
<file path=[Content_Types].xml><?xml version="1.0" encoding="utf-8"?>
<Types xmlns="http://schemas.openxmlformats.org/package/2006/content-types">
  <Default Extension="xml" ContentType="application/xml"/>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24426"/>
  <workbookPr showInkAnnotation="0" hidePivotFieldList="1" autoCompressPictures="0"/>
  <bookViews>
    <workbookView xWindow="2880" yWindow="180" windowWidth="27980" windowHeight="15980" tabRatio="887"/>
  </bookViews>
  <sheets>
    <sheet name="SR1 Full Text" sheetId="1" r:id="rId1"/>
    <sheet name="SR1 Title" sheetId="3" r:id="rId2"/>
    <sheet name="SR2 Full Text" sheetId="4" r:id="rId3"/>
    <sheet name="SR2 Title" sheetId="5" r:id="rId4"/>
    <sheet name="SR3 Full Text" sheetId="6" r:id="rId5"/>
    <sheet name="SR3 Title" sheetId="7" r:id="rId6"/>
    <sheet name="SR4 Full Text" sheetId="8" r:id="rId7"/>
    <sheet name="SR4 Title" sheetId="9" r:id="rId8"/>
    <sheet name="SR5 Full Text" sheetId="10" r:id="rId9"/>
    <sheet name="SR5 Title" sheetId="11" r:id="rId10"/>
    <sheet name="SR6 Full Text" sheetId="12" r:id="rId11"/>
    <sheet name="SR6 Title" sheetId="13" r:id="rId12"/>
    <sheet name="SR7 Full Text" sheetId="14" r:id="rId13"/>
    <sheet name="SR7 Title" sheetId="15"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s>
  <definedNames>
    <definedName name="_xlnm._FilterDatabase" localSheetId="0" hidden="1">'SR1 Full Text'!$A$2:$O$1000</definedName>
  </definedName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C52" i="15" l="1"/>
  <c r="A4" i="15"/>
  <c r="A5" i="15"/>
  <c r="A6" i="15"/>
  <c r="A7" i="15"/>
  <c r="A8" i="15"/>
  <c r="A9" i="15"/>
  <c r="A10" i="15"/>
  <c r="A11" i="15"/>
  <c r="A12" i="15"/>
  <c r="A13" i="15"/>
  <c r="A14" i="15"/>
  <c r="A15" i="15"/>
  <c r="A16" i="15"/>
  <c r="A17" i="15"/>
  <c r="A18" i="15"/>
  <c r="A19" i="15"/>
  <c r="A20" i="15"/>
  <c r="A21" i="15"/>
  <c r="A22" i="15"/>
  <c r="A23" i="15"/>
  <c r="A24" i="15"/>
  <c r="A25" i="15"/>
  <c r="A26" i="15"/>
  <c r="A27" i="15"/>
  <c r="A28" i="15"/>
  <c r="A29" i="15"/>
  <c r="A30" i="15"/>
  <c r="A31" i="15"/>
  <c r="A32" i="15"/>
  <c r="A33" i="15"/>
  <c r="A34" i="15"/>
  <c r="A35" i="15"/>
  <c r="A36" i="15"/>
  <c r="A37" i="15"/>
  <c r="A38" i="15"/>
  <c r="A39" i="15"/>
  <c r="A40" i="15"/>
  <c r="A41" i="15"/>
  <c r="A42" i="15"/>
  <c r="A43" i="15"/>
  <c r="A44" i="15"/>
  <c r="A45" i="15"/>
  <c r="A46" i="15"/>
  <c r="A47" i="15"/>
  <c r="A48" i="15"/>
  <c r="A49" i="15"/>
  <c r="A50" i="15"/>
  <c r="A51" i="15"/>
  <c r="A52" i="15"/>
  <c r="C51" i="15"/>
  <c r="C50" i="15"/>
  <c r="C49" i="15"/>
  <c r="C48" i="15"/>
  <c r="C47" i="15"/>
  <c r="C46" i="15"/>
  <c r="C45" i="15"/>
  <c r="C44" i="15"/>
  <c r="C43" i="15"/>
  <c r="C42" i="15"/>
  <c r="C41" i="15"/>
  <c r="C40" i="15"/>
  <c r="C39" i="15"/>
  <c r="C38" i="15"/>
  <c r="C37" i="15"/>
  <c r="C36" i="15"/>
  <c r="C35" i="15"/>
  <c r="C34" i="15"/>
  <c r="C33" i="15"/>
  <c r="C32" i="15"/>
  <c r="C31" i="15"/>
  <c r="C30" i="15"/>
  <c r="C29" i="15"/>
  <c r="C28" i="15"/>
  <c r="C27" i="15"/>
  <c r="C26" i="15"/>
  <c r="C25" i="15"/>
  <c r="C24" i="15"/>
  <c r="C23" i="15"/>
  <c r="C22" i="15"/>
  <c r="C21" i="15"/>
  <c r="C20" i="15"/>
  <c r="C19" i="15"/>
  <c r="C18" i="15"/>
  <c r="C17" i="15"/>
  <c r="C16" i="15"/>
  <c r="C15" i="15"/>
  <c r="C14" i="15"/>
  <c r="C13" i="15"/>
  <c r="C1002" i="14"/>
  <c r="A4" i="14"/>
  <c r="A5" i="14"/>
  <c r="A6" i="14"/>
  <c r="A7" i="14"/>
  <c r="A8" i="14"/>
  <c r="A9" i="14"/>
  <c r="A10" i="14"/>
  <c r="A11" i="14"/>
  <c r="A12" i="14"/>
  <c r="A13" i="14"/>
  <c r="A14" i="14"/>
  <c r="A15" i="14"/>
  <c r="A16" i="14"/>
  <c r="A17" i="14"/>
  <c r="A18" i="14"/>
  <c r="A19" i="14"/>
  <c r="A20" i="14"/>
  <c r="A21" i="14"/>
  <c r="A22" i="14"/>
  <c r="A23" i="14"/>
  <c r="A24" i="14"/>
  <c r="A25" i="14"/>
  <c r="A26" i="14"/>
  <c r="A27" i="14"/>
  <c r="A28" i="14"/>
  <c r="A29" i="14"/>
  <c r="A30" i="14"/>
  <c r="A31" i="14"/>
  <c r="A32" i="14"/>
  <c r="A33" i="14"/>
  <c r="A34" i="14"/>
  <c r="A35" i="14"/>
  <c r="A36" i="14"/>
  <c r="A37" i="14"/>
  <c r="A38" i="14"/>
  <c r="A39" i="14"/>
  <c r="A40" i="14"/>
  <c r="A41" i="14"/>
  <c r="A42" i="14"/>
  <c r="A43" i="14"/>
  <c r="A44" i="14"/>
  <c r="A45" i="14"/>
  <c r="A46" i="14"/>
  <c r="A47" i="14"/>
  <c r="A48" i="14"/>
  <c r="A49" i="14"/>
  <c r="A50" i="14"/>
  <c r="A51" i="14"/>
  <c r="A52" i="14"/>
  <c r="A53" i="14"/>
  <c r="A54" i="14"/>
  <c r="A55" i="14"/>
  <c r="A56" i="14"/>
  <c r="A57" i="14"/>
  <c r="A58" i="14"/>
  <c r="A59" i="14"/>
  <c r="A60" i="14"/>
  <c r="A61" i="14"/>
  <c r="A62" i="14"/>
  <c r="A63" i="14"/>
  <c r="A64" i="14"/>
  <c r="A65" i="14"/>
  <c r="A66" i="14"/>
  <c r="A67" i="14"/>
  <c r="A68" i="14"/>
  <c r="A69" i="14"/>
  <c r="A70" i="14"/>
  <c r="A71" i="14"/>
  <c r="A72" i="14"/>
  <c r="A73" i="14"/>
  <c r="A74" i="14"/>
  <c r="A75" i="14"/>
  <c r="A76" i="14"/>
  <c r="A77" i="14"/>
  <c r="A78" i="14"/>
  <c r="A79" i="14"/>
  <c r="A80" i="14"/>
  <c r="A81" i="14"/>
  <c r="A82" i="14"/>
  <c r="A83" i="14"/>
  <c r="A84" i="14"/>
  <c r="A85" i="14"/>
  <c r="A86" i="14"/>
  <c r="A87" i="14"/>
  <c r="A88" i="14"/>
  <c r="A89" i="14"/>
  <c r="A90" i="14"/>
  <c r="A91" i="14"/>
  <c r="A92" i="14"/>
  <c r="A93" i="14"/>
  <c r="A94" i="14"/>
  <c r="A95" i="14"/>
  <c r="A96" i="14"/>
  <c r="A97" i="14"/>
  <c r="A98" i="14"/>
  <c r="A99" i="14"/>
  <c r="A100" i="14"/>
  <c r="A101" i="14"/>
  <c r="A102" i="14"/>
  <c r="A103" i="14"/>
  <c r="A104" i="14"/>
  <c r="A105" i="14"/>
  <c r="A106" i="14"/>
  <c r="A107" i="14"/>
  <c r="A108" i="14"/>
  <c r="A109" i="14"/>
  <c r="A110" i="14"/>
  <c r="A111" i="14"/>
  <c r="A112" i="14"/>
  <c r="A113" i="14"/>
  <c r="A114" i="14"/>
  <c r="A115" i="14"/>
  <c r="A116" i="14"/>
  <c r="A117" i="14"/>
  <c r="A118" i="14"/>
  <c r="A119" i="14"/>
  <c r="A120" i="14"/>
  <c r="A121" i="14"/>
  <c r="A122" i="14"/>
  <c r="A123" i="14"/>
  <c r="A124" i="14"/>
  <c r="A125" i="14"/>
  <c r="A126" i="14"/>
  <c r="A127" i="14"/>
  <c r="A128" i="14"/>
  <c r="A129" i="14"/>
  <c r="A130" i="14"/>
  <c r="A131" i="14"/>
  <c r="A132" i="14"/>
  <c r="A133" i="14"/>
  <c r="A134" i="14"/>
  <c r="A135" i="14"/>
  <c r="A136" i="14"/>
  <c r="A137" i="14"/>
  <c r="A138" i="14"/>
  <c r="A139" i="14"/>
  <c r="A140" i="14"/>
  <c r="A141" i="14"/>
  <c r="A142" i="14"/>
  <c r="A143" i="14"/>
  <c r="A144" i="14"/>
  <c r="A145" i="14"/>
  <c r="A146" i="14"/>
  <c r="A147" i="14"/>
  <c r="A148" i="14"/>
  <c r="A149" i="14"/>
  <c r="A150" i="14"/>
  <c r="A151" i="14"/>
  <c r="A152" i="14"/>
  <c r="A153" i="14"/>
  <c r="A154" i="14"/>
  <c r="A155" i="14"/>
  <c r="A156" i="14"/>
  <c r="A157" i="14"/>
  <c r="A158" i="14"/>
  <c r="A159" i="14"/>
  <c r="A160" i="14"/>
  <c r="A161" i="14"/>
  <c r="A162" i="14"/>
  <c r="A163" i="14"/>
  <c r="A164" i="14"/>
  <c r="A165" i="14"/>
  <c r="A166" i="14"/>
  <c r="A167" i="14"/>
  <c r="A168" i="14"/>
  <c r="A169" i="14"/>
  <c r="A170" i="14"/>
  <c r="A171" i="14"/>
  <c r="A172" i="14"/>
  <c r="A173" i="14"/>
  <c r="A174" i="14"/>
  <c r="A175" i="14"/>
  <c r="A176" i="14"/>
  <c r="A177" i="14"/>
  <c r="A178" i="14"/>
  <c r="A179" i="14"/>
  <c r="A180" i="14"/>
  <c r="A181" i="14"/>
  <c r="A182" i="14"/>
  <c r="A183" i="14"/>
  <c r="A184" i="14"/>
  <c r="A185" i="14"/>
  <c r="A186" i="14"/>
  <c r="A187" i="14"/>
  <c r="A188" i="14"/>
  <c r="A189" i="14"/>
  <c r="A190" i="14"/>
  <c r="A191" i="14"/>
  <c r="A192" i="14"/>
  <c r="A193" i="14"/>
  <c r="A194" i="14"/>
  <c r="A195" i="14"/>
  <c r="A196" i="14"/>
  <c r="A197" i="14"/>
  <c r="A198" i="14"/>
  <c r="A199" i="14"/>
  <c r="A200" i="14"/>
  <c r="A201" i="14"/>
  <c r="A202" i="14"/>
  <c r="A203" i="14"/>
  <c r="A204" i="14"/>
  <c r="A205" i="14"/>
  <c r="A206" i="14"/>
  <c r="A207" i="14"/>
  <c r="A208" i="14"/>
  <c r="A209" i="14"/>
  <c r="A210" i="14"/>
  <c r="A211" i="14"/>
  <c r="A212" i="14"/>
  <c r="A213" i="14"/>
  <c r="A214" i="14"/>
  <c r="A215" i="14"/>
  <c r="A216" i="14"/>
  <c r="A217" i="14"/>
  <c r="A218" i="14"/>
  <c r="A219" i="14"/>
  <c r="A220" i="14"/>
  <c r="A221" i="14"/>
  <c r="A222" i="14"/>
  <c r="A223" i="14"/>
  <c r="A224" i="14"/>
  <c r="A225" i="14"/>
  <c r="A226" i="14"/>
  <c r="A227" i="14"/>
  <c r="A228" i="14"/>
  <c r="A229" i="14"/>
  <c r="A230" i="14"/>
  <c r="A231" i="14"/>
  <c r="A232" i="14"/>
  <c r="A233" i="14"/>
  <c r="A234" i="14"/>
  <c r="A235" i="14"/>
  <c r="A236" i="14"/>
  <c r="A237" i="14"/>
  <c r="A238" i="14"/>
  <c r="A239" i="14"/>
  <c r="A240" i="14"/>
  <c r="A241" i="14"/>
  <c r="A242" i="14"/>
  <c r="A243" i="14"/>
  <c r="A244" i="14"/>
  <c r="A245" i="14"/>
  <c r="A246" i="14"/>
  <c r="A247" i="14"/>
  <c r="A248" i="14"/>
  <c r="A249" i="14"/>
  <c r="A250" i="14"/>
  <c r="A251" i="14"/>
  <c r="A252" i="14"/>
  <c r="A253" i="14"/>
  <c r="A254" i="14"/>
  <c r="A255" i="14"/>
  <c r="A256" i="14"/>
  <c r="A257" i="14"/>
  <c r="A258" i="14"/>
  <c r="A259" i="14"/>
  <c r="A260" i="14"/>
  <c r="A261" i="14"/>
  <c r="A262" i="14"/>
  <c r="A263" i="14"/>
  <c r="A264" i="14"/>
  <c r="A265" i="14"/>
  <c r="A266" i="14"/>
  <c r="A267" i="14"/>
  <c r="A268" i="14"/>
  <c r="A269" i="14"/>
  <c r="A270" i="14"/>
  <c r="A271" i="14"/>
  <c r="A272" i="14"/>
  <c r="A273" i="14"/>
  <c r="A274" i="14"/>
  <c r="A275" i="14"/>
  <c r="A276" i="14"/>
  <c r="A277" i="14"/>
  <c r="A278" i="14"/>
  <c r="A279" i="14"/>
  <c r="A280" i="14"/>
  <c r="A281" i="14"/>
  <c r="A282" i="14"/>
  <c r="A283" i="14"/>
  <c r="A284" i="14"/>
  <c r="A285" i="14"/>
  <c r="A286" i="14"/>
  <c r="A287" i="14"/>
  <c r="A288" i="14"/>
  <c r="A289" i="14"/>
  <c r="A290" i="14"/>
  <c r="A291" i="14"/>
  <c r="A292" i="14"/>
  <c r="A293" i="14"/>
  <c r="A294" i="14"/>
  <c r="A295" i="14"/>
  <c r="A296" i="14"/>
  <c r="A297" i="14"/>
  <c r="A298" i="14"/>
  <c r="A299" i="14"/>
  <c r="A300" i="14"/>
  <c r="A301" i="14"/>
  <c r="A302" i="14"/>
  <c r="A303" i="14"/>
  <c r="A304" i="14"/>
  <c r="A305" i="14"/>
  <c r="A306" i="14"/>
  <c r="A307" i="14"/>
  <c r="A308" i="14"/>
  <c r="A309" i="14"/>
  <c r="A310" i="14"/>
  <c r="A311" i="14"/>
  <c r="A312" i="14"/>
  <c r="A313" i="14"/>
  <c r="A314" i="14"/>
  <c r="A315" i="14"/>
  <c r="A316" i="14"/>
  <c r="A317" i="14"/>
  <c r="A318" i="14"/>
  <c r="A319" i="14"/>
  <c r="A320" i="14"/>
  <c r="A321" i="14"/>
  <c r="A322" i="14"/>
  <c r="A323" i="14"/>
  <c r="A324" i="14"/>
  <c r="A325" i="14"/>
  <c r="A326" i="14"/>
  <c r="A327" i="14"/>
  <c r="A328" i="14"/>
  <c r="A329" i="14"/>
  <c r="A330" i="14"/>
  <c r="A331" i="14"/>
  <c r="A332" i="14"/>
  <c r="A333" i="14"/>
  <c r="A334" i="14"/>
  <c r="A335" i="14"/>
  <c r="A336" i="14"/>
  <c r="A337" i="14"/>
  <c r="A338" i="14"/>
  <c r="A339" i="14"/>
  <c r="A340" i="14"/>
  <c r="A341" i="14"/>
  <c r="A342" i="14"/>
  <c r="A343" i="14"/>
  <c r="A344" i="14"/>
  <c r="A345" i="14"/>
  <c r="A346" i="14"/>
  <c r="A347" i="14"/>
  <c r="A348" i="14"/>
  <c r="A349" i="14"/>
  <c r="A350" i="14"/>
  <c r="A351" i="14"/>
  <c r="A352" i="14"/>
  <c r="A353" i="14"/>
  <c r="A354" i="14"/>
  <c r="A355" i="14"/>
  <c r="A356" i="14"/>
  <c r="A357" i="14"/>
  <c r="A358" i="14"/>
  <c r="A359" i="14"/>
  <c r="A360" i="14"/>
  <c r="A361" i="14"/>
  <c r="A362" i="14"/>
  <c r="A363" i="14"/>
  <c r="A364" i="14"/>
  <c r="A365" i="14"/>
  <c r="A366" i="14"/>
  <c r="A367" i="14"/>
  <c r="A368" i="14"/>
  <c r="A369" i="14"/>
  <c r="A370" i="14"/>
  <c r="A371" i="14"/>
  <c r="A372" i="14"/>
  <c r="A373" i="14"/>
  <c r="A374" i="14"/>
  <c r="A375" i="14"/>
  <c r="A376" i="14"/>
  <c r="A377" i="14"/>
  <c r="A378" i="14"/>
  <c r="A379" i="14"/>
  <c r="A380" i="14"/>
  <c r="A381" i="14"/>
  <c r="A382" i="14"/>
  <c r="A383" i="14"/>
  <c r="A384" i="14"/>
  <c r="A385" i="14"/>
  <c r="A386" i="14"/>
  <c r="A387" i="14"/>
  <c r="A388" i="14"/>
  <c r="A389" i="14"/>
  <c r="A390" i="14"/>
  <c r="A391" i="14"/>
  <c r="A392" i="14"/>
  <c r="A393" i="14"/>
  <c r="A394" i="14"/>
  <c r="A395" i="14"/>
  <c r="A396" i="14"/>
  <c r="A397" i="14"/>
  <c r="A398" i="14"/>
  <c r="A399" i="14"/>
  <c r="A400" i="14"/>
  <c r="A401" i="14"/>
  <c r="A402" i="14"/>
  <c r="A403" i="14"/>
  <c r="A404" i="14"/>
  <c r="A405" i="14"/>
  <c r="A406" i="14"/>
  <c r="A407" i="14"/>
  <c r="A408" i="14"/>
  <c r="A409" i="14"/>
  <c r="A410" i="14"/>
  <c r="A411" i="14"/>
  <c r="A412" i="14"/>
  <c r="A413" i="14"/>
  <c r="A414" i="14"/>
  <c r="A415" i="14"/>
  <c r="A416" i="14"/>
  <c r="A417" i="14"/>
  <c r="A418" i="14"/>
  <c r="A419" i="14"/>
  <c r="A420" i="14"/>
  <c r="A421" i="14"/>
  <c r="A422" i="14"/>
  <c r="A423" i="14"/>
  <c r="A424" i="14"/>
  <c r="A425" i="14"/>
  <c r="A426" i="14"/>
  <c r="A427" i="14"/>
  <c r="A428" i="14"/>
  <c r="A429" i="14"/>
  <c r="A430" i="14"/>
  <c r="A431" i="14"/>
  <c r="A432" i="14"/>
  <c r="A433" i="14"/>
  <c r="A434" i="14"/>
  <c r="A435" i="14"/>
  <c r="A436" i="14"/>
  <c r="A437" i="14"/>
  <c r="A438" i="14"/>
  <c r="A439" i="14"/>
  <c r="A440" i="14"/>
  <c r="A441" i="14"/>
  <c r="A442" i="14"/>
  <c r="A443" i="14"/>
  <c r="A444" i="14"/>
  <c r="A445" i="14"/>
  <c r="A446" i="14"/>
  <c r="A447" i="14"/>
  <c r="A448" i="14"/>
  <c r="A449" i="14"/>
  <c r="A450" i="14"/>
  <c r="A451" i="14"/>
  <c r="A452" i="14"/>
  <c r="A453" i="14"/>
  <c r="A454" i="14"/>
  <c r="A455" i="14"/>
  <c r="A456" i="14"/>
  <c r="A457" i="14"/>
  <c r="A458" i="14"/>
  <c r="A459" i="14"/>
  <c r="A460" i="14"/>
  <c r="A461" i="14"/>
  <c r="A462" i="14"/>
  <c r="A463" i="14"/>
  <c r="A464" i="14"/>
  <c r="A465" i="14"/>
  <c r="A466" i="14"/>
  <c r="A467" i="14"/>
  <c r="A468" i="14"/>
  <c r="A469" i="14"/>
  <c r="A470" i="14"/>
  <c r="A471" i="14"/>
  <c r="A472" i="14"/>
  <c r="A473" i="14"/>
  <c r="A474" i="14"/>
  <c r="A475" i="14"/>
  <c r="A476" i="14"/>
  <c r="A477" i="14"/>
  <c r="A478" i="14"/>
  <c r="A479" i="14"/>
  <c r="A480" i="14"/>
  <c r="A481" i="14"/>
  <c r="A482" i="14"/>
  <c r="A483" i="14"/>
  <c r="A484" i="14"/>
  <c r="A485" i="14"/>
  <c r="A486" i="14"/>
  <c r="A487" i="14"/>
  <c r="A488" i="14"/>
  <c r="A489" i="14"/>
  <c r="A490" i="14"/>
  <c r="A491" i="14"/>
  <c r="A492" i="14"/>
  <c r="A493" i="14"/>
  <c r="A494" i="14"/>
  <c r="A495" i="14"/>
  <c r="A496" i="14"/>
  <c r="A497" i="14"/>
  <c r="A498" i="14"/>
  <c r="A499" i="14"/>
  <c r="A500" i="14"/>
  <c r="A501" i="14"/>
  <c r="A502" i="14"/>
  <c r="A503" i="14"/>
  <c r="A504" i="14"/>
  <c r="A505" i="14"/>
  <c r="A506" i="14"/>
  <c r="A507" i="14"/>
  <c r="A508" i="14"/>
  <c r="A509" i="14"/>
  <c r="A510" i="14"/>
  <c r="A511" i="14"/>
  <c r="A512" i="14"/>
  <c r="A513" i="14"/>
  <c r="A514" i="14"/>
  <c r="A515" i="14"/>
  <c r="A516" i="14"/>
  <c r="A517" i="14"/>
  <c r="A518" i="14"/>
  <c r="A519" i="14"/>
  <c r="A520" i="14"/>
  <c r="A521" i="14"/>
  <c r="A522" i="14"/>
  <c r="A523" i="14"/>
  <c r="A524" i="14"/>
  <c r="A525" i="14"/>
  <c r="A526" i="14"/>
  <c r="A527" i="14"/>
  <c r="A528" i="14"/>
  <c r="A529" i="14"/>
  <c r="A530" i="14"/>
  <c r="A531" i="14"/>
  <c r="A532" i="14"/>
  <c r="A533" i="14"/>
  <c r="A534" i="14"/>
  <c r="A535" i="14"/>
  <c r="A536" i="14"/>
  <c r="A537" i="14"/>
  <c r="A538" i="14"/>
  <c r="A539" i="14"/>
  <c r="A540" i="14"/>
  <c r="A541" i="14"/>
  <c r="A542" i="14"/>
  <c r="A543" i="14"/>
  <c r="A544" i="14"/>
  <c r="A545" i="14"/>
  <c r="A546" i="14"/>
  <c r="A547" i="14"/>
  <c r="A548" i="14"/>
  <c r="A549" i="14"/>
  <c r="A550" i="14"/>
  <c r="A551" i="14"/>
  <c r="A552" i="14"/>
  <c r="A553" i="14"/>
  <c r="A554" i="14"/>
  <c r="A555" i="14"/>
  <c r="A556" i="14"/>
  <c r="A557" i="14"/>
  <c r="A558" i="14"/>
  <c r="A559" i="14"/>
  <c r="A560" i="14"/>
  <c r="A561" i="14"/>
  <c r="A562" i="14"/>
  <c r="A563" i="14"/>
  <c r="A564" i="14"/>
  <c r="A565" i="14"/>
  <c r="A566" i="14"/>
  <c r="A567" i="14"/>
  <c r="A568" i="14"/>
  <c r="A569" i="14"/>
  <c r="A570" i="14"/>
  <c r="A571" i="14"/>
  <c r="A572" i="14"/>
  <c r="A573" i="14"/>
  <c r="A574" i="14"/>
  <c r="A575" i="14"/>
  <c r="A576" i="14"/>
  <c r="A577" i="14"/>
  <c r="A578" i="14"/>
  <c r="A579" i="14"/>
  <c r="A580" i="14"/>
  <c r="A581" i="14"/>
  <c r="A582" i="14"/>
  <c r="A583" i="14"/>
  <c r="A584" i="14"/>
  <c r="A585" i="14"/>
  <c r="A586" i="14"/>
  <c r="A587" i="14"/>
  <c r="A588" i="14"/>
  <c r="A589" i="14"/>
  <c r="A590" i="14"/>
  <c r="A591" i="14"/>
  <c r="A592" i="14"/>
  <c r="A593" i="14"/>
  <c r="A594" i="14"/>
  <c r="A595" i="14"/>
  <c r="A596" i="14"/>
  <c r="A597" i="14"/>
  <c r="A598" i="14"/>
  <c r="A599" i="14"/>
  <c r="A600" i="14"/>
  <c r="A601" i="14"/>
  <c r="A602" i="14"/>
  <c r="A603" i="14"/>
  <c r="A604" i="14"/>
  <c r="A605" i="14"/>
  <c r="A606" i="14"/>
  <c r="A607" i="14"/>
  <c r="A608" i="14"/>
  <c r="A609" i="14"/>
  <c r="A610" i="14"/>
  <c r="A611" i="14"/>
  <c r="A612" i="14"/>
  <c r="A613" i="14"/>
  <c r="A614" i="14"/>
  <c r="A615" i="14"/>
  <c r="A616" i="14"/>
  <c r="A617" i="14"/>
  <c r="A618" i="14"/>
  <c r="A619" i="14"/>
  <c r="A620" i="14"/>
  <c r="A621" i="14"/>
  <c r="A622" i="14"/>
  <c r="A623" i="14"/>
  <c r="A624" i="14"/>
  <c r="A625" i="14"/>
  <c r="A626" i="14"/>
  <c r="A627" i="14"/>
  <c r="A628" i="14"/>
  <c r="A629" i="14"/>
  <c r="A630" i="14"/>
  <c r="A631" i="14"/>
  <c r="A632" i="14"/>
  <c r="A633" i="14"/>
  <c r="A634" i="14"/>
  <c r="A635" i="14"/>
  <c r="A636" i="14"/>
  <c r="A637" i="14"/>
  <c r="A638" i="14"/>
  <c r="A639" i="14"/>
  <c r="A640" i="14"/>
  <c r="A641" i="14"/>
  <c r="A642" i="14"/>
  <c r="A643" i="14"/>
  <c r="A644" i="14"/>
  <c r="A645" i="14"/>
  <c r="A646" i="14"/>
  <c r="A647" i="14"/>
  <c r="A648" i="14"/>
  <c r="A649" i="14"/>
  <c r="A650" i="14"/>
  <c r="A651" i="14"/>
  <c r="A652" i="14"/>
  <c r="A653" i="14"/>
  <c r="A654" i="14"/>
  <c r="A655" i="14"/>
  <c r="A656" i="14"/>
  <c r="A657" i="14"/>
  <c r="A658" i="14"/>
  <c r="A659" i="14"/>
  <c r="A660" i="14"/>
  <c r="A661" i="14"/>
  <c r="A662" i="14"/>
  <c r="A663" i="14"/>
  <c r="A664" i="14"/>
  <c r="A665" i="14"/>
  <c r="A666" i="14"/>
  <c r="A667" i="14"/>
  <c r="A668" i="14"/>
  <c r="A669" i="14"/>
  <c r="A670" i="14"/>
  <c r="A671" i="14"/>
  <c r="A672" i="14"/>
  <c r="A673" i="14"/>
  <c r="A674" i="14"/>
  <c r="A675" i="14"/>
  <c r="A676" i="14"/>
  <c r="A677" i="14"/>
  <c r="A678" i="14"/>
  <c r="A679" i="14"/>
  <c r="A680" i="14"/>
  <c r="A681" i="14"/>
  <c r="A682" i="14"/>
  <c r="A683" i="14"/>
  <c r="A684" i="14"/>
  <c r="A685" i="14"/>
  <c r="A686" i="14"/>
  <c r="A687" i="14"/>
  <c r="A688" i="14"/>
  <c r="A689" i="14"/>
  <c r="A690" i="14"/>
  <c r="A691" i="14"/>
  <c r="A692" i="14"/>
  <c r="A693" i="14"/>
  <c r="A694" i="14"/>
  <c r="A695" i="14"/>
  <c r="A696" i="14"/>
  <c r="A697" i="14"/>
  <c r="A698" i="14"/>
  <c r="A699" i="14"/>
  <c r="A700" i="14"/>
  <c r="A701" i="14"/>
  <c r="A702" i="14"/>
  <c r="A703" i="14"/>
  <c r="A704" i="14"/>
  <c r="A705" i="14"/>
  <c r="A706" i="14"/>
  <c r="A707" i="14"/>
  <c r="A708" i="14"/>
  <c r="A709" i="14"/>
  <c r="A710" i="14"/>
  <c r="A711" i="14"/>
  <c r="A712" i="14"/>
  <c r="A713" i="14"/>
  <c r="A714" i="14"/>
  <c r="A715" i="14"/>
  <c r="A716" i="14"/>
  <c r="A717" i="14"/>
  <c r="A718" i="14"/>
  <c r="A719" i="14"/>
  <c r="A720" i="14"/>
  <c r="A721" i="14"/>
  <c r="A722" i="14"/>
  <c r="A723" i="14"/>
  <c r="A724" i="14"/>
  <c r="A725" i="14"/>
  <c r="A726" i="14"/>
  <c r="A727" i="14"/>
  <c r="A728" i="14"/>
  <c r="A729" i="14"/>
  <c r="A730" i="14"/>
  <c r="A731" i="14"/>
  <c r="A732" i="14"/>
  <c r="A733" i="14"/>
  <c r="A734" i="14"/>
  <c r="A735" i="14"/>
  <c r="A736" i="14"/>
  <c r="A737" i="14"/>
  <c r="A738" i="14"/>
  <c r="A739" i="14"/>
  <c r="A740" i="14"/>
  <c r="A741" i="14"/>
  <c r="A742" i="14"/>
  <c r="A743" i="14"/>
  <c r="A744" i="14"/>
  <c r="A745" i="14"/>
  <c r="A746" i="14"/>
  <c r="A747" i="14"/>
  <c r="A748" i="14"/>
  <c r="A749" i="14"/>
  <c r="A750" i="14"/>
  <c r="A751" i="14"/>
  <c r="A752" i="14"/>
  <c r="A753" i="14"/>
  <c r="A754" i="14"/>
  <c r="A755" i="14"/>
  <c r="A756" i="14"/>
  <c r="A757" i="14"/>
  <c r="A758" i="14"/>
  <c r="A759" i="14"/>
  <c r="A760" i="14"/>
  <c r="A761" i="14"/>
  <c r="A762" i="14"/>
  <c r="A763" i="14"/>
  <c r="A764" i="14"/>
  <c r="A765" i="14"/>
  <c r="A766" i="14"/>
  <c r="A767" i="14"/>
  <c r="A768" i="14"/>
  <c r="A769" i="14"/>
  <c r="A770" i="14"/>
  <c r="A771" i="14"/>
  <c r="A772" i="14"/>
  <c r="A773" i="14"/>
  <c r="A774" i="14"/>
  <c r="A775" i="14"/>
  <c r="A776" i="14"/>
  <c r="A777" i="14"/>
  <c r="A778" i="14"/>
  <c r="A779" i="14"/>
  <c r="A780" i="14"/>
  <c r="A781" i="14"/>
  <c r="A782" i="14"/>
  <c r="A783" i="14"/>
  <c r="A784" i="14"/>
  <c r="A785" i="14"/>
  <c r="A786" i="14"/>
  <c r="A787" i="14"/>
  <c r="A788" i="14"/>
  <c r="A789" i="14"/>
  <c r="A790" i="14"/>
  <c r="A791" i="14"/>
  <c r="A792" i="14"/>
  <c r="A793" i="14"/>
  <c r="A794" i="14"/>
  <c r="A795" i="14"/>
  <c r="A796" i="14"/>
  <c r="A797" i="14"/>
  <c r="A798" i="14"/>
  <c r="A799" i="14"/>
  <c r="A800" i="14"/>
  <c r="A801" i="14"/>
  <c r="A802" i="14"/>
  <c r="A803" i="14"/>
  <c r="A804" i="14"/>
  <c r="A805" i="14"/>
  <c r="A806" i="14"/>
  <c r="A807" i="14"/>
  <c r="A808" i="14"/>
  <c r="A809" i="14"/>
  <c r="A810" i="14"/>
  <c r="A811" i="14"/>
  <c r="A812" i="14"/>
  <c r="A813" i="14"/>
  <c r="A814" i="14"/>
  <c r="A815" i="14"/>
  <c r="A816" i="14"/>
  <c r="A817" i="14"/>
  <c r="A818" i="14"/>
  <c r="A819" i="14"/>
  <c r="A820" i="14"/>
  <c r="A821" i="14"/>
  <c r="A822" i="14"/>
  <c r="A823" i="14"/>
  <c r="A824" i="14"/>
  <c r="A825" i="14"/>
  <c r="A826" i="14"/>
  <c r="A827" i="14"/>
  <c r="A828" i="14"/>
  <c r="A829" i="14"/>
  <c r="A830" i="14"/>
  <c r="A831" i="14"/>
  <c r="A832" i="14"/>
  <c r="A833" i="14"/>
  <c r="A834" i="14"/>
  <c r="A835" i="14"/>
  <c r="A836" i="14"/>
  <c r="A837" i="14"/>
  <c r="A838" i="14"/>
  <c r="A839" i="14"/>
  <c r="A840" i="14"/>
  <c r="A841" i="14"/>
  <c r="A842" i="14"/>
  <c r="A843" i="14"/>
  <c r="A844" i="14"/>
  <c r="A845" i="14"/>
  <c r="A846" i="14"/>
  <c r="A847" i="14"/>
  <c r="A848" i="14"/>
  <c r="A849" i="14"/>
  <c r="A850" i="14"/>
  <c r="A851" i="14"/>
  <c r="A852" i="14"/>
  <c r="A853" i="14"/>
  <c r="A854" i="14"/>
  <c r="A855" i="14"/>
  <c r="A856" i="14"/>
  <c r="A857" i="14"/>
  <c r="A858" i="14"/>
  <c r="A859" i="14"/>
  <c r="A860" i="14"/>
  <c r="A861" i="14"/>
  <c r="A862" i="14"/>
  <c r="A863" i="14"/>
  <c r="A864" i="14"/>
  <c r="A865" i="14"/>
  <c r="A866" i="14"/>
  <c r="A867" i="14"/>
  <c r="A868" i="14"/>
  <c r="A869" i="14"/>
  <c r="A870" i="14"/>
  <c r="A871" i="14"/>
  <c r="A872" i="14"/>
  <c r="A873" i="14"/>
  <c r="A874" i="14"/>
  <c r="A875" i="14"/>
  <c r="A876" i="14"/>
  <c r="A877" i="14"/>
  <c r="A878" i="14"/>
  <c r="A879" i="14"/>
  <c r="A880" i="14"/>
  <c r="A881" i="14"/>
  <c r="A882" i="14"/>
  <c r="A883" i="14"/>
  <c r="A884" i="14"/>
  <c r="A885" i="14"/>
  <c r="A886" i="14"/>
  <c r="A887" i="14"/>
  <c r="A888" i="14"/>
  <c r="A889" i="14"/>
  <c r="A890" i="14"/>
  <c r="A891" i="14"/>
  <c r="A892" i="14"/>
  <c r="A893" i="14"/>
  <c r="A894" i="14"/>
  <c r="A895" i="14"/>
  <c r="A896" i="14"/>
  <c r="A897" i="14"/>
  <c r="A898" i="14"/>
  <c r="A899" i="14"/>
  <c r="A900" i="14"/>
  <c r="A901" i="14"/>
  <c r="A902" i="14"/>
  <c r="A903" i="14"/>
  <c r="A904" i="14"/>
  <c r="A905" i="14"/>
  <c r="A906" i="14"/>
  <c r="A907" i="14"/>
  <c r="A908" i="14"/>
  <c r="A909" i="14"/>
  <c r="A910" i="14"/>
  <c r="A911" i="14"/>
  <c r="A912" i="14"/>
  <c r="A913" i="14"/>
  <c r="A914" i="14"/>
  <c r="A915" i="14"/>
  <c r="A916" i="14"/>
  <c r="A917" i="14"/>
  <c r="A918" i="14"/>
  <c r="A919" i="14"/>
  <c r="A920" i="14"/>
  <c r="A921" i="14"/>
  <c r="A922" i="14"/>
  <c r="A923" i="14"/>
  <c r="A924" i="14"/>
  <c r="A925" i="14"/>
  <c r="A926" i="14"/>
  <c r="A927" i="14"/>
  <c r="A928" i="14"/>
  <c r="A929" i="14"/>
  <c r="A930" i="14"/>
  <c r="A931" i="14"/>
  <c r="A932" i="14"/>
  <c r="A933" i="14"/>
  <c r="A934" i="14"/>
  <c r="A935" i="14"/>
  <c r="A936" i="14"/>
  <c r="A937" i="14"/>
  <c r="A938" i="14"/>
  <c r="A939" i="14"/>
  <c r="A940" i="14"/>
  <c r="A941" i="14"/>
  <c r="A942" i="14"/>
  <c r="A943" i="14"/>
  <c r="A944" i="14"/>
  <c r="A945" i="14"/>
  <c r="A946" i="14"/>
  <c r="A947" i="14"/>
  <c r="A948" i="14"/>
  <c r="A949" i="14"/>
  <c r="A950" i="14"/>
  <c r="A951" i="14"/>
  <c r="A952" i="14"/>
  <c r="A953" i="14"/>
  <c r="A954" i="14"/>
  <c r="A955" i="14"/>
  <c r="A956" i="14"/>
  <c r="A957" i="14"/>
  <c r="A958" i="14"/>
  <c r="A959" i="14"/>
  <c r="A960" i="14"/>
  <c r="A961" i="14"/>
  <c r="A962" i="14"/>
  <c r="A963" i="14"/>
  <c r="A964" i="14"/>
  <c r="A965" i="14"/>
  <c r="A966" i="14"/>
  <c r="A967" i="14"/>
  <c r="A968" i="14"/>
  <c r="A969" i="14"/>
  <c r="A970" i="14"/>
  <c r="A971" i="14"/>
  <c r="A972" i="14"/>
  <c r="A973" i="14"/>
  <c r="A974" i="14"/>
  <c r="A975" i="14"/>
  <c r="A976" i="14"/>
  <c r="A977" i="14"/>
  <c r="A978" i="14"/>
  <c r="A979" i="14"/>
  <c r="A980" i="14"/>
  <c r="A981" i="14"/>
  <c r="A982" i="14"/>
  <c r="A983" i="14"/>
  <c r="A984" i="14"/>
  <c r="A985" i="14"/>
  <c r="A986" i="14"/>
  <c r="A987" i="14"/>
  <c r="A988" i="14"/>
  <c r="A989" i="14"/>
  <c r="A990" i="14"/>
  <c r="A991" i="14"/>
  <c r="A992" i="14"/>
  <c r="A993" i="14"/>
  <c r="A994" i="14"/>
  <c r="A995" i="14"/>
  <c r="A996" i="14"/>
  <c r="A997" i="14"/>
  <c r="A998" i="14"/>
  <c r="A999" i="14"/>
  <c r="A1000" i="14"/>
  <c r="A1001" i="14"/>
  <c r="A1002" i="14"/>
  <c r="C1001" i="14"/>
  <c r="C1000" i="14"/>
  <c r="C999" i="14"/>
  <c r="C998" i="14"/>
  <c r="C997" i="14"/>
  <c r="C996" i="14"/>
  <c r="C995" i="14"/>
  <c r="C994" i="14"/>
  <c r="C993" i="14"/>
  <c r="C992" i="14"/>
  <c r="C991" i="14"/>
  <c r="C990" i="14"/>
  <c r="C989" i="14"/>
  <c r="C988" i="14"/>
  <c r="C987" i="14"/>
  <c r="C986" i="14"/>
  <c r="C985" i="14"/>
  <c r="C984" i="14"/>
  <c r="C983" i="14"/>
  <c r="C982" i="14"/>
  <c r="C981" i="14"/>
  <c r="C980" i="14"/>
  <c r="C979" i="14"/>
  <c r="C978" i="14"/>
  <c r="C977" i="14"/>
  <c r="C976" i="14"/>
  <c r="C975" i="14"/>
  <c r="C974" i="14"/>
  <c r="C973" i="14"/>
  <c r="C972" i="14"/>
  <c r="C971" i="14"/>
  <c r="C970" i="14"/>
  <c r="C969" i="14"/>
  <c r="C968" i="14"/>
  <c r="C967" i="14"/>
  <c r="C966" i="14"/>
  <c r="C965" i="14"/>
  <c r="C964" i="14"/>
  <c r="C963" i="14"/>
  <c r="C962" i="14"/>
  <c r="C961" i="14"/>
  <c r="C960" i="14"/>
  <c r="C959" i="14"/>
  <c r="C958" i="14"/>
  <c r="C957" i="14"/>
  <c r="C956" i="14"/>
  <c r="C955" i="14"/>
  <c r="C954" i="14"/>
  <c r="C953" i="14"/>
  <c r="C952" i="14"/>
  <c r="C951" i="14"/>
  <c r="C950" i="14"/>
  <c r="C949" i="14"/>
  <c r="C948" i="14"/>
  <c r="C947" i="14"/>
  <c r="C946" i="14"/>
  <c r="C945" i="14"/>
  <c r="C944" i="14"/>
  <c r="C943" i="14"/>
  <c r="C942" i="14"/>
  <c r="C941" i="14"/>
  <c r="C940" i="14"/>
  <c r="C939" i="14"/>
  <c r="C938" i="14"/>
  <c r="C937" i="14"/>
  <c r="C936" i="14"/>
  <c r="C935" i="14"/>
  <c r="C934" i="14"/>
  <c r="C933" i="14"/>
  <c r="C932" i="14"/>
  <c r="C931" i="14"/>
  <c r="C930" i="14"/>
  <c r="C929" i="14"/>
  <c r="C928" i="14"/>
  <c r="C927" i="14"/>
  <c r="C926" i="14"/>
  <c r="C925" i="14"/>
  <c r="C924" i="14"/>
  <c r="C923" i="14"/>
  <c r="C922" i="14"/>
  <c r="C921" i="14"/>
  <c r="C920" i="14"/>
  <c r="C919" i="14"/>
  <c r="C918" i="14"/>
  <c r="C917" i="14"/>
  <c r="C916" i="14"/>
  <c r="C915" i="14"/>
  <c r="C914" i="14"/>
  <c r="C913" i="14"/>
  <c r="C912" i="14"/>
  <c r="C911" i="14"/>
  <c r="C910" i="14"/>
  <c r="C909" i="14"/>
  <c r="C908" i="14"/>
  <c r="C907" i="14"/>
  <c r="C906" i="14"/>
  <c r="C905" i="14"/>
  <c r="C904" i="14"/>
  <c r="C903" i="14"/>
  <c r="C902" i="14"/>
  <c r="C901" i="14"/>
  <c r="C900" i="14"/>
  <c r="C899" i="14"/>
  <c r="C898" i="14"/>
  <c r="C897" i="14"/>
  <c r="C896" i="14"/>
  <c r="C895" i="14"/>
  <c r="C894" i="14"/>
  <c r="C893" i="14"/>
  <c r="C892" i="14"/>
  <c r="C891" i="14"/>
  <c r="C890" i="14"/>
  <c r="C889" i="14"/>
  <c r="C888" i="14"/>
  <c r="C887" i="14"/>
  <c r="C886" i="14"/>
  <c r="C885" i="14"/>
  <c r="C884" i="14"/>
  <c r="C883" i="14"/>
  <c r="C882" i="14"/>
  <c r="C881" i="14"/>
  <c r="C880" i="14"/>
  <c r="C879" i="14"/>
  <c r="C878" i="14"/>
  <c r="C877" i="14"/>
  <c r="C876" i="14"/>
  <c r="C875" i="14"/>
  <c r="C874" i="14"/>
  <c r="C873" i="14"/>
  <c r="C872" i="14"/>
  <c r="C871" i="14"/>
  <c r="C870" i="14"/>
  <c r="C869" i="14"/>
  <c r="C868" i="14"/>
  <c r="C867" i="14"/>
  <c r="C866" i="14"/>
  <c r="C865" i="14"/>
  <c r="C864" i="14"/>
  <c r="C863" i="14"/>
  <c r="C862" i="14"/>
  <c r="C861" i="14"/>
  <c r="C860" i="14"/>
  <c r="C859" i="14"/>
  <c r="C858" i="14"/>
  <c r="C857" i="14"/>
  <c r="C856" i="14"/>
  <c r="C855" i="14"/>
  <c r="C854" i="14"/>
  <c r="C853" i="14"/>
  <c r="C852" i="14"/>
  <c r="C851" i="14"/>
  <c r="C850" i="14"/>
  <c r="C849" i="14"/>
  <c r="C848" i="14"/>
  <c r="C847" i="14"/>
  <c r="C846" i="14"/>
  <c r="C845" i="14"/>
  <c r="C844" i="14"/>
  <c r="C843" i="14"/>
  <c r="C842" i="14"/>
  <c r="C841" i="14"/>
  <c r="C840" i="14"/>
  <c r="C839" i="14"/>
  <c r="C838" i="14"/>
  <c r="C837" i="14"/>
  <c r="C836" i="14"/>
  <c r="C835" i="14"/>
  <c r="C834" i="14"/>
  <c r="C833" i="14"/>
  <c r="C832" i="14"/>
  <c r="C831" i="14"/>
  <c r="C830" i="14"/>
  <c r="C829" i="14"/>
  <c r="C828" i="14"/>
  <c r="C827" i="14"/>
  <c r="C826" i="14"/>
  <c r="C825" i="14"/>
  <c r="C824" i="14"/>
  <c r="C823" i="14"/>
  <c r="C822" i="14"/>
  <c r="C821" i="14"/>
  <c r="C820" i="14"/>
  <c r="C819" i="14"/>
  <c r="C818" i="14"/>
  <c r="C817" i="14"/>
  <c r="C816" i="14"/>
  <c r="C815" i="14"/>
  <c r="C814" i="14"/>
  <c r="C813" i="14"/>
  <c r="C812" i="14"/>
  <c r="C811" i="14"/>
  <c r="C810" i="14"/>
  <c r="C809" i="14"/>
  <c r="C808" i="14"/>
  <c r="C807" i="14"/>
  <c r="C806" i="14"/>
  <c r="C805" i="14"/>
  <c r="C804" i="14"/>
  <c r="C803" i="14"/>
  <c r="C802" i="14"/>
  <c r="C801" i="14"/>
  <c r="C800" i="14"/>
  <c r="C799" i="14"/>
  <c r="C798" i="14"/>
  <c r="C797" i="14"/>
  <c r="C796" i="14"/>
  <c r="C795" i="14"/>
  <c r="C794" i="14"/>
  <c r="C793" i="14"/>
  <c r="C792" i="14"/>
  <c r="C791" i="14"/>
  <c r="C790" i="14"/>
  <c r="C789" i="14"/>
  <c r="C788" i="14"/>
  <c r="C787" i="14"/>
  <c r="C786" i="14"/>
  <c r="C785" i="14"/>
  <c r="C784" i="14"/>
  <c r="C783" i="14"/>
  <c r="C782" i="14"/>
  <c r="C781" i="14"/>
  <c r="C780" i="14"/>
  <c r="C779" i="14"/>
  <c r="C778" i="14"/>
  <c r="C777" i="14"/>
  <c r="C776" i="14"/>
  <c r="C775" i="14"/>
  <c r="C774" i="14"/>
  <c r="C773" i="14"/>
  <c r="C772" i="14"/>
  <c r="C771" i="14"/>
  <c r="C770" i="14"/>
  <c r="C769" i="14"/>
  <c r="C768" i="14"/>
  <c r="C767" i="14"/>
  <c r="C766" i="14"/>
  <c r="C765" i="14"/>
  <c r="C764" i="14"/>
  <c r="C763" i="14"/>
  <c r="C762" i="14"/>
  <c r="C761" i="14"/>
  <c r="C760" i="14"/>
  <c r="C759" i="14"/>
  <c r="C758" i="14"/>
  <c r="C757" i="14"/>
  <c r="C756" i="14"/>
  <c r="C755" i="14"/>
  <c r="C754" i="14"/>
  <c r="C753" i="14"/>
  <c r="C752" i="14"/>
  <c r="C751" i="14"/>
  <c r="C750" i="14"/>
  <c r="C749" i="14"/>
  <c r="C748" i="14"/>
  <c r="C747" i="14"/>
  <c r="C746" i="14"/>
  <c r="C745" i="14"/>
  <c r="C744" i="14"/>
  <c r="C743" i="14"/>
  <c r="C742" i="14"/>
  <c r="C741" i="14"/>
  <c r="C740" i="14"/>
  <c r="C739" i="14"/>
  <c r="C738" i="14"/>
  <c r="C737" i="14"/>
  <c r="C736" i="14"/>
  <c r="C735" i="14"/>
  <c r="C734" i="14"/>
  <c r="C733" i="14"/>
  <c r="C732" i="14"/>
  <c r="C731" i="14"/>
  <c r="C730" i="14"/>
  <c r="C729" i="14"/>
  <c r="C728" i="14"/>
  <c r="C727" i="14"/>
  <c r="C726" i="14"/>
  <c r="C725" i="14"/>
  <c r="C724" i="14"/>
  <c r="C723" i="14"/>
  <c r="C722" i="14"/>
  <c r="C721" i="14"/>
  <c r="C720" i="14"/>
  <c r="C719" i="14"/>
  <c r="C718" i="14"/>
  <c r="C717" i="14"/>
  <c r="C716" i="14"/>
  <c r="C715" i="14"/>
  <c r="C714" i="14"/>
  <c r="C713" i="14"/>
  <c r="C712" i="14"/>
  <c r="C711" i="14"/>
  <c r="C710" i="14"/>
  <c r="C709" i="14"/>
  <c r="C708" i="14"/>
  <c r="C707" i="14"/>
  <c r="C706" i="14"/>
  <c r="C705" i="14"/>
  <c r="C704" i="14"/>
  <c r="C703" i="14"/>
  <c r="C702" i="14"/>
  <c r="C701" i="14"/>
  <c r="C700" i="14"/>
  <c r="C699" i="14"/>
  <c r="C698" i="14"/>
  <c r="C697" i="14"/>
  <c r="C696" i="14"/>
  <c r="C695" i="14"/>
  <c r="C694" i="14"/>
  <c r="C693" i="14"/>
  <c r="C692" i="14"/>
  <c r="C691" i="14"/>
  <c r="C690" i="14"/>
  <c r="C689" i="14"/>
  <c r="C688" i="14"/>
  <c r="C687" i="14"/>
  <c r="C686" i="14"/>
  <c r="C685" i="14"/>
  <c r="C684" i="14"/>
  <c r="C683" i="14"/>
  <c r="C682" i="14"/>
  <c r="C681" i="14"/>
  <c r="C680" i="14"/>
  <c r="C679" i="14"/>
  <c r="C678" i="14"/>
  <c r="C677" i="14"/>
  <c r="C676" i="14"/>
  <c r="C675" i="14"/>
  <c r="C674" i="14"/>
  <c r="C673" i="14"/>
  <c r="C672" i="14"/>
  <c r="C671" i="14"/>
  <c r="C670" i="14"/>
  <c r="C669" i="14"/>
  <c r="C668" i="14"/>
  <c r="C667" i="14"/>
  <c r="C666" i="14"/>
  <c r="C665" i="14"/>
  <c r="C664" i="14"/>
  <c r="C663" i="14"/>
  <c r="C662" i="14"/>
  <c r="C661" i="14"/>
  <c r="C660" i="14"/>
  <c r="C659" i="14"/>
  <c r="C658" i="14"/>
  <c r="C657" i="14"/>
  <c r="C656" i="14"/>
  <c r="C655" i="14"/>
  <c r="C654" i="14"/>
  <c r="C653" i="14"/>
  <c r="C652" i="14"/>
  <c r="C651" i="14"/>
  <c r="C650" i="14"/>
  <c r="C649" i="14"/>
  <c r="C648" i="14"/>
  <c r="C647" i="14"/>
  <c r="C646" i="14"/>
  <c r="C645" i="14"/>
  <c r="C644" i="14"/>
  <c r="C643" i="14"/>
  <c r="C642" i="14"/>
  <c r="C641" i="14"/>
  <c r="C640" i="14"/>
  <c r="C639" i="14"/>
  <c r="C638" i="14"/>
  <c r="C637" i="14"/>
  <c r="C636" i="14"/>
  <c r="C635" i="14"/>
  <c r="C634" i="14"/>
  <c r="C633" i="14"/>
  <c r="C632" i="14"/>
  <c r="C631" i="14"/>
  <c r="C630" i="14"/>
  <c r="C629" i="14"/>
  <c r="C628" i="14"/>
  <c r="C627" i="14"/>
  <c r="C626" i="14"/>
  <c r="C625" i="14"/>
  <c r="C624" i="14"/>
  <c r="C623" i="14"/>
  <c r="C622" i="14"/>
  <c r="C621" i="14"/>
  <c r="C620" i="14"/>
  <c r="C619" i="14"/>
  <c r="C618" i="14"/>
  <c r="C617" i="14"/>
  <c r="C616" i="14"/>
  <c r="C615" i="14"/>
  <c r="C614" i="14"/>
  <c r="C613" i="14"/>
  <c r="C612" i="14"/>
  <c r="C611" i="14"/>
  <c r="C610" i="14"/>
  <c r="C609" i="14"/>
  <c r="C608" i="14"/>
  <c r="C607" i="14"/>
  <c r="C606" i="14"/>
  <c r="C605" i="14"/>
  <c r="C604" i="14"/>
  <c r="C603" i="14"/>
  <c r="C602" i="14"/>
  <c r="C601" i="14"/>
  <c r="C600" i="14"/>
  <c r="C599" i="14"/>
  <c r="C598" i="14"/>
  <c r="C597" i="14"/>
  <c r="C596" i="14"/>
  <c r="C595" i="14"/>
  <c r="C594" i="14"/>
  <c r="C593" i="14"/>
  <c r="C592" i="14"/>
  <c r="C591" i="14"/>
  <c r="C590" i="14"/>
  <c r="C589" i="14"/>
  <c r="C588" i="14"/>
  <c r="C587" i="14"/>
  <c r="C586" i="14"/>
  <c r="C585" i="14"/>
  <c r="C584" i="14"/>
  <c r="C583" i="14"/>
  <c r="C582" i="14"/>
  <c r="C581" i="14"/>
  <c r="C580" i="14"/>
  <c r="C579" i="14"/>
  <c r="C578" i="14"/>
  <c r="C577" i="14"/>
  <c r="C576" i="14"/>
  <c r="C575" i="14"/>
  <c r="C574" i="14"/>
  <c r="C573" i="14"/>
  <c r="C572" i="14"/>
  <c r="C571" i="14"/>
  <c r="C570" i="14"/>
  <c r="C569" i="14"/>
  <c r="C568" i="14"/>
  <c r="C567" i="14"/>
  <c r="C566" i="14"/>
  <c r="C565" i="14"/>
  <c r="C564" i="14"/>
  <c r="C563" i="14"/>
  <c r="C562" i="14"/>
  <c r="C561" i="14"/>
  <c r="C560" i="14"/>
  <c r="C559" i="14"/>
  <c r="C558" i="14"/>
  <c r="C557" i="14"/>
  <c r="C556" i="14"/>
  <c r="C555" i="14"/>
  <c r="C554" i="14"/>
  <c r="C553" i="14"/>
  <c r="C552" i="14"/>
  <c r="C551" i="14"/>
  <c r="C550" i="14"/>
  <c r="C549" i="14"/>
  <c r="C548" i="14"/>
  <c r="C547" i="14"/>
  <c r="C546" i="14"/>
  <c r="C545" i="14"/>
  <c r="C544" i="14"/>
  <c r="C543" i="14"/>
  <c r="C542" i="14"/>
  <c r="C541" i="14"/>
  <c r="C540" i="14"/>
  <c r="C539" i="14"/>
  <c r="C538" i="14"/>
  <c r="C537" i="14"/>
  <c r="C536" i="14"/>
  <c r="C535" i="14"/>
  <c r="C534" i="14"/>
  <c r="C533" i="14"/>
  <c r="C532" i="14"/>
  <c r="C531" i="14"/>
  <c r="C530" i="14"/>
  <c r="C529" i="14"/>
  <c r="C528" i="14"/>
  <c r="C527" i="14"/>
  <c r="C526" i="14"/>
  <c r="C525" i="14"/>
  <c r="C524" i="14"/>
  <c r="C523" i="14"/>
  <c r="C522" i="14"/>
  <c r="C521" i="14"/>
  <c r="C520" i="14"/>
  <c r="C519" i="14"/>
  <c r="C518" i="14"/>
  <c r="C517" i="14"/>
  <c r="C516" i="14"/>
  <c r="C515" i="14"/>
  <c r="C514" i="14"/>
  <c r="C513" i="14"/>
  <c r="C512" i="14"/>
  <c r="C511" i="14"/>
  <c r="C510" i="14"/>
  <c r="C509" i="14"/>
  <c r="C508" i="14"/>
  <c r="C507" i="14"/>
  <c r="C506" i="14"/>
  <c r="C505" i="14"/>
  <c r="C504" i="14"/>
  <c r="C503" i="14"/>
  <c r="C502" i="14"/>
  <c r="C501" i="14"/>
  <c r="C500" i="14"/>
  <c r="C499" i="14"/>
  <c r="C498" i="14"/>
  <c r="C497" i="14"/>
  <c r="C496" i="14"/>
  <c r="C495" i="14"/>
  <c r="C494" i="14"/>
  <c r="C493" i="14"/>
  <c r="C492" i="14"/>
  <c r="C491" i="14"/>
  <c r="C490" i="14"/>
  <c r="C489" i="14"/>
  <c r="C488" i="14"/>
  <c r="C487" i="14"/>
  <c r="C486" i="14"/>
  <c r="C485" i="14"/>
  <c r="C484" i="14"/>
  <c r="C483" i="14"/>
  <c r="C482" i="14"/>
  <c r="C481" i="14"/>
  <c r="C480" i="14"/>
  <c r="C479" i="14"/>
  <c r="C478" i="14"/>
  <c r="C477" i="14"/>
  <c r="C476" i="14"/>
  <c r="C475" i="14"/>
  <c r="C474" i="14"/>
  <c r="C473" i="14"/>
  <c r="C472" i="14"/>
  <c r="C471" i="14"/>
  <c r="C470" i="14"/>
  <c r="C469" i="14"/>
  <c r="C468" i="14"/>
  <c r="C467" i="14"/>
  <c r="C466" i="14"/>
  <c r="C465" i="14"/>
  <c r="C464" i="14"/>
  <c r="C463" i="14"/>
  <c r="C462" i="14"/>
  <c r="C461" i="14"/>
  <c r="C460" i="14"/>
  <c r="C459" i="14"/>
  <c r="C458" i="14"/>
  <c r="C457" i="14"/>
  <c r="C456" i="14"/>
  <c r="C455" i="14"/>
  <c r="C454" i="14"/>
  <c r="C453" i="14"/>
  <c r="C452" i="14"/>
  <c r="C451" i="14"/>
  <c r="C450" i="14"/>
  <c r="C449" i="14"/>
  <c r="C448" i="14"/>
  <c r="C447" i="14"/>
  <c r="C446" i="14"/>
  <c r="C445" i="14"/>
  <c r="C444" i="14"/>
  <c r="C443" i="14"/>
  <c r="C442" i="14"/>
  <c r="C441" i="14"/>
  <c r="C440" i="14"/>
  <c r="C439" i="14"/>
  <c r="C438" i="14"/>
  <c r="C437" i="14"/>
  <c r="C436" i="14"/>
  <c r="C435" i="14"/>
  <c r="C434" i="14"/>
  <c r="C433" i="14"/>
  <c r="C432" i="14"/>
  <c r="C431" i="14"/>
  <c r="C430" i="14"/>
  <c r="C429" i="14"/>
  <c r="C428" i="14"/>
  <c r="C427" i="14"/>
  <c r="C426" i="14"/>
  <c r="C425" i="14"/>
  <c r="C424" i="14"/>
  <c r="C423" i="14"/>
  <c r="C422" i="14"/>
  <c r="C421" i="14"/>
  <c r="C420" i="14"/>
  <c r="C419" i="14"/>
  <c r="C418" i="14"/>
  <c r="C417" i="14"/>
  <c r="C416" i="14"/>
  <c r="C415" i="14"/>
  <c r="C414" i="14"/>
  <c r="C413" i="14"/>
  <c r="C412" i="14"/>
  <c r="C411" i="14"/>
  <c r="C410" i="14"/>
  <c r="C409" i="14"/>
  <c r="C408" i="14"/>
  <c r="C407" i="14"/>
  <c r="C406" i="14"/>
  <c r="C405" i="14"/>
  <c r="C404" i="14"/>
  <c r="C403" i="14"/>
  <c r="C402" i="14"/>
  <c r="C401" i="14"/>
  <c r="C400" i="14"/>
  <c r="C399" i="14"/>
  <c r="C398" i="14"/>
  <c r="C397" i="14"/>
  <c r="C396" i="14"/>
  <c r="C395" i="14"/>
  <c r="C394" i="14"/>
  <c r="C393" i="14"/>
  <c r="C392" i="14"/>
  <c r="C391" i="14"/>
  <c r="C390" i="14"/>
  <c r="C389" i="14"/>
  <c r="C388" i="14"/>
  <c r="C387" i="14"/>
  <c r="C386" i="14"/>
  <c r="C385" i="14"/>
  <c r="C384" i="14"/>
  <c r="C383" i="14"/>
  <c r="C382" i="14"/>
  <c r="C381" i="14"/>
  <c r="C380" i="14"/>
  <c r="C379" i="14"/>
  <c r="C378" i="14"/>
  <c r="C377" i="14"/>
  <c r="C376" i="14"/>
  <c r="C375" i="14"/>
  <c r="C374" i="14"/>
  <c r="C373" i="14"/>
  <c r="C372" i="14"/>
  <c r="C371" i="14"/>
  <c r="C370" i="14"/>
  <c r="C369" i="14"/>
  <c r="C368" i="14"/>
  <c r="C367" i="14"/>
  <c r="C366" i="14"/>
  <c r="C365" i="14"/>
  <c r="C364" i="14"/>
  <c r="C363" i="14"/>
  <c r="C362" i="14"/>
  <c r="C361" i="14"/>
  <c r="C360" i="14"/>
  <c r="C359" i="14"/>
  <c r="C358" i="14"/>
  <c r="C357" i="14"/>
  <c r="C356" i="14"/>
  <c r="C355" i="14"/>
  <c r="C354" i="14"/>
  <c r="C353" i="14"/>
  <c r="C352" i="14"/>
  <c r="C351" i="14"/>
  <c r="C350" i="14"/>
  <c r="C349" i="14"/>
  <c r="C348" i="14"/>
  <c r="C347" i="14"/>
  <c r="C346" i="14"/>
  <c r="C345" i="14"/>
  <c r="C344" i="14"/>
  <c r="C343" i="14"/>
  <c r="C342" i="14"/>
  <c r="C341" i="14"/>
  <c r="C340" i="14"/>
  <c r="C339" i="14"/>
  <c r="C338" i="14"/>
  <c r="C337" i="14"/>
  <c r="C336" i="14"/>
  <c r="C335" i="14"/>
  <c r="C334" i="14"/>
  <c r="C333" i="14"/>
  <c r="C332" i="14"/>
  <c r="C331" i="14"/>
  <c r="C330" i="14"/>
  <c r="C329" i="14"/>
  <c r="C328" i="14"/>
  <c r="C327" i="14"/>
  <c r="C326" i="14"/>
  <c r="C325" i="14"/>
  <c r="C324" i="14"/>
  <c r="C323" i="14"/>
  <c r="C322" i="14"/>
  <c r="C321" i="14"/>
  <c r="C320" i="14"/>
  <c r="C319" i="14"/>
  <c r="C318" i="14"/>
  <c r="C317" i="14"/>
  <c r="C316" i="14"/>
  <c r="C315" i="14"/>
  <c r="C314" i="14"/>
  <c r="C313" i="14"/>
  <c r="C312" i="14"/>
  <c r="C311" i="14"/>
  <c r="C310" i="14"/>
  <c r="C309" i="14"/>
  <c r="C308" i="14"/>
  <c r="C307" i="14"/>
  <c r="C306" i="14"/>
  <c r="C305" i="14"/>
  <c r="C304" i="14"/>
  <c r="C303" i="14"/>
  <c r="C302" i="14"/>
  <c r="C301" i="14"/>
  <c r="C300" i="14"/>
  <c r="C299" i="14"/>
  <c r="C298" i="14"/>
  <c r="C297" i="14"/>
  <c r="C296" i="14"/>
  <c r="C295" i="14"/>
  <c r="C294" i="14"/>
  <c r="C293" i="14"/>
  <c r="C292" i="14"/>
  <c r="C291" i="14"/>
  <c r="C290" i="14"/>
  <c r="C289" i="14"/>
  <c r="C288" i="14"/>
  <c r="C287" i="14"/>
  <c r="C286" i="14"/>
  <c r="C285" i="14"/>
  <c r="C284" i="14"/>
  <c r="C283" i="14"/>
  <c r="C282" i="14"/>
  <c r="C281" i="14"/>
  <c r="C280" i="14"/>
  <c r="C279" i="14"/>
  <c r="C278" i="14"/>
  <c r="C277" i="14"/>
  <c r="C276" i="14"/>
  <c r="C275" i="14"/>
  <c r="C274" i="14"/>
  <c r="C273" i="14"/>
  <c r="C272" i="14"/>
  <c r="C271" i="14"/>
  <c r="C270" i="14"/>
  <c r="C269" i="14"/>
  <c r="C268" i="14"/>
  <c r="C267" i="14"/>
  <c r="C266" i="14"/>
  <c r="C265" i="14"/>
  <c r="C264" i="14"/>
  <c r="C263" i="14"/>
  <c r="C262" i="14"/>
  <c r="C261" i="14"/>
  <c r="C260" i="14"/>
  <c r="C259" i="14"/>
  <c r="C258" i="14"/>
  <c r="C257" i="14"/>
  <c r="C256" i="14"/>
  <c r="C255" i="14"/>
  <c r="C254" i="14"/>
  <c r="C253" i="14"/>
  <c r="C252" i="14"/>
  <c r="C251" i="14"/>
  <c r="C250" i="14"/>
  <c r="C249" i="14"/>
  <c r="C248" i="14"/>
  <c r="C247" i="14"/>
  <c r="C246" i="14"/>
  <c r="C245" i="14"/>
  <c r="C244" i="14"/>
  <c r="C243" i="14"/>
  <c r="C242" i="14"/>
  <c r="C241" i="14"/>
  <c r="C240" i="14"/>
  <c r="C239" i="14"/>
  <c r="C238" i="14"/>
  <c r="C237" i="14"/>
  <c r="C236" i="14"/>
  <c r="C235" i="14"/>
  <c r="C234" i="14"/>
  <c r="C233" i="14"/>
  <c r="C232" i="14"/>
  <c r="C231" i="14"/>
  <c r="C230" i="14"/>
  <c r="C229" i="14"/>
  <c r="C228" i="14"/>
  <c r="C227" i="14"/>
  <c r="C226" i="14"/>
  <c r="C225" i="14"/>
  <c r="C224" i="14"/>
  <c r="C223" i="14"/>
  <c r="C222" i="14"/>
  <c r="C221" i="14"/>
  <c r="C220" i="14"/>
  <c r="C219" i="14"/>
  <c r="C218" i="14"/>
  <c r="C217" i="14"/>
  <c r="C216" i="14"/>
  <c r="C215" i="14"/>
  <c r="C214" i="14"/>
  <c r="C213" i="14"/>
  <c r="C212" i="14"/>
  <c r="C211" i="14"/>
  <c r="C210" i="14"/>
  <c r="C209" i="14"/>
  <c r="C208" i="14"/>
  <c r="C207" i="14"/>
  <c r="C206" i="14"/>
  <c r="C205" i="14"/>
  <c r="C204" i="14"/>
  <c r="C203" i="14"/>
  <c r="C202" i="14"/>
  <c r="C201" i="14"/>
  <c r="C200" i="14"/>
  <c r="C199" i="14"/>
  <c r="C198" i="14"/>
  <c r="C197" i="14"/>
  <c r="C196" i="14"/>
  <c r="C195" i="14"/>
  <c r="C194" i="14"/>
  <c r="C193" i="14"/>
  <c r="C192" i="14"/>
  <c r="C191" i="14"/>
  <c r="C190" i="14"/>
  <c r="C189" i="14"/>
  <c r="C188" i="14"/>
  <c r="C187" i="14"/>
  <c r="C186" i="14"/>
  <c r="C185" i="14"/>
  <c r="C184" i="14"/>
  <c r="C183" i="14"/>
  <c r="C182" i="14"/>
  <c r="C181" i="14"/>
  <c r="C180" i="14"/>
  <c r="C179" i="14"/>
  <c r="C178" i="14"/>
  <c r="C177" i="14"/>
  <c r="C176" i="14"/>
  <c r="C175" i="14"/>
  <c r="C174" i="14"/>
  <c r="C173" i="14"/>
  <c r="C172" i="14"/>
  <c r="C171" i="14"/>
  <c r="C170" i="14"/>
  <c r="C169" i="14"/>
  <c r="C168" i="14"/>
  <c r="C167" i="14"/>
  <c r="C166" i="14"/>
  <c r="C165" i="14"/>
  <c r="C164" i="14"/>
  <c r="C163" i="14"/>
  <c r="C162" i="14"/>
  <c r="C161" i="14"/>
  <c r="C160" i="14"/>
  <c r="C159" i="14"/>
  <c r="C158" i="14"/>
  <c r="C157" i="14"/>
  <c r="C156" i="14"/>
  <c r="C155" i="14"/>
  <c r="C154" i="14"/>
  <c r="C153" i="14"/>
  <c r="C152" i="14"/>
  <c r="C151" i="14"/>
  <c r="C150" i="14"/>
  <c r="C149" i="14"/>
  <c r="C148" i="14"/>
  <c r="C147" i="14"/>
  <c r="C146" i="14"/>
  <c r="C145" i="14"/>
  <c r="C144" i="14"/>
  <c r="C143" i="14"/>
  <c r="C142" i="14"/>
  <c r="C141" i="14"/>
  <c r="C140" i="14"/>
  <c r="C139" i="14"/>
  <c r="C138" i="14"/>
  <c r="C137" i="14"/>
  <c r="C136" i="14"/>
  <c r="C135" i="14"/>
  <c r="C134" i="14"/>
  <c r="C133" i="14"/>
  <c r="C132" i="14"/>
  <c r="C131" i="14"/>
  <c r="C130" i="14"/>
  <c r="C129" i="14"/>
  <c r="C128" i="14"/>
  <c r="C127" i="14"/>
  <c r="C126" i="14"/>
  <c r="C125" i="14"/>
  <c r="C124" i="14"/>
  <c r="C123" i="14"/>
  <c r="C122" i="14"/>
  <c r="C121" i="14"/>
  <c r="C120" i="14"/>
  <c r="C119" i="14"/>
  <c r="C118" i="14"/>
  <c r="C117" i="14"/>
  <c r="C116" i="14"/>
  <c r="C115" i="14"/>
  <c r="C114" i="14"/>
  <c r="C113" i="14"/>
  <c r="C112" i="14"/>
  <c r="C111" i="14"/>
  <c r="C110" i="14"/>
  <c r="C109" i="14"/>
  <c r="C108" i="14"/>
  <c r="C107" i="14"/>
  <c r="C106" i="14"/>
  <c r="C105" i="14"/>
  <c r="C104" i="14"/>
  <c r="C103" i="14"/>
  <c r="C102" i="14"/>
  <c r="C101" i="14"/>
  <c r="C100" i="14"/>
  <c r="C99" i="14"/>
  <c r="C98" i="14"/>
  <c r="C97" i="14"/>
  <c r="C96" i="14"/>
  <c r="C95" i="14"/>
  <c r="C94" i="14"/>
  <c r="C93" i="14"/>
  <c r="C92" i="14"/>
  <c r="C91" i="14"/>
  <c r="C90" i="14"/>
  <c r="C89" i="14"/>
  <c r="C88" i="14"/>
  <c r="C87" i="14"/>
  <c r="C86" i="14"/>
  <c r="C85" i="14"/>
  <c r="C84" i="14"/>
  <c r="C83" i="14"/>
  <c r="C82" i="14"/>
  <c r="C81" i="14"/>
  <c r="C80" i="14"/>
  <c r="C79" i="14"/>
  <c r="C78" i="14"/>
  <c r="C77" i="14"/>
  <c r="C76" i="14"/>
  <c r="C75" i="14"/>
  <c r="C74" i="14"/>
  <c r="C73" i="14"/>
  <c r="C72" i="14"/>
  <c r="C71" i="14"/>
  <c r="C70" i="14"/>
  <c r="C69" i="14"/>
  <c r="C68" i="14"/>
  <c r="C67" i="14"/>
  <c r="C66" i="14"/>
  <c r="C65" i="14"/>
  <c r="C64" i="14"/>
  <c r="C63" i="14"/>
  <c r="C62" i="14"/>
  <c r="C61" i="14"/>
  <c r="C60" i="14"/>
  <c r="C59" i="14"/>
  <c r="C58" i="14"/>
  <c r="C57" i="14"/>
  <c r="C56" i="14"/>
  <c r="C55" i="14"/>
  <c r="C54" i="14"/>
  <c r="C53" i="14"/>
  <c r="C52" i="14"/>
  <c r="C51" i="14"/>
  <c r="C50" i="14"/>
  <c r="C49" i="14"/>
  <c r="C48" i="14"/>
  <c r="C47" i="14"/>
  <c r="C46" i="14"/>
  <c r="C45" i="14"/>
  <c r="C44" i="14"/>
  <c r="C43" i="14"/>
  <c r="C42" i="14"/>
  <c r="C41" i="14"/>
  <c r="C40" i="14"/>
  <c r="C39" i="14"/>
  <c r="C38" i="14"/>
  <c r="C37" i="14"/>
  <c r="C36" i="14"/>
  <c r="C35" i="14"/>
  <c r="C34" i="14"/>
  <c r="C33" i="14"/>
  <c r="C32" i="14"/>
  <c r="C31" i="14"/>
  <c r="C30" i="14"/>
  <c r="C29" i="14"/>
  <c r="C28" i="14"/>
  <c r="C27" i="14"/>
  <c r="C26" i="14"/>
  <c r="C25" i="14"/>
  <c r="C24" i="14"/>
  <c r="C23" i="14"/>
  <c r="C22" i="14"/>
  <c r="C21" i="14"/>
  <c r="C20" i="14"/>
  <c r="C19" i="14"/>
  <c r="C18" i="14"/>
  <c r="C17" i="14"/>
  <c r="C16" i="14"/>
  <c r="C15" i="14"/>
  <c r="C14" i="14"/>
  <c r="C13" i="14"/>
  <c r="C519" i="13"/>
  <c r="A4" i="13"/>
  <c r="A5" i="13"/>
  <c r="A6" i="13"/>
  <c r="A7" i="13"/>
  <c r="A8" i="13"/>
  <c r="A9"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269" i="13"/>
  <c r="A270" i="13"/>
  <c r="A271" i="13"/>
  <c r="A272" i="13"/>
  <c r="A273" i="13"/>
  <c r="A274" i="13"/>
  <c r="A275" i="13"/>
  <c r="A276" i="13"/>
  <c r="A277" i="13"/>
  <c r="A278" i="13"/>
  <c r="A279" i="13"/>
  <c r="A280" i="13"/>
  <c r="A281" i="13"/>
  <c r="A282" i="13"/>
  <c r="A283" i="13"/>
  <c r="A284" i="13"/>
  <c r="A285" i="13"/>
  <c r="A286" i="13"/>
  <c r="A287" i="13"/>
  <c r="A288" i="13"/>
  <c r="A289" i="13"/>
  <c r="A290" i="13"/>
  <c r="A291" i="13"/>
  <c r="A292" i="13"/>
  <c r="A293" i="13"/>
  <c r="A294" i="13"/>
  <c r="A295" i="13"/>
  <c r="A296" i="13"/>
  <c r="A297" i="13"/>
  <c r="A298" i="13"/>
  <c r="A299" i="13"/>
  <c r="A300" i="13"/>
  <c r="A301" i="13"/>
  <c r="A302" i="13"/>
  <c r="A303" i="13"/>
  <c r="A304" i="13"/>
  <c r="A305" i="13"/>
  <c r="A306" i="13"/>
  <c r="A307" i="13"/>
  <c r="A308" i="13"/>
  <c r="A309" i="13"/>
  <c r="A310" i="13"/>
  <c r="A311" i="13"/>
  <c r="A312" i="13"/>
  <c r="A313" i="13"/>
  <c r="A314" i="13"/>
  <c r="A315" i="13"/>
  <c r="A316" i="13"/>
  <c r="A317" i="13"/>
  <c r="A318" i="13"/>
  <c r="A319" i="13"/>
  <c r="A320" i="13"/>
  <c r="A321" i="13"/>
  <c r="A322" i="13"/>
  <c r="A323" i="13"/>
  <c r="A324" i="13"/>
  <c r="A325" i="13"/>
  <c r="A326" i="13"/>
  <c r="A327" i="13"/>
  <c r="A328" i="13"/>
  <c r="A329" i="13"/>
  <c r="A330" i="13"/>
  <c r="A331" i="13"/>
  <c r="A332" i="13"/>
  <c r="A333" i="13"/>
  <c r="A334" i="13"/>
  <c r="A335" i="13"/>
  <c r="A336" i="13"/>
  <c r="A337" i="13"/>
  <c r="A338" i="13"/>
  <c r="A339" i="13"/>
  <c r="A340" i="13"/>
  <c r="A341" i="13"/>
  <c r="A342" i="13"/>
  <c r="A343" i="13"/>
  <c r="A344" i="13"/>
  <c r="A345" i="13"/>
  <c r="A346" i="13"/>
  <c r="A347" i="13"/>
  <c r="A348" i="13"/>
  <c r="A349" i="13"/>
  <c r="A350" i="13"/>
  <c r="A351" i="13"/>
  <c r="A352" i="13"/>
  <c r="A353" i="13"/>
  <c r="A354" i="13"/>
  <c r="A355" i="13"/>
  <c r="A356" i="13"/>
  <c r="A357" i="13"/>
  <c r="A358" i="13"/>
  <c r="A359" i="13"/>
  <c r="A360" i="13"/>
  <c r="A361" i="13"/>
  <c r="A362" i="13"/>
  <c r="A363" i="13"/>
  <c r="A364" i="13"/>
  <c r="A365" i="13"/>
  <c r="A366" i="13"/>
  <c r="A367" i="13"/>
  <c r="A368" i="13"/>
  <c r="A369" i="13"/>
  <c r="A370" i="13"/>
  <c r="A371" i="13"/>
  <c r="A372" i="13"/>
  <c r="A373" i="13"/>
  <c r="A374" i="13"/>
  <c r="A375" i="13"/>
  <c r="A376" i="13"/>
  <c r="A377" i="13"/>
  <c r="A378" i="13"/>
  <c r="A379" i="13"/>
  <c r="A380" i="13"/>
  <c r="A381" i="13"/>
  <c r="A382" i="13"/>
  <c r="A383" i="13"/>
  <c r="A384" i="13"/>
  <c r="A385" i="13"/>
  <c r="A386" i="13"/>
  <c r="A387" i="13"/>
  <c r="A388" i="13"/>
  <c r="A389" i="13"/>
  <c r="A390" i="13"/>
  <c r="A391" i="13"/>
  <c r="A392" i="13"/>
  <c r="A393" i="13"/>
  <c r="A394" i="13"/>
  <c r="A395" i="13"/>
  <c r="A396" i="13"/>
  <c r="A397" i="13"/>
  <c r="A398" i="13"/>
  <c r="A399" i="13"/>
  <c r="A400" i="13"/>
  <c r="A401" i="13"/>
  <c r="A402" i="13"/>
  <c r="A403" i="13"/>
  <c r="A404" i="13"/>
  <c r="A405" i="13"/>
  <c r="A406" i="13"/>
  <c r="A407" i="13"/>
  <c r="A408" i="13"/>
  <c r="A409" i="13"/>
  <c r="A410" i="13"/>
  <c r="A411" i="13"/>
  <c r="A412" i="13"/>
  <c r="A413" i="13"/>
  <c r="A414" i="13"/>
  <c r="A415" i="13"/>
  <c r="A416" i="13"/>
  <c r="A417" i="13"/>
  <c r="A418" i="13"/>
  <c r="A419" i="13"/>
  <c r="A420" i="13"/>
  <c r="A421" i="13"/>
  <c r="A422" i="13"/>
  <c r="A423" i="13"/>
  <c r="A424" i="13"/>
  <c r="A425" i="13"/>
  <c r="A426" i="13"/>
  <c r="A427" i="13"/>
  <c r="A428" i="13"/>
  <c r="A429" i="13"/>
  <c r="A430" i="13"/>
  <c r="A431" i="13"/>
  <c r="A432" i="13"/>
  <c r="A433" i="13"/>
  <c r="A434" i="13"/>
  <c r="A435" i="13"/>
  <c r="A436" i="13"/>
  <c r="A437" i="13"/>
  <c r="A438" i="13"/>
  <c r="A439" i="13"/>
  <c r="A440" i="13"/>
  <c r="A441" i="13"/>
  <c r="A442" i="13"/>
  <c r="A443" i="13"/>
  <c r="A444" i="13"/>
  <c r="A445" i="13"/>
  <c r="A446" i="13"/>
  <c r="A447" i="13"/>
  <c r="A448" i="13"/>
  <c r="A449" i="13"/>
  <c r="A450" i="13"/>
  <c r="A451" i="13"/>
  <c r="A452" i="13"/>
  <c r="A453" i="13"/>
  <c r="A454" i="13"/>
  <c r="A455" i="13"/>
  <c r="A456" i="13"/>
  <c r="A457" i="13"/>
  <c r="A458" i="13"/>
  <c r="A459" i="13"/>
  <c r="A460" i="13"/>
  <c r="A461" i="13"/>
  <c r="A462" i="13"/>
  <c r="A463" i="13"/>
  <c r="A464" i="13"/>
  <c r="A465" i="13"/>
  <c r="A466" i="13"/>
  <c r="A467" i="13"/>
  <c r="A468" i="13"/>
  <c r="A469" i="13"/>
  <c r="A470" i="13"/>
  <c r="A471" i="13"/>
  <c r="A472" i="13"/>
  <c r="A473" i="13"/>
  <c r="A474" i="13"/>
  <c r="A475" i="13"/>
  <c r="A476" i="13"/>
  <c r="A477" i="13"/>
  <c r="A478" i="13"/>
  <c r="A479" i="13"/>
  <c r="A480" i="13"/>
  <c r="A481" i="13"/>
  <c r="A482" i="13"/>
  <c r="A483" i="13"/>
  <c r="A484" i="13"/>
  <c r="A485" i="13"/>
  <c r="A486" i="13"/>
  <c r="A487" i="13"/>
  <c r="A488" i="13"/>
  <c r="A489" i="13"/>
  <c r="A490" i="13"/>
  <c r="A491" i="13"/>
  <c r="A492" i="13"/>
  <c r="A493" i="13"/>
  <c r="A494" i="13"/>
  <c r="A495" i="13"/>
  <c r="A496" i="13"/>
  <c r="A497" i="13"/>
  <c r="A498" i="13"/>
  <c r="A499" i="13"/>
  <c r="A500" i="13"/>
  <c r="A501" i="13"/>
  <c r="A502" i="13"/>
  <c r="A503" i="13"/>
  <c r="A504" i="13"/>
  <c r="A505" i="13"/>
  <c r="A506" i="13"/>
  <c r="A507" i="13"/>
  <c r="A508" i="13"/>
  <c r="A509" i="13"/>
  <c r="A510" i="13"/>
  <c r="A511" i="13"/>
  <c r="A512" i="13"/>
  <c r="A513" i="13"/>
  <c r="A514" i="13"/>
  <c r="A515" i="13"/>
  <c r="A516" i="13"/>
  <c r="A517" i="13"/>
  <c r="A518" i="13"/>
  <c r="A519" i="13"/>
  <c r="C518" i="13"/>
  <c r="C517" i="13"/>
  <c r="C516" i="13"/>
  <c r="C515" i="13"/>
  <c r="C514" i="13"/>
  <c r="C513" i="13"/>
  <c r="C512" i="13"/>
  <c r="C511" i="13"/>
  <c r="C510" i="13"/>
  <c r="C509" i="13"/>
  <c r="C508" i="13"/>
  <c r="C507" i="13"/>
  <c r="C506" i="13"/>
  <c r="C505" i="13"/>
  <c r="C504" i="13"/>
  <c r="C503" i="13"/>
  <c r="C502" i="13"/>
  <c r="C501" i="13"/>
  <c r="C500" i="13"/>
  <c r="C499" i="13"/>
  <c r="C498" i="13"/>
  <c r="C497" i="13"/>
  <c r="C496" i="13"/>
  <c r="C495" i="13"/>
  <c r="C494" i="13"/>
  <c r="C493" i="13"/>
  <c r="C492" i="13"/>
  <c r="C491" i="13"/>
  <c r="C490" i="13"/>
  <c r="C489" i="13"/>
  <c r="C488" i="13"/>
  <c r="C487" i="13"/>
  <c r="C486" i="13"/>
  <c r="C485" i="13"/>
  <c r="C484" i="13"/>
  <c r="C483" i="13"/>
  <c r="C482" i="13"/>
  <c r="C481" i="13"/>
  <c r="C480" i="13"/>
  <c r="C479" i="13"/>
  <c r="C478" i="13"/>
  <c r="C477" i="13"/>
  <c r="C476" i="13"/>
  <c r="C475" i="13"/>
  <c r="C474" i="13"/>
  <c r="C473" i="13"/>
  <c r="C472" i="13"/>
  <c r="C471" i="13"/>
  <c r="C470" i="13"/>
  <c r="C469" i="13"/>
  <c r="C468" i="13"/>
  <c r="C467" i="13"/>
  <c r="C466" i="13"/>
  <c r="C465" i="13"/>
  <c r="C464" i="13"/>
  <c r="C463" i="13"/>
  <c r="C462" i="13"/>
  <c r="C461" i="13"/>
  <c r="C460" i="13"/>
  <c r="C459" i="13"/>
  <c r="C458" i="13"/>
  <c r="C457" i="13"/>
  <c r="C456" i="13"/>
  <c r="C455" i="13"/>
  <c r="C454" i="13"/>
  <c r="C453" i="13"/>
  <c r="C452" i="13"/>
  <c r="C451" i="13"/>
  <c r="C450" i="13"/>
  <c r="C449" i="13"/>
  <c r="C448" i="13"/>
  <c r="C447" i="13"/>
  <c r="C446" i="13"/>
  <c r="C445" i="13"/>
  <c r="C444" i="13"/>
  <c r="C443" i="13"/>
  <c r="C442" i="13"/>
  <c r="C441" i="13"/>
  <c r="C440" i="13"/>
  <c r="C439" i="13"/>
  <c r="C438" i="13"/>
  <c r="C437" i="13"/>
  <c r="C436" i="13"/>
  <c r="C435" i="13"/>
  <c r="C434" i="13"/>
  <c r="C433" i="13"/>
  <c r="C432" i="13"/>
  <c r="C431" i="13"/>
  <c r="C430" i="13"/>
  <c r="C429" i="13"/>
  <c r="C428" i="13"/>
  <c r="C427" i="13"/>
  <c r="C426" i="13"/>
  <c r="C425" i="13"/>
  <c r="C424" i="13"/>
  <c r="C423" i="13"/>
  <c r="C422" i="13"/>
  <c r="C421" i="13"/>
  <c r="C420" i="13"/>
  <c r="C419" i="13"/>
  <c r="C418" i="13"/>
  <c r="C417" i="13"/>
  <c r="C416" i="13"/>
  <c r="C415" i="13"/>
  <c r="C414" i="13"/>
  <c r="C413" i="13"/>
  <c r="C412" i="13"/>
  <c r="C411" i="13"/>
  <c r="C410" i="13"/>
  <c r="C409" i="13"/>
  <c r="C408" i="13"/>
  <c r="C407" i="13"/>
  <c r="C406" i="13"/>
  <c r="C405" i="13"/>
  <c r="C404" i="13"/>
  <c r="C403" i="13"/>
  <c r="C402" i="13"/>
  <c r="C401" i="13"/>
  <c r="C400" i="13"/>
  <c r="C399" i="13"/>
  <c r="C398" i="13"/>
  <c r="C397" i="13"/>
  <c r="C396" i="13"/>
  <c r="C395" i="13"/>
  <c r="C394" i="13"/>
  <c r="C393" i="13"/>
  <c r="C392" i="13"/>
  <c r="C391" i="13"/>
  <c r="C390" i="13"/>
  <c r="C389" i="13"/>
  <c r="C388" i="13"/>
  <c r="C387" i="13"/>
  <c r="C386" i="13"/>
  <c r="C385" i="13"/>
  <c r="C384" i="13"/>
  <c r="C383" i="13"/>
  <c r="C382" i="13"/>
  <c r="C381" i="13"/>
  <c r="C380" i="13"/>
  <c r="C379" i="13"/>
  <c r="C378" i="13"/>
  <c r="C377" i="13"/>
  <c r="C376" i="13"/>
  <c r="C375" i="13"/>
  <c r="C374" i="13"/>
  <c r="C373" i="13"/>
  <c r="C372" i="13"/>
  <c r="C371" i="13"/>
  <c r="C370" i="13"/>
  <c r="C369" i="13"/>
  <c r="C368" i="13"/>
  <c r="C367" i="13"/>
  <c r="C366" i="13"/>
  <c r="C365" i="13"/>
  <c r="C364" i="13"/>
  <c r="C363" i="13"/>
  <c r="C362" i="13"/>
  <c r="C361" i="13"/>
  <c r="C360" i="13"/>
  <c r="C359" i="13"/>
  <c r="C358" i="13"/>
  <c r="C357" i="13"/>
  <c r="C356" i="13"/>
  <c r="C355" i="13"/>
  <c r="C354" i="13"/>
  <c r="C353" i="13"/>
  <c r="C352" i="13"/>
  <c r="C351" i="13"/>
  <c r="C350" i="13"/>
  <c r="C349" i="13"/>
  <c r="C348" i="13"/>
  <c r="C347" i="13"/>
  <c r="C346" i="13"/>
  <c r="C345" i="13"/>
  <c r="C344" i="13"/>
  <c r="C343" i="13"/>
  <c r="C342" i="13"/>
  <c r="C341" i="13"/>
  <c r="C340" i="13"/>
  <c r="C339" i="13"/>
  <c r="C338" i="13"/>
  <c r="C337" i="13"/>
  <c r="C336" i="13"/>
  <c r="C335" i="13"/>
  <c r="C334" i="13"/>
  <c r="C333" i="13"/>
  <c r="C332" i="13"/>
  <c r="C331" i="13"/>
  <c r="C330" i="13"/>
  <c r="C329" i="13"/>
  <c r="C328" i="13"/>
  <c r="C327" i="13"/>
  <c r="C326" i="13"/>
  <c r="C325" i="13"/>
  <c r="C324" i="13"/>
  <c r="C323" i="13"/>
  <c r="C322" i="13"/>
  <c r="C321" i="13"/>
  <c r="C320" i="13"/>
  <c r="C319" i="13"/>
  <c r="C318" i="13"/>
  <c r="C317" i="13"/>
  <c r="C316" i="13"/>
  <c r="C315" i="13"/>
  <c r="C314" i="13"/>
  <c r="C313" i="13"/>
  <c r="C312" i="13"/>
  <c r="C311" i="13"/>
  <c r="C310" i="13"/>
  <c r="C309" i="13"/>
  <c r="C308" i="13"/>
  <c r="C307" i="13"/>
  <c r="C306" i="13"/>
  <c r="C305" i="13"/>
  <c r="C304" i="13"/>
  <c r="C303" i="13"/>
  <c r="C302" i="13"/>
  <c r="C301" i="13"/>
  <c r="C300" i="13"/>
  <c r="C299" i="13"/>
  <c r="C298" i="13"/>
  <c r="C297" i="13"/>
  <c r="C296" i="13"/>
  <c r="C295" i="13"/>
  <c r="C294" i="13"/>
  <c r="C293" i="13"/>
  <c r="C292" i="13"/>
  <c r="C291" i="13"/>
  <c r="C290" i="13"/>
  <c r="C289" i="13"/>
  <c r="C288" i="13"/>
  <c r="C287" i="13"/>
  <c r="C286" i="13"/>
  <c r="C285" i="13"/>
  <c r="C284" i="13"/>
  <c r="C283" i="13"/>
  <c r="C282" i="13"/>
  <c r="C281" i="13"/>
  <c r="C280" i="13"/>
  <c r="C279" i="13"/>
  <c r="C278" i="13"/>
  <c r="C277" i="13"/>
  <c r="C276" i="13"/>
  <c r="C275" i="13"/>
  <c r="C274" i="13"/>
  <c r="C273" i="13"/>
  <c r="C272" i="13"/>
  <c r="C271" i="13"/>
  <c r="C270" i="13"/>
  <c r="C269" i="13"/>
  <c r="C268" i="13"/>
  <c r="C267" i="13"/>
  <c r="C266" i="13"/>
  <c r="C265" i="13"/>
  <c r="C264" i="13"/>
  <c r="C263" i="13"/>
  <c r="C262" i="13"/>
  <c r="C261" i="13"/>
  <c r="C260" i="13"/>
  <c r="C259" i="13"/>
  <c r="C258" i="13"/>
  <c r="C257" i="13"/>
  <c r="C256" i="13"/>
  <c r="C255" i="13"/>
  <c r="C254" i="13"/>
  <c r="C253" i="13"/>
  <c r="C252" i="13"/>
  <c r="C251" i="13"/>
  <c r="C250" i="13"/>
  <c r="C249" i="13"/>
  <c r="C248" i="13"/>
  <c r="C247" i="13"/>
  <c r="C246" i="13"/>
  <c r="C245" i="13"/>
  <c r="C244" i="13"/>
  <c r="C243" i="13"/>
  <c r="C242" i="13"/>
  <c r="C241" i="13"/>
  <c r="C240" i="13"/>
  <c r="C239" i="13"/>
  <c r="C238" i="13"/>
  <c r="C237" i="13"/>
  <c r="C236" i="13"/>
  <c r="C235" i="13"/>
  <c r="C234" i="13"/>
  <c r="C233" i="13"/>
  <c r="C232" i="13"/>
  <c r="C231" i="13"/>
  <c r="C230" i="13"/>
  <c r="C229" i="13"/>
  <c r="C228" i="13"/>
  <c r="C227" i="13"/>
  <c r="C226" i="13"/>
  <c r="C225" i="13"/>
  <c r="C224" i="13"/>
  <c r="C223" i="13"/>
  <c r="C222" i="13"/>
  <c r="C221" i="13"/>
  <c r="C220" i="13"/>
  <c r="C219" i="13"/>
  <c r="C218" i="13"/>
  <c r="C217" i="13"/>
  <c r="C216" i="13"/>
  <c r="C215" i="13"/>
  <c r="C214" i="13"/>
  <c r="C213" i="13"/>
  <c r="C212" i="13"/>
  <c r="C211" i="13"/>
  <c r="C210" i="13"/>
  <c r="C209" i="13"/>
  <c r="C208" i="13"/>
  <c r="C207" i="13"/>
  <c r="C206" i="13"/>
  <c r="C205" i="13"/>
  <c r="C204" i="13"/>
  <c r="C203" i="13"/>
  <c r="C202" i="13"/>
  <c r="C201" i="13"/>
  <c r="C200" i="13"/>
  <c r="C199" i="13"/>
  <c r="C198" i="13"/>
  <c r="C197" i="13"/>
  <c r="C196" i="13"/>
  <c r="C195" i="13"/>
  <c r="C194" i="13"/>
  <c r="C193" i="13"/>
  <c r="C192" i="13"/>
  <c r="C191" i="13"/>
  <c r="C190" i="13"/>
  <c r="C189" i="13"/>
  <c r="C188" i="13"/>
  <c r="C187" i="13"/>
  <c r="C186" i="13"/>
  <c r="C185" i="13"/>
  <c r="C184" i="13"/>
  <c r="C183" i="13"/>
  <c r="C182" i="13"/>
  <c r="C181" i="13"/>
  <c r="C180" i="13"/>
  <c r="C179" i="13"/>
  <c r="C178" i="13"/>
  <c r="C177" i="13"/>
  <c r="C176" i="13"/>
  <c r="C175" i="13"/>
  <c r="C174" i="13"/>
  <c r="C173" i="13"/>
  <c r="C172" i="13"/>
  <c r="C171" i="13"/>
  <c r="C170" i="13"/>
  <c r="C169" i="13"/>
  <c r="C168" i="13"/>
  <c r="C167" i="13"/>
  <c r="C166" i="13"/>
  <c r="C165" i="13"/>
  <c r="C164" i="13"/>
  <c r="C163" i="13"/>
  <c r="C162" i="13"/>
  <c r="C161" i="13"/>
  <c r="C160" i="13"/>
  <c r="C159" i="13"/>
  <c r="C158" i="13"/>
  <c r="C157" i="13"/>
  <c r="C156" i="13"/>
  <c r="C155" i="13"/>
  <c r="C154" i="13"/>
  <c r="C153" i="13"/>
  <c r="C152" i="13"/>
  <c r="C151" i="13"/>
  <c r="C150" i="13"/>
  <c r="C149" i="13"/>
  <c r="C148" i="13"/>
  <c r="C147" i="13"/>
  <c r="C146" i="13"/>
  <c r="C145" i="13"/>
  <c r="C144" i="13"/>
  <c r="C143" i="13"/>
  <c r="C142" i="13"/>
  <c r="C141" i="13"/>
  <c r="C140" i="13"/>
  <c r="C139" i="13"/>
  <c r="C138" i="13"/>
  <c r="C137" i="13"/>
  <c r="C136" i="13"/>
  <c r="C135" i="13"/>
  <c r="C134" i="13"/>
  <c r="C133" i="13"/>
  <c r="C132" i="13"/>
  <c r="C131" i="13"/>
  <c r="C130" i="13"/>
  <c r="C129" i="13"/>
  <c r="C128" i="13"/>
  <c r="C127" i="13"/>
  <c r="C126" i="13"/>
  <c r="C125" i="13"/>
  <c r="C124" i="13"/>
  <c r="C123" i="13"/>
  <c r="C122" i="13"/>
  <c r="C121" i="13"/>
  <c r="C120" i="13"/>
  <c r="C119" i="13"/>
  <c r="C118" i="13"/>
  <c r="C117" i="13"/>
  <c r="C116" i="13"/>
  <c r="C115" i="13"/>
  <c r="C114" i="13"/>
  <c r="C113" i="13"/>
  <c r="C112" i="13"/>
  <c r="C111" i="13"/>
  <c r="C110" i="13"/>
  <c r="C109" i="13"/>
  <c r="C108" i="13"/>
  <c r="C107" i="13"/>
  <c r="C106" i="13"/>
  <c r="C105" i="13"/>
  <c r="C104" i="13"/>
  <c r="C103" i="13"/>
  <c r="C102" i="13"/>
  <c r="C101" i="13"/>
  <c r="C100" i="13"/>
  <c r="C99" i="13"/>
  <c r="C98" i="13"/>
  <c r="C97" i="13"/>
  <c r="C96" i="13"/>
  <c r="C95" i="13"/>
  <c r="C94" i="13"/>
  <c r="C93" i="13"/>
  <c r="C92" i="13"/>
  <c r="C91" i="13"/>
  <c r="C90" i="13"/>
  <c r="C89" i="13"/>
  <c r="C88" i="13"/>
  <c r="C87" i="13"/>
  <c r="C86" i="13"/>
  <c r="C85" i="13"/>
  <c r="C84" i="13"/>
  <c r="C83" i="13"/>
  <c r="C82" i="13"/>
  <c r="C81" i="13"/>
  <c r="C80" i="13"/>
  <c r="C79" i="13"/>
  <c r="C78" i="13"/>
  <c r="C77" i="13"/>
  <c r="C76" i="13"/>
  <c r="C75" i="13"/>
  <c r="C74" i="13"/>
  <c r="C73" i="13"/>
  <c r="C72" i="13"/>
  <c r="C71" i="13"/>
  <c r="C70" i="13"/>
  <c r="C69" i="13"/>
  <c r="C68" i="13"/>
  <c r="C67" i="13"/>
  <c r="C66" i="13"/>
  <c r="C65" i="13"/>
  <c r="C64" i="13"/>
  <c r="C63" i="13"/>
  <c r="C62" i="13"/>
  <c r="C61" i="13"/>
  <c r="C60" i="13"/>
  <c r="C59" i="13"/>
  <c r="C58" i="13"/>
  <c r="C57" i="13"/>
  <c r="C56" i="13"/>
  <c r="C55" i="13"/>
  <c r="C54" i="13"/>
  <c r="C53" i="13"/>
  <c r="C52" i="13"/>
  <c r="C51" i="13"/>
  <c r="C50" i="13"/>
  <c r="C49" i="13"/>
  <c r="C48" i="13"/>
  <c r="C47" i="13"/>
  <c r="C46" i="13"/>
  <c r="C45" i="13"/>
  <c r="C44" i="13"/>
  <c r="C43" i="13"/>
  <c r="C42" i="13"/>
  <c r="C41" i="13"/>
  <c r="C40" i="13"/>
  <c r="C39" i="13"/>
  <c r="C38" i="13"/>
  <c r="C37" i="13"/>
  <c r="C36" i="13"/>
  <c r="C35" i="13"/>
  <c r="C34" i="13"/>
  <c r="C33" i="13"/>
  <c r="C32" i="13"/>
  <c r="C31" i="13"/>
  <c r="C30" i="13"/>
  <c r="C29" i="13"/>
  <c r="C28" i="13"/>
  <c r="C27" i="13"/>
  <c r="C26" i="13"/>
  <c r="C25" i="13"/>
  <c r="C24" i="13"/>
  <c r="C23" i="13"/>
  <c r="C22" i="13"/>
  <c r="C21" i="13"/>
  <c r="C20" i="13"/>
  <c r="C19" i="13"/>
  <c r="C18" i="13"/>
  <c r="C17" i="13"/>
  <c r="C16" i="13"/>
  <c r="C15" i="13"/>
  <c r="C14" i="13"/>
  <c r="C13" i="13"/>
  <c r="C1002" i="12"/>
  <c r="C1001" i="12"/>
  <c r="C1000" i="12"/>
  <c r="C999" i="12"/>
  <c r="C998" i="12"/>
  <c r="C997" i="12"/>
  <c r="C996" i="12"/>
  <c r="C995" i="12"/>
  <c r="C994" i="12"/>
  <c r="C993" i="12"/>
  <c r="C992" i="12"/>
  <c r="C991" i="12"/>
  <c r="C990" i="12"/>
  <c r="C989" i="12"/>
  <c r="C988" i="12"/>
  <c r="C987" i="12"/>
  <c r="C986" i="12"/>
  <c r="C985" i="12"/>
  <c r="C984" i="12"/>
  <c r="C983" i="12"/>
  <c r="C982" i="12"/>
  <c r="C981" i="12"/>
  <c r="C980" i="12"/>
  <c r="C979" i="12"/>
  <c r="C978" i="12"/>
  <c r="C977" i="12"/>
  <c r="C976" i="12"/>
  <c r="C975" i="12"/>
  <c r="C974" i="12"/>
  <c r="C973" i="12"/>
  <c r="C972" i="12"/>
  <c r="C971" i="12"/>
  <c r="C970" i="12"/>
  <c r="C969" i="12"/>
  <c r="C968" i="12"/>
  <c r="C967" i="12"/>
  <c r="C966" i="12"/>
  <c r="C965" i="12"/>
  <c r="C964" i="12"/>
  <c r="C963" i="12"/>
  <c r="C962" i="12"/>
  <c r="C961" i="12"/>
  <c r="C960" i="12"/>
  <c r="C959" i="12"/>
  <c r="C958" i="12"/>
  <c r="C957" i="12"/>
  <c r="C956" i="12"/>
  <c r="C955" i="12"/>
  <c r="C954" i="12"/>
  <c r="C953" i="12"/>
  <c r="C952" i="12"/>
  <c r="C951" i="12"/>
  <c r="C950" i="12"/>
  <c r="C949" i="12"/>
  <c r="C948" i="12"/>
  <c r="C947" i="12"/>
  <c r="C946" i="12"/>
  <c r="C945" i="12"/>
  <c r="C944" i="12"/>
  <c r="C943" i="12"/>
  <c r="C942" i="12"/>
  <c r="C941" i="12"/>
  <c r="C940" i="12"/>
  <c r="C939" i="12"/>
  <c r="C938" i="12"/>
  <c r="C937" i="12"/>
  <c r="C936" i="12"/>
  <c r="C935" i="12"/>
  <c r="C934" i="12"/>
  <c r="C933" i="12"/>
  <c r="C932" i="12"/>
  <c r="C931" i="12"/>
  <c r="C930" i="12"/>
  <c r="C929" i="12"/>
  <c r="C928" i="12"/>
  <c r="C927" i="12"/>
  <c r="C926" i="12"/>
  <c r="C925" i="12"/>
  <c r="C924" i="12"/>
  <c r="C923" i="12"/>
  <c r="C922" i="12"/>
  <c r="C921" i="12"/>
  <c r="C920" i="12"/>
  <c r="C919" i="12"/>
  <c r="C918" i="12"/>
  <c r="C917" i="12"/>
  <c r="C916" i="12"/>
  <c r="C915" i="12"/>
  <c r="C914" i="12"/>
  <c r="C913" i="12"/>
  <c r="C912" i="12"/>
  <c r="C911" i="12"/>
  <c r="C910" i="12"/>
  <c r="C909" i="12"/>
  <c r="C908" i="12"/>
  <c r="C907" i="12"/>
  <c r="C906" i="12"/>
  <c r="C905" i="12"/>
  <c r="C904" i="12"/>
  <c r="C903" i="12"/>
  <c r="C902" i="12"/>
  <c r="C901" i="12"/>
  <c r="C900" i="12"/>
  <c r="C899" i="12"/>
  <c r="C898" i="12"/>
  <c r="C897" i="12"/>
  <c r="C896" i="12"/>
  <c r="C895" i="12"/>
  <c r="C894" i="12"/>
  <c r="C893" i="12"/>
  <c r="C892" i="12"/>
  <c r="C891" i="12"/>
  <c r="C890" i="12"/>
  <c r="C889" i="12"/>
  <c r="C888" i="12"/>
  <c r="C887" i="12"/>
  <c r="C886" i="12"/>
  <c r="C885" i="12"/>
  <c r="C884" i="12"/>
  <c r="C883" i="12"/>
  <c r="C882" i="12"/>
  <c r="C881" i="12"/>
  <c r="C880" i="12"/>
  <c r="C879" i="12"/>
  <c r="C878" i="12"/>
  <c r="C877" i="12"/>
  <c r="C876" i="12"/>
  <c r="C875" i="12"/>
  <c r="C874" i="12"/>
  <c r="C873" i="12"/>
  <c r="C872" i="12"/>
  <c r="C871" i="12"/>
  <c r="C870" i="12"/>
  <c r="C869" i="12"/>
  <c r="C868" i="12"/>
  <c r="C867" i="12"/>
  <c r="C866" i="12"/>
  <c r="C865" i="12"/>
  <c r="C864" i="12"/>
  <c r="C863" i="12"/>
  <c r="C862" i="12"/>
  <c r="C861" i="12"/>
  <c r="C860" i="12"/>
  <c r="C859" i="12"/>
  <c r="C858" i="12"/>
  <c r="C857" i="12"/>
  <c r="C856" i="12"/>
  <c r="C855" i="12"/>
  <c r="C854" i="12"/>
  <c r="C853" i="12"/>
  <c r="C852" i="12"/>
  <c r="C851" i="12"/>
  <c r="C850" i="12"/>
  <c r="C849" i="12"/>
  <c r="C848" i="12"/>
  <c r="C847" i="12"/>
  <c r="C846" i="12"/>
  <c r="C845" i="12"/>
  <c r="C844" i="12"/>
  <c r="C843" i="12"/>
  <c r="C842" i="12"/>
  <c r="C841" i="12"/>
  <c r="C840" i="12"/>
  <c r="C839" i="12"/>
  <c r="C838" i="12"/>
  <c r="C837" i="12"/>
  <c r="C836" i="12"/>
  <c r="C835" i="12"/>
  <c r="C834" i="12"/>
  <c r="C833" i="12"/>
  <c r="C832" i="12"/>
  <c r="C831" i="12"/>
  <c r="C830" i="12"/>
  <c r="C829" i="12"/>
  <c r="C828" i="12"/>
  <c r="C827" i="12"/>
  <c r="C826" i="12"/>
  <c r="C825" i="12"/>
  <c r="C824" i="12"/>
  <c r="C823" i="12"/>
  <c r="C822" i="12"/>
  <c r="C821" i="12"/>
  <c r="C820" i="12"/>
  <c r="C819" i="12"/>
  <c r="C818" i="12"/>
  <c r="C817" i="12"/>
  <c r="C816" i="12"/>
  <c r="C815" i="12"/>
  <c r="C814" i="12"/>
  <c r="C813" i="12"/>
  <c r="C812" i="12"/>
  <c r="C811" i="12"/>
  <c r="C810" i="12"/>
  <c r="C809" i="12"/>
  <c r="C808" i="12"/>
  <c r="C807" i="12"/>
  <c r="C806" i="12"/>
  <c r="C805" i="12"/>
  <c r="C804" i="12"/>
  <c r="C803" i="12"/>
  <c r="C802" i="12"/>
  <c r="C801" i="12"/>
  <c r="C800" i="12"/>
  <c r="C799" i="12"/>
  <c r="C798" i="12"/>
  <c r="C797" i="12"/>
  <c r="C796" i="12"/>
  <c r="C795" i="12"/>
  <c r="C794" i="12"/>
  <c r="C793" i="12"/>
  <c r="C792" i="12"/>
  <c r="C791" i="12"/>
  <c r="C790" i="12"/>
  <c r="C789" i="12"/>
  <c r="C788" i="12"/>
  <c r="C787" i="12"/>
  <c r="C786" i="12"/>
  <c r="C785" i="12"/>
  <c r="C784" i="12"/>
  <c r="C783" i="12"/>
  <c r="C782" i="12"/>
  <c r="C781" i="12"/>
  <c r="C780" i="12"/>
  <c r="C779" i="12"/>
  <c r="C778" i="12"/>
  <c r="C777" i="12"/>
  <c r="C776" i="12"/>
  <c r="C775" i="12"/>
  <c r="C774" i="12"/>
  <c r="C773" i="12"/>
  <c r="C772" i="12"/>
  <c r="C771" i="12"/>
  <c r="C770" i="12"/>
  <c r="C769" i="12"/>
  <c r="C768" i="12"/>
  <c r="C767" i="12"/>
  <c r="C766" i="12"/>
  <c r="C765" i="12"/>
  <c r="C764" i="12"/>
  <c r="C763" i="12"/>
  <c r="C762" i="12"/>
  <c r="C761" i="12"/>
  <c r="C760" i="12"/>
  <c r="C759" i="12"/>
  <c r="C758" i="12"/>
  <c r="C757" i="12"/>
  <c r="C756" i="12"/>
  <c r="C755" i="12"/>
  <c r="C754" i="12"/>
  <c r="C753" i="12"/>
  <c r="C752" i="12"/>
  <c r="C751" i="12"/>
  <c r="C750" i="12"/>
  <c r="C749" i="12"/>
  <c r="C748" i="12"/>
  <c r="C747" i="12"/>
  <c r="C746" i="12"/>
  <c r="C745" i="12"/>
  <c r="C744" i="12"/>
  <c r="C743" i="12"/>
  <c r="C742" i="12"/>
  <c r="C741" i="12"/>
  <c r="C740" i="12"/>
  <c r="C739" i="12"/>
  <c r="C738" i="12"/>
  <c r="C737" i="12"/>
  <c r="C736" i="12"/>
  <c r="C735" i="12"/>
  <c r="C734" i="12"/>
  <c r="C733" i="12"/>
  <c r="C732" i="12"/>
  <c r="C731" i="12"/>
  <c r="C730" i="12"/>
  <c r="C729" i="12"/>
  <c r="C728" i="12"/>
  <c r="C727" i="12"/>
  <c r="C726" i="12"/>
  <c r="C725" i="12"/>
  <c r="C724" i="12"/>
  <c r="C723" i="12"/>
  <c r="C722" i="12"/>
  <c r="C721" i="12"/>
  <c r="C720" i="12"/>
  <c r="C719" i="12"/>
  <c r="C718" i="12"/>
  <c r="C717" i="12"/>
  <c r="C716" i="12"/>
  <c r="C715" i="12"/>
  <c r="C714" i="12"/>
  <c r="C713" i="12"/>
  <c r="C712" i="12"/>
  <c r="C711" i="12"/>
  <c r="C710" i="12"/>
  <c r="C709" i="12"/>
  <c r="C708" i="12"/>
  <c r="C707" i="12"/>
  <c r="C706" i="12"/>
  <c r="C705" i="12"/>
  <c r="C704" i="12"/>
  <c r="C703" i="12"/>
  <c r="C702" i="12"/>
  <c r="C701" i="12"/>
  <c r="C700" i="12"/>
  <c r="C699" i="12"/>
  <c r="C698" i="12"/>
  <c r="C697" i="12"/>
  <c r="C696" i="12"/>
  <c r="C695" i="12"/>
  <c r="C694" i="12"/>
  <c r="C693" i="12"/>
  <c r="C692" i="12"/>
  <c r="C691" i="12"/>
  <c r="C690" i="12"/>
  <c r="C689" i="12"/>
  <c r="C688" i="12"/>
  <c r="C687" i="12"/>
  <c r="C686" i="12"/>
  <c r="C685" i="12"/>
  <c r="C684" i="12"/>
  <c r="C683" i="12"/>
  <c r="C682" i="12"/>
  <c r="C681" i="12"/>
  <c r="C680" i="12"/>
  <c r="C679" i="12"/>
  <c r="C678" i="12"/>
  <c r="C677" i="12"/>
  <c r="C676" i="12"/>
  <c r="C675" i="12"/>
  <c r="C674" i="12"/>
  <c r="C673" i="12"/>
  <c r="C672" i="12"/>
  <c r="C671" i="12"/>
  <c r="C670" i="12"/>
  <c r="C669" i="12"/>
  <c r="C668" i="12"/>
  <c r="C667" i="12"/>
  <c r="C666" i="12"/>
  <c r="C665" i="12"/>
  <c r="C664" i="12"/>
  <c r="C663" i="12"/>
  <c r="C662" i="12"/>
  <c r="C661" i="12"/>
  <c r="C660" i="12"/>
  <c r="C659" i="12"/>
  <c r="C658" i="12"/>
  <c r="C657" i="12"/>
  <c r="C656" i="12"/>
  <c r="C655" i="12"/>
  <c r="C654" i="12"/>
  <c r="C653" i="12"/>
  <c r="C652" i="12"/>
  <c r="C651" i="12"/>
  <c r="C650" i="12"/>
  <c r="C649" i="12"/>
  <c r="C648" i="12"/>
  <c r="C647" i="12"/>
  <c r="C646" i="12"/>
  <c r="C645" i="12"/>
  <c r="C644" i="12"/>
  <c r="C643" i="12"/>
  <c r="C642" i="12"/>
  <c r="C641" i="12"/>
  <c r="C640" i="12"/>
  <c r="C639" i="12"/>
  <c r="C638" i="12"/>
  <c r="C637" i="12"/>
  <c r="C636" i="12"/>
  <c r="C635" i="12"/>
  <c r="C634" i="12"/>
  <c r="C633" i="12"/>
  <c r="C632" i="12"/>
  <c r="C631" i="12"/>
  <c r="C630" i="12"/>
  <c r="C629" i="12"/>
  <c r="C628" i="12"/>
  <c r="C627" i="12"/>
  <c r="C626" i="12"/>
  <c r="C625" i="12"/>
  <c r="C624" i="12"/>
  <c r="C623" i="12"/>
  <c r="C622" i="12"/>
  <c r="C621" i="12"/>
  <c r="C620" i="12"/>
  <c r="C619" i="12"/>
  <c r="C618" i="12"/>
  <c r="C617" i="12"/>
  <c r="C616" i="12"/>
  <c r="C615" i="12"/>
  <c r="C614" i="12"/>
  <c r="C613" i="12"/>
  <c r="C612" i="12"/>
  <c r="C611" i="12"/>
  <c r="C610" i="12"/>
  <c r="C609" i="12"/>
  <c r="C608" i="12"/>
  <c r="C607" i="12"/>
  <c r="C606" i="12"/>
  <c r="C605" i="12"/>
  <c r="C604" i="12"/>
  <c r="C603" i="12"/>
  <c r="C602" i="12"/>
  <c r="C601" i="12"/>
  <c r="C600" i="12"/>
  <c r="C599" i="12"/>
  <c r="C598" i="12"/>
  <c r="C597" i="12"/>
  <c r="C596" i="12"/>
  <c r="C595" i="12"/>
  <c r="C594" i="12"/>
  <c r="C593" i="12"/>
  <c r="C592" i="12"/>
  <c r="C591" i="12"/>
  <c r="C590" i="12"/>
  <c r="C589" i="12"/>
  <c r="C588" i="12"/>
  <c r="C587" i="12"/>
  <c r="C586" i="12"/>
  <c r="C585" i="12"/>
  <c r="C584" i="12"/>
  <c r="C583" i="12"/>
  <c r="C582" i="12"/>
  <c r="C581" i="12"/>
  <c r="C580" i="12"/>
  <c r="C579" i="12"/>
  <c r="C578" i="12"/>
  <c r="C577" i="12"/>
  <c r="C576" i="12"/>
  <c r="C575" i="12"/>
  <c r="C574" i="12"/>
  <c r="C573" i="12"/>
  <c r="C572" i="12"/>
  <c r="C571" i="12"/>
  <c r="C570" i="12"/>
  <c r="C569" i="12"/>
  <c r="C568" i="12"/>
  <c r="C567" i="12"/>
  <c r="C566" i="12"/>
  <c r="C565" i="12"/>
  <c r="C564" i="12"/>
  <c r="C563" i="12"/>
  <c r="C562" i="12"/>
  <c r="C561" i="12"/>
  <c r="C560" i="12"/>
  <c r="C559" i="12"/>
  <c r="C558" i="12"/>
  <c r="C557" i="12"/>
  <c r="C556" i="12"/>
  <c r="C555" i="12"/>
  <c r="C554" i="12"/>
  <c r="C553" i="12"/>
  <c r="C552" i="12"/>
  <c r="C551" i="12"/>
  <c r="C550" i="12"/>
  <c r="C549" i="12"/>
  <c r="C548" i="12"/>
  <c r="C547" i="12"/>
  <c r="C546" i="12"/>
  <c r="C545" i="12"/>
  <c r="C544" i="12"/>
  <c r="C543" i="12"/>
  <c r="C542" i="12"/>
  <c r="C541" i="12"/>
  <c r="C540" i="12"/>
  <c r="C539" i="12"/>
  <c r="C538" i="12"/>
  <c r="C537" i="12"/>
  <c r="C536" i="12"/>
  <c r="C535" i="12"/>
  <c r="C534" i="12"/>
  <c r="C533" i="12"/>
  <c r="C532" i="12"/>
  <c r="C531" i="12"/>
  <c r="C530" i="12"/>
  <c r="C529" i="12"/>
  <c r="C528" i="12"/>
  <c r="C527" i="12"/>
  <c r="C526" i="12"/>
  <c r="C525" i="12"/>
  <c r="C524" i="12"/>
  <c r="C523" i="12"/>
  <c r="C522" i="12"/>
  <c r="C521" i="12"/>
  <c r="C520" i="12"/>
  <c r="C519" i="12"/>
  <c r="C518" i="12"/>
  <c r="C517" i="12"/>
  <c r="C516" i="12"/>
  <c r="C515" i="12"/>
  <c r="C514" i="12"/>
  <c r="C513" i="12"/>
  <c r="C512" i="12"/>
  <c r="C511" i="12"/>
  <c r="C510" i="12"/>
  <c r="C509" i="12"/>
  <c r="C508" i="12"/>
  <c r="C507" i="12"/>
  <c r="C506" i="12"/>
  <c r="C505" i="12"/>
  <c r="C504" i="12"/>
  <c r="C503" i="12"/>
  <c r="C502" i="12"/>
  <c r="C501" i="12"/>
  <c r="C500" i="12"/>
  <c r="C499" i="12"/>
  <c r="C498" i="12"/>
  <c r="C497" i="12"/>
  <c r="C496" i="12"/>
  <c r="C495" i="12"/>
  <c r="C494" i="12"/>
  <c r="C493" i="12"/>
  <c r="C492" i="12"/>
  <c r="C491" i="12"/>
  <c r="C490" i="12"/>
  <c r="C489" i="12"/>
  <c r="C488" i="12"/>
  <c r="C487" i="12"/>
  <c r="C486" i="12"/>
  <c r="C485" i="12"/>
  <c r="C484" i="12"/>
  <c r="C483" i="12"/>
  <c r="C482" i="12"/>
  <c r="C481" i="12"/>
  <c r="C480" i="12"/>
  <c r="C479" i="12"/>
  <c r="C478" i="12"/>
  <c r="C477" i="12"/>
  <c r="C476" i="12"/>
  <c r="C475" i="12"/>
  <c r="C474" i="12"/>
  <c r="C473" i="12"/>
  <c r="C472" i="12"/>
  <c r="C471" i="12"/>
  <c r="C470" i="12"/>
  <c r="C469" i="12"/>
  <c r="C468" i="12"/>
  <c r="C467" i="12"/>
  <c r="C466" i="12"/>
  <c r="C465" i="12"/>
  <c r="C464" i="12"/>
  <c r="C463" i="12"/>
  <c r="C462" i="12"/>
  <c r="C461" i="12"/>
  <c r="C460" i="12"/>
  <c r="C459" i="12"/>
  <c r="C458" i="12"/>
  <c r="C457" i="12"/>
  <c r="C456" i="12"/>
  <c r="C455" i="12"/>
  <c r="C454" i="12"/>
  <c r="C453" i="12"/>
  <c r="C452" i="12"/>
  <c r="C451" i="12"/>
  <c r="C450" i="12"/>
  <c r="C449" i="12"/>
  <c r="C448" i="12"/>
  <c r="C447" i="12"/>
  <c r="C446" i="12"/>
  <c r="C445" i="12"/>
  <c r="C444" i="12"/>
  <c r="C443" i="12"/>
  <c r="C442" i="12"/>
  <c r="C441" i="12"/>
  <c r="C440" i="12"/>
  <c r="C439" i="12"/>
  <c r="C438" i="12"/>
  <c r="C437" i="12"/>
  <c r="C436" i="12"/>
  <c r="C435" i="12"/>
  <c r="C434" i="12"/>
  <c r="C433" i="12"/>
  <c r="C432" i="12"/>
  <c r="C431" i="12"/>
  <c r="C430" i="12"/>
  <c r="C429" i="12"/>
  <c r="C428" i="12"/>
  <c r="C427" i="12"/>
  <c r="C426" i="12"/>
  <c r="C425" i="12"/>
  <c r="C424" i="12"/>
  <c r="C423" i="12"/>
  <c r="C422" i="12"/>
  <c r="C421" i="12"/>
  <c r="C420" i="12"/>
  <c r="C419" i="12"/>
  <c r="C418" i="12"/>
  <c r="C417" i="12"/>
  <c r="C416" i="12"/>
  <c r="C415" i="12"/>
  <c r="C414" i="12"/>
  <c r="C413" i="12"/>
  <c r="C412" i="12"/>
  <c r="C411" i="12"/>
  <c r="C410" i="12"/>
  <c r="C409" i="12"/>
  <c r="C408" i="12"/>
  <c r="C407" i="12"/>
  <c r="C406" i="12"/>
  <c r="C405" i="12"/>
  <c r="C404" i="12"/>
  <c r="C403" i="12"/>
  <c r="C402" i="12"/>
  <c r="C401" i="12"/>
  <c r="C400" i="12"/>
  <c r="C399" i="12"/>
  <c r="C398" i="12"/>
  <c r="C397" i="12"/>
  <c r="C396" i="12"/>
  <c r="C395" i="12"/>
  <c r="C394" i="12"/>
  <c r="C393" i="12"/>
  <c r="C392" i="12"/>
  <c r="C391" i="12"/>
  <c r="C390" i="12"/>
  <c r="C389" i="12"/>
  <c r="C388" i="12"/>
  <c r="C387" i="12"/>
  <c r="C386" i="12"/>
  <c r="C385" i="12"/>
  <c r="C384" i="12"/>
  <c r="C383" i="12"/>
  <c r="C382" i="12"/>
  <c r="C381" i="12"/>
  <c r="C380" i="12"/>
  <c r="C379" i="12"/>
  <c r="C378" i="12"/>
  <c r="C377" i="12"/>
  <c r="C376" i="12"/>
  <c r="C375" i="12"/>
  <c r="C374" i="12"/>
  <c r="C373" i="12"/>
  <c r="C372" i="12"/>
  <c r="C371" i="12"/>
  <c r="C370" i="12"/>
  <c r="C369" i="12"/>
  <c r="C368" i="12"/>
  <c r="C367" i="12"/>
  <c r="C366" i="12"/>
  <c r="C365" i="12"/>
  <c r="C364" i="12"/>
  <c r="C363" i="12"/>
  <c r="C362" i="12"/>
  <c r="C361" i="12"/>
  <c r="C360" i="12"/>
  <c r="C359" i="12"/>
  <c r="C358" i="12"/>
  <c r="C357" i="12"/>
  <c r="C356" i="12"/>
  <c r="C355" i="12"/>
  <c r="C354" i="12"/>
  <c r="C353" i="12"/>
  <c r="C352" i="12"/>
  <c r="C351" i="12"/>
  <c r="C350" i="12"/>
  <c r="C349" i="12"/>
  <c r="C348" i="12"/>
  <c r="C347" i="12"/>
  <c r="C346" i="12"/>
  <c r="C345" i="12"/>
  <c r="C344" i="12"/>
  <c r="C343" i="12"/>
  <c r="C342" i="12"/>
  <c r="C341" i="12"/>
  <c r="C340" i="12"/>
  <c r="C339" i="12"/>
  <c r="C338" i="12"/>
  <c r="C337" i="12"/>
  <c r="C336" i="12"/>
  <c r="C335" i="12"/>
  <c r="C334" i="12"/>
  <c r="C333" i="12"/>
  <c r="C332" i="12"/>
  <c r="C331" i="12"/>
  <c r="C330" i="12"/>
  <c r="C329" i="12"/>
  <c r="C328" i="12"/>
  <c r="C327" i="12"/>
  <c r="C326" i="12"/>
  <c r="C325" i="12"/>
  <c r="C324" i="12"/>
  <c r="C323" i="12"/>
  <c r="C322" i="12"/>
  <c r="C321" i="12"/>
  <c r="C320" i="12"/>
  <c r="C319" i="12"/>
  <c r="C318" i="12"/>
  <c r="C317" i="12"/>
  <c r="C316" i="12"/>
  <c r="C315" i="12"/>
  <c r="C314" i="12"/>
  <c r="C313" i="12"/>
  <c r="C312" i="12"/>
  <c r="C311" i="12"/>
  <c r="C310" i="12"/>
  <c r="C309" i="12"/>
  <c r="C308" i="12"/>
  <c r="C307" i="12"/>
  <c r="C306" i="12"/>
  <c r="C305" i="12"/>
  <c r="C304" i="12"/>
  <c r="C303" i="12"/>
  <c r="C302" i="12"/>
  <c r="C301" i="12"/>
  <c r="C300" i="12"/>
  <c r="C299" i="12"/>
  <c r="C298" i="12"/>
  <c r="C297" i="12"/>
  <c r="C296" i="12"/>
  <c r="C295" i="12"/>
  <c r="C294" i="12"/>
  <c r="C293" i="12"/>
  <c r="C292" i="12"/>
  <c r="C291" i="12"/>
  <c r="C290" i="12"/>
  <c r="C289" i="12"/>
  <c r="C288" i="12"/>
  <c r="C287" i="12"/>
  <c r="C286" i="12"/>
  <c r="C285" i="12"/>
  <c r="C284" i="12"/>
  <c r="C283" i="12"/>
  <c r="C282" i="12"/>
  <c r="C281" i="12"/>
  <c r="C280" i="12"/>
  <c r="C279" i="12"/>
  <c r="C278" i="12"/>
  <c r="C277" i="12"/>
  <c r="C276" i="12"/>
  <c r="C275" i="12"/>
  <c r="C274" i="12"/>
  <c r="C273" i="12"/>
  <c r="C272" i="12"/>
  <c r="C271" i="12"/>
  <c r="C270" i="12"/>
  <c r="C269" i="12"/>
  <c r="C268" i="12"/>
  <c r="C267" i="12"/>
  <c r="C266" i="12"/>
  <c r="C265" i="12"/>
  <c r="C264" i="12"/>
  <c r="C263" i="12"/>
  <c r="C262" i="12"/>
  <c r="C261" i="12"/>
  <c r="C260" i="12"/>
  <c r="C259" i="12"/>
  <c r="C258" i="12"/>
  <c r="C257" i="12"/>
  <c r="C256" i="12"/>
  <c r="C255" i="12"/>
  <c r="C254" i="12"/>
  <c r="C253" i="12"/>
  <c r="C252" i="12"/>
  <c r="C251" i="12"/>
  <c r="C250" i="12"/>
  <c r="C249" i="12"/>
  <c r="C248" i="12"/>
  <c r="C247" i="12"/>
  <c r="C246" i="12"/>
  <c r="C245" i="12"/>
  <c r="C244" i="12"/>
  <c r="C243" i="12"/>
  <c r="C242" i="12"/>
  <c r="C241" i="12"/>
  <c r="C240" i="12"/>
  <c r="C239" i="12"/>
  <c r="C238" i="12"/>
  <c r="C237" i="12"/>
  <c r="C236" i="12"/>
  <c r="C235" i="12"/>
  <c r="C234" i="12"/>
  <c r="C233" i="12"/>
  <c r="C232" i="12"/>
  <c r="C231" i="12"/>
  <c r="C230" i="12"/>
  <c r="C229" i="12"/>
  <c r="C228" i="12"/>
  <c r="C227" i="12"/>
  <c r="C226" i="12"/>
  <c r="C225" i="12"/>
  <c r="C224" i="12"/>
  <c r="C223" i="12"/>
  <c r="C222" i="12"/>
  <c r="C221" i="12"/>
  <c r="C220" i="12"/>
  <c r="C219" i="12"/>
  <c r="C218" i="12"/>
  <c r="C217" i="12"/>
  <c r="C216" i="12"/>
  <c r="C215" i="12"/>
  <c r="C214" i="12"/>
  <c r="C213" i="12"/>
  <c r="C212" i="12"/>
  <c r="C211" i="12"/>
  <c r="C210" i="12"/>
  <c r="C209" i="12"/>
  <c r="C208" i="12"/>
  <c r="C207" i="12"/>
  <c r="C206" i="12"/>
  <c r="C205" i="12"/>
  <c r="C204" i="12"/>
  <c r="C203" i="12"/>
  <c r="C202" i="12"/>
  <c r="C201" i="12"/>
  <c r="C200" i="12"/>
  <c r="C199" i="12"/>
  <c r="C198" i="12"/>
  <c r="C197" i="12"/>
  <c r="C196" i="12"/>
  <c r="C195" i="12"/>
  <c r="C194" i="12"/>
  <c r="C193" i="12"/>
  <c r="C192" i="12"/>
  <c r="C191" i="12"/>
  <c r="C190" i="12"/>
  <c r="C189" i="12"/>
  <c r="C188" i="12"/>
  <c r="C187" i="12"/>
  <c r="C186" i="12"/>
  <c r="C185" i="12"/>
  <c r="C184" i="12"/>
  <c r="C183" i="12"/>
  <c r="C182" i="12"/>
  <c r="C181" i="12"/>
  <c r="C180" i="12"/>
  <c r="C179" i="12"/>
  <c r="C178" i="12"/>
  <c r="C177" i="12"/>
  <c r="C176" i="12"/>
  <c r="C175" i="12"/>
  <c r="C174" i="12"/>
  <c r="C173" i="12"/>
  <c r="C172" i="12"/>
  <c r="C171" i="12"/>
  <c r="C170" i="12"/>
  <c r="C169" i="12"/>
  <c r="C168" i="12"/>
  <c r="C167" i="12"/>
  <c r="C166" i="12"/>
  <c r="C165" i="12"/>
  <c r="C164" i="12"/>
  <c r="C163" i="12"/>
  <c r="C162" i="12"/>
  <c r="C161" i="12"/>
  <c r="C160" i="12"/>
  <c r="C159" i="12"/>
  <c r="C158" i="12"/>
  <c r="C157" i="12"/>
  <c r="C156" i="12"/>
  <c r="C155" i="12"/>
  <c r="C154" i="12"/>
  <c r="C153" i="12"/>
  <c r="C152" i="12"/>
  <c r="C151" i="12"/>
  <c r="C150" i="12"/>
  <c r="C149" i="12"/>
  <c r="C148" i="12"/>
  <c r="C147" i="12"/>
  <c r="C146" i="12"/>
  <c r="C145" i="12"/>
  <c r="C144" i="12"/>
  <c r="C143" i="12"/>
  <c r="C142" i="12"/>
  <c r="C141" i="12"/>
  <c r="C140" i="12"/>
  <c r="C139" i="12"/>
  <c r="C138" i="12"/>
  <c r="C137" i="12"/>
  <c r="C136" i="12"/>
  <c r="C135" i="12"/>
  <c r="C134" i="12"/>
  <c r="C133" i="12"/>
  <c r="C132" i="12"/>
  <c r="C131" i="12"/>
  <c r="C130" i="12"/>
  <c r="C129" i="12"/>
  <c r="C128" i="12"/>
  <c r="C127" i="12"/>
  <c r="C126" i="12"/>
  <c r="C125" i="12"/>
  <c r="C124" i="12"/>
  <c r="C123" i="12"/>
  <c r="C122" i="12"/>
  <c r="C121" i="12"/>
  <c r="C120" i="12"/>
  <c r="C119" i="12"/>
  <c r="C118" i="12"/>
  <c r="C117" i="12"/>
  <c r="C116" i="12"/>
  <c r="C115" i="12"/>
  <c r="C114" i="12"/>
  <c r="C113" i="12"/>
  <c r="C112" i="12"/>
  <c r="C111" i="12"/>
  <c r="C110" i="12"/>
  <c r="C109" i="12"/>
  <c r="C108" i="12"/>
  <c r="C107" i="12"/>
  <c r="C106" i="12"/>
  <c r="C105" i="12"/>
  <c r="C104" i="12"/>
  <c r="C103" i="12"/>
  <c r="C102" i="12"/>
  <c r="C101" i="12"/>
  <c r="C100" i="12"/>
  <c r="C99" i="12"/>
  <c r="C98" i="12"/>
  <c r="C97" i="12"/>
  <c r="C96" i="12"/>
  <c r="C95" i="12"/>
  <c r="C94" i="12"/>
  <c r="C93" i="12"/>
  <c r="C92" i="12"/>
  <c r="C91" i="12"/>
  <c r="C90" i="12"/>
  <c r="C89" i="12"/>
  <c r="C88" i="12"/>
  <c r="C87" i="12"/>
  <c r="C86" i="12"/>
  <c r="C85" i="12"/>
  <c r="C84" i="12"/>
  <c r="C83" i="12"/>
  <c r="C82" i="12"/>
  <c r="C81" i="12"/>
  <c r="C80" i="12"/>
  <c r="C79" i="12"/>
  <c r="C78" i="12"/>
  <c r="C77" i="12"/>
  <c r="C76" i="12"/>
  <c r="C75" i="12"/>
  <c r="C74" i="12"/>
  <c r="C73" i="12"/>
  <c r="C72" i="12"/>
  <c r="C71" i="12"/>
  <c r="C70" i="12"/>
  <c r="C69" i="12"/>
  <c r="C68" i="12"/>
  <c r="C67" i="12"/>
  <c r="C66" i="12"/>
  <c r="C65" i="12"/>
  <c r="C64" i="12"/>
  <c r="C63" i="12"/>
  <c r="C62" i="12"/>
  <c r="C61" i="12"/>
  <c r="C60" i="12"/>
  <c r="C59" i="12"/>
  <c r="C58" i="12"/>
  <c r="C57" i="12"/>
  <c r="C56" i="12"/>
  <c r="C55" i="12"/>
  <c r="C54" i="12"/>
  <c r="C53" i="12"/>
  <c r="C52" i="12"/>
  <c r="C51" i="12"/>
  <c r="C50" i="12"/>
  <c r="C49" i="12"/>
  <c r="C48" i="12"/>
  <c r="C47" i="12"/>
  <c r="C46" i="12"/>
  <c r="C45" i="12"/>
  <c r="C44" i="12"/>
  <c r="C43" i="12"/>
  <c r="C42" i="12"/>
  <c r="C41" i="12"/>
  <c r="C40" i="12"/>
  <c r="C39" i="12"/>
  <c r="C38" i="12"/>
  <c r="C37" i="12"/>
  <c r="C36" i="12"/>
  <c r="C35" i="12"/>
  <c r="C34" i="12"/>
  <c r="C33" i="12"/>
  <c r="C32" i="12"/>
  <c r="C31" i="12"/>
  <c r="C30" i="12"/>
  <c r="C29" i="12"/>
  <c r="C28" i="12"/>
  <c r="C27" i="12"/>
  <c r="C26" i="12"/>
  <c r="C25" i="12"/>
  <c r="C24" i="12"/>
  <c r="C23" i="12"/>
  <c r="C22" i="12"/>
  <c r="C21" i="12"/>
  <c r="C20" i="12"/>
  <c r="C19" i="12"/>
  <c r="C18" i="12"/>
  <c r="C17" i="12"/>
  <c r="C16" i="12"/>
  <c r="C15" i="12"/>
  <c r="C14" i="12"/>
  <c r="C13" i="12"/>
  <c r="C70" i="11"/>
  <c r="A4" i="11"/>
  <c r="A5" i="11"/>
  <c r="A6" i="11"/>
  <c r="A7" i="1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4" i="11"/>
  <c r="A35" i="11"/>
  <c r="A36" i="11"/>
  <c r="A37" i="11"/>
  <c r="A38" i="11"/>
  <c r="A39" i="11"/>
  <c r="A40" i="11"/>
  <c r="A41" i="11"/>
  <c r="A42" i="11"/>
  <c r="A43" i="11"/>
  <c r="A44" i="11"/>
  <c r="A45" i="11"/>
  <c r="A46" i="11"/>
  <c r="A47" i="11"/>
  <c r="A48" i="11"/>
  <c r="A49" i="11"/>
  <c r="A50" i="11"/>
  <c r="A51" i="11"/>
  <c r="A52" i="11"/>
  <c r="A53" i="11"/>
  <c r="A54" i="11"/>
  <c r="A55" i="11"/>
  <c r="A56" i="11"/>
  <c r="A57" i="11"/>
  <c r="A58" i="11"/>
  <c r="A59" i="11"/>
  <c r="A60" i="11"/>
  <c r="A61" i="11"/>
  <c r="A62" i="11"/>
  <c r="A63" i="11"/>
  <c r="A64" i="11"/>
  <c r="A65" i="11"/>
  <c r="A66" i="11"/>
  <c r="A67" i="11"/>
  <c r="A68" i="11"/>
  <c r="A69" i="11"/>
  <c r="A70" i="11"/>
  <c r="C69" i="11"/>
  <c r="C68" i="11"/>
  <c r="C67" i="11"/>
  <c r="C66" i="11"/>
  <c r="C65" i="11"/>
  <c r="C64" i="11"/>
  <c r="C63" i="11"/>
  <c r="C62" i="11"/>
  <c r="C61" i="11"/>
  <c r="C60" i="11"/>
  <c r="C59" i="11"/>
  <c r="C58" i="11"/>
  <c r="C57" i="11"/>
  <c r="C56" i="11"/>
  <c r="C55" i="11"/>
  <c r="C54" i="11"/>
  <c r="C53" i="11"/>
  <c r="C52" i="11"/>
  <c r="C51" i="11"/>
  <c r="C50" i="11"/>
  <c r="C49" i="11"/>
  <c r="C48" i="11"/>
  <c r="C47" i="11"/>
  <c r="C46" i="11"/>
  <c r="C45" i="11"/>
  <c r="C44" i="11"/>
  <c r="C43" i="11"/>
  <c r="C42" i="11"/>
  <c r="C41" i="11"/>
  <c r="C40" i="11"/>
  <c r="C39" i="11"/>
  <c r="C38" i="11"/>
  <c r="C37" i="11"/>
  <c r="C36" i="11"/>
  <c r="C35" i="11"/>
  <c r="C34" i="11"/>
  <c r="C33" i="11"/>
  <c r="C32" i="11"/>
  <c r="C31" i="11"/>
  <c r="C30" i="11"/>
  <c r="C29" i="11"/>
  <c r="C28" i="11"/>
  <c r="C27" i="11"/>
  <c r="C26" i="11"/>
  <c r="C25" i="11"/>
  <c r="C24" i="11"/>
  <c r="C23" i="11"/>
  <c r="C22" i="11"/>
  <c r="C21" i="11"/>
  <c r="C20" i="11"/>
  <c r="C19" i="11"/>
  <c r="C18" i="11"/>
  <c r="C17" i="11"/>
  <c r="C16" i="11"/>
  <c r="C15" i="11"/>
  <c r="C14" i="11"/>
  <c r="C13" i="11"/>
  <c r="C1002" i="10"/>
  <c r="C1001" i="10"/>
  <c r="C1000" i="10"/>
  <c r="C999" i="10"/>
  <c r="C998" i="10"/>
  <c r="C997" i="10"/>
  <c r="C996" i="10"/>
  <c r="C995" i="10"/>
  <c r="C994" i="10"/>
  <c r="C993" i="10"/>
  <c r="C992" i="10"/>
  <c r="C991" i="10"/>
  <c r="C990" i="10"/>
  <c r="C989" i="10"/>
  <c r="C988" i="10"/>
  <c r="C987" i="10"/>
  <c r="C986" i="10"/>
  <c r="C985" i="10"/>
  <c r="C984" i="10"/>
  <c r="C983" i="10"/>
  <c r="C982" i="10"/>
  <c r="C981" i="10"/>
  <c r="C980" i="10"/>
  <c r="C979" i="10"/>
  <c r="C978" i="10"/>
  <c r="C977" i="10"/>
  <c r="C976" i="10"/>
  <c r="C975" i="10"/>
  <c r="C974" i="10"/>
  <c r="C973" i="10"/>
  <c r="C972" i="10"/>
  <c r="C971" i="10"/>
  <c r="C970" i="10"/>
  <c r="C969" i="10"/>
  <c r="C968" i="10"/>
  <c r="C967" i="10"/>
  <c r="C966" i="10"/>
  <c r="C965" i="10"/>
  <c r="C964" i="10"/>
  <c r="C963" i="10"/>
  <c r="C962" i="10"/>
  <c r="C961" i="10"/>
  <c r="C960" i="10"/>
  <c r="C959" i="10"/>
  <c r="C958" i="10"/>
  <c r="C957" i="10"/>
  <c r="C956" i="10"/>
  <c r="C955" i="10"/>
  <c r="C954" i="10"/>
  <c r="C953" i="10"/>
  <c r="C952" i="10"/>
  <c r="C951" i="10"/>
  <c r="C950" i="10"/>
  <c r="C949" i="10"/>
  <c r="C948" i="10"/>
  <c r="C947" i="10"/>
  <c r="C946" i="10"/>
  <c r="C945" i="10"/>
  <c r="C944" i="10"/>
  <c r="C943" i="10"/>
  <c r="C942" i="10"/>
  <c r="C941" i="10"/>
  <c r="C940" i="10"/>
  <c r="C939" i="10"/>
  <c r="C938" i="10"/>
  <c r="C937" i="10"/>
  <c r="C936" i="10"/>
  <c r="C935" i="10"/>
  <c r="C934" i="10"/>
  <c r="C933" i="10"/>
  <c r="C932" i="10"/>
  <c r="C931" i="10"/>
  <c r="C930" i="10"/>
  <c r="C929" i="10"/>
  <c r="C928" i="10"/>
  <c r="C927" i="10"/>
  <c r="C926" i="10"/>
  <c r="C925" i="10"/>
  <c r="C924" i="10"/>
  <c r="C923" i="10"/>
  <c r="C922" i="10"/>
  <c r="C921" i="10"/>
  <c r="C920" i="10"/>
  <c r="C919" i="10"/>
  <c r="C918" i="10"/>
  <c r="C917" i="10"/>
  <c r="C916" i="10"/>
  <c r="C915" i="10"/>
  <c r="C914" i="10"/>
  <c r="C913" i="10"/>
  <c r="C912" i="10"/>
  <c r="C911" i="10"/>
  <c r="C910" i="10"/>
  <c r="C909" i="10"/>
  <c r="C904" i="10"/>
  <c r="C903" i="10"/>
  <c r="C902" i="10"/>
  <c r="C901" i="10"/>
  <c r="C900" i="10"/>
  <c r="C899" i="10"/>
  <c r="C898" i="10"/>
  <c r="C897" i="10"/>
  <c r="C896" i="10"/>
  <c r="C895" i="10"/>
  <c r="C894" i="10"/>
  <c r="C893" i="10"/>
  <c r="C892" i="10"/>
  <c r="C891" i="10"/>
  <c r="C890" i="10"/>
  <c r="C889" i="10"/>
  <c r="C888" i="10"/>
  <c r="C887" i="10"/>
  <c r="C886" i="10"/>
  <c r="C885" i="10"/>
  <c r="C884" i="10"/>
  <c r="C883" i="10"/>
  <c r="C882" i="10"/>
  <c r="C881" i="10"/>
  <c r="C880" i="10"/>
  <c r="C879" i="10"/>
  <c r="C878" i="10"/>
  <c r="C877" i="10"/>
  <c r="C876" i="10"/>
  <c r="C875" i="10"/>
  <c r="C874" i="10"/>
  <c r="C873" i="10"/>
  <c r="C872" i="10"/>
  <c r="C871" i="10"/>
  <c r="C870" i="10"/>
  <c r="C869" i="10"/>
  <c r="C868" i="10"/>
  <c r="C867" i="10"/>
  <c r="C866" i="10"/>
  <c r="C865" i="10"/>
  <c r="C864" i="10"/>
  <c r="C863" i="10"/>
  <c r="C862" i="10"/>
  <c r="C861" i="10"/>
  <c r="C860" i="10"/>
  <c r="C859" i="10"/>
  <c r="C858" i="10"/>
  <c r="C857" i="10"/>
  <c r="C856" i="10"/>
  <c r="C855" i="10"/>
  <c r="C854" i="10"/>
  <c r="C853" i="10"/>
  <c r="C852" i="10"/>
  <c r="C851" i="10"/>
  <c r="C850" i="10"/>
  <c r="C849" i="10"/>
  <c r="C848" i="10"/>
  <c r="C847" i="10"/>
  <c r="C846" i="10"/>
  <c r="C845" i="10"/>
  <c r="C844" i="10"/>
  <c r="C843" i="10"/>
  <c r="C842" i="10"/>
  <c r="C841" i="10"/>
  <c r="C840" i="10"/>
  <c r="C839" i="10"/>
  <c r="C838" i="10"/>
  <c r="C837" i="10"/>
  <c r="C836" i="10"/>
  <c r="C835" i="10"/>
  <c r="C834" i="10"/>
  <c r="C833" i="10"/>
  <c r="C832" i="10"/>
  <c r="C831" i="10"/>
  <c r="C830" i="10"/>
  <c r="C829" i="10"/>
  <c r="C828" i="10"/>
  <c r="C827" i="10"/>
  <c r="C826" i="10"/>
  <c r="C825" i="10"/>
  <c r="C824" i="10"/>
  <c r="C823" i="10"/>
  <c r="C822" i="10"/>
  <c r="C821" i="10"/>
  <c r="C820" i="10"/>
  <c r="C819" i="10"/>
  <c r="C818" i="10"/>
  <c r="C817" i="10"/>
  <c r="C816" i="10"/>
  <c r="C815" i="10"/>
  <c r="C814" i="10"/>
  <c r="C813" i="10"/>
  <c r="C812" i="10"/>
  <c r="C811" i="10"/>
  <c r="C810" i="10"/>
  <c r="C809" i="10"/>
  <c r="C808" i="10"/>
  <c r="C807" i="10"/>
  <c r="C806" i="10"/>
  <c r="C805" i="10"/>
  <c r="C804" i="10"/>
  <c r="C803" i="10"/>
  <c r="C802" i="10"/>
  <c r="C801" i="10"/>
  <c r="C800" i="10"/>
  <c r="C799" i="10"/>
  <c r="C798" i="10"/>
  <c r="C797" i="10"/>
  <c r="C796" i="10"/>
  <c r="C795" i="10"/>
  <c r="C794" i="10"/>
  <c r="C793" i="10"/>
  <c r="C792" i="10"/>
  <c r="C791" i="10"/>
  <c r="C790" i="10"/>
  <c r="C789" i="10"/>
  <c r="C788" i="10"/>
  <c r="C787" i="10"/>
  <c r="C786" i="10"/>
  <c r="C785" i="10"/>
  <c r="C784" i="10"/>
  <c r="C783" i="10"/>
  <c r="C782" i="10"/>
  <c r="C781" i="10"/>
  <c r="C780" i="10"/>
  <c r="C779" i="10"/>
  <c r="C778" i="10"/>
  <c r="C777" i="10"/>
  <c r="C776" i="10"/>
  <c r="C775" i="10"/>
  <c r="C774" i="10"/>
  <c r="C773" i="10"/>
  <c r="C772" i="10"/>
  <c r="C771" i="10"/>
  <c r="C770" i="10"/>
  <c r="C769" i="10"/>
  <c r="C768" i="10"/>
  <c r="C767" i="10"/>
  <c r="C766" i="10"/>
  <c r="C765" i="10"/>
  <c r="C764" i="10"/>
  <c r="C763" i="10"/>
  <c r="C762" i="10"/>
  <c r="C761" i="10"/>
  <c r="C760" i="10"/>
  <c r="C759" i="10"/>
  <c r="C758" i="10"/>
  <c r="C757" i="10"/>
  <c r="C756" i="10"/>
  <c r="C755" i="10"/>
  <c r="C754" i="10"/>
  <c r="C753" i="10"/>
  <c r="C752" i="10"/>
  <c r="C751" i="10"/>
  <c r="C750" i="10"/>
  <c r="C749" i="10"/>
  <c r="C748" i="10"/>
  <c r="C747" i="10"/>
  <c r="C746" i="10"/>
  <c r="C745" i="10"/>
  <c r="C744" i="10"/>
  <c r="C743" i="10"/>
  <c r="C742" i="10"/>
  <c r="C741" i="10"/>
  <c r="C740" i="10"/>
  <c r="C739" i="10"/>
  <c r="C738" i="10"/>
  <c r="C737" i="10"/>
  <c r="C736" i="10"/>
  <c r="C735" i="10"/>
  <c r="C734" i="10"/>
  <c r="C733" i="10"/>
  <c r="C732" i="10"/>
  <c r="C731" i="10"/>
  <c r="C730" i="10"/>
  <c r="C729" i="10"/>
  <c r="C728" i="10"/>
  <c r="C727" i="10"/>
  <c r="C726" i="10"/>
  <c r="C725" i="10"/>
  <c r="C724" i="10"/>
  <c r="C723" i="10"/>
  <c r="C722" i="10"/>
  <c r="C721" i="10"/>
  <c r="C720" i="10"/>
  <c r="C719" i="10"/>
  <c r="C718" i="10"/>
  <c r="C717" i="10"/>
  <c r="C716" i="10"/>
  <c r="C715" i="10"/>
  <c r="C714" i="10"/>
  <c r="C713" i="10"/>
  <c r="C712" i="10"/>
  <c r="C711" i="10"/>
  <c r="C710" i="10"/>
  <c r="C709" i="10"/>
  <c r="C708" i="10"/>
  <c r="C707" i="10"/>
  <c r="C706" i="10"/>
  <c r="C705" i="10"/>
  <c r="C704" i="10"/>
  <c r="C703" i="10"/>
  <c r="C702" i="10"/>
  <c r="C701" i="10"/>
  <c r="C700" i="10"/>
  <c r="C699" i="10"/>
  <c r="C698" i="10"/>
  <c r="C697" i="10"/>
  <c r="C696" i="10"/>
  <c r="C695" i="10"/>
  <c r="C694" i="10"/>
  <c r="C693" i="10"/>
  <c r="C692" i="10"/>
  <c r="C691" i="10"/>
  <c r="C690" i="10"/>
  <c r="C689" i="10"/>
  <c r="C688" i="10"/>
  <c r="C687" i="10"/>
  <c r="C686" i="10"/>
  <c r="C685" i="10"/>
  <c r="C684" i="10"/>
  <c r="C683" i="10"/>
  <c r="C682" i="10"/>
  <c r="C681" i="10"/>
  <c r="C680" i="10"/>
  <c r="C679" i="10"/>
  <c r="C678" i="10"/>
  <c r="C677" i="10"/>
  <c r="C676" i="10"/>
  <c r="C675" i="10"/>
  <c r="C674" i="10"/>
  <c r="C673" i="10"/>
  <c r="C672" i="10"/>
  <c r="C671" i="10"/>
  <c r="C670" i="10"/>
  <c r="C669" i="10"/>
  <c r="C668" i="10"/>
  <c r="C667" i="10"/>
  <c r="C666" i="10"/>
  <c r="C665" i="10"/>
  <c r="C664" i="10"/>
  <c r="C663" i="10"/>
  <c r="C662" i="10"/>
  <c r="C661" i="10"/>
  <c r="C660" i="10"/>
  <c r="C659" i="10"/>
  <c r="C658" i="10"/>
  <c r="C657" i="10"/>
  <c r="C656" i="10"/>
  <c r="C655" i="10"/>
  <c r="C654" i="10"/>
  <c r="C653" i="10"/>
  <c r="C652" i="10"/>
  <c r="C651" i="10"/>
  <c r="C650" i="10"/>
  <c r="C649" i="10"/>
  <c r="C648" i="10"/>
  <c r="C647" i="10"/>
  <c r="C646" i="10"/>
  <c r="C645" i="10"/>
  <c r="C644" i="10"/>
  <c r="C643" i="10"/>
  <c r="C642" i="10"/>
  <c r="C641" i="10"/>
  <c r="C640" i="10"/>
  <c r="C639" i="10"/>
  <c r="C638" i="10"/>
  <c r="C637" i="10"/>
  <c r="C636" i="10"/>
  <c r="C635" i="10"/>
  <c r="C634" i="10"/>
  <c r="C633" i="10"/>
  <c r="C632" i="10"/>
  <c r="C631" i="10"/>
  <c r="C630" i="10"/>
  <c r="C629" i="10"/>
  <c r="C628" i="10"/>
  <c r="C627" i="10"/>
  <c r="C626" i="10"/>
  <c r="C625" i="10"/>
  <c r="C624" i="10"/>
  <c r="C623" i="10"/>
  <c r="C622" i="10"/>
  <c r="C621" i="10"/>
  <c r="C620" i="10"/>
  <c r="C619" i="10"/>
  <c r="C618" i="10"/>
  <c r="C617" i="10"/>
  <c r="C616" i="10"/>
  <c r="C615" i="10"/>
  <c r="C614" i="10"/>
  <c r="C613" i="10"/>
  <c r="C612" i="10"/>
  <c r="C611" i="10"/>
  <c r="C610" i="10"/>
  <c r="C609" i="10"/>
  <c r="C608" i="10"/>
  <c r="C607" i="10"/>
  <c r="C606" i="10"/>
  <c r="C605" i="10"/>
  <c r="C604" i="10"/>
  <c r="C603" i="10"/>
  <c r="C602" i="10"/>
  <c r="C601" i="10"/>
  <c r="C600" i="10"/>
  <c r="C599" i="10"/>
  <c r="C598" i="10"/>
  <c r="C597" i="10"/>
  <c r="C596" i="10"/>
  <c r="C595" i="10"/>
  <c r="C594" i="10"/>
  <c r="C593" i="10"/>
  <c r="C592" i="10"/>
  <c r="C591" i="10"/>
  <c r="C590" i="10"/>
  <c r="C589" i="10"/>
  <c r="C588" i="10"/>
  <c r="C587" i="10"/>
  <c r="C586" i="10"/>
  <c r="C585" i="10"/>
  <c r="C584" i="10"/>
  <c r="C583" i="10"/>
  <c r="C582" i="10"/>
  <c r="C581" i="10"/>
  <c r="C580" i="10"/>
  <c r="C579" i="10"/>
  <c r="C578" i="10"/>
  <c r="C577" i="10"/>
  <c r="C576" i="10"/>
  <c r="C575" i="10"/>
  <c r="C574" i="10"/>
  <c r="C573" i="10"/>
  <c r="C572" i="10"/>
  <c r="C571" i="10"/>
  <c r="C570" i="10"/>
  <c r="C569" i="10"/>
  <c r="C568" i="10"/>
  <c r="C567" i="10"/>
  <c r="C566" i="10"/>
  <c r="C565" i="10"/>
  <c r="C564" i="10"/>
  <c r="C563" i="10"/>
  <c r="C562" i="10"/>
  <c r="C561" i="10"/>
  <c r="C560" i="10"/>
  <c r="C559" i="10"/>
  <c r="C558" i="10"/>
  <c r="C557" i="10"/>
  <c r="C556" i="10"/>
  <c r="C555" i="10"/>
  <c r="C554" i="10"/>
  <c r="C553" i="10"/>
  <c r="C552" i="10"/>
  <c r="C551" i="10"/>
  <c r="C550" i="10"/>
  <c r="C549" i="10"/>
  <c r="C548" i="10"/>
  <c r="C547" i="10"/>
  <c r="C546" i="10"/>
  <c r="C545" i="10"/>
  <c r="C544" i="10"/>
  <c r="C543" i="10"/>
  <c r="C542" i="10"/>
  <c r="C541" i="10"/>
  <c r="C540" i="10"/>
  <c r="C539" i="10"/>
  <c r="C538" i="10"/>
  <c r="C537" i="10"/>
  <c r="C536" i="10"/>
  <c r="C535" i="10"/>
  <c r="C534" i="10"/>
  <c r="C533" i="10"/>
  <c r="C532" i="10"/>
  <c r="C531" i="10"/>
  <c r="C530" i="10"/>
  <c r="C529" i="10"/>
  <c r="C528" i="10"/>
  <c r="C527" i="10"/>
  <c r="C526" i="10"/>
  <c r="C525" i="10"/>
  <c r="C524" i="10"/>
  <c r="C523" i="10"/>
  <c r="C522" i="10"/>
  <c r="C521" i="10"/>
  <c r="C520" i="10"/>
  <c r="C519" i="10"/>
  <c r="C518" i="10"/>
  <c r="C517" i="10"/>
  <c r="C516" i="10"/>
  <c r="C515" i="10"/>
  <c r="C514" i="10"/>
  <c r="C513" i="10"/>
  <c r="C512" i="10"/>
  <c r="C511" i="10"/>
  <c r="C510" i="10"/>
  <c r="C509" i="10"/>
  <c r="C508" i="10"/>
  <c r="C507" i="10"/>
  <c r="C506" i="10"/>
  <c r="C505" i="10"/>
  <c r="C504" i="10"/>
  <c r="C503" i="10"/>
  <c r="C502" i="10"/>
  <c r="C501" i="10"/>
  <c r="C500" i="10"/>
  <c r="C499" i="10"/>
  <c r="C498" i="10"/>
  <c r="C497" i="10"/>
  <c r="C496" i="10"/>
  <c r="C495" i="10"/>
  <c r="C494" i="10"/>
  <c r="C493" i="10"/>
  <c r="C492" i="10"/>
  <c r="C491" i="10"/>
  <c r="C490" i="10"/>
  <c r="C489" i="10"/>
  <c r="C488" i="10"/>
  <c r="C487" i="10"/>
  <c r="C486" i="10"/>
  <c r="C485" i="10"/>
  <c r="C484" i="10"/>
  <c r="C483" i="10"/>
  <c r="C482" i="10"/>
  <c r="C481" i="10"/>
  <c r="C480" i="10"/>
  <c r="C479" i="10"/>
  <c r="C478" i="10"/>
  <c r="C477" i="10"/>
  <c r="C476" i="10"/>
  <c r="C475" i="10"/>
  <c r="C474" i="10"/>
  <c r="C473" i="10"/>
  <c r="C472" i="10"/>
  <c r="C471" i="10"/>
  <c r="C470" i="10"/>
  <c r="C469" i="10"/>
  <c r="C468" i="10"/>
  <c r="C467" i="10"/>
  <c r="C466" i="10"/>
  <c r="C465" i="10"/>
  <c r="C464" i="10"/>
  <c r="C463" i="10"/>
  <c r="C462" i="10"/>
  <c r="C461" i="10"/>
  <c r="C460" i="10"/>
  <c r="C459" i="10"/>
  <c r="C458" i="10"/>
  <c r="C457" i="10"/>
  <c r="C456" i="10"/>
  <c r="C455" i="10"/>
  <c r="C454" i="10"/>
  <c r="C453" i="10"/>
  <c r="C452" i="10"/>
  <c r="C451" i="10"/>
  <c r="C450" i="10"/>
  <c r="C449" i="10"/>
  <c r="C448" i="10"/>
  <c r="C447" i="10"/>
  <c r="C446" i="10"/>
  <c r="C445" i="10"/>
  <c r="C444" i="10"/>
  <c r="C443" i="10"/>
  <c r="C442" i="10"/>
  <c r="C441" i="10"/>
  <c r="C440" i="10"/>
  <c r="C439" i="10"/>
  <c r="C438" i="10"/>
  <c r="C437" i="10"/>
  <c r="C436" i="10"/>
  <c r="C435" i="10"/>
  <c r="C434" i="10"/>
  <c r="C433" i="10"/>
  <c r="C432" i="10"/>
  <c r="C431" i="10"/>
  <c r="C430" i="10"/>
  <c r="C429" i="10"/>
  <c r="C428" i="10"/>
  <c r="C427" i="10"/>
  <c r="C426" i="10"/>
  <c r="C425" i="10"/>
  <c r="C424" i="10"/>
  <c r="C423" i="10"/>
  <c r="C422" i="10"/>
  <c r="C421" i="10"/>
  <c r="C420" i="10"/>
  <c r="C419" i="10"/>
  <c r="C418" i="10"/>
  <c r="C417" i="10"/>
  <c r="C416" i="10"/>
  <c r="C415" i="10"/>
  <c r="C414" i="10"/>
  <c r="C413" i="10"/>
  <c r="C412" i="10"/>
  <c r="C411" i="10"/>
  <c r="C410" i="10"/>
  <c r="C409" i="10"/>
  <c r="C408" i="10"/>
  <c r="C407" i="10"/>
  <c r="C406" i="10"/>
  <c r="C405" i="10"/>
  <c r="C404" i="10"/>
  <c r="C403" i="10"/>
  <c r="C402" i="10"/>
  <c r="C401" i="10"/>
  <c r="C400" i="10"/>
  <c r="C399" i="10"/>
  <c r="C398" i="10"/>
  <c r="C397" i="10"/>
  <c r="C396" i="10"/>
  <c r="C395" i="10"/>
  <c r="C394" i="10"/>
  <c r="C393" i="10"/>
  <c r="C392" i="10"/>
  <c r="C391" i="10"/>
  <c r="C390" i="10"/>
  <c r="C389" i="10"/>
  <c r="C388" i="10"/>
  <c r="C387" i="10"/>
  <c r="C386" i="10"/>
  <c r="C385" i="10"/>
  <c r="C384" i="10"/>
  <c r="C383" i="10"/>
  <c r="C382" i="10"/>
  <c r="C381" i="10"/>
  <c r="C380" i="10"/>
  <c r="C379" i="10"/>
  <c r="C378" i="10"/>
  <c r="C377" i="10"/>
  <c r="C376" i="10"/>
  <c r="C375" i="10"/>
  <c r="C374" i="10"/>
  <c r="C373" i="10"/>
  <c r="C372" i="10"/>
  <c r="C371" i="10"/>
  <c r="C370" i="10"/>
  <c r="C369" i="10"/>
  <c r="C368" i="10"/>
  <c r="C367" i="10"/>
  <c r="C366" i="10"/>
  <c r="C365" i="10"/>
  <c r="C364" i="10"/>
  <c r="C363" i="10"/>
  <c r="C362" i="10"/>
  <c r="C361" i="10"/>
  <c r="C360" i="10"/>
  <c r="C359" i="10"/>
  <c r="C358" i="10"/>
  <c r="C357" i="10"/>
  <c r="C356" i="10"/>
  <c r="C355" i="10"/>
  <c r="C354" i="10"/>
  <c r="C353" i="10"/>
  <c r="C352" i="10"/>
  <c r="C351" i="10"/>
  <c r="C350" i="10"/>
  <c r="C349" i="10"/>
  <c r="C348" i="10"/>
  <c r="C347" i="10"/>
  <c r="C346" i="10"/>
  <c r="C345" i="10"/>
  <c r="C344" i="10"/>
  <c r="C343" i="10"/>
  <c r="C342" i="10"/>
  <c r="C341" i="10"/>
  <c r="C340" i="10"/>
  <c r="C339" i="10"/>
  <c r="C338" i="10"/>
  <c r="C337" i="10"/>
  <c r="C336" i="10"/>
  <c r="C335" i="10"/>
  <c r="C334" i="10"/>
  <c r="C333" i="10"/>
  <c r="C332" i="10"/>
  <c r="C331" i="10"/>
  <c r="C330" i="10"/>
  <c r="C329" i="10"/>
  <c r="C328" i="10"/>
  <c r="C327" i="10"/>
  <c r="C326" i="10"/>
  <c r="C325" i="10"/>
  <c r="C324" i="10"/>
  <c r="C323" i="10"/>
  <c r="C322" i="10"/>
  <c r="C321" i="10"/>
  <c r="C320" i="10"/>
  <c r="C319" i="10"/>
  <c r="C318" i="10"/>
  <c r="C317" i="10"/>
  <c r="C316" i="10"/>
  <c r="C315" i="10"/>
  <c r="C314" i="10"/>
  <c r="C313" i="10"/>
  <c r="C312" i="10"/>
  <c r="C311" i="10"/>
  <c r="C310" i="10"/>
  <c r="C309" i="10"/>
  <c r="C308" i="10"/>
  <c r="C307" i="10"/>
  <c r="C306" i="10"/>
  <c r="C305" i="10"/>
  <c r="C304" i="10"/>
  <c r="C303" i="10"/>
  <c r="C302" i="10"/>
  <c r="C301" i="10"/>
  <c r="C300" i="10"/>
  <c r="C299" i="10"/>
  <c r="C298" i="10"/>
  <c r="C297" i="10"/>
  <c r="C296" i="10"/>
  <c r="C295" i="10"/>
  <c r="C294" i="10"/>
  <c r="C293" i="10"/>
  <c r="C292" i="10"/>
  <c r="C291" i="10"/>
  <c r="C290" i="10"/>
  <c r="C289" i="10"/>
  <c r="C288" i="10"/>
  <c r="C287" i="10"/>
  <c r="C286" i="10"/>
  <c r="C285" i="10"/>
  <c r="C284" i="10"/>
  <c r="C283" i="10"/>
  <c r="C282" i="10"/>
  <c r="C281" i="10"/>
  <c r="C280" i="10"/>
  <c r="C279" i="10"/>
  <c r="C278" i="10"/>
  <c r="C277" i="10"/>
  <c r="C276" i="10"/>
  <c r="C275" i="10"/>
  <c r="C274" i="10"/>
  <c r="C273" i="10"/>
  <c r="C272" i="10"/>
  <c r="C271" i="10"/>
  <c r="C270" i="10"/>
  <c r="C269" i="10"/>
  <c r="C268" i="10"/>
  <c r="C267" i="10"/>
  <c r="C266" i="10"/>
  <c r="C265" i="10"/>
  <c r="C264" i="10"/>
  <c r="C263" i="10"/>
  <c r="C262" i="10"/>
  <c r="C261" i="10"/>
  <c r="C260" i="10"/>
  <c r="C259" i="10"/>
  <c r="C258" i="10"/>
  <c r="C257" i="10"/>
  <c r="C256" i="10"/>
  <c r="C255" i="10"/>
  <c r="C254" i="10"/>
  <c r="C253" i="10"/>
  <c r="C252" i="10"/>
  <c r="C251" i="10"/>
  <c r="C250" i="10"/>
  <c r="C249" i="10"/>
  <c r="C248" i="10"/>
  <c r="C247" i="10"/>
  <c r="C246" i="10"/>
  <c r="C245" i="10"/>
  <c r="C244" i="10"/>
  <c r="C243" i="10"/>
  <c r="C242" i="10"/>
  <c r="C241" i="10"/>
  <c r="C240" i="10"/>
  <c r="C239" i="10"/>
  <c r="C238" i="10"/>
  <c r="C237" i="10"/>
  <c r="C236" i="10"/>
  <c r="C235" i="10"/>
  <c r="C234" i="10"/>
  <c r="C233" i="10"/>
  <c r="C232" i="10"/>
  <c r="C231" i="10"/>
  <c r="C230" i="10"/>
  <c r="C229" i="10"/>
  <c r="C228" i="10"/>
  <c r="C227" i="10"/>
  <c r="C226" i="10"/>
  <c r="C225" i="10"/>
  <c r="C224" i="10"/>
  <c r="C223" i="10"/>
  <c r="C222" i="10"/>
  <c r="C221" i="10"/>
  <c r="C220" i="10"/>
  <c r="C219" i="10"/>
  <c r="C218" i="10"/>
  <c r="C217" i="10"/>
  <c r="C216" i="10"/>
  <c r="C215" i="10"/>
  <c r="C214" i="10"/>
  <c r="C213" i="10"/>
  <c r="C212" i="10"/>
  <c r="C211" i="10"/>
  <c r="C210" i="10"/>
  <c r="C209" i="10"/>
  <c r="C208" i="10"/>
  <c r="C207" i="10"/>
  <c r="C206" i="10"/>
  <c r="C205" i="10"/>
  <c r="C204" i="10"/>
  <c r="C203" i="10"/>
  <c r="C202" i="10"/>
  <c r="C201" i="10"/>
  <c r="C200" i="10"/>
  <c r="C199" i="10"/>
  <c r="C198" i="10"/>
  <c r="C197" i="10"/>
  <c r="C196" i="10"/>
  <c r="C195" i="10"/>
  <c r="C194" i="10"/>
  <c r="C193" i="10"/>
  <c r="C192" i="10"/>
  <c r="C191" i="10"/>
  <c r="C190" i="10"/>
  <c r="C189" i="10"/>
  <c r="C188" i="10"/>
  <c r="C187" i="10"/>
  <c r="C186" i="10"/>
  <c r="C185" i="10"/>
  <c r="C184" i="10"/>
  <c r="C183" i="10"/>
  <c r="C182" i="10"/>
  <c r="C181" i="10"/>
  <c r="C180" i="10"/>
  <c r="C179" i="10"/>
  <c r="C178" i="10"/>
  <c r="C177" i="10"/>
  <c r="C176" i="10"/>
  <c r="C175" i="10"/>
  <c r="C174" i="10"/>
  <c r="C173" i="10"/>
  <c r="C172" i="10"/>
  <c r="C171" i="10"/>
  <c r="C170" i="10"/>
  <c r="C169" i="10"/>
  <c r="C168" i="10"/>
  <c r="C167" i="10"/>
  <c r="C166" i="10"/>
  <c r="C165" i="10"/>
  <c r="C164" i="10"/>
  <c r="C163" i="10"/>
  <c r="C162" i="10"/>
  <c r="C161" i="10"/>
  <c r="C160" i="10"/>
  <c r="C159" i="10"/>
  <c r="C158" i="10"/>
  <c r="C157" i="10"/>
  <c r="C156" i="10"/>
  <c r="C155" i="10"/>
  <c r="C154" i="10"/>
  <c r="C153" i="10"/>
  <c r="C152" i="10"/>
  <c r="C151" i="10"/>
  <c r="C150" i="10"/>
  <c r="C149" i="10"/>
  <c r="C148" i="10"/>
  <c r="C147" i="10"/>
  <c r="C146" i="10"/>
  <c r="C145" i="10"/>
  <c r="C144" i="10"/>
  <c r="C143" i="10"/>
  <c r="C142" i="10"/>
  <c r="C141" i="10"/>
  <c r="C140" i="10"/>
  <c r="C139" i="10"/>
  <c r="C138" i="10"/>
  <c r="C137" i="10"/>
  <c r="C136" i="10"/>
  <c r="C135" i="10"/>
  <c r="C134" i="10"/>
  <c r="C133" i="10"/>
  <c r="C132" i="10"/>
  <c r="C131" i="10"/>
  <c r="C130" i="10"/>
  <c r="C129" i="10"/>
  <c r="C128" i="10"/>
  <c r="C127" i="10"/>
  <c r="C126" i="10"/>
  <c r="C125" i="10"/>
  <c r="C124" i="10"/>
  <c r="C123" i="10"/>
  <c r="C122" i="10"/>
  <c r="C121" i="10"/>
  <c r="C120" i="10"/>
  <c r="C119" i="10"/>
  <c r="C118" i="10"/>
  <c r="C117" i="10"/>
  <c r="C116" i="10"/>
  <c r="C115" i="10"/>
  <c r="C114" i="10"/>
  <c r="C113" i="10"/>
  <c r="C112" i="10"/>
  <c r="C111" i="10"/>
  <c r="C110" i="10"/>
  <c r="C109" i="10"/>
  <c r="C108" i="10"/>
  <c r="C107" i="10"/>
  <c r="C106" i="10"/>
  <c r="C105" i="10"/>
  <c r="C104" i="10"/>
  <c r="C103" i="10"/>
  <c r="C102" i="10"/>
  <c r="C101" i="10"/>
  <c r="C100" i="10"/>
  <c r="C99" i="10"/>
  <c r="C98" i="10"/>
  <c r="C97" i="10"/>
  <c r="C96" i="10"/>
  <c r="C95" i="10"/>
  <c r="C94" i="10"/>
  <c r="C93" i="10"/>
  <c r="C92" i="10"/>
  <c r="C91" i="10"/>
  <c r="C90" i="10"/>
  <c r="C89" i="10"/>
  <c r="C88" i="10"/>
  <c r="C87" i="10"/>
  <c r="C86" i="10"/>
  <c r="C85" i="10"/>
  <c r="C84" i="10"/>
  <c r="C83" i="10"/>
  <c r="C82" i="10"/>
  <c r="C81" i="10"/>
  <c r="C80" i="10"/>
  <c r="C79" i="10"/>
  <c r="C78" i="10"/>
  <c r="C77" i="10"/>
  <c r="C76" i="10"/>
  <c r="C75" i="10"/>
  <c r="C74" i="10"/>
  <c r="C73" i="10"/>
  <c r="C72" i="10"/>
  <c r="C71" i="10"/>
  <c r="C70" i="10"/>
  <c r="C69" i="10"/>
  <c r="C68" i="10"/>
  <c r="C67" i="10"/>
  <c r="C66" i="10"/>
  <c r="C65" i="10"/>
  <c r="C64" i="10"/>
  <c r="C63" i="10"/>
  <c r="C62" i="10"/>
  <c r="C61" i="10"/>
  <c r="C60" i="10"/>
  <c r="C59" i="10"/>
  <c r="C58" i="10"/>
  <c r="C57" i="10"/>
  <c r="C56" i="10"/>
  <c r="C55" i="10"/>
  <c r="C54" i="10"/>
  <c r="C53" i="10"/>
  <c r="C52" i="10"/>
  <c r="C51" i="10"/>
  <c r="C50" i="10"/>
  <c r="C49" i="10"/>
  <c r="C48" i="10"/>
  <c r="C47" i="10"/>
  <c r="C46" i="10"/>
  <c r="C45" i="10"/>
  <c r="C44" i="10"/>
  <c r="C43" i="10"/>
  <c r="C42" i="10"/>
  <c r="C41" i="10"/>
  <c r="C40" i="10"/>
  <c r="C39" i="10"/>
  <c r="C38" i="10"/>
  <c r="C37" i="10"/>
  <c r="C36" i="10"/>
  <c r="C35" i="10"/>
  <c r="C34" i="10"/>
  <c r="C33" i="10"/>
  <c r="C32" i="10"/>
  <c r="C31" i="10"/>
  <c r="C30" i="10"/>
  <c r="C29" i="10"/>
  <c r="C28" i="10"/>
  <c r="C27" i="10"/>
  <c r="C26" i="10"/>
  <c r="C25" i="10"/>
  <c r="C24" i="10"/>
  <c r="C23" i="10"/>
  <c r="C22" i="10"/>
  <c r="C21" i="10"/>
  <c r="C20" i="10"/>
  <c r="C19" i="10"/>
  <c r="C18" i="10"/>
  <c r="C17" i="10"/>
  <c r="C16" i="10"/>
  <c r="C15" i="10"/>
  <c r="C14" i="10"/>
  <c r="C13" i="10"/>
  <c r="C1002"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A343" i="9"/>
  <c r="A344" i="9"/>
  <c r="A345" i="9"/>
  <c r="A346" i="9"/>
  <c r="A347" i="9"/>
  <c r="A348" i="9"/>
  <c r="A349" i="9"/>
  <c r="A350" i="9"/>
  <c r="A351" i="9"/>
  <c r="A352" i="9"/>
  <c r="A353" i="9"/>
  <c r="A354" i="9"/>
  <c r="A355" i="9"/>
  <c r="A356" i="9"/>
  <c r="A357" i="9"/>
  <c r="A358" i="9"/>
  <c r="A359" i="9"/>
  <c r="A360" i="9"/>
  <c r="A361" i="9"/>
  <c r="A362" i="9"/>
  <c r="A363" i="9"/>
  <c r="A364" i="9"/>
  <c r="A365" i="9"/>
  <c r="A366" i="9"/>
  <c r="A367" i="9"/>
  <c r="A368" i="9"/>
  <c r="A369" i="9"/>
  <c r="A370" i="9"/>
  <c r="A371" i="9"/>
  <c r="A372" i="9"/>
  <c r="A373" i="9"/>
  <c r="A374" i="9"/>
  <c r="A375" i="9"/>
  <c r="A376" i="9"/>
  <c r="A377" i="9"/>
  <c r="A378" i="9"/>
  <c r="A379" i="9"/>
  <c r="A380" i="9"/>
  <c r="A381" i="9"/>
  <c r="A382" i="9"/>
  <c r="A383" i="9"/>
  <c r="A384" i="9"/>
  <c r="A385" i="9"/>
  <c r="A386" i="9"/>
  <c r="A387" i="9"/>
  <c r="A388" i="9"/>
  <c r="A389" i="9"/>
  <c r="A390" i="9"/>
  <c r="A391" i="9"/>
  <c r="A392" i="9"/>
  <c r="A393" i="9"/>
  <c r="A394" i="9"/>
  <c r="A395" i="9"/>
  <c r="A396" i="9"/>
  <c r="A397" i="9"/>
  <c r="A398" i="9"/>
  <c r="A399" i="9"/>
  <c r="A400" i="9"/>
  <c r="A401" i="9"/>
  <c r="A402" i="9"/>
  <c r="A403" i="9"/>
  <c r="A404" i="9"/>
  <c r="A405" i="9"/>
  <c r="A406" i="9"/>
  <c r="A407" i="9"/>
  <c r="A408" i="9"/>
  <c r="A409" i="9"/>
  <c r="A410" i="9"/>
  <c r="A411" i="9"/>
  <c r="A412" i="9"/>
  <c r="A413" i="9"/>
  <c r="A414" i="9"/>
  <c r="A415" i="9"/>
  <c r="A416" i="9"/>
  <c r="A417" i="9"/>
  <c r="A418" i="9"/>
  <c r="A419" i="9"/>
  <c r="A420" i="9"/>
  <c r="A421" i="9"/>
  <c r="A422" i="9"/>
  <c r="A423" i="9"/>
  <c r="A424" i="9"/>
  <c r="A425" i="9"/>
  <c r="A426" i="9"/>
  <c r="A427" i="9"/>
  <c r="A428" i="9"/>
  <c r="A429" i="9"/>
  <c r="A430" i="9"/>
  <c r="A431" i="9"/>
  <c r="A432" i="9"/>
  <c r="A433" i="9"/>
  <c r="A434" i="9"/>
  <c r="A435" i="9"/>
  <c r="A436" i="9"/>
  <c r="A437" i="9"/>
  <c r="A438" i="9"/>
  <c r="A439" i="9"/>
  <c r="A440" i="9"/>
  <c r="A441" i="9"/>
  <c r="A442" i="9"/>
  <c r="A443" i="9"/>
  <c r="A444" i="9"/>
  <c r="A445" i="9"/>
  <c r="A446" i="9"/>
  <c r="A447" i="9"/>
  <c r="A448" i="9"/>
  <c r="A449" i="9"/>
  <c r="A450" i="9"/>
  <c r="A451" i="9"/>
  <c r="A452" i="9"/>
  <c r="A453" i="9"/>
  <c r="A454" i="9"/>
  <c r="A455" i="9"/>
  <c r="A456" i="9"/>
  <c r="A457" i="9"/>
  <c r="A458" i="9"/>
  <c r="A459" i="9"/>
  <c r="A460" i="9"/>
  <c r="A461" i="9"/>
  <c r="A462" i="9"/>
  <c r="A463" i="9"/>
  <c r="A464" i="9"/>
  <c r="A465" i="9"/>
  <c r="A466" i="9"/>
  <c r="A467" i="9"/>
  <c r="A468" i="9"/>
  <c r="A469" i="9"/>
  <c r="A470" i="9"/>
  <c r="A471" i="9"/>
  <c r="A472" i="9"/>
  <c r="A473" i="9"/>
  <c r="A474" i="9"/>
  <c r="A475" i="9"/>
  <c r="A476" i="9"/>
  <c r="A477" i="9"/>
  <c r="A478" i="9"/>
  <c r="A479" i="9"/>
  <c r="A480" i="9"/>
  <c r="A481" i="9"/>
  <c r="A482" i="9"/>
  <c r="A483" i="9"/>
  <c r="A484" i="9"/>
  <c r="A485" i="9"/>
  <c r="A486" i="9"/>
  <c r="A487" i="9"/>
  <c r="A488" i="9"/>
  <c r="A489" i="9"/>
  <c r="A490" i="9"/>
  <c r="A491" i="9"/>
  <c r="A492" i="9"/>
  <c r="A493" i="9"/>
  <c r="A494" i="9"/>
  <c r="A495" i="9"/>
  <c r="A496" i="9"/>
  <c r="A497" i="9"/>
  <c r="A498" i="9"/>
  <c r="A499" i="9"/>
  <c r="A500" i="9"/>
  <c r="A501" i="9"/>
  <c r="A502" i="9"/>
  <c r="A503" i="9"/>
  <c r="A504" i="9"/>
  <c r="A505" i="9"/>
  <c r="A506" i="9"/>
  <c r="A507" i="9"/>
  <c r="A508" i="9"/>
  <c r="A509" i="9"/>
  <c r="A510" i="9"/>
  <c r="A511" i="9"/>
  <c r="A512" i="9"/>
  <c r="A513" i="9"/>
  <c r="A514" i="9"/>
  <c r="A515" i="9"/>
  <c r="A516" i="9"/>
  <c r="A517" i="9"/>
  <c r="A518" i="9"/>
  <c r="A519" i="9"/>
  <c r="A520" i="9"/>
  <c r="A521" i="9"/>
  <c r="A522" i="9"/>
  <c r="A523" i="9"/>
  <c r="A524" i="9"/>
  <c r="A525" i="9"/>
  <c r="A526" i="9"/>
  <c r="A527" i="9"/>
  <c r="A528" i="9"/>
  <c r="A529" i="9"/>
  <c r="A530" i="9"/>
  <c r="A531" i="9"/>
  <c r="A532" i="9"/>
  <c r="A533" i="9"/>
  <c r="A534" i="9"/>
  <c r="A535" i="9"/>
  <c r="A536" i="9"/>
  <c r="A537" i="9"/>
  <c r="A538" i="9"/>
  <c r="A539" i="9"/>
  <c r="A540" i="9"/>
  <c r="A541" i="9"/>
  <c r="A542" i="9"/>
  <c r="A543" i="9"/>
  <c r="A544" i="9"/>
  <c r="A545" i="9"/>
  <c r="A546" i="9"/>
  <c r="A547" i="9"/>
  <c r="A548" i="9"/>
  <c r="A549" i="9"/>
  <c r="A550" i="9"/>
  <c r="A551" i="9"/>
  <c r="A552" i="9"/>
  <c r="A553" i="9"/>
  <c r="A554" i="9"/>
  <c r="A555" i="9"/>
  <c r="A556" i="9"/>
  <c r="A557" i="9"/>
  <c r="A558" i="9"/>
  <c r="A559" i="9"/>
  <c r="A560" i="9"/>
  <c r="A561" i="9"/>
  <c r="A562" i="9"/>
  <c r="A563" i="9"/>
  <c r="A564" i="9"/>
  <c r="A565" i="9"/>
  <c r="A566" i="9"/>
  <c r="A567" i="9"/>
  <c r="A568" i="9"/>
  <c r="A569" i="9"/>
  <c r="A570" i="9"/>
  <c r="A571" i="9"/>
  <c r="A572" i="9"/>
  <c r="A573" i="9"/>
  <c r="A574" i="9"/>
  <c r="A575" i="9"/>
  <c r="A576" i="9"/>
  <c r="A577" i="9"/>
  <c r="A578" i="9"/>
  <c r="A579" i="9"/>
  <c r="A580" i="9"/>
  <c r="A581" i="9"/>
  <c r="A582" i="9"/>
  <c r="A583" i="9"/>
  <c r="A584" i="9"/>
  <c r="A585" i="9"/>
  <c r="A586" i="9"/>
  <c r="A587" i="9"/>
  <c r="A588" i="9"/>
  <c r="A589" i="9"/>
  <c r="A590" i="9"/>
  <c r="A591" i="9"/>
  <c r="A592" i="9"/>
  <c r="A593" i="9"/>
  <c r="A594" i="9"/>
  <c r="A595" i="9"/>
  <c r="A596" i="9"/>
  <c r="A597" i="9"/>
  <c r="A598" i="9"/>
  <c r="A599" i="9"/>
  <c r="A600" i="9"/>
  <c r="A601" i="9"/>
  <c r="A602" i="9"/>
  <c r="A603" i="9"/>
  <c r="A604" i="9"/>
  <c r="A605" i="9"/>
  <c r="A606" i="9"/>
  <c r="A607" i="9"/>
  <c r="A608" i="9"/>
  <c r="A609" i="9"/>
  <c r="A610" i="9"/>
  <c r="A611" i="9"/>
  <c r="A612" i="9"/>
  <c r="A613" i="9"/>
  <c r="A614" i="9"/>
  <c r="A615" i="9"/>
  <c r="A616" i="9"/>
  <c r="A617" i="9"/>
  <c r="A618" i="9"/>
  <c r="A619" i="9"/>
  <c r="A620" i="9"/>
  <c r="A621" i="9"/>
  <c r="A622" i="9"/>
  <c r="A623" i="9"/>
  <c r="A624" i="9"/>
  <c r="A625" i="9"/>
  <c r="A626" i="9"/>
  <c r="A627" i="9"/>
  <c r="A628" i="9"/>
  <c r="A629" i="9"/>
  <c r="A630" i="9"/>
  <c r="A631" i="9"/>
  <c r="A632" i="9"/>
  <c r="A633" i="9"/>
  <c r="A634" i="9"/>
  <c r="A635" i="9"/>
  <c r="A636" i="9"/>
  <c r="A637" i="9"/>
  <c r="A638" i="9"/>
  <c r="A639" i="9"/>
  <c r="A640" i="9"/>
  <c r="A641" i="9"/>
  <c r="A642" i="9"/>
  <c r="A643" i="9"/>
  <c r="A644" i="9"/>
  <c r="A645" i="9"/>
  <c r="A646" i="9"/>
  <c r="A647" i="9"/>
  <c r="A648" i="9"/>
  <c r="A649" i="9"/>
  <c r="A650" i="9"/>
  <c r="A651" i="9"/>
  <c r="A652" i="9"/>
  <c r="A653" i="9"/>
  <c r="A654" i="9"/>
  <c r="A655" i="9"/>
  <c r="A656" i="9"/>
  <c r="A657" i="9"/>
  <c r="A658" i="9"/>
  <c r="A659" i="9"/>
  <c r="A660" i="9"/>
  <c r="A661" i="9"/>
  <c r="A662" i="9"/>
  <c r="A663" i="9"/>
  <c r="A664" i="9"/>
  <c r="A665" i="9"/>
  <c r="A666" i="9"/>
  <c r="A667" i="9"/>
  <c r="A668" i="9"/>
  <c r="A669" i="9"/>
  <c r="A670" i="9"/>
  <c r="A671" i="9"/>
  <c r="A672" i="9"/>
  <c r="A673" i="9"/>
  <c r="A674" i="9"/>
  <c r="A675" i="9"/>
  <c r="A676" i="9"/>
  <c r="A677" i="9"/>
  <c r="A678" i="9"/>
  <c r="A679" i="9"/>
  <c r="A680" i="9"/>
  <c r="A681" i="9"/>
  <c r="A682" i="9"/>
  <c r="A683" i="9"/>
  <c r="A684" i="9"/>
  <c r="A685" i="9"/>
  <c r="A686" i="9"/>
  <c r="A687" i="9"/>
  <c r="A688" i="9"/>
  <c r="A689" i="9"/>
  <c r="A690" i="9"/>
  <c r="A691" i="9"/>
  <c r="A692" i="9"/>
  <c r="A693" i="9"/>
  <c r="A694" i="9"/>
  <c r="A695" i="9"/>
  <c r="A696" i="9"/>
  <c r="A697" i="9"/>
  <c r="A698" i="9"/>
  <c r="A699" i="9"/>
  <c r="A700" i="9"/>
  <c r="A701" i="9"/>
  <c r="A702" i="9"/>
  <c r="A703" i="9"/>
  <c r="A704" i="9"/>
  <c r="A705" i="9"/>
  <c r="A706" i="9"/>
  <c r="A707" i="9"/>
  <c r="A708" i="9"/>
  <c r="A709" i="9"/>
  <c r="A710" i="9"/>
  <c r="A711" i="9"/>
  <c r="A712" i="9"/>
  <c r="A713" i="9"/>
  <c r="A714" i="9"/>
  <c r="A715" i="9"/>
  <c r="A716" i="9"/>
  <c r="A717" i="9"/>
  <c r="A718" i="9"/>
  <c r="A719" i="9"/>
  <c r="A720" i="9"/>
  <c r="A721" i="9"/>
  <c r="A722" i="9"/>
  <c r="A723" i="9"/>
  <c r="A724" i="9"/>
  <c r="A725" i="9"/>
  <c r="A726" i="9"/>
  <c r="A727" i="9"/>
  <c r="A728" i="9"/>
  <c r="A729" i="9"/>
  <c r="A730" i="9"/>
  <c r="A731" i="9"/>
  <c r="A732" i="9"/>
  <c r="A733" i="9"/>
  <c r="A734" i="9"/>
  <c r="A735" i="9"/>
  <c r="A736" i="9"/>
  <c r="A737" i="9"/>
  <c r="A738" i="9"/>
  <c r="A739" i="9"/>
  <c r="A740" i="9"/>
  <c r="A741" i="9"/>
  <c r="A742" i="9"/>
  <c r="A743" i="9"/>
  <c r="A744" i="9"/>
  <c r="A745" i="9"/>
  <c r="A746" i="9"/>
  <c r="A747" i="9"/>
  <c r="A748" i="9"/>
  <c r="A749" i="9"/>
  <c r="A750" i="9"/>
  <c r="A751" i="9"/>
  <c r="A752" i="9"/>
  <c r="A753" i="9"/>
  <c r="A754" i="9"/>
  <c r="A755" i="9"/>
  <c r="A756" i="9"/>
  <c r="A757" i="9"/>
  <c r="A758" i="9"/>
  <c r="A759" i="9"/>
  <c r="A760" i="9"/>
  <c r="A761" i="9"/>
  <c r="A762" i="9"/>
  <c r="A763" i="9"/>
  <c r="A764" i="9"/>
  <c r="A765" i="9"/>
  <c r="A766" i="9"/>
  <c r="A767" i="9"/>
  <c r="A768" i="9"/>
  <c r="A769" i="9"/>
  <c r="A770" i="9"/>
  <c r="A771" i="9"/>
  <c r="A772" i="9"/>
  <c r="A773" i="9"/>
  <c r="A774" i="9"/>
  <c r="A775" i="9"/>
  <c r="A776" i="9"/>
  <c r="A777" i="9"/>
  <c r="A778" i="9"/>
  <c r="A779" i="9"/>
  <c r="A780" i="9"/>
  <c r="A781" i="9"/>
  <c r="A782" i="9"/>
  <c r="A783" i="9"/>
  <c r="A784" i="9"/>
  <c r="A785" i="9"/>
  <c r="A786" i="9"/>
  <c r="A787" i="9"/>
  <c r="A788" i="9"/>
  <c r="A789" i="9"/>
  <c r="A790" i="9"/>
  <c r="A791" i="9"/>
  <c r="A792" i="9"/>
  <c r="A793" i="9"/>
  <c r="A794" i="9"/>
  <c r="A795" i="9"/>
  <c r="A796" i="9"/>
  <c r="A797" i="9"/>
  <c r="A798" i="9"/>
  <c r="A799" i="9"/>
  <c r="A800" i="9"/>
  <c r="A801" i="9"/>
  <c r="A802" i="9"/>
  <c r="A803" i="9"/>
  <c r="A804" i="9"/>
  <c r="A805" i="9"/>
  <c r="A806" i="9"/>
  <c r="A807" i="9"/>
  <c r="A808" i="9"/>
  <c r="A809" i="9"/>
  <c r="A810" i="9"/>
  <c r="A811" i="9"/>
  <c r="A812" i="9"/>
  <c r="A813" i="9"/>
  <c r="A814" i="9"/>
  <c r="A815" i="9"/>
  <c r="A816" i="9"/>
  <c r="A817" i="9"/>
  <c r="A818" i="9"/>
  <c r="A819" i="9"/>
  <c r="A820" i="9"/>
  <c r="A821" i="9"/>
  <c r="A822" i="9"/>
  <c r="A823" i="9"/>
  <c r="A824" i="9"/>
  <c r="A825" i="9"/>
  <c r="A826" i="9"/>
  <c r="A827" i="9"/>
  <c r="A828" i="9"/>
  <c r="A829" i="9"/>
  <c r="A830" i="9"/>
  <c r="A831" i="9"/>
  <c r="A832" i="9"/>
  <c r="A833" i="9"/>
  <c r="A834" i="9"/>
  <c r="A835" i="9"/>
  <c r="A836" i="9"/>
  <c r="A837" i="9"/>
  <c r="A838" i="9"/>
  <c r="A839" i="9"/>
  <c r="A840" i="9"/>
  <c r="A841" i="9"/>
  <c r="A842" i="9"/>
  <c r="A843" i="9"/>
  <c r="A844" i="9"/>
  <c r="A845" i="9"/>
  <c r="A846" i="9"/>
  <c r="A847" i="9"/>
  <c r="A848" i="9"/>
  <c r="A849" i="9"/>
  <c r="A850" i="9"/>
  <c r="A851" i="9"/>
  <c r="A852" i="9"/>
  <c r="A853" i="9"/>
  <c r="A854" i="9"/>
  <c r="A855" i="9"/>
  <c r="A856" i="9"/>
  <c r="A857" i="9"/>
  <c r="A858" i="9"/>
  <c r="A859" i="9"/>
  <c r="A860" i="9"/>
  <c r="A861" i="9"/>
  <c r="A862" i="9"/>
  <c r="A863" i="9"/>
  <c r="A864" i="9"/>
  <c r="A865" i="9"/>
  <c r="A866" i="9"/>
  <c r="A867" i="9"/>
  <c r="A868" i="9"/>
  <c r="A869" i="9"/>
  <c r="A870" i="9"/>
  <c r="A871" i="9"/>
  <c r="A872" i="9"/>
  <c r="A873" i="9"/>
  <c r="A874" i="9"/>
  <c r="A875" i="9"/>
  <c r="A876" i="9"/>
  <c r="A877" i="9"/>
  <c r="A878" i="9"/>
  <c r="A879" i="9"/>
  <c r="A880" i="9"/>
  <c r="A881" i="9"/>
  <c r="A882" i="9"/>
  <c r="A883" i="9"/>
  <c r="A884" i="9"/>
  <c r="A885" i="9"/>
  <c r="A886" i="9"/>
  <c r="A887" i="9"/>
  <c r="A888" i="9"/>
  <c r="A889" i="9"/>
  <c r="A890" i="9"/>
  <c r="A891" i="9"/>
  <c r="A892" i="9"/>
  <c r="A893" i="9"/>
  <c r="A894" i="9"/>
  <c r="A895" i="9"/>
  <c r="A896" i="9"/>
  <c r="A897" i="9"/>
  <c r="A898" i="9"/>
  <c r="A899" i="9"/>
  <c r="A900" i="9"/>
  <c r="A901" i="9"/>
  <c r="A902" i="9"/>
  <c r="A903" i="9"/>
  <c r="A904" i="9"/>
  <c r="A905" i="9"/>
  <c r="A906" i="9"/>
  <c r="A907" i="9"/>
  <c r="A908" i="9"/>
  <c r="A909" i="9"/>
  <c r="A910" i="9"/>
  <c r="A911" i="9"/>
  <c r="A912" i="9"/>
  <c r="A913" i="9"/>
  <c r="A914" i="9"/>
  <c r="A915" i="9"/>
  <c r="A916" i="9"/>
  <c r="A917" i="9"/>
  <c r="A918" i="9"/>
  <c r="A919" i="9"/>
  <c r="A920" i="9"/>
  <c r="A921" i="9"/>
  <c r="A922" i="9"/>
  <c r="A923" i="9"/>
  <c r="A924" i="9"/>
  <c r="A925" i="9"/>
  <c r="A926" i="9"/>
  <c r="A927" i="9"/>
  <c r="A928" i="9"/>
  <c r="A929" i="9"/>
  <c r="A930" i="9"/>
  <c r="A931" i="9"/>
  <c r="A932" i="9"/>
  <c r="A933" i="9"/>
  <c r="A934" i="9"/>
  <c r="A935" i="9"/>
  <c r="A936" i="9"/>
  <c r="A937" i="9"/>
  <c r="A938" i="9"/>
  <c r="A939" i="9"/>
  <c r="A940" i="9"/>
  <c r="A941" i="9"/>
  <c r="A942" i="9"/>
  <c r="A943" i="9"/>
  <c r="A944" i="9"/>
  <c r="A945" i="9"/>
  <c r="A946" i="9"/>
  <c r="A947" i="9"/>
  <c r="A948" i="9"/>
  <c r="A949" i="9"/>
  <c r="A950" i="9"/>
  <c r="A951" i="9"/>
  <c r="A952" i="9"/>
  <c r="A953" i="9"/>
  <c r="A954" i="9"/>
  <c r="A955" i="9"/>
  <c r="A956" i="9"/>
  <c r="A957" i="9"/>
  <c r="A958" i="9"/>
  <c r="A959" i="9"/>
  <c r="A960" i="9"/>
  <c r="A961" i="9"/>
  <c r="A962" i="9"/>
  <c r="A963" i="9"/>
  <c r="A964" i="9"/>
  <c r="A965" i="9"/>
  <c r="A966" i="9"/>
  <c r="A967" i="9"/>
  <c r="A968" i="9"/>
  <c r="A969" i="9"/>
  <c r="A970" i="9"/>
  <c r="A971" i="9"/>
  <c r="A972" i="9"/>
  <c r="A973" i="9"/>
  <c r="A974" i="9"/>
  <c r="A975" i="9"/>
  <c r="A976" i="9"/>
  <c r="A977" i="9"/>
  <c r="A978" i="9"/>
  <c r="A979" i="9"/>
  <c r="A980" i="9"/>
  <c r="A981" i="9"/>
  <c r="A982" i="9"/>
  <c r="A983" i="9"/>
  <c r="A984" i="9"/>
  <c r="A985" i="9"/>
  <c r="A986" i="9"/>
  <c r="A987" i="9"/>
  <c r="A988" i="9"/>
  <c r="A989" i="9"/>
  <c r="A990" i="9"/>
  <c r="A991" i="9"/>
  <c r="A992" i="9"/>
  <c r="A993" i="9"/>
  <c r="A994" i="9"/>
  <c r="A995" i="9"/>
  <c r="A996" i="9"/>
  <c r="A997" i="9"/>
  <c r="A998" i="9"/>
  <c r="A999" i="9"/>
  <c r="A1000" i="9"/>
  <c r="A1001" i="9"/>
  <c r="A1002" i="9"/>
  <c r="C1001" i="9"/>
  <c r="C1000" i="9"/>
  <c r="C999" i="9"/>
  <c r="C998" i="9"/>
  <c r="C997" i="9"/>
  <c r="C996" i="9"/>
  <c r="C995" i="9"/>
  <c r="C994" i="9"/>
  <c r="C993" i="9"/>
  <c r="C992" i="9"/>
  <c r="C991" i="9"/>
  <c r="C990" i="9"/>
  <c r="C989" i="9"/>
  <c r="C988" i="9"/>
  <c r="C987" i="9"/>
  <c r="C986" i="9"/>
  <c r="C985" i="9"/>
  <c r="C984" i="9"/>
  <c r="C983" i="9"/>
  <c r="C982" i="9"/>
  <c r="C981" i="9"/>
  <c r="C980" i="9"/>
  <c r="C979" i="9"/>
  <c r="C978" i="9"/>
  <c r="C977" i="9"/>
  <c r="C976" i="9"/>
  <c r="C975" i="9"/>
  <c r="C974" i="9"/>
  <c r="C973" i="9"/>
  <c r="C972" i="9"/>
  <c r="C971" i="9"/>
  <c r="C970" i="9"/>
  <c r="C969" i="9"/>
  <c r="C968" i="9"/>
  <c r="C967" i="9"/>
  <c r="C966" i="9"/>
  <c r="C965" i="9"/>
  <c r="C964" i="9"/>
  <c r="C963" i="9"/>
  <c r="C962" i="9"/>
  <c r="C961" i="9"/>
  <c r="C960" i="9"/>
  <c r="C959" i="9"/>
  <c r="C958" i="9"/>
  <c r="C957" i="9"/>
  <c r="C956" i="9"/>
  <c r="C955" i="9"/>
  <c r="C954" i="9"/>
  <c r="C953" i="9"/>
  <c r="C952" i="9"/>
  <c r="C951" i="9"/>
  <c r="C950" i="9"/>
  <c r="C949" i="9"/>
  <c r="C948" i="9"/>
  <c r="C947" i="9"/>
  <c r="C946" i="9"/>
  <c r="C945" i="9"/>
  <c r="C944" i="9"/>
  <c r="C943" i="9"/>
  <c r="C942" i="9"/>
  <c r="C941" i="9"/>
  <c r="C940" i="9"/>
  <c r="C939" i="9"/>
  <c r="C938" i="9"/>
  <c r="C937" i="9"/>
  <c r="C936" i="9"/>
  <c r="C935" i="9"/>
  <c r="C934" i="9"/>
  <c r="C933" i="9"/>
  <c r="C932" i="9"/>
  <c r="C931" i="9"/>
  <c r="C930" i="9"/>
  <c r="C929" i="9"/>
  <c r="C928" i="9"/>
  <c r="C927" i="9"/>
  <c r="C926" i="9"/>
  <c r="C925" i="9"/>
  <c r="C924" i="9"/>
  <c r="C923" i="9"/>
  <c r="C922" i="9"/>
  <c r="C921" i="9"/>
  <c r="C920" i="9"/>
  <c r="C919" i="9"/>
  <c r="C918" i="9"/>
  <c r="C917" i="9"/>
  <c r="C916" i="9"/>
  <c r="C915" i="9"/>
  <c r="C914" i="9"/>
  <c r="C913" i="9"/>
  <c r="C912" i="9"/>
  <c r="C911" i="9"/>
  <c r="C910" i="9"/>
  <c r="C909" i="9"/>
  <c r="C908" i="9"/>
  <c r="C907" i="9"/>
  <c r="C906" i="9"/>
  <c r="C905" i="9"/>
  <c r="C904" i="9"/>
  <c r="C903" i="9"/>
  <c r="C902" i="9"/>
  <c r="C901" i="9"/>
  <c r="C900" i="9"/>
  <c r="C899" i="9"/>
  <c r="C898" i="9"/>
  <c r="C897" i="9"/>
  <c r="C896" i="9"/>
  <c r="C895" i="9"/>
  <c r="C894" i="9"/>
  <c r="C893" i="9"/>
  <c r="C892" i="9"/>
  <c r="C891" i="9"/>
  <c r="C890" i="9"/>
  <c r="C889" i="9"/>
  <c r="C888" i="9"/>
  <c r="C887" i="9"/>
  <c r="C886" i="9"/>
  <c r="C885" i="9"/>
  <c r="C884" i="9"/>
  <c r="C883" i="9"/>
  <c r="C882" i="9"/>
  <c r="C881" i="9"/>
  <c r="C880" i="9"/>
  <c r="C879" i="9"/>
  <c r="C878" i="9"/>
  <c r="C877" i="9"/>
  <c r="C876" i="9"/>
  <c r="C875" i="9"/>
  <c r="C874" i="9"/>
  <c r="C873" i="9"/>
  <c r="C872" i="9"/>
  <c r="C871" i="9"/>
  <c r="C870" i="9"/>
  <c r="C869" i="9"/>
  <c r="C868" i="9"/>
  <c r="C867" i="9"/>
  <c r="C866" i="9"/>
  <c r="C865" i="9"/>
  <c r="C864" i="9"/>
  <c r="C863" i="9"/>
  <c r="C862" i="9"/>
  <c r="C861" i="9"/>
  <c r="C860" i="9"/>
  <c r="C859" i="9"/>
  <c r="C858" i="9"/>
  <c r="C857" i="9"/>
  <c r="C856" i="9"/>
  <c r="C855" i="9"/>
  <c r="C854" i="9"/>
  <c r="C853" i="9"/>
  <c r="C852" i="9"/>
  <c r="C851" i="9"/>
  <c r="C850" i="9"/>
  <c r="C849" i="9"/>
  <c r="C848" i="9"/>
  <c r="C847" i="9"/>
  <c r="C846" i="9"/>
  <c r="C845" i="9"/>
  <c r="C844" i="9"/>
  <c r="C843" i="9"/>
  <c r="C842" i="9"/>
  <c r="C841" i="9"/>
  <c r="C840" i="9"/>
  <c r="C839" i="9"/>
  <c r="C838" i="9"/>
  <c r="C837" i="9"/>
  <c r="C836" i="9"/>
  <c r="C835" i="9"/>
  <c r="C834" i="9"/>
  <c r="C833" i="9"/>
  <c r="C832" i="9"/>
  <c r="C831" i="9"/>
  <c r="C830" i="9"/>
  <c r="C829" i="9"/>
  <c r="C828" i="9"/>
  <c r="C827" i="9"/>
  <c r="C826" i="9"/>
  <c r="C825" i="9"/>
  <c r="C824" i="9"/>
  <c r="C823" i="9"/>
  <c r="C822" i="9"/>
  <c r="C821" i="9"/>
  <c r="C820" i="9"/>
  <c r="C819" i="9"/>
  <c r="C818" i="9"/>
  <c r="C817" i="9"/>
  <c r="C816" i="9"/>
  <c r="C815" i="9"/>
  <c r="C814" i="9"/>
  <c r="C813" i="9"/>
  <c r="C812" i="9"/>
  <c r="C811" i="9"/>
  <c r="C810" i="9"/>
  <c r="C809" i="9"/>
  <c r="C808" i="9"/>
  <c r="C807" i="9"/>
  <c r="C806" i="9"/>
  <c r="C805" i="9"/>
  <c r="C804" i="9"/>
  <c r="C803" i="9"/>
  <c r="C802" i="9"/>
  <c r="C801" i="9"/>
  <c r="C800" i="9"/>
  <c r="C799" i="9"/>
  <c r="C798" i="9"/>
  <c r="C797" i="9"/>
  <c r="C796" i="9"/>
  <c r="C795" i="9"/>
  <c r="C794" i="9"/>
  <c r="C793" i="9"/>
  <c r="C792" i="9"/>
  <c r="C791" i="9"/>
  <c r="C790" i="9"/>
  <c r="C789" i="9"/>
  <c r="C788" i="9"/>
  <c r="C787" i="9"/>
  <c r="C786" i="9"/>
  <c r="C785" i="9"/>
  <c r="C784" i="9"/>
  <c r="C783" i="9"/>
  <c r="C782" i="9"/>
  <c r="C781" i="9"/>
  <c r="C780" i="9"/>
  <c r="C779" i="9"/>
  <c r="C778" i="9"/>
  <c r="C777" i="9"/>
  <c r="C776" i="9"/>
  <c r="C775" i="9"/>
  <c r="C774" i="9"/>
  <c r="C773" i="9"/>
  <c r="C772" i="9"/>
  <c r="C771" i="9"/>
  <c r="C770" i="9"/>
  <c r="C769" i="9"/>
  <c r="C768" i="9"/>
  <c r="C767" i="9"/>
  <c r="C766" i="9"/>
  <c r="C765" i="9"/>
  <c r="C764" i="9"/>
  <c r="C763" i="9"/>
  <c r="C762" i="9"/>
  <c r="C761" i="9"/>
  <c r="C760" i="9"/>
  <c r="C759" i="9"/>
  <c r="C758" i="9"/>
  <c r="C757" i="9"/>
  <c r="C756" i="9"/>
  <c r="C755" i="9"/>
  <c r="C754" i="9"/>
  <c r="C753" i="9"/>
  <c r="C752" i="9"/>
  <c r="C751" i="9"/>
  <c r="C750" i="9"/>
  <c r="C749" i="9"/>
  <c r="C748" i="9"/>
  <c r="C747" i="9"/>
  <c r="C746" i="9"/>
  <c r="C745" i="9"/>
  <c r="C744" i="9"/>
  <c r="C743" i="9"/>
  <c r="C742" i="9"/>
  <c r="C741" i="9"/>
  <c r="C740" i="9"/>
  <c r="C739" i="9"/>
  <c r="C738" i="9"/>
  <c r="C737" i="9"/>
  <c r="C736" i="9"/>
  <c r="C735" i="9"/>
  <c r="C734" i="9"/>
  <c r="C733" i="9"/>
  <c r="C732" i="9"/>
  <c r="C731" i="9"/>
  <c r="C730" i="9"/>
  <c r="C729" i="9"/>
  <c r="C728" i="9"/>
  <c r="C727" i="9"/>
  <c r="C726" i="9"/>
  <c r="C725" i="9"/>
  <c r="C724" i="9"/>
  <c r="C723" i="9"/>
  <c r="C722" i="9"/>
  <c r="C721" i="9"/>
  <c r="C720" i="9"/>
  <c r="C719" i="9"/>
  <c r="C718" i="9"/>
  <c r="C717" i="9"/>
  <c r="C716" i="9"/>
  <c r="C715" i="9"/>
  <c r="C714" i="9"/>
  <c r="C713" i="9"/>
  <c r="C712" i="9"/>
  <c r="C711" i="9"/>
  <c r="C710" i="9"/>
  <c r="C709" i="9"/>
  <c r="C708" i="9"/>
  <c r="C707" i="9"/>
  <c r="C706" i="9"/>
  <c r="C705" i="9"/>
  <c r="C704" i="9"/>
  <c r="C703" i="9"/>
  <c r="C702" i="9"/>
  <c r="C701" i="9"/>
  <c r="C700" i="9"/>
  <c r="C699" i="9"/>
  <c r="C698" i="9"/>
  <c r="C697" i="9"/>
  <c r="C696" i="9"/>
  <c r="C695" i="9"/>
  <c r="C694" i="9"/>
  <c r="C693" i="9"/>
  <c r="C692" i="9"/>
  <c r="C691" i="9"/>
  <c r="C690" i="9"/>
  <c r="C689" i="9"/>
  <c r="C688" i="9"/>
  <c r="C687" i="9"/>
  <c r="C686" i="9"/>
  <c r="C685" i="9"/>
  <c r="C684" i="9"/>
  <c r="C683" i="9"/>
  <c r="C682" i="9"/>
  <c r="C681" i="9"/>
  <c r="C680" i="9"/>
  <c r="C679" i="9"/>
  <c r="C678" i="9"/>
  <c r="C677" i="9"/>
  <c r="C676" i="9"/>
  <c r="C675" i="9"/>
  <c r="C674" i="9"/>
  <c r="C673" i="9"/>
  <c r="C672" i="9"/>
  <c r="C671" i="9"/>
  <c r="C670" i="9"/>
  <c r="C669" i="9"/>
  <c r="C668" i="9"/>
  <c r="C667" i="9"/>
  <c r="C666" i="9"/>
  <c r="C665" i="9"/>
  <c r="C664" i="9"/>
  <c r="C663" i="9"/>
  <c r="C662" i="9"/>
  <c r="C661" i="9"/>
  <c r="C660" i="9"/>
  <c r="C659" i="9"/>
  <c r="C658" i="9"/>
  <c r="C657" i="9"/>
  <c r="C656" i="9"/>
  <c r="C655" i="9"/>
  <c r="C654" i="9"/>
  <c r="C653" i="9"/>
  <c r="C652" i="9"/>
  <c r="C651" i="9"/>
  <c r="C650" i="9"/>
  <c r="C649" i="9"/>
  <c r="C648" i="9"/>
  <c r="C647" i="9"/>
  <c r="C646" i="9"/>
  <c r="C645" i="9"/>
  <c r="C644" i="9"/>
  <c r="C643" i="9"/>
  <c r="C642" i="9"/>
  <c r="C641" i="9"/>
  <c r="C640" i="9"/>
  <c r="C639" i="9"/>
  <c r="C638" i="9"/>
  <c r="C637" i="9"/>
  <c r="C636" i="9"/>
  <c r="C635" i="9"/>
  <c r="C634" i="9"/>
  <c r="C633" i="9"/>
  <c r="C632" i="9"/>
  <c r="C631" i="9"/>
  <c r="C630" i="9"/>
  <c r="C629" i="9"/>
  <c r="C628" i="9"/>
  <c r="C627" i="9"/>
  <c r="C626" i="9"/>
  <c r="C625" i="9"/>
  <c r="C624" i="9"/>
  <c r="C623" i="9"/>
  <c r="C622" i="9"/>
  <c r="C621" i="9"/>
  <c r="C620" i="9"/>
  <c r="C619" i="9"/>
  <c r="C618" i="9"/>
  <c r="C617" i="9"/>
  <c r="C616" i="9"/>
  <c r="C615" i="9"/>
  <c r="C614" i="9"/>
  <c r="C613" i="9"/>
  <c r="C612" i="9"/>
  <c r="C611" i="9"/>
  <c r="C610" i="9"/>
  <c r="C609" i="9"/>
  <c r="C608" i="9"/>
  <c r="C607" i="9"/>
  <c r="C606" i="9"/>
  <c r="C605" i="9"/>
  <c r="C604" i="9"/>
  <c r="C603" i="9"/>
  <c r="C602" i="9"/>
  <c r="C601" i="9"/>
  <c r="C600" i="9"/>
  <c r="C599" i="9"/>
  <c r="C598" i="9"/>
  <c r="C597" i="9"/>
  <c r="C596" i="9"/>
  <c r="C595" i="9"/>
  <c r="C594" i="9"/>
  <c r="C593" i="9"/>
  <c r="C592" i="9"/>
  <c r="C591" i="9"/>
  <c r="C590" i="9"/>
  <c r="C589" i="9"/>
  <c r="C588" i="9"/>
  <c r="C587" i="9"/>
  <c r="C586" i="9"/>
  <c r="C585" i="9"/>
  <c r="C584" i="9"/>
  <c r="C583" i="9"/>
  <c r="C582" i="9"/>
  <c r="C581" i="9"/>
  <c r="C580" i="9"/>
  <c r="C579" i="9"/>
  <c r="C578" i="9"/>
  <c r="C577" i="9"/>
  <c r="C576" i="9"/>
  <c r="C575" i="9"/>
  <c r="C574" i="9"/>
  <c r="C573" i="9"/>
  <c r="C572" i="9"/>
  <c r="C571" i="9"/>
  <c r="C570" i="9"/>
  <c r="C569" i="9"/>
  <c r="C568" i="9"/>
  <c r="C567" i="9"/>
  <c r="C566" i="9"/>
  <c r="C565" i="9"/>
  <c r="C564" i="9"/>
  <c r="C563" i="9"/>
  <c r="C562" i="9"/>
  <c r="C561" i="9"/>
  <c r="C560" i="9"/>
  <c r="C559" i="9"/>
  <c r="C558" i="9"/>
  <c r="C557" i="9"/>
  <c r="C556" i="9"/>
  <c r="C555" i="9"/>
  <c r="C554" i="9"/>
  <c r="C553" i="9"/>
  <c r="C552" i="9"/>
  <c r="C551" i="9"/>
  <c r="C550" i="9"/>
  <c r="C549" i="9"/>
  <c r="C548" i="9"/>
  <c r="C547" i="9"/>
  <c r="C546" i="9"/>
  <c r="C545" i="9"/>
  <c r="C544" i="9"/>
  <c r="C543" i="9"/>
  <c r="C542" i="9"/>
  <c r="C541" i="9"/>
  <c r="C540" i="9"/>
  <c r="C539" i="9"/>
  <c r="C538" i="9"/>
  <c r="C537" i="9"/>
  <c r="C536" i="9"/>
  <c r="C535" i="9"/>
  <c r="C534" i="9"/>
  <c r="C533" i="9"/>
  <c r="C532" i="9"/>
  <c r="C531" i="9"/>
  <c r="C530" i="9"/>
  <c r="C529" i="9"/>
  <c r="C528" i="9"/>
  <c r="C527" i="9"/>
  <c r="C526" i="9"/>
  <c r="C525" i="9"/>
  <c r="C524" i="9"/>
  <c r="C523" i="9"/>
  <c r="C522" i="9"/>
  <c r="C521" i="9"/>
  <c r="C520" i="9"/>
  <c r="C519" i="9"/>
  <c r="C518" i="9"/>
  <c r="C517" i="9"/>
  <c r="C516" i="9"/>
  <c r="C515" i="9"/>
  <c r="C514" i="9"/>
  <c r="C513" i="9"/>
  <c r="C512" i="9"/>
  <c r="C511" i="9"/>
  <c r="C510" i="9"/>
  <c r="C509" i="9"/>
  <c r="C508" i="9"/>
  <c r="C507" i="9"/>
  <c r="C506" i="9"/>
  <c r="C505" i="9"/>
  <c r="C504" i="9"/>
  <c r="C503" i="9"/>
  <c r="C502" i="9"/>
  <c r="C501" i="9"/>
  <c r="C500" i="9"/>
  <c r="C499" i="9"/>
  <c r="C498" i="9"/>
  <c r="C497" i="9"/>
  <c r="C496" i="9"/>
  <c r="C495" i="9"/>
  <c r="C494" i="9"/>
  <c r="C493" i="9"/>
  <c r="C492" i="9"/>
  <c r="C491" i="9"/>
  <c r="C490" i="9"/>
  <c r="C489" i="9"/>
  <c r="C488" i="9"/>
  <c r="C487" i="9"/>
  <c r="C486" i="9"/>
  <c r="C485" i="9"/>
  <c r="C484" i="9"/>
  <c r="C483" i="9"/>
  <c r="C482" i="9"/>
  <c r="C481" i="9"/>
  <c r="C480" i="9"/>
  <c r="C479" i="9"/>
  <c r="C478" i="9"/>
  <c r="C477" i="9"/>
  <c r="C476" i="9"/>
  <c r="C475" i="9"/>
  <c r="C474" i="9"/>
  <c r="C473" i="9"/>
  <c r="C472" i="9"/>
  <c r="C471" i="9"/>
  <c r="C470" i="9"/>
  <c r="C469" i="9"/>
  <c r="C468" i="9"/>
  <c r="C467" i="9"/>
  <c r="C466" i="9"/>
  <c r="C465" i="9"/>
  <c r="C464" i="9"/>
  <c r="C463" i="9"/>
  <c r="C462" i="9"/>
  <c r="C461" i="9"/>
  <c r="C460" i="9"/>
  <c r="C459" i="9"/>
  <c r="C458" i="9"/>
  <c r="C457" i="9"/>
  <c r="C456" i="9"/>
  <c r="C455" i="9"/>
  <c r="C454" i="9"/>
  <c r="C453" i="9"/>
  <c r="C452" i="9"/>
  <c r="C451" i="9"/>
  <c r="C450" i="9"/>
  <c r="C449" i="9"/>
  <c r="C448" i="9"/>
  <c r="C447" i="9"/>
  <c r="C446" i="9"/>
  <c r="C445" i="9"/>
  <c r="C444" i="9"/>
  <c r="C443" i="9"/>
  <c r="C442" i="9"/>
  <c r="C441" i="9"/>
  <c r="C440" i="9"/>
  <c r="C439" i="9"/>
  <c r="C438" i="9"/>
  <c r="C437" i="9"/>
  <c r="C436" i="9"/>
  <c r="C435" i="9"/>
  <c r="C434" i="9"/>
  <c r="C433" i="9"/>
  <c r="C432" i="9"/>
  <c r="C431" i="9"/>
  <c r="C430" i="9"/>
  <c r="C429" i="9"/>
  <c r="C428" i="9"/>
  <c r="C427" i="9"/>
  <c r="C426" i="9"/>
  <c r="C425" i="9"/>
  <c r="C424" i="9"/>
  <c r="C423" i="9"/>
  <c r="C422" i="9"/>
  <c r="C421" i="9"/>
  <c r="C420" i="9"/>
  <c r="C419" i="9"/>
  <c r="C418" i="9"/>
  <c r="C417" i="9"/>
  <c r="C416" i="9"/>
  <c r="C415" i="9"/>
  <c r="C414" i="9"/>
  <c r="C413" i="9"/>
  <c r="C412" i="9"/>
  <c r="C411" i="9"/>
  <c r="C410" i="9"/>
  <c r="C409" i="9"/>
  <c r="C408" i="9"/>
  <c r="C407" i="9"/>
  <c r="C406" i="9"/>
  <c r="C405" i="9"/>
  <c r="C404" i="9"/>
  <c r="C403" i="9"/>
  <c r="C402" i="9"/>
  <c r="C401" i="9"/>
  <c r="C400" i="9"/>
  <c r="C399" i="9"/>
  <c r="C398" i="9"/>
  <c r="C397" i="9"/>
  <c r="C396" i="9"/>
  <c r="C395" i="9"/>
  <c r="C394" i="9"/>
  <c r="C393" i="9"/>
  <c r="C392" i="9"/>
  <c r="C391" i="9"/>
  <c r="C390" i="9"/>
  <c r="C389" i="9"/>
  <c r="C388" i="9"/>
  <c r="C387" i="9"/>
  <c r="C386" i="9"/>
  <c r="C385" i="9"/>
  <c r="C384" i="9"/>
  <c r="C383" i="9"/>
  <c r="C382" i="9"/>
  <c r="C381" i="9"/>
  <c r="C380" i="9"/>
  <c r="C379" i="9"/>
  <c r="C378" i="9"/>
  <c r="C377" i="9"/>
  <c r="C376" i="9"/>
  <c r="C375" i="9"/>
  <c r="C374" i="9"/>
  <c r="C373" i="9"/>
  <c r="C372" i="9"/>
  <c r="C371" i="9"/>
  <c r="C370" i="9"/>
  <c r="C369" i="9"/>
  <c r="C368" i="9"/>
  <c r="C367" i="9"/>
  <c r="C366" i="9"/>
  <c r="C365" i="9"/>
  <c r="C364" i="9"/>
  <c r="C363" i="9"/>
  <c r="C362" i="9"/>
  <c r="C361" i="9"/>
  <c r="C360" i="9"/>
  <c r="C359" i="9"/>
  <c r="C358" i="9"/>
  <c r="C357" i="9"/>
  <c r="C356" i="9"/>
  <c r="C355" i="9"/>
  <c r="C354" i="9"/>
  <c r="C353" i="9"/>
  <c r="C352" i="9"/>
  <c r="C351" i="9"/>
  <c r="C350" i="9"/>
  <c r="C349" i="9"/>
  <c r="C348" i="9"/>
  <c r="C347" i="9"/>
  <c r="C346" i="9"/>
  <c r="C345" i="9"/>
  <c r="C344" i="9"/>
  <c r="C343" i="9"/>
  <c r="C342" i="9"/>
  <c r="C341" i="9"/>
  <c r="C340" i="9"/>
  <c r="C339" i="9"/>
  <c r="C338" i="9"/>
  <c r="C337" i="9"/>
  <c r="C336" i="9"/>
  <c r="C335" i="9"/>
  <c r="C334" i="9"/>
  <c r="C333" i="9"/>
  <c r="C332" i="9"/>
  <c r="C331" i="9"/>
  <c r="C330" i="9"/>
  <c r="C329" i="9"/>
  <c r="C328" i="9"/>
  <c r="C327" i="9"/>
  <c r="C326" i="9"/>
  <c r="C325" i="9"/>
  <c r="C324" i="9"/>
  <c r="C323" i="9"/>
  <c r="C322" i="9"/>
  <c r="C321" i="9"/>
  <c r="C320" i="9"/>
  <c r="C319" i="9"/>
  <c r="C318" i="9"/>
  <c r="C317" i="9"/>
  <c r="C316" i="9"/>
  <c r="C315" i="9"/>
  <c r="C314" i="9"/>
  <c r="C313" i="9"/>
  <c r="C312" i="9"/>
  <c r="C311" i="9"/>
  <c r="C310" i="9"/>
  <c r="C309" i="9"/>
  <c r="C308" i="9"/>
  <c r="C307" i="9"/>
  <c r="C306" i="9"/>
  <c r="C305" i="9"/>
  <c r="C304" i="9"/>
  <c r="C303" i="9"/>
  <c r="C302" i="9"/>
  <c r="C301" i="9"/>
  <c r="C300" i="9"/>
  <c r="C299" i="9"/>
  <c r="C298" i="9"/>
  <c r="C297" i="9"/>
  <c r="C296" i="9"/>
  <c r="C295" i="9"/>
  <c r="C294" i="9"/>
  <c r="C293" i="9"/>
  <c r="C292" i="9"/>
  <c r="C291" i="9"/>
  <c r="C290" i="9"/>
  <c r="C289" i="9"/>
  <c r="C288" i="9"/>
  <c r="C287" i="9"/>
  <c r="C286" i="9"/>
  <c r="C285" i="9"/>
  <c r="C284" i="9"/>
  <c r="C283" i="9"/>
  <c r="C282" i="9"/>
  <c r="C281" i="9"/>
  <c r="C280" i="9"/>
  <c r="C279" i="9"/>
  <c r="C278" i="9"/>
  <c r="C277" i="9"/>
  <c r="C276" i="9"/>
  <c r="C275" i="9"/>
  <c r="C274" i="9"/>
  <c r="C273" i="9"/>
  <c r="C272" i="9"/>
  <c r="C271" i="9"/>
  <c r="C270" i="9"/>
  <c r="C269" i="9"/>
  <c r="C268" i="9"/>
  <c r="C267" i="9"/>
  <c r="C266" i="9"/>
  <c r="C265" i="9"/>
  <c r="C264" i="9"/>
  <c r="C263" i="9"/>
  <c r="C262" i="9"/>
  <c r="C261" i="9"/>
  <c r="C260" i="9"/>
  <c r="C259" i="9"/>
  <c r="C258" i="9"/>
  <c r="C257" i="9"/>
  <c r="C256" i="9"/>
  <c r="C255" i="9"/>
  <c r="C254" i="9"/>
  <c r="C253" i="9"/>
  <c r="C252" i="9"/>
  <c r="C251" i="9"/>
  <c r="C250" i="9"/>
  <c r="C249" i="9"/>
  <c r="C248" i="9"/>
  <c r="C247" i="9"/>
  <c r="C246" i="9"/>
  <c r="C245" i="9"/>
  <c r="C244" i="9"/>
  <c r="C243" i="9"/>
  <c r="C242" i="9"/>
  <c r="C241" i="9"/>
  <c r="C240" i="9"/>
  <c r="C239" i="9"/>
  <c r="C238" i="9"/>
  <c r="C237" i="9"/>
  <c r="C236" i="9"/>
  <c r="C235" i="9"/>
  <c r="C234" i="9"/>
  <c r="C233" i="9"/>
  <c r="C232" i="9"/>
  <c r="C231" i="9"/>
  <c r="C230" i="9"/>
  <c r="C229" i="9"/>
  <c r="C228" i="9"/>
  <c r="C227" i="9"/>
  <c r="C226" i="9"/>
  <c r="C225" i="9"/>
  <c r="C224" i="9"/>
  <c r="C223" i="9"/>
  <c r="C222" i="9"/>
  <c r="C221" i="9"/>
  <c r="C220" i="9"/>
  <c r="C219" i="9"/>
  <c r="C218" i="9"/>
  <c r="C217" i="9"/>
  <c r="C216" i="9"/>
  <c r="C215" i="9"/>
  <c r="C214" i="9"/>
  <c r="C213" i="9"/>
  <c r="C212" i="9"/>
  <c r="C211" i="9"/>
  <c r="C210" i="9"/>
  <c r="C209" i="9"/>
  <c r="C208" i="9"/>
  <c r="C207" i="9"/>
  <c r="C206" i="9"/>
  <c r="C205" i="9"/>
  <c r="C204" i="9"/>
  <c r="C203" i="9"/>
  <c r="C202" i="9"/>
  <c r="C201" i="9"/>
  <c r="C200" i="9"/>
  <c r="C199" i="9"/>
  <c r="C198" i="9"/>
  <c r="C197" i="9"/>
  <c r="C196" i="9"/>
  <c r="C195" i="9"/>
  <c r="C194" i="9"/>
  <c r="C193" i="9"/>
  <c r="C192" i="9"/>
  <c r="C191" i="9"/>
  <c r="C190" i="9"/>
  <c r="C189" i="9"/>
  <c r="C188" i="9"/>
  <c r="C187" i="9"/>
  <c r="C186" i="9"/>
  <c r="C185" i="9"/>
  <c r="C184" i="9"/>
  <c r="C183" i="9"/>
  <c r="C182" i="9"/>
  <c r="C181" i="9"/>
  <c r="C180" i="9"/>
  <c r="C179" i="9"/>
  <c r="C178" i="9"/>
  <c r="C177" i="9"/>
  <c r="C176" i="9"/>
  <c r="C175" i="9"/>
  <c r="C174" i="9"/>
  <c r="C173" i="9"/>
  <c r="C172" i="9"/>
  <c r="C171" i="9"/>
  <c r="C170" i="9"/>
  <c r="C169" i="9"/>
  <c r="C168" i="9"/>
  <c r="C167" i="9"/>
  <c r="C166" i="9"/>
  <c r="C165" i="9"/>
  <c r="C164" i="9"/>
  <c r="C163" i="9"/>
  <c r="C162" i="9"/>
  <c r="C161" i="9"/>
  <c r="C160" i="9"/>
  <c r="C159" i="9"/>
  <c r="C158" i="9"/>
  <c r="C157" i="9"/>
  <c r="C156" i="9"/>
  <c r="C155" i="9"/>
  <c r="C154" i="9"/>
  <c r="C153" i="9"/>
  <c r="C152" i="9"/>
  <c r="C151" i="9"/>
  <c r="C150" i="9"/>
  <c r="C149" i="9"/>
  <c r="C148" i="9"/>
  <c r="C147" i="9"/>
  <c r="C146" i="9"/>
  <c r="C145" i="9"/>
  <c r="C144" i="9"/>
  <c r="C143" i="9"/>
  <c r="C142" i="9"/>
  <c r="C141" i="9"/>
  <c r="C140" i="9"/>
  <c r="C139" i="9"/>
  <c r="C138" i="9"/>
  <c r="C137" i="9"/>
  <c r="C136" i="9"/>
  <c r="C135" i="9"/>
  <c r="C134" i="9"/>
  <c r="C133" i="9"/>
  <c r="C132" i="9"/>
  <c r="C131" i="9"/>
  <c r="C130" i="9"/>
  <c r="C129" i="9"/>
  <c r="C128" i="9"/>
  <c r="C127" i="9"/>
  <c r="C126" i="9"/>
  <c r="C125" i="9"/>
  <c r="C124" i="9"/>
  <c r="C123" i="9"/>
  <c r="C122" i="9"/>
  <c r="C121" i="9"/>
  <c r="C120" i="9"/>
  <c r="C119" i="9"/>
  <c r="C118" i="9"/>
  <c r="C117" i="9"/>
  <c r="C116" i="9"/>
  <c r="C115" i="9"/>
  <c r="C114" i="9"/>
  <c r="C113" i="9"/>
  <c r="C112" i="9"/>
  <c r="C111" i="9"/>
  <c r="C110" i="9"/>
  <c r="C109" i="9"/>
  <c r="C108" i="9"/>
  <c r="C107" i="9"/>
  <c r="C106" i="9"/>
  <c r="C105" i="9"/>
  <c r="C104" i="9"/>
  <c r="C103" i="9"/>
  <c r="C102" i="9"/>
  <c r="C101" i="9"/>
  <c r="C100" i="9"/>
  <c r="C99" i="9"/>
  <c r="C98" i="9"/>
  <c r="C97" i="9"/>
  <c r="C96" i="9"/>
  <c r="C95" i="9"/>
  <c r="C94" i="9"/>
  <c r="C93" i="9"/>
  <c r="C92" i="9"/>
  <c r="C91" i="9"/>
  <c r="C90" i="9"/>
  <c r="C89" i="9"/>
  <c r="C88" i="9"/>
  <c r="C87" i="9"/>
  <c r="C86" i="9"/>
  <c r="C85" i="9"/>
  <c r="C84" i="9"/>
  <c r="C83" i="9"/>
  <c r="C82" i="9"/>
  <c r="C81" i="9"/>
  <c r="C80" i="9"/>
  <c r="C79" i="9"/>
  <c r="C78" i="9"/>
  <c r="C77" i="9"/>
  <c r="C76" i="9"/>
  <c r="C75" i="9"/>
  <c r="C74" i="9"/>
  <c r="C73" i="9"/>
  <c r="C72" i="9"/>
  <c r="C71" i="9"/>
  <c r="C70" i="9"/>
  <c r="C69" i="9"/>
  <c r="C68" i="9"/>
  <c r="C67" i="9"/>
  <c r="C66" i="9"/>
  <c r="C65" i="9"/>
  <c r="C64" i="9"/>
  <c r="C63" i="9"/>
  <c r="C62" i="9"/>
  <c r="C61" i="9"/>
  <c r="C60" i="9"/>
  <c r="C59" i="9"/>
  <c r="C58" i="9"/>
  <c r="C57" i="9"/>
  <c r="C56" i="9"/>
  <c r="C55" i="9"/>
  <c r="C54" i="9"/>
  <c r="C53" i="9"/>
  <c r="C52" i="9"/>
  <c r="C51" i="9"/>
  <c r="C50" i="9"/>
  <c r="C49" i="9"/>
  <c r="C48" i="9"/>
  <c r="C47" i="9"/>
  <c r="C46" i="9"/>
  <c r="C45" i="9"/>
  <c r="C44" i="9"/>
  <c r="C43" i="9"/>
  <c r="C42" i="9"/>
  <c r="C41" i="9"/>
  <c r="C40" i="9"/>
  <c r="C39" i="9"/>
  <c r="C38" i="9"/>
  <c r="C37" i="9"/>
  <c r="C36" i="9"/>
  <c r="C35" i="9"/>
  <c r="C34" i="9"/>
  <c r="C33" i="9"/>
  <c r="C32" i="9"/>
  <c r="C31" i="9"/>
  <c r="C30" i="9"/>
  <c r="C29" i="9"/>
  <c r="C28" i="9"/>
  <c r="C27" i="9"/>
  <c r="C26" i="9"/>
  <c r="C25" i="9"/>
  <c r="C24" i="9"/>
  <c r="C23" i="9"/>
  <c r="C22" i="9"/>
  <c r="C21" i="9"/>
  <c r="C20" i="9"/>
  <c r="C19" i="9"/>
  <c r="C18" i="9"/>
  <c r="C17" i="9"/>
  <c r="C16" i="9"/>
  <c r="C15" i="9"/>
  <c r="C14" i="9"/>
  <c r="C13" i="9"/>
  <c r="C1002" i="8"/>
  <c r="C1001" i="8"/>
  <c r="C1000" i="8"/>
  <c r="C999" i="8"/>
  <c r="C998" i="8"/>
  <c r="C997" i="8"/>
  <c r="C996" i="8"/>
  <c r="C995" i="8"/>
  <c r="C994" i="8"/>
  <c r="C993" i="8"/>
  <c r="C992" i="8"/>
  <c r="C991" i="8"/>
  <c r="C990" i="8"/>
  <c r="C989" i="8"/>
  <c r="C988" i="8"/>
  <c r="C987" i="8"/>
  <c r="C986" i="8"/>
  <c r="C985" i="8"/>
  <c r="C984" i="8"/>
  <c r="C983" i="8"/>
  <c r="C982" i="8"/>
  <c r="C981" i="8"/>
  <c r="C980" i="8"/>
  <c r="C979" i="8"/>
  <c r="C978" i="8"/>
  <c r="C977" i="8"/>
  <c r="C976" i="8"/>
  <c r="C975" i="8"/>
  <c r="C974" i="8"/>
  <c r="C973" i="8"/>
  <c r="C972" i="8"/>
  <c r="C971" i="8"/>
  <c r="C970" i="8"/>
  <c r="C969" i="8"/>
  <c r="C968" i="8"/>
  <c r="C967" i="8"/>
  <c r="C966" i="8"/>
  <c r="C965" i="8"/>
  <c r="C964" i="8"/>
  <c r="C963" i="8"/>
  <c r="C962" i="8"/>
  <c r="C961" i="8"/>
  <c r="C960" i="8"/>
  <c r="C959" i="8"/>
  <c r="C958" i="8"/>
  <c r="C957" i="8"/>
  <c r="C956" i="8"/>
  <c r="C955" i="8"/>
  <c r="C954" i="8"/>
  <c r="C953" i="8"/>
  <c r="C952" i="8"/>
  <c r="C951" i="8"/>
  <c r="C950" i="8"/>
  <c r="C949" i="8"/>
  <c r="C948" i="8"/>
  <c r="C947" i="8"/>
  <c r="C946" i="8"/>
  <c r="C945" i="8"/>
  <c r="C944" i="8"/>
  <c r="C943" i="8"/>
  <c r="C942" i="8"/>
  <c r="C941" i="8"/>
  <c r="C940" i="8"/>
  <c r="C939" i="8"/>
  <c r="C938" i="8"/>
  <c r="C937" i="8"/>
  <c r="C936" i="8"/>
  <c r="C935" i="8"/>
  <c r="C934" i="8"/>
  <c r="C933" i="8"/>
  <c r="C932" i="8"/>
  <c r="C931" i="8"/>
  <c r="C930" i="8"/>
  <c r="C929" i="8"/>
  <c r="C928" i="8"/>
  <c r="C927" i="8"/>
  <c r="C926" i="8"/>
  <c r="C925" i="8"/>
  <c r="C924" i="8"/>
  <c r="C923" i="8"/>
  <c r="C922" i="8"/>
  <c r="C921" i="8"/>
  <c r="C920" i="8"/>
  <c r="C919" i="8"/>
  <c r="C918" i="8"/>
  <c r="C917" i="8"/>
  <c r="C916" i="8"/>
  <c r="C915" i="8"/>
  <c r="C914" i="8"/>
  <c r="C913" i="8"/>
  <c r="C912" i="8"/>
  <c r="C911" i="8"/>
  <c r="C910" i="8"/>
  <c r="C909" i="8"/>
  <c r="C908" i="8"/>
  <c r="C907" i="8"/>
  <c r="C906" i="8"/>
  <c r="C905" i="8"/>
  <c r="C904" i="8"/>
  <c r="C903" i="8"/>
  <c r="C902" i="8"/>
  <c r="C901" i="8"/>
  <c r="C900" i="8"/>
  <c r="C899" i="8"/>
  <c r="C898" i="8"/>
  <c r="C897" i="8"/>
  <c r="C896" i="8"/>
  <c r="C895" i="8"/>
  <c r="C894" i="8"/>
  <c r="C893" i="8"/>
  <c r="C892" i="8"/>
  <c r="C891" i="8"/>
  <c r="C890" i="8"/>
  <c r="C889" i="8"/>
  <c r="C888" i="8"/>
  <c r="C887" i="8"/>
  <c r="C886" i="8"/>
  <c r="C885" i="8"/>
  <c r="C884" i="8"/>
  <c r="C883" i="8"/>
  <c r="C882" i="8"/>
  <c r="C881" i="8"/>
  <c r="C880" i="8"/>
  <c r="C879" i="8"/>
  <c r="C878" i="8"/>
  <c r="C877" i="8"/>
  <c r="C876" i="8"/>
  <c r="C875" i="8"/>
  <c r="C874" i="8"/>
  <c r="C873" i="8"/>
  <c r="C872" i="8"/>
  <c r="C871" i="8"/>
  <c r="C870" i="8"/>
  <c r="C869" i="8"/>
  <c r="C868" i="8"/>
  <c r="C867" i="8"/>
  <c r="C866" i="8"/>
  <c r="C865" i="8"/>
  <c r="C864" i="8"/>
  <c r="C863" i="8"/>
  <c r="C862" i="8"/>
  <c r="C861" i="8"/>
  <c r="C860" i="8"/>
  <c r="C859" i="8"/>
  <c r="C858" i="8"/>
  <c r="C857" i="8"/>
  <c r="C856" i="8"/>
  <c r="C855" i="8"/>
  <c r="C854" i="8"/>
  <c r="C853" i="8"/>
  <c r="C852" i="8"/>
  <c r="C851" i="8"/>
  <c r="C850" i="8"/>
  <c r="C849" i="8"/>
  <c r="C848" i="8"/>
  <c r="C847" i="8"/>
  <c r="C846" i="8"/>
  <c r="C845" i="8"/>
  <c r="C844" i="8"/>
  <c r="C843" i="8"/>
  <c r="C842" i="8"/>
  <c r="C841" i="8"/>
  <c r="C840" i="8"/>
  <c r="C839" i="8"/>
  <c r="C838" i="8"/>
  <c r="C837" i="8"/>
  <c r="C836" i="8"/>
  <c r="C835" i="8"/>
  <c r="C834" i="8"/>
  <c r="C833" i="8"/>
  <c r="C832" i="8"/>
  <c r="C831" i="8"/>
  <c r="C830" i="8"/>
  <c r="C829" i="8"/>
  <c r="C828" i="8"/>
  <c r="C827" i="8"/>
  <c r="C826" i="8"/>
  <c r="C825" i="8"/>
  <c r="C824" i="8"/>
  <c r="C823" i="8"/>
  <c r="C822" i="8"/>
  <c r="C821" i="8"/>
  <c r="C820" i="8"/>
  <c r="C819" i="8"/>
  <c r="C818" i="8"/>
  <c r="C817" i="8"/>
  <c r="C816" i="8"/>
  <c r="C815" i="8"/>
  <c r="C814" i="8"/>
  <c r="C813" i="8"/>
  <c r="C812" i="8"/>
  <c r="C811" i="8"/>
  <c r="C810" i="8"/>
  <c r="C809" i="8"/>
  <c r="C808" i="8"/>
  <c r="C807" i="8"/>
  <c r="C806" i="8"/>
  <c r="C805" i="8"/>
  <c r="C804" i="8"/>
  <c r="C803" i="8"/>
  <c r="C802" i="8"/>
  <c r="C801" i="8"/>
  <c r="C800" i="8"/>
  <c r="C799" i="8"/>
  <c r="C798" i="8"/>
  <c r="C797" i="8"/>
  <c r="C796" i="8"/>
  <c r="C795" i="8"/>
  <c r="C794" i="8"/>
  <c r="C793" i="8"/>
  <c r="C792" i="8"/>
  <c r="C791" i="8"/>
  <c r="C790" i="8"/>
  <c r="C789" i="8"/>
  <c r="C788" i="8"/>
  <c r="C787" i="8"/>
  <c r="C786" i="8"/>
  <c r="C785" i="8"/>
  <c r="C784" i="8"/>
  <c r="C783" i="8"/>
  <c r="C782" i="8"/>
  <c r="C781" i="8"/>
  <c r="C780" i="8"/>
  <c r="C779" i="8"/>
  <c r="C778" i="8"/>
  <c r="C777" i="8"/>
  <c r="C776" i="8"/>
  <c r="C775" i="8"/>
  <c r="C774" i="8"/>
  <c r="C773" i="8"/>
  <c r="C772" i="8"/>
  <c r="C771" i="8"/>
  <c r="C770" i="8"/>
  <c r="C769" i="8"/>
  <c r="C768" i="8"/>
  <c r="C767" i="8"/>
  <c r="C766" i="8"/>
  <c r="C765" i="8"/>
  <c r="C764" i="8"/>
  <c r="C763" i="8"/>
  <c r="C762" i="8"/>
  <c r="C761" i="8"/>
  <c r="C760" i="8"/>
  <c r="C759" i="8"/>
  <c r="C758" i="8"/>
  <c r="C757" i="8"/>
  <c r="C756" i="8"/>
  <c r="C755" i="8"/>
  <c r="C754" i="8"/>
  <c r="C753" i="8"/>
  <c r="C752" i="8"/>
  <c r="C751" i="8"/>
  <c r="C750" i="8"/>
  <c r="C749" i="8"/>
  <c r="C748" i="8"/>
  <c r="C747" i="8"/>
  <c r="C746" i="8"/>
  <c r="C745" i="8"/>
  <c r="C744" i="8"/>
  <c r="C743" i="8"/>
  <c r="C742" i="8"/>
  <c r="C741" i="8"/>
  <c r="C740" i="8"/>
  <c r="C739" i="8"/>
  <c r="C738" i="8"/>
  <c r="C737" i="8"/>
  <c r="C736" i="8"/>
  <c r="C735" i="8"/>
  <c r="C734" i="8"/>
  <c r="C733" i="8"/>
  <c r="C732" i="8"/>
  <c r="C731" i="8"/>
  <c r="C730" i="8"/>
  <c r="C729" i="8"/>
  <c r="C728" i="8"/>
  <c r="C727" i="8"/>
  <c r="C726" i="8"/>
  <c r="C725" i="8"/>
  <c r="C724" i="8"/>
  <c r="C723" i="8"/>
  <c r="C722" i="8"/>
  <c r="C721" i="8"/>
  <c r="C720" i="8"/>
  <c r="C719" i="8"/>
  <c r="C718" i="8"/>
  <c r="C717" i="8"/>
  <c r="C716" i="8"/>
  <c r="C715" i="8"/>
  <c r="C714" i="8"/>
  <c r="C713" i="8"/>
  <c r="C712" i="8"/>
  <c r="C711" i="8"/>
  <c r="C710" i="8"/>
  <c r="C709" i="8"/>
  <c r="C708" i="8"/>
  <c r="C707" i="8"/>
  <c r="C706" i="8"/>
  <c r="C705" i="8"/>
  <c r="C704" i="8"/>
  <c r="C703" i="8"/>
  <c r="C702" i="8"/>
  <c r="C701" i="8"/>
  <c r="C700" i="8"/>
  <c r="C699" i="8"/>
  <c r="C698" i="8"/>
  <c r="C697" i="8"/>
  <c r="C696" i="8"/>
  <c r="C695" i="8"/>
  <c r="C694" i="8"/>
  <c r="C693" i="8"/>
  <c r="C692" i="8"/>
  <c r="C691" i="8"/>
  <c r="C690" i="8"/>
  <c r="C689" i="8"/>
  <c r="C688" i="8"/>
  <c r="C687" i="8"/>
  <c r="C686" i="8"/>
  <c r="C685" i="8"/>
  <c r="C684" i="8"/>
  <c r="C683" i="8"/>
  <c r="C682" i="8"/>
  <c r="C681" i="8"/>
  <c r="C680" i="8"/>
  <c r="C679" i="8"/>
  <c r="C678" i="8"/>
  <c r="C677" i="8"/>
  <c r="C676" i="8"/>
  <c r="C675" i="8"/>
  <c r="C674" i="8"/>
  <c r="C673" i="8"/>
  <c r="C672" i="8"/>
  <c r="C671" i="8"/>
  <c r="C670" i="8"/>
  <c r="C669" i="8"/>
  <c r="C668" i="8"/>
  <c r="C667" i="8"/>
  <c r="C666" i="8"/>
  <c r="C665" i="8"/>
  <c r="C664" i="8"/>
  <c r="C663" i="8"/>
  <c r="C662" i="8"/>
  <c r="C661" i="8"/>
  <c r="C660" i="8"/>
  <c r="C659" i="8"/>
  <c r="C658" i="8"/>
  <c r="C657" i="8"/>
  <c r="C656" i="8"/>
  <c r="C655" i="8"/>
  <c r="C654" i="8"/>
  <c r="C653" i="8"/>
  <c r="C652" i="8"/>
  <c r="C651" i="8"/>
  <c r="C650" i="8"/>
  <c r="C649" i="8"/>
  <c r="C648" i="8"/>
  <c r="C647" i="8"/>
  <c r="C646" i="8"/>
  <c r="C645" i="8"/>
  <c r="C644" i="8"/>
  <c r="C643" i="8"/>
  <c r="C642" i="8"/>
  <c r="C641" i="8"/>
  <c r="C640" i="8"/>
  <c r="C639" i="8"/>
  <c r="C638" i="8"/>
  <c r="C637" i="8"/>
  <c r="C636" i="8"/>
  <c r="C635" i="8"/>
  <c r="C634" i="8"/>
  <c r="C633" i="8"/>
  <c r="C632" i="8"/>
  <c r="C631" i="8"/>
  <c r="C630" i="8"/>
  <c r="C629" i="8"/>
  <c r="C628" i="8"/>
  <c r="C627" i="8"/>
  <c r="C626" i="8"/>
  <c r="C625" i="8"/>
  <c r="C624" i="8"/>
  <c r="C623" i="8"/>
  <c r="C622" i="8"/>
  <c r="C621" i="8"/>
  <c r="C620" i="8"/>
  <c r="C619" i="8"/>
  <c r="C618" i="8"/>
  <c r="C617" i="8"/>
  <c r="C616" i="8"/>
  <c r="C615" i="8"/>
  <c r="C614" i="8"/>
  <c r="C613" i="8"/>
  <c r="C612" i="8"/>
  <c r="C611" i="8"/>
  <c r="C610" i="8"/>
  <c r="C609" i="8"/>
  <c r="C608" i="8"/>
  <c r="C607" i="8"/>
  <c r="C606" i="8"/>
  <c r="C605" i="8"/>
  <c r="C604" i="8"/>
  <c r="C603" i="8"/>
  <c r="C602" i="8"/>
  <c r="C601" i="8"/>
  <c r="C600" i="8"/>
  <c r="C599" i="8"/>
  <c r="C598" i="8"/>
  <c r="C597" i="8"/>
  <c r="C596" i="8"/>
  <c r="C595" i="8"/>
  <c r="C594" i="8"/>
  <c r="C593" i="8"/>
  <c r="C592" i="8"/>
  <c r="C591" i="8"/>
  <c r="C590" i="8"/>
  <c r="C589" i="8"/>
  <c r="C588" i="8"/>
  <c r="C587" i="8"/>
  <c r="C586" i="8"/>
  <c r="C585" i="8"/>
  <c r="C584" i="8"/>
  <c r="C583" i="8"/>
  <c r="C582" i="8"/>
  <c r="C581" i="8"/>
  <c r="C580" i="8"/>
  <c r="C579" i="8"/>
  <c r="C578" i="8"/>
  <c r="C577" i="8"/>
  <c r="C576" i="8"/>
  <c r="C575" i="8"/>
  <c r="C574" i="8"/>
  <c r="C573" i="8"/>
  <c r="C572" i="8"/>
  <c r="C571" i="8"/>
  <c r="C570" i="8"/>
  <c r="C569" i="8"/>
  <c r="C568" i="8"/>
  <c r="C567" i="8"/>
  <c r="C566" i="8"/>
  <c r="C565" i="8"/>
  <c r="C564" i="8"/>
  <c r="C563" i="8"/>
  <c r="C562" i="8"/>
  <c r="C561" i="8"/>
  <c r="C560" i="8"/>
  <c r="C559" i="8"/>
  <c r="C558" i="8"/>
  <c r="C557" i="8"/>
  <c r="C556" i="8"/>
  <c r="C555" i="8"/>
  <c r="C554" i="8"/>
  <c r="C553" i="8"/>
  <c r="C552" i="8"/>
  <c r="C551" i="8"/>
  <c r="C550" i="8"/>
  <c r="C549" i="8"/>
  <c r="C548" i="8"/>
  <c r="C547" i="8"/>
  <c r="C546" i="8"/>
  <c r="C545" i="8"/>
  <c r="C544" i="8"/>
  <c r="C543" i="8"/>
  <c r="C542" i="8"/>
  <c r="C541" i="8"/>
  <c r="C540" i="8"/>
  <c r="C539" i="8"/>
  <c r="C538" i="8"/>
  <c r="C537" i="8"/>
  <c r="C536" i="8"/>
  <c r="C535" i="8"/>
  <c r="C534" i="8"/>
  <c r="C533" i="8"/>
  <c r="C532" i="8"/>
  <c r="C531" i="8"/>
  <c r="C530" i="8"/>
  <c r="C529" i="8"/>
  <c r="C528" i="8"/>
  <c r="C527" i="8"/>
  <c r="C526" i="8"/>
  <c r="C525" i="8"/>
  <c r="C524" i="8"/>
  <c r="C523" i="8"/>
  <c r="C522" i="8"/>
  <c r="C521" i="8"/>
  <c r="C520" i="8"/>
  <c r="C519" i="8"/>
  <c r="C518" i="8"/>
  <c r="C517" i="8"/>
  <c r="C516" i="8"/>
  <c r="C515" i="8"/>
  <c r="C514" i="8"/>
  <c r="C513" i="8"/>
  <c r="C512" i="8"/>
  <c r="C511" i="8"/>
  <c r="C510" i="8"/>
  <c r="C509" i="8"/>
  <c r="C508" i="8"/>
  <c r="C507" i="8"/>
  <c r="C506" i="8"/>
  <c r="C505" i="8"/>
  <c r="C504" i="8"/>
  <c r="C503" i="8"/>
  <c r="C502" i="8"/>
  <c r="C501" i="8"/>
  <c r="C500" i="8"/>
  <c r="C499" i="8"/>
  <c r="C498" i="8"/>
  <c r="C497" i="8"/>
  <c r="C496" i="8"/>
  <c r="C495" i="8"/>
  <c r="C494" i="8"/>
  <c r="C493" i="8"/>
  <c r="C492" i="8"/>
  <c r="C491" i="8"/>
  <c r="C490" i="8"/>
  <c r="C489" i="8"/>
  <c r="C488" i="8"/>
  <c r="C487" i="8"/>
  <c r="C486" i="8"/>
  <c r="C485" i="8"/>
  <c r="C484" i="8"/>
  <c r="C483" i="8"/>
  <c r="C482" i="8"/>
  <c r="C481" i="8"/>
  <c r="C480" i="8"/>
  <c r="C479" i="8"/>
  <c r="C478" i="8"/>
  <c r="C477" i="8"/>
  <c r="C476" i="8"/>
  <c r="C475" i="8"/>
  <c r="C474" i="8"/>
  <c r="C473" i="8"/>
  <c r="C472" i="8"/>
  <c r="C471" i="8"/>
  <c r="C470" i="8"/>
  <c r="C469" i="8"/>
  <c r="C468" i="8"/>
  <c r="C467" i="8"/>
  <c r="C466" i="8"/>
  <c r="C465" i="8"/>
  <c r="C464" i="8"/>
  <c r="C463" i="8"/>
  <c r="C462" i="8"/>
  <c r="C461" i="8"/>
  <c r="C460" i="8"/>
  <c r="C459" i="8"/>
  <c r="C458" i="8"/>
  <c r="C457" i="8"/>
  <c r="C456" i="8"/>
  <c r="C455" i="8"/>
  <c r="C454" i="8"/>
  <c r="C453" i="8"/>
  <c r="C452" i="8"/>
  <c r="C451" i="8"/>
  <c r="C450" i="8"/>
  <c r="C449" i="8"/>
  <c r="C448" i="8"/>
  <c r="C447" i="8"/>
  <c r="C446" i="8"/>
  <c r="C445" i="8"/>
  <c r="C444" i="8"/>
  <c r="C443" i="8"/>
  <c r="C442" i="8"/>
  <c r="C441" i="8"/>
  <c r="C440" i="8"/>
  <c r="C439" i="8"/>
  <c r="C438" i="8"/>
  <c r="C437" i="8"/>
  <c r="C436" i="8"/>
  <c r="C435" i="8"/>
  <c r="C434" i="8"/>
  <c r="C433" i="8"/>
  <c r="C432" i="8"/>
  <c r="C431" i="8"/>
  <c r="C430" i="8"/>
  <c r="C429" i="8"/>
  <c r="C428" i="8"/>
  <c r="C427" i="8"/>
  <c r="C426" i="8"/>
  <c r="C425" i="8"/>
  <c r="C424" i="8"/>
  <c r="C423" i="8"/>
  <c r="C422" i="8"/>
  <c r="C421" i="8"/>
  <c r="C420" i="8"/>
  <c r="C419" i="8"/>
  <c r="C418" i="8"/>
  <c r="C417" i="8"/>
  <c r="C416" i="8"/>
  <c r="C415" i="8"/>
  <c r="C414" i="8"/>
  <c r="C413" i="8"/>
  <c r="C412" i="8"/>
  <c r="C411" i="8"/>
  <c r="C410" i="8"/>
  <c r="C409" i="8"/>
  <c r="C408" i="8"/>
  <c r="C407" i="8"/>
  <c r="C406" i="8"/>
  <c r="C405" i="8"/>
  <c r="C404" i="8"/>
  <c r="C403" i="8"/>
  <c r="C402" i="8"/>
  <c r="C401" i="8"/>
  <c r="C400" i="8"/>
  <c r="C399" i="8"/>
  <c r="C398" i="8"/>
  <c r="C397" i="8"/>
  <c r="C396" i="8"/>
  <c r="C395" i="8"/>
  <c r="C394" i="8"/>
  <c r="C393" i="8"/>
  <c r="C392" i="8"/>
  <c r="C391" i="8"/>
  <c r="C390" i="8"/>
  <c r="C389" i="8"/>
  <c r="C388" i="8"/>
  <c r="C387" i="8"/>
  <c r="C386" i="8"/>
  <c r="C385" i="8"/>
  <c r="C384" i="8"/>
  <c r="C383" i="8"/>
  <c r="C382" i="8"/>
  <c r="C381" i="8"/>
  <c r="C380" i="8"/>
  <c r="C379" i="8"/>
  <c r="C378" i="8"/>
  <c r="C377" i="8"/>
  <c r="C376" i="8"/>
  <c r="C375" i="8"/>
  <c r="C374" i="8"/>
  <c r="C373" i="8"/>
  <c r="C372" i="8"/>
  <c r="C371" i="8"/>
  <c r="C370" i="8"/>
  <c r="C369" i="8"/>
  <c r="C368" i="8"/>
  <c r="C367" i="8"/>
  <c r="C366" i="8"/>
  <c r="C365" i="8"/>
  <c r="C364" i="8"/>
  <c r="C363" i="8"/>
  <c r="C362" i="8"/>
  <c r="C361" i="8"/>
  <c r="C360" i="8"/>
  <c r="C359" i="8"/>
  <c r="C358" i="8"/>
  <c r="C357" i="8"/>
  <c r="C356" i="8"/>
  <c r="C355" i="8"/>
  <c r="C354" i="8"/>
  <c r="C353" i="8"/>
  <c r="C352" i="8"/>
  <c r="C351" i="8"/>
  <c r="C350" i="8"/>
  <c r="C349" i="8"/>
  <c r="C348" i="8"/>
  <c r="C347" i="8"/>
  <c r="C346" i="8"/>
  <c r="C345" i="8"/>
  <c r="C344" i="8"/>
  <c r="C343" i="8"/>
  <c r="C342" i="8"/>
  <c r="C341" i="8"/>
  <c r="C340" i="8"/>
  <c r="C339" i="8"/>
  <c r="C338" i="8"/>
  <c r="C337" i="8"/>
  <c r="C336" i="8"/>
  <c r="C335" i="8"/>
  <c r="C334" i="8"/>
  <c r="C333" i="8"/>
  <c r="C332" i="8"/>
  <c r="C331" i="8"/>
  <c r="C330" i="8"/>
  <c r="C329" i="8"/>
  <c r="C328" i="8"/>
  <c r="C327" i="8"/>
  <c r="C326" i="8"/>
  <c r="C325" i="8"/>
  <c r="C324" i="8"/>
  <c r="C323" i="8"/>
  <c r="C322" i="8"/>
  <c r="C321" i="8"/>
  <c r="C320" i="8"/>
  <c r="C319" i="8"/>
  <c r="C318" i="8"/>
  <c r="C317" i="8"/>
  <c r="C316" i="8"/>
  <c r="C315" i="8"/>
  <c r="C314" i="8"/>
  <c r="C313" i="8"/>
  <c r="C312" i="8"/>
  <c r="C311" i="8"/>
  <c r="C310" i="8"/>
  <c r="C309" i="8"/>
  <c r="C308" i="8"/>
  <c r="C307" i="8"/>
  <c r="C306" i="8"/>
  <c r="C305" i="8"/>
  <c r="C304" i="8"/>
  <c r="C303" i="8"/>
  <c r="C302" i="8"/>
  <c r="C301" i="8"/>
  <c r="C300" i="8"/>
  <c r="C299" i="8"/>
  <c r="C298" i="8"/>
  <c r="C297" i="8"/>
  <c r="C296" i="8"/>
  <c r="C295" i="8"/>
  <c r="C294" i="8"/>
  <c r="C293" i="8"/>
  <c r="C292" i="8"/>
  <c r="C291" i="8"/>
  <c r="C290" i="8"/>
  <c r="C289" i="8"/>
  <c r="C288" i="8"/>
  <c r="C287" i="8"/>
  <c r="C286" i="8"/>
  <c r="C285" i="8"/>
  <c r="C284" i="8"/>
  <c r="C283" i="8"/>
  <c r="C282" i="8"/>
  <c r="C281" i="8"/>
  <c r="C280" i="8"/>
  <c r="C279" i="8"/>
  <c r="C278" i="8"/>
  <c r="C277" i="8"/>
  <c r="C276" i="8"/>
  <c r="C275" i="8"/>
  <c r="C274" i="8"/>
  <c r="C273" i="8"/>
  <c r="C272" i="8"/>
  <c r="C271" i="8"/>
  <c r="C270" i="8"/>
  <c r="C269" i="8"/>
  <c r="C268" i="8"/>
  <c r="C267" i="8"/>
  <c r="C266" i="8"/>
  <c r="C265" i="8"/>
  <c r="C264" i="8"/>
  <c r="C263" i="8"/>
  <c r="C262" i="8"/>
  <c r="C261" i="8"/>
  <c r="C260" i="8"/>
  <c r="C259" i="8"/>
  <c r="C258" i="8"/>
  <c r="C257" i="8"/>
  <c r="C256" i="8"/>
  <c r="C255" i="8"/>
  <c r="C254" i="8"/>
  <c r="C253" i="8"/>
  <c r="C252" i="8"/>
  <c r="C251" i="8"/>
  <c r="C250" i="8"/>
  <c r="C249" i="8"/>
  <c r="C248" i="8"/>
  <c r="C247" i="8"/>
  <c r="C246" i="8"/>
  <c r="C245" i="8"/>
  <c r="C244" i="8"/>
  <c r="C243" i="8"/>
  <c r="C242" i="8"/>
  <c r="C241" i="8"/>
  <c r="C240" i="8"/>
  <c r="C239" i="8"/>
  <c r="C238" i="8"/>
  <c r="C237" i="8"/>
  <c r="C236" i="8"/>
  <c r="C235" i="8"/>
  <c r="C234" i="8"/>
  <c r="C233" i="8"/>
  <c r="C232" i="8"/>
  <c r="C231" i="8"/>
  <c r="C230" i="8"/>
  <c r="C229" i="8"/>
  <c r="C228" i="8"/>
  <c r="C227" i="8"/>
  <c r="C226" i="8"/>
  <c r="C225" i="8"/>
  <c r="C224" i="8"/>
  <c r="C223" i="8"/>
  <c r="C222" i="8"/>
  <c r="C221" i="8"/>
  <c r="C220" i="8"/>
  <c r="C219" i="8"/>
  <c r="C218" i="8"/>
  <c r="C217" i="8"/>
  <c r="C216" i="8"/>
  <c r="C215" i="8"/>
  <c r="C214" i="8"/>
  <c r="C213" i="8"/>
  <c r="C212" i="8"/>
  <c r="C211" i="8"/>
  <c r="C210" i="8"/>
  <c r="C209" i="8"/>
  <c r="C208" i="8"/>
  <c r="C207" i="8"/>
  <c r="C206" i="8"/>
  <c r="C205" i="8"/>
  <c r="C204" i="8"/>
  <c r="C203" i="8"/>
  <c r="C202" i="8"/>
  <c r="C201" i="8"/>
  <c r="C200" i="8"/>
  <c r="C199" i="8"/>
  <c r="C198" i="8"/>
  <c r="C197" i="8"/>
  <c r="C196" i="8"/>
  <c r="C195" i="8"/>
  <c r="C194" i="8"/>
  <c r="C193" i="8"/>
  <c r="C192" i="8"/>
  <c r="C191" i="8"/>
  <c r="C190" i="8"/>
  <c r="C189" i="8"/>
  <c r="C188" i="8"/>
  <c r="C187" i="8"/>
  <c r="C186" i="8"/>
  <c r="C185" i="8"/>
  <c r="C184" i="8"/>
  <c r="C183" i="8"/>
  <c r="C182" i="8"/>
  <c r="C181" i="8"/>
  <c r="C180" i="8"/>
  <c r="C179" i="8"/>
  <c r="C178" i="8"/>
  <c r="C177" i="8"/>
  <c r="C176" i="8"/>
  <c r="C175" i="8"/>
  <c r="C174" i="8"/>
  <c r="C173" i="8"/>
  <c r="C172" i="8"/>
  <c r="C171" i="8"/>
  <c r="C170" i="8"/>
  <c r="C169" i="8"/>
  <c r="C168" i="8"/>
  <c r="C167" i="8"/>
  <c r="C166" i="8"/>
  <c r="C165" i="8"/>
  <c r="C164" i="8"/>
  <c r="C163" i="8"/>
  <c r="C162" i="8"/>
  <c r="C161" i="8"/>
  <c r="C160" i="8"/>
  <c r="C159" i="8"/>
  <c r="C158" i="8"/>
  <c r="C157" i="8"/>
  <c r="C156" i="8"/>
  <c r="C155" i="8"/>
  <c r="C154" i="8"/>
  <c r="C153" i="8"/>
  <c r="C152" i="8"/>
  <c r="C151" i="8"/>
  <c r="C150" i="8"/>
  <c r="C149" i="8"/>
  <c r="C148" i="8"/>
  <c r="C147" i="8"/>
  <c r="C146" i="8"/>
  <c r="C145" i="8"/>
  <c r="C144" i="8"/>
  <c r="C143" i="8"/>
  <c r="C142" i="8"/>
  <c r="C141" i="8"/>
  <c r="C140" i="8"/>
  <c r="C139" i="8"/>
  <c r="C138" i="8"/>
  <c r="C137" i="8"/>
  <c r="C136" i="8"/>
  <c r="C135" i="8"/>
  <c r="C134" i="8"/>
  <c r="C133" i="8"/>
  <c r="C132" i="8"/>
  <c r="C131" i="8"/>
  <c r="C130" i="8"/>
  <c r="C129" i="8"/>
  <c r="C128" i="8"/>
  <c r="C127" i="8"/>
  <c r="C126" i="8"/>
  <c r="C125" i="8"/>
  <c r="C124" i="8"/>
  <c r="C123" i="8"/>
  <c r="C122" i="8"/>
  <c r="C121" i="8"/>
  <c r="C120" i="8"/>
  <c r="C119" i="8"/>
  <c r="C118" i="8"/>
  <c r="C117" i="8"/>
  <c r="C116" i="8"/>
  <c r="C115" i="8"/>
  <c r="C114" i="8"/>
  <c r="C113" i="8"/>
  <c r="C112" i="8"/>
  <c r="C111" i="8"/>
  <c r="C110" i="8"/>
  <c r="C109" i="8"/>
  <c r="C108" i="8"/>
  <c r="C107" i="8"/>
  <c r="C106" i="8"/>
  <c r="C105" i="8"/>
  <c r="C104" i="8"/>
  <c r="C103" i="8"/>
  <c r="C102" i="8"/>
  <c r="C101" i="8"/>
  <c r="C100" i="8"/>
  <c r="C99" i="8"/>
  <c r="C98" i="8"/>
  <c r="C97" i="8"/>
  <c r="C96" i="8"/>
  <c r="C95" i="8"/>
  <c r="C94" i="8"/>
  <c r="C93" i="8"/>
  <c r="C92" i="8"/>
  <c r="C91" i="8"/>
  <c r="C90" i="8"/>
  <c r="C89" i="8"/>
  <c r="C88" i="8"/>
  <c r="C87" i="8"/>
  <c r="C86" i="8"/>
  <c r="C85" i="8"/>
  <c r="C84" i="8"/>
  <c r="C83" i="8"/>
  <c r="C82" i="8"/>
  <c r="C81" i="8"/>
  <c r="C80" i="8"/>
  <c r="C79" i="8"/>
  <c r="C78" i="8"/>
  <c r="C77" i="8"/>
  <c r="C76" i="8"/>
  <c r="C75" i="8"/>
  <c r="C74" i="8"/>
  <c r="C73" i="8"/>
  <c r="C72" i="8"/>
  <c r="C71" i="8"/>
  <c r="C70" i="8"/>
  <c r="C69" i="8"/>
  <c r="C68" i="8"/>
  <c r="C67" i="8"/>
  <c r="C66" i="8"/>
  <c r="C65" i="8"/>
  <c r="C64" i="8"/>
  <c r="C63" i="8"/>
  <c r="C62" i="8"/>
  <c r="C61" i="8"/>
  <c r="C60" i="8"/>
  <c r="C59" i="8"/>
  <c r="C58" i="8"/>
  <c r="C57" i="8"/>
  <c r="C56" i="8"/>
  <c r="C55" i="8"/>
  <c r="C54" i="8"/>
  <c r="C53" i="8"/>
  <c r="C52" i="8"/>
  <c r="C51" i="8"/>
  <c r="C50" i="8"/>
  <c r="C49" i="8"/>
  <c r="C48" i="8"/>
  <c r="C47" i="8"/>
  <c r="C46" i="8"/>
  <c r="C45" i="8"/>
  <c r="C44" i="8"/>
  <c r="C43" i="8"/>
  <c r="C42" i="8"/>
  <c r="C41" i="8"/>
  <c r="C40" i="8"/>
  <c r="C39" i="8"/>
  <c r="C38" i="8"/>
  <c r="C37" i="8"/>
  <c r="C36" i="8"/>
  <c r="C35" i="8"/>
  <c r="C34" i="8"/>
  <c r="C33" i="8"/>
  <c r="C32" i="8"/>
  <c r="C31" i="8"/>
  <c r="C30" i="8"/>
  <c r="C29" i="8"/>
  <c r="C28" i="8"/>
  <c r="C27" i="8"/>
  <c r="C26" i="8"/>
  <c r="C25" i="8"/>
  <c r="C24" i="8"/>
  <c r="C23" i="8"/>
  <c r="C22" i="8"/>
  <c r="C21" i="8"/>
  <c r="C20" i="8"/>
  <c r="C19" i="8"/>
  <c r="C18" i="8"/>
  <c r="C17" i="8"/>
  <c r="C16" i="8"/>
  <c r="C15" i="8"/>
  <c r="C14" i="8"/>
  <c r="C13" i="8"/>
  <c r="C593" i="7"/>
  <c r="A4" i="7"/>
  <c r="A5" i="7"/>
  <c r="A6" i="7"/>
  <c r="A7" i="7"/>
  <c r="A8" i="7"/>
  <c r="A9" i="7"/>
  <c r="A10" i="7"/>
  <c r="A11" i="7"/>
  <c r="A12" i="7"/>
  <c r="A13" i="7"/>
  <c r="A14" i="7"/>
  <c r="A15" i="7"/>
  <c r="A16" i="7"/>
  <c r="A17" i="7"/>
  <c r="A18" i="7"/>
  <c r="A19" i="7"/>
  <c r="A20" i="7"/>
  <c r="A21" i="7"/>
  <c r="A22" i="7"/>
  <c r="A23" i="7"/>
  <c r="A24" i="7"/>
  <c r="A25" i="7"/>
  <c r="A26" i="7"/>
  <c r="A27" i="7"/>
  <c r="A28" i="7"/>
  <c r="A29" i="7"/>
  <c r="A30" i="7"/>
  <c r="A31" i="7"/>
  <c r="A32" i="7"/>
  <c r="A33" i="7"/>
  <c r="A34" i="7"/>
  <c r="A35" i="7"/>
  <c r="A36" i="7"/>
  <c r="A37" i="7"/>
  <c r="A38" i="7"/>
  <c r="A39" i="7"/>
  <c r="A40" i="7"/>
  <c r="A41" i="7"/>
  <c r="A42" i="7"/>
  <c r="A43" i="7"/>
  <c r="A44" i="7"/>
  <c r="A45" i="7"/>
  <c r="A46" i="7"/>
  <c r="A47" i="7"/>
  <c r="A48" i="7"/>
  <c r="A49" i="7"/>
  <c r="A50" i="7"/>
  <c r="A51" i="7"/>
  <c r="A52" i="7"/>
  <c r="A53" i="7"/>
  <c r="A54" i="7"/>
  <c r="A55" i="7"/>
  <c r="A56" i="7"/>
  <c r="A57" i="7"/>
  <c r="A58" i="7"/>
  <c r="A59" i="7"/>
  <c r="A60" i="7"/>
  <c r="A61" i="7"/>
  <c r="A62" i="7"/>
  <c r="A63" i="7"/>
  <c r="A64" i="7"/>
  <c r="A65" i="7"/>
  <c r="A66" i="7"/>
  <c r="A67" i="7"/>
  <c r="A68" i="7"/>
  <c r="A69" i="7"/>
  <c r="A70" i="7"/>
  <c r="A71" i="7"/>
  <c r="A72" i="7"/>
  <c r="A73" i="7"/>
  <c r="A74" i="7"/>
  <c r="A75" i="7"/>
  <c r="A76" i="7"/>
  <c r="A77" i="7"/>
  <c r="A78" i="7"/>
  <c r="A79" i="7"/>
  <c r="A80" i="7"/>
  <c r="A81" i="7"/>
  <c r="A82" i="7"/>
  <c r="A83" i="7"/>
  <c r="A84" i="7"/>
  <c r="A85" i="7"/>
  <c r="A86" i="7"/>
  <c r="A87" i="7"/>
  <c r="A88" i="7"/>
  <c r="A89" i="7"/>
  <c r="A90" i="7"/>
  <c r="A91" i="7"/>
  <c r="A92" i="7"/>
  <c r="A93" i="7"/>
  <c r="A94" i="7"/>
  <c r="A95" i="7"/>
  <c r="A96" i="7"/>
  <c r="A97" i="7"/>
  <c r="A98" i="7"/>
  <c r="A99" i="7"/>
  <c r="A100" i="7"/>
  <c r="A101" i="7"/>
  <c r="A102" i="7"/>
  <c r="A103" i="7"/>
  <c r="A104" i="7"/>
  <c r="A105" i="7"/>
  <c r="A106" i="7"/>
  <c r="A107" i="7"/>
  <c r="A108" i="7"/>
  <c r="A109" i="7"/>
  <c r="A110" i="7"/>
  <c r="A111" i="7"/>
  <c r="A112" i="7"/>
  <c r="A113" i="7"/>
  <c r="A114" i="7"/>
  <c r="A115" i="7"/>
  <c r="A116" i="7"/>
  <c r="A117" i="7"/>
  <c r="A118" i="7"/>
  <c r="A119" i="7"/>
  <c r="A120" i="7"/>
  <c r="A121" i="7"/>
  <c r="A122" i="7"/>
  <c r="A123" i="7"/>
  <c r="A124" i="7"/>
  <c r="A125" i="7"/>
  <c r="A126" i="7"/>
  <c r="A127" i="7"/>
  <c r="A128" i="7"/>
  <c r="A129" i="7"/>
  <c r="A130" i="7"/>
  <c r="A131" i="7"/>
  <c r="A132" i="7"/>
  <c r="A133" i="7"/>
  <c r="A134" i="7"/>
  <c r="A135" i="7"/>
  <c r="A136" i="7"/>
  <c r="A137" i="7"/>
  <c r="A138" i="7"/>
  <c r="A139" i="7"/>
  <c r="A140" i="7"/>
  <c r="A141" i="7"/>
  <c r="A142" i="7"/>
  <c r="A143" i="7"/>
  <c r="A144" i="7"/>
  <c r="A145" i="7"/>
  <c r="A146" i="7"/>
  <c r="A147" i="7"/>
  <c r="A148" i="7"/>
  <c r="A149" i="7"/>
  <c r="A150" i="7"/>
  <c r="A151" i="7"/>
  <c r="A152" i="7"/>
  <c r="A153" i="7"/>
  <c r="A154" i="7"/>
  <c r="A155" i="7"/>
  <c r="A156" i="7"/>
  <c r="A157" i="7"/>
  <c r="A158" i="7"/>
  <c r="A159" i="7"/>
  <c r="A160" i="7"/>
  <c r="A161" i="7"/>
  <c r="A162" i="7"/>
  <c r="A163" i="7"/>
  <c r="A164" i="7"/>
  <c r="A165" i="7"/>
  <c r="A166" i="7"/>
  <c r="A167" i="7"/>
  <c r="A168" i="7"/>
  <c r="A169" i="7"/>
  <c r="A170" i="7"/>
  <c r="A171" i="7"/>
  <c r="A172" i="7"/>
  <c r="A173" i="7"/>
  <c r="A174" i="7"/>
  <c r="A175" i="7"/>
  <c r="A176" i="7"/>
  <c r="A177" i="7"/>
  <c r="A178" i="7"/>
  <c r="A179" i="7"/>
  <c r="A180" i="7"/>
  <c r="A181" i="7"/>
  <c r="A182" i="7"/>
  <c r="A183" i="7"/>
  <c r="A184" i="7"/>
  <c r="A185" i="7"/>
  <c r="A186" i="7"/>
  <c r="A187" i="7"/>
  <c r="A188" i="7"/>
  <c r="A189" i="7"/>
  <c r="A190" i="7"/>
  <c r="A191" i="7"/>
  <c r="A192" i="7"/>
  <c r="A193" i="7"/>
  <c r="A194" i="7"/>
  <c r="A195" i="7"/>
  <c r="A196" i="7"/>
  <c r="A197" i="7"/>
  <c r="A198" i="7"/>
  <c r="A199" i="7"/>
  <c r="A200" i="7"/>
  <c r="A201" i="7"/>
  <c r="A202" i="7"/>
  <c r="A203" i="7"/>
  <c r="A204" i="7"/>
  <c r="A205" i="7"/>
  <c r="A206" i="7"/>
  <c r="A207" i="7"/>
  <c r="A208" i="7"/>
  <c r="A209" i="7"/>
  <c r="A210" i="7"/>
  <c r="A211" i="7"/>
  <c r="A212" i="7"/>
  <c r="A213" i="7"/>
  <c r="A214" i="7"/>
  <c r="A215" i="7"/>
  <c r="A216" i="7"/>
  <c r="A217" i="7"/>
  <c r="A218" i="7"/>
  <c r="A219" i="7"/>
  <c r="A220" i="7"/>
  <c r="A221" i="7"/>
  <c r="A222" i="7"/>
  <c r="A223" i="7"/>
  <c r="A224" i="7"/>
  <c r="A225" i="7"/>
  <c r="A226" i="7"/>
  <c r="A227" i="7"/>
  <c r="A228" i="7"/>
  <c r="A229" i="7"/>
  <c r="A230" i="7"/>
  <c r="A231" i="7"/>
  <c r="A232" i="7"/>
  <c r="A233" i="7"/>
  <c r="A234" i="7"/>
  <c r="A235" i="7"/>
  <c r="A236" i="7"/>
  <c r="A237" i="7"/>
  <c r="A238" i="7"/>
  <c r="A239" i="7"/>
  <c r="A240" i="7"/>
  <c r="A241" i="7"/>
  <c r="A242" i="7"/>
  <c r="A243" i="7"/>
  <c r="A244" i="7"/>
  <c r="A245" i="7"/>
  <c r="A246" i="7"/>
  <c r="A247" i="7"/>
  <c r="A248" i="7"/>
  <c r="A249" i="7"/>
  <c r="A250" i="7"/>
  <c r="A251" i="7"/>
  <c r="A252" i="7"/>
  <c r="A253" i="7"/>
  <c r="A254" i="7"/>
  <c r="A255" i="7"/>
  <c r="A256" i="7"/>
  <c r="A257" i="7"/>
  <c r="A258" i="7"/>
  <c r="A259" i="7"/>
  <c r="A260" i="7"/>
  <c r="A261" i="7"/>
  <c r="A262" i="7"/>
  <c r="A263" i="7"/>
  <c r="A264" i="7"/>
  <c r="A265" i="7"/>
  <c r="A266" i="7"/>
  <c r="A267" i="7"/>
  <c r="A268" i="7"/>
  <c r="A269" i="7"/>
  <c r="A270" i="7"/>
  <c r="A271" i="7"/>
  <c r="A272" i="7"/>
  <c r="A273" i="7"/>
  <c r="A274" i="7"/>
  <c r="A275" i="7"/>
  <c r="A276" i="7"/>
  <c r="A277" i="7"/>
  <c r="A278" i="7"/>
  <c r="A279" i="7"/>
  <c r="A280" i="7"/>
  <c r="A281" i="7"/>
  <c r="A282" i="7"/>
  <c r="A283" i="7"/>
  <c r="A284" i="7"/>
  <c r="A285" i="7"/>
  <c r="A286" i="7"/>
  <c r="A287" i="7"/>
  <c r="A288" i="7"/>
  <c r="A289" i="7"/>
  <c r="A290" i="7"/>
  <c r="A291" i="7"/>
  <c r="A292" i="7"/>
  <c r="A293" i="7"/>
  <c r="A294" i="7"/>
  <c r="A295" i="7"/>
  <c r="A296" i="7"/>
  <c r="A297" i="7"/>
  <c r="A298" i="7"/>
  <c r="A299" i="7"/>
  <c r="A300" i="7"/>
  <c r="A301" i="7"/>
  <c r="A302" i="7"/>
  <c r="A303" i="7"/>
  <c r="A304" i="7"/>
  <c r="A305" i="7"/>
  <c r="A306" i="7"/>
  <c r="A307" i="7"/>
  <c r="A308" i="7"/>
  <c r="A309" i="7"/>
  <c r="A310" i="7"/>
  <c r="A311" i="7"/>
  <c r="A312" i="7"/>
  <c r="A313" i="7"/>
  <c r="A314" i="7"/>
  <c r="A315" i="7"/>
  <c r="A316" i="7"/>
  <c r="A317" i="7"/>
  <c r="A318" i="7"/>
  <c r="A319" i="7"/>
  <c r="A320" i="7"/>
  <c r="A321" i="7"/>
  <c r="A322" i="7"/>
  <c r="A323" i="7"/>
  <c r="A324" i="7"/>
  <c r="A325" i="7"/>
  <c r="A326" i="7"/>
  <c r="A327" i="7"/>
  <c r="A328" i="7"/>
  <c r="A329" i="7"/>
  <c r="A330" i="7"/>
  <c r="A331" i="7"/>
  <c r="A332" i="7"/>
  <c r="A333" i="7"/>
  <c r="A334" i="7"/>
  <c r="A335" i="7"/>
  <c r="A336" i="7"/>
  <c r="A337" i="7"/>
  <c r="A338" i="7"/>
  <c r="A339" i="7"/>
  <c r="A340" i="7"/>
  <c r="A341" i="7"/>
  <c r="A342" i="7"/>
  <c r="A343" i="7"/>
  <c r="A344" i="7"/>
  <c r="A345" i="7"/>
  <c r="A346" i="7"/>
  <c r="A347" i="7"/>
  <c r="A348" i="7"/>
  <c r="A349" i="7"/>
  <c r="A350" i="7"/>
  <c r="A351" i="7"/>
  <c r="A352" i="7"/>
  <c r="A353" i="7"/>
  <c r="A354" i="7"/>
  <c r="A355" i="7"/>
  <c r="A356" i="7"/>
  <c r="A357" i="7"/>
  <c r="A358" i="7"/>
  <c r="A359" i="7"/>
  <c r="A360" i="7"/>
  <c r="A361" i="7"/>
  <c r="A362" i="7"/>
  <c r="A363" i="7"/>
  <c r="A364" i="7"/>
  <c r="A365" i="7"/>
  <c r="A366" i="7"/>
  <c r="A367" i="7"/>
  <c r="A368" i="7"/>
  <c r="A369" i="7"/>
  <c r="A370" i="7"/>
  <c r="A371" i="7"/>
  <c r="A372" i="7"/>
  <c r="A373" i="7"/>
  <c r="A374" i="7"/>
  <c r="A375" i="7"/>
  <c r="A376" i="7"/>
  <c r="A377" i="7"/>
  <c r="A378" i="7"/>
  <c r="A379" i="7"/>
  <c r="A380" i="7"/>
  <c r="A381" i="7"/>
  <c r="A382" i="7"/>
  <c r="A383" i="7"/>
  <c r="A384" i="7"/>
  <c r="A385" i="7"/>
  <c r="A386" i="7"/>
  <c r="A387" i="7"/>
  <c r="A388" i="7"/>
  <c r="A389" i="7"/>
  <c r="A390" i="7"/>
  <c r="A391" i="7"/>
  <c r="A392" i="7"/>
  <c r="A393" i="7"/>
  <c r="A394" i="7"/>
  <c r="A395" i="7"/>
  <c r="A396" i="7"/>
  <c r="A397" i="7"/>
  <c r="A398" i="7"/>
  <c r="A399" i="7"/>
  <c r="A400" i="7"/>
  <c r="A401" i="7"/>
  <c r="A402" i="7"/>
  <c r="A403" i="7"/>
  <c r="A404" i="7"/>
  <c r="A405" i="7"/>
  <c r="A406" i="7"/>
  <c r="A407" i="7"/>
  <c r="A408" i="7"/>
  <c r="A409" i="7"/>
  <c r="A410" i="7"/>
  <c r="A411" i="7"/>
  <c r="A412" i="7"/>
  <c r="A413" i="7"/>
  <c r="A414" i="7"/>
  <c r="A415" i="7"/>
  <c r="A416" i="7"/>
  <c r="A417" i="7"/>
  <c r="A418" i="7"/>
  <c r="A419" i="7"/>
  <c r="A420" i="7"/>
  <c r="A421" i="7"/>
  <c r="A422" i="7"/>
  <c r="A423" i="7"/>
  <c r="A424" i="7"/>
  <c r="A425" i="7"/>
  <c r="A426" i="7"/>
  <c r="A427" i="7"/>
  <c r="A428" i="7"/>
  <c r="A429" i="7"/>
  <c r="A430" i="7"/>
  <c r="A431" i="7"/>
  <c r="A432" i="7"/>
  <c r="A433" i="7"/>
  <c r="A434" i="7"/>
  <c r="A435" i="7"/>
  <c r="A436" i="7"/>
  <c r="A437" i="7"/>
  <c r="A438" i="7"/>
  <c r="A439" i="7"/>
  <c r="A440" i="7"/>
  <c r="A441" i="7"/>
  <c r="A442" i="7"/>
  <c r="A443" i="7"/>
  <c r="A444" i="7"/>
  <c r="A445" i="7"/>
  <c r="A446" i="7"/>
  <c r="A447" i="7"/>
  <c r="A448" i="7"/>
  <c r="A449" i="7"/>
  <c r="A450" i="7"/>
  <c r="A451" i="7"/>
  <c r="A452" i="7"/>
  <c r="A453" i="7"/>
  <c r="A454" i="7"/>
  <c r="A455" i="7"/>
  <c r="A456" i="7"/>
  <c r="A457" i="7"/>
  <c r="A458" i="7"/>
  <c r="A459" i="7"/>
  <c r="A460" i="7"/>
  <c r="A461" i="7"/>
  <c r="A462" i="7"/>
  <c r="A463" i="7"/>
  <c r="A464" i="7"/>
  <c r="A465" i="7"/>
  <c r="A466" i="7"/>
  <c r="A467" i="7"/>
  <c r="A468" i="7"/>
  <c r="A469" i="7"/>
  <c r="A470" i="7"/>
  <c r="A471" i="7"/>
  <c r="A472" i="7"/>
  <c r="A473" i="7"/>
  <c r="A474" i="7"/>
  <c r="A475" i="7"/>
  <c r="A476" i="7"/>
  <c r="A477" i="7"/>
  <c r="A478" i="7"/>
  <c r="A479" i="7"/>
  <c r="A480" i="7"/>
  <c r="A481" i="7"/>
  <c r="A482" i="7"/>
  <c r="A483" i="7"/>
  <c r="A484" i="7"/>
  <c r="A485" i="7"/>
  <c r="A486" i="7"/>
  <c r="A487" i="7"/>
  <c r="A488" i="7"/>
  <c r="A489" i="7"/>
  <c r="A490" i="7"/>
  <c r="A491" i="7"/>
  <c r="A492" i="7"/>
  <c r="A493" i="7"/>
  <c r="A494" i="7"/>
  <c r="A495" i="7"/>
  <c r="A496" i="7"/>
  <c r="A497" i="7"/>
  <c r="A498" i="7"/>
  <c r="A499" i="7"/>
  <c r="A500" i="7"/>
  <c r="A501" i="7"/>
  <c r="A502" i="7"/>
  <c r="A503" i="7"/>
  <c r="A504" i="7"/>
  <c r="A505" i="7"/>
  <c r="A506" i="7"/>
  <c r="A507" i="7"/>
  <c r="A508" i="7"/>
  <c r="A509" i="7"/>
  <c r="A510" i="7"/>
  <c r="A511" i="7"/>
  <c r="A512" i="7"/>
  <c r="A513" i="7"/>
  <c r="A514" i="7"/>
  <c r="A515" i="7"/>
  <c r="A516" i="7"/>
  <c r="A517" i="7"/>
  <c r="A518" i="7"/>
  <c r="A519" i="7"/>
  <c r="A520" i="7"/>
  <c r="A521" i="7"/>
  <c r="A522" i="7"/>
  <c r="A523" i="7"/>
  <c r="A524" i="7"/>
  <c r="A525" i="7"/>
  <c r="A526" i="7"/>
  <c r="A527" i="7"/>
  <c r="A528" i="7"/>
  <c r="A529" i="7"/>
  <c r="A530" i="7"/>
  <c r="A531" i="7"/>
  <c r="A532" i="7"/>
  <c r="A533" i="7"/>
  <c r="A534" i="7"/>
  <c r="A535" i="7"/>
  <c r="A536" i="7"/>
  <c r="A537" i="7"/>
  <c r="A538" i="7"/>
  <c r="A539" i="7"/>
  <c r="A540" i="7"/>
  <c r="A541" i="7"/>
  <c r="A542" i="7"/>
  <c r="A543" i="7"/>
  <c r="A544" i="7"/>
  <c r="A545" i="7"/>
  <c r="A546" i="7"/>
  <c r="A547" i="7"/>
  <c r="A548" i="7"/>
  <c r="A549" i="7"/>
  <c r="A550" i="7"/>
  <c r="A551" i="7"/>
  <c r="A552" i="7"/>
  <c r="A553" i="7"/>
  <c r="A554" i="7"/>
  <c r="A555" i="7"/>
  <c r="A556" i="7"/>
  <c r="A557" i="7"/>
  <c r="A558" i="7"/>
  <c r="A559" i="7"/>
  <c r="A560" i="7"/>
  <c r="A561" i="7"/>
  <c r="A562" i="7"/>
  <c r="A563" i="7"/>
  <c r="A564" i="7"/>
  <c r="A565" i="7"/>
  <c r="A566" i="7"/>
  <c r="A567" i="7"/>
  <c r="A568" i="7"/>
  <c r="A569" i="7"/>
  <c r="A570" i="7"/>
  <c r="A571" i="7"/>
  <c r="A572" i="7"/>
  <c r="A573" i="7"/>
  <c r="A574" i="7"/>
  <c r="A575" i="7"/>
  <c r="A576" i="7"/>
  <c r="A577" i="7"/>
  <c r="A578" i="7"/>
  <c r="A579" i="7"/>
  <c r="A580" i="7"/>
  <c r="A581" i="7"/>
  <c r="A582" i="7"/>
  <c r="A583" i="7"/>
  <c r="A584" i="7"/>
  <c r="A585" i="7"/>
  <c r="A586" i="7"/>
  <c r="A587" i="7"/>
  <c r="A588" i="7"/>
  <c r="A589" i="7"/>
  <c r="A590" i="7"/>
  <c r="A591" i="7"/>
  <c r="A592" i="7"/>
  <c r="A593" i="7"/>
  <c r="C592" i="7"/>
  <c r="C591" i="7"/>
  <c r="C590" i="7"/>
  <c r="C589" i="7"/>
  <c r="C588" i="7"/>
  <c r="C587" i="7"/>
  <c r="C586" i="7"/>
  <c r="C585" i="7"/>
  <c r="C584" i="7"/>
  <c r="C583" i="7"/>
  <c r="C582" i="7"/>
  <c r="C581" i="7"/>
  <c r="C580" i="7"/>
  <c r="C579" i="7"/>
  <c r="C578" i="7"/>
  <c r="C577" i="7"/>
  <c r="C576" i="7"/>
  <c r="C575" i="7"/>
  <c r="C574" i="7"/>
  <c r="C573" i="7"/>
  <c r="C572" i="7"/>
  <c r="C571" i="7"/>
  <c r="C570" i="7"/>
  <c r="C569" i="7"/>
  <c r="C568" i="7"/>
  <c r="C567" i="7"/>
  <c r="C566" i="7"/>
  <c r="C565" i="7"/>
  <c r="C564" i="7"/>
  <c r="C563" i="7"/>
  <c r="C562" i="7"/>
  <c r="C561" i="7"/>
  <c r="C560" i="7"/>
  <c r="C559" i="7"/>
  <c r="C558" i="7"/>
  <c r="C557" i="7"/>
  <c r="C556" i="7"/>
  <c r="C555" i="7"/>
  <c r="C554" i="7"/>
  <c r="C553" i="7"/>
  <c r="C552" i="7"/>
  <c r="C551" i="7"/>
  <c r="C550" i="7"/>
  <c r="C549" i="7"/>
  <c r="C548" i="7"/>
  <c r="C547" i="7"/>
  <c r="C546" i="7"/>
  <c r="C545" i="7"/>
  <c r="C544" i="7"/>
  <c r="C543" i="7"/>
  <c r="C542" i="7"/>
  <c r="C541" i="7"/>
  <c r="C540" i="7"/>
  <c r="C539" i="7"/>
  <c r="C538" i="7"/>
  <c r="C537" i="7"/>
  <c r="C536" i="7"/>
  <c r="C535" i="7"/>
  <c r="C534" i="7"/>
  <c r="C533" i="7"/>
  <c r="C532" i="7"/>
  <c r="C531" i="7"/>
  <c r="C530" i="7"/>
  <c r="C529" i="7"/>
  <c r="C528" i="7"/>
  <c r="C527" i="7"/>
  <c r="C526" i="7"/>
  <c r="C525" i="7"/>
  <c r="C524" i="7"/>
  <c r="C523" i="7"/>
  <c r="C522" i="7"/>
  <c r="C521" i="7"/>
  <c r="C520" i="7"/>
  <c r="C519" i="7"/>
  <c r="C518" i="7"/>
  <c r="C517" i="7"/>
  <c r="C516" i="7"/>
  <c r="C515" i="7"/>
  <c r="C514" i="7"/>
  <c r="C513" i="7"/>
  <c r="C512" i="7"/>
  <c r="C511" i="7"/>
  <c r="C510" i="7"/>
  <c r="C509" i="7"/>
  <c r="C508" i="7"/>
  <c r="C507" i="7"/>
  <c r="C506" i="7"/>
  <c r="C505" i="7"/>
  <c r="C504" i="7"/>
  <c r="C503" i="7"/>
  <c r="C502" i="7"/>
  <c r="C501" i="7"/>
  <c r="C500" i="7"/>
  <c r="C499" i="7"/>
  <c r="C498" i="7"/>
  <c r="C497" i="7"/>
  <c r="C496" i="7"/>
  <c r="C495" i="7"/>
  <c r="C494" i="7"/>
  <c r="C493" i="7"/>
  <c r="C492" i="7"/>
  <c r="C491" i="7"/>
  <c r="C490" i="7"/>
  <c r="C489" i="7"/>
  <c r="C488" i="7"/>
  <c r="C487" i="7"/>
  <c r="C486" i="7"/>
  <c r="C485" i="7"/>
  <c r="C484" i="7"/>
  <c r="C483" i="7"/>
  <c r="C482" i="7"/>
  <c r="C481" i="7"/>
  <c r="C480" i="7"/>
  <c r="C479" i="7"/>
  <c r="C478" i="7"/>
  <c r="C477" i="7"/>
  <c r="C476" i="7"/>
  <c r="C475" i="7"/>
  <c r="C474" i="7"/>
  <c r="C473" i="7"/>
  <c r="C472" i="7"/>
  <c r="C471" i="7"/>
  <c r="C470" i="7"/>
  <c r="C469" i="7"/>
  <c r="C468" i="7"/>
  <c r="C467" i="7"/>
  <c r="C466" i="7"/>
  <c r="C465" i="7"/>
  <c r="C464" i="7"/>
  <c r="C463" i="7"/>
  <c r="C462" i="7"/>
  <c r="C461" i="7"/>
  <c r="C460" i="7"/>
  <c r="C459" i="7"/>
  <c r="C458" i="7"/>
  <c r="C457" i="7"/>
  <c r="C456" i="7"/>
  <c r="C455" i="7"/>
  <c r="C454" i="7"/>
  <c r="C453" i="7"/>
  <c r="C452" i="7"/>
  <c r="C451" i="7"/>
  <c r="C450" i="7"/>
  <c r="C449" i="7"/>
  <c r="C448" i="7"/>
  <c r="C447" i="7"/>
  <c r="C446" i="7"/>
  <c r="C445" i="7"/>
  <c r="C444" i="7"/>
  <c r="C443" i="7"/>
  <c r="C442" i="7"/>
  <c r="C441" i="7"/>
  <c r="C440" i="7"/>
  <c r="C439" i="7"/>
  <c r="C438" i="7"/>
  <c r="C437" i="7"/>
  <c r="C436" i="7"/>
  <c r="C435" i="7"/>
  <c r="C434" i="7"/>
  <c r="C433" i="7"/>
  <c r="C432" i="7"/>
  <c r="C431" i="7"/>
  <c r="C430" i="7"/>
  <c r="C429" i="7"/>
  <c r="C428" i="7"/>
  <c r="C427" i="7"/>
  <c r="C426" i="7"/>
  <c r="C425" i="7"/>
  <c r="C424" i="7"/>
  <c r="C423" i="7"/>
  <c r="C422" i="7"/>
  <c r="C421" i="7"/>
  <c r="C420" i="7"/>
  <c r="C419" i="7"/>
  <c r="C418" i="7"/>
  <c r="C417" i="7"/>
  <c r="C416" i="7"/>
  <c r="C415" i="7"/>
  <c r="C414" i="7"/>
  <c r="C413" i="7"/>
  <c r="C412" i="7"/>
  <c r="C411" i="7"/>
  <c r="C410" i="7"/>
  <c r="C409" i="7"/>
  <c r="C408" i="7"/>
  <c r="C407" i="7"/>
  <c r="C406" i="7"/>
  <c r="C405" i="7"/>
  <c r="C404" i="7"/>
  <c r="C403" i="7"/>
  <c r="C402" i="7"/>
  <c r="C401" i="7"/>
  <c r="C400" i="7"/>
  <c r="C399" i="7"/>
  <c r="C398" i="7"/>
  <c r="C397" i="7"/>
  <c r="C396" i="7"/>
  <c r="C395" i="7"/>
  <c r="C394" i="7"/>
  <c r="C393" i="7"/>
  <c r="C392" i="7"/>
  <c r="C391" i="7"/>
  <c r="C390" i="7"/>
  <c r="C389" i="7"/>
  <c r="C388" i="7"/>
  <c r="C387" i="7"/>
  <c r="C386" i="7"/>
  <c r="C385" i="7"/>
  <c r="C384" i="7"/>
  <c r="C383" i="7"/>
  <c r="C382" i="7"/>
  <c r="C381" i="7"/>
  <c r="C380" i="7"/>
  <c r="C379" i="7"/>
  <c r="C378" i="7"/>
  <c r="C377" i="7"/>
  <c r="C376" i="7"/>
  <c r="C375" i="7"/>
  <c r="C374" i="7"/>
  <c r="C373" i="7"/>
  <c r="C372" i="7"/>
  <c r="C371" i="7"/>
  <c r="C370" i="7"/>
  <c r="C369" i="7"/>
  <c r="C368" i="7"/>
  <c r="C367" i="7"/>
  <c r="C366" i="7"/>
  <c r="C365" i="7"/>
  <c r="C364" i="7"/>
  <c r="C363" i="7"/>
  <c r="C362" i="7"/>
  <c r="C361" i="7"/>
  <c r="C360" i="7"/>
  <c r="C359" i="7"/>
  <c r="C358" i="7"/>
  <c r="C357" i="7"/>
  <c r="C356" i="7"/>
  <c r="C355" i="7"/>
  <c r="C354" i="7"/>
  <c r="C353" i="7"/>
  <c r="C352" i="7"/>
  <c r="C351" i="7"/>
  <c r="C350" i="7"/>
  <c r="C349" i="7"/>
  <c r="C348" i="7"/>
  <c r="C347" i="7"/>
  <c r="C346" i="7"/>
  <c r="C345" i="7"/>
  <c r="C344" i="7"/>
  <c r="C343" i="7"/>
  <c r="C342" i="7"/>
  <c r="C341" i="7"/>
  <c r="C340" i="7"/>
  <c r="C339" i="7"/>
  <c r="C338" i="7"/>
  <c r="C337" i="7"/>
  <c r="C336" i="7"/>
  <c r="C335" i="7"/>
  <c r="C334" i="7"/>
  <c r="C333" i="7"/>
  <c r="C332" i="7"/>
  <c r="C331" i="7"/>
  <c r="C330" i="7"/>
  <c r="C329" i="7"/>
  <c r="C328" i="7"/>
  <c r="C327" i="7"/>
  <c r="C326" i="7"/>
  <c r="C325" i="7"/>
  <c r="C324" i="7"/>
  <c r="C323" i="7"/>
  <c r="C322" i="7"/>
  <c r="C321" i="7"/>
  <c r="C320" i="7"/>
  <c r="C319" i="7"/>
  <c r="C318" i="7"/>
  <c r="C317" i="7"/>
  <c r="C316" i="7"/>
  <c r="C315" i="7"/>
  <c r="C314" i="7"/>
  <c r="C313" i="7"/>
  <c r="C312" i="7"/>
  <c r="C311" i="7"/>
  <c r="C310" i="7"/>
  <c r="C309" i="7"/>
  <c r="C308" i="7"/>
  <c r="C307" i="7"/>
  <c r="C306" i="7"/>
  <c r="C305" i="7"/>
  <c r="C304" i="7"/>
  <c r="C303" i="7"/>
  <c r="C302" i="7"/>
  <c r="C301" i="7"/>
  <c r="C300" i="7"/>
  <c r="C299" i="7"/>
  <c r="C298" i="7"/>
  <c r="C297" i="7"/>
  <c r="C296" i="7"/>
  <c r="C295" i="7"/>
  <c r="C294" i="7"/>
  <c r="C293" i="7"/>
  <c r="C292" i="7"/>
  <c r="C291" i="7"/>
  <c r="C290" i="7"/>
  <c r="C289" i="7"/>
  <c r="C288" i="7"/>
  <c r="C287" i="7"/>
  <c r="C286" i="7"/>
  <c r="C285" i="7"/>
  <c r="C284" i="7"/>
  <c r="C283" i="7"/>
  <c r="C282" i="7"/>
  <c r="C281" i="7"/>
  <c r="C280" i="7"/>
  <c r="C279" i="7"/>
  <c r="C278" i="7"/>
  <c r="C277" i="7"/>
  <c r="C276" i="7"/>
  <c r="C275" i="7"/>
  <c r="C274" i="7"/>
  <c r="C273" i="7"/>
  <c r="C272" i="7"/>
  <c r="C271" i="7"/>
  <c r="C270" i="7"/>
  <c r="C269" i="7"/>
  <c r="C268" i="7"/>
  <c r="C267" i="7"/>
  <c r="C266" i="7"/>
  <c r="C265" i="7"/>
  <c r="C264" i="7"/>
  <c r="C263" i="7"/>
  <c r="C262" i="7"/>
  <c r="C261" i="7"/>
  <c r="C260" i="7"/>
  <c r="C259" i="7"/>
  <c r="C258" i="7"/>
  <c r="C257" i="7"/>
  <c r="C256" i="7"/>
  <c r="C255" i="7"/>
  <c r="C254" i="7"/>
  <c r="C253" i="7"/>
  <c r="C252" i="7"/>
  <c r="C251" i="7"/>
  <c r="C250" i="7"/>
  <c r="C249" i="7"/>
  <c r="C248" i="7"/>
  <c r="C247" i="7"/>
  <c r="C246" i="7"/>
  <c r="C245" i="7"/>
  <c r="C244" i="7"/>
  <c r="C243" i="7"/>
  <c r="C242" i="7"/>
  <c r="C241" i="7"/>
  <c r="C240" i="7"/>
  <c r="C239" i="7"/>
  <c r="C238" i="7"/>
  <c r="C237" i="7"/>
  <c r="C236" i="7"/>
  <c r="C235" i="7"/>
  <c r="C234" i="7"/>
  <c r="C233" i="7"/>
  <c r="C232" i="7"/>
  <c r="C231" i="7"/>
  <c r="C230" i="7"/>
  <c r="C229" i="7"/>
  <c r="C228" i="7"/>
  <c r="C227" i="7"/>
  <c r="C226" i="7"/>
  <c r="C225" i="7"/>
  <c r="C224" i="7"/>
  <c r="C223" i="7"/>
  <c r="C222" i="7"/>
  <c r="C221" i="7"/>
  <c r="C220" i="7"/>
  <c r="C219" i="7"/>
  <c r="C218" i="7"/>
  <c r="C217" i="7"/>
  <c r="C216" i="7"/>
  <c r="C215" i="7"/>
  <c r="C214" i="7"/>
  <c r="C213" i="7"/>
  <c r="C212" i="7"/>
  <c r="C211" i="7"/>
  <c r="C210" i="7"/>
  <c r="C209" i="7"/>
  <c r="C208" i="7"/>
  <c r="C207" i="7"/>
  <c r="C206" i="7"/>
  <c r="C205" i="7"/>
  <c r="C204" i="7"/>
  <c r="C203" i="7"/>
  <c r="C202" i="7"/>
  <c r="C201" i="7"/>
  <c r="C200" i="7"/>
  <c r="C199" i="7"/>
  <c r="C198" i="7"/>
  <c r="C197" i="7"/>
  <c r="C196" i="7"/>
  <c r="C195" i="7"/>
  <c r="C194" i="7"/>
  <c r="C193" i="7"/>
  <c r="C192" i="7"/>
  <c r="C191" i="7"/>
  <c r="C190" i="7"/>
  <c r="C189" i="7"/>
  <c r="C188" i="7"/>
  <c r="C187" i="7"/>
  <c r="C186" i="7"/>
  <c r="C185" i="7"/>
  <c r="C184" i="7"/>
  <c r="C183" i="7"/>
  <c r="C182" i="7"/>
  <c r="C181" i="7"/>
  <c r="C180" i="7"/>
  <c r="C179" i="7"/>
  <c r="C178" i="7"/>
  <c r="C177" i="7"/>
  <c r="C176" i="7"/>
  <c r="C175" i="7"/>
  <c r="C174" i="7"/>
  <c r="C173" i="7"/>
  <c r="C172" i="7"/>
  <c r="C171" i="7"/>
  <c r="C170" i="7"/>
  <c r="C169" i="7"/>
  <c r="C168" i="7"/>
  <c r="C167" i="7"/>
  <c r="C166" i="7"/>
  <c r="C165" i="7"/>
  <c r="C164" i="7"/>
  <c r="C163" i="7"/>
  <c r="C162" i="7"/>
  <c r="C161" i="7"/>
  <c r="C160" i="7"/>
  <c r="C159" i="7"/>
  <c r="C158" i="7"/>
  <c r="C157" i="7"/>
  <c r="C156" i="7"/>
  <c r="C155" i="7"/>
  <c r="C154" i="7"/>
  <c r="C153" i="7"/>
  <c r="C152" i="7"/>
  <c r="C151" i="7"/>
  <c r="C150" i="7"/>
  <c r="C149" i="7"/>
  <c r="C148" i="7"/>
  <c r="C147" i="7"/>
  <c r="C146" i="7"/>
  <c r="C145" i="7"/>
  <c r="C144" i="7"/>
  <c r="C143" i="7"/>
  <c r="C142" i="7"/>
  <c r="C141" i="7"/>
  <c r="C140" i="7"/>
  <c r="C139" i="7"/>
  <c r="C138" i="7"/>
  <c r="C137" i="7"/>
  <c r="C136" i="7"/>
  <c r="C135" i="7"/>
  <c r="C134" i="7"/>
  <c r="C133" i="7"/>
  <c r="C132" i="7"/>
  <c r="C131" i="7"/>
  <c r="C130" i="7"/>
  <c r="C129" i="7"/>
  <c r="C128" i="7"/>
  <c r="C127" i="7"/>
  <c r="C126" i="7"/>
  <c r="C125" i="7"/>
  <c r="C124" i="7"/>
  <c r="C123" i="7"/>
  <c r="C122" i="7"/>
  <c r="C121" i="7"/>
  <c r="C120" i="7"/>
  <c r="C119" i="7"/>
  <c r="C118" i="7"/>
  <c r="C117" i="7"/>
  <c r="C116" i="7"/>
  <c r="C115" i="7"/>
  <c r="C114" i="7"/>
  <c r="C113" i="7"/>
  <c r="C112" i="7"/>
  <c r="C111" i="7"/>
  <c r="C110" i="7"/>
  <c r="C109" i="7"/>
  <c r="C108" i="7"/>
  <c r="C107" i="7"/>
  <c r="C106" i="7"/>
  <c r="C105" i="7"/>
  <c r="C104" i="7"/>
  <c r="C103" i="7"/>
  <c r="C102" i="7"/>
  <c r="C101" i="7"/>
  <c r="C100" i="7"/>
  <c r="C99" i="7"/>
  <c r="C98" i="7"/>
  <c r="C97" i="7"/>
  <c r="C96" i="7"/>
  <c r="C95" i="7"/>
  <c r="C94" i="7"/>
  <c r="C93" i="7"/>
  <c r="C92" i="7"/>
  <c r="C91" i="7"/>
  <c r="C90" i="7"/>
  <c r="C89" i="7"/>
  <c r="C88" i="7"/>
  <c r="C87" i="7"/>
  <c r="C86" i="7"/>
  <c r="C85" i="7"/>
  <c r="C84" i="7"/>
  <c r="C83" i="7"/>
  <c r="C82" i="7"/>
  <c r="C81" i="7"/>
  <c r="C80" i="7"/>
  <c r="C79" i="7"/>
  <c r="C78" i="7"/>
  <c r="C77" i="7"/>
  <c r="C76" i="7"/>
  <c r="C75" i="7"/>
  <c r="C74" i="7"/>
  <c r="C73" i="7"/>
  <c r="C72" i="7"/>
  <c r="C71" i="7"/>
  <c r="C70" i="7"/>
  <c r="C69" i="7"/>
  <c r="C68" i="7"/>
  <c r="C67" i="7"/>
  <c r="C66" i="7"/>
  <c r="C65" i="7"/>
  <c r="C64" i="7"/>
  <c r="C63" i="7"/>
  <c r="C62" i="7"/>
  <c r="C61" i="7"/>
  <c r="C60" i="7"/>
  <c r="C59" i="7"/>
  <c r="C58" i="7"/>
  <c r="C57" i="7"/>
  <c r="C56" i="7"/>
  <c r="C55" i="7"/>
  <c r="C54" i="7"/>
  <c r="C53" i="7"/>
  <c r="C52" i="7"/>
  <c r="C51" i="7"/>
  <c r="C50" i="7"/>
  <c r="C49" i="7"/>
  <c r="C48" i="7"/>
  <c r="C47" i="7"/>
  <c r="C46" i="7"/>
  <c r="C45" i="7"/>
  <c r="C44" i="7"/>
  <c r="C43" i="7"/>
  <c r="C42" i="7"/>
  <c r="C41" i="7"/>
  <c r="C40" i="7"/>
  <c r="C39" i="7"/>
  <c r="C38" i="7"/>
  <c r="C37" i="7"/>
  <c r="C36" i="7"/>
  <c r="C35" i="7"/>
  <c r="C34" i="7"/>
  <c r="C33" i="7"/>
  <c r="C32" i="7"/>
  <c r="C31" i="7"/>
  <c r="C30" i="7"/>
  <c r="C29" i="7"/>
  <c r="C28" i="7"/>
  <c r="C27" i="7"/>
  <c r="C26" i="7"/>
  <c r="C25" i="7"/>
  <c r="C24" i="7"/>
  <c r="C23" i="7"/>
  <c r="C22" i="7"/>
  <c r="C21" i="7"/>
  <c r="C20" i="7"/>
  <c r="C19" i="7"/>
  <c r="C18" i="7"/>
  <c r="C17" i="7"/>
  <c r="C16" i="7"/>
  <c r="C15" i="7"/>
  <c r="C14" i="7"/>
  <c r="C13" i="7"/>
  <c r="C1002" i="6"/>
  <c r="C1001" i="6"/>
  <c r="C1000" i="6"/>
  <c r="C999" i="6"/>
  <c r="C998" i="6"/>
  <c r="C997" i="6"/>
  <c r="C996" i="6"/>
  <c r="C995" i="6"/>
  <c r="C994" i="6"/>
  <c r="C993" i="6"/>
  <c r="C992" i="6"/>
  <c r="C991" i="6"/>
  <c r="C990" i="6"/>
  <c r="C989" i="6"/>
  <c r="C988" i="6"/>
  <c r="C987" i="6"/>
  <c r="C986" i="6"/>
  <c r="C985" i="6"/>
  <c r="C984" i="6"/>
  <c r="C983" i="6"/>
  <c r="C982" i="6"/>
  <c r="C981" i="6"/>
  <c r="C980" i="6"/>
  <c r="C979" i="6"/>
  <c r="C978" i="6"/>
  <c r="C977" i="6"/>
  <c r="C976" i="6"/>
  <c r="C975" i="6"/>
  <c r="C974" i="6"/>
  <c r="C973" i="6"/>
  <c r="C972" i="6"/>
  <c r="C971" i="6"/>
  <c r="C970" i="6"/>
  <c r="C969" i="6"/>
  <c r="C968" i="6"/>
  <c r="C967" i="6"/>
  <c r="C966" i="6"/>
  <c r="C965" i="6"/>
  <c r="C964" i="6"/>
  <c r="C963" i="6"/>
  <c r="C962" i="6"/>
  <c r="C961" i="6"/>
  <c r="C960" i="6"/>
  <c r="C959" i="6"/>
  <c r="C958" i="6"/>
  <c r="C957" i="6"/>
  <c r="C956" i="6"/>
  <c r="C955" i="6"/>
  <c r="C954" i="6"/>
  <c r="C953" i="6"/>
  <c r="C952" i="6"/>
  <c r="C951" i="6"/>
  <c r="C950" i="6"/>
  <c r="C949" i="6"/>
  <c r="C948" i="6"/>
  <c r="C947" i="6"/>
  <c r="C946" i="6"/>
  <c r="C945" i="6"/>
  <c r="C944" i="6"/>
  <c r="C943" i="6"/>
  <c r="C942" i="6"/>
  <c r="C941" i="6"/>
  <c r="C940" i="6"/>
  <c r="C939" i="6"/>
  <c r="C938" i="6"/>
  <c r="C937" i="6"/>
  <c r="C936" i="6"/>
  <c r="C935" i="6"/>
  <c r="C934" i="6"/>
  <c r="C933" i="6"/>
  <c r="C932" i="6"/>
  <c r="C931" i="6"/>
  <c r="C930" i="6"/>
  <c r="C929" i="6"/>
  <c r="C928" i="6"/>
  <c r="C927" i="6"/>
  <c r="C926" i="6"/>
  <c r="C925" i="6"/>
  <c r="C924" i="6"/>
  <c r="C923" i="6"/>
  <c r="C922" i="6"/>
  <c r="C921" i="6"/>
  <c r="C920" i="6"/>
  <c r="C919" i="6"/>
  <c r="C918" i="6"/>
  <c r="C917" i="6"/>
  <c r="C916" i="6"/>
  <c r="C915" i="6"/>
  <c r="C914" i="6"/>
  <c r="C913" i="6"/>
  <c r="C912" i="6"/>
  <c r="C911" i="6"/>
  <c r="C910" i="6"/>
  <c r="C909" i="6"/>
  <c r="C908" i="6"/>
  <c r="C907" i="6"/>
  <c r="C906" i="6"/>
  <c r="C905" i="6"/>
  <c r="C904" i="6"/>
  <c r="C903" i="6"/>
  <c r="C902" i="6"/>
  <c r="C901" i="6"/>
  <c r="C900" i="6"/>
  <c r="C899" i="6"/>
  <c r="C898" i="6"/>
  <c r="C897" i="6"/>
  <c r="C896" i="6"/>
  <c r="C895" i="6"/>
  <c r="C894" i="6"/>
  <c r="C893" i="6"/>
  <c r="C892" i="6"/>
  <c r="C891" i="6"/>
  <c r="C890" i="6"/>
  <c r="C889" i="6"/>
  <c r="C888" i="6"/>
  <c r="C887" i="6"/>
  <c r="C886" i="6"/>
  <c r="C885" i="6"/>
  <c r="C884" i="6"/>
  <c r="C883" i="6"/>
  <c r="C882" i="6"/>
  <c r="C881" i="6"/>
  <c r="C880" i="6"/>
  <c r="C879" i="6"/>
  <c r="C878" i="6"/>
  <c r="C877" i="6"/>
  <c r="C876" i="6"/>
  <c r="C875" i="6"/>
  <c r="C874" i="6"/>
  <c r="C873" i="6"/>
  <c r="C872" i="6"/>
  <c r="C871" i="6"/>
  <c r="C870" i="6"/>
  <c r="C869" i="6"/>
  <c r="C868" i="6"/>
  <c r="C867" i="6"/>
  <c r="C866" i="6"/>
  <c r="C865" i="6"/>
  <c r="C864" i="6"/>
  <c r="C863" i="6"/>
  <c r="C862" i="6"/>
  <c r="C861" i="6"/>
  <c r="C860" i="6"/>
  <c r="C859" i="6"/>
  <c r="C858" i="6"/>
  <c r="C857" i="6"/>
  <c r="C856" i="6"/>
  <c r="C855" i="6"/>
  <c r="C854" i="6"/>
  <c r="C853" i="6"/>
  <c r="C852" i="6"/>
  <c r="C851" i="6"/>
  <c r="C850" i="6"/>
  <c r="C849" i="6"/>
  <c r="C848" i="6"/>
  <c r="C847" i="6"/>
  <c r="C846" i="6"/>
  <c r="C845" i="6"/>
  <c r="C844" i="6"/>
  <c r="C843" i="6"/>
  <c r="C842" i="6"/>
  <c r="C841" i="6"/>
  <c r="C840" i="6"/>
  <c r="C839" i="6"/>
  <c r="C838" i="6"/>
  <c r="C837" i="6"/>
  <c r="C836" i="6"/>
  <c r="C835" i="6"/>
  <c r="C834" i="6"/>
  <c r="C833" i="6"/>
  <c r="C832" i="6"/>
  <c r="C831" i="6"/>
  <c r="C830" i="6"/>
  <c r="C829" i="6"/>
  <c r="C828" i="6"/>
  <c r="C827" i="6"/>
  <c r="C826" i="6"/>
  <c r="C825" i="6"/>
  <c r="C824" i="6"/>
  <c r="C823" i="6"/>
  <c r="C822" i="6"/>
  <c r="C821" i="6"/>
  <c r="C820" i="6"/>
  <c r="C819" i="6"/>
  <c r="C818" i="6"/>
  <c r="C817" i="6"/>
  <c r="C816" i="6"/>
  <c r="C815" i="6"/>
  <c r="C814" i="6"/>
  <c r="C813" i="6"/>
  <c r="C812" i="6"/>
  <c r="C811" i="6"/>
  <c r="C810" i="6"/>
  <c r="C809" i="6"/>
  <c r="C808" i="6"/>
  <c r="C807" i="6"/>
  <c r="C806" i="6"/>
  <c r="C805" i="6"/>
  <c r="C804" i="6"/>
  <c r="C803" i="6"/>
  <c r="C802" i="6"/>
  <c r="C801" i="6"/>
  <c r="C800" i="6"/>
  <c r="C799" i="6"/>
  <c r="C798" i="6"/>
  <c r="C797" i="6"/>
  <c r="C796" i="6"/>
  <c r="C795" i="6"/>
  <c r="C794" i="6"/>
  <c r="C793" i="6"/>
  <c r="C792" i="6"/>
  <c r="C791" i="6"/>
  <c r="C790" i="6"/>
  <c r="C789" i="6"/>
  <c r="C788" i="6"/>
  <c r="C787" i="6"/>
  <c r="C786" i="6"/>
  <c r="C785" i="6"/>
  <c r="C784" i="6"/>
  <c r="C783" i="6"/>
  <c r="C782" i="6"/>
  <c r="C781" i="6"/>
  <c r="C780" i="6"/>
  <c r="C779" i="6"/>
  <c r="C778" i="6"/>
  <c r="C777" i="6"/>
  <c r="C776" i="6"/>
  <c r="C775" i="6"/>
  <c r="C774" i="6"/>
  <c r="C773" i="6"/>
  <c r="C772" i="6"/>
  <c r="C771" i="6"/>
  <c r="C770" i="6"/>
  <c r="C769" i="6"/>
  <c r="C768" i="6"/>
  <c r="C767" i="6"/>
  <c r="C766" i="6"/>
  <c r="C765" i="6"/>
  <c r="C764" i="6"/>
  <c r="C763" i="6"/>
  <c r="C762" i="6"/>
  <c r="C761" i="6"/>
  <c r="C760" i="6"/>
  <c r="C759" i="6"/>
  <c r="C758" i="6"/>
  <c r="C757" i="6"/>
  <c r="C756" i="6"/>
  <c r="C755" i="6"/>
  <c r="C754" i="6"/>
  <c r="C753" i="6"/>
  <c r="C752" i="6"/>
  <c r="C751" i="6"/>
  <c r="C750" i="6"/>
  <c r="C749" i="6"/>
  <c r="C748" i="6"/>
  <c r="C747" i="6"/>
  <c r="C746" i="6"/>
  <c r="C745" i="6"/>
  <c r="C744" i="6"/>
  <c r="C743" i="6"/>
  <c r="C742" i="6"/>
  <c r="C741" i="6"/>
  <c r="C740" i="6"/>
  <c r="C739" i="6"/>
  <c r="C738" i="6"/>
  <c r="C737" i="6"/>
  <c r="C736" i="6"/>
  <c r="C735" i="6"/>
  <c r="C734" i="6"/>
  <c r="C733" i="6"/>
  <c r="C732" i="6"/>
  <c r="C731" i="6"/>
  <c r="C730" i="6"/>
  <c r="C729" i="6"/>
  <c r="C728" i="6"/>
  <c r="C727" i="6"/>
  <c r="C726" i="6"/>
  <c r="C725" i="6"/>
  <c r="C724" i="6"/>
  <c r="C723" i="6"/>
  <c r="C722" i="6"/>
  <c r="C721" i="6"/>
  <c r="C720" i="6"/>
  <c r="C719" i="6"/>
  <c r="C718" i="6"/>
  <c r="C717" i="6"/>
  <c r="C716" i="6"/>
  <c r="C715" i="6"/>
  <c r="C714" i="6"/>
  <c r="C713" i="6"/>
  <c r="C712" i="6"/>
  <c r="C711" i="6"/>
  <c r="C710" i="6"/>
  <c r="C709" i="6"/>
  <c r="C708" i="6"/>
  <c r="C707" i="6"/>
  <c r="C706" i="6"/>
  <c r="C705" i="6"/>
  <c r="C704" i="6"/>
  <c r="C703" i="6"/>
  <c r="C702" i="6"/>
  <c r="C701" i="6"/>
  <c r="C700" i="6"/>
  <c r="C699" i="6"/>
  <c r="C698" i="6"/>
  <c r="C697" i="6"/>
  <c r="C696" i="6"/>
  <c r="C695" i="6"/>
  <c r="C694" i="6"/>
  <c r="C693" i="6"/>
  <c r="C692" i="6"/>
  <c r="C691" i="6"/>
  <c r="C690" i="6"/>
  <c r="C689" i="6"/>
  <c r="C688" i="6"/>
  <c r="C687" i="6"/>
  <c r="C686" i="6"/>
  <c r="C685" i="6"/>
  <c r="C684" i="6"/>
  <c r="C683" i="6"/>
  <c r="C682" i="6"/>
  <c r="C681" i="6"/>
  <c r="C680" i="6"/>
  <c r="C679" i="6"/>
  <c r="C678" i="6"/>
  <c r="C677" i="6"/>
  <c r="C676" i="6"/>
  <c r="C675" i="6"/>
  <c r="C674" i="6"/>
  <c r="C673" i="6"/>
  <c r="C672" i="6"/>
  <c r="C671" i="6"/>
  <c r="C670" i="6"/>
  <c r="C669" i="6"/>
  <c r="C668" i="6"/>
  <c r="C667" i="6"/>
  <c r="C666" i="6"/>
  <c r="C665" i="6"/>
  <c r="C664" i="6"/>
  <c r="C663" i="6"/>
  <c r="C662" i="6"/>
  <c r="C661" i="6"/>
  <c r="C660" i="6"/>
  <c r="C659" i="6"/>
  <c r="C658" i="6"/>
  <c r="C657" i="6"/>
  <c r="C656" i="6"/>
  <c r="C655" i="6"/>
  <c r="C654" i="6"/>
  <c r="C653" i="6"/>
  <c r="C652" i="6"/>
  <c r="C651" i="6"/>
  <c r="C650" i="6"/>
  <c r="C649" i="6"/>
  <c r="C648" i="6"/>
  <c r="C647" i="6"/>
  <c r="C646" i="6"/>
  <c r="C645" i="6"/>
  <c r="C644" i="6"/>
  <c r="C643" i="6"/>
  <c r="C642" i="6"/>
  <c r="C641" i="6"/>
  <c r="C640" i="6"/>
  <c r="C639" i="6"/>
  <c r="C638" i="6"/>
  <c r="C637" i="6"/>
  <c r="C636" i="6"/>
  <c r="C635" i="6"/>
  <c r="C634" i="6"/>
  <c r="C633" i="6"/>
  <c r="C632" i="6"/>
  <c r="C631" i="6"/>
  <c r="C630" i="6"/>
  <c r="C629" i="6"/>
  <c r="C628" i="6"/>
  <c r="C627" i="6"/>
  <c r="C626" i="6"/>
  <c r="C625" i="6"/>
  <c r="C624" i="6"/>
  <c r="C623" i="6"/>
  <c r="C622" i="6"/>
  <c r="C621" i="6"/>
  <c r="C620" i="6"/>
  <c r="C619" i="6"/>
  <c r="C618" i="6"/>
  <c r="C617" i="6"/>
  <c r="C616" i="6"/>
  <c r="C615" i="6"/>
  <c r="C614" i="6"/>
  <c r="C613" i="6"/>
  <c r="C612" i="6"/>
  <c r="C611" i="6"/>
  <c r="C610" i="6"/>
  <c r="C609" i="6"/>
  <c r="C608" i="6"/>
  <c r="C607" i="6"/>
  <c r="C606" i="6"/>
  <c r="C605" i="6"/>
  <c r="C604" i="6"/>
  <c r="C603" i="6"/>
  <c r="C602" i="6"/>
  <c r="C601" i="6"/>
  <c r="C600" i="6"/>
  <c r="C599" i="6"/>
  <c r="C598" i="6"/>
  <c r="C597" i="6"/>
  <c r="C596" i="6"/>
  <c r="C595" i="6"/>
  <c r="C594" i="6"/>
  <c r="C593" i="6"/>
  <c r="C592" i="6"/>
  <c r="C591" i="6"/>
  <c r="C590" i="6"/>
  <c r="C589" i="6"/>
  <c r="C588" i="6"/>
  <c r="C587" i="6"/>
  <c r="C586" i="6"/>
  <c r="C585" i="6"/>
  <c r="C584" i="6"/>
  <c r="C583" i="6"/>
  <c r="C582" i="6"/>
  <c r="C581" i="6"/>
  <c r="C580" i="6"/>
  <c r="C579" i="6"/>
  <c r="C578" i="6"/>
  <c r="C577" i="6"/>
  <c r="C576" i="6"/>
  <c r="C575" i="6"/>
  <c r="C574" i="6"/>
  <c r="C573" i="6"/>
  <c r="C572" i="6"/>
  <c r="C571" i="6"/>
  <c r="C570" i="6"/>
  <c r="C569" i="6"/>
  <c r="C568" i="6"/>
  <c r="C567" i="6"/>
  <c r="C566" i="6"/>
  <c r="C565" i="6"/>
  <c r="C564" i="6"/>
  <c r="C563" i="6"/>
  <c r="C562" i="6"/>
  <c r="C561" i="6"/>
  <c r="C560" i="6"/>
  <c r="C559" i="6"/>
  <c r="C558" i="6"/>
  <c r="C557" i="6"/>
  <c r="C556" i="6"/>
  <c r="C555" i="6"/>
  <c r="C554" i="6"/>
  <c r="C553" i="6"/>
  <c r="C552" i="6"/>
  <c r="C551" i="6"/>
  <c r="C550" i="6"/>
  <c r="C549" i="6"/>
  <c r="C548" i="6"/>
  <c r="C547" i="6"/>
  <c r="C546" i="6"/>
  <c r="C545" i="6"/>
  <c r="C544" i="6"/>
  <c r="C543" i="6"/>
  <c r="C542" i="6"/>
  <c r="C541" i="6"/>
  <c r="C540" i="6"/>
  <c r="C539" i="6"/>
  <c r="C538" i="6"/>
  <c r="C537" i="6"/>
  <c r="C536" i="6"/>
  <c r="C535" i="6"/>
  <c r="C534" i="6"/>
  <c r="C533" i="6"/>
  <c r="C532" i="6"/>
  <c r="C531" i="6"/>
  <c r="C530" i="6"/>
  <c r="C529" i="6"/>
  <c r="C528" i="6"/>
  <c r="C527" i="6"/>
  <c r="C526" i="6"/>
  <c r="C525" i="6"/>
  <c r="C524" i="6"/>
  <c r="C523" i="6"/>
  <c r="C522" i="6"/>
  <c r="C521" i="6"/>
  <c r="C520" i="6"/>
  <c r="C519" i="6"/>
  <c r="C518" i="6"/>
  <c r="C517" i="6"/>
  <c r="C516" i="6"/>
  <c r="C515" i="6"/>
  <c r="C514" i="6"/>
  <c r="C513" i="6"/>
  <c r="C512" i="6"/>
  <c r="C511" i="6"/>
  <c r="C510" i="6"/>
  <c r="C509" i="6"/>
  <c r="C508" i="6"/>
  <c r="C507" i="6"/>
  <c r="C506" i="6"/>
  <c r="C505" i="6"/>
  <c r="C504" i="6"/>
  <c r="C503" i="6"/>
  <c r="C502" i="6"/>
  <c r="C501" i="6"/>
  <c r="C500" i="6"/>
  <c r="C499" i="6"/>
  <c r="C498" i="6"/>
  <c r="C497" i="6"/>
  <c r="C496" i="6"/>
  <c r="C495" i="6"/>
  <c r="C494" i="6"/>
  <c r="C493" i="6"/>
  <c r="C492" i="6"/>
  <c r="C491" i="6"/>
  <c r="C490" i="6"/>
  <c r="C489" i="6"/>
  <c r="C488" i="6"/>
  <c r="C487" i="6"/>
  <c r="C486" i="6"/>
  <c r="C485" i="6"/>
  <c r="C484" i="6"/>
  <c r="C483" i="6"/>
  <c r="C482" i="6"/>
  <c r="C481" i="6"/>
  <c r="C480" i="6"/>
  <c r="C479" i="6"/>
  <c r="C478" i="6"/>
  <c r="C477" i="6"/>
  <c r="C476" i="6"/>
  <c r="C475" i="6"/>
  <c r="C474" i="6"/>
  <c r="C473" i="6"/>
  <c r="C472" i="6"/>
  <c r="C471" i="6"/>
  <c r="C470" i="6"/>
  <c r="C469" i="6"/>
  <c r="C468" i="6"/>
  <c r="C467" i="6"/>
  <c r="C466" i="6"/>
  <c r="C465" i="6"/>
  <c r="C464" i="6"/>
  <c r="C463" i="6"/>
  <c r="C462" i="6"/>
  <c r="C461" i="6"/>
  <c r="C460" i="6"/>
  <c r="C459" i="6"/>
  <c r="C458" i="6"/>
  <c r="C457" i="6"/>
  <c r="C456" i="6"/>
  <c r="C455" i="6"/>
  <c r="C454" i="6"/>
  <c r="C453" i="6"/>
  <c r="C452" i="6"/>
  <c r="C451" i="6"/>
  <c r="C450" i="6"/>
  <c r="C449" i="6"/>
  <c r="C448" i="6"/>
  <c r="C447" i="6"/>
  <c r="C446" i="6"/>
  <c r="C445" i="6"/>
  <c r="C444" i="6"/>
  <c r="C443" i="6"/>
  <c r="C442" i="6"/>
  <c r="C441" i="6"/>
  <c r="C440" i="6"/>
  <c r="C439" i="6"/>
  <c r="C438" i="6"/>
  <c r="C437" i="6"/>
  <c r="C436" i="6"/>
  <c r="C435" i="6"/>
  <c r="C434" i="6"/>
  <c r="C433" i="6"/>
  <c r="C432" i="6"/>
  <c r="C431" i="6"/>
  <c r="C430" i="6"/>
  <c r="C429" i="6"/>
  <c r="C428" i="6"/>
  <c r="C427" i="6"/>
  <c r="C426" i="6"/>
  <c r="C425" i="6"/>
  <c r="C424" i="6"/>
  <c r="C423" i="6"/>
  <c r="C422" i="6"/>
  <c r="C421" i="6"/>
  <c r="C420" i="6"/>
  <c r="C419" i="6"/>
  <c r="C418" i="6"/>
  <c r="C417" i="6"/>
  <c r="C416" i="6"/>
  <c r="C415" i="6"/>
  <c r="C414" i="6"/>
  <c r="C413" i="6"/>
  <c r="C412" i="6"/>
  <c r="C411" i="6"/>
  <c r="C410" i="6"/>
  <c r="C409" i="6"/>
  <c r="C408" i="6"/>
  <c r="C407" i="6"/>
  <c r="C406" i="6"/>
  <c r="C405" i="6"/>
  <c r="C404" i="6"/>
  <c r="C403" i="6"/>
  <c r="C402" i="6"/>
  <c r="C401" i="6"/>
  <c r="C400" i="6"/>
  <c r="C399" i="6"/>
  <c r="C398" i="6"/>
  <c r="C397" i="6"/>
  <c r="C396" i="6"/>
  <c r="C395" i="6"/>
  <c r="C394" i="6"/>
  <c r="C393" i="6"/>
  <c r="C392" i="6"/>
  <c r="C391" i="6"/>
  <c r="C390" i="6"/>
  <c r="C389" i="6"/>
  <c r="C388" i="6"/>
  <c r="C387" i="6"/>
  <c r="C386" i="6"/>
  <c r="C385" i="6"/>
  <c r="C384" i="6"/>
  <c r="C383" i="6"/>
  <c r="C382" i="6"/>
  <c r="C381" i="6"/>
  <c r="C380" i="6"/>
  <c r="C379" i="6"/>
  <c r="C378" i="6"/>
  <c r="C377" i="6"/>
  <c r="C376" i="6"/>
  <c r="C375" i="6"/>
  <c r="C374" i="6"/>
  <c r="C373" i="6"/>
  <c r="C372" i="6"/>
  <c r="C371" i="6"/>
  <c r="C370" i="6"/>
  <c r="C369" i="6"/>
  <c r="C368" i="6"/>
  <c r="C367" i="6"/>
  <c r="C366" i="6"/>
  <c r="C365" i="6"/>
  <c r="C364" i="6"/>
  <c r="C363" i="6"/>
  <c r="C362" i="6"/>
  <c r="C361" i="6"/>
  <c r="C360" i="6"/>
  <c r="C359" i="6"/>
  <c r="C358" i="6"/>
  <c r="C357" i="6"/>
  <c r="C356" i="6"/>
  <c r="C355" i="6"/>
  <c r="C354" i="6"/>
  <c r="C353" i="6"/>
  <c r="C352" i="6"/>
  <c r="C351" i="6"/>
  <c r="C350" i="6"/>
  <c r="C349" i="6"/>
  <c r="C348" i="6"/>
  <c r="C347" i="6"/>
  <c r="C346" i="6"/>
  <c r="C345" i="6"/>
  <c r="C344" i="6"/>
  <c r="C343" i="6"/>
  <c r="C342" i="6"/>
  <c r="C341" i="6"/>
  <c r="C340" i="6"/>
  <c r="C339" i="6"/>
  <c r="C338" i="6"/>
  <c r="C337" i="6"/>
  <c r="C336" i="6"/>
  <c r="C335" i="6"/>
  <c r="C334" i="6"/>
  <c r="C333" i="6"/>
  <c r="C332" i="6"/>
  <c r="C331" i="6"/>
  <c r="C330" i="6"/>
  <c r="C329" i="6"/>
  <c r="C328" i="6"/>
  <c r="C327" i="6"/>
  <c r="C326" i="6"/>
  <c r="C325" i="6"/>
  <c r="C324" i="6"/>
  <c r="C323" i="6"/>
  <c r="C322" i="6"/>
  <c r="C321" i="6"/>
  <c r="C320" i="6"/>
  <c r="C319" i="6"/>
  <c r="C318" i="6"/>
  <c r="C317" i="6"/>
  <c r="C316" i="6"/>
  <c r="C315" i="6"/>
  <c r="C314" i="6"/>
  <c r="C313" i="6"/>
  <c r="C312" i="6"/>
  <c r="C311" i="6"/>
  <c r="C310" i="6"/>
  <c r="C309" i="6"/>
  <c r="C308" i="6"/>
  <c r="C307" i="6"/>
  <c r="C306" i="6"/>
  <c r="C305" i="6"/>
  <c r="C304" i="6"/>
  <c r="C303" i="6"/>
  <c r="C302" i="6"/>
  <c r="C301" i="6"/>
  <c r="C300" i="6"/>
  <c r="C299" i="6"/>
  <c r="C298" i="6"/>
  <c r="C297" i="6"/>
  <c r="C296" i="6"/>
  <c r="C295" i="6"/>
  <c r="C294" i="6"/>
  <c r="C293" i="6"/>
  <c r="C292" i="6"/>
  <c r="C291" i="6"/>
  <c r="C290" i="6"/>
  <c r="C289" i="6"/>
  <c r="C288" i="6"/>
  <c r="C287" i="6"/>
  <c r="C286" i="6"/>
  <c r="C285" i="6"/>
  <c r="C284" i="6"/>
  <c r="C283" i="6"/>
  <c r="C282" i="6"/>
  <c r="C281" i="6"/>
  <c r="C280" i="6"/>
  <c r="C279" i="6"/>
  <c r="C278" i="6"/>
  <c r="C277" i="6"/>
  <c r="C276" i="6"/>
  <c r="C275" i="6"/>
  <c r="C274" i="6"/>
  <c r="C273" i="6"/>
  <c r="C272" i="6"/>
  <c r="C271" i="6"/>
  <c r="C270" i="6"/>
  <c r="C269" i="6"/>
  <c r="C268" i="6"/>
  <c r="C267" i="6"/>
  <c r="C266" i="6"/>
  <c r="C265" i="6"/>
  <c r="C264" i="6"/>
  <c r="C263" i="6"/>
  <c r="C262" i="6"/>
  <c r="C261" i="6"/>
  <c r="C260" i="6"/>
  <c r="C259" i="6"/>
  <c r="C258" i="6"/>
  <c r="C257" i="6"/>
  <c r="C256" i="6"/>
  <c r="C255" i="6"/>
  <c r="C254" i="6"/>
  <c r="C253" i="6"/>
  <c r="C252" i="6"/>
  <c r="C251" i="6"/>
  <c r="C250" i="6"/>
  <c r="C249" i="6"/>
  <c r="C248" i="6"/>
  <c r="C247" i="6"/>
  <c r="C246" i="6"/>
  <c r="C245" i="6"/>
  <c r="C244" i="6"/>
  <c r="C243" i="6"/>
  <c r="C242" i="6"/>
  <c r="C241" i="6"/>
  <c r="C240" i="6"/>
  <c r="C239" i="6"/>
  <c r="C238" i="6"/>
  <c r="C237" i="6"/>
  <c r="C236" i="6"/>
  <c r="C235" i="6"/>
  <c r="C234" i="6"/>
  <c r="C233" i="6"/>
  <c r="C232" i="6"/>
  <c r="C231" i="6"/>
  <c r="C230" i="6"/>
  <c r="C229" i="6"/>
  <c r="C228" i="6"/>
  <c r="C227" i="6"/>
  <c r="C226" i="6"/>
  <c r="C225" i="6"/>
  <c r="C224" i="6"/>
  <c r="C223" i="6"/>
  <c r="C222" i="6"/>
  <c r="C221" i="6"/>
  <c r="C220" i="6"/>
  <c r="C219" i="6"/>
  <c r="C218" i="6"/>
  <c r="C217" i="6"/>
  <c r="C216" i="6"/>
  <c r="C215" i="6"/>
  <c r="C214" i="6"/>
  <c r="C213" i="6"/>
  <c r="C212" i="6"/>
  <c r="C211" i="6"/>
  <c r="C210" i="6"/>
  <c r="C209" i="6"/>
  <c r="C208" i="6"/>
  <c r="C207" i="6"/>
  <c r="C206" i="6"/>
  <c r="C205" i="6"/>
  <c r="C204" i="6"/>
  <c r="C203" i="6"/>
  <c r="C202" i="6"/>
  <c r="C201" i="6"/>
  <c r="C200" i="6"/>
  <c r="C199" i="6"/>
  <c r="C198" i="6"/>
  <c r="C197" i="6"/>
  <c r="C196" i="6"/>
  <c r="C195" i="6"/>
  <c r="C194" i="6"/>
  <c r="C193" i="6"/>
  <c r="C192" i="6"/>
  <c r="C191" i="6"/>
  <c r="C190" i="6"/>
  <c r="C189" i="6"/>
  <c r="C188" i="6"/>
  <c r="C187" i="6"/>
  <c r="C186" i="6"/>
  <c r="C185" i="6"/>
  <c r="C184" i="6"/>
  <c r="C183" i="6"/>
  <c r="C182" i="6"/>
  <c r="C181" i="6"/>
  <c r="C180" i="6"/>
  <c r="C179" i="6"/>
  <c r="C178" i="6"/>
  <c r="C177" i="6"/>
  <c r="C176" i="6"/>
  <c r="C175" i="6"/>
  <c r="C174" i="6"/>
  <c r="C173" i="6"/>
  <c r="C172" i="6"/>
  <c r="C171" i="6"/>
  <c r="C170" i="6"/>
  <c r="C169" i="6"/>
  <c r="C168" i="6"/>
  <c r="C167" i="6"/>
  <c r="C166" i="6"/>
  <c r="C165" i="6"/>
  <c r="C164" i="6"/>
  <c r="C163" i="6"/>
  <c r="C162" i="6"/>
  <c r="C161" i="6"/>
  <c r="C160" i="6"/>
  <c r="C159" i="6"/>
  <c r="C158" i="6"/>
  <c r="C157" i="6"/>
  <c r="C156" i="6"/>
  <c r="C155" i="6"/>
  <c r="C154" i="6"/>
  <c r="C153" i="6"/>
  <c r="C152" i="6"/>
  <c r="C151" i="6"/>
  <c r="C150" i="6"/>
  <c r="C149" i="6"/>
  <c r="C148" i="6"/>
  <c r="C147" i="6"/>
  <c r="C146" i="6"/>
  <c r="C145" i="6"/>
  <c r="C144" i="6"/>
  <c r="C143" i="6"/>
  <c r="C142" i="6"/>
  <c r="C141" i="6"/>
  <c r="C140" i="6"/>
  <c r="C139" i="6"/>
  <c r="C138" i="6"/>
  <c r="C137" i="6"/>
  <c r="C136" i="6"/>
  <c r="C135" i="6"/>
  <c r="C134" i="6"/>
  <c r="C133" i="6"/>
  <c r="C132" i="6"/>
  <c r="C131" i="6"/>
  <c r="C130" i="6"/>
  <c r="C129" i="6"/>
  <c r="C128" i="6"/>
  <c r="C127" i="6"/>
  <c r="C126" i="6"/>
  <c r="C125" i="6"/>
  <c r="C124" i="6"/>
  <c r="C123" i="6"/>
  <c r="C122" i="6"/>
  <c r="C121" i="6"/>
  <c r="C120" i="6"/>
  <c r="C119" i="6"/>
  <c r="C118" i="6"/>
  <c r="C117" i="6"/>
  <c r="C116" i="6"/>
  <c r="C115" i="6"/>
  <c r="C114" i="6"/>
  <c r="C113" i="6"/>
  <c r="C112" i="6"/>
  <c r="C111" i="6"/>
  <c r="C110" i="6"/>
  <c r="C109" i="6"/>
  <c r="C108" i="6"/>
  <c r="C107" i="6"/>
  <c r="C106" i="6"/>
  <c r="C105" i="6"/>
  <c r="C104" i="6"/>
  <c r="C103" i="6"/>
  <c r="C102" i="6"/>
  <c r="C101" i="6"/>
  <c r="C100" i="6"/>
  <c r="C99" i="6"/>
  <c r="C98" i="6"/>
  <c r="C97" i="6"/>
  <c r="C96" i="6"/>
  <c r="C95" i="6"/>
  <c r="C94" i="6"/>
  <c r="C93" i="6"/>
  <c r="C92" i="6"/>
  <c r="C91" i="6"/>
  <c r="C90" i="6"/>
  <c r="C89" i="6"/>
  <c r="C88" i="6"/>
  <c r="C87" i="6"/>
  <c r="C86" i="6"/>
  <c r="C85" i="6"/>
  <c r="C84" i="6"/>
  <c r="C83" i="6"/>
  <c r="C82" i="6"/>
  <c r="C81" i="6"/>
  <c r="C80" i="6"/>
  <c r="C79" i="6"/>
  <c r="C78" i="6"/>
  <c r="C77" i="6"/>
  <c r="C76" i="6"/>
  <c r="C75" i="6"/>
  <c r="C74" i="6"/>
  <c r="C73" i="6"/>
  <c r="C72" i="6"/>
  <c r="C71" i="6"/>
  <c r="C70" i="6"/>
  <c r="C69" i="6"/>
  <c r="C68" i="6"/>
  <c r="C67" i="6"/>
  <c r="C66" i="6"/>
  <c r="C65" i="6"/>
  <c r="C64" i="6"/>
  <c r="C63" i="6"/>
  <c r="C62" i="6"/>
  <c r="C61" i="6"/>
  <c r="C60" i="6"/>
  <c r="C59" i="6"/>
  <c r="C58" i="6"/>
  <c r="C57" i="6"/>
  <c r="C56" i="6"/>
  <c r="C55" i="6"/>
  <c r="C54" i="6"/>
  <c r="C53" i="6"/>
  <c r="C52" i="6"/>
  <c r="C51" i="6"/>
  <c r="C50" i="6"/>
  <c r="C49" i="6"/>
  <c r="C48" i="6"/>
  <c r="C47" i="6"/>
  <c r="C46" i="6"/>
  <c r="C45" i="6"/>
  <c r="C44" i="6"/>
  <c r="C43" i="6"/>
  <c r="C42" i="6"/>
  <c r="C41" i="6"/>
  <c r="C40" i="6"/>
  <c r="C39" i="6"/>
  <c r="C38" i="6"/>
  <c r="C37" i="6"/>
  <c r="C36" i="6"/>
  <c r="C35" i="6"/>
  <c r="C34" i="6"/>
  <c r="C33" i="6"/>
  <c r="C32" i="6"/>
  <c r="C31" i="6"/>
  <c r="C30" i="6"/>
  <c r="C29" i="6"/>
  <c r="C28" i="6"/>
  <c r="C27" i="6"/>
  <c r="C26" i="6"/>
  <c r="C25" i="6"/>
  <c r="C24" i="6"/>
  <c r="C23" i="6"/>
  <c r="C22" i="6"/>
  <c r="C21" i="6"/>
  <c r="C20" i="6"/>
  <c r="C19" i="6"/>
  <c r="C18" i="6"/>
  <c r="C17" i="6"/>
  <c r="C16" i="6"/>
  <c r="C15" i="6"/>
  <c r="C14" i="6"/>
  <c r="C13" i="6"/>
  <c r="C970" i="5"/>
  <c r="A4" i="5"/>
  <c r="A5" i="5"/>
  <c r="A6" i="5"/>
  <c r="A7" i="5"/>
  <c r="A8" i="5"/>
  <c r="A9" i="5"/>
  <c r="A10" i="5"/>
  <c r="A11" i="5"/>
  <c r="A12" i="5"/>
  <c r="A13" i="5"/>
  <c r="A14" i="5"/>
  <c r="A15" i="5"/>
  <c r="A16" i="5"/>
  <c r="A17" i="5"/>
  <c r="A18" i="5"/>
  <c r="A19" i="5"/>
  <c r="A20" i="5"/>
  <c r="A21" i="5"/>
  <c r="A22" i="5"/>
  <c r="A23" i="5"/>
  <c r="A24" i="5"/>
  <c r="A25" i="5"/>
  <c r="A26" i="5"/>
  <c r="A27" i="5"/>
  <c r="A28" i="5"/>
  <c r="A29" i="5"/>
  <c r="A30" i="5"/>
  <c r="A31" i="5"/>
  <c r="A32" i="5"/>
  <c r="A33" i="5"/>
  <c r="A34" i="5"/>
  <c r="A35" i="5"/>
  <c r="A36" i="5"/>
  <c r="A37" i="5"/>
  <c r="A38" i="5"/>
  <c r="A39" i="5"/>
  <c r="A40" i="5"/>
  <c r="A41" i="5"/>
  <c r="A42" i="5"/>
  <c r="A43" i="5"/>
  <c r="A44" i="5"/>
  <c r="A45" i="5"/>
  <c r="A46" i="5"/>
  <c r="A47" i="5"/>
  <c r="A48" i="5"/>
  <c r="A49" i="5"/>
  <c r="A50" i="5"/>
  <c r="A51" i="5"/>
  <c r="A52" i="5"/>
  <c r="A53" i="5"/>
  <c r="A54" i="5"/>
  <c r="A55" i="5"/>
  <c r="A56" i="5"/>
  <c r="A57" i="5"/>
  <c r="A58" i="5"/>
  <c r="A59" i="5"/>
  <c r="A60" i="5"/>
  <c r="A61" i="5"/>
  <c r="A62" i="5"/>
  <c r="A63" i="5"/>
  <c r="A64" i="5"/>
  <c r="A65" i="5"/>
  <c r="A66" i="5"/>
  <c r="A67" i="5"/>
  <c r="A68" i="5"/>
  <c r="A69" i="5"/>
  <c r="A70" i="5"/>
  <c r="A71" i="5"/>
  <c r="A72" i="5"/>
  <c r="A73" i="5"/>
  <c r="A74" i="5"/>
  <c r="A75" i="5"/>
  <c r="A76" i="5"/>
  <c r="A77" i="5"/>
  <c r="A78" i="5"/>
  <c r="A79" i="5"/>
  <c r="A80" i="5"/>
  <c r="A81" i="5"/>
  <c r="A82" i="5"/>
  <c r="A83" i="5"/>
  <c r="A84" i="5"/>
  <c r="A85" i="5"/>
  <c r="A86" i="5"/>
  <c r="A87" i="5"/>
  <c r="A88" i="5"/>
  <c r="A89" i="5"/>
  <c r="A90" i="5"/>
  <c r="A91" i="5"/>
  <c r="A92" i="5"/>
  <c r="A93" i="5"/>
  <c r="A94" i="5"/>
  <c r="A95" i="5"/>
  <c r="A96" i="5"/>
  <c r="A97" i="5"/>
  <c r="A98" i="5"/>
  <c r="A99" i="5"/>
  <c r="A100" i="5"/>
  <c r="A101" i="5"/>
  <c r="A102" i="5"/>
  <c r="A103" i="5"/>
  <c r="A104" i="5"/>
  <c r="A105" i="5"/>
  <c r="A106" i="5"/>
  <c r="A107" i="5"/>
  <c r="A108" i="5"/>
  <c r="A109" i="5"/>
  <c r="A110" i="5"/>
  <c r="A111" i="5"/>
  <c r="A112" i="5"/>
  <c r="A113" i="5"/>
  <c r="A114" i="5"/>
  <c r="A115" i="5"/>
  <c r="A116" i="5"/>
  <c r="A117" i="5"/>
  <c r="A118" i="5"/>
  <c r="A119" i="5"/>
  <c r="A120" i="5"/>
  <c r="A121" i="5"/>
  <c r="A122" i="5"/>
  <c r="A123" i="5"/>
  <c r="A124" i="5"/>
  <c r="A125" i="5"/>
  <c r="A126" i="5"/>
  <c r="A127" i="5"/>
  <c r="A128" i="5"/>
  <c r="A129" i="5"/>
  <c r="A130" i="5"/>
  <c r="A131" i="5"/>
  <c r="A132" i="5"/>
  <c r="A133" i="5"/>
  <c r="A134" i="5"/>
  <c r="A135" i="5"/>
  <c r="A136" i="5"/>
  <c r="A137" i="5"/>
  <c r="A138" i="5"/>
  <c r="A139" i="5"/>
  <c r="A140" i="5"/>
  <c r="A141" i="5"/>
  <c r="A142" i="5"/>
  <c r="A143" i="5"/>
  <c r="A144" i="5"/>
  <c r="A145" i="5"/>
  <c r="A146" i="5"/>
  <c r="A147" i="5"/>
  <c r="A148" i="5"/>
  <c r="A149" i="5"/>
  <c r="A150" i="5"/>
  <c r="A151" i="5"/>
  <c r="A152" i="5"/>
  <c r="A153" i="5"/>
  <c r="A154" i="5"/>
  <c r="A155" i="5"/>
  <c r="A156" i="5"/>
  <c r="A157" i="5"/>
  <c r="A158" i="5"/>
  <c r="A159" i="5"/>
  <c r="A160" i="5"/>
  <c r="A161" i="5"/>
  <c r="A162" i="5"/>
  <c r="A163" i="5"/>
  <c r="A164" i="5"/>
  <c r="A165" i="5"/>
  <c r="A166" i="5"/>
  <c r="A167" i="5"/>
  <c r="A168" i="5"/>
  <c r="A169" i="5"/>
  <c r="A170" i="5"/>
  <c r="A171" i="5"/>
  <c r="A172" i="5"/>
  <c r="A173" i="5"/>
  <c r="A174" i="5"/>
  <c r="A175" i="5"/>
  <c r="A176" i="5"/>
  <c r="A177" i="5"/>
  <c r="A178" i="5"/>
  <c r="A179" i="5"/>
  <c r="A180" i="5"/>
  <c r="A181" i="5"/>
  <c r="A182" i="5"/>
  <c r="A183" i="5"/>
  <c r="A184" i="5"/>
  <c r="A185" i="5"/>
  <c r="A186" i="5"/>
  <c r="A187" i="5"/>
  <c r="A188" i="5"/>
  <c r="A189" i="5"/>
  <c r="A190" i="5"/>
  <c r="A191" i="5"/>
  <c r="A192" i="5"/>
  <c r="A193" i="5"/>
  <c r="A194" i="5"/>
  <c r="A195" i="5"/>
  <c r="A196" i="5"/>
  <c r="A197" i="5"/>
  <c r="A198" i="5"/>
  <c r="A199" i="5"/>
  <c r="A200" i="5"/>
  <c r="A201" i="5"/>
  <c r="A202" i="5"/>
  <c r="A203" i="5"/>
  <c r="A204" i="5"/>
  <c r="A205" i="5"/>
  <c r="A206" i="5"/>
  <c r="A207" i="5"/>
  <c r="A208" i="5"/>
  <c r="A209" i="5"/>
  <c r="A210" i="5"/>
  <c r="A211" i="5"/>
  <c r="A212" i="5"/>
  <c r="A213" i="5"/>
  <c r="A214" i="5"/>
  <c r="A215" i="5"/>
  <c r="A216" i="5"/>
  <c r="A217" i="5"/>
  <c r="A218" i="5"/>
  <c r="A219" i="5"/>
  <c r="A220" i="5"/>
  <c r="A221" i="5"/>
  <c r="A222" i="5"/>
  <c r="A223" i="5"/>
  <c r="A224" i="5"/>
  <c r="A225" i="5"/>
  <c r="A226" i="5"/>
  <c r="A227" i="5"/>
  <c r="A228" i="5"/>
  <c r="A229" i="5"/>
  <c r="A230" i="5"/>
  <c r="A231" i="5"/>
  <c r="A232" i="5"/>
  <c r="A233" i="5"/>
  <c r="A234" i="5"/>
  <c r="A235" i="5"/>
  <c r="A236" i="5"/>
  <c r="A237" i="5"/>
  <c r="A238" i="5"/>
  <c r="A239" i="5"/>
  <c r="A240" i="5"/>
  <c r="A241" i="5"/>
  <c r="A242" i="5"/>
  <c r="A243" i="5"/>
  <c r="A244" i="5"/>
  <c r="A245" i="5"/>
  <c r="A246" i="5"/>
  <c r="A247" i="5"/>
  <c r="A248" i="5"/>
  <c r="A249" i="5"/>
  <c r="A250" i="5"/>
  <c r="A251" i="5"/>
  <c r="A252" i="5"/>
  <c r="A253" i="5"/>
  <c r="A254" i="5"/>
  <c r="A255" i="5"/>
  <c r="A256" i="5"/>
  <c r="A257" i="5"/>
  <c r="A258" i="5"/>
  <c r="A259" i="5"/>
  <c r="A260" i="5"/>
  <c r="A261" i="5"/>
  <c r="A262" i="5"/>
  <c r="A263" i="5"/>
  <c r="A264" i="5"/>
  <c r="A265" i="5"/>
  <c r="A266" i="5"/>
  <c r="A267" i="5"/>
  <c r="A268" i="5"/>
  <c r="A269" i="5"/>
  <c r="A270" i="5"/>
  <c r="A271" i="5"/>
  <c r="A272" i="5"/>
  <c r="A273" i="5"/>
  <c r="A274" i="5"/>
  <c r="A275" i="5"/>
  <c r="A276" i="5"/>
  <c r="A277" i="5"/>
  <c r="A278" i="5"/>
  <c r="A279" i="5"/>
  <c r="A280" i="5"/>
  <c r="A281" i="5"/>
  <c r="A282" i="5"/>
  <c r="A283" i="5"/>
  <c r="A284" i="5"/>
  <c r="A285" i="5"/>
  <c r="A286" i="5"/>
  <c r="A287" i="5"/>
  <c r="A288" i="5"/>
  <c r="A289" i="5"/>
  <c r="A290" i="5"/>
  <c r="A291" i="5"/>
  <c r="A292" i="5"/>
  <c r="A293" i="5"/>
  <c r="A294" i="5"/>
  <c r="A295" i="5"/>
  <c r="A296" i="5"/>
  <c r="A297" i="5"/>
  <c r="A298" i="5"/>
  <c r="A299" i="5"/>
  <c r="A300" i="5"/>
  <c r="A301" i="5"/>
  <c r="A302" i="5"/>
  <c r="A303" i="5"/>
  <c r="A304" i="5"/>
  <c r="A305" i="5"/>
  <c r="A306" i="5"/>
  <c r="A307" i="5"/>
  <c r="A308" i="5"/>
  <c r="A309" i="5"/>
  <c r="A310" i="5"/>
  <c r="A311" i="5"/>
  <c r="A312" i="5"/>
  <c r="A313" i="5"/>
  <c r="A314" i="5"/>
  <c r="A315" i="5"/>
  <c r="A316" i="5"/>
  <c r="A317" i="5"/>
  <c r="A318" i="5"/>
  <c r="A319" i="5"/>
  <c r="A320" i="5"/>
  <c r="A321" i="5"/>
  <c r="A322" i="5"/>
  <c r="A323" i="5"/>
  <c r="A324" i="5"/>
  <c r="A325" i="5"/>
  <c r="A326" i="5"/>
  <c r="A327" i="5"/>
  <c r="A328" i="5"/>
  <c r="A329" i="5"/>
  <c r="A330" i="5"/>
  <c r="A331" i="5"/>
  <c r="A332" i="5"/>
  <c r="A333" i="5"/>
  <c r="A334" i="5"/>
  <c r="A335" i="5"/>
  <c r="A336" i="5"/>
  <c r="A337" i="5"/>
  <c r="A338" i="5"/>
  <c r="A339" i="5"/>
  <c r="A340" i="5"/>
  <c r="A341" i="5"/>
  <c r="A342" i="5"/>
  <c r="A343" i="5"/>
  <c r="A344" i="5"/>
  <c r="A345" i="5"/>
  <c r="A346" i="5"/>
  <c r="A347" i="5"/>
  <c r="A348" i="5"/>
  <c r="A349" i="5"/>
  <c r="A350" i="5"/>
  <c r="A351" i="5"/>
  <c r="A352" i="5"/>
  <c r="A353" i="5"/>
  <c r="A354" i="5"/>
  <c r="A355" i="5"/>
  <c r="A356" i="5"/>
  <c r="A357" i="5"/>
  <c r="A358" i="5"/>
  <c r="A359" i="5"/>
  <c r="A360" i="5"/>
  <c r="A361" i="5"/>
  <c r="A362" i="5"/>
  <c r="A363" i="5"/>
  <c r="A364" i="5"/>
  <c r="A365" i="5"/>
  <c r="A366" i="5"/>
  <c r="A367" i="5"/>
  <c r="A368" i="5"/>
  <c r="A369" i="5"/>
  <c r="A370" i="5"/>
  <c r="A371" i="5"/>
  <c r="A372" i="5"/>
  <c r="A373" i="5"/>
  <c r="A374" i="5"/>
  <c r="A375" i="5"/>
  <c r="A376" i="5"/>
  <c r="A377" i="5"/>
  <c r="A378" i="5"/>
  <c r="A379" i="5"/>
  <c r="A380" i="5"/>
  <c r="A381" i="5"/>
  <c r="A382" i="5"/>
  <c r="A383" i="5"/>
  <c r="A384" i="5"/>
  <c r="A385" i="5"/>
  <c r="A386" i="5"/>
  <c r="A387" i="5"/>
  <c r="A388" i="5"/>
  <c r="A389" i="5"/>
  <c r="A390" i="5"/>
  <c r="A391" i="5"/>
  <c r="A392" i="5"/>
  <c r="A393" i="5"/>
  <c r="A394" i="5"/>
  <c r="A395" i="5"/>
  <c r="A396" i="5"/>
  <c r="A397" i="5"/>
  <c r="A398" i="5"/>
  <c r="A399" i="5"/>
  <c r="A400" i="5"/>
  <c r="A401" i="5"/>
  <c r="A402" i="5"/>
  <c r="A403" i="5"/>
  <c r="A404" i="5"/>
  <c r="A405" i="5"/>
  <c r="A406" i="5"/>
  <c r="A407" i="5"/>
  <c r="A408" i="5"/>
  <c r="A409" i="5"/>
  <c r="A410" i="5"/>
  <c r="A411" i="5"/>
  <c r="A412" i="5"/>
  <c r="A413" i="5"/>
  <c r="A414" i="5"/>
  <c r="A415" i="5"/>
  <c r="A416" i="5"/>
  <c r="A417" i="5"/>
  <c r="A418" i="5"/>
  <c r="A419" i="5"/>
  <c r="A420" i="5"/>
  <c r="A421" i="5"/>
  <c r="A422" i="5"/>
  <c r="A423" i="5"/>
  <c r="A424" i="5"/>
  <c r="A425" i="5"/>
  <c r="A426" i="5"/>
  <c r="A427" i="5"/>
  <c r="A428" i="5"/>
  <c r="A429" i="5"/>
  <c r="A430" i="5"/>
  <c r="A431" i="5"/>
  <c r="A432" i="5"/>
  <c r="A433" i="5"/>
  <c r="A434" i="5"/>
  <c r="A435" i="5"/>
  <c r="A436" i="5"/>
  <c r="A437" i="5"/>
  <c r="A438" i="5"/>
  <c r="A439" i="5"/>
  <c r="A440" i="5"/>
  <c r="A441" i="5"/>
  <c r="A442" i="5"/>
  <c r="A443" i="5"/>
  <c r="A444" i="5"/>
  <c r="A445" i="5"/>
  <c r="A446" i="5"/>
  <c r="A447" i="5"/>
  <c r="A448" i="5"/>
  <c r="A449" i="5"/>
  <c r="A450" i="5"/>
  <c r="A451" i="5"/>
  <c r="A452" i="5"/>
  <c r="A453" i="5"/>
  <c r="A454" i="5"/>
  <c r="A455" i="5"/>
  <c r="A456" i="5"/>
  <c r="A457" i="5"/>
  <c r="A458" i="5"/>
  <c r="A459" i="5"/>
  <c r="A460" i="5"/>
  <c r="A461" i="5"/>
  <c r="A462" i="5"/>
  <c r="A463" i="5"/>
  <c r="A464" i="5"/>
  <c r="A465" i="5"/>
  <c r="A466" i="5"/>
  <c r="A467" i="5"/>
  <c r="A468" i="5"/>
  <c r="A469" i="5"/>
  <c r="A470" i="5"/>
  <c r="A471" i="5"/>
  <c r="A472" i="5"/>
  <c r="A473" i="5"/>
  <c r="A474" i="5"/>
  <c r="A475" i="5"/>
  <c r="A476" i="5"/>
  <c r="A477" i="5"/>
  <c r="A478" i="5"/>
  <c r="A479" i="5"/>
  <c r="A480" i="5"/>
  <c r="A481" i="5"/>
  <c r="A482" i="5"/>
  <c r="A483" i="5"/>
  <c r="A484" i="5"/>
  <c r="A485" i="5"/>
  <c r="A486" i="5"/>
  <c r="A487" i="5"/>
  <c r="A488" i="5"/>
  <c r="A489" i="5"/>
  <c r="A490" i="5"/>
  <c r="A491" i="5"/>
  <c r="A492" i="5"/>
  <c r="A493" i="5"/>
  <c r="A494" i="5"/>
  <c r="A495" i="5"/>
  <c r="A496" i="5"/>
  <c r="A497" i="5"/>
  <c r="A498" i="5"/>
  <c r="A499" i="5"/>
  <c r="A500" i="5"/>
  <c r="A501" i="5"/>
  <c r="A502" i="5"/>
  <c r="A503" i="5"/>
  <c r="A504" i="5"/>
  <c r="A505" i="5"/>
  <c r="A506" i="5"/>
  <c r="A507" i="5"/>
  <c r="A508" i="5"/>
  <c r="A509" i="5"/>
  <c r="A510" i="5"/>
  <c r="A511" i="5"/>
  <c r="A512" i="5"/>
  <c r="A513" i="5"/>
  <c r="A514" i="5"/>
  <c r="A515" i="5"/>
  <c r="A516" i="5"/>
  <c r="A517" i="5"/>
  <c r="A518" i="5"/>
  <c r="A519" i="5"/>
  <c r="A520" i="5"/>
  <c r="A521" i="5"/>
  <c r="A522" i="5"/>
  <c r="A523" i="5"/>
  <c r="A524" i="5"/>
  <c r="A525" i="5"/>
  <c r="A526" i="5"/>
  <c r="A527" i="5"/>
  <c r="A528" i="5"/>
  <c r="A529" i="5"/>
  <c r="A530" i="5"/>
  <c r="A531" i="5"/>
  <c r="A532" i="5"/>
  <c r="A533" i="5"/>
  <c r="A534" i="5"/>
  <c r="A535" i="5"/>
  <c r="A536" i="5"/>
  <c r="A537" i="5"/>
  <c r="A538" i="5"/>
  <c r="A539" i="5"/>
  <c r="A540" i="5"/>
  <c r="A541" i="5"/>
  <c r="A542" i="5"/>
  <c r="A543" i="5"/>
  <c r="A544" i="5"/>
  <c r="A545" i="5"/>
  <c r="A546" i="5"/>
  <c r="A547" i="5"/>
  <c r="A548" i="5"/>
  <c r="A549" i="5"/>
  <c r="A550" i="5"/>
  <c r="A551" i="5"/>
  <c r="A552" i="5"/>
  <c r="A553" i="5"/>
  <c r="A554" i="5"/>
  <c r="A555" i="5"/>
  <c r="A556" i="5"/>
  <c r="A557" i="5"/>
  <c r="A558" i="5"/>
  <c r="A559" i="5"/>
  <c r="A560" i="5"/>
  <c r="A561" i="5"/>
  <c r="A562" i="5"/>
  <c r="A563" i="5"/>
  <c r="A564" i="5"/>
  <c r="A565" i="5"/>
  <c r="A566" i="5"/>
  <c r="A567" i="5"/>
  <c r="A568" i="5"/>
  <c r="A569" i="5"/>
  <c r="A570" i="5"/>
  <c r="A571" i="5"/>
  <c r="A572" i="5"/>
  <c r="A573" i="5"/>
  <c r="A574" i="5"/>
  <c r="A575" i="5"/>
  <c r="A576" i="5"/>
  <c r="A577" i="5"/>
  <c r="A578" i="5"/>
  <c r="A579" i="5"/>
  <c r="A580" i="5"/>
  <c r="A581" i="5"/>
  <c r="A582" i="5"/>
  <c r="A583" i="5"/>
  <c r="A584" i="5"/>
  <c r="A585" i="5"/>
  <c r="A586" i="5"/>
  <c r="A587" i="5"/>
  <c r="A588" i="5"/>
  <c r="A589" i="5"/>
  <c r="A590" i="5"/>
  <c r="A591" i="5"/>
  <c r="A592" i="5"/>
  <c r="A593" i="5"/>
  <c r="A594" i="5"/>
  <c r="A595" i="5"/>
  <c r="A596" i="5"/>
  <c r="A597" i="5"/>
  <c r="A598" i="5"/>
  <c r="A599" i="5"/>
  <c r="A600" i="5"/>
  <c r="A601" i="5"/>
  <c r="A602" i="5"/>
  <c r="A603" i="5"/>
  <c r="A604" i="5"/>
  <c r="A605" i="5"/>
  <c r="A606" i="5"/>
  <c r="A607" i="5"/>
  <c r="A608" i="5"/>
  <c r="A609" i="5"/>
  <c r="A610" i="5"/>
  <c r="A611" i="5"/>
  <c r="A612" i="5"/>
  <c r="A613" i="5"/>
  <c r="A614" i="5"/>
  <c r="A615" i="5"/>
  <c r="A616" i="5"/>
  <c r="A617" i="5"/>
  <c r="A618" i="5"/>
  <c r="A619" i="5"/>
  <c r="A620" i="5"/>
  <c r="A621" i="5"/>
  <c r="A622" i="5"/>
  <c r="A623" i="5"/>
  <c r="A624" i="5"/>
  <c r="A625" i="5"/>
  <c r="A626" i="5"/>
  <c r="A627" i="5"/>
  <c r="A628" i="5"/>
  <c r="A629" i="5"/>
  <c r="A630" i="5"/>
  <c r="A631" i="5"/>
  <c r="A632" i="5"/>
  <c r="A633" i="5"/>
  <c r="A634" i="5"/>
  <c r="A635" i="5"/>
  <c r="A636" i="5"/>
  <c r="A637" i="5"/>
  <c r="A638" i="5"/>
  <c r="A639" i="5"/>
  <c r="A640" i="5"/>
  <c r="A641" i="5"/>
  <c r="A642" i="5"/>
  <c r="A643" i="5"/>
  <c r="A644" i="5"/>
  <c r="A645" i="5"/>
  <c r="A646" i="5"/>
  <c r="A647" i="5"/>
  <c r="A648" i="5"/>
  <c r="A649" i="5"/>
  <c r="A650" i="5"/>
  <c r="A651" i="5"/>
  <c r="A652" i="5"/>
  <c r="A653" i="5"/>
  <c r="A654" i="5"/>
  <c r="A655" i="5"/>
  <c r="A656" i="5"/>
  <c r="A657" i="5"/>
  <c r="A658" i="5"/>
  <c r="A659" i="5"/>
  <c r="A660" i="5"/>
  <c r="A661" i="5"/>
  <c r="A662" i="5"/>
  <c r="A663" i="5"/>
  <c r="A664" i="5"/>
  <c r="A665" i="5"/>
  <c r="A666" i="5"/>
  <c r="A667" i="5"/>
  <c r="A668" i="5"/>
  <c r="A669" i="5"/>
  <c r="A670" i="5"/>
  <c r="A671" i="5"/>
  <c r="A672" i="5"/>
  <c r="A673" i="5"/>
  <c r="A674" i="5"/>
  <c r="A675" i="5"/>
  <c r="A676" i="5"/>
  <c r="A677" i="5"/>
  <c r="A678" i="5"/>
  <c r="A679" i="5"/>
  <c r="A680" i="5"/>
  <c r="A681" i="5"/>
  <c r="A682" i="5"/>
  <c r="A683" i="5"/>
  <c r="A684" i="5"/>
  <c r="A685" i="5"/>
  <c r="A686" i="5"/>
  <c r="A687" i="5"/>
  <c r="A688" i="5"/>
  <c r="A689" i="5"/>
  <c r="A690" i="5"/>
  <c r="A691" i="5"/>
  <c r="A692" i="5"/>
  <c r="A693" i="5"/>
  <c r="A694" i="5"/>
  <c r="A695" i="5"/>
  <c r="A696" i="5"/>
  <c r="A697" i="5"/>
  <c r="A698" i="5"/>
  <c r="A699" i="5"/>
  <c r="A700" i="5"/>
  <c r="A701" i="5"/>
  <c r="A702" i="5"/>
  <c r="A703" i="5"/>
  <c r="A704" i="5"/>
  <c r="A705" i="5"/>
  <c r="A706" i="5"/>
  <c r="A707" i="5"/>
  <c r="A708" i="5"/>
  <c r="A709" i="5"/>
  <c r="A710" i="5"/>
  <c r="A711" i="5"/>
  <c r="A712" i="5"/>
  <c r="A713" i="5"/>
  <c r="A714" i="5"/>
  <c r="A715" i="5"/>
  <c r="A716" i="5"/>
  <c r="A717" i="5"/>
  <c r="A718" i="5"/>
  <c r="A719" i="5"/>
  <c r="A720" i="5"/>
  <c r="A721" i="5"/>
  <c r="A722" i="5"/>
  <c r="A723" i="5"/>
  <c r="A724" i="5"/>
  <c r="A725" i="5"/>
  <c r="A726" i="5"/>
  <c r="A727" i="5"/>
  <c r="A728" i="5"/>
  <c r="A729" i="5"/>
  <c r="A730" i="5"/>
  <c r="A731" i="5"/>
  <c r="A732" i="5"/>
  <c r="A733" i="5"/>
  <c r="A734" i="5"/>
  <c r="A735" i="5"/>
  <c r="A736" i="5"/>
  <c r="A737" i="5"/>
  <c r="A738" i="5"/>
  <c r="A739" i="5"/>
  <c r="A740" i="5"/>
  <c r="A741" i="5"/>
  <c r="A742" i="5"/>
  <c r="A743" i="5"/>
  <c r="A744" i="5"/>
  <c r="A745" i="5"/>
  <c r="A746" i="5"/>
  <c r="A747" i="5"/>
  <c r="A748" i="5"/>
  <c r="A749" i="5"/>
  <c r="A750" i="5"/>
  <c r="A751" i="5"/>
  <c r="A752" i="5"/>
  <c r="A753" i="5"/>
  <c r="A754" i="5"/>
  <c r="A755" i="5"/>
  <c r="A756" i="5"/>
  <c r="A757" i="5"/>
  <c r="A758" i="5"/>
  <c r="A759" i="5"/>
  <c r="A760" i="5"/>
  <c r="A761" i="5"/>
  <c r="A762" i="5"/>
  <c r="A763" i="5"/>
  <c r="A764" i="5"/>
  <c r="A765" i="5"/>
  <c r="A766" i="5"/>
  <c r="A767" i="5"/>
  <c r="A768" i="5"/>
  <c r="A769" i="5"/>
  <c r="A770" i="5"/>
  <c r="A771" i="5"/>
  <c r="A772" i="5"/>
  <c r="A773" i="5"/>
  <c r="A774" i="5"/>
  <c r="A775" i="5"/>
  <c r="A776" i="5"/>
  <c r="A777" i="5"/>
  <c r="A778" i="5"/>
  <c r="A779" i="5"/>
  <c r="A780" i="5"/>
  <c r="A781" i="5"/>
  <c r="A782" i="5"/>
  <c r="A783" i="5"/>
  <c r="A784" i="5"/>
  <c r="A785" i="5"/>
  <c r="A786" i="5"/>
  <c r="A787" i="5"/>
  <c r="A788" i="5"/>
  <c r="A789" i="5"/>
  <c r="A790" i="5"/>
  <c r="A791" i="5"/>
  <c r="A792" i="5"/>
  <c r="A793" i="5"/>
  <c r="A794" i="5"/>
  <c r="A795" i="5"/>
  <c r="A796" i="5"/>
  <c r="A797" i="5"/>
  <c r="A798" i="5"/>
  <c r="A799" i="5"/>
  <c r="A800" i="5"/>
  <c r="A801" i="5"/>
  <c r="A802" i="5"/>
  <c r="A803" i="5"/>
  <c r="A804" i="5"/>
  <c r="A805" i="5"/>
  <c r="A806" i="5"/>
  <c r="A807" i="5"/>
  <c r="A808" i="5"/>
  <c r="A809" i="5"/>
  <c r="A810" i="5"/>
  <c r="A811" i="5"/>
  <c r="A812" i="5"/>
  <c r="A813" i="5"/>
  <c r="A814" i="5"/>
  <c r="A815" i="5"/>
  <c r="A816" i="5"/>
  <c r="A817" i="5"/>
  <c r="A818" i="5"/>
  <c r="A819" i="5"/>
  <c r="A820" i="5"/>
  <c r="A821" i="5"/>
  <c r="A822" i="5"/>
  <c r="A823" i="5"/>
  <c r="A824" i="5"/>
  <c r="A825" i="5"/>
  <c r="A826" i="5"/>
  <c r="A827" i="5"/>
  <c r="A828" i="5"/>
  <c r="A829" i="5"/>
  <c r="A830" i="5"/>
  <c r="A831" i="5"/>
  <c r="A832" i="5"/>
  <c r="A833" i="5"/>
  <c r="A834" i="5"/>
  <c r="A835" i="5"/>
  <c r="A836" i="5"/>
  <c r="A837" i="5"/>
  <c r="A838" i="5"/>
  <c r="A839" i="5"/>
  <c r="A840" i="5"/>
  <c r="A841" i="5"/>
  <c r="A842" i="5"/>
  <c r="A843" i="5"/>
  <c r="A844" i="5"/>
  <c r="A845" i="5"/>
  <c r="A846" i="5"/>
  <c r="A847" i="5"/>
  <c r="A848" i="5"/>
  <c r="A849" i="5"/>
  <c r="A850" i="5"/>
  <c r="A851" i="5"/>
  <c r="A852" i="5"/>
  <c r="A853" i="5"/>
  <c r="A854" i="5"/>
  <c r="A855" i="5"/>
  <c r="A856" i="5"/>
  <c r="A857" i="5"/>
  <c r="A858" i="5"/>
  <c r="A859" i="5"/>
  <c r="A860" i="5"/>
  <c r="A861" i="5"/>
  <c r="A862" i="5"/>
  <c r="A863" i="5"/>
  <c r="A864" i="5"/>
  <c r="A865" i="5"/>
  <c r="A866" i="5"/>
  <c r="A867" i="5"/>
  <c r="A868" i="5"/>
  <c r="A869" i="5"/>
  <c r="A870" i="5"/>
  <c r="A871" i="5"/>
  <c r="A872" i="5"/>
  <c r="A873" i="5"/>
  <c r="A874" i="5"/>
  <c r="A875" i="5"/>
  <c r="A876" i="5"/>
  <c r="A877" i="5"/>
  <c r="A878" i="5"/>
  <c r="A879" i="5"/>
  <c r="A880" i="5"/>
  <c r="A881" i="5"/>
  <c r="A882" i="5"/>
  <c r="A883" i="5"/>
  <c r="A884" i="5"/>
  <c r="A885" i="5"/>
  <c r="A886" i="5"/>
  <c r="A887" i="5"/>
  <c r="A888" i="5"/>
  <c r="A889" i="5"/>
  <c r="A890" i="5"/>
  <c r="A891" i="5"/>
  <c r="A892" i="5"/>
  <c r="A893" i="5"/>
  <c r="A894" i="5"/>
  <c r="A895" i="5"/>
  <c r="A896" i="5"/>
  <c r="A897" i="5"/>
  <c r="A898" i="5"/>
  <c r="A899" i="5"/>
  <c r="A900" i="5"/>
  <c r="A901" i="5"/>
  <c r="A902" i="5"/>
  <c r="A903" i="5"/>
  <c r="A904" i="5"/>
  <c r="A905" i="5"/>
  <c r="A906" i="5"/>
  <c r="A907" i="5"/>
  <c r="A908" i="5"/>
  <c r="A909" i="5"/>
  <c r="A910" i="5"/>
  <c r="A911" i="5"/>
  <c r="A912" i="5"/>
  <c r="A913" i="5"/>
  <c r="A914" i="5"/>
  <c r="A915" i="5"/>
  <c r="A916" i="5"/>
  <c r="A917" i="5"/>
  <c r="A918" i="5"/>
  <c r="A919" i="5"/>
  <c r="A920" i="5"/>
  <c r="A921" i="5"/>
  <c r="A922" i="5"/>
  <c r="A923" i="5"/>
  <c r="A924" i="5"/>
  <c r="A925" i="5"/>
  <c r="A926" i="5"/>
  <c r="A927" i="5"/>
  <c r="A928" i="5"/>
  <c r="A929" i="5"/>
  <c r="A930" i="5"/>
  <c r="A931" i="5"/>
  <c r="A932" i="5"/>
  <c r="A933" i="5"/>
  <c r="A934" i="5"/>
  <c r="A935" i="5"/>
  <c r="A936" i="5"/>
  <c r="A937" i="5"/>
  <c r="A938" i="5"/>
  <c r="A939" i="5"/>
  <c r="A940" i="5"/>
  <c r="A941" i="5"/>
  <c r="A942" i="5"/>
  <c r="A943" i="5"/>
  <c r="A944" i="5"/>
  <c r="A945" i="5"/>
  <c r="A946" i="5"/>
  <c r="A947" i="5"/>
  <c r="A948" i="5"/>
  <c r="A949" i="5"/>
  <c r="A950" i="5"/>
  <c r="A951" i="5"/>
  <c r="A952" i="5"/>
  <c r="A953" i="5"/>
  <c r="A954" i="5"/>
  <c r="A955" i="5"/>
  <c r="A956" i="5"/>
  <c r="A957" i="5"/>
  <c r="A958" i="5"/>
  <c r="A959" i="5"/>
  <c r="A960" i="5"/>
  <c r="A961" i="5"/>
  <c r="A962" i="5"/>
  <c r="A963" i="5"/>
  <c r="A964" i="5"/>
  <c r="A965" i="5"/>
  <c r="A966" i="5"/>
  <c r="A967" i="5"/>
  <c r="A968" i="5"/>
  <c r="A969" i="5"/>
  <c r="A970" i="5"/>
  <c r="C969" i="5"/>
  <c r="C968" i="5"/>
  <c r="C967" i="5"/>
  <c r="C966" i="5"/>
  <c r="C965" i="5"/>
  <c r="C964" i="5"/>
  <c r="C963" i="5"/>
  <c r="C962" i="5"/>
  <c r="C961" i="5"/>
  <c r="C960" i="5"/>
  <c r="C959" i="5"/>
  <c r="C958" i="5"/>
  <c r="C957" i="5"/>
  <c r="C956" i="5"/>
  <c r="C955" i="5"/>
  <c r="C954" i="5"/>
  <c r="C953" i="5"/>
  <c r="C952" i="5"/>
  <c r="C951" i="5"/>
  <c r="C950" i="5"/>
  <c r="C949" i="5"/>
  <c r="C948" i="5"/>
  <c r="C947" i="5"/>
  <c r="C946" i="5"/>
  <c r="C945" i="5"/>
  <c r="C944" i="5"/>
  <c r="C943" i="5"/>
  <c r="C942" i="5"/>
  <c r="C941" i="5"/>
  <c r="C940" i="5"/>
  <c r="C939" i="5"/>
  <c r="C938" i="5"/>
  <c r="C937" i="5"/>
  <c r="C936" i="5"/>
  <c r="C935" i="5"/>
  <c r="C934" i="5"/>
  <c r="C933" i="5"/>
  <c r="C932" i="5"/>
  <c r="C931" i="5"/>
  <c r="C930" i="5"/>
  <c r="C929" i="5"/>
  <c r="C928" i="5"/>
  <c r="C927" i="5"/>
  <c r="C926" i="5"/>
  <c r="C925" i="5"/>
  <c r="C924" i="5"/>
  <c r="C923" i="5"/>
  <c r="C922" i="5"/>
  <c r="C921" i="5"/>
  <c r="C920" i="5"/>
  <c r="C919" i="5"/>
  <c r="C918" i="5"/>
  <c r="C917" i="5"/>
  <c r="C916" i="5"/>
  <c r="C915" i="5"/>
  <c r="C914" i="5"/>
  <c r="C913" i="5"/>
  <c r="C912" i="5"/>
  <c r="C911" i="5"/>
  <c r="C910" i="5"/>
  <c r="C909" i="5"/>
  <c r="C908" i="5"/>
  <c r="C907" i="5"/>
  <c r="C906" i="5"/>
  <c r="C905" i="5"/>
  <c r="C904" i="5"/>
  <c r="C903" i="5"/>
  <c r="C902" i="5"/>
  <c r="C901" i="5"/>
  <c r="C900" i="5"/>
  <c r="C899" i="5"/>
  <c r="C898" i="5"/>
  <c r="C897" i="5"/>
  <c r="C896" i="5"/>
  <c r="C895" i="5"/>
  <c r="C894" i="5"/>
  <c r="C893" i="5"/>
  <c r="C892" i="5"/>
  <c r="C891" i="5"/>
  <c r="C890" i="5"/>
  <c r="C889" i="5"/>
  <c r="C888" i="5"/>
  <c r="C887" i="5"/>
  <c r="C886" i="5"/>
  <c r="C885" i="5"/>
  <c r="C884" i="5"/>
  <c r="C883" i="5"/>
  <c r="C882" i="5"/>
  <c r="C881" i="5"/>
  <c r="C880" i="5"/>
  <c r="C879" i="5"/>
  <c r="C878" i="5"/>
  <c r="C877" i="5"/>
  <c r="C876" i="5"/>
  <c r="C875" i="5"/>
  <c r="C874" i="5"/>
  <c r="C873" i="5"/>
  <c r="C872" i="5"/>
  <c r="C871" i="5"/>
  <c r="C870" i="5"/>
  <c r="C869" i="5"/>
  <c r="C868" i="5"/>
  <c r="C867" i="5"/>
  <c r="C866" i="5"/>
  <c r="C865" i="5"/>
  <c r="C864" i="5"/>
  <c r="C863" i="5"/>
  <c r="C862" i="5"/>
  <c r="C861" i="5"/>
  <c r="C860" i="5"/>
  <c r="C859" i="5"/>
  <c r="C858" i="5"/>
  <c r="C857" i="5"/>
  <c r="C856" i="5"/>
  <c r="C855" i="5"/>
  <c r="C854" i="5"/>
  <c r="C853" i="5"/>
  <c r="C852" i="5"/>
  <c r="C851" i="5"/>
  <c r="C850" i="5"/>
  <c r="C849" i="5"/>
  <c r="C848" i="5"/>
  <c r="C847" i="5"/>
  <c r="C846" i="5"/>
  <c r="C845" i="5"/>
  <c r="C844" i="5"/>
  <c r="C843" i="5"/>
  <c r="C842" i="5"/>
  <c r="C841" i="5"/>
  <c r="C840" i="5"/>
  <c r="C839" i="5"/>
  <c r="C838" i="5"/>
  <c r="C837" i="5"/>
  <c r="C836" i="5"/>
  <c r="C835" i="5"/>
  <c r="C834" i="5"/>
  <c r="C833" i="5"/>
  <c r="C832" i="5"/>
  <c r="C831" i="5"/>
  <c r="C830" i="5"/>
  <c r="C829" i="5"/>
  <c r="C828" i="5"/>
  <c r="C827" i="5"/>
  <c r="C826" i="5"/>
  <c r="C825" i="5"/>
  <c r="C824" i="5"/>
  <c r="C823" i="5"/>
  <c r="C822" i="5"/>
  <c r="C821" i="5"/>
  <c r="C820" i="5"/>
  <c r="C819" i="5"/>
  <c r="C818" i="5"/>
  <c r="C817" i="5"/>
  <c r="C816" i="5"/>
  <c r="C815" i="5"/>
  <c r="C814" i="5"/>
  <c r="C813" i="5"/>
  <c r="C812" i="5"/>
  <c r="C811" i="5"/>
  <c r="C810" i="5"/>
  <c r="C809" i="5"/>
  <c r="C808" i="5"/>
  <c r="C807" i="5"/>
  <c r="C806" i="5"/>
  <c r="C805" i="5"/>
  <c r="C804" i="5"/>
  <c r="C803" i="5"/>
  <c r="C802" i="5"/>
  <c r="C801" i="5"/>
  <c r="C800" i="5"/>
  <c r="C799" i="5"/>
  <c r="C798" i="5"/>
  <c r="C797" i="5"/>
  <c r="C796" i="5"/>
  <c r="C795" i="5"/>
  <c r="C794" i="5"/>
  <c r="C793" i="5"/>
  <c r="C792" i="5"/>
  <c r="C791" i="5"/>
  <c r="C790" i="5"/>
  <c r="C789" i="5"/>
  <c r="C788" i="5"/>
  <c r="C787" i="5"/>
  <c r="C786" i="5"/>
  <c r="C785" i="5"/>
  <c r="C784" i="5"/>
  <c r="C783" i="5"/>
  <c r="C782" i="5"/>
  <c r="C781" i="5"/>
  <c r="C780" i="5"/>
  <c r="C779" i="5"/>
  <c r="C778" i="5"/>
  <c r="C777" i="5"/>
  <c r="C776" i="5"/>
  <c r="C775" i="5"/>
  <c r="C774" i="5"/>
  <c r="C773" i="5"/>
  <c r="C772" i="5"/>
  <c r="C771" i="5"/>
  <c r="C770" i="5"/>
  <c r="C769" i="5"/>
  <c r="C768" i="5"/>
  <c r="C767" i="5"/>
  <c r="C766" i="5"/>
  <c r="C765" i="5"/>
  <c r="C764" i="5"/>
  <c r="C763" i="5"/>
  <c r="C762" i="5"/>
  <c r="C761" i="5"/>
  <c r="C760" i="5"/>
  <c r="C759" i="5"/>
  <c r="C758" i="5"/>
  <c r="C757" i="5"/>
  <c r="C756" i="5"/>
  <c r="C755" i="5"/>
  <c r="C754" i="5"/>
  <c r="C753" i="5"/>
  <c r="C752" i="5"/>
  <c r="C751" i="5"/>
  <c r="C750" i="5"/>
  <c r="C749" i="5"/>
  <c r="C748" i="5"/>
  <c r="C747" i="5"/>
  <c r="C746" i="5"/>
  <c r="C745" i="5"/>
  <c r="C744" i="5"/>
  <c r="C743" i="5"/>
  <c r="C742" i="5"/>
  <c r="C741" i="5"/>
  <c r="C740" i="5"/>
  <c r="C739" i="5"/>
  <c r="C738" i="5"/>
  <c r="C737" i="5"/>
  <c r="C736" i="5"/>
  <c r="C735" i="5"/>
  <c r="C734" i="5"/>
  <c r="C733" i="5"/>
  <c r="C732" i="5"/>
  <c r="C731" i="5"/>
  <c r="C730" i="5"/>
  <c r="C729" i="5"/>
  <c r="C728" i="5"/>
  <c r="C727" i="5"/>
  <c r="C726" i="5"/>
  <c r="C725" i="5"/>
  <c r="C724" i="5"/>
  <c r="C723" i="5"/>
  <c r="C722" i="5"/>
  <c r="C721" i="5"/>
  <c r="C720" i="5"/>
  <c r="C719" i="5"/>
  <c r="C718" i="5"/>
  <c r="C717" i="5"/>
  <c r="C716" i="5"/>
  <c r="C715" i="5"/>
  <c r="C714" i="5"/>
  <c r="C713" i="5"/>
  <c r="C712" i="5"/>
  <c r="C711" i="5"/>
  <c r="C710" i="5"/>
  <c r="C709" i="5"/>
  <c r="C708" i="5"/>
  <c r="C707" i="5"/>
  <c r="C706" i="5"/>
  <c r="C705" i="5"/>
  <c r="C704" i="5"/>
  <c r="C703" i="5"/>
  <c r="C702" i="5"/>
  <c r="C701" i="5"/>
  <c r="C700" i="5"/>
  <c r="C699" i="5"/>
  <c r="C698" i="5"/>
  <c r="C697" i="5"/>
  <c r="C696" i="5"/>
  <c r="C695" i="5"/>
  <c r="C694" i="5"/>
  <c r="C693" i="5"/>
  <c r="C692" i="5"/>
  <c r="C691" i="5"/>
  <c r="C690" i="5"/>
  <c r="C689" i="5"/>
  <c r="C688" i="5"/>
  <c r="C687" i="5"/>
  <c r="C686" i="5"/>
  <c r="C685" i="5"/>
  <c r="C684" i="5"/>
  <c r="C683" i="5"/>
  <c r="C682" i="5"/>
  <c r="C681" i="5"/>
  <c r="C680" i="5"/>
  <c r="C679" i="5"/>
  <c r="C678" i="5"/>
  <c r="C677" i="5"/>
  <c r="C676" i="5"/>
  <c r="C675" i="5"/>
  <c r="C674" i="5"/>
  <c r="C673" i="5"/>
  <c r="C672" i="5"/>
  <c r="C671" i="5"/>
  <c r="C670" i="5"/>
  <c r="C669" i="5"/>
  <c r="C668" i="5"/>
  <c r="C667" i="5"/>
  <c r="C666" i="5"/>
  <c r="C665" i="5"/>
  <c r="C664" i="5"/>
  <c r="C663" i="5"/>
  <c r="C662" i="5"/>
  <c r="C661" i="5"/>
  <c r="C660" i="5"/>
  <c r="C659" i="5"/>
  <c r="C658" i="5"/>
  <c r="C657" i="5"/>
  <c r="C656" i="5"/>
  <c r="C655" i="5"/>
  <c r="C654" i="5"/>
  <c r="C653" i="5"/>
  <c r="C652" i="5"/>
  <c r="C651" i="5"/>
  <c r="C650" i="5"/>
  <c r="C649" i="5"/>
  <c r="C648" i="5"/>
  <c r="C647" i="5"/>
  <c r="C646" i="5"/>
  <c r="C645" i="5"/>
  <c r="C644" i="5"/>
  <c r="C643" i="5"/>
  <c r="C642" i="5"/>
  <c r="C641" i="5"/>
  <c r="C640" i="5"/>
  <c r="C639" i="5"/>
  <c r="C638" i="5"/>
  <c r="C637" i="5"/>
  <c r="C636" i="5"/>
  <c r="C635" i="5"/>
  <c r="C634" i="5"/>
  <c r="C633" i="5"/>
  <c r="C632" i="5"/>
  <c r="C631" i="5"/>
  <c r="C630" i="5"/>
  <c r="C629" i="5"/>
  <c r="C628" i="5"/>
  <c r="C627" i="5"/>
  <c r="C626" i="5"/>
  <c r="C625" i="5"/>
  <c r="C624" i="5"/>
  <c r="C623" i="5"/>
  <c r="C622" i="5"/>
  <c r="C621" i="5"/>
  <c r="C620" i="5"/>
  <c r="C619" i="5"/>
  <c r="C618" i="5"/>
  <c r="C617" i="5"/>
  <c r="C616" i="5"/>
  <c r="C615" i="5"/>
  <c r="C614" i="5"/>
  <c r="C613" i="5"/>
  <c r="C612" i="5"/>
  <c r="C611" i="5"/>
  <c r="C610" i="5"/>
  <c r="C609" i="5"/>
  <c r="C608" i="5"/>
  <c r="C607" i="5"/>
  <c r="C606" i="5"/>
  <c r="C605" i="5"/>
  <c r="C604" i="5"/>
  <c r="C603" i="5"/>
  <c r="C602" i="5"/>
  <c r="C601" i="5"/>
  <c r="C600" i="5"/>
  <c r="C599" i="5"/>
  <c r="C598" i="5"/>
  <c r="C597" i="5"/>
  <c r="C596" i="5"/>
  <c r="C595" i="5"/>
  <c r="C594" i="5"/>
  <c r="C593" i="5"/>
  <c r="C592" i="5"/>
  <c r="C591" i="5"/>
  <c r="C590" i="5"/>
  <c r="C589" i="5"/>
  <c r="C588" i="5"/>
  <c r="C587" i="5"/>
  <c r="C586" i="5"/>
  <c r="C585" i="5"/>
  <c r="C584" i="5"/>
  <c r="C583" i="5"/>
  <c r="C582" i="5"/>
  <c r="C581" i="5"/>
  <c r="C580" i="5"/>
  <c r="C579" i="5"/>
  <c r="C578" i="5"/>
  <c r="C577" i="5"/>
  <c r="C576" i="5"/>
  <c r="C575" i="5"/>
  <c r="C574" i="5"/>
  <c r="C573" i="5"/>
  <c r="C572" i="5"/>
  <c r="C571" i="5"/>
  <c r="C570" i="5"/>
  <c r="C569" i="5"/>
  <c r="C568" i="5"/>
  <c r="C567" i="5"/>
  <c r="C566" i="5"/>
  <c r="C565" i="5"/>
  <c r="C564" i="5"/>
  <c r="C563" i="5"/>
  <c r="C562" i="5"/>
  <c r="C561" i="5"/>
  <c r="C560" i="5"/>
  <c r="C559" i="5"/>
  <c r="C558" i="5"/>
  <c r="C557" i="5"/>
  <c r="C556" i="5"/>
  <c r="C555" i="5"/>
  <c r="C554" i="5"/>
  <c r="C553" i="5"/>
  <c r="C552" i="5"/>
  <c r="C551" i="5"/>
  <c r="C550" i="5"/>
  <c r="C549" i="5"/>
  <c r="C548" i="5"/>
  <c r="C547" i="5"/>
  <c r="C546" i="5"/>
  <c r="C545" i="5"/>
  <c r="C544" i="5"/>
  <c r="C543" i="5"/>
  <c r="C542" i="5"/>
  <c r="C541" i="5"/>
  <c r="C540" i="5"/>
  <c r="C539" i="5"/>
  <c r="C538" i="5"/>
  <c r="C537" i="5"/>
  <c r="C536" i="5"/>
  <c r="C535" i="5"/>
  <c r="C534" i="5"/>
  <c r="C533" i="5"/>
  <c r="C532" i="5"/>
  <c r="C531" i="5"/>
  <c r="C530" i="5"/>
  <c r="C529" i="5"/>
  <c r="C528" i="5"/>
  <c r="C527" i="5"/>
  <c r="C526" i="5"/>
  <c r="C525" i="5"/>
  <c r="C524" i="5"/>
  <c r="C523" i="5"/>
  <c r="C522" i="5"/>
  <c r="C521" i="5"/>
  <c r="C520" i="5"/>
  <c r="C519" i="5"/>
  <c r="C518" i="5"/>
  <c r="C517" i="5"/>
  <c r="C516" i="5"/>
  <c r="C515" i="5"/>
  <c r="C514" i="5"/>
  <c r="C513" i="5"/>
  <c r="C512" i="5"/>
  <c r="C511" i="5"/>
  <c r="C510" i="5"/>
  <c r="C509" i="5"/>
  <c r="C508" i="5"/>
  <c r="C507" i="5"/>
  <c r="C506" i="5"/>
  <c r="C505" i="5"/>
  <c r="C504" i="5"/>
  <c r="C503" i="5"/>
  <c r="C502" i="5"/>
  <c r="C501" i="5"/>
  <c r="C500" i="5"/>
  <c r="C499" i="5"/>
  <c r="C498" i="5"/>
  <c r="C497" i="5"/>
  <c r="C496" i="5"/>
  <c r="C495" i="5"/>
  <c r="C494" i="5"/>
  <c r="C493" i="5"/>
  <c r="C492" i="5"/>
  <c r="C491" i="5"/>
  <c r="C490" i="5"/>
  <c r="C489" i="5"/>
  <c r="C488" i="5"/>
  <c r="C487" i="5"/>
  <c r="C486" i="5"/>
  <c r="C485" i="5"/>
  <c r="C484" i="5"/>
  <c r="C483" i="5"/>
  <c r="C482" i="5"/>
  <c r="C481" i="5"/>
  <c r="C480" i="5"/>
  <c r="C479" i="5"/>
  <c r="C478" i="5"/>
  <c r="C477" i="5"/>
  <c r="C476" i="5"/>
  <c r="C475" i="5"/>
  <c r="C474" i="5"/>
  <c r="C473" i="5"/>
  <c r="C472" i="5"/>
  <c r="C471" i="5"/>
  <c r="C470" i="5"/>
  <c r="C469" i="5"/>
  <c r="C468" i="5"/>
  <c r="C467" i="5"/>
  <c r="C466" i="5"/>
  <c r="C465" i="5"/>
  <c r="C464" i="5"/>
  <c r="C463" i="5"/>
  <c r="C462" i="5"/>
  <c r="C461" i="5"/>
  <c r="C460" i="5"/>
  <c r="C459" i="5"/>
  <c r="C458" i="5"/>
  <c r="C457" i="5"/>
  <c r="C456" i="5"/>
  <c r="C455" i="5"/>
  <c r="C454" i="5"/>
  <c r="C453" i="5"/>
  <c r="C452" i="5"/>
  <c r="C451" i="5"/>
  <c r="C450" i="5"/>
  <c r="C449" i="5"/>
  <c r="C448" i="5"/>
  <c r="C447" i="5"/>
  <c r="C446" i="5"/>
  <c r="C445" i="5"/>
  <c r="C444" i="5"/>
  <c r="C443" i="5"/>
  <c r="C442" i="5"/>
  <c r="C441" i="5"/>
  <c r="C440" i="5"/>
  <c r="C439" i="5"/>
  <c r="C438" i="5"/>
  <c r="C437" i="5"/>
  <c r="C436" i="5"/>
  <c r="C435" i="5"/>
  <c r="C434" i="5"/>
  <c r="C433" i="5"/>
  <c r="C432" i="5"/>
  <c r="C431" i="5"/>
  <c r="C430" i="5"/>
  <c r="C429" i="5"/>
  <c r="C428" i="5"/>
  <c r="C427" i="5"/>
  <c r="C426" i="5"/>
  <c r="C425" i="5"/>
  <c r="C424" i="5"/>
  <c r="C423" i="5"/>
  <c r="C422" i="5"/>
  <c r="C421" i="5"/>
  <c r="C420" i="5"/>
  <c r="C419" i="5"/>
  <c r="C418" i="5"/>
  <c r="C417" i="5"/>
  <c r="C416" i="5"/>
  <c r="C415" i="5"/>
  <c r="C414" i="5"/>
  <c r="C413" i="5"/>
  <c r="C412" i="5"/>
  <c r="C411" i="5"/>
  <c r="C410" i="5"/>
  <c r="C409" i="5"/>
  <c r="C408" i="5"/>
  <c r="C407" i="5"/>
  <c r="C406" i="5"/>
  <c r="C405" i="5"/>
  <c r="C404" i="5"/>
  <c r="C403" i="5"/>
  <c r="C402" i="5"/>
  <c r="C401" i="5"/>
  <c r="C400" i="5"/>
  <c r="C399" i="5"/>
  <c r="C398" i="5"/>
  <c r="C397" i="5"/>
  <c r="C396" i="5"/>
  <c r="C395" i="5"/>
  <c r="C394" i="5"/>
  <c r="C393" i="5"/>
  <c r="C392" i="5"/>
  <c r="C391" i="5"/>
  <c r="C390" i="5"/>
  <c r="C389" i="5"/>
  <c r="C388" i="5"/>
  <c r="C387" i="5"/>
  <c r="C386" i="5"/>
  <c r="C385" i="5"/>
  <c r="C384" i="5"/>
  <c r="C383" i="5"/>
  <c r="C382" i="5"/>
  <c r="C381" i="5"/>
  <c r="C380" i="5"/>
  <c r="C379" i="5"/>
  <c r="C378" i="5"/>
  <c r="C377" i="5"/>
  <c r="C376" i="5"/>
  <c r="C375" i="5"/>
  <c r="C374" i="5"/>
  <c r="C373" i="5"/>
  <c r="C372" i="5"/>
  <c r="C371" i="5"/>
  <c r="C370" i="5"/>
  <c r="C369" i="5"/>
  <c r="C368" i="5"/>
  <c r="C367" i="5"/>
  <c r="C366" i="5"/>
  <c r="C365" i="5"/>
  <c r="C364" i="5"/>
  <c r="C363" i="5"/>
  <c r="C362" i="5"/>
  <c r="C361" i="5"/>
  <c r="C360" i="5"/>
  <c r="C359" i="5"/>
  <c r="C358" i="5"/>
  <c r="C357" i="5"/>
  <c r="C356" i="5"/>
  <c r="C355" i="5"/>
  <c r="C354" i="5"/>
  <c r="C353" i="5"/>
  <c r="C352" i="5"/>
  <c r="C351" i="5"/>
  <c r="C350" i="5"/>
  <c r="C349" i="5"/>
  <c r="C348" i="5"/>
  <c r="C347" i="5"/>
  <c r="C346" i="5"/>
  <c r="C345" i="5"/>
  <c r="C344" i="5"/>
  <c r="C343" i="5"/>
  <c r="C342" i="5"/>
  <c r="C341" i="5"/>
  <c r="C340" i="5"/>
  <c r="C339" i="5"/>
  <c r="C338" i="5"/>
  <c r="C337" i="5"/>
  <c r="C336" i="5"/>
  <c r="C335" i="5"/>
  <c r="C334" i="5"/>
  <c r="C333" i="5"/>
  <c r="C332" i="5"/>
  <c r="C331" i="5"/>
  <c r="C330" i="5"/>
  <c r="C329" i="5"/>
  <c r="C328" i="5"/>
  <c r="C327" i="5"/>
  <c r="C326" i="5"/>
  <c r="C325" i="5"/>
  <c r="C324" i="5"/>
  <c r="C323" i="5"/>
  <c r="C322" i="5"/>
  <c r="C321" i="5"/>
  <c r="C320" i="5"/>
  <c r="C319" i="5"/>
  <c r="C318" i="5"/>
  <c r="C317" i="5"/>
  <c r="C316" i="5"/>
  <c r="C315" i="5"/>
  <c r="C314" i="5"/>
  <c r="C313" i="5"/>
  <c r="C312" i="5"/>
  <c r="C311" i="5"/>
  <c r="C310" i="5"/>
  <c r="C309" i="5"/>
  <c r="C308" i="5"/>
  <c r="C307" i="5"/>
  <c r="C306" i="5"/>
  <c r="C305" i="5"/>
  <c r="C304" i="5"/>
  <c r="C303" i="5"/>
  <c r="C302" i="5"/>
  <c r="C301" i="5"/>
  <c r="C300" i="5"/>
  <c r="C299" i="5"/>
  <c r="C298" i="5"/>
  <c r="C297" i="5"/>
  <c r="C296" i="5"/>
  <c r="C295" i="5"/>
  <c r="C294" i="5"/>
  <c r="C293" i="5"/>
  <c r="C292" i="5"/>
  <c r="C291" i="5"/>
  <c r="C290" i="5"/>
  <c r="C289" i="5"/>
  <c r="C288" i="5"/>
  <c r="C287" i="5"/>
  <c r="C286" i="5"/>
  <c r="C285" i="5"/>
  <c r="C284" i="5"/>
  <c r="C283" i="5"/>
  <c r="C282" i="5"/>
  <c r="C281" i="5"/>
  <c r="C280" i="5"/>
  <c r="C279" i="5"/>
  <c r="C278" i="5"/>
  <c r="C277" i="5"/>
  <c r="C276" i="5"/>
  <c r="C275" i="5"/>
  <c r="C274" i="5"/>
  <c r="C273" i="5"/>
  <c r="C272" i="5"/>
  <c r="C271" i="5"/>
  <c r="C270" i="5"/>
  <c r="C269" i="5"/>
  <c r="C268" i="5"/>
  <c r="C267" i="5"/>
  <c r="C266" i="5"/>
  <c r="C265" i="5"/>
  <c r="C264" i="5"/>
  <c r="C263" i="5"/>
  <c r="C262" i="5"/>
  <c r="C261" i="5"/>
  <c r="C260" i="5"/>
  <c r="C259" i="5"/>
  <c r="C258" i="5"/>
  <c r="C257" i="5"/>
  <c r="C256" i="5"/>
  <c r="C255" i="5"/>
  <c r="C254" i="5"/>
  <c r="C253" i="5"/>
  <c r="C252" i="5"/>
  <c r="C251" i="5"/>
  <c r="C250" i="5"/>
  <c r="C249" i="5"/>
  <c r="C248" i="5"/>
  <c r="C247" i="5"/>
  <c r="C246" i="5"/>
  <c r="C245" i="5"/>
  <c r="C244" i="5"/>
  <c r="C243" i="5"/>
  <c r="C242" i="5"/>
  <c r="C241" i="5"/>
  <c r="C240" i="5"/>
  <c r="C239" i="5"/>
  <c r="C238" i="5"/>
  <c r="C237" i="5"/>
  <c r="C236" i="5"/>
  <c r="C235" i="5"/>
  <c r="C234" i="5"/>
  <c r="C233" i="5"/>
  <c r="C232" i="5"/>
  <c r="C231" i="5"/>
  <c r="C230" i="5"/>
  <c r="C229" i="5"/>
  <c r="C228" i="5"/>
  <c r="C227" i="5"/>
  <c r="C226" i="5"/>
  <c r="C225" i="5"/>
  <c r="C224" i="5"/>
  <c r="C223" i="5"/>
  <c r="C222" i="5"/>
  <c r="C221" i="5"/>
  <c r="C220" i="5"/>
  <c r="C219" i="5"/>
  <c r="C218" i="5"/>
  <c r="C217" i="5"/>
  <c r="C216" i="5"/>
  <c r="C215" i="5"/>
  <c r="C214" i="5"/>
  <c r="C213" i="5"/>
  <c r="C212" i="5"/>
  <c r="C211" i="5"/>
  <c r="C210" i="5"/>
  <c r="C209" i="5"/>
  <c r="C208" i="5"/>
  <c r="C207" i="5"/>
  <c r="C206" i="5"/>
  <c r="C205" i="5"/>
  <c r="C204" i="5"/>
  <c r="C203" i="5"/>
  <c r="C202" i="5"/>
  <c r="C201" i="5"/>
  <c r="C200" i="5"/>
  <c r="C199" i="5"/>
  <c r="C198" i="5"/>
  <c r="C197" i="5"/>
  <c r="C196" i="5"/>
  <c r="C195" i="5"/>
  <c r="C194" i="5"/>
  <c r="C193" i="5"/>
  <c r="C192" i="5"/>
  <c r="C191" i="5"/>
  <c r="C190" i="5"/>
  <c r="C189" i="5"/>
  <c r="C188" i="5"/>
  <c r="C187" i="5"/>
  <c r="C186" i="5"/>
  <c r="C185" i="5"/>
  <c r="C184" i="5"/>
  <c r="C183" i="5"/>
  <c r="C182" i="5"/>
  <c r="C181" i="5"/>
  <c r="C180" i="5"/>
  <c r="C179" i="5"/>
  <c r="C178" i="5"/>
  <c r="C177" i="5"/>
  <c r="C176" i="5"/>
  <c r="C175" i="5"/>
  <c r="C174" i="5"/>
  <c r="C173" i="5"/>
  <c r="C172" i="5"/>
  <c r="C171" i="5"/>
  <c r="C170" i="5"/>
  <c r="C169" i="5"/>
  <c r="C168" i="5"/>
  <c r="C167" i="5"/>
  <c r="C166" i="5"/>
  <c r="C165" i="5"/>
  <c r="C164" i="5"/>
  <c r="C163" i="5"/>
  <c r="C162" i="5"/>
  <c r="C161" i="5"/>
  <c r="C160" i="5"/>
  <c r="C159" i="5"/>
  <c r="C158" i="5"/>
  <c r="C157" i="5"/>
  <c r="C156" i="5"/>
  <c r="C155" i="5"/>
  <c r="C154" i="5"/>
  <c r="C153" i="5"/>
  <c r="C152" i="5"/>
  <c r="C151" i="5"/>
  <c r="C150" i="5"/>
  <c r="C149" i="5"/>
  <c r="C148" i="5"/>
  <c r="C147" i="5"/>
  <c r="C146" i="5"/>
  <c r="C145" i="5"/>
  <c r="C144" i="5"/>
  <c r="C143" i="5"/>
  <c r="C142" i="5"/>
  <c r="C141" i="5"/>
  <c r="C140" i="5"/>
  <c r="C139" i="5"/>
  <c r="C138" i="5"/>
  <c r="C137" i="5"/>
  <c r="C136" i="5"/>
  <c r="C135" i="5"/>
  <c r="C134" i="5"/>
  <c r="C133" i="5"/>
  <c r="C132" i="5"/>
  <c r="C131" i="5"/>
  <c r="C130" i="5"/>
  <c r="C129" i="5"/>
  <c r="C128" i="5"/>
  <c r="C127" i="5"/>
  <c r="C126" i="5"/>
  <c r="C125" i="5"/>
  <c r="C124" i="5"/>
  <c r="C123" i="5"/>
  <c r="C122" i="5"/>
  <c r="C121" i="5"/>
  <c r="C120" i="5"/>
  <c r="C119" i="5"/>
  <c r="C118" i="5"/>
  <c r="C117" i="5"/>
  <c r="C116" i="5"/>
  <c r="C115" i="5"/>
  <c r="C114" i="5"/>
  <c r="C113" i="5"/>
  <c r="C112" i="5"/>
  <c r="C111" i="5"/>
  <c r="C110" i="5"/>
  <c r="C109" i="5"/>
  <c r="C108" i="5"/>
  <c r="C107" i="5"/>
  <c r="C106" i="5"/>
  <c r="C105" i="5"/>
  <c r="C104" i="5"/>
  <c r="C103" i="5"/>
  <c r="C102" i="5"/>
  <c r="C101" i="5"/>
  <c r="C100" i="5"/>
  <c r="C99" i="5"/>
  <c r="C98" i="5"/>
  <c r="C97" i="5"/>
  <c r="C96" i="5"/>
  <c r="C95" i="5"/>
  <c r="C94" i="5"/>
  <c r="C93" i="5"/>
  <c r="C92" i="5"/>
  <c r="C91" i="5"/>
  <c r="C90" i="5"/>
  <c r="C89" i="5"/>
  <c r="C88" i="5"/>
  <c r="C87" i="5"/>
  <c r="C86" i="5"/>
  <c r="C85" i="5"/>
  <c r="C84" i="5"/>
  <c r="C83" i="5"/>
  <c r="C82" i="5"/>
  <c r="C81" i="5"/>
  <c r="C80" i="5"/>
  <c r="C79" i="5"/>
  <c r="C78" i="5"/>
  <c r="C77" i="5"/>
  <c r="C76" i="5"/>
  <c r="C75" i="5"/>
  <c r="C74" i="5"/>
  <c r="C73" i="5"/>
  <c r="C72" i="5"/>
  <c r="C71" i="5"/>
  <c r="C70" i="5"/>
  <c r="C69" i="5"/>
  <c r="C68" i="5"/>
  <c r="C67" i="5"/>
  <c r="C66" i="5"/>
  <c r="C65" i="5"/>
  <c r="C64" i="5"/>
  <c r="C63" i="5"/>
  <c r="C62" i="5"/>
  <c r="C61" i="5"/>
  <c r="C60" i="5"/>
  <c r="C59" i="5"/>
  <c r="C58" i="5"/>
  <c r="C57" i="5"/>
  <c r="C56" i="5"/>
  <c r="C55" i="5"/>
  <c r="C54" i="5"/>
  <c r="C53" i="5"/>
  <c r="C52" i="5"/>
  <c r="C51" i="5"/>
  <c r="C50" i="5"/>
  <c r="C49" i="5"/>
  <c r="C48" i="5"/>
  <c r="C47" i="5"/>
  <c r="C46" i="5"/>
  <c r="C45" i="5"/>
  <c r="C44" i="5"/>
  <c r="C43" i="5"/>
  <c r="C42" i="5"/>
  <c r="C41" i="5"/>
  <c r="C40" i="5"/>
  <c r="C39" i="5"/>
  <c r="C38" i="5"/>
  <c r="C37" i="5"/>
  <c r="C36" i="5"/>
  <c r="C35" i="5"/>
  <c r="C34" i="5"/>
  <c r="C33" i="5"/>
  <c r="C32" i="5"/>
  <c r="C31" i="5"/>
  <c r="C30" i="5"/>
  <c r="C29" i="5"/>
  <c r="C28" i="5"/>
  <c r="C27" i="5"/>
  <c r="C26" i="5"/>
  <c r="C25" i="5"/>
  <c r="C24" i="5"/>
  <c r="C23" i="5"/>
  <c r="C22" i="5"/>
  <c r="C21" i="5"/>
  <c r="C20" i="5"/>
  <c r="C19" i="5"/>
  <c r="C18" i="5"/>
  <c r="C17" i="5"/>
  <c r="C16" i="5"/>
  <c r="C15" i="5"/>
  <c r="C14" i="5"/>
  <c r="C13" i="5"/>
  <c r="C1002" i="3"/>
  <c r="C1001" i="3"/>
  <c r="C1000" i="3"/>
  <c r="C999" i="3"/>
  <c r="C998" i="3"/>
  <c r="C997" i="3"/>
  <c r="C996" i="3"/>
  <c r="C995" i="3"/>
  <c r="C994" i="3"/>
  <c r="C993" i="3"/>
  <c r="C992" i="3"/>
  <c r="C991" i="3"/>
  <c r="C990" i="3"/>
  <c r="C989" i="3"/>
  <c r="C988" i="3"/>
  <c r="C987" i="3"/>
  <c r="C986" i="3"/>
  <c r="C985" i="3"/>
  <c r="C984" i="3"/>
  <c r="C983" i="3"/>
  <c r="C982" i="3"/>
  <c r="C981" i="3"/>
  <c r="C980" i="3"/>
  <c r="C979" i="3"/>
  <c r="C978" i="3"/>
  <c r="C977" i="3"/>
  <c r="C976" i="3"/>
  <c r="C975" i="3"/>
  <c r="C974" i="3"/>
  <c r="C973" i="3"/>
  <c r="C972" i="3"/>
  <c r="C971" i="3"/>
  <c r="C970" i="3"/>
  <c r="C969" i="3"/>
  <c r="C968" i="3"/>
  <c r="C967" i="3"/>
  <c r="C966" i="3"/>
  <c r="C965" i="3"/>
  <c r="C964" i="3"/>
  <c r="C963" i="3"/>
  <c r="C962" i="3"/>
  <c r="C961" i="3"/>
  <c r="C960" i="3"/>
  <c r="C959" i="3"/>
  <c r="C958" i="3"/>
  <c r="C957" i="3"/>
  <c r="C956" i="3"/>
  <c r="C955" i="3"/>
  <c r="C954" i="3"/>
  <c r="C953" i="3"/>
  <c r="C952" i="3"/>
  <c r="C951" i="3"/>
  <c r="C950" i="3"/>
  <c r="C949" i="3"/>
  <c r="C948" i="3"/>
  <c r="C947" i="3"/>
  <c r="C946" i="3"/>
  <c r="C945" i="3"/>
  <c r="C944" i="3"/>
  <c r="C943" i="3"/>
  <c r="C942" i="3"/>
  <c r="C941" i="3"/>
  <c r="C940" i="3"/>
  <c r="C939" i="3"/>
  <c r="C938" i="3"/>
  <c r="C937" i="3"/>
  <c r="C936" i="3"/>
  <c r="C935" i="3"/>
  <c r="C934" i="3"/>
  <c r="C933" i="3"/>
  <c r="C932" i="3"/>
  <c r="C931" i="3"/>
  <c r="C930" i="3"/>
  <c r="C929" i="3"/>
  <c r="C928" i="3"/>
  <c r="C927" i="3"/>
  <c r="C926" i="3"/>
  <c r="C925" i="3"/>
  <c r="C924" i="3"/>
  <c r="C923" i="3"/>
  <c r="C922" i="3"/>
  <c r="C921" i="3"/>
  <c r="C920" i="3"/>
  <c r="C919" i="3"/>
  <c r="C918" i="3"/>
  <c r="C917" i="3"/>
  <c r="C916" i="3"/>
  <c r="C915" i="3"/>
  <c r="C914" i="3"/>
  <c r="C913" i="3"/>
  <c r="C912" i="3"/>
  <c r="C911" i="3"/>
  <c r="C910" i="3"/>
  <c r="C909" i="3"/>
  <c r="C908" i="3"/>
  <c r="C907" i="3"/>
  <c r="C906" i="3"/>
  <c r="C905" i="3"/>
  <c r="C904" i="3"/>
  <c r="C903" i="3"/>
  <c r="C902" i="3"/>
  <c r="C901" i="3"/>
  <c r="C900" i="3"/>
  <c r="C899" i="3"/>
  <c r="C898" i="3"/>
  <c r="C897" i="3"/>
  <c r="C896" i="3"/>
  <c r="C895" i="3"/>
  <c r="C894" i="3"/>
  <c r="C893" i="3"/>
  <c r="C892" i="3"/>
  <c r="C891" i="3"/>
  <c r="C890" i="3"/>
  <c r="C889" i="3"/>
  <c r="C888" i="3"/>
  <c r="C887" i="3"/>
  <c r="C886" i="3"/>
  <c r="C885" i="3"/>
  <c r="C884" i="3"/>
  <c r="C883" i="3"/>
  <c r="C882" i="3"/>
  <c r="C881" i="3"/>
  <c r="C880" i="3"/>
  <c r="C879" i="3"/>
  <c r="C878" i="3"/>
  <c r="C877" i="3"/>
  <c r="C876" i="3"/>
  <c r="C875" i="3"/>
  <c r="C874" i="3"/>
  <c r="C873" i="3"/>
  <c r="C872" i="3"/>
  <c r="C871" i="3"/>
  <c r="C870" i="3"/>
  <c r="C869" i="3"/>
  <c r="C868" i="3"/>
  <c r="C867" i="3"/>
  <c r="C866" i="3"/>
  <c r="C865" i="3"/>
  <c r="C864" i="3"/>
  <c r="C863" i="3"/>
  <c r="C862" i="3"/>
  <c r="C861" i="3"/>
  <c r="C860" i="3"/>
  <c r="C859" i="3"/>
  <c r="C858" i="3"/>
  <c r="C857" i="3"/>
  <c r="C856" i="3"/>
  <c r="C855" i="3"/>
  <c r="C854" i="3"/>
  <c r="C853" i="3"/>
  <c r="C852" i="3"/>
  <c r="C851" i="3"/>
  <c r="C850" i="3"/>
  <c r="C849" i="3"/>
  <c r="C848" i="3"/>
  <c r="C847" i="3"/>
  <c r="C846" i="3"/>
  <c r="C845" i="3"/>
  <c r="C844" i="3"/>
  <c r="C843" i="3"/>
  <c r="C842" i="3"/>
  <c r="C841" i="3"/>
  <c r="C840" i="3"/>
  <c r="C839" i="3"/>
  <c r="C838" i="3"/>
  <c r="C837" i="3"/>
  <c r="C836" i="3"/>
  <c r="C835" i="3"/>
  <c r="C834" i="3"/>
  <c r="C833" i="3"/>
  <c r="C832" i="3"/>
  <c r="C831" i="3"/>
  <c r="C830" i="3"/>
  <c r="C829" i="3"/>
  <c r="C828" i="3"/>
  <c r="C827" i="3"/>
  <c r="C826" i="3"/>
  <c r="C825" i="3"/>
  <c r="C824" i="3"/>
  <c r="C823" i="3"/>
  <c r="C822" i="3"/>
  <c r="C821" i="3"/>
  <c r="C820" i="3"/>
  <c r="C819" i="3"/>
  <c r="C818" i="3"/>
  <c r="C817" i="3"/>
  <c r="C816" i="3"/>
  <c r="C815" i="3"/>
  <c r="C814" i="3"/>
  <c r="C813" i="3"/>
  <c r="C812" i="3"/>
  <c r="C811" i="3"/>
  <c r="C810" i="3"/>
  <c r="C809" i="3"/>
  <c r="C808" i="3"/>
  <c r="C807" i="3"/>
  <c r="C806" i="3"/>
  <c r="C805" i="3"/>
  <c r="C804" i="3"/>
  <c r="C803" i="3"/>
  <c r="C802" i="3"/>
  <c r="C801" i="3"/>
  <c r="C800" i="3"/>
  <c r="C799" i="3"/>
  <c r="C798" i="3"/>
  <c r="C797" i="3"/>
  <c r="C796" i="3"/>
  <c r="C795" i="3"/>
  <c r="C794" i="3"/>
  <c r="C793" i="3"/>
  <c r="C792" i="3"/>
  <c r="C791" i="3"/>
  <c r="C790" i="3"/>
  <c r="C789" i="3"/>
  <c r="C788" i="3"/>
  <c r="C787" i="3"/>
  <c r="C786" i="3"/>
  <c r="C785" i="3"/>
  <c r="C784" i="3"/>
  <c r="C783" i="3"/>
  <c r="C782" i="3"/>
  <c r="C781" i="3"/>
  <c r="C780" i="3"/>
  <c r="C779" i="3"/>
  <c r="C778" i="3"/>
  <c r="C777" i="3"/>
  <c r="C776" i="3"/>
  <c r="C775" i="3"/>
  <c r="C774" i="3"/>
  <c r="C773" i="3"/>
  <c r="C772" i="3"/>
  <c r="C771" i="3"/>
  <c r="C770" i="3"/>
  <c r="C769" i="3"/>
  <c r="C768" i="3"/>
  <c r="C767" i="3"/>
  <c r="C766" i="3"/>
  <c r="C765" i="3"/>
  <c r="C764" i="3"/>
  <c r="C763" i="3"/>
  <c r="C762" i="3"/>
  <c r="C761" i="3"/>
  <c r="C760" i="3"/>
  <c r="C759" i="3"/>
  <c r="C758" i="3"/>
  <c r="C757" i="3"/>
  <c r="C756" i="3"/>
  <c r="C755" i="3"/>
  <c r="C754" i="3"/>
  <c r="C753" i="3"/>
  <c r="C752" i="3"/>
  <c r="C751" i="3"/>
  <c r="C750" i="3"/>
  <c r="C749" i="3"/>
  <c r="C748" i="3"/>
  <c r="C747" i="3"/>
  <c r="C746" i="3"/>
  <c r="C745" i="3"/>
  <c r="C744" i="3"/>
  <c r="C743" i="3"/>
  <c r="C742" i="3"/>
  <c r="C741" i="3"/>
  <c r="C740" i="3"/>
  <c r="C739" i="3"/>
  <c r="C738" i="3"/>
  <c r="C737" i="3"/>
  <c r="C736" i="3"/>
  <c r="C735" i="3"/>
  <c r="C734" i="3"/>
  <c r="C733" i="3"/>
  <c r="C732" i="3"/>
  <c r="C731" i="3"/>
  <c r="C730" i="3"/>
  <c r="C729" i="3"/>
  <c r="C728" i="3"/>
  <c r="C727" i="3"/>
  <c r="C726" i="3"/>
  <c r="C725" i="3"/>
  <c r="C724" i="3"/>
  <c r="C723" i="3"/>
  <c r="C722" i="3"/>
  <c r="C721" i="3"/>
  <c r="C720" i="3"/>
  <c r="C719" i="3"/>
  <c r="C718" i="3"/>
  <c r="C717" i="3"/>
  <c r="C716" i="3"/>
  <c r="C715" i="3"/>
  <c r="C714" i="3"/>
  <c r="C713" i="3"/>
  <c r="C712" i="3"/>
  <c r="C711" i="3"/>
  <c r="C710" i="3"/>
  <c r="C709" i="3"/>
  <c r="C708" i="3"/>
  <c r="C707" i="3"/>
  <c r="C706" i="3"/>
  <c r="C705" i="3"/>
  <c r="C704" i="3"/>
  <c r="C703" i="3"/>
  <c r="C702" i="3"/>
  <c r="C701" i="3"/>
  <c r="C700" i="3"/>
  <c r="C699" i="3"/>
  <c r="C698" i="3"/>
  <c r="C697" i="3"/>
  <c r="C696" i="3"/>
  <c r="C695" i="3"/>
  <c r="C694" i="3"/>
  <c r="C693" i="3"/>
  <c r="C692" i="3"/>
  <c r="C691" i="3"/>
  <c r="C690" i="3"/>
  <c r="C689" i="3"/>
  <c r="C688" i="3"/>
  <c r="C687" i="3"/>
  <c r="C686" i="3"/>
  <c r="C685" i="3"/>
  <c r="C684" i="3"/>
  <c r="C683" i="3"/>
  <c r="C682" i="3"/>
  <c r="C681" i="3"/>
  <c r="C680" i="3"/>
  <c r="C679" i="3"/>
  <c r="C678" i="3"/>
  <c r="C677" i="3"/>
  <c r="C676" i="3"/>
  <c r="C675" i="3"/>
  <c r="C674" i="3"/>
  <c r="C673" i="3"/>
  <c r="C672" i="3"/>
  <c r="C671" i="3"/>
  <c r="C670" i="3"/>
  <c r="C669" i="3"/>
  <c r="C668" i="3"/>
  <c r="C667" i="3"/>
  <c r="C666" i="3"/>
  <c r="C665" i="3"/>
  <c r="C664" i="3"/>
  <c r="C663" i="3"/>
  <c r="C662" i="3"/>
  <c r="C661" i="3"/>
  <c r="C660" i="3"/>
  <c r="C659" i="3"/>
  <c r="C658" i="3"/>
  <c r="C657" i="3"/>
  <c r="C656" i="3"/>
  <c r="C655" i="3"/>
  <c r="C654" i="3"/>
  <c r="C653" i="3"/>
  <c r="C652" i="3"/>
  <c r="C651" i="3"/>
  <c r="C650" i="3"/>
  <c r="C649" i="3"/>
  <c r="C648" i="3"/>
  <c r="C647" i="3"/>
  <c r="C646" i="3"/>
  <c r="C645" i="3"/>
  <c r="C644" i="3"/>
  <c r="C643" i="3"/>
  <c r="C642" i="3"/>
  <c r="C641" i="3"/>
  <c r="C640" i="3"/>
  <c r="C639" i="3"/>
  <c r="C638" i="3"/>
  <c r="C637" i="3"/>
  <c r="C636" i="3"/>
  <c r="C635" i="3"/>
  <c r="C634" i="3"/>
  <c r="C633" i="3"/>
  <c r="C632" i="3"/>
  <c r="C631" i="3"/>
  <c r="C630" i="3"/>
  <c r="C629" i="3"/>
  <c r="C628" i="3"/>
  <c r="C627" i="3"/>
  <c r="C626" i="3"/>
  <c r="C625" i="3"/>
  <c r="C624" i="3"/>
  <c r="C623" i="3"/>
  <c r="C622" i="3"/>
  <c r="C621" i="3"/>
  <c r="C620" i="3"/>
  <c r="C619" i="3"/>
  <c r="C618" i="3"/>
  <c r="C617" i="3"/>
  <c r="C616" i="3"/>
  <c r="C615" i="3"/>
  <c r="C614" i="3"/>
  <c r="C613" i="3"/>
  <c r="C612" i="3"/>
  <c r="C611" i="3"/>
  <c r="C610" i="3"/>
  <c r="C609" i="3"/>
  <c r="C608" i="3"/>
  <c r="C607" i="3"/>
  <c r="C606" i="3"/>
  <c r="C605" i="3"/>
  <c r="C604" i="3"/>
  <c r="C603" i="3"/>
  <c r="C602" i="3"/>
  <c r="C601" i="3"/>
  <c r="C600" i="3"/>
  <c r="C599" i="3"/>
  <c r="C598" i="3"/>
  <c r="C597" i="3"/>
  <c r="C596" i="3"/>
  <c r="C595" i="3"/>
  <c r="C594" i="3"/>
  <c r="C593" i="3"/>
  <c r="C592" i="3"/>
  <c r="C591" i="3"/>
  <c r="C590" i="3"/>
  <c r="C589" i="3"/>
  <c r="C588" i="3"/>
  <c r="C587" i="3"/>
  <c r="C586" i="3"/>
  <c r="C585" i="3"/>
  <c r="C584" i="3"/>
  <c r="C583" i="3"/>
  <c r="C582" i="3"/>
  <c r="C581" i="3"/>
  <c r="C580" i="3"/>
  <c r="C579" i="3"/>
  <c r="C578" i="3"/>
  <c r="C577" i="3"/>
  <c r="C576" i="3"/>
  <c r="C575" i="3"/>
  <c r="C574" i="3"/>
  <c r="C573" i="3"/>
  <c r="C572" i="3"/>
  <c r="C571" i="3"/>
  <c r="C570" i="3"/>
  <c r="C569" i="3"/>
  <c r="C568" i="3"/>
  <c r="C567" i="3"/>
  <c r="C566" i="3"/>
  <c r="C565" i="3"/>
  <c r="C564" i="3"/>
  <c r="C563" i="3"/>
  <c r="C562" i="3"/>
  <c r="C561" i="3"/>
  <c r="C560" i="3"/>
  <c r="C559" i="3"/>
  <c r="C558" i="3"/>
  <c r="C557" i="3"/>
  <c r="C556" i="3"/>
  <c r="C555" i="3"/>
  <c r="C554" i="3"/>
  <c r="C553" i="3"/>
  <c r="C552" i="3"/>
  <c r="C551" i="3"/>
  <c r="C550" i="3"/>
  <c r="C549" i="3"/>
  <c r="C548" i="3"/>
  <c r="C547" i="3"/>
  <c r="C546" i="3"/>
  <c r="C545" i="3"/>
  <c r="C544" i="3"/>
  <c r="C543" i="3"/>
  <c r="C542" i="3"/>
  <c r="C541" i="3"/>
  <c r="C540" i="3"/>
  <c r="C539" i="3"/>
  <c r="C538" i="3"/>
  <c r="C537" i="3"/>
  <c r="C536" i="3"/>
  <c r="C535" i="3"/>
  <c r="C534" i="3"/>
  <c r="C533" i="3"/>
  <c r="C532" i="3"/>
  <c r="C531" i="3"/>
  <c r="C530" i="3"/>
  <c r="C529" i="3"/>
  <c r="C528" i="3"/>
  <c r="C527" i="3"/>
  <c r="C526" i="3"/>
  <c r="C525" i="3"/>
  <c r="C524" i="3"/>
  <c r="C523" i="3"/>
  <c r="C522" i="3"/>
  <c r="C521" i="3"/>
  <c r="C520" i="3"/>
  <c r="C519" i="3"/>
  <c r="C518" i="3"/>
  <c r="C517" i="3"/>
  <c r="C516" i="3"/>
  <c r="C515" i="3"/>
  <c r="C514" i="3"/>
  <c r="C513" i="3"/>
  <c r="C512" i="3"/>
  <c r="C511" i="3"/>
  <c r="C510" i="3"/>
  <c r="C509" i="3"/>
  <c r="C508" i="3"/>
  <c r="C507" i="3"/>
  <c r="C506" i="3"/>
  <c r="C505" i="3"/>
  <c r="C504" i="3"/>
  <c r="C503" i="3"/>
  <c r="C502" i="3"/>
  <c r="C501" i="3"/>
  <c r="C500" i="3"/>
  <c r="C499" i="3"/>
  <c r="C498" i="3"/>
  <c r="C497" i="3"/>
  <c r="C496" i="3"/>
  <c r="C495" i="3"/>
  <c r="C494" i="3"/>
  <c r="C493" i="3"/>
  <c r="C492" i="3"/>
  <c r="C491" i="3"/>
  <c r="C490" i="3"/>
  <c r="C489" i="3"/>
  <c r="C488" i="3"/>
  <c r="C487" i="3"/>
  <c r="C486" i="3"/>
  <c r="C485" i="3"/>
  <c r="C484" i="3"/>
  <c r="C483" i="3"/>
  <c r="C482" i="3"/>
  <c r="C481" i="3"/>
  <c r="C480" i="3"/>
  <c r="C479" i="3"/>
  <c r="C478" i="3"/>
  <c r="C477" i="3"/>
  <c r="C476" i="3"/>
  <c r="C475" i="3"/>
  <c r="C474" i="3"/>
  <c r="C473" i="3"/>
  <c r="C472" i="3"/>
  <c r="C471" i="3"/>
  <c r="C470" i="3"/>
  <c r="C469" i="3"/>
  <c r="C468" i="3"/>
  <c r="C467" i="3"/>
  <c r="C466" i="3"/>
  <c r="C465" i="3"/>
  <c r="C464" i="3"/>
  <c r="C463" i="3"/>
  <c r="C462" i="3"/>
  <c r="C461" i="3"/>
  <c r="C460" i="3"/>
  <c r="C459" i="3"/>
  <c r="C458" i="3"/>
  <c r="C457" i="3"/>
  <c r="C456" i="3"/>
  <c r="C455" i="3"/>
  <c r="C454" i="3"/>
  <c r="C453" i="3"/>
  <c r="C452" i="3"/>
  <c r="C451" i="3"/>
  <c r="C450" i="3"/>
  <c r="C449" i="3"/>
  <c r="C448" i="3"/>
  <c r="C447" i="3"/>
  <c r="C446" i="3"/>
  <c r="C445" i="3"/>
  <c r="C444" i="3"/>
  <c r="C443" i="3"/>
  <c r="C442" i="3"/>
  <c r="C441" i="3"/>
  <c r="C440" i="3"/>
  <c r="C439" i="3"/>
  <c r="C438" i="3"/>
  <c r="C437" i="3"/>
  <c r="C436" i="3"/>
  <c r="C435" i="3"/>
  <c r="C434" i="3"/>
  <c r="C433" i="3"/>
  <c r="C432" i="3"/>
  <c r="C431" i="3"/>
  <c r="C430" i="3"/>
  <c r="C429" i="3"/>
  <c r="C428" i="3"/>
  <c r="C427" i="3"/>
  <c r="C426" i="3"/>
  <c r="C425" i="3"/>
  <c r="C424" i="3"/>
  <c r="C423" i="3"/>
  <c r="C422" i="3"/>
  <c r="C421" i="3"/>
  <c r="C420" i="3"/>
  <c r="C419" i="3"/>
  <c r="C418" i="3"/>
  <c r="C417" i="3"/>
  <c r="C416" i="3"/>
  <c r="C415" i="3"/>
  <c r="C414" i="3"/>
  <c r="C413" i="3"/>
  <c r="C412" i="3"/>
  <c r="C411" i="3"/>
  <c r="C410" i="3"/>
  <c r="C409" i="3"/>
  <c r="C408" i="3"/>
  <c r="C407" i="3"/>
  <c r="C406" i="3"/>
  <c r="C405" i="3"/>
  <c r="C404" i="3"/>
  <c r="C403" i="3"/>
  <c r="C402" i="3"/>
  <c r="C401" i="3"/>
  <c r="C400" i="3"/>
  <c r="C399" i="3"/>
  <c r="C398" i="3"/>
  <c r="C397" i="3"/>
  <c r="C396" i="3"/>
  <c r="C395" i="3"/>
  <c r="C394" i="3"/>
  <c r="C393" i="3"/>
  <c r="C392" i="3"/>
  <c r="C391" i="3"/>
  <c r="C390" i="3"/>
  <c r="C389" i="3"/>
  <c r="C388" i="3"/>
  <c r="C387" i="3"/>
  <c r="C386" i="3"/>
  <c r="C385" i="3"/>
  <c r="C384" i="3"/>
  <c r="C383" i="3"/>
  <c r="C382" i="3"/>
  <c r="C381" i="3"/>
  <c r="C380" i="3"/>
  <c r="C379" i="3"/>
  <c r="C378" i="3"/>
  <c r="C377" i="3"/>
  <c r="C376" i="3"/>
  <c r="C375" i="3"/>
  <c r="C374" i="3"/>
  <c r="C373" i="3"/>
  <c r="C372" i="3"/>
  <c r="C371" i="3"/>
  <c r="C370" i="3"/>
  <c r="C369" i="3"/>
  <c r="C368" i="3"/>
  <c r="C367" i="3"/>
  <c r="C366" i="3"/>
  <c r="C365" i="3"/>
  <c r="C364" i="3"/>
  <c r="C363" i="3"/>
  <c r="C362" i="3"/>
  <c r="C361" i="3"/>
  <c r="C360" i="3"/>
  <c r="C359" i="3"/>
  <c r="C358" i="3"/>
  <c r="C357" i="3"/>
  <c r="C356" i="3"/>
  <c r="C355" i="3"/>
  <c r="C354" i="3"/>
  <c r="C353" i="3"/>
  <c r="C352" i="3"/>
  <c r="C351" i="3"/>
  <c r="C350" i="3"/>
  <c r="C349" i="3"/>
  <c r="C348" i="3"/>
  <c r="C347" i="3"/>
  <c r="C346" i="3"/>
  <c r="C345" i="3"/>
  <c r="C344" i="3"/>
  <c r="C343" i="3"/>
  <c r="C342" i="3"/>
  <c r="C341" i="3"/>
  <c r="C340" i="3"/>
  <c r="C339" i="3"/>
  <c r="C338" i="3"/>
  <c r="C337" i="3"/>
  <c r="C336" i="3"/>
  <c r="C335" i="3"/>
  <c r="C334" i="3"/>
  <c r="C333" i="3"/>
  <c r="C332" i="3"/>
  <c r="C331" i="3"/>
  <c r="C330" i="3"/>
  <c r="C329" i="3"/>
  <c r="C328" i="3"/>
  <c r="C327" i="3"/>
  <c r="C326" i="3"/>
  <c r="C325" i="3"/>
  <c r="C324" i="3"/>
  <c r="C323" i="3"/>
  <c r="C322" i="3"/>
  <c r="C321" i="3"/>
  <c r="C320" i="3"/>
  <c r="C319" i="3"/>
  <c r="C318" i="3"/>
  <c r="C317" i="3"/>
  <c r="C316" i="3"/>
  <c r="C315" i="3"/>
  <c r="C314" i="3"/>
  <c r="C313" i="3"/>
  <c r="C312" i="3"/>
  <c r="C311" i="3"/>
  <c r="C310" i="3"/>
  <c r="C309" i="3"/>
  <c r="C308" i="3"/>
  <c r="C307" i="3"/>
  <c r="C306" i="3"/>
  <c r="C305" i="3"/>
  <c r="C304" i="3"/>
  <c r="C303" i="3"/>
  <c r="C302" i="3"/>
  <c r="C301" i="3"/>
  <c r="C300" i="3"/>
  <c r="C299" i="3"/>
  <c r="C298" i="3"/>
  <c r="C297" i="3"/>
  <c r="C296" i="3"/>
  <c r="C295" i="3"/>
  <c r="C294" i="3"/>
  <c r="C293" i="3"/>
  <c r="C292" i="3"/>
  <c r="C291" i="3"/>
  <c r="C290" i="3"/>
  <c r="C289" i="3"/>
  <c r="C288" i="3"/>
  <c r="C287" i="3"/>
  <c r="C286" i="3"/>
  <c r="C285" i="3"/>
  <c r="C284" i="3"/>
  <c r="C283" i="3"/>
  <c r="C282" i="3"/>
  <c r="C281" i="3"/>
  <c r="C280" i="3"/>
  <c r="C279" i="3"/>
  <c r="C278" i="3"/>
  <c r="C277" i="3"/>
  <c r="C276" i="3"/>
  <c r="C275" i="3"/>
  <c r="C274" i="3"/>
  <c r="C273" i="3"/>
  <c r="C272" i="3"/>
  <c r="C271" i="3"/>
  <c r="C270" i="3"/>
  <c r="C269" i="3"/>
  <c r="C268" i="3"/>
  <c r="C267" i="3"/>
  <c r="C266" i="3"/>
  <c r="C265" i="3"/>
  <c r="C264" i="3"/>
  <c r="C263" i="3"/>
  <c r="C262" i="3"/>
  <c r="C261" i="3"/>
  <c r="C260" i="3"/>
  <c r="C259" i="3"/>
  <c r="C258" i="3"/>
  <c r="C257" i="3"/>
  <c r="C256" i="3"/>
  <c r="C255" i="3"/>
  <c r="C254" i="3"/>
  <c r="C253" i="3"/>
  <c r="C252" i="3"/>
  <c r="C251" i="3"/>
  <c r="C250" i="3"/>
  <c r="C249" i="3"/>
  <c r="C248" i="3"/>
  <c r="C247" i="3"/>
  <c r="C246" i="3"/>
  <c r="C245" i="3"/>
  <c r="C244" i="3"/>
  <c r="C243" i="3"/>
  <c r="C242" i="3"/>
  <c r="C241" i="3"/>
  <c r="C240" i="3"/>
  <c r="C239" i="3"/>
  <c r="C238" i="3"/>
  <c r="C237" i="3"/>
  <c r="C236" i="3"/>
  <c r="C235" i="3"/>
  <c r="C234" i="3"/>
  <c r="C233" i="3"/>
  <c r="C232" i="3"/>
  <c r="C231" i="3"/>
  <c r="C230" i="3"/>
  <c r="C229" i="3"/>
  <c r="C228" i="3"/>
  <c r="C227" i="3"/>
  <c r="C226" i="3"/>
  <c r="C225" i="3"/>
  <c r="C224" i="3"/>
  <c r="C223" i="3"/>
  <c r="C222" i="3"/>
  <c r="C221" i="3"/>
  <c r="C220" i="3"/>
  <c r="C219" i="3"/>
  <c r="C218" i="3"/>
  <c r="C217" i="3"/>
  <c r="C216" i="3"/>
  <c r="C215" i="3"/>
  <c r="C214" i="3"/>
  <c r="C213" i="3"/>
  <c r="C212" i="3"/>
  <c r="C211" i="3"/>
  <c r="C210" i="3"/>
  <c r="C209" i="3"/>
  <c r="C208" i="3"/>
  <c r="C207" i="3"/>
  <c r="C206" i="3"/>
  <c r="C205" i="3"/>
  <c r="C204" i="3"/>
  <c r="C203" i="3"/>
  <c r="C202" i="3"/>
  <c r="C201" i="3"/>
  <c r="C200" i="3"/>
  <c r="C199" i="3"/>
  <c r="C198" i="3"/>
  <c r="C197" i="3"/>
  <c r="C196" i="3"/>
  <c r="C195" i="3"/>
  <c r="C194" i="3"/>
  <c r="C193" i="3"/>
  <c r="C192" i="3"/>
  <c r="C191" i="3"/>
  <c r="C190" i="3"/>
  <c r="C189" i="3"/>
  <c r="C188" i="3"/>
  <c r="C187" i="3"/>
  <c r="C186" i="3"/>
  <c r="C185" i="3"/>
  <c r="C184" i="3"/>
  <c r="C183" i="3"/>
  <c r="C182" i="3"/>
  <c r="C181" i="3"/>
  <c r="C180" i="3"/>
  <c r="C179" i="3"/>
  <c r="C178" i="3"/>
  <c r="C177" i="3"/>
  <c r="C176" i="3"/>
  <c r="C175" i="3"/>
  <c r="C174" i="3"/>
  <c r="C173" i="3"/>
  <c r="C172" i="3"/>
  <c r="C171" i="3"/>
  <c r="C170" i="3"/>
  <c r="C169" i="3"/>
  <c r="C168" i="3"/>
  <c r="C167" i="3"/>
  <c r="C166" i="3"/>
  <c r="C165" i="3"/>
  <c r="C164" i="3"/>
  <c r="C163" i="3"/>
  <c r="C162" i="3"/>
  <c r="C161" i="3"/>
  <c r="C160" i="3"/>
  <c r="C159" i="3"/>
  <c r="C158" i="3"/>
  <c r="C157" i="3"/>
  <c r="C156" i="3"/>
  <c r="C155" i="3"/>
  <c r="C154" i="3"/>
  <c r="C153" i="3"/>
  <c r="C152" i="3"/>
  <c r="C151" i="3"/>
  <c r="C150" i="3"/>
  <c r="C149" i="3"/>
  <c r="C148" i="3"/>
  <c r="C147" i="3"/>
  <c r="C146" i="3"/>
  <c r="C145" i="3"/>
  <c r="C144" i="3"/>
  <c r="C143" i="3"/>
  <c r="C142" i="3"/>
  <c r="C141" i="3"/>
  <c r="C140" i="3"/>
  <c r="C139" i="3"/>
  <c r="C138" i="3"/>
  <c r="C137" i="3"/>
  <c r="C136" i="3"/>
  <c r="C135" i="3"/>
  <c r="C134" i="3"/>
  <c r="C133" i="3"/>
  <c r="C132" i="3"/>
  <c r="C131" i="3"/>
  <c r="C130" i="3"/>
  <c r="C129" i="3"/>
  <c r="C128" i="3"/>
  <c r="C127" i="3"/>
  <c r="C126" i="3"/>
  <c r="C125" i="3"/>
  <c r="C124" i="3"/>
  <c r="C123" i="3"/>
  <c r="C122" i="3"/>
  <c r="C121" i="3"/>
  <c r="C120" i="3"/>
  <c r="C119" i="3"/>
  <c r="C118" i="3"/>
  <c r="C117" i="3"/>
  <c r="C116" i="3"/>
  <c r="C115" i="3"/>
  <c r="C114" i="3"/>
  <c r="C113" i="3"/>
  <c r="C112" i="3"/>
  <c r="C111" i="3"/>
  <c r="C110" i="3"/>
  <c r="C109" i="3"/>
  <c r="C108" i="3"/>
  <c r="C107" i="3"/>
  <c r="C106" i="3"/>
  <c r="C105" i="3"/>
  <c r="C104" i="3"/>
  <c r="C103" i="3"/>
  <c r="C102" i="3"/>
  <c r="C101" i="3"/>
  <c r="C100" i="3"/>
  <c r="C99" i="3"/>
  <c r="C98" i="3"/>
  <c r="C97" i="3"/>
  <c r="C96" i="3"/>
  <c r="C95" i="3"/>
  <c r="C94" i="3"/>
  <c r="C93" i="3"/>
  <c r="C92" i="3"/>
  <c r="C91" i="3"/>
  <c r="C90" i="3"/>
  <c r="C89" i="3"/>
  <c r="C88" i="3"/>
  <c r="C87" i="3"/>
  <c r="C86" i="3"/>
  <c r="C85" i="3"/>
  <c r="C84" i="3"/>
  <c r="C83" i="3"/>
  <c r="C82" i="3"/>
  <c r="C81" i="3"/>
  <c r="C80" i="3"/>
  <c r="C79" i="3"/>
  <c r="C78" i="3"/>
  <c r="C77" i="3"/>
  <c r="C76" i="3"/>
  <c r="C75" i="3"/>
  <c r="C74" i="3"/>
  <c r="C73" i="3"/>
  <c r="C72" i="3"/>
  <c r="C71" i="3"/>
  <c r="C70" i="3"/>
  <c r="C69" i="3"/>
  <c r="C68" i="3"/>
  <c r="C67" i="3"/>
  <c r="C66" i="3"/>
  <c r="C65" i="3"/>
  <c r="C64" i="3"/>
  <c r="C63" i="3"/>
  <c r="C62" i="3"/>
  <c r="C61" i="3"/>
  <c r="C60" i="3"/>
  <c r="C59" i="3"/>
  <c r="C58" i="3"/>
  <c r="C57" i="3"/>
  <c r="C56" i="3"/>
  <c r="C55" i="3"/>
  <c r="C54" i="3"/>
  <c r="C53" i="3"/>
  <c r="C52" i="3"/>
  <c r="C51" i="3"/>
  <c r="C50" i="3"/>
  <c r="C49" i="3"/>
  <c r="C48" i="3"/>
  <c r="C47" i="3"/>
  <c r="C46" i="3"/>
  <c r="C45" i="3"/>
  <c r="C44" i="3"/>
  <c r="C43" i="3"/>
  <c r="C42" i="3"/>
  <c r="C41" i="3"/>
  <c r="C40" i="3"/>
  <c r="C39" i="3"/>
  <c r="C38" i="3"/>
  <c r="C37" i="3"/>
  <c r="C36" i="3"/>
  <c r="C35" i="3"/>
  <c r="C34" i="3"/>
  <c r="C33" i="3"/>
  <c r="C32" i="3"/>
  <c r="C31" i="3"/>
  <c r="C30" i="3"/>
  <c r="C29" i="3"/>
  <c r="C28" i="3"/>
  <c r="C27" i="3"/>
  <c r="C26" i="3"/>
  <c r="C25" i="3"/>
  <c r="C24" i="3"/>
  <c r="C23" i="3"/>
  <c r="C22" i="3"/>
  <c r="C21" i="3"/>
  <c r="C20" i="3"/>
  <c r="C19" i="3"/>
  <c r="C18" i="3"/>
  <c r="C17" i="3"/>
  <c r="C16" i="3"/>
  <c r="C15" i="3"/>
  <c r="C14" i="3"/>
  <c r="C13" i="3"/>
  <c r="O183" i="1"/>
  <c r="O455" i="1"/>
  <c r="O519" i="1"/>
  <c r="O610" i="1"/>
  <c r="O621" i="1"/>
  <c r="O664" i="1"/>
  <c r="O684" i="1"/>
  <c r="O732" i="1"/>
  <c r="O798" i="1"/>
  <c r="O881" i="1"/>
  <c r="O978" i="1"/>
  <c r="O998" i="1"/>
  <c r="O779" i="1"/>
  <c r="O774" i="1"/>
  <c r="O369" i="1"/>
  <c r="O963" i="1"/>
  <c r="O392" i="1"/>
  <c r="O364" i="1"/>
  <c r="O542" i="1"/>
  <c r="O719" i="1"/>
  <c r="O108" i="1"/>
  <c r="O349" i="1"/>
  <c r="O419" i="1"/>
  <c r="O564" i="1"/>
  <c r="O45" i="1"/>
  <c r="O75" i="1"/>
  <c r="O404" i="1"/>
  <c r="O321" i="1"/>
  <c r="O741" i="1"/>
  <c r="O938" i="1"/>
  <c r="O56" i="1"/>
  <c r="O925" i="1"/>
  <c r="O812" i="1"/>
  <c r="O601" i="1"/>
  <c r="O390" i="1"/>
  <c r="O936" i="1"/>
  <c r="O757" i="1"/>
  <c r="O17" i="1"/>
  <c r="O27" i="1"/>
  <c r="O630" i="1"/>
  <c r="O384" i="1"/>
  <c r="O312" i="1"/>
  <c r="O416" i="1"/>
  <c r="O772" i="1"/>
  <c r="O793" i="1"/>
  <c r="O835" i="1"/>
  <c r="O870" i="1"/>
  <c r="O950" i="1"/>
  <c r="O509" i="1"/>
  <c r="O463" i="1"/>
  <c r="O447" i="1"/>
  <c r="O532" i="1"/>
  <c r="O671" i="1"/>
  <c r="O61" i="1"/>
  <c r="O599" i="1"/>
  <c r="O251" i="1"/>
  <c r="O816" i="1"/>
  <c r="O553" i="1"/>
  <c r="O493" i="1"/>
  <c r="O136" i="1"/>
  <c r="O562" i="1"/>
  <c r="O669" i="1"/>
  <c r="O728" i="1"/>
  <c r="O878" i="1"/>
  <c r="O174" i="1"/>
  <c r="O627" i="1"/>
  <c r="O691" i="1"/>
  <c r="O635" i="1"/>
  <c r="O619" i="1"/>
  <c r="O234" i="1"/>
  <c r="O406" i="1"/>
  <c r="O35" i="1"/>
  <c r="O65" i="1"/>
  <c r="O253" i="1"/>
  <c r="O348" i="1"/>
  <c r="O457" i="1"/>
  <c r="O518" i="1"/>
  <c r="O935" i="1"/>
  <c r="O997" i="1"/>
  <c r="O267" i="1"/>
  <c r="O308" i="1"/>
  <c r="O476" i="1"/>
  <c r="O827" i="1"/>
  <c r="O830" i="1"/>
  <c r="O927" i="1"/>
  <c r="O42" i="1"/>
  <c r="O72" i="1"/>
  <c r="O235" i="1"/>
  <c r="O573" i="1"/>
  <c r="O932" i="1"/>
  <c r="O739" i="1"/>
  <c r="O478" i="1"/>
  <c r="O484" i="1"/>
  <c r="O475" i="1"/>
  <c r="O756" i="1"/>
  <c r="O241" i="1"/>
  <c r="O524" i="1"/>
  <c r="O632" i="1"/>
  <c r="O990" i="1"/>
  <c r="O355" i="1"/>
  <c r="O738" i="1"/>
  <c r="O836" i="1"/>
  <c r="O170" i="1"/>
  <c r="O11" i="1"/>
  <c r="O158" i="1"/>
  <c r="O211" i="1"/>
  <c r="O589" i="1"/>
  <c r="O651" i="1"/>
  <c r="O954" i="1"/>
  <c r="O495" i="1"/>
  <c r="O106" i="1"/>
  <c r="O135" i="1"/>
  <c r="O132" i="1"/>
  <c r="O578" i="1"/>
  <c r="O193" i="1"/>
  <c r="O5" i="1"/>
  <c r="O50" i="1"/>
  <c r="O80" i="1"/>
  <c r="O139" i="1"/>
  <c r="O152" i="1"/>
  <c r="O195" i="1"/>
  <c r="O196" i="1"/>
  <c r="O228" i="1"/>
  <c r="O247" i="1"/>
  <c r="O254" i="1"/>
  <c r="O264" i="1"/>
  <c r="O333" i="1"/>
  <c r="O374" i="1"/>
  <c r="O407" i="1"/>
  <c r="O423" i="1"/>
  <c r="O429" i="1"/>
  <c r="O435" i="1"/>
  <c r="O439" i="1"/>
  <c r="O488" i="1"/>
  <c r="O503" i="1"/>
  <c r="O508" i="1"/>
  <c r="O600" i="1"/>
  <c r="O604" i="1"/>
  <c r="O614" i="1"/>
  <c r="O625" i="1"/>
  <c r="O628" i="1"/>
  <c r="O674" i="1"/>
  <c r="O689" i="1"/>
  <c r="O702" i="1"/>
  <c r="O723" i="1"/>
  <c r="O767" i="1"/>
  <c r="O778" i="1"/>
  <c r="O792" i="1"/>
  <c r="O797" i="1"/>
  <c r="O801" i="1"/>
  <c r="O804" i="1"/>
  <c r="O866" i="1"/>
  <c r="O884" i="1"/>
  <c r="O902" i="1"/>
  <c r="O336" i="1"/>
  <c r="O814" i="1"/>
  <c r="O839" i="1"/>
  <c r="O119" i="1"/>
  <c r="O295" i="1"/>
  <c r="O832" i="1"/>
  <c r="O580" i="1"/>
  <c r="O512" i="1"/>
  <c r="O281" i="1"/>
  <c r="O378" i="1"/>
  <c r="O593" i="1"/>
  <c r="O310" i="1"/>
  <c r="O536" i="1"/>
  <c r="O686" i="1"/>
  <c r="O758" i="1"/>
  <c r="O879" i="1"/>
  <c r="O670" i="1"/>
  <c r="O377" i="1"/>
  <c r="O485" i="1"/>
  <c r="O711" i="1"/>
  <c r="O796" i="1"/>
  <c r="O811" i="1"/>
  <c r="O892" i="1"/>
  <c r="O940" i="1"/>
  <c r="O398" i="1"/>
  <c r="O577" i="1"/>
  <c r="O919" i="1"/>
  <c r="O634" i="1"/>
  <c r="O886" i="1"/>
  <c r="O154" i="1"/>
  <c r="O357" i="1"/>
  <c r="O653" i="1"/>
  <c r="O187" i="1"/>
  <c r="O567" i="1"/>
  <c r="O177" i="1"/>
  <c r="O937" i="1"/>
  <c r="O142" i="1"/>
  <c r="O192" i="1"/>
  <c r="O313" i="1"/>
  <c r="O430" i="1"/>
  <c r="O744" i="1"/>
  <c r="O748" i="1"/>
  <c r="O877" i="1"/>
  <c r="O889" i="1"/>
  <c r="O957" i="1"/>
  <c r="O505" i="1"/>
  <c r="O624" i="1"/>
  <c r="O641" i="1"/>
  <c r="O597" i="1"/>
  <c r="O271" i="1"/>
  <c r="O400" i="1"/>
  <c r="O3" i="1"/>
  <c r="O227" i="1"/>
  <c r="O807" i="1"/>
  <c r="O260" i="1"/>
  <c r="O342" i="1"/>
  <c r="O579" i="1"/>
  <c r="O588" i="1"/>
  <c r="O747" i="1"/>
  <c r="O799" i="1"/>
  <c r="O929" i="1"/>
  <c r="O813" i="1"/>
  <c r="O366" i="1"/>
  <c r="O759" i="1"/>
  <c r="O955" i="1"/>
  <c r="O322" i="1"/>
  <c r="O323" i="1"/>
  <c r="O397" i="1"/>
  <c r="O735" i="1"/>
  <c r="O710" i="1"/>
  <c r="O922" i="1"/>
  <c r="O897" i="1"/>
  <c r="O421" i="1"/>
  <c r="O971" i="1"/>
  <c r="O882" i="1"/>
  <c r="O410" i="1"/>
  <c r="O675" i="1"/>
  <c r="O500" i="1"/>
  <c r="O117" i="1"/>
  <c r="O356" i="1"/>
  <c r="O368" i="1"/>
  <c r="O547" i="1"/>
  <c r="O612" i="1"/>
  <c r="O708" i="1"/>
  <c r="O724" i="1"/>
  <c r="O865" i="1"/>
  <c r="O912" i="1"/>
  <c r="O468" i="1"/>
  <c r="O311" i="1"/>
  <c r="O246" i="1"/>
  <c r="O988" i="1"/>
  <c r="O224" i="1"/>
  <c r="O238" i="1"/>
  <c r="O385" i="1"/>
  <c r="O394" i="1"/>
  <c r="O480" i="1"/>
  <c r="O994" i="1"/>
  <c r="O318" i="1"/>
  <c r="O603" i="1"/>
  <c r="O186" i="1"/>
  <c r="O585" i="1"/>
  <c r="O494" i="1"/>
  <c r="O526" i="1"/>
  <c r="O972" i="1"/>
  <c r="O319" i="1"/>
  <c r="O906" i="1"/>
  <c r="O819" i="1"/>
  <c r="O14" i="1"/>
  <c r="O24" i="1"/>
  <c r="O294" i="1"/>
  <c r="O777" i="1"/>
  <c r="O655" i="1"/>
  <c r="O380" i="1"/>
  <c r="O116" i="1"/>
  <c r="O969" i="1"/>
  <c r="O37" i="1"/>
  <c r="O51" i="1"/>
  <c r="O67" i="1"/>
  <c r="O81" i="1"/>
  <c r="O822" i="1"/>
  <c r="O498" i="1"/>
  <c r="O770" i="1"/>
  <c r="O629" i="1"/>
  <c r="O304" i="1"/>
  <c r="O618" i="1"/>
  <c r="O272" i="1"/>
  <c r="O41" i="1"/>
  <c r="O62" i="1"/>
  <c r="O71" i="1"/>
  <c r="O365" i="1"/>
  <c r="O660" i="1"/>
  <c r="O683" i="1"/>
  <c r="O768" i="1"/>
  <c r="O499" i="1"/>
  <c r="O115" i="1"/>
  <c r="O249" i="1"/>
  <c r="O491" i="1"/>
  <c r="O582" i="1"/>
  <c r="O434" i="1"/>
  <c r="O687" i="1"/>
  <c r="O979" i="1"/>
  <c r="O507" i="1"/>
  <c r="O611" i="1"/>
  <c r="O95" i="1"/>
  <c r="O46" i="1"/>
  <c r="O76" i="1"/>
  <c r="O248" i="1"/>
  <c r="O335" i="1"/>
  <c r="O583" i="1"/>
  <c r="O688" i="1"/>
  <c r="O726" i="1"/>
  <c r="O847" i="1"/>
  <c r="O909" i="1"/>
  <c r="O991" i="1"/>
  <c r="O523" i="1"/>
  <c r="O282" i="1"/>
  <c r="O853" i="1"/>
  <c r="O376" i="1"/>
  <c r="O501" i="1"/>
  <c r="O717" i="1"/>
  <c r="O144" i="1"/>
  <c r="O173" i="1"/>
  <c r="O411" i="1"/>
  <c r="O353" i="1"/>
  <c r="O284" i="1"/>
  <c r="O204" i="1"/>
  <c r="O379" i="1"/>
  <c r="O203" i="1"/>
  <c r="O258" i="1"/>
  <c r="O91" i="1"/>
  <c r="O143" i="1"/>
  <c r="O162" i="1"/>
  <c r="O213" i="1"/>
  <c r="O520" i="1"/>
  <c r="O679" i="1"/>
  <c r="O834" i="1"/>
  <c r="O765" i="1"/>
  <c r="O496" i="1"/>
  <c r="O572" i="1"/>
  <c r="O616" i="1"/>
  <c r="O620" i="1"/>
  <c r="O123" i="1"/>
  <c r="O160" i="1"/>
  <c r="O244" i="1"/>
  <c r="O395" i="1"/>
  <c r="O525" i="1"/>
  <c r="O530" i="1"/>
  <c r="O622" i="1"/>
  <c r="O713" i="1"/>
  <c r="O939" i="1"/>
  <c r="O163" i="1"/>
  <c r="O746" i="1"/>
  <c r="O337" i="1"/>
  <c r="O845" i="1"/>
  <c r="O338" i="1"/>
  <c r="O714" i="1"/>
  <c r="O510" i="1"/>
  <c r="O663" i="1"/>
  <c r="O682" i="1"/>
  <c r="O102" i="1"/>
  <c r="O148" i="1"/>
  <c r="O995" i="1"/>
  <c r="O907" i="1"/>
  <c r="O239" i="1"/>
  <c r="O325" i="1"/>
  <c r="O454" i="1"/>
  <c r="O467" i="1"/>
  <c r="O658" i="1"/>
  <c r="O974" i="1"/>
  <c r="O696" i="1"/>
  <c r="O146" i="1"/>
  <c r="O762" i="1"/>
  <c r="O947" i="1"/>
  <c r="O362" i="1"/>
  <c r="O896" i="1"/>
  <c r="O85" i="1"/>
  <c r="O640" i="1"/>
  <c r="O754" i="1"/>
  <c r="O846" i="1"/>
  <c r="O86" i="1"/>
  <c r="O98" i="1"/>
  <c r="O111" i="1"/>
  <c r="O288" i="1"/>
  <c r="O388" i="1"/>
  <c r="O559" i="1"/>
  <c r="O571" i="1"/>
  <c r="O874" i="1"/>
  <c r="O933" i="1"/>
  <c r="O556" i="1"/>
  <c r="O810" i="1"/>
  <c r="O617" i="1"/>
  <c r="O720" i="1"/>
  <c r="O291" i="1"/>
  <c r="O8" i="1"/>
  <c r="O110" i="1"/>
  <c r="O417" i="1"/>
  <c r="O661" i="1"/>
  <c r="O737" i="1"/>
  <c r="O829" i="1"/>
  <c r="O550" i="1"/>
  <c r="O60" i="1"/>
  <c r="O89" i="1"/>
  <c r="O164" i="1"/>
  <c r="O200" i="1"/>
  <c r="O299" i="1"/>
  <c r="O560" i="1"/>
  <c r="O842" i="1"/>
  <c r="O861" i="1"/>
  <c r="O205" i="1"/>
  <c r="O156" i="1"/>
  <c r="O265" i="1"/>
  <c r="O437" i="1"/>
  <c r="O695" i="1"/>
  <c r="O805" i="1"/>
  <c r="O231" i="1"/>
  <c r="O261" i="1"/>
  <c r="O343" i="1"/>
  <c r="O393" i="1"/>
  <c r="O544" i="1"/>
  <c r="O36" i="1"/>
  <c r="O66" i="1"/>
  <c r="O199" i="1"/>
  <c r="O716" i="1"/>
  <c r="O6" i="1"/>
  <c r="O12" i="1"/>
  <c r="O57" i="1"/>
  <c r="O151" i="1"/>
  <c r="O293" i="1"/>
  <c r="O314" i="1"/>
  <c r="O320" i="1"/>
  <c r="O452" i="1"/>
  <c r="O479" i="1"/>
  <c r="O502" i="1"/>
  <c r="O557" i="1"/>
  <c r="O642" i="1"/>
  <c r="O649" i="1"/>
  <c r="O668" i="1"/>
  <c r="O697" i="1"/>
  <c r="O718" i="1"/>
  <c r="O843" i="1"/>
  <c r="O848" i="1"/>
  <c r="O257" i="1"/>
  <c r="O574" i="1"/>
  <c r="O803" i="1"/>
  <c r="O92" i="1"/>
  <c r="O252" i="1"/>
  <c r="O497" i="1"/>
  <c r="O506" i="1"/>
  <c r="O598" i="1"/>
  <c r="O613" i="1"/>
  <c r="O729" i="1"/>
  <c r="O857" i="1"/>
  <c r="O966" i="1"/>
  <c r="O9" i="1"/>
  <c r="O43" i="1"/>
  <c r="O73" i="1"/>
  <c r="O88" i="1"/>
  <c r="O145" i="1"/>
  <c r="O150" i="1"/>
  <c r="O409" i="1"/>
  <c r="O432" i="1"/>
  <c r="O450" i="1"/>
  <c r="O513" i="1"/>
  <c r="O551" i="1"/>
  <c r="O569" i="1"/>
  <c r="O595" i="1"/>
  <c r="O700" i="1"/>
  <c r="O743" i="1"/>
  <c r="O753" i="1"/>
  <c r="O795" i="1"/>
  <c r="O808" i="1"/>
  <c r="O821" i="1"/>
  <c r="O838" i="1"/>
  <c r="O863" i="1"/>
  <c r="O951" i="1"/>
  <c r="O13" i="1"/>
  <c r="O23" i="1"/>
  <c r="O38" i="1"/>
  <c r="O39" i="1"/>
  <c r="O68" i="1"/>
  <c r="O69" i="1"/>
  <c r="O83" i="1"/>
  <c r="O147" i="1"/>
  <c r="O153" i="1"/>
  <c r="O159" i="1"/>
  <c r="O354" i="1"/>
  <c r="O424" i="1"/>
  <c r="O453" i="1"/>
  <c r="O458" i="1"/>
  <c r="O533" i="1"/>
  <c r="O563" i="1"/>
  <c r="O606" i="1"/>
  <c r="O623" i="1"/>
  <c r="O690" i="1"/>
  <c r="O786" i="1"/>
  <c r="O825" i="1"/>
  <c r="O869" i="1"/>
  <c r="O943" i="1"/>
  <c r="O986" i="1"/>
  <c r="O94" i="1"/>
  <c r="O128" i="1"/>
  <c r="O133" i="1"/>
  <c r="O166" i="1"/>
  <c r="O329" i="1"/>
  <c r="O566" i="1"/>
  <c r="O841" i="1"/>
  <c r="O236" i="1"/>
  <c r="O662" i="1"/>
  <c r="O131" i="1"/>
  <c r="O113" i="1"/>
  <c r="O269" i="1"/>
  <c r="O297" i="1"/>
  <c r="O307" i="1"/>
  <c r="O486" i="1"/>
  <c r="O546" i="1"/>
  <c r="O645" i="1"/>
  <c r="O785" i="1"/>
  <c r="O789" i="1"/>
  <c r="O363" i="1"/>
  <c r="O693" i="1"/>
  <c r="O52" i="1"/>
  <c r="O82" i="1"/>
  <c r="O242" i="1"/>
  <c r="O993" i="1"/>
  <c r="O555" i="1"/>
  <c r="O581" i="1"/>
  <c r="O470" i="1"/>
  <c r="O654" i="1"/>
  <c r="O643" i="1"/>
  <c r="O791" i="1"/>
  <c r="O921" i="1"/>
  <c r="O425" i="1"/>
  <c r="O18" i="1"/>
  <c r="O28" i="1"/>
  <c r="O34" i="1"/>
  <c r="O54" i="1"/>
  <c r="O64" i="1"/>
  <c r="O140" i="1"/>
  <c r="O276" i="1"/>
  <c r="O346" i="1"/>
  <c r="O358" i="1"/>
  <c r="O558" i="1"/>
  <c r="O570" i="1"/>
  <c r="O590" i="1"/>
  <c r="O626" i="1"/>
  <c r="O637" i="1"/>
  <c r="O667" i="1"/>
  <c r="O727" i="1"/>
  <c r="O781" i="1"/>
  <c r="O800" i="1"/>
  <c r="O826" i="1"/>
  <c r="O942" i="1"/>
  <c r="O952" i="1"/>
  <c r="O964" i="1"/>
  <c r="O992" i="1"/>
  <c r="O277" i="1"/>
  <c r="O541" i="1"/>
  <c r="O973" i="1"/>
  <c r="O240" i="1"/>
  <c r="O270" i="1"/>
  <c r="O888" i="1"/>
  <c r="O914" i="1"/>
  <c r="O666" i="1"/>
  <c r="O594" i="1"/>
  <c r="O891" i="1"/>
  <c r="O472" i="1"/>
  <c r="O107" i="1"/>
  <c r="O184" i="1"/>
  <c r="O373" i="1"/>
  <c r="O887" i="1"/>
  <c r="O903" i="1"/>
  <c r="O327" i="1"/>
  <c r="O782" i="1"/>
  <c r="O127" i="1"/>
  <c r="O469" i="1"/>
  <c r="O287" i="1"/>
  <c r="O169" i="1"/>
  <c r="O182" i="1"/>
  <c r="O263" i="1"/>
  <c r="O275" i="1"/>
  <c r="O352" i="1"/>
  <c r="O443" i="1"/>
  <c r="O487" i="1"/>
  <c r="O633" i="1"/>
  <c r="O715" i="1"/>
  <c r="O784" i="1"/>
  <c r="O883" i="1"/>
  <c r="O893" i="1"/>
  <c r="O962" i="1"/>
  <c r="O605" i="1"/>
  <c r="O915" i="1"/>
  <c r="O48" i="1"/>
  <c r="O78" i="1"/>
  <c r="O138" i="1"/>
  <c r="O198" i="1"/>
  <c r="O202" i="1"/>
  <c r="O243" i="1"/>
  <c r="O280" i="1"/>
  <c r="O415" i="1"/>
  <c r="O521" i="1"/>
  <c r="O639" i="1"/>
  <c r="O776" i="1"/>
  <c r="O864" i="1"/>
  <c r="O636" i="1"/>
  <c r="O19" i="1"/>
  <c r="O29" i="1"/>
  <c r="O367" i="1"/>
  <c r="O474" i="1"/>
  <c r="O975" i="1"/>
  <c r="O408" i="1"/>
  <c r="O607" i="1"/>
  <c r="O824" i="1"/>
  <c r="O451" i="1"/>
  <c r="O920" i="1"/>
  <c r="O999" i="1"/>
  <c r="O418" i="1"/>
  <c r="O285" i="1"/>
  <c r="O286" i="1"/>
  <c r="O780" i="1"/>
  <c r="O591" i="1"/>
  <c r="O301" i="1"/>
  <c r="O934" i="1"/>
  <c r="O217" i="1"/>
  <c r="O326" i="1"/>
  <c r="O859" i="1"/>
  <c r="O315" i="1"/>
  <c r="O483" i="1"/>
  <c r="O976" i="1"/>
  <c r="O575" i="1"/>
  <c r="O341" i="1"/>
  <c r="O221" i="1"/>
  <c r="O705" i="1"/>
  <c r="O459" i="1"/>
  <c r="O648" i="1"/>
  <c r="O168" i="1"/>
  <c r="O208" i="1"/>
  <c r="O210" i="1"/>
  <c r="O867" i="1"/>
  <c r="O745" i="1"/>
  <c r="O703" i="1"/>
  <c r="O464" i="1"/>
  <c r="O178" i="1"/>
  <c r="O268" i="1"/>
  <c r="O330" i="1"/>
  <c r="O783" i="1"/>
  <c r="O787" i="1"/>
  <c r="O1000" i="1"/>
  <c r="O872" i="1"/>
  <c r="O10" i="1"/>
  <c r="O15" i="1"/>
  <c r="O16" i="1"/>
  <c r="O22" i="1"/>
  <c r="O25" i="1"/>
  <c r="O26" i="1"/>
  <c r="O32" i="1"/>
  <c r="O33" i="1"/>
  <c r="O53" i="1"/>
  <c r="O55" i="1"/>
  <c r="O63" i="1"/>
  <c r="O137" i="1"/>
  <c r="O190" i="1"/>
  <c r="O222" i="1"/>
  <c r="O370" i="1"/>
  <c r="O537" i="1"/>
  <c r="O709" i="1"/>
  <c r="O898" i="1"/>
  <c r="O125" i="1"/>
  <c r="O165" i="1"/>
  <c r="O189" i="1"/>
  <c r="O492" i="1"/>
  <c r="O218" i="1"/>
  <c r="O871" i="1"/>
  <c r="O802" i="1"/>
  <c r="O584" i="1"/>
  <c r="O734" i="1"/>
  <c r="O516" i="1"/>
  <c r="O440" i="1"/>
  <c r="O481" i="1"/>
  <c r="O155" i="1"/>
  <c r="O185" i="1"/>
  <c r="O259" i="1"/>
  <c r="O292" i="1"/>
  <c r="O412" i="1"/>
  <c r="O587" i="1"/>
  <c r="O885" i="1"/>
  <c r="O685" i="1"/>
  <c r="O101" i="1"/>
  <c r="O226" i="1"/>
  <c r="O279" i="1"/>
  <c r="O405" i="1"/>
  <c r="O438" i="1"/>
  <c r="O448" i="1"/>
  <c r="O461" i="1"/>
  <c r="O761" i="1"/>
  <c r="O911" i="1"/>
  <c r="O958" i="1"/>
  <c r="O149" i="1"/>
  <c r="O531" i="1"/>
  <c r="O657" i="1"/>
  <c r="O704" i="1"/>
  <c r="O752" i="1"/>
  <c r="O817" i="1"/>
  <c r="O40" i="1"/>
  <c r="O70" i="1"/>
  <c r="O124" i="1"/>
  <c r="O141" i="1"/>
  <c r="O229" i="1"/>
  <c r="O255" i="1"/>
  <c r="O815" i="1"/>
  <c r="O854" i="1"/>
  <c r="O875" i="1"/>
  <c r="O130" i="1"/>
  <c r="O230" i="1"/>
  <c r="O334" i="1"/>
  <c r="O445" i="1"/>
  <c r="O209" i="1"/>
  <c r="O850" i="1"/>
  <c r="O109" i="1"/>
  <c r="O157" i="1"/>
  <c r="O941" i="1"/>
  <c r="O207" i="1"/>
  <c r="O215" i="1"/>
  <c r="O216" i="1"/>
  <c r="O256" i="1"/>
  <c r="O302" i="1"/>
  <c r="O303" i="1"/>
  <c r="O372" i="1"/>
  <c r="O381" i="1"/>
  <c r="O534" i="1"/>
  <c r="O631" i="1"/>
  <c r="O647" i="1"/>
  <c r="O890" i="1"/>
  <c r="O918" i="1"/>
  <c r="O347" i="1"/>
  <c r="O949" i="1"/>
  <c r="O428" i="1"/>
  <c r="O965" i="1"/>
  <c r="O375" i="1"/>
  <c r="O402" i="1"/>
  <c r="O59" i="1"/>
  <c r="O332" i="1"/>
  <c r="O344" i="1"/>
  <c r="O740" i="1"/>
  <c r="O923" i="1"/>
  <c r="O984" i="1"/>
  <c r="O309" i="1"/>
  <c r="O219" i="1"/>
  <c r="O324" i="1"/>
  <c r="O462" i="1"/>
  <c r="O441" i="1"/>
  <c r="O766" i="1"/>
  <c r="O586" i="1"/>
  <c r="O96" i="1"/>
  <c r="O172" i="1"/>
  <c r="O298" i="1"/>
  <c r="O982" i="1"/>
  <c r="O245" i="1"/>
  <c r="O250" i="1"/>
  <c r="O899" i="1"/>
  <c r="O300" i="1"/>
  <c r="O775" i="1"/>
  <c r="O615" i="1"/>
  <c r="O676" i="1"/>
  <c r="O873" i="1"/>
  <c r="O427" i="1"/>
  <c r="O431" i="1"/>
  <c r="O656" i="1"/>
  <c r="O900" i="1"/>
  <c r="O677" i="1"/>
  <c r="O233" i="1"/>
  <c r="O4" i="1"/>
  <c r="O7" i="1"/>
  <c r="O84" i="1"/>
  <c r="O232" i="1"/>
  <c r="O274" i="1"/>
  <c r="O345" i="1"/>
  <c r="O371" i="1"/>
  <c r="O420" i="1"/>
  <c r="O422" i="1"/>
  <c r="O460" i="1"/>
  <c r="O561" i="1"/>
  <c r="O790" i="1"/>
  <c r="O928" i="1"/>
  <c r="O931" i="1"/>
  <c r="O134" i="1"/>
  <c r="O171" i="1"/>
  <c r="O58" i="1"/>
  <c r="O167" i="1"/>
  <c r="O383" i="1"/>
  <c r="O442" i="1"/>
  <c r="O456" i="1"/>
  <c r="O539" i="1"/>
  <c r="O681" i="1"/>
  <c r="O818" i="1"/>
  <c r="O823" i="1"/>
  <c r="O905" i="1"/>
  <c r="O482" i="1"/>
  <c r="O968" i="1"/>
  <c r="O49" i="1"/>
  <c r="O79" i="1"/>
  <c r="O105" i="1"/>
  <c r="O129" i="1"/>
  <c r="O179" i="1"/>
  <c r="O194" i="1"/>
  <c r="O214" i="1"/>
  <c r="O339" i="1"/>
  <c r="O554" i="1"/>
  <c r="O609" i="1"/>
  <c r="O750" i="1"/>
  <c r="O751" i="1"/>
  <c r="O849" i="1"/>
  <c r="O851" i="1"/>
  <c r="O862" i="1"/>
  <c r="O967" i="1"/>
  <c r="O21" i="1"/>
  <c r="O31" i="1"/>
  <c r="O47" i="1"/>
  <c r="O77" i="1"/>
  <c r="O103" i="1"/>
  <c r="O112" i="1"/>
  <c r="O126" i="1"/>
  <c r="O175" i="1"/>
  <c r="O181" i="1"/>
  <c r="O220" i="1"/>
  <c r="O331" i="1"/>
  <c r="O360" i="1"/>
  <c r="O387" i="1"/>
  <c r="O436" i="1"/>
  <c r="O446" i="1"/>
  <c r="O489" i="1"/>
  <c r="O528" i="1"/>
  <c r="O548" i="1"/>
  <c r="O552" i="1"/>
  <c r="O592" i="1"/>
  <c r="O652" i="1"/>
  <c r="O659" i="1"/>
  <c r="O707" i="1"/>
  <c r="O722" i="1"/>
  <c r="O733" i="1"/>
  <c r="O755" i="1"/>
  <c r="O773" i="1"/>
  <c r="O809" i="1"/>
  <c r="O855" i="1"/>
  <c r="O894" i="1"/>
  <c r="O945" i="1"/>
  <c r="O959" i="1"/>
  <c r="O961" i="1"/>
  <c r="O760" i="1"/>
  <c r="O104" i="1"/>
  <c r="O225" i="1"/>
  <c r="O283" i="1"/>
  <c r="O350" i="1"/>
  <c r="O466" i="1"/>
  <c r="O543" i="1"/>
  <c r="O576" i="1"/>
  <c r="O638" i="1"/>
  <c r="O764" i="1"/>
  <c r="O901" i="1"/>
  <c r="O985" i="1"/>
  <c r="O989" i="1"/>
  <c r="O953" i="1"/>
  <c r="O414" i="1"/>
  <c r="O426" i="1"/>
  <c r="O956" i="1"/>
  <c r="O987" i="1"/>
  <c r="O316" i="1"/>
  <c r="O844" i="1"/>
  <c r="O698" i="1"/>
  <c r="O763" i="1"/>
  <c r="O340" i="1"/>
  <c r="O382" i="1"/>
  <c r="O712" i="1"/>
  <c r="O736" i="1"/>
  <c r="O876" i="1"/>
  <c r="O90" i="1"/>
  <c r="O296" i="1"/>
  <c r="O673" i="1"/>
  <c r="O305" i="1"/>
  <c r="O328" i="1"/>
  <c r="O444" i="1"/>
  <c r="O701" i="1"/>
  <c r="O706" i="1"/>
  <c r="O206" i="1"/>
  <c r="O868" i="1"/>
  <c r="O473" i="1"/>
  <c r="O831" i="1"/>
  <c r="O191" i="1"/>
  <c r="O672" i="1"/>
  <c r="O201" i="1"/>
  <c r="O389" i="1"/>
  <c r="O399" i="1"/>
  <c r="O401" i="1"/>
  <c r="O517" i="1"/>
  <c r="O699" i="1"/>
  <c r="O749" i="1"/>
  <c r="O806" i="1"/>
  <c r="O930" i="1"/>
  <c r="O983" i="1"/>
  <c r="O858" i="1"/>
  <c r="O545" i="1"/>
  <c r="O87" i="1"/>
  <c r="O511" i="1"/>
  <c r="O731" i="1"/>
  <c r="O904" i="1"/>
  <c r="O944" i="1"/>
  <c r="O44" i="1"/>
  <c r="O74" i="1"/>
  <c r="O114" i="1"/>
  <c r="O197" i="1"/>
  <c r="O678" i="1"/>
  <c r="O725" i="1"/>
  <c r="O769" i="1"/>
  <c r="O917" i="1"/>
  <c r="O278" i="1"/>
  <c r="O465" i="1"/>
  <c r="O680" i="1"/>
  <c r="O351" i="1"/>
  <c r="O880" i="1"/>
  <c r="O396" i="1"/>
  <c r="O692" i="1"/>
  <c r="O694" i="1"/>
  <c r="O742" i="1"/>
  <c r="O515" i="1"/>
  <c r="O122" i="1"/>
  <c r="O895" i="1"/>
  <c r="O273" i="1"/>
  <c r="O527" i="1"/>
  <c r="O608" i="1"/>
  <c r="O916" i="1"/>
  <c r="O602" i="1"/>
  <c r="O788" i="1"/>
  <c r="O529" i="1"/>
  <c r="O413" i="1"/>
  <c r="O386" i="1"/>
  <c r="O837" i="1"/>
  <c r="O948" i="1"/>
  <c r="O996" i="1"/>
  <c r="O180" i="1"/>
  <c r="O237" i="1"/>
  <c r="O359" i="1"/>
  <c r="O361" i="1"/>
  <c r="O549" i="1"/>
  <c r="O833" i="1"/>
  <c r="O828" i="1"/>
  <c r="O538" i="1"/>
  <c r="O644" i="1"/>
  <c r="O97" i="1"/>
  <c r="O121" i="1"/>
  <c r="O161" i="1"/>
  <c r="O290" i="1"/>
  <c r="O522" i="1"/>
  <c r="O535" i="1"/>
  <c r="O568" i="1"/>
  <c r="O794" i="1"/>
  <c r="O820" i="1"/>
  <c r="O970" i="1"/>
  <c r="O20" i="1"/>
  <c r="O30" i="1"/>
  <c r="O93" i="1"/>
  <c r="O99" i="1"/>
  <c r="O100" i="1"/>
  <c r="O120" i="1"/>
  <c r="O176" i="1"/>
  <c r="O188" i="1"/>
  <c r="O212" i="1"/>
  <c r="O223" i="1"/>
  <c r="O262" i="1"/>
  <c r="O266" i="1"/>
  <c r="O289" i="1"/>
  <c r="O306" i="1"/>
  <c r="O317" i="1"/>
  <c r="O391" i="1"/>
  <c r="O403" i="1"/>
  <c r="O433" i="1"/>
  <c r="O449" i="1"/>
  <c r="O471" i="1"/>
  <c r="O477" i="1"/>
  <c r="O490" i="1"/>
  <c r="O504" i="1"/>
  <c r="O514" i="1"/>
  <c r="O540" i="1"/>
  <c r="O565" i="1"/>
  <c r="O596" i="1"/>
  <c r="O646" i="1"/>
  <c r="O650" i="1"/>
  <c r="O665" i="1"/>
  <c r="O721" i="1"/>
  <c r="O730" i="1"/>
  <c r="O771" i="1"/>
  <c r="O840" i="1"/>
  <c r="O852" i="1"/>
  <c r="O856" i="1"/>
  <c r="O860" i="1"/>
  <c r="O908" i="1"/>
  <c r="O910" i="1"/>
  <c r="O913" i="1"/>
  <c r="O924" i="1"/>
  <c r="O926" i="1"/>
  <c r="O946" i="1"/>
  <c r="O960" i="1"/>
  <c r="O977" i="1"/>
  <c r="O980" i="1"/>
  <c r="O981" i="1"/>
  <c r="O118" i="1"/>
</calcChain>
</file>

<file path=xl/sharedStrings.xml><?xml version="1.0" encoding="utf-8"?>
<sst xmlns="http://schemas.openxmlformats.org/spreadsheetml/2006/main" count="90569" uniqueCount="40249">
  <si>
    <t>Generated on September 18th 2014 at 3:21:11pm by nealhaddaway</t>
  </si>
  <si>
    <t>Result Number</t>
  </si>
  <si>
    <t>Result number</t>
  </si>
  <si>
    <t>Source Page URL</t>
  </si>
  <si>
    <t>Page number</t>
  </si>
  <si>
    <t>Title</t>
  </si>
  <si>
    <t>Link</t>
  </si>
  <si>
    <t>Authors</t>
  </si>
  <si>
    <t>Journal</t>
  </si>
  <si>
    <t>Year</t>
  </si>
  <si>
    <t>Source</t>
  </si>
  <si>
    <t>Grey/Black</t>
  </si>
  <si>
    <t>Description</t>
  </si>
  <si>
    <t>Gs citations</t>
  </si>
  <si>
    <t>Full text</t>
  </si>
  <si>
    <t>Format</t>
  </si>
  <si>
    <t>http://127.0.0.1:8000/scholar_010.html</t>
  </si>
  <si>
    <t>Current and future CO 2 emissions from drained peatlands in Southeast Asia</t>
  </si>
  <si>
    <t>http://www.biogeosciences.net/7/1505/2010/bg-7-1505-2010.pdf</t>
  </si>
  <si>
    <t>A Hooijer , S Page , JG Canadell , M Silvius…</t>
  </si>
  <si>
    <t>…</t>
  </si>
  <si>
    <t>biogeosciences.net</t>
  </si>
  <si>
    <t>Black</t>
  </si>
  <si>
    <t>... tropical peatland CO2 emissions in global greenhouse gas emission calculations and climate mitigation policies. ... use activities have impacts on the net green- house gas (ghg) balance of ... CO2 uptake by vegetation, (ii) CO2 emissions from drainage-related peat decomposi- tion ...</t>
  </si>
  <si>
    <t>[PDF]</t>
  </si>
  <si>
    <t>http://127.0.0.1:8000/scholar_015.html</t>
  </si>
  <si>
    <t>Peatlands and the carbon cycle: from local processes to global implications–a synthesis</t>
  </si>
  <si>
    <t>http://www.biogeosciences.net/5/1475/2008/bg-5-1475-2008.html</t>
  </si>
  <si>
    <t>J Limpens , F Berendse, C Blodau, JG Canadell …</t>
  </si>
  <si>
    <t>... These mas- sive deposits are the legacy of peatlands acting as sinks of atmospheric carbon dioxide (CO2) for millennia; but they also illustrate the potential for large CO2 and methane ... The upper peat layer (about 5–40 cm) is un- saturated with water and oxic during ...</t>
  </si>
  <si>
    <t>http://www.biogeosciences.net/5/1475/2008/bg-5-1475-2008.pdf</t>
  </si>
  <si>
    <t>http://127.0.0.1:8000/scholar_044.html</t>
  </si>
  <si>
    <t>Peat depth, minerals below peat , carbon , fires and its characteristics a long transect between Tangkiling and Kasongan</t>
  </si>
  <si>
    <t>HDV Boehm, Y Sulistiyanto</t>
  </si>
  <si>
    <t>[CITATION]</t>
  </si>
  <si>
    <t>http://127.0.0.1:8000/scholar_049.html</t>
  </si>
  <si>
    <t>The carbon budget of terrestrial ecosystems at country-scale–a European case study</t>
  </si>
  <si>
    <t>http://www.biogeosciences.net/2/15/2005/bg-2-15-2005.html</t>
  </si>
  <si>
    <t>IA Janssens , A Freibauer, B Schlamadinger…</t>
  </si>
  <si>
    <t>... Carbon losses related to the use of peat in horticul- ture/agriculture, and as fuel were ... For those countries where peat extraction was reported in volumetric units, a bulk den- sity of ... Forest productivity is very high in Europe because of increas- ing atmospheric CO2, high nitrogen ...</t>
  </si>
  <si>
    <t>http://www.biogeosciences.net/2/15/2005/bg-2-15-2005.pdf</t>
  </si>
  <si>
    <t>http://127.0.0.1:8000/scholar_058.html</t>
  </si>
  <si>
    <t>Use of bomb-produced 14C to evaluate the amount of CO2 emanating from two peat bogs in Finland</t>
  </si>
  <si>
    <t>https://journals.uair.arizona.edu/index.php/radiocarbon/article/view/1705</t>
  </si>
  <si>
    <t>H Jungner, E Sonninen, G Possnert…</t>
  </si>
  <si>
    <t>Abstract We used moss increment counting to obtain well-defined samples of the topmost peat layers of two Sphagnum fuscum hummocks. The two ombrotrophic bogs, Lakkasuo in central Finland and Korvinsuo in eastern Finland, are of different ages, covering 3 and 9 ...</t>
  </si>
  <si>
    <t>https://journals.uair.arizona.edu/index.php/radiocarbon/article/viewFile/1705/1709</t>
  </si>
  <si>
    <t>http://127.0.0.1:8000/scholar_059.html</t>
  </si>
  <si>
    <t>Radiocarbon AMS dating of pollen extracted from peat samples</t>
  </si>
  <si>
    <t>https://journals.uair.arizona.edu/index.php/radiocarbon/article/view/1503</t>
  </si>
  <si>
    <t>TA Brown, GW Farwell, PM Grootes…</t>
  </si>
  <si>
    <t>... The carbon dioxide was converted to graphite by iron-catalyzed hydrogen reduction (Vogel et al. ... (1990). RESULTS AND DISCUSSION Figure 3 shows photographs taken during microscopic examination of the extracts obtained from the peat samples. The &gt;88 µm fractions (Fig. ...</t>
  </si>
  <si>
    <t>https://journals.uair.arizona.edu/index.php/radiocarbon/article/viewFile/1503/1507</t>
  </si>
  <si>
    <t>http://127.0.0.1:8000/scholar_065.html</t>
  </si>
  <si>
    <t>Greenhouse gas balances of managed peatlands in the Nordic countries–present knowledge and gaps</t>
  </si>
  <si>
    <t>http://www.biogeosciences.net/7/2711/2010/</t>
  </si>
  <si>
    <t>M Maljanen, BD Sigurdsson, J Guðmundsson…</t>
  </si>
  <si>
    <t>... overview of the effects of land-use on the fluxes of carbon dioxide (CO2), methane (CH4) and nitrous ... aims to identify the gaps in the present knowledge on the greenhouse gas (GHG) bal- ances ... Northern peatlands have accumulated, as peat, a vast amount of carbon from the ...</t>
  </si>
  <si>
    <t>http://www.biogeosciences.net/7/2711/2010/bg-7-2711-2010.pdf</t>
  </si>
  <si>
    <t>http://127.0.0.1:8000/scholar_066.html</t>
  </si>
  <si>
    <t>Small scale controls of greenhouse gas release under elevated N deposition rates in a restoring peat bog in NW Germany</t>
  </si>
  <si>
    <t>http://hal.archives-ouvertes.fr/hal-00297704/</t>
  </si>
  <si>
    <t>S Glatzel , I Forbrich, C Krüger, S Lemke…</t>
  </si>
  <si>
    <t>Abstract. In Central Europe, most bogs have a history of drainage and many of them are currently being restored. Success of restoration as well as greenhouse gas exchange of these bogs is influenced by environmental stress factors as drought and atmospheric ...</t>
  </si>
  <si>
    <t>http://hal.archives-ouvertes.fr/docs/00/29/77/04/PDF/bg-5-925-2008.pdf</t>
  </si>
  <si>
    <t>http://127.0.0.1:8000/scholar_071.html</t>
  </si>
  <si>
    <t>Effects of land use intensity on the full greenhouse gas balance in an Atlantic peat bog</t>
  </si>
  <si>
    <t>http://www.biogeosciences.net/10/1067/2013/bg-10-1067-2013.pdf</t>
  </si>
  <si>
    <t>S Beetz, H Liebersbach, S Glatzel , G Jurasinski …</t>
  </si>
  <si>
    <t>Abstract. Wetlands can either be net sinks or net sources of greenhouse gases (GHGs), depending on the mean annual water level and other factors like average annual temperature, vegetation development, and land use. Whereas drained and agriculturally ...</t>
  </si>
  <si>
    <t>http://127.0.0.1:8000/scholar_077.html</t>
  </si>
  <si>
    <t>Constraining global methane emissions and uptake by ecosystems</t>
  </si>
  <si>
    <t>http://www.biogeosciences.net/8/1643/2011/bg-8-1643-2011.pdf</t>
  </si>
  <si>
    <t>R Spahni , R Wania , L Neef, M Weele , I Pison…</t>
  </si>
  <si>
    <t>... re- sulting from the observed rise in land temperature and in at- mospheric carbon dioxide that were used ... This corresponds to ∼ 30% of the radiative forcing from CO2 (1.66 W m−2). In ... Additionally, LPJ simulates the carbon balance of the peat, thus the soil carbon stock, carbon ...</t>
  </si>
  <si>
    <t>http://127.0.0.1:8000/scholar_086.html</t>
  </si>
  <si>
    <t>Nitrous oxide fluxes from tropical peat with different disturbance history and management</t>
  </si>
  <si>
    <t>http://www.biogeosciences.net/9/1337/</t>
  </si>
  <si>
    <t>J Jauhiainen, H Silvennoinen, R Hämäläinen…</t>
  </si>
  <si>
    <t>Abstract. Tropical peatlands are one of the most important terrestrial ecosystems in terms of impact on the atmospheric greenhouse gas composition. Currently, greenhouse gas emissions from tropical peatlands following disturbances due to deforestation, drainage or ...</t>
  </si>
  <si>
    <t>http://www.biogeosciences.net/9/1337/2012/bg-9-1337-2012.pdf</t>
  </si>
  <si>
    <t>http://127.0.0.1:8000/scholar_095.html</t>
  </si>
  <si>
    <t>High-Resolution AMS^ 1^ 4C Dating of Post-Bomb Peat Archives of Atmospheric Pollutants</t>
  </si>
  <si>
    <t>http://era.library.ualberta.ca/public/view/item/uuid:efd7244a-5544-4e42-8a06-8524a1aedbed/DS1/Radio_43_2001_495.pdf</t>
  </si>
  <si>
    <t>ME Goodsite , W Rom, J Heinemeier, T Lange…</t>
  </si>
  <si>
    <t>... to neutral pH with ASTM Type I water, soaked in 2% NaOH overnight to remove mobile carbon (ie humic or ... In addition, emissions of fossil fuel CO2, emissions of 14C by nuclear power plants, and possibly nuclear underground tests ... 14C Dating of Post Bomb Peat Archives 499 ...</t>
  </si>
  <si>
    <t>http://127.0.0.1:8000/scholar_097.html</t>
  </si>
  <si>
    <t>Reservoir Surfaces as Sources of Greenhouse Gases to the Atmosphere: A Global Estimate Reservoirs are sources of greenhouse gases to the atmosphere, and their …</t>
  </si>
  <si>
    <t>http://bioscience.oxfordjournals.org/content/50/9/766.short</t>
  </si>
  <si>
    <t>VLS Louis, CA Kelly, É Duchemin…</t>
  </si>
  <si>
    <t>... create any kind of reservoir, terrestrial plants die and no longer assimilate carbon dioxide (CO 2 ... over upland boreal forests, which have thin soil layers and no peat deposits ... The first studies of greenhouse gas fluxes from reservoirs focused on hydroelectric generation (Rudd et al ...</t>
  </si>
  <si>
    <t>http://bioscience.oxfordjournals.org/content/50/9/766</t>
  </si>
  <si>
    <t>http://127.0.0.1:8000/scholar_075.html</t>
  </si>
  <si>
    <t>Effect of land-use changes on nitrous oxide (N〈 sub〉 2〈/sub〉 O) emission from tropical peatlands</t>
  </si>
  <si>
    <t>http://www.sciencedirect.com/science/article/pii/S1465997200000301</t>
  </si>
  <si>
    <t>A Hadi, K Inubushi, E Purnomo , F Razie…</t>
  </si>
  <si>
    <t>… -Global Change Science</t>
  </si>
  <si>
    <t>Elsevier</t>
  </si>
  <si>
    <t>... matter in peat soil undergoes either aerobic or anaerobic decomposition (Driesen, 1981 and Ismunadji and Soepardi, 1984). This could pose a great threat to the environment by emitting various gases like nitrous oxide (N 2 O), methane (CH 4 ) and carbon dioxide (CO 2 ...</t>
  </si>
  <si>
    <t>Effects of moisture and temperature on the decomposition of milled and sod peat</t>
  </si>
  <si>
    <t>J Silvola, U Ahlholm</t>
  </si>
  <si>
    <t>… . Int. Symposium on Peat /Peatland Characteristics and …</t>
  </si>
  <si>
    <t>Conference</t>
  </si>
  <si>
    <t>http://127.0.0.1:8000/scholar_035.html</t>
  </si>
  <si>
    <t>Tropical peatlands: carbon stores, carbon gas emissions and contribution to climate change processes</t>
  </si>
  <si>
    <t>http://edepot.wur.nl/117602#page=159</t>
  </si>
  <si>
    <t>JO Rieley, RAJ Wüst, J Jauhiainen, SE Page …</t>
  </si>
  <si>
    <t>… . International Peat …</t>
  </si>
  <si>
    <t>Peatlands worldwide play a vital role in biosphere biogeochemical processes (Immirzi et al., 1992). The majority of the world's peatlands by area occur in boreal and temperate zones where they have formed in low-relief (poorly draining) environments under high ...</t>
  </si>
  <si>
    <t>http://127.0.0.1:8000/scholar_094.html</t>
  </si>
  <si>
    <t>Peat -covered wetlands of Russia and carbon pool of their peat</t>
  </si>
  <si>
    <t>S Vompersky, O Tsyganova, N Valyaeva, T Glukhova</t>
  </si>
  <si>
    <t>… 10th Internafional Peat …</t>
  </si>
  <si>
    <t>http://127.0.0.1:8000/scholar_033.html</t>
  </si>
  <si>
    <t>Impacts of agricultural utilization of peat soils on the greenhouse gas balance</t>
  </si>
  <si>
    <t>http://mbwatercaucus.org/wp-content/uploads/2012/06/PeatlandsandClimateChangeBookIPS2008.pdf#page=72</t>
  </si>
  <si>
    <t>R Oleszczuk, K Regina, L Szajdak…</t>
  </si>
  <si>
    <t>… and climate change</t>
  </si>
  <si>
    <t>mbwatercaucus.org</t>
  </si>
  <si>
    <t>Book</t>
  </si>
  <si>
    <t>The area and intensity of agricultural production on peatland have increased in many countries during the last two centuries, and agriculture is now the most widespread human use for peatlands globally. Available data are summarised in Table 3.1. However, it is ...</t>
  </si>
  <si>
    <t>Methane production in tundra peat</t>
  </si>
  <si>
    <t>BH Svensson</t>
  </si>
  <si>
    <t>… and Utilization of Gases (H2,E Goltze KG</t>
  </si>
  <si>
    <t>http://127.0.0.1:8000/scholar_051.html</t>
  </si>
  <si>
    <t>Root respiration interferes with peat CO2 emission measurement</t>
  </si>
  <si>
    <t>http://balittanah.litbang.deptan.go.id/eng/dokumentasi/lainnya/respiration.pdf</t>
  </si>
  <si>
    <t>F Agus , E Handayani…</t>
  </si>
  <si>
    <t>… Congress of Soil …</t>
  </si>
  <si>
    <t>Abstract Root respiration and microbial decomposition release CO2 from peatland. Mixture between these two measurements causes an over-estimation of greenhouse gas contribution, because CO2 produced by the former is offset by atmospheric CO2 removal ...</t>
  </si>
  <si>
    <t>http://127.0.0.1:8000/scholar_069.html</t>
  </si>
  <si>
    <t>Nitrogen fixation in arctic plant communities</t>
  </si>
  <si>
    <t>http://books.google.co.uk/books?hl=en&amp;lr=&amp;id=nVSDRA2biLkC&amp;oi=fnd&amp;pg=PA301&amp;dq=peat+%22greenhouse+gas%22+OR+GHG+OR+CO2+OR+%22carbon+dioxide%22+OR+CH4+OR+N2O+OR+methane+OR+%22nitrous+oxide%22+OR+DOC+OR+carbon&amp;ots=urIPH60aez&amp;sig=eiOkwJnb49npPSfyNzPJeG13PRg</t>
  </si>
  <si>
    <t>DM Chapin, CS Bledsoe</t>
  </si>
  <si>
    <t>… ecosystems in a changing climate: an …</t>
  </si>
  <si>
    <t>... during recovery occur both at the biochemical level (in the enzyme nitrogenase) and at the morphological level of cells and colonies (Potts and Bowman, 1985; Peat and Potts, 1987). ... E. Carbon Dioxide Few data exist on responses of cyanobacteria to increased CO2 levels. ...</t>
  </si>
  <si>
    <t>http://127.0.0.1:8000/scholar_007.html</t>
  </si>
  <si>
    <t>Radiocarbon evidence for the substrates supporting methane formation within northern Minnesota peatlands</t>
  </si>
  <si>
    <t>http://www.sciencedirect.com/science/article/pii/001670379500240Z</t>
  </si>
  <si>
    <t>JP Chanton , JE Bauer, PA Glaser, DI Siegel…</t>
  </si>
  <si>
    <t>… et Cosmochimica Acta</t>
  </si>
  <si>
    <t>... Carbon dioxide release under dark conditions was due mostly to vascular plant respiration rather than to ... emission was related linearly with CO: uptake under light conditions and with CO2 release under ... 8-10 years to completely flush the pore fluids in the deeper peat (Siegel et ...</t>
  </si>
  <si>
    <t>http://127.0.0.1:8000/scholar_031.html</t>
  </si>
  <si>
    <t>The global influence of the hydrogen iostope composition of water on that of bacteriogenic methane from shallow freshwater environments</t>
  </si>
  <si>
    <t>http://www.sciencedirect.com/science/article/pii/S0016703799001921</t>
  </si>
  <si>
    <t>S Waldron, JM Lansdown, EM Scott, AE Fallick…</t>
  </si>
  <si>
    <t>... the most common being from the breakdown acetate or by the reduction of carbon dioxide. ... Transition zone methane is also more D-enriched than that sampled from most shallow ... Third, radio-isotope tracer experiments in peat columns showed methane was produced by CO 2 ...</t>
  </si>
  <si>
    <t>http://127.0.0.1:8000/scholar_040.html</t>
  </si>
  <si>
    <t>Stable carbon isotope composition and concentrations of CO〈 sub〉 2〈/sub〉 and CH〈 sub〉 4〈/sub〉 in the deep catotelm of a peat bog</t>
  </si>
  <si>
    <t>http://www.sciencedirect.com/science/article/pii/S0016703708005693</t>
  </si>
  <si>
    <t>P Steinmann, B Eilrich, M Leuenberger…</t>
  </si>
  <si>
    <t>Vertical profiles of concentration and C-isotopic composition of dissolved methane and carbon dioxide were observed over 26 months in the catotelm of a deep (6.5 m) peat bog in Switzerland. The dissolved concentrations of these gases increase with depth while CO2 ...</t>
  </si>
  <si>
    <t>http://127.0.0.1:8000/scholar_055.html</t>
  </si>
  <si>
    <t>Sulfur in peat -forming systems of the Okefenokee Swamp and Florida Everglades: origins of sulfur in coal</t>
  </si>
  <si>
    <t>http://www.sciencedirect.com/science/article/pii/001670377790196X</t>
  </si>
  <si>
    <t>DJ Casagrande, K Siefert, C Berschinski…</t>
  </si>
  <si>
    <t>... The forms of sulfur investigated in the peat include: hy- drogen sulfide, sulfate, carbon-bonded sulfur, ester-sulfate, total sulfur, elemental sulfur and pyritic sulfur. ... Organic sulfur (both carbon-bonded and ester-sul- fate) accounts for the largest percentage of sulfur in peat. ...</t>
  </si>
  <si>
    <t>http://127.0.0.1:8000/scholar_000b.html</t>
  </si>
  <si>
    <t>Some key uncertainties in the global distribution of soil and peat carbon</t>
  </si>
  <si>
    <t>JM Adams, E Lioubimtseva</t>
  </si>
  <si>
    <t>… for Carbon …,CRC Press Lewis Publishers</t>
  </si>
  <si>
    <t>http://127.0.0.1:8000/scholar_004.html</t>
  </si>
  <si>
    <t>http://127.0.0.1:8000/scholar_039.html</t>
  </si>
  <si>
    <t>EU peatlands: Current carbon stocks and trace gas fluxes</t>
  </si>
  <si>
    <t>https://www.bgc-jena.mpg.de/bgp/uploads/Teaching/Peatreport_final.pdf</t>
  </si>
  <si>
    <t>KA Byrne, B Chojnicki, TR Christensen …</t>
  </si>
  <si>
    <t>… Greenhouse Gas …</t>
  </si>
  <si>
    <t>Grey</t>
  </si>
  <si>
    <t>... The report will conclude with an attempt at providing the best estimate of a full greenhouse gas budget for European ... is an uptake of CO2 and a corresponding emis- sion of CH4, especially during periods of peat accumulation. ... 5. Current annual rates of GHG exchanges in ...</t>
  </si>
  <si>
    <t>http://127.0.0.1:8000/scholar_030.html</t>
  </si>
  <si>
    <t>Emission of CO2 from agricultural peat soils in the Netherlands and ways to limit this emission</t>
  </si>
  <si>
    <t>http://www.waarheenmethetveen.nl/data/IPC2008_vandenakker.pdf</t>
  </si>
  <si>
    <t>JJH Van den Akker, PJ Kuikman …</t>
  </si>
  <si>
    <t>… International Peat …</t>
  </si>
  <si>
    <t>waarheenmethetveen.nl</t>
  </si>
  <si>
    <t>Summary A method to calculate CO2 emissions from subsidence was developed. Empirical relationships between ditchwater and groundwater levels and subsidence were derived based on monitoring results collected during more than 30 years. With these relationships, ...</t>
  </si>
  <si>
    <t>http://127.0.0.1:8000/scholar_072.html</t>
  </si>
  <si>
    <t>Emissions of N2O and NO and net nitrogen mineralization in a boreal forested peatland treated with different nitrogen compounds</t>
  </si>
  <si>
    <t>http://www.nrcresearchpress.com/doi/abs/10.1139/x97-198</t>
  </si>
  <si>
    <t>K Regina, H Nykänen, M Maljanen…</t>
  </si>
  <si>
    <t>… Journal of Forest …</t>
  </si>
  <si>
    <t>NRC Research Press</t>
  </si>
  <si>
    <t>... Measurements for N2O and CO2 fluxes started in August 1992. In 1992 the fluxes were measured 11 times from the end of August to the end of October. ... Fig. 1. Net mineralization (a) and net nitrification (b) in the 0–15 cm peat column in situ in 1993–1994. Regina et al. 133 ...</t>
  </si>
  <si>
    <t>http://127.0.0.1:8000/scholar_091.html</t>
  </si>
  <si>
    <t>Peat fires detected by the BIRD satellite</t>
  </si>
  <si>
    <t>http://www.tandfonline.com/doi/abs/10.1080/01431160310001642377</t>
  </si>
  <si>
    <t>F Siegert, B Zhukov, D Oertel, S Limin…</t>
  </si>
  <si>
    <t>… Journal of Remote …</t>
  </si>
  <si>
    <t>... For fires with areas exceeding ∼0.15 Ha, an estimation of the effective fire temperature and area is also feasible. This capability of BIRD is especially important for the detection of low energy peat fires, which became a major source for carbon dioxide release in recent years. ...</t>
  </si>
  <si>
    <t>http://127.0.0.1:8000/scholar?q=info:fEg_sTS44NkJ:scholar.google.com/&amp;output=instlink&amp;hl=en&amp;as_sdt=0,5&amp;scillfp=865371964371026888&amp;oi=lle</t>
  </si>
  <si>
    <t>http://127.0.0.1:8000/scholar_002.html</t>
  </si>
  <si>
    <t>Methylocella palustris gen. nov., sp. nov., a new methane -oxidizing acidophilic bacterium from peat bogs, representing a novel subtype of serine-pathway …</t>
  </si>
  <si>
    <t>http://ijs.sgmjournals.org/content/50/3/955.short</t>
  </si>
  <si>
    <t>SN Dedysh, W Liesack…</t>
  </si>
  <si>
    <t>… of Systematic and …</t>
  </si>
  <si>
    <t>Soc General Microbiol</t>
  </si>
  <si>
    <t>Abstract A new genus, Methylocella, and a new species, Methylocella palustris, are proposed for three strains of methane-oxidizing bacteria isolated from acidic Sphagnum peat bogs. These bacteria are aerobic, Gram-negative, colourless, non-motile, straight ...</t>
  </si>
  <si>
    <t>http://ijs.sgmjournals.org/content/50/3/955.full.pdf?origin=publicationDetail</t>
  </si>
  <si>
    <t>http://127.0.0.1:8000/scholar_089.html</t>
  </si>
  <si>
    <t>Methylocapsa acidiphila gen. nov., sp. nov., a novel methane -oxidizing and dinitrogen-fixing acidophilic bacterium from Sphagnum bog.</t>
  </si>
  <si>
    <t>http://ijs.sgmjournals.org/content/52/1/251.short</t>
  </si>
  <si>
    <t>SN Dedysh, VN Khmelenina…</t>
  </si>
  <si>
    <t>... Sphagnum peat bog. This bacterium, designated strain B2T, represents aerobic, Gram- negative, colourless, non-motile, curved coccoids that form conglomerates covered by an extracellular polysaccharide matrix. The cells use methane and methanol as sole sources of carbon ...</t>
  </si>
  <si>
    <t>http://ijs.sgmjournals.org/content/52/1/251.full.pdf</t>
  </si>
  <si>
    <t>http://127.0.0.1:8000/scholar_079.html</t>
  </si>
  <si>
    <t>Potential methane oxidation in a Sphagnum peat bog: Relation to water table level and vegetation type</t>
  </si>
  <si>
    <t>I Sundh, C Mikkeia, M Nilsson, B Svensson</t>
  </si>
  <si>
    <t>… of the 9th International Peat Congress</t>
  </si>
  <si>
    <t>Spatially explicit scenario analysis for reconciling agricultural expansion, forest protection, and carbon conservation in Indonesia</t>
  </si>
  <si>
    <t>http://www.pnas.org/content/107/24/11140.short</t>
  </si>
  <si>
    <t>LP Koh , J Ghazoul</t>
  </si>
  <si>
    <t>… of the National Academy of Sciences</t>
  </si>
  <si>
    <t>National Acad Sciences</t>
  </si>
  <si>
    <t>... Data Description for Peat Soil Carbon. Data for peat soil carbon were based on a dataset on Indonesia's peat lands compiled by the World Resources Institute, Sekala, and the Indonesian Ministry of Forestry (21). ... Modeling Change in Biomass and Peat Soil Carbon Stocks. ...</t>
  </si>
  <si>
    <t>http://www.pnas.org/content/107/24/11140.full</t>
  </si>
  <si>
    <t>Methane and carbon dioxide production in, transport through, and efflux from a peatland [and discussion]</t>
  </si>
  <si>
    <t>http://rsta.royalsocietypublishing.org/content/351/1696/249.short</t>
  </si>
  <si>
    <t>RS Clymo , DME Pearce…</t>
  </si>
  <si>
    <t>… of the Royal …</t>
  </si>
  <si>
    <t>... Downloaded from rsta.royalsocietypublishing.org on December 20, 2010 Methane and carbon dioxide production in, transport through, and efflux from a peatland By RS Clymo and DME Pearce School of Biological ... The concentrations of CH4 and CO2 in the peat below 50 ...</t>
  </si>
  <si>
    <t>http://webspace.qmul.ac.uk/clymo/Clymo-article-PDFs/52-Clymo-Pearce-1995-CH4-CO2-transport.pdf</t>
  </si>
  <si>
    <t>Researches on the Chemistry of Coal. VIII. The Development of Benzenoid Constitution in the Lignin- Peat -Coal-Series</t>
  </si>
  <si>
    <t>http://rspa.royalsocietypublishing.org/content/148/865/492.full.pdf</t>
  </si>
  <si>
    <t>WA Bone, LGB Parsons…</t>
  </si>
  <si>
    <t>... would seem to have involved, inter alia, not only a loss of both carbon dioxide and water ... Carbon Balance Method—For determining the distribution of the carbon of the dry peat or coal ... usually upwards of a litre) was recorded, and any small amount of free CO2 escaping during ...</t>
  </si>
  <si>
    <t>http://127.0.0.1:8000/scholar_073.html</t>
  </si>
  <si>
    <t>Long-term decline in apparent peat carbon accumulation in boreal mires in northern Sweden</t>
  </si>
  <si>
    <t>M Klarqvist, E Bolin, M Nilsson</t>
  </si>
  <si>
    <t>… Peat Growth and Carbon Accumulation Rates During …</t>
  </si>
  <si>
    <t>http://127.0.0.1:8000/scholar_000.html</t>
  </si>
  <si>
    <t>[C] Accumulation of peat carbon in the Alaska Arctic Coastal Plain and its role in biological productivity</t>
  </si>
  <si>
    <t>DM Schell, PJ Ziemann</t>
  </si>
  <si>
    <t>… Proceedings</t>
  </si>
  <si>
    <t>http://127.0.0.1:8000/scholar_003.html</t>
  </si>
  <si>
    <t>Accumulation of peat carbon in the Alaska Arctic Coastal Plain and its role in biological productivity</t>
  </si>
  <si>
    <t>Microbial activity, CO2 -C and organic and inorganic compounds in peat during four temperature sum treatments</t>
  </si>
  <si>
    <t>M Hartman, M Karsisto, T Sarjala</t>
  </si>
  <si>
    <t>… processes in northern wetlands. Selected papers …</t>
  </si>
  <si>
    <t>Deforestation, forest degradation, biodiversity loss and CO2 emissions in Riau, Sumatra, Indonesia</t>
  </si>
  <si>
    <t>http://assets.panda.org/downloads/authors_and_methodology_of_riau_co2_report__25feb08_.doc</t>
  </si>
  <si>
    <t>WWF Indonesia</t>
  </si>
  <si>
    <t>… Province's Forest and Peat Soil Carbon loss …</t>
  </si>
  <si>
    <t>WWF Indonesia began work in Riau, Sumatra in 1999 and employs around 30 staff in several offices in the province. WWF has been collecting land use and biodiversity data since 2000 and analyzed them for this report. WWF's large, experienced ground staff and ...</t>
  </si>
  <si>
    <t>[DOC]</t>
  </si>
  <si>
    <t>http://127.0.0.1:8000/scholar_025.html</t>
  </si>
  <si>
    <t>Halogen retention, organohalogens, and the role of organic matter decomposition on halogen enrichment in two Chilean peat bogs</t>
  </si>
  <si>
    <t>http://pubs.acs.org/doi/abs/10.1021/es0348492</t>
  </si>
  <si>
    <t>H Biester, F Keppler , A Putschew…</t>
  </si>
  <si>
    <t>… science &amp; technology</t>
  </si>
  <si>
    <t>ACS Publications</t>
  </si>
  <si>
    <t>... Determination of Carbon and Nitrogen in Peat. Carbon ... deposition. However, increased ac cumulation rates can also be an effect of differences in mass accumulation caused by mass losses (carbon loss) during peat evolution (28). ...</t>
  </si>
  <si>
    <t>Sorption of peat humic acids to multi-walled carbon nanotubes</t>
  </si>
  <si>
    <t>http://pubs.acs.org/doi/abs/10.1021/es202258q</t>
  </si>
  <si>
    <t>X Wang, L Shu, Y Wang , B Xu, Y Bai…</t>
  </si>
  <si>
    <t>Sorption of humic acids (HAs) from a peat soil by multiwalled carbon nanotubes (MWCNTs) was examined in this work. Sorption rate of HAs to MWCNTs was dominantly controlled by their diffusion from liquid–MWCNT boundary to MWCNT surfaces. Size exclusion ...</t>
  </si>
  <si>
    <t>http://ag.udel.edu/soilchem/readings/Wang-2011-Sorption%20of%20Peat%20Hum.pdf</t>
  </si>
  <si>
    <t>Interactions between elevated CO2 and warming could amplify DOC exports from peatland catchments</t>
  </si>
  <si>
    <t>http://pubs.acs.org/doi/abs/10.1021/es061765v</t>
  </si>
  <si>
    <t>N Fenner , C Freeman , MA Lock…</t>
  </si>
  <si>
    <t>... The ratio of DOC:dissolved organic nitrogen (DON) was used as an indicator of the source of DOC inputs to the leachate, ie, new plant contributions versus older peat matrix-derived carbon released by the action of microbial enzymes (22). ...</t>
  </si>
  <si>
    <t>Mercury (II) sorption to two Florida Everglades peats: Evidence for strong and weak binding and competition by dissolved organic matter released from the peat</t>
  </si>
  <si>
    <t>http://pubs.acs.org/doi/abs/10.1021/es0114005</t>
  </si>
  <si>
    <t>RT Drexel, M Haitzer, JN Ryan, GR Aiken…</t>
  </si>
  <si>
    <t>... through polysulfone membranes (0.45 μm) and measured as total organic carbon (Oceanography International ... determined as the ratio of the UVA absorbance and the DOC concentration ... Insufficient DOM was released from the peat samples under the experimental conditions to ...</t>
  </si>
  <si>
    <t>http://tigger.uic.edu/depts/ovcr/iesp/Publications/Faculty%20Publications/Nagy/Nagy_Mercury(II)Sorption.pdf</t>
  </si>
  <si>
    <t>http://127.0.0.1:8000/scholar_081.html</t>
  </si>
  <si>
    <t>Suspending multi-walled carbon nanotubes by humic acids from a peat soil</t>
  </si>
  <si>
    <t>http://pubs.acs.org/doi/full/10.1021/es204657k</t>
  </si>
  <si>
    <t>X Zhou, L Shu, H Zhao, X Guo , X Wang…</t>
  </si>
  <si>
    <t>Suspension of the pristine and COOH-substituted multi-walled carbon nanotubes (P-and C- MWCNTs) with different outer diameters (ODs) by humic acids (HAs) from a peat soil was examined. Under shaking condition, MWCNTs were not suspended within 5 d. Without ...</t>
  </si>
  <si>
    <t>http://127.0.0.1:8000/scholar_084.html</t>
  </si>
  <si>
    <t>Effect of peat decomposition and mass loss on historic mercury records in peat bogs from Patagonia</t>
  </si>
  <si>
    <t>http://pubs.acs.org/doi/abs/10.1021/es025657u</t>
  </si>
  <si>
    <t>H Biester, A Martinez-Cortizas …</t>
  </si>
  <si>
    <t>... rates (Figure 1). To evaluate to which extent both parameters are influenced by peat humification processes, the Hg concentrations and ac cumulation rates in the peat were compared to carbon/nitrogen (C/N) ratios and the extent of mass loss as measures of peat degradation. ...</t>
  </si>
  <si>
    <t>http://www.researchgate.net/publication/10938591_Effect_of_peat_decomposition_and_mass_loss_on_historic_mercury_records_in_peat_bogs_from_patagonia/file/9fcfd508e831e1811c.pdf</t>
  </si>
  <si>
    <t>http://127.0.0.1:8000/scholar_092.html</t>
  </si>
  <si>
    <t>Use of high-resolution carbon -13 NMR to examine the enzymatic covalent binding of carbon -13-labeled 2, 4-dichlorophenol to humic substances</t>
  </si>
  <si>
    <t>http://pubs.acs.org/doi/abs/10.1021/es00047a015</t>
  </si>
  <si>
    <t>PG Hatcher , JM Bortiatynski, RD Minard…</t>
  </si>
  <si>
    <t>... 61 CI 11 9 CARBONOXYGEN BINDING VIA AN ESTER LINKAGE Figure 3. Suggested carbon-carbon and carbon-oxygen bonds of 13C-2,4-DCP bound to Minnesota peat humic acid. The calculated shifts for the C-2 and C ...</t>
  </si>
  <si>
    <t>http://127.0.0.1:8000/scholar_048.html</t>
  </si>
  <si>
    <t>Carbon balance in managed tropical peat in Central Kalimantan, Indonesia</t>
  </si>
  <si>
    <t>J Jauhiainen, H Vasander, A Jaya, I Takashi…</t>
  </si>
  <si>
    <t>… the 12th International Peat …</t>
  </si>
  <si>
    <t>http://127.0.0.1:8000/scholar_043.html</t>
  </si>
  <si>
    <t>Peatland hydrology and carbon release: why small-scale process matters</t>
  </si>
  <si>
    <t>http://rsta.royalsocietypublishing.org/content/363/1837/2891.short</t>
  </si>
  <si>
    <t>J Holden</t>
  </si>
  <si>
    <t>… Transactions of the Royal Society A: …</t>
  </si>
  <si>
    <t>... Carbon dioxide production results from mineralization of soil organic carbon and plant respiration. ... this carbon into CH 4 , which is much more potent as a greenhouse gas than CO ... In addition, the rate of peat decomposition will increase with lowered water tables, and effectively ...</t>
  </si>
  <si>
    <t>http://rsta.royalsocietypublishing.org/content/363/1837/2891.long</t>
  </si>
  <si>
    <t>http://127.0.0.1:8000/scholar_042.html</t>
  </si>
  <si>
    <t>The limits to peat bog growth</t>
  </si>
  <si>
    <t>http://rstb.royalsocietypublishing.org/content/303/1117/605.short</t>
  </si>
  <si>
    <t>RS Clymo</t>
  </si>
  <si>
    <t>… Transactions of the Royal Society of …</t>
  </si>
  <si>
    <t>... The solubility of methane in water is exceeded, however, and much of the methane may in practice be lost by mass flow of bubbles ... The most recent (Kivinen &amp; Pakarinen 1981) is that peat covers about 3.0% of the Earth's land surface and that the dry mass of carbon in deep ...</t>
  </si>
  <si>
    <t>http://webspace.qmul.ac.uk/clymo/Clymo-article-PDFs/25-Clymo-1984-Limits-to-growth.pdf</t>
  </si>
  <si>
    <t>http://127.0.0.1:8000/scholar_053.html</t>
  </si>
  <si>
    <t>Reducing emission from peat land deforestation and degradation: Carbon emission and opportunity costs</t>
  </si>
  <si>
    <t>http://www.researchgate.net/publication/237261540_REDUCING_EMISSIONS_FROM_PEATLAND_DEFORESTATION_AND_DEGRADATION_CARBON_EMISSION_AND_OPPORTUNITY_COSTS/file/60b7d525a0e35d3c76.pdf</t>
  </si>
  <si>
    <t>F Agus , W Suyanto …</t>
  </si>
  <si>
    <t>… Tropical Peat land “ Carbon …</t>
  </si>
  <si>
    <t>researchgate.net</t>
  </si>
  <si>
    <t>SUMMARY The approximately 20% of CO2 emissions that are lost as a result of forest and peatland degradation have been neglected in the purview of climate change mechanisms. This paper gives an estimate of CO2 emissions from different land use systems and the ...</t>
  </si>
  <si>
    <t>http://127.0.0.1:8000/scholar_064.html</t>
  </si>
  <si>
    <t>Carbon and hydrogen stable isotope variations in kerogen during laboratory-simulated thermal maturation</t>
  </si>
  <si>
    <t>http://archives.datapages.com/data/bulletns/1980-81/data/pg/0065/0003/0500/0501.htm</t>
  </si>
  <si>
    <t>KE Peters, BG Rohrback, IR Kaplan</t>
  </si>
  <si>
    <t>AAPG Bulletin</t>
  </si>
  <si>
    <t>... 13 C evolution of the Previous Hit kerogen Next Hit appears to be controlled largely by factors other than methane. Carbon dioxide, for example, evolved during heating of kerogens, particularly Previous Hit type Next Hit III ... In this regard, the peat Previous Hit kerogen Next Hit (Fig ...</t>
  </si>
  <si>
    <t>Carbon dioxide -acceptor (coal) gasification process. Studies of acceptor properties.[Process discussed in light of required properties of CaO acceptor; …</t>
  </si>
  <si>
    <t>http://www.osti.gov/scitech/biblio/5309289</t>
  </si>
  <si>
    <t>GP Curran, CE Fink, E Gorin</t>
  </si>
  <si>
    <t>Adv. Chem. Ser.</t>
  </si>
  <si>
    <t>osti.gov</t>
  </si>
  <si>
    <t>Save searches, create alerts, and export data: Sign In or Create Account. ...</t>
  </si>
  <si>
    <t>http://127.0.0.1:8000/scholar_057.html</t>
  </si>
  <si>
    <t>Activated carbon from coconut coirpith as metal adsorbent: adsorption of Cd (II) from aqueous solution</t>
  </si>
  <si>
    <t>http://www.sciencedirect.com/science/article/pii/S1093019102000187</t>
  </si>
  <si>
    <t>K Kadirvelu , C Namasivayam</t>
  </si>
  <si>
    <t>Advances in Environmental Research</t>
  </si>
  <si>
    <t>... Peach stone carbon, 3.27, Ferro-Gracia et al., 1988. Goethite, 3.08, Johonson, 1990. Almond-shell carbon, 2.7, Ferro-Gracia et al., 1988. Peat, 21.13, McKay and Porter, 1997. Furnace sludge, 7.39, Degodo et al., 1998. Oxidized anthracite, 28.1, Petrov et al., 1992. ...</t>
  </si>
  <si>
    <t>http://www.researchgate.net/publication/222576783_Activated_carbon_from_coconut_coirpith_as_metal_adsorbent_adsorption_of_Cd(II)_from_aqueous_solution/file/9c96052a6f65f9ee22.pdf</t>
  </si>
  <si>
    <t>http://127.0.0.1:8000/scholar_023.html</t>
  </si>
  <si>
    <t>Multi-technique assessment of spatial and temporal variability of methane fluxes in a peat meadow</t>
  </si>
  <si>
    <t>http://www.sciencedirect.com/science/article/pii/S0168192309001622</t>
  </si>
  <si>
    <t>DMD Hendriks, J Van Huissteden…</t>
  </si>
  <si>
    <t>Agricultural and Forest …</t>
  </si>
  <si>
    <t>Methane fluxes measured in a eutrophic peat meadow in The Netherlands dominated by vascular plants showed high spatial and temporal variability. To elucidate this variability as well as the underlying processes, various measurement techniques were used: soil ...</t>
  </si>
  <si>
    <t>Comparison of chamber and eddy covariance-based CO〈 sub〉 2〈/sub〉 and CH〈 sub〉 4〈/sub〉 emission estimates in a heterogeneous grass ecosystem on peat</t>
  </si>
  <si>
    <t>http://www.sciencedirect.com/science/article/pii/S016819230900272X</t>
  </si>
  <si>
    <t>AP Schrier-Uijl, PS Kroon, A Hensen …</t>
  </si>
  <si>
    <t>Agricultural and forest …</t>
  </si>
  <si>
    <t>... The greenhouse gases carbon dioxide (CO 2 ) and methane (CH 4 ) have a significant impact on the ... Variables that define greenhouse gas production and consumption in ecosystems vary spatially and temporally. ... for CO 2 respiration and CH 4 emissions in a peat meadow and ...</t>
  </si>
  <si>
    <t>http://127.0.0.1:8000/scholar_052.html</t>
  </si>
  <si>
    <t>Carbon and nitrogen in arable soils as affected by supply of N fertilizers and organic manures</t>
  </si>
  <si>
    <t>http://www.sciencedirect.com/science/article/pii/0167880994900485</t>
  </si>
  <si>
    <t>J Persson, H Kirchmann</t>
  </si>
  <si>
    <t>Agriculture</t>
  </si>
  <si>
    <t>... The treatments resulted in large differences in soil organic carbon. No steady state was established. In spite of large additions of fresh organic matter with varying nitrogen content, the C/N ratio remained as a rule around 10. The only exception was peat. ...</t>
  </si>
  <si>
    <t>http://127.0.0.1:8000/scholar_047.html</t>
  </si>
  <si>
    <t>Relation of organic matter to organic carbon in the peat soils of New York</t>
  </si>
  <si>
    <t>https://dl.sciencesocieties.org/publications/aj/abstracts/24/6/AJ0240060477</t>
  </si>
  <si>
    <t>BD Wilson, EV Staker</t>
  </si>
  <si>
    <t>Agronomy Journal</t>
  </si>
  <si>
    <t>The. organic m&amp;tter of soils is ofteri determined quantitatively by multiplying the percentage of organic carbon in the soil by the Van Bemmelen factor 1.724. In using the factor it is assumed that the organic matter of the soil contains 58% of carbon. A critical study of the methods ...</t>
  </si>
  <si>
    <t>http://127.0.0.1:8000/scholar_008.html</t>
  </si>
  <si>
    <t>Effect of water-level drawdown on global climatic warming: Northern peatlands</t>
  </si>
  <si>
    <t>http://www.jstor.org/stable/4314450</t>
  </si>
  <si>
    <t>J Laine, J Silvola, K Tolonen , J Alm , H Nykänen…</t>
  </si>
  <si>
    <t>Ambio</t>
  </si>
  <si>
    <t>JSTOR</t>
  </si>
  <si>
    <t>... be used as a time-dependent index de- scribing the dynamic greenhouse impact due to the greenhouse- gas emission and ... level drawdown has been predicted to enhance the greenhouse impact from northern peatlands due to CO2 emissions from decaying peat. ...</t>
  </si>
  <si>
    <t>Peat on earth: multiple use or conservation?</t>
  </si>
  <si>
    <t>http://www.jstor.org/stable/4312610</t>
  </si>
  <si>
    <t>H Sjörs</t>
  </si>
  <si>
    <t>... IMPACT Because of the extent of peatlands worldwide they might have some influence on the global carbon dioxide balance (11). ... The atmosphere today is estimated to contain 700 x 109 tons of carbon as CO2 (13), and thus the deposition of carbon in peat has been an ...</t>
  </si>
  <si>
    <t>Sources and sinks of carbon dioxide in Sweden</t>
  </si>
  <si>
    <t>http://www.jstor.org/stable/4313803</t>
  </si>
  <si>
    <t>H Eriksson</t>
  </si>
  <si>
    <t>... Cultivated organic soils release c. 1-2 Mton C per year to the atmosphere, while peat and the sediments of lakes and coastal waters accumulate c. 4 Mton C per year. ... Although CO2 is not the only greenhouse gas, rising atmospheric concentrations of this gas probably ...</t>
  </si>
  <si>
    <t>http://127.0.0.1:8000/scholar_070.html</t>
  </si>
  <si>
    <t>Impact on the greenhouse effect of peat mining and combustion</t>
  </si>
  <si>
    <t>http://www.jstor.org/stable/4314333</t>
  </si>
  <si>
    <t>H Rodhe, B Svensson</t>
  </si>
  <si>
    <t>... Combustion 200 130 to 290 Decreased CH4 em. -33 -4 to -99 Decreased CO2 accum. 23 5 to 35 Accum. ... 1994. Greenhouse Gas Inventory Workbook, Final Draft. United Na- tions Environment Programme, World Meteorological Organization &amp; OECD. ... 9th Int. Peat Conigr. Vol. ...</t>
  </si>
  <si>
    <t>http://127.0.0.1:8000/scholar_085.html</t>
  </si>
  <si>
    <t>Role of Russian forests in the global carbon balance</t>
  </si>
  <si>
    <t>http://www.jstor.org/stable/4314344</t>
  </si>
  <si>
    <t>TP Kolchugina, TS Vinson</t>
  </si>
  <si>
    <t>... land- use change, CO2 absorption by the oceans, and the accumulation of CO2 in the ... The carbon stocks of fuel available for buming was estimated as follows: (i) above- ground ... was assumed at 0.26 of aboveground phytomass (13); litter, soil, and peat carbon contents were ...</t>
  </si>
  <si>
    <t>http://127.0.0.1:8000/scholar_013.html</t>
  </si>
  <si>
    <t>Greenhouse gas emissions from Canadian peat extraction, 1990-2000: A life-cycle analysis</t>
  </si>
  <si>
    <t>http://www.bioone.org/doi/abs/10.1579/0044-7447-34.6.456</t>
  </si>
  <si>
    <t>J Cleary, NT Roulet , TR Moore</t>
  </si>
  <si>
    <t>AMBIO: A Journal of the Human …</t>
  </si>
  <si>
    <t>BioOne</t>
  </si>
  <si>
    <t>Abstract This study uses life-cycle analysis to examine the net greenhouse gas (GHG) emissions from the Canadian peat industry for the period 1990-2000. GHG exchange is estimated for land-use change, peat extraction and processing, transport to market, and ...</t>
  </si>
  <si>
    <t>http://felix.geog.mcgill.ca/faculty/moore/Ambio_34_456.pdf</t>
  </si>
  <si>
    <t>Effects of converting secondary forest on tropical peat soil to oil palm plantation on carbon storage</t>
  </si>
  <si>
    <t>http://eprints.ums.edu.my/2613/</t>
  </si>
  <si>
    <t>Y CH, OH Ahmed , NMA Majid …</t>
  </si>
  <si>
    <t>American Journal of …</t>
  </si>
  <si>
    <t>Problem statement: Peat has been identified as one of the major groups of soils found in Malaysia. Sarawak as the largest state in Malaysia has the biggest reserve of peat-land. There are about 1.5 million ha of peat-land in Sarawak, which are relatively under ...</t>
  </si>
  <si>
    <t>http://127.0.0.1:8000/scholar_067.html</t>
  </si>
  <si>
    <t>Effect of precipitation fluctuation on soil carbon storage of a tropical peat swamp forest</t>
  </si>
  <si>
    <t>http://thescipub.com/abstract/10.3844/ajassp.2009.1484.1488</t>
  </si>
  <si>
    <t>AE Satrio, S Gandaseca , OH Ahmed …</t>
  </si>
  <si>
    <t>thescipub.com</t>
  </si>
  <si>
    <t>Abstract Problem statement: It is important to compare the effect of extremely different rainfall conditions on soil carbon storage of lowland tropical peat swamp forest. Therefore, under these natural rainfall gradient, the objectives of this study were to determine whether ...</t>
  </si>
  <si>
    <t>http://thescipub.com/pdf/10.3844/ajassp.2009.1484.1488</t>
  </si>
  <si>
    <t>http://127.0.0.1:8000/scholar_060.html</t>
  </si>
  <si>
    <t>Age of Glacier Peak eruption and chronology of post-glacial peat deposits in Washington and surrounding areas</t>
  </si>
  <si>
    <t>http://www.ajsonline.org/content/255/5/341.short</t>
  </si>
  <si>
    <t>GB Rigg, HR Gould</t>
  </si>
  <si>
    <t>American Journal of Science</t>
  </si>
  <si>
    <t>ajsonline.org</t>
  </si>
  <si>
    <t>... done by Gould. ACKNOWLEDGMENTS The writers wish to express their appreciation to JL Kulp of Lamont Geological Observatory, who determined the age of the peat samples by radio- carbon dating. The expense of these ...</t>
  </si>
  <si>
    <t>http://127.0.0.1:8000/scholar_061.html</t>
  </si>
  <si>
    <t>Characteristics of bronchial hyperresponsiveness in chronic obstructive pulmonary disease and in asthma</t>
  </si>
  <si>
    <t>http://www.atsjournals.org/doi/abs/10.1164/ajrccm/143.6.1438</t>
  </si>
  <si>
    <t>AJ Woolcock, SD Anderson, JK Peat …</t>
  </si>
  <si>
    <t>American Review of …</t>
  </si>
  <si>
    <t>Am Thoracic Soc</t>
  </si>
  <si>
    <t>... Ann J. Woolcock, Sandra D. Anderson, Jennifer K. Peat, Jacqui I. Du Toit, Yu Guang Zhang, Christine M. Smith, and Cheryl M. Salome. Abstract. ... (2001) Ventilation-perfusion inequality and carbon dioxide sensitivity in hypoxaemic chronic obstructive pulmonary disease (COPD ...</t>
  </si>
  <si>
    <t>http://127.0.0.1:8000/scholar?q=info:TGgxi5y9x_YJ:scholar.google.com/&amp;output=instlink&amp;hl=en&amp;as_sdt=0,5&amp;scillfp=2197158507463890489&amp;oi=lle</t>
  </si>
  <si>
    <t>http://127.0.0.1:8000/scholar_022.html</t>
  </si>
  <si>
    <t>Methane concentration and stable isotope distribution as evidence of rhizospheric processes: Comparison of a fen and bog in the Glacial Lake Agassiz Peatland …</t>
  </si>
  <si>
    <t>http://aob.oxfordjournals.org/content/86/3/655.short</t>
  </si>
  <si>
    <t>LS Chasar, JP Chanton , PH Glaser, DI Siegel</t>
  </si>
  <si>
    <t>Annals of Botany</t>
  </si>
  <si>
    <t>Annals Botany Co</t>
  </si>
  <si>
    <t>... aC à [(d13CO2 á 103)/(d13CH4 á 103)] and aD à [(dD- H2O á 103)/(dD-CH4 á 103 ... methanogenesis in the shallow fen peat is shifted toward acetate fermentation, while in deep fen peat and for all depths at the bog crest values are more characteristic of CO2 reduction (Fig. ...</t>
  </si>
  <si>
    <t>http://aob.oxfordjournals.org/content/86/3/655.full.pdf</t>
  </si>
  <si>
    <t>Relationships between photosynthesis and light intensity in the tomato</t>
  </si>
  <si>
    <t>http://aob.oxfordjournals.org/content/34/2/319.short</t>
  </si>
  <si>
    <t>WE Peat</t>
  </si>
  <si>
    <t>... Rates of apparent photosynthesis were estimated as the rates of carbon dioxide assimilation by the gas-analysis ... be passed through the gas-analyser in turn, thereby permitting rapid sequential estimates of CO2 uptake to ... Peat—Photosynthesis and Light Intensity in the Tomato ...</t>
  </si>
  <si>
    <t>Hydrogenotrophic methanogenesis by moderately acid-tolerant methanogens of a methane -emitting acidic peat</t>
  </si>
  <si>
    <t>http://aem.asm.org/content/69/1/74.short</t>
  </si>
  <si>
    <t>MA Horn, C Matthies, K Küsel…</t>
  </si>
  <si>
    <t>Applied and …</t>
  </si>
  <si>
    <t>Am Soc Microbiol</t>
  </si>
  <si>
    <t>ABSTRACT The emission of methane (1.3 mmol of CH 4 m− 2 day− 1), precursors of methanogenesis, and the methanogenic microorganisms of acidic bog peat (pH 4.4) from a moderately reduced forest site were investigated by in situ measurements, microcosm ...</t>
  </si>
  <si>
    <t>http://aem.asm.org/content/69/1/74.full</t>
  </si>
  <si>
    <t>http://127.0.0.1:8000/scholar_001.html</t>
  </si>
  <si>
    <t>http://127.0.0.1:8000/scholar_024.html</t>
  </si>
  <si>
    <t>Isolation and identification of methanogen-specific DNA from blanket bog peat by PCR amplification and sequence analysis.</t>
  </si>
  <si>
    <t>http://aem.asm.org/content/62/2/668.short</t>
  </si>
  <si>
    <t>BA Hales, C Edwards, DA Ritchie, G Hall…</t>
  </si>
  <si>
    <t>... The sequences recovered from the peat formed two clusters on the end of long branches within the methanogen radiation that are distinct ... Methane, despite its lower con- centration, is estimated to be 25 to 30 times more effective as a greenhouse gas than carbon dioxide. ...</t>
  </si>
  <si>
    <t>http://aem.asm.org/content/62/2/668.full.pdf</t>
  </si>
  <si>
    <t>Identification of the functionally active methanotroph population in a peat soil microcosm by stable-isotope probing</t>
  </si>
  <si>
    <t>http://aem.asm.org/content/68/3/1446.short</t>
  </si>
  <si>
    <t>SA Morris, S Radajewski, TW Willison…</t>
  </si>
  <si>
    <t>... type II methanotrophs were identified, indicating that these methanotrophs were active in peat exposed to ... It is estimated that 400 to 640 Tg of methane (CH 4 ) is produced ... at the anaerobic-aerobic interface, thereby mitigating the global emissions of this greenhouse gas into ...</t>
  </si>
  <si>
    <t>http://aem.asm.org/content/68/3/1446.full</t>
  </si>
  <si>
    <t>Phylogenetic analysis and in situ identification of bacteria community composition in an acidic Sphagnum peat bog</t>
  </si>
  <si>
    <t>http://aem.asm.org/content/72/3/2110.short</t>
  </si>
  <si>
    <t>SN Dedysh, TA Pankratov, SE Belova…</t>
  </si>
  <si>
    <t>... Siberia. The environmental and ecological significance of peat soils is immense because of the well-recognized role of the northern wetlands in the global carbon budget and emission of the greenhouse gas methane. Due to ...</t>
  </si>
  <si>
    <t>http://aem.asm.org/content/72/3/2110.full</t>
  </si>
  <si>
    <t>Shift from acetoclastic to H2-dependent methanogenesis in a West Siberian peat bog at low pH values and isolation of an acidophilic Methanobacterium strain</t>
  </si>
  <si>
    <t>http://aem.asm.org/content/73/7/2344.short</t>
  </si>
  <si>
    <t>OR Kotsyurbenko, MW Friedrich…</t>
  </si>
  <si>
    <t>... acid-tolerant methanogens of a methane-emitting acidic peat. Appl. Environ. Microbiol. 69:74-83. Abstract/FREE Full Text. ↵ Hornibrook, ERC, FJ Longstaffe, and WS Fyfe. 2000. Evolution of stable carbon isotope compositions for methane and carbon dioxide in freshwater ...</t>
  </si>
  <si>
    <t>http://aem.asm.org/content/73/7/2344.full</t>
  </si>
  <si>
    <t>Thaumarchaeal ammonia oxidation in an acidic forest peat soil is not influenced by ammonium amendment</t>
  </si>
  <si>
    <t>http://aem.asm.org/content/76/22/7626.short</t>
  </si>
  <si>
    <t>N Stopnišek , C Gubry-Rangin , Š Höfferle…</t>
  </si>
  <si>
    <t>... dominant populations belonged to group 1.1c, 1.3, and “deep peat” lineages, while ... of nitrate, and contributes significantly to production of the greenhouse gas nitrous oxide (48 ... 20) found that only AOB increased in abundance and assimilated inorganic carbon during nitrification ...</t>
  </si>
  <si>
    <t>http://aem.asm.org/content/76/22/7626.full</t>
  </si>
  <si>
    <t>Pathways for methanogenesis and diversity of methanogenic archaea in three boreal peatland ecosystems</t>
  </si>
  <si>
    <t>http://aem.asm.org/content/71/4/2195.short</t>
  </si>
  <si>
    <t>PE Galand , H Fritze, R Conrad…</t>
  </si>
  <si>
    <t>... of a methane-emitting acidic peat. Appl. Environ. Microbiol. 69:74-83. Abstract/FREE Full Text. ↵ Hornibrook, ERC, FJ Longstaffe, and WS Fyfe. 1997. Spatial distribution of microbial methane production pathways in temperate zone wetland soils: stable carbon and hydrogen ...</t>
  </si>
  <si>
    <t>http://aem.asm.org/content/71/4/2195.full</t>
  </si>
  <si>
    <t>http://127.0.0.1:8000/scholar_021.html</t>
  </si>
  <si>
    <t>Methane production in Minnesota peatlands</t>
  </si>
  <si>
    <t>http://aem.asm.org/content/47/6/1266.short</t>
  </si>
  <si>
    <t>RT Williams, RL Crawford</t>
  </si>
  <si>
    <t>Applied and Environmental …</t>
  </si>
  <si>
    <t>... 2 m by 6.4 mm; stainless steel; 130, 70, and 130°C) and carbon dioxide (Chromasorb 106 ... However, under similar circum- stances the yeast extract-vitamin mixture and H2-CO2 addi- tion did ... TABLE 3. Effect of pH on methane production from Cedar Creek peat samples Rate of ...</t>
  </si>
  <si>
    <t>http://aem.asm.org/content/47/6/1266.full.pdf</t>
  </si>
  <si>
    <t>The methanol dehydrogenase structural gene mxaF and its use as a functional gene probe for methanotrophs and methylotrophs.</t>
  </si>
  <si>
    <t>http://aem.asm.org/content/63/8/3218.short</t>
  </si>
  <si>
    <t>IR McDonald , JC Murrell</t>
  </si>
  <si>
    <t>... Methane-oxidizing bacteria were isolated from blanket bog peat samples in 50-ml enrichment cultures that were established in 250-ml conical ... were supplied with methane by removing 50 ml of air from the headspace and injecting 60 ml of a methane- carbon dioxide mixture (95 ...</t>
  </si>
  <si>
    <t>http://aem.asm.org/content/63/8/3218.full.pdf</t>
  </si>
  <si>
    <t>http://127.0.0.1:8000/scholar_045.html</t>
  </si>
  <si>
    <t>Acidophilic Methanotrophic Communities fromSphagnum Peat Bogs</t>
  </si>
  <si>
    <t>http://aem.asm.org/content/64/3/922.short</t>
  </si>
  <si>
    <t>SN Dedysh, NS Panikov, JM Tiedje</t>
  </si>
  <si>
    <t>Applied and environmental …</t>
  </si>
  <si>
    <t>... Enrichment and morphological diversity.Methanotrophic communities were successfully enriched from all peat samples, as judged by ... Methane and oxygen were consumed at approximately the same rate, and the two main products were carbon dioxide and biomass (Fig. ...</t>
  </si>
  <si>
    <t>http://aem.asm.org/content/64/3/922.full</t>
  </si>
  <si>
    <t>http://127.0.0.1:8000/scholar_080.html</t>
  </si>
  <si>
    <t>Denitrification in marl and peat sediments in the Florida Everglades</t>
  </si>
  <si>
    <t>http://aem.asm.org/content/52/5/987.short</t>
  </si>
  <si>
    <t>AS Gordon, WJ Cooper, DJ Scheidt</t>
  </si>
  <si>
    <t>... 2. Production of nitrous oxide from nitrateover time by peat and marl sediments from the Shark River Slough. ... The yield of N20 from added nitrate (100 ixM) was only about 15% in the peat and 34% in the marl (Table 1). Addition of an organic carbon source (glucose) after ...</t>
  </si>
  <si>
    <t>http://aem.asm.org/content/52/5/987.full.pdf</t>
  </si>
  <si>
    <t>Distribution and rate of methane oxidation in sediments of the Florida Everglades</t>
  </si>
  <si>
    <t>http://aem.asm.org/content/56/9/2902.short</t>
  </si>
  <si>
    <t>GM King , P Roslev, H Skovgaard</t>
  </si>
  <si>
    <t>... Methane emissions from peat sediments, oxygen concentrations and penetration depths, and methane concentration proffles were all sensitive to light-dark shifts as determined by a combination of field and laboratory analyses. ...</t>
  </si>
  <si>
    <t>http://aem.asm.org/content/56/9/2902.full.pdf</t>
  </si>
  <si>
    <t>… analyses of the methane -oxidizing microbial community in rice field soil by targeting the genes of the 16S rRNA, particulate methane monooxygenase, and methanol …</t>
  </si>
  <si>
    <t>http://aem.asm.org/content/65/5/1980.short</t>
  </si>
  <si>
    <t>T Henckel, M Friedrich, R Conrad</t>
  </si>
  <si>
    <t>... The key enzymes particulate methane monooxygenase (pMMO), soluble methane monooxygenase (sMMO), and methanol dehydrogenase (MDH) are highly conserved ... A community analysis of environmental DNA from a blanket peat bog in which cloning and sequencing of ...</t>
  </si>
  <si>
    <t>http://aem.asm.org/content/65/5/1980.full</t>
  </si>
  <si>
    <t>Different temperature optima for methane formation when enrichments from acid peat are supplemented with acetate or hydrogen</t>
  </si>
  <si>
    <t>http://aem.asm.org/content/48/2/389.short</t>
  </si>
  <si>
    <t>Applied and environmental microbiology</t>
  </si>
  <si>
    <t>ABSTRACT Laboratory studies of methane formation in peat samples from an acid subarctic mire in Sweden indicated the presence of a low-temperature-adapted methanogenic flora. Enrichment culture studies with ethanol, acetate, hydrogen, or a combination of these as ...</t>
  </si>
  <si>
    <t>http://aem.asm.org/content/48/2/389.full.pdf</t>
  </si>
  <si>
    <t>Correlation of methane production and functional gene transcriptional activity in a peat soil</t>
  </si>
  <si>
    <t>http://aem.asm.org/content/75/21/6679.short</t>
  </si>
  <si>
    <t>TE Freitag, JI Prosser</t>
  </si>
  <si>
    <t>ABSTRACT The transcription dynamics of subunit A of the key gene in methanogenesis (methyl coenzyme M reductase; mcrA) was studied to evaluate the relationship between process rate (methanogenesis) and gene transcription dynamics in a peat soil ecosystem. ...</t>
  </si>
  <si>
    <t>http://aem.asm.org/content/75/21/6679.full</t>
  </si>
  <si>
    <t>http://127.0.0.1:8000/scholar_054.html</t>
  </si>
  <si>
    <t>In Situ Analyses of Methane Oxidation Associated with the Roots and Rhizomes of a Bur Reed, Sparganium eurycarpum, in a Maine Wetland.</t>
  </si>
  <si>
    <t>http://aem.asm.org/content/62/12/4548.short</t>
  </si>
  <si>
    <t>GM King</t>
  </si>
  <si>
    <t>... example, rates from 8 September varied between 53.9 and 58.8 mg of CH4 m 2 ... spp.) may require active control of insolation, temperature, relative humidity, and CO2 partial pressure ... methane ffux to the atmosphere since emissions through plants exceed those across the peat ...</t>
  </si>
  <si>
    <t>http://aem.asm.org/content/62/12/4548.full.pdf</t>
  </si>
  <si>
    <t>Microbial formation of dimethyl sulfide in anoxic sphagnum peat .</t>
  </si>
  <si>
    <t>http://aem.asm.org/content/61/7/2720.short</t>
  </si>
  <si>
    <t>RP Kiene , ME Hines</t>
  </si>
  <si>
    <t>... DISCUSSION Formation of DMS in low-pH Sphagnum peat appears to be more closely tied to carbon metabolism than to inorganic sulfur cycling. Amendments of sulfate or sulfide had little or no effect on DMS production over ...</t>
  </si>
  <si>
    <t>http://aem.asm.org/content/61/7/2720.full.pdf?origin=publication_detail</t>
  </si>
  <si>
    <t>Novel carbon -based Ni/Fe catalysts derived from peat for hot gas ammonia decomposition in an inert helium atmosphere</t>
  </si>
  <si>
    <t>http://www.sciencedirect.com/science/article/pii/S0926860X09008734</t>
  </si>
  <si>
    <t>J Donald, C Xu , H Hashimoto, E Byambajav…</t>
  </si>
  <si>
    <t>Applied Catalysis A: …</t>
  </si>
  <si>
    <t>Two novel carbon-based Ni/Fe catalysts were developed and tested for catalytic decomposition of ammonia into N2 and H2. These catalysts were prepared using a mesoporous activated carbon (AC) support derived from a Canadian peat by H3PO4 ...</t>
  </si>
  <si>
    <t>Life cycle assessment of palm biodiesel: revealing facts and benefits for sustainability</t>
  </si>
  <si>
    <t>http://www.sciencedirect.com/science/article/pii/S0306261909001597</t>
  </si>
  <si>
    <t>KF Yee, KT Tan , AZ Abdullah, KT Lee</t>
  </si>
  <si>
    <t>Applied Energy</t>
  </si>
  <si>
    <t>... 3.2. Greenhouse gas assessment. ... Hence, GHG assessment needs to be carried out to determine the effect of biodiesel utilization on GHG emission. ... Plantation of oil palm on the drained peat land also contributes to the emissions of CO 2, which leads to most peat carbon above ...</t>
  </si>
  <si>
    <t>http://127.0.0.1:8000/scholar_046.html</t>
  </si>
  <si>
    <t>Good or bad bioethanol from a greenhouse gas perspective–what determines this?</t>
  </si>
  <si>
    <t>http://www.sciencedirect.com/science/article/pii/S0306261908003127</t>
  </si>
  <si>
    <t>P Börjesson</t>
  </si>
  <si>
    <t>... 3. GHG during cultivation. Greenhouse gas emissions during cultivation are made up of carbon dioxide from tractors, fertiliser manufacture, etc. ... cultivation on grass-covered mineral soil, 25, 11, 36. - cultivation on grass-covered peat soil, 25, 210, 230. a ...</t>
  </si>
  <si>
    <t>http://www.lth.se/fileadmin/bioteknik/Utbildning/Kurser/KKKA05/APEN-2009-PalBorjesson.pdf</t>
  </si>
  <si>
    <t>Bacterial degradation of styrene in waste gases using a peat filter</t>
  </si>
  <si>
    <t>http://link.springer.com/article/10.1007/s002530051126</t>
  </si>
  <si>
    <t>M Arnold, A Reittu, A Von Wright…</t>
  </si>
  <si>
    <t>Applied microbiology …</t>
  </si>
  <si>
    <t>Springer</t>
  </si>
  <si>
    <t>... Filter KH2PO4 (glA1 peat) NH4NO3 (glA1 peat) Nutrient addition (glA1 peat) Removal rate (gmA3 hA1) ... Production of CO2 C, biomass C and intermediates from styrene All the isolates grew with production of carbon dioxide at the styrene concentration of 0.02% (v/v) (Fig. 4A). ...</t>
  </si>
  <si>
    <t>The production of surfactin by Bacillus subtilis grown on peat hydrolysate</t>
  </si>
  <si>
    <t>http://link.springer.com/article/10.1007/BF00251931</t>
  </si>
  <si>
    <t>JD Sheppard , CN Mulligan</t>
  </si>
  <si>
    <t>Applied microbiology and Biotechnology</t>
  </si>
  <si>
    <t>... The hexoses represented by glucose, galactose and mannose tend to predominate over the pen- toses and the de-oxy sugars rhamnose and fu- cose. There has been considerable interest in uti- lizing the monosaccharides from peat as a carbon source in fermentation media. ...</t>
  </si>
  <si>
    <t>Methane in an acidic bog lake: The influence of peat in the catchment on the biogeochemistry of methane</t>
  </si>
  <si>
    <t>http://link.springer.com/article/10.1007/s000270300003</t>
  </si>
  <si>
    <t>P Casper, OC Chan, ALS Furtado, DD Adams</t>
  </si>
  <si>
    <t>Aquatic sciences</t>
  </si>
  <si>
    <t>Abstract. Methanogenesis, an anaerobic microbial process in sediments, was investigated in a naturally acidic bog lake, Grosse Fuchskuhle, in northeastern Germany. The lake was artificially divided into four sub-basins: two western basins receiving humic substances ...</t>
  </si>
  <si>
    <t>Degradation of cultivated peat soils in Northern Norway based on field scale CO 2, N 2 O and CH 4 emission measurements</t>
  </si>
  <si>
    <t>http://www.ingentaconnect.com/content/tandf/gags/2006/00000052/00000002/art00004</t>
  </si>
  <si>
    <t>A Grønlund, T Sveistrup, A Søvik…</t>
  </si>
  <si>
    <t>Archives of Agronomy …</t>
  </si>
  <si>
    <t>ingentaconnect.com</t>
  </si>
  <si>
    <t>... carbon as stored in the atmosphere. Conversion of natural peatland ecosystems into arable land dramatically increases soil organic matter mineralization, notably because of the required drainage operations. In the present paper, greenhouse gas emissions from cultivated peat ...</t>
  </si>
  <si>
    <t>The influence of permafrost and fire upon carbon accumulation in high boreal peatlands, Northwest Territories, Canada</t>
  </si>
  <si>
    <t>http://www.jstor.org/stable/1552447</t>
  </si>
  <si>
    <t>SD Robinson, TR Moore</t>
  </si>
  <si>
    <t>Arctic</t>
  </si>
  <si>
    <t>... The White River volcanic ash layer, deposited 1200 yr ago, was used as a chronos- tratigraphic marker to compare peat and carbon accumulation among peat cores collected along transects over a consistent period of time. ...</t>
  </si>
  <si>
    <t>http://127.0.0.1:8000/scholar_096.html</t>
  </si>
  <si>
    <t>Spatial extent, age, and carbon stocks in drained thaw lake basins on the Barrow Peninsula, Alaska</t>
  </si>
  <si>
    <t>http://instaar.metapress.com/index/J726148671382K6J.pdf</t>
  </si>
  <si>
    <t>KM Hinkel, WR Eisner, JG Bockheim…</t>
  </si>
  <si>
    <t>INSTAAR</t>
  </si>
  <si>
    <t>... Conversion of SOC to atmospheric CO2 or CH4 by microbial decomposition would serve as a positive feedback mechanism (Billings et al., 1982). ... is associated with peat accumulation in drained lake basins and reactivation of ice-wedge cracking and growth (Mackay, 1992). ...</t>
  </si>
  <si>
    <t>http://127.0.0.1:8000/scholar_036.html</t>
  </si>
  <si>
    <t>Carbon storage and distribution in tundra soils of Arctic Alaska, USA</t>
  </si>
  <si>
    <t>http://www.jstor.org/stable/1551852</t>
  </si>
  <si>
    <t>GJ Michaelson, CL Ping, JM Kimble</t>
  </si>
  <si>
    <t>Arctic and Alpine Research</t>
  </si>
  <si>
    <t>... 1993) indicate that tundra ecosystems are changing from a sink to a source of atmospheric carbon dioxide. ... in relation to carbon store distribution can be a controlling factor in methane flux to ... up to 110 kg C m-2 are reported for iso- lated tundra sites where peat has accumulated ...</t>
  </si>
  <si>
    <t>Plant production, decomposition, and carbon efflux in a subarctic patterned fen</t>
  </si>
  <si>
    <t>http://www.jstor.org/stable/1551627</t>
  </si>
  <si>
    <t>TR Moore</t>
  </si>
  <si>
    <t>... B = biomass (g m-2) P = estimated annual production (g m-2 yr-1) x = position of the peat surface relative ... CARBON DIOXIDE AND METHANE FLUX The results of the measurements of carbon dioxide and methane flux from the string, flark, and pool ... 6- STRING - C?2 CH4| -1 4- ...</t>
  </si>
  <si>
    <t>Sources, sinks, and fluxes of dissolved organic carbon in subarctic fen catchments</t>
  </si>
  <si>
    <t>http://www.jstor.org/stable/1551658</t>
  </si>
  <si>
    <t>JF Koprivnjak, TR Moore</t>
  </si>
  <si>
    <t>... Dissolved organic carbon (DOC) concentrations and fluxes were determined over the summer in a small subarctic catchment, composed of an upland com- ponent with woodland and forest over mineral soils and a fen in the lower ... DOC concentrations in peat water averaged ...</t>
  </si>
  <si>
    <t>http://127.0.0.1:8000/scholar_012.html</t>
  </si>
  <si>
    <t>Effects of global change on the carbon balance of arctic plants and ecosystems</t>
  </si>
  <si>
    <t>http://books.google.co.uk/books?hl=en&amp;lr=&amp;id=nVSDRA2biLkC&amp;oi=fnd&amp;pg=PA139&amp;dq=peat+%22greenhouse+gas%22+OR+GHG+OR+CO2+OR+%22carbon+dioxide%22+OR+CH4+OR+N2O+OR+methane+OR+%22nitrous+oxide%22+OR+DOC+OR+carbon&amp;ots=urIPH60adu&amp;sig=FMb28QZfrZiHdT2n9qBsMujX3S4</t>
  </si>
  <si>
    <t>WC Oechel , WD Billings</t>
  </si>
  <si>
    <t>Arctic ecosystems in a changing …</t>
  </si>
  <si>
    <t>... meadow was probably Eiiophorum vaginatum tussock, and although the peat produced was ... 7. Carbon Balance of Arctic Plants and Ecosystems 153 2. Carbon Dioxide Carbon dioxide alone causes ... Kummerow and Ellis, 1984) but not from elevated atmospheric CO2 (Billings et ...</t>
  </si>
  <si>
    <t>[PDF] PEAT - CO2</t>
  </si>
  <si>
    <t>http://wetlands.or.id/PDF/buku/Peat%20CO2.pdf</t>
  </si>
  <si>
    <t>A Hooijer , M Silvius, H Wösten, S Page …</t>
  </si>
  <si>
    <t>Assessment of CO2 …</t>
  </si>
  <si>
    <t>Summary Forested tropical peatlands in SE Asia store at least 42,000 Megatonnes of soil carbon. This carbon is increasingly released to the atmosphere due to drainage and fires associated with plantation development and logging. Peatlands make up 12% of the SE ...</t>
  </si>
  <si>
    <t>http://127.0.0.1:8000/scholar_014.html</t>
  </si>
  <si>
    <t>Microbiological processes in the terrestrial carbon cycle: methane cycling in peat</t>
  </si>
  <si>
    <t>http://www.sciencedirect.com/science/article/pii/S1352231098001071</t>
  </si>
  <si>
    <t>C Edwards, BA Hales, GH Hall, IR McDonald …</t>
  </si>
  <si>
    <t>Atmospheric …</t>
  </si>
  <si>
    <t>Coring and cutting devices were developed to extract 30cm cores from peat under conditions which preserve their physical/spatial integrity, maintain anoxic conditions and allow transverse sectioning. Methane production potential, measured on 1–2cm vertical ...</t>
  </si>
  <si>
    <t>http://research.eeescience.utoledo.edu/lees/papers_PDF/Edwards_1998_AtmEnviron.pdf</t>
  </si>
  <si>
    <t>http://127.0.0.1:8000/scholar_017.html</t>
  </si>
  <si>
    <t>Global fire emissions and the contribution of deforestation, savanna, forest, agricultural, and peat fires (1997–2009)</t>
  </si>
  <si>
    <t>http://www.atmos-chem-phys.net/10/11707/2010/</t>
  </si>
  <si>
    <t>GR van der Werf , JT Randerson…</t>
  </si>
  <si>
    <t>... less important but a breakdown into categories is useful to better characterize non-CO2 anthropogenic climate ... all fires contribute to emissions of methane (CH4), but the amount of CH4 released per ... Peat fires, for example, may emit almost ten times more CH4 per unit biomass ...</t>
  </si>
  <si>
    <t>http://www.atmos-chem-phys.net/10/11707/2010/acp-10-11707-2010.pdf</t>
  </si>
  <si>
    <t>http://127.0.0.1:8000/scholar_056.html</t>
  </si>
  <si>
    <t>Methane emissions from natural peatlands in the northern boreal zone in Finland, Fennoscandia</t>
  </si>
  <si>
    <t>http://www.sciencedirect.com/science/article/pii/S1352231002007719</t>
  </si>
  <si>
    <t>JT Huttunen, H Nykänen, J Turunen…</t>
  </si>
  <si>
    <t>... a significant source for atmospheric CH 4 , an important greenhouse gas (Bubier and ... Methane production and consumption in temperate and subarctic peat soilsresponse to temperature and ... Carbon dioxide and methane dynamics in a sub-Arctic peatland in northern Finland. ...</t>
  </si>
  <si>
    <t>http://127.0.0.1:8000/scholar_063.html</t>
  </si>
  <si>
    <t>Methanogenesis and CO〈 sub〉 2〈/sub〉 exchange in an ombrotrophic peat bog</t>
  </si>
  <si>
    <t>http://www.sciencedirect.com/science/article/pii/S1352231097004810</t>
  </si>
  <si>
    <t>D Lloyd, KL Thomas, J Benstead, KL Davies…</t>
  </si>
  <si>
    <t>... Lloyd; Spatial and temporal variations of dissolved gases (CH 4 , CO 2 and O 2 ) in peat cores. Microbial Ecology, 31 (1996), pp. 57–66. ... Dacey; Effects of vegetation on methane flux, reservoirs and carbon isotopic composition. H ...</t>
  </si>
  <si>
    <t>http://127.0.0.1:8000/scholar_093.html</t>
  </si>
  <si>
    <t>Emissions from the combustion of peat : an experimental study</t>
  </si>
  <si>
    <t>http://www.sciencedirect.com/science/article/pii/S1352231099005129</t>
  </si>
  <si>
    <t>TR Muraleedharan, M Radojevic, A Waugh…</t>
  </si>
  <si>
    <t>... The most abundant carbon-containing species was CO 2 , followed by CO, and CH 4 . Emission factors were ... The proportion of the alkanes of lower molecular mass (methane, ethane) increases as the temperature is increased ... Table 1. Emissions form the combustion of peat. ...</t>
  </si>
  <si>
    <t>Release and dispersion of vegetation and peat fire emissions in the atmosphere over Indonesia 1997/1998</t>
  </si>
  <si>
    <t>http://www.atmos-chem-phys.net/4/2145/</t>
  </si>
  <si>
    <t>B Langmann , A Heil</t>
  </si>
  <si>
    <t>Atmospheric Chemistry and Physics</t>
  </si>
  <si>
    <t>... to June 1998 makes up 380MtC (6% of the mean annual global carbon emissions from fossil fuels), from which CO2 represents about 83%, CO 14%, TPM-carbon 2% and CH4 1%, respectively ... 2002) of 2570MtC, even though the same extent of fire-damaged peat areas is ...</t>
  </si>
  <si>
    <t>http://www.atmos-chem-phys.net/4/2145/2004/acp-4-2145-2004.pdf</t>
  </si>
  <si>
    <t>Quantifying the effects of water table and soil temperature on the emission of methane from peat wetland at the field scale</t>
  </si>
  <si>
    <t>http://www.sciencedirect.com/science/article/pii/S135223109800082X</t>
  </si>
  <si>
    <t>KJ Hargreaves, D Fowler</t>
  </si>
  <si>
    <t>Atmospheric Environment</t>
  </si>
  <si>
    <t>Methane emissions from peat wetlands have been shown to be very sensitive to soil temperature and the position of the water table in controlled environment studies and in the field. However, these studies have been made using small chambers which average ...</t>
  </si>
  <si>
    <t>http://research.eeescience.utoledo.edu/lees/papers_pdf/Hargreaves_1998_AtmEnviron.pdf</t>
  </si>
  <si>
    <t>Methane production and emission from peat : the influence of anions (sulphate, nitrate) from acid rain</t>
  </si>
  <si>
    <t>http://www.sciencedirect.com/science/article/pii/S1352231097005013</t>
  </si>
  <si>
    <t>A Watson, DB Nedwell</t>
  </si>
  <si>
    <t>The influence of sulphate concentrations on the production and emission of methane in two contrasting peat sites was determined. Seasonal changes in sulphate concentrations appeared to influence the amount of organic carbon oxidised to carbon dioxide by ...</t>
  </si>
  <si>
    <t>http://127.0.0.1:8000/scholar_011.html</t>
  </si>
  <si>
    <t>High field carbon -13 NMR spectroscopy. Conformational mobility in gramicidin S and frequency dependence of〈 sup〉 13〈/sup〉 C spin-lattice relaxation times</t>
  </si>
  <si>
    <t>http://www.sciencedirect.com/science/article/pii/S0006291X75800891</t>
  </si>
  <si>
    <t>RA Komoroski, IR Peat , GC Levy</t>
  </si>
  <si>
    <t>Biochemical and biophysical research …</t>
  </si>
  <si>
    <t>Summary The use of superconducting solenoids in 13 C NMR can result in a substantial increase in spectral resolution over that obtained at commonly employed magnetic fields. Results are presented here for the cyclic decapeptide gramicidin S in both CD 3 OD and ...</t>
  </si>
  <si>
    <t>Loss of biodiversity and ecosystem functioning in Indo-Malayan peat swamp forests</t>
  </si>
  <si>
    <t>http://link.springer.com/article/10.1007/s10531-008-9510-5</t>
  </si>
  <si>
    <t>CM Yule</t>
  </si>
  <si>
    <t>Biodiversity and Conservation</t>
  </si>
  <si>
    <t>... disturbances can increase the likelihood of fire, which is the major cause of CO2 emissions from ... 32.4 to ¡30.4‰), but they were not the very low values typical of methane oxidising bacteria ... The black waters of the peat swamps have high levels of dissolved organic carbon (DOC ...</t>
  </si>
  <si>
    <t>https://savethefrogs.com/threats/palm/images/2010-Yule-Peat-Swamp-Forests.pdf</t>
  </si>
  <si>
    <t>http://127.0.0.1:8000/scholar_016.html</t>
  </si>
  <si>
    <t>Onset and rate of peat and carbon accumulation in four domed ombrogenous peat deposits, Indonesia</t>
  </si>
  <si>
    <t>SG Neuzil</t>
  </si>
  <si>
    <t>Biodiversity and Sustainability of …,Samara Publishing</t>
  </si>
  <si>
    <t>Peat CO2 production in a natural and cutover peatland: implications for restoration</t>
  </si>
  <si>
    <t>http://link.springer.com/article/10.1023/A:1010617207537</t>
  </si>
  <si>
    <t>JM Waddington , PA Rotenberg, FJ Warren</t>
  </si>
  <si>
    <t>Biogeochemistry</t>
  </si>
  <si>
    <t>Abstract Although studies have shown that peatland drainage andharvesting alter local hydrology, microclimate, and peatcharacteristics, little is known about the effects of these changes onCO 2 production rates. This study examines the differentfactors affecting CO 2 ...</t>
  </si>
  <si>
    <t>http://www.create.ulaval.ca/uploads/tx_centrerecherche/Waddington_et_al_2001__Biogeochem__01.pdf</t>
  </si>
  <si>
    <t>Winter CO2 , CH4 and N2O fluxes on some natural and drained boreal peatlands</t>
  </si>
  <si>
    <t>http://link.springer.com/article/10.1007/BF00992977</t>
  </si>
  <si>
    <t>J Alm , S Saarnio, H Nykänen, J Silvola, P Martikainen</t>
  </si>
  <si>
    <t>... an average of 0.01 g CH4-C m -2. Reason for the low CH4 efflux or net oxidation in drained peatlands probably lies in low substrate supply and thus low CH 4 production in the anoxic deep peat layers. ... Carbon dioxide (CO2), methane (CH4) and nitrous oxide (N20) are ...</t>
  </si>
  <si>
    <t>http://127.0.0.1:8000/scholar?q=info:rim_wAOYU6MJ:scholar.google.com/&amp;output=instlink&amp;hl=en&amp;as_sdt=0,5&amp;scillfp=13469419269069722822&amp;oi=lle</t>
  </si>
  <si>
    <t>Sources of organic and inorganic carbon in a headwater stream: evidence from carbon isotope studies</t>
  </si>
  <si>
    <t>http://link.springer.com/article/10.1023/A:1006447706565</t>
  </si>
  <si>
    <t>SM Palmer, D Hope, MF Billett, JJC Dawson , CL Bryant</t>
  </si>
  <si>
    <t>... and streamwater contains carbon that is approximately 2500 calendar years younger than peat at 1m ... R &amp; Siegenthaler U (1991) Production and stable isotopic composition of CO2 in a ... 344 Hope D, Palmer SM, Billett MF &amp; Dawson JJC (in review) Carbon dioxide and methane ...</t>
  </si>
  <si>
    <t>http://127.0.0.1:8000/scholar_009.html</t>
  </si>
  <si>
    <t>The importance of floating peat to methane fluxes from flooded peatlands</t>
  </si>
  <si>
    <t>http://link.springer.com/article/10.1007/BF00994922</t>
  </si>
  <si>
    <t>KJ Scott, CA Kelly, JWM Rudd</t>
  </si>
  <si>
    <t>Abstract The effect of flooding on methane (CH 4) fluxes was studied through the construction of an experimental reservoir in a boreal forest wetland at the Experimental Lakes Area in northwestern Ontario. Prior to flooding, the peatland surface was a small ...</t>
  </si>
  <si>
    <t>Fluxes of dissolved carbon dioxide and inorganic carbon from an upland peat catchment: implications for soil respiration</t>
  </si>
  <si>
    <t>http://link.springer.com/article/10.1007/s10533-004-1717-2</t>
  </si>
  <si>
    <t>F Worrall, T Burt, J Adamson</t>
  </si>
  <si>
    <t>Abstract. This study uses long-term water chemistry records for a circum-neutral peat stream to reconstruct a 7-year record of dissolved CO 2 and DIC flux from the catchment. Combining catchment flux with a knowledge of in-stream metabolism and gas evasion from the ...</t>
  </si>
  <si>
    <t>http://127.0.0.1:8000/scholar?q=info:Ojf_Htt_nlsJ:scholar.google.com/&amp;output=instlink&amp;hl=en&amp;as_sdt=0,5&amp;scillfp=12688670683066587884&amp;oi=lle</t>
  </si>
  <si>
    <t>Methane emissions from wet grasslands on peat soil in a nature preserve</t>
  </si>
  <si>
    <t>http://link.springer.com/article/10.1007/BF00992979</t>
  </si>
  <si>
    <t>A Van den Pol-van Dasselaar, ML Van Beusichem…</t>
  </si>
  <si>
    <t>Abstract The area of wet grasslands on peat soil in the Netherlands is slowly increasing at the expense of drained, agriculturally used grasslands. This study aimed (i) to assess the contribution of wet grasslands on peat soil to methane (CH 4) emissions, and (ii) to ...</t>
  </si>
  <si>
    <t>http://127.0.0.1:8000/scholar_020.html</t>
  </si>
  <si>
    <t>Determinants of spatial variability of methane emissions from wet grasslands on peat soil</t>
  </si>
  <si>
    <t>http://link.springer.com/article/10.1023/A:1006009830660</t>
  </si>
  <si>
    <t>Abstract Methane (CH4) emissions from soils, representing the consequence of CH4 production, CH4 consumption and CH4 transport, are poorly characterised and show a large spatial variability. This study aimed to assess the determinants of field-scale spatial ...</t>
  </si>
  <si>
    <t>Fluxes of CO2 , CH4 and N2O from a Welsh peatland following simulation of water table draw-down: potential feedback to climatic change</t>
  </si>
  <si>
    <t>http://link.springer.com/article/10.1007/BF00000574</t>
  </si>
  <si>
    <t>C Freeman , MA Lock, B Reynolds</t>
  </si>
  <si>
    <t>... few investigations of the potential effects of global warming on wetland greenhouse gas production to ... 1) was based around a central chamber containing a monolith of peat and consisted ... Fluxes of carbon dioxide, methane and nitrous oxide were monitored every 2 weeks of the ...</t>
  </si>
  <si>
    <t>Hysteresis in the temperature response of carbon dioxide and methane production in peat soils</t>
  </si>
  <si>
    <t>http://link.springer.com/article/10.1023/A:1006097808262</t>
  </si>
  <si>
    <t>K Updegraff, SD Bridgham, J Pastor , P Weishampel</t>
  </si>
  <si>
    <t>Abstract The ability to predict the effects of climate change on trace gas fluxes requires a knowledge of microbial temperature responses. However, the response of a microbial community to temperature in a given substrate may be complicated by its thermal history. ...</t>
  </si>
  <si>
    <t>http://www.researchgate.net/publication/226990974_Hysteresis_in_the_temperature_response_of_carbon_dioxide_and_methane_production_in_peat_soils/file/9fcfd50b943b45037e.pdf</t>
  </si>
  <si>
    <t>Controls on methane production in a tidal freshwater estuary and a peatland: methane production via acetate fermentation and CO2 reduction</t>
  </si>
  <si>
    <t>http://link.springer.com/article/10.1023/A:1021128400602</t>
  </si>
  <si>
    <t>GB Avery, RD Shannon, JR White, CS Martens…</t>
  </si>
  <si>
    <t>... conducted at both sites at various temperatures showed that Buck Hollow peat methane production was ... of methane, and its potential for global warming as a greenhouse gas, have generated ... the overall effects of temperature regime, the specific responses of CO2 reducing and ...</t>
  </si>
  <si>
    <t>http://127.0.0.1:8000/scholar?q=info:qrmnCcOCPrAJ:scholar.google.com/&amp;output=instlink&amp;hl=en&amp;as_sdt=0,5&amp;scillfp=5486468219695204738&amp;oi=lle</t>
  </si>
  <si>
    <t>http://127.0.0.1:8000/scholar_032.html</t>
  </si>
  <si>
    <t>Sulfate deposition and temperature controls on methane emission and sulfur forms in peat</t>
  </si>
  <si>
    <t>http://link.springer.com/article/10.1007/s10533-004-9681-4</t>
  </si>
  <si>
    <t>V Gauci , D Fowler , SJ Chapman, NB Dise</t>
  </si>
  <si>
    <t>Abstract Natural wetlands are the single most important contributors of methane (CH 4) to the atmosphere. Recent research has shown that the deposition of sulfate (SO 4 2-) can substantially reduce the emission of this radiatively important gas from wetlands. However ...</t>
  </si>
  <si>
    <t>http://cepsar.open.ac.uk/pers/v.gauci/pics/d39284.pdf</t>
  </si>
  <si>
    <t>http://127.0.0.1:8000/scholar_034.html</t>
  </si>
  <si>
    <t>Dissolved organic carbon dynamics in the peat –streamwater interface</t>
  </si>
  <si>
    <t>http://link.springer.com/article/10.1023/B:BIOG.0000049338.81809.7c</t>
  </si>
  <si>
    <t>G Bengtsson, N Törneman</t>
  </si>
  <si>
    <t>Abstract A series of experiments were conducted to address the fate of dissolved organic carbon (DOC) in the peat–stream interface zone linking a minerotrophic poor fen and an ombrotrophic mire with surrounding stream water in the drainage area of Lake Örträsket in ...</t>
  </si>
  <si>
    <t>http://127.0.0.1:8000/scholar?q=info:V0L-hJcPzXgJ:scholar.google.com/&amp;output=instlink&amp;hl=en&amp;as_sdt=0,5&amp;scillfp=16094760055931554124&amp;oi=lle</t>
  </si>
  <si>
    <t>Sources and sinks of dissolved organic carbon in a forested swamp catchment</t>
  </si>
  <si>
    <t>http://link.springer.com/article/10.1007/BF00002806</t>
  </si>
  <si>
    <t>M Dalva, TR Moore</t>
  </si>
  <si>
    <t>... Abstract. Concentrations of dissolved organic carbon (DOC) were measured in precipita- tion, throughfall, stemflow, and soil, peat and stream water in a 50 ha catchment with a central 5 ha swamp at Mont St. Hilaire, Quebec. ...</t>
  </si>
  <si>
    <t>http://127.0.0.1:8000/scholar_038.html</t>
  </si>
  <si>
    <t>Winter fluxes of methane from Minnesota peatlands</t>
  </si>
  <si>
    <t>http://link.springer.com/article/10.1007/BF00002641</t>
  </si>
  <si>
    <t>NB Dise</t>
  </si>
  <si>
    <t>... Methane is an important greenhouse gas that has, per molecule, approximately 20 times the warming effect of CO,, and is increasing ... bers set atop the deep snow, and fluxes calculated from these were similar to fluxes from the peat surface measured ... 0 200 4m WI3 &amp;xl CH4 (PM ...</t>
  </si>
  <si>
    <t>http://www.sste.mmu.ac.uk/peatbog/Nancy_publications/9-Dise.NB1992.pdf</t>
  </si>
  <si>
    <t>Fluxes of nitrous oxide from boreal peatlands as affected by peatland type, water table level and nitrification capacity</t>
  </si>
  <si>
    <t>http://link.springer.com/article/10.1007/BF02183033</t>
  </si>
  <si>
    <t>K Regina, H Nykänen, J Silvola, PJ Martikainen</t>
  </si>
  <si>
    <t>... Fluxes of nitrous oxide were measured in situ on nine virgin and ten drained peatlands of ... enhanced after lowering of the water table in minerotrophic peat but not in ombrotrophic peat. ... 0 is an important component in the atmospheric chemistry both as a greenhouse gas and in ...</t>
  </si>
  <si>
    <t>http://127.0.0.1:8000/scholar_041.html</t>
  </si>
  <si>
    <t>Methane emissions from fen, bog and swamp peatlands in Quebec</t>
  </si>
  <si>
    <t>http://link.springer.com/article/10.1007/BF00000851</t>
  </si>
  <si>
    <t>TR Moore, R Knowles</t>
  </si>
  <si>
    <t>... Methane production and consumption in peat samples under laboratory conditions ... 3). During 1987, the Mt. St. Hilaire swamp (site 6) revealed a strong release of methane as the peat column thawed in early spring, though this pattern was not recorded in 1988. ...</t>
  </si>
  <si>
    <t>http://course1.winona.edu/Mengen/Research%20Interests/GHG%20Journal%20Art/Moore%201990%20Methane%20emissions%20from%20wetlands%20in%20Quebec%20%20Biogeochem.pdf</t>
  </si>
  <si>
    <t>A three-year study of controls on methane emissions from two Michigan peatlands</t>
  </si>
  <si>
    <t>http://link.springer.com/article/10.1007/BF00002570</t>
  </si>
  <si>
    <t>RD Shannon, JR White</t>
  </si>
  <si>
    <t>... declined to -16 cm. In contrast J 1 to the 1991 summer, methane fluxes quickly rebounded to 70-90 mg CH4 m -2 d-' through September 1992 when water levels returned to the peat surface in mid-July. Unlike sites 1, 2, and ...</t>
  </si>
  <si>
    <t>Subsurface denitrification in a forest riparianzone: interactions between hydrology and supplies ofnitrate and organic carbon</t>
  </si>
  <si>
    <t>http://link.springer.com/article/10.1023/A:1006476514038</t>
  </si>
  <si>
    <t>AR Hill, KJ Devito, S Campagnolo, K Sanmugadas</t>
  </si>
  <si>
    <t>... Nitrous oxide was determined by using a Hewlett Packard gas chromatograph equipped with an electron capture detector ... All N2O concentrations were corrected for the amount of N2O dissolved in water ... the river at the base of the valley side slope (Figure 1). Peat deposits along ...</t>
  </si>
  <si>
    <t>CH4 emission from a hollow-ridge complex in a raised bog: the role of CH4 production and oxidation</t>
  </si>
  <si>
    <t>http://link.springer.com/article/10.1023/A:1006351118347</t>
  </si>
  <si>
    <t>P Frenzel, E Karofeld</t>
  </si>
  <si>
    <t>... Potential CH4 production in vitro was higher and the methanogenic association was better adapted to higher temperatures in hollow than in hummock peat. ... Page 2. 92 atmospheric CO2 but also sources for CH4, another greenhouse gas. ...</t>
  </si>
  <si>
    <t>Soil surface CO2 flux in a Minnesota peatland</t>
  </si>
  <si>
    <t>http://link.springer.com/article/10.1007/BF00000425</t>
  </si>
  <si>
    <t>J Kim, SB Verma</t>
  </si>
  <si>
    <t>... 4). For the six- month period (May-October), the total soil CO2 released from this ... Future studies should include measurements of moss dark respiration and peat moisture content to ... Res. 18: 189-193 Moore TR &amp; Knowles R (1987) Methane and carbon dioxide evolution from ...</t>
  </si>
  <si>
    <t>Influence of Ni, Co, Fe, and Na additions on methane production in Sphagnum-dominated Northern American peatlands</t>
  </si>
  <si>
    <t>http://link.springer.com/article/10.1023/A:1006461803585</t>
  </si>
  <si>
    <t>N Basiliko , JB Yavitt</t>
  </si>
  <si>
    <t>... methane production. Indeed, we found no relationship between CH4 production and CO2 production measured concomitantly, with a correla- tion coefficient of –0.11. This poor relationship between CH4 production and anaerobic carbon metabolism in Sphagnum-derived peat ...</t>
  </si>
  <si>
    <t>Methane production and sulfate reduction in two Appalachian peatlands</t>
  </si>
  <si>
    <t>http://link.springer.com/article/10.1007/BF00002225</t>
  </si>
  <si>
    <t>RK Wieder, JB Yavitt , GE Lang</t>
  </si>
  <si>
    <t>... USA) Accepted 18 January 1990 Key words: Appalachian Mountains, bogs, carbon dioxide, methane, peat, sulfate reduction Abstract. ... 1) resulted from initial losses of methane and carbon dioxide from degassing of the peat during preparation of the slurries. ...</t>
  </si>
  <si>
    <t>Carbon turnover in peatland mesocosms exposed to different water table levels</t>
  </si>
  <si>
    <t>http://link.springer.com/article/10.1023/B:BIOG.0000015788.30164.e2</t>
  </si>
  <si>
    <t>C Blodau, N Basiliko , TR Moore</t>
  </si>
  <si>
    <t>... Key words: Carbon dioxide, DOC, Methane, Peatlands, Pore water Abstract. ... Exchange rates and CO2, CH4 and DOC production rates were si- multaneously determined in the peat from diffusive-advective mass-balances of dissolved CO2, CH4 and DOC in the pore water. ...</t>
  </si>
  <si>
    <t>http://www.uni-muenster.de/imperia/md/content/landschaftsoekologie/hydrologiebodenkunde/profblodauliteratur/_12__blodau_basiliko_moore_2004.pdf</t>
  </si>
  <si>
    <t>Characterization of dissolved organic carbon ( DOC ) in a dystrophic lake and an adjacent fen</t>
  </si>
  <si>
    <t>http://link.springer.com/article/10.1023/A:1010649227510</t>
  </si>
  <si>
    <t>A Sachse, D Babenzien, G Ginzel, J Gelbrecht…</t>
  </si>
  <si>
    <t>... Exudation and excretion of organisms of all trophic levels and decomposition products of dead organisms contribute to the autochthonous portion of DOC (Tranvik 1993). ... Peatlands are sinks for nutri- ents and carbon of plant origin (peat). ...</t>
  </si>
  <si>
    <t>Species-specific effects of vascular plants on carbon turnover and methane emissions from wetlands</t>
  </si>
  <si>
    <t>http://link.springer.com/article/10.1007/s10533-004-6124-1</t>
  </si>
  <si>
    <t>L Ström, M Mastepanov, TR Christensen</t>
  </si>
  <si>
    <t>... for ecosystem functioning and affect carbon and energy exchange as well as greenhouse gas fluxes ... In general, these ecosystems are net sinks for atmospheric CO2 due to the prevailing ... cool conditions that effectively reduce decomposition rates and favour the formation of peat. ...</t>
  </si>
  <si>
    <t>http://127.0.0.1:8000/scholar?q=info:IBztSlZsyTEJ:scholar.google.com/&amp;output=instlink&amp;hl=en&amp;as_sdt=0,5&amp;scillfp=14485066770756474102&amp;oi=lle</t>
  </si>
  <si>
    <t>Cycling of inorganic and organic sulfur in peat from Big Run Bog, West Virginia</t>
  </si>
  <si>
    <t>http://link.springer.com/article/10.1007/BF02180229</t>
  </si>
  <si>
    <t>RK Wieder, GE Lang</t>
  </si>
  <si>
    <t>... If we assume that in Big Run Bog peat all of the labeled carbon bonded S represents an end product of dissilimatory sulfate reduction, then the inte- grated values for sulfate reduction based on Cr2+ reducible S formation are underestimates by 16-18%. ...</t>
  </si>
  <si>
    <t>Biotic controls on CO2 and CH4 exchange in wetlands–a closed environment study</t>
  </si>
  <si>
    <t>http://link.springer.com/article/10.1023/A:1024913730848</t>
  </si>
  <si>
    <t>TR Christensen , N Panikov, M Mastepanov…</t>
  </si>
  <si>
    <t>... Mass spectrometric monitoring of gases (CO2, CH4, O2) in a me- sotrophic peat core from Kopparås Mire ... Rapid response of greenhouse gas emission to early spring thaw in a subarctic mire as shown by ... Emission of CH4, N2O and CO2 from a virgin fen and a fen drained for ...</t>
  </si>
  <si>
    <t>http://127.0.0.1:8000/scholar?q=info:Y2ZXNpJ9KboJ:scholar.google.com/&amp;output=instlink&amp;hl=en&amp;as_sdt=0,5&amp;scillfp=8252035351066513728&amp;oi=lle</t>
  </si>
  <si>
    <t>http://127.0.0.1:8000/scholar_068.html</t>
  </si>
  <si>
    <t>The mobilisation of phosphorus, organic carbon and ammonium in the initial stage of fen rewetting (a case study from NE Germany)</t>
  </si>
  <si>
    <t>http://link.springer.com/article/10.1007/s10533-007-9122-2</t>
  </si>
  <si>
    <t>D Zak , J Gelbrecht</t>
  </si>
  <si>
    <t>... Hence, elevated emissions of carbon dioxide, oxida- tion of iron sulphides to form Fe(III ... To deal with the strong supersaturation of the porewater with respect to CO2, air tight ... Table 1 Selected peat characteristics and total contents of carbon (Ct), nitrogen (Nt) phosphorus (Pt), iron ...</t>
  </si>
  <si>
    <t>http://127.0.0.1:8000/scholar?q=info:fW7qV90ckNAJ:scholar.google.com/&amp;output=instlink&amp;hl=en&amp;as_sdt=0,5&amp;scillfp=12745642990288384553&amp;oi=lle</t>
  </si>
  <si>
    <t>Soil environmental variables affecting the flux of methane from a range of forest, moorland and agricultural soils</t>
  </si>
  <si>
    <t>http://link.springer.com/article/10.1007/BF00000898</t>
  </si>
  <si>
    <t>JA MacDonald, U Skiba , LJ Sheppard, KJ Hargreaves…</t>
  </si>
  <si>
    <t>... Methane is a greenhouse gas and currently contributes approximately 20% to the radiative forcing of global climate (IPCC 1990 ... with fluxes ranging from - 12.3 to 6.8 ng m-2 s-'. In the peat soils, soil ... PA (1994) Effects of N fertilisation on the fluxes of N20, CH4 and CO2 from soils ...</t>
  </si>
  <si>
    <t>http://127.0.0.1:8000/scholar_074.html</t>
  </si>
  <si>
    <t>Evaluation of methane oxidation in therhizosphere of a Carex dominated fen in northcentral Alberta, Canada</t>
  </si>
  <si>
    <t>http://link.springer.com/article/10.1023/A:1006452609284</t>
  </si>
  <si>
    <t>TJ Popp, JP Chanton , GJ Whiting, N Grant</t>
  </si>
  <si>
    <t>... stress on the plants by keeping internal temperature near ambient and conserving CO2 during daylight ... Post CH3F incubation fluxes differed from control fluxes by –81 to +189 mg(CH4)m −2 ... the water table can cause changes in the oxygen gradients near the peat surface, thus ...</t>
  </si>
  <si>
    <t>Export of DOC from forested catchments on the Precambrian Shield of Central Ontario: clues from 13C and 14C</t>
  </si>
  <si>
    <t>http://link.springer.com/article/10.1023/A:1005744131385</t>
  </si>
  <si>
    <t>SL Schiff, R Aravena, SE Trumbore , MJ Hinton…</t>
  </si>
  <si>
    <t>... Despite the existence of old carbon at shallow depths in the peat profile, the 14C data on ... 34: 636–645 Aravena R &amp; Wassenaar LI (1993) Dissolved organic carbon and methane in a ... P, Sivo A &amp; Togonidaze GI (1989) Anthropogenic 14C variations in atmospheric CO2 and wines ...</t>
  </si>
  <si>
    <t>Mineralization rates of peat from eroding peat islands in reservoirs</t>
  </si>
  <si>
    <t>http://link.springer.com/article/10.1023/A:1024982915493</t>
  </si>
  <si>
    <t>VLS Louis, AD Partridge, CA Kelly, JWM Rudd</t>
  </si>
  <si>
    <t>... Key words: Floating peat islands, Greenhouse gas emissions, Peat decomposition, Reservoirs ... the atmosphere is important be- cause CH4 is approximately 21 times more effective a GHG over a ... Effects of temperature on produc- tion of CH4 and CO2 from peat in a natural and ...</t>
  </si>
  <si>
    <t>http://127.0.0.1:8000/scholar?q=info:KrjNywr0yGkJ:scholar.google.com/&amp;output=instlink&amp;hl=en&amp;as_sdt=0,5&amp;scillfp=7806869152011811763&amp;oi=lle</t>
  </si>
  <si>
    <t>Development of floating rafts after the rewetting of cut-over bogs: the importance of peat quality</t>
  </si>
  <si>
    <t>http://link.springer.com/article/10.1007/s10533-005-3931-y</t>
  </si>
  <si>
    <t>HBM Tomassen, AJP Smolders , LPM Lamers …</t>
  </si>
  <si>
    <t>... 2002a) where there is sufficient dissolved carbon dioxide (CO2) and light (Baker and Boatman ... to the development of floating rafts of poorly humified peat that offer ... Their buoyancy depends on methane (CH4) bubbles generated by anaerobic decomposition becoming trapped in ...</t>
  </si>
  <si>
    <t>http://www.researchgate.net/publication/229031329_Development_of_floating_rafts_after_the_rewetting_of_cut-over_bogs_the_importance_of_peat_quality/file/9fcfd50657c0a29039.pdf</t>
  </si>
  <si>
    <t>http://127.0.0.1:8000/scholar_076.html</t>
  </si>
  <si>
    <t>Sources and sinks of aquatic carbon in a peatland stream continuum</t>
  </si>
  <si>
    <t>http://link.springer.com/article/10.1023/B:BIOG.0000049337.66150.f1</t>
  </si>
  <si>
    <t>JJC Dawson , MF Billett, D Hope, SM Palmer…</t>
  </si>
  <si>
    <t>... Key words: Carbon fluxes, Carbon dioxide, Methane, Peatlands, River continuum concept, Streamwater ... Methane-C was only measurable at sites within areas of deep peat (</t>
  </si>
  <si>
    <t>http://127.0.0.1:8000/scholar?q=info:gwu4up-XzJYJ:scholar.google.com/&amp;output=instlink&amp;hl=en&amp;as_sdt=0,5&amp;scillfp=2637920142729410155&amp;oi=lle</t>
  </si>
  <si>
    <t>Suppression of peatland methane emission by cumulative sulfate deposition in simulated acid rain</t>
  </si>
  <si>
    <t>http://link.springer.com/article/10.1023/A:1010774610050</t>
  </si>
  <si>
    <t>NB Dise, ES Verry</t>
  </si>
  <si>
    <t>... the surface for this peat bog where high water table or semisolid surface peat often made ... Over this period there were no major differences in CH4 flux amongst plots (Table 1 ... building up in the chambers did not signifi- cantly change from atmospheric N2O concentrations over ...</t>
  </si>
  <si>
    <t>http://originwww.nrs.fs.fed.us/pubs/jrnl/2001/nc_2001_dise_001.pdf</t>
  </si>
  <si>
    <t>How does fire affect the nature and stability of soil organic nitrogen and carbon ? A review</t>
  </si>
  <si>
    <t>http://link.springer.com/10.1007%2Fs10533-007-9104-4?LI=true&amp;from=SL</t>
  </si>
  <si>
    <t>H Knicker</t>
  </si>
  <si>
    <t>... 63–74; Almendros G, Knicker H, González-Vila JF (2003) Rearrangement of carbon and nitrogen forms in peat after progressive ... A, Jensen M, Kjoller A (2004) Tropical savannah woodland: effects of experimental fire on soil microorganisms and soil emissions of carbon dioxide. ...</t>
  </si>
  <si>
    <t>http://www.researchgate.net/publication/225759481_How_does_fire_affect_the_nature_and_stability_of_soil_organic_nitrogen_and_carbon_A_review/file/504635290a90713e77.pdf</t>
  </si>
  <si>
    <t>Diurnal variation in methane emission in relation to the water table, soil temperature, climate and vegetation cover in a Swedish acid mire</t>
  </si>
  <si>
    <t>http://link.springer.com/article/10.1007/BF02180679</t>
  </si>
  <si>
    <t>C Mikkelä, I Sundh, BH Svensson, M Nilsson</t>
  </si>
  <si>
    <t>... In the S. balticurn lawn, carpet and mud- bottom communities, the average CH4 emission did ... 5 or 10 cm depth (shifted forward 2-10 h) below the peat surface (Table ... i) tem- perature effects on decomposition and subsequent methane production, (ii) methane production coupled ...</t>
  </si>
  <si>
    <t>http://127.0.0.1:8000/scholar_088.html</t>
  </si>
  <si>
    <t>Trends in dissolved organic carbon in UK rivers and lakes</t>
  </si>
  <si>
    <t>http://link.springer.com/article/10.1007/s10533-004-8131-7</t>
  </si>
  <si>
    <t>F Worrall, R Harriman, CD Evans , CD Watts…</t>
  </si>
  <si>
    <t>... With respect to climate change, increasing DOC concentration in UK rivers is indicative of changes in terrestrial carbon re- serves. High DOC concentrations in rivers are particularly associated with catchments where there is extensive peat (Aitkenhead et al. 1999). ...</t>
  </si>
  <si>
    <t>http://127.0.0.1:8000/scholar?q=info:j4uMtOcY6XUJ:scholar.google.com/&amp;output=instlink&amp;hl=en&amp;as_sdt=0,5&amp;scillfp=10656971733338133732&amp;oi=lle</t>
  </si>
  <si>
    <t>Effect of peat quality on microbial greenhouse gas formation in an acidic fen</t>
  </si>
  <si>
    <t>http://www.biogeosciences.net/7/187/2010/bg-7-187-2010.pdf</t>
  </si>
  <si>
    <t>M Reiche, G Gleixner, K Küsel</t>
  </si>
  <si>
    <t>Biogeosciences</t>
  </si>
  <si>
    <t>Abstract. Peatlands play an important role in the global carbon cycle and represent both an important stock of soil carbon and a substantial natural source of relevant greenhouse gases like CO2 and CH4. While it is known that the quality of organic matter affects microbial ...</t>
  </si>
  <si>
    <t>A dynamic model of wetland extent and peat accumulation: results for the Holocene</t>
  </si>
  <si>
    <t>http://www.biogeosciences.net/9/235/2012/</t>
  </si>
  <si>
    <t>T Kleinen, V Brovkin, RJ Schuldt</t>
  </si>
  <si>
    <t>... (2010) simi- larly modeled wetland CH4 emissions using ... 8) decomposes anaerobically at the rate υkA, with υ the ratio of anaerobic to aerobic CO2 production. ... forma- tion is modelled similar to decomposition, with the forma- tion flux FAC depending on the peat formation rate ...</t>
  </si>
  <si>
    <t>http://www.biogeosciences.net/9/235/2012/bg-9-235-2012.pdf</t>
  </si>
  <si>
    <t>Halogens in pore water of peat bogs? the role of peat decomposition and dissolved organic matter</t>
  </si>
  <si>
    <t>http://hal.archives-ouvertes.fr/hal-00297539/</t>
  </si>
  <si>
    <t>H Biester, S Hemmerich, M Petri</t>
  </si>
  <si>
    <t>... 57 Table 1. Mean total concentrations of halogens in rain, pore water and peat, atmospheric deposition rates, proportions of released halogens and DOC from peat (expressed as percent of total halogens and carbon concentrations in peat). ...</t>
  </si>
  <si>
    <t>http://hal.archives-ouvertes.fr/docs/00/29/75/39/PDF/bg-3-53-2006.pdf</t>
  </si>
  <si>
    <t>The full greenhouse gas balance of an abandoned peat meadow</t>
  </si>
  <si>
    <t>http://www.biogeosciences-discuss.net/4/277/2007/bgd-4-277-2007.pdf</t>
  </si>
  <si>
    <t>DMD Hendriks, J Huissteden…</t>
  </si>
  <si>
    <t>Biogeosciences …</t>
  </si>
  <si>
    <t>Globally, peat lands are considered to be a sink of CO 2, but a source when drained. Additionally, wet peat lands are thought to emit considerable amounts of CH 4 and N 2 O. Hitherto, reliable and integrated estimates of emissions and emission factors for this type ...</t>
  </si>
  <si>
    <t>http://127.0.0.1:8000/scholar_026.html</t>
  </si>
  <si>
    <t>CO〈 sub〉 2〈/sub〉 exchange and Carbon balance in two grassland sites on eutrophic drained peat soils</t>
  </si>
  <si>
    <t>http://hal.archives-ouvertes.fr/hal-00297896/</t>
  </si>
  <si>
    <t>EM Veenendaal , O Kolle, PA Leffelaar…</t>
  </si>
  <si>
    <t>Abstract In this study we investigated the role of intensive and extensive dairy farm practices on CO2 exchange and the carbon balance of peatlands by means of eddy covariance (EC) measurements. Year long EC measurements were made in two adjacent farm sites on ...</t>
  </si>
  <si>
    <t>http://hal.archives-ouvertes.fr/docs/00/29/78/96/PDF/bgd-4-1633-2007.pdf</t>
  </si>
  <si>
    <t>Peat as an agent in biological degradation: peat biofilters</t>
  </si>
  <si>
    <t>AM Martin</t>
  </si>
  <si>
    <t>Biological degradation of wastes. Elsevier Applied …</t>
  </si>
  <si>
    <t>Seasonal fluctuations in microbial activity in Antarctic moss peat</t>
  </si>
  <si>
    <t>http://onlinelibrary.wiley.com/doi/10.1111/j.1095-8312.1980.tb00094.x/abstract</t>
  </si>
  <si>
    <t>DD WYNN‐WILLIAMS</t>
  </si>
  <si>
    <t>Biological Journal of the Linnean …</t>
  </si>
  <si>
    <t>Wiley Online Library</t>
  </si>
  <si>
    <t>... Amendments with dissolved organic carbon (DOC) entailed aseptic pipetting of 0.5 ml aliquots of 0.1% w/v (rather than 0.5 ... Polytrichum peat cores from the autumn 1976 Gilson respirometry simulation were also subjected to analysis of carbon dioxide evolution using ...</t>
  </si>
  <si>
    <t>Diurnal oscillations of gas production and effluxes ( CO2 and CH4 ) in cores from a peat bog</t>
  </si>
  <si>
    <t>http://www.tandfonline.com/doi/abs/10.1076/brhm.29.3.247.1442</t>
  </si>
  <si>
    <t>KKL Thomas, JJ Benstead, SSH Lloyd…</t>
  </si>
  <si>
    <t>Biological rhythm …</t>
  </si>
  <si>
    <t>Peat cores (15 cm diam X 30 cm deep) from Ellergower Moss, New Galloway, Scotland were kept and monitored at constant temperature (10±0.1 ºC) for gas production using a 1.6 mm diam stainless steel probe fitted with a membrane inlet and connected to a quadrupole ...</t>
  </si>
  <si>
    <t>http://127.0.0.1:8000/scholar?q=info:BnKKjCWIOH8J:scholar.google.com/&amp;output=instlink&amp;hl=en&amp;as_sdt=0,5&amp;scillfp=8929481431618393380&amp;oi=lle</t>
  </si>
  <si>
    <t>http://127.0.0.1:8000/scholar_027.html</t>
  </si>
  <si>
    <t>Distribution of assimilated carbon in the system Phragmites australis-waterlogged peat soil after carbon -14 pulse labelling</t>
  </si>
  <si>
    <t>http://link.springer.com/article/10.1007/s003740000204</t>
  </si>
  <si>
    <t>M Richert, S Saarnio, S Juutinen, J Silvola…</t>
  </si>
  <si>
    <t>Biology and fertility of …</t>
  </si>
  <si>
    <t>Abstract Short-term (3–6 days) and long-term (27 days) laboratory experiments were carried out to determine the distribution of assimilated C in the system Phragmites australis (common reed)-waterlogged fen soil after 14 C pulse labelling. The investigated system of ...</t>
  </si>
  <si>
    <t>The contribution of plant roots to CO2 fluxes from organic soils</t>
  </si>
  <si>
    <t>http://link.springer.com/article/10.1007/BF00336052</t>
  </si>
  <si>
    <t>J Silvola, J Alm , U Ahlholm, H Nykaenen…</t>
  </si>
  <si>
    <t>... Int Peat Con- gress, Uppsala, Sweden, June 22-26, 1992, vol 2, International Peat Society, Jyski ... Publ Acad Finland 1/94, Helsinki, pp 279-284 Moore TR (1986) Carbon dioxide evolution from subarctic ... K, Silvola J, Martikainen PJ (1995) Emis- sions of CH4, N20 and CO2 from a ...</t>
  </si>
  <si>
    <t>Denitrification rates in relation to groundwater level in a peat soil under grassland</t>
  </si>
  <si>
    <t>http://link.springer.com/article/10.1007/s00374-003-0685-3</t>
  </si>
  <si>
    <t>CL Van Beek, EWJ Hummelink, GL Velthof…</t>
  </si>
  <si>
    <t>... through a metal cylinder filled with soda lime (KOH/NaOH) to remove CO2, which might ... Because N2+N2O losses could completely account for the NO3 - removal from the unsaturated ... GM (1992) Composition of carbon fractions and potential denitrification in drained peat soils. ...</t>
  </si>
  <si>
    <t>http://www2.alterra.wur.nl/webdocs/internet/cwk/RGOW/DOVE-veen/relevante%20rapportages/van%20Beek%20et%20al3.pdf</t>
  </si>
  <si>
    <t>Factors influencing nitrous oxide and methane emissions from minerotrophic fens in northeast Germany</t>
  </si>
  <si>
    <t>http://link.springer.com/article/10.1007/s003740050455</t>
  </si>
  <si>
    <t>J Augustin, W Merbach, J Rogasik</t>
  </si>
  <si>
    <t>Biology and Fertility of Soils</t>
  </si>
  <si>
    <t>... This pa- per discusses potential factors influencing greenhouse gas emissions on such sites ... the emissions of N2O and CH4 from fens, less extensive use of peat grassland at ... J, Merbach W (1995) Einfluß von Pflanzenbewuchs und N-Angebot auf die CO2- und Lachgasemission ...</t>
  </si>
  <si>
    <t>http://127.0.0.1:8000/scholar_050.html</t>
  </si>
  <si>
    <t>Methane fluxes and nitrogen dynamics from a drained fenland peat</t>
  </si>
  <si>
    <t>http://link.springer.com/article/10.1007/s003740050434</t>
  </si>
  <si>
    <t>TW Willison, JC Baker, DV Murphy</t>
  </si>
  <si>
    <t>Abstract Rates of methane uptake were measured in incubation studies with intact cores from adjacent fenland peats that have been under arable management and woodland management for at least the past 30 years. On two separate occasions the woodland peat ...</t>
  </si>
  <si>
    <t>Methane uptake in Swedish forest soil in relation to liming and extra N-deposition</t>
  </si>
  <si>
    <t>http://link.springer.com/article/10.1007/s003740050318</t>
  </si>
  <si>
    <t>ÅK Klemedtsson, L Klemedtsson</t>
  </si>
  <si>
    <t>Biology and fertility of soils</t>
  </si>
  <si>
    <t>... Methane (CH4) is an important greenhouse gas that contri- butes to the global warming effect. ... For peat soil, this methanogenesis may provide the methane-oxidizing organisms with most of ... E, Pattey E, Desjardin RL, Beaumont G (1994) Methane and carbon dioxide fluxes from ...</t>
  </si>
  <si>
    <t>Updraft gasification of peat and biomass</t>
  </si>
  <si>
    <t>http://www.sciencedirect.com/science/article/pii/0144456589900048</t>
  </si>
  <si>
    <t>E Kurkela, P Ståhlberg, P Simell, J Leppälahti</t>
  </si>
  <si>
    <t>Biomass</t>
  </si>
  <si>
    <t>... Peat pellets, moisture 16%, were used as fuel. ... 7-10 kg hL The cracking air was preheated to 360-380°C. The residence time of the gas in the crack- ing reactor was about 1 s. The analysis of the dry raw gas was as follows: CO, 25-27%; H2, 13-15%; CH4, 2.4-2.8%; CO2, 8-10 ...</t>
  </si>
  <si>
    <t>Wheat straw and peat for fuel pellets—organic compounds from combustion</t>
  </si>
  <si>
    <t>http://www.sciencedirect.com/science/article/pii/S0961953406000213</t>
  </si>
  <si>
    <t>M Olsson</t>
  </si>
  <si>
    <t>Biomass and Bioenergy</t>
  </si>
  <si>
    <t>... Concentrations of compounds in smoke from peat/wood pellets during different combustion stages. No. of analyses, 5, 6, 5, 6, 6. ... sd, conc. sd, conc. sd. Carbon dioxide, 4500, 800, 92,000, 22,000, 110,000, 30,000, 26,000, 3000, 27,000, 3000. ... Methane, 22, 9, 4.3, 1.4, 15, 4, 680, 430 ...</t>
  </si>
  <si>
    <t>http://publications.lib.chalmers.se/records/fulltext/local_102817.pdf</t>
  </si>
  <si>
    <t>Synthesis and activity of small molecule GPR40 agonists</t>
  </si>
  <si>
    <t>http://www.sciencedirect.com/science/article/pii/S0960894X06000242</t>
  </si>
  <si>
    <t>…, WY Mills, TL Smalley Jr, CP Briscoe, AJ Peat</t>
  </si>
  <si>
    <t>Bioorganic &amp; medicinal …</t>
  </si>
  <si>
    <t>... both series show a clear preference for the phenethyl-linked acids (compounds 2A and 2B where Z = (CH 2 ) n=2 ) since both the shorter- (eg, 3 and 4) and longer chain lengths (eg, 5) led to a substantial loss in potency and efficacy (Table 1). Introducing a two-carbon tether in ...</t>
  </si>
  <si>
    <t>Fluxes of nitrous oxide and methane on an abandoned peat extraction site: effect of reed canary grass cultivation</t>
  </si>
  <si>
    <t>http://www.sciencedirect.com/science/article/pii/S0960852409004568</t>
  </si>
  <si>
    <t>NP Hyvönen, JT Huttunen, NJ Shurpali , NM Tavi…</t>
  </si>
  <si>
    <t>Bioresource …</t>
  </si>
  <si>
    <t>Drained organic soils are among the most risky soil types as far as their greenhouse gas emissions are considered. Reed canary grass (RCG) is a potential bioenergy crop in the boreal region, but the atmospheric impact of its cultivation is unknown. The fluxes of N2O ...</t>
  </si>
  <si>
    <t>http://www.researchgate.net/publication/26239399_Fluxes_of_nitrous_oxide_and_methane_on_an_abandoned_peat_extraction_site_effect_of_reed_canary_grass_cultivation/file/3deec525fcc2539791.pdf</t>
  </si>
  <si>
    <t>Physico-chemical and chemical properties of some coconut coir dusts for use as a peat substitute for containerised ornamental plants</t>
  </si>
  <si>
    <t>http://www.sciencedirect.com/science/article/pii/S0960852401001894</t>
  </si>
  <si>
    <t>M Abad, P Noguera, R Puchades, A Maquieira…</t>
  </si>
  <si>
    <t>... differed significantly between and within sources, and from the control Sphagnum peat. pH of coir dust was slightly acidic, whereas salinity varied dramatically between 39 and 597 mS m −1 in the saturated media extract. The cation exchange capacity and carbon/nitrogen (C/N ...</t>
  </si>
  <si>
    <t>NO and N〈 sub〉 2〈/sub〉 O formation during the combustion of wood, straw, malt waste and peat</t>
  </si>
  <si>
    <t>http://www.sciencedirect.com/science/article/pii/S096085249900019X</t>
  </si>
  <si>
    <t>F Winter, C Wartha, H Hofbauer</t>
  </si>
  <si>
    <t>Bioresource technology</t>
  </si>
  <si>
    <t>... N 2 O is a very strong greenhouse gas and destroys ozone in the stratosphere. ... of the wood (beech, alder, and spruce), the straw, the malt waste and the peat are given ... ultimate analyses the data represent averages generally with relative errors of below 1% for carbon, below 5 ...</t>
  </si>
  <si>
    <t>Investigation of nickel supported catalysts for the upgrading of brown peat derived gasification products</t>
  </si>
  <si>
    <t>http://www.sciencedirect.com/science/article/pii/S0960852401000864</t>
  </si>
  <si>
    <t>D Sutton, B Kelleher , A Doyle, JRH Ross</t>
  </si>
  <si>
    <t>... The gasification unit resulted in 35.5 wt% of the carbon present in the peat being converted to a ... fraction to CO, CO 2 and CH 4 , and a resultant gas stream suitable for use in an integrated gasification combined cycle plant (IGCC) (ie syngas ratio 2:1, low methane content and ...</t>
  </si>
  <si>
    <t>Carbon from cassava peel, an agricultural waste, as an adsorbent in the removal of dyes and metal ions from aqueous solution</t>
  </si>
  <si>
    <t>http://www.sciencedirect.com/science/article/pii/S0960852400001796</t>
  </si>
  <si>
    <t>S Sivakumar , P Senthilkumar, V Subburam</t>
  </si>
  <si>
    <t>Bioresource Technology</t>
  </si>
  <si>
    <t>... have been prepared from different raw materials, as coconut shells, rice husks, nut shells (Pollard et al., 1992), peat moss (Nawar and Doma, 1989), peat (Poots et al., 1976). Each has its own applications and limitations. Commercially available activated carbon is expensive. ...</t>
  </si>
  <si>
    <t>http://127.0.0.1:8000/scholar_087.html</t>
  </si>
  <si>
    <t>Removal of Cr (VI) from aqueous solution by adsorption onto activated carbon</t>
  </si>
  <si>
    <t>http://www.sciencedirect.com/science/article/pii/S0960852401000682</t>
  </si>
  <si>
    <t>K Selvi, S Pattabhi, K Kadirvelu</t>
  </si>
  <si>
    <t>... Studies have been reported on the use of leaf mould (Sharma and Forster, 1994), AC from olive stone and almond shell (Candela et al., 1995), sphagnum moss peat (Sharma and Forster, 1993 ... (2000) have recently reported the utilization of coconut tree sawdust carbon for the ...</t>
  </si>
  <si>
    <t>http://alphacarbo.com.br/wp-content/uploads/2013/05/sdarticle19.pdf</t>
  </si>
  <si>
    <t>Column studies into the adsorption of chromium (VI) using sphagnum moss peat</t>
  </si>
  <si>
    <t>http://www.sciencedirect.com/science/article/pii/096085249500035D</t>
  </si>
  <si>
    <t>DC Sharma, CF Forster</t>
  </si>
  <si>
    <t>... Activated carbon process for the treatment of wastewaters containing hexavalent chromium. (1979) EPA-600/2-79-130. Huheey et al., 1993; JE Huheey, EA Keiter, RL Keiter; ... The removal of acid dye from effluent using natural adsorbents (peat). Wat. Res., 10 (1976), pp. ...</t>
  </si>
  <si>
    <t>http://127.0.0.1:8000/scholar_037.html</t>
  </si>
  <si>
    <t>Potential feedbacks of northern wetlands on climate change</t>
  </si>
  <si>
    <t>http://www.jstor.org/stable/1312419</t>
  </si>
  <si>
    <t>SD Bridgham, CA Johnston , J Pastor , K Updegraff</t>
  </si>
  <si>
    <t>BioScience</t>
  </si>
  <si>
    <t>... (C02) - (CH4) (Methanotrophy ... Figure 3. Cumulative mineralization over 80-week incubations for (a) carbon, (b) methane, (c) the ratio of carbon dioxide to methane production under ... nitrogen at 15?C and 30?C in the surface organic layer in a beaver meadow and in peat from the ...</t>
  </si>
  <si>
    <t>Drainage of organic soils as a factor in the world carbon cycle</t>
  </si>
  <si>
    <t>http://bioscience.oxfordjournals.org/content/30/12/825.short</t>
  </si>
  <si>
    <t>TV Armentano</t>
  </si>
  <si>
    <t>Bioscience</t>
  </si>
  <si>
    <t>... a subsidence rate of 2.54 cm/yr-1 , of which 75% is attributed to oxidation, Everglades peat would re ... (1970)estimated that more than 135 t of CO2 was annually ... table withdrawal and fires may have converted the Everglades from a carbon sink into a net source of carbon dioxide. ...</t>
  </si>
  <si>
    <t>http://127.0.0.1:8000/scholar_090.html</t>
  </si>
  <si>
    <t>Biodiversity and conservation of tropical peat swamp forests</t>
  </si>
  <si>
    <t>http://bioscience.oxfordjournals.org/content/61/1/49.short</t>
  </si>
  <si>
    <t>MRC Posa, LS Wijedasa , RT Corlett</t>
  </si>
  <si>
    <t>... 2004, Jaenicke et al. 2008). The realization that carbon dioxide emissions from the clearance and burning of peat swamp forests in Southeast Asia may comprise as much as 3% of total global anthropogenic emissions (Ballhorn et al. 2009, van der Werf et al. ...</t>
  </si>
  <si>
    <t>http://bioscience.oxfordjournals.org/content/61/1/49.full</t>
  </si>
  <si>
    <t>Oxidation of dimethyl sulfide byPseudomonas acidovorans DMR-11 isolated from peat biofilter</t>
  </si>
  <si>
    <t>http://link.springer.com/article/10.1007/BF01025822</t>
  </si>
  <si>
    <t>L Zhang, I Kuniyoshi, M Hirai, M Shoda</t>
  </si>
  <si>
    <t>Biotechnology letters</t>
  </si>
  <si>
    <t>... Summary Pseudomonas acidovorans DMR-11, capable of oxidizing dimethyl sulfide (DMS), was isolated from peat biofilter. DMS as a sole carbon or energy source was not degraded, but it was co-degraded in the medium containing organic carbon sources. ...</t>
  </si>
  <si>
    <t>Lesson ofthe Week</t>
  </si>
  <si>
    <t>DS Peat , PW Mathieson</t>
  </si>
  <si>
    <t>BMJ</t>
  </si>
  <si>
    <t>Emission factors and their uncertainty for the exchange of CO2 , CH4 and N2O in Finnish managed peatlands</t>
  </si>
  <si>
    <t>http://cat.inist.fr/?aModele=afficheN&amp;cpsidt=18767565</t>
  </si>
  <si>
    <t>J Alm , NJ Shurpali , K Minkkinen, L Aro…</t>
  </si>
  <si>
    <t>Boreal Environment …</t>
  </si>
  <si>
    <t>... trees. ; soils. ; drainage. ; forests. ; forestry. ; reforestation. ; afforestation. ; atmosphere. ; peat. ; peat bogs. ; Carbon dioxide. ; Mots-clés français / French Keywords. Europe. ; Scandinavie. ; Finlande. ; Boréal. ; Modèle. ; Climat. ; Adaptation. ; Température. ; Respiration. ; Réchauffement ...</t>
  </si>
  <si>
    <t>Methods for determining emission factors for the use of peat and peatlands: flux measurements and modelling</t>
  </si>
  <si>
    <t>http://cat.inist.fr/?aModele=afficheN&amp;cpsidt=18767557</t>
  </si>
  <si>
    <t>J Alm , NJ Shurpali , ES Tuittila , T Laurila…</t>
  </si>
  <si>
    <t>... Résumé / Abstract. The purpose of this paper is to introduce the gas exchange measurement and flux calculation methods commonly used in the projects of the programme "Greenhouse gas emissions from the use of peat and peatlands in Finland". ... Carbon dioxide. ; ...</t>
  </si>
  <si>
    <t>Peat -based emissions in Finland's national greenhouse gas inventory</t>
  </si>
  <si>
    <t>http://cat.inist.fr/?aModele=afficheN&amp;cpsidt=18767567</t>
  </si>
  <si>
    <t>T LAPVETELHINEN, K Regina, P Perälä</t>
  </si>
  <si>
    <t>Boreal environment research</t>
  </si>
  <si>
    <t>Résumé/Abstract Peat-based emissions are reported under three different reporting sectors in Finland's national greenhouse gas inventory: Agriculture, Land Use, Land-Use Change and Forestry (LULUCF) and Energy. Peat-based emissions comprise together around one ...</t>
  </si>
  <si>
    <t>Holocene lateral expansion, peat growth and carbon accumulation on Haukkasuo, a raised bog in southeastern Finland</t>
  </si>
  <si>
    <t>http://onlinelibrary.wiley.com/doi/10.1111/j.1502-3885.1997.tb00647.x/abstract</t>
  </si>
  <si>
    <t>M MÄUKILÄU</t>
  </si>
  <si>
    <t>Boreas</t>
  </si>
  <si>
    <t>Paludification intensity and peat deposition on Haukkasuo bog in southeastern Finland were studied with peat stratigraphic investigations by taking 79 samples for I4C carbon dating and 164 volumetric samples. Peat formation of Haukkasuo, a concentric raised bog, began ...</t>
  </si>
  <si>
    <t>Eddy correlation measurements of methane flux in a northern peatland ecosystem</t>
  </si>
  <si>
    <t>http://link.springer.com/article/10.1007/BF02033829</t>
  </si>
  <si>
    <t>SB Verma, FG Ullman, D Billesbach…</t>
  </si>
  <si>
    <t>Boundary-Layer …</t>
  </si>
  <si>
    <t>... l CH4 q Water Vapor x Temperature ... Variation in the depth of aerated peat above the water table (see eg, Dise, 1991) may have contributed to the differences among ... In the aerated zone, methane oxidation to carbon dioxide diminishes the emission of methane to the atmosphere ...</t>
  </si>
  <si>
    <t>The role of bryophytes in carbon and nitrogen cycling</t>
  </si>
  <si>
    <t>http://www.jstor.org/stable/3244721</t>
  </si>
  <si>
    <t>MR Turetsky</t>
  </si>
  <si>
    <t>Bryologist</t>
  </si>
  <si>
    <t>... face in a Denmark lake, with deeper waters char- acterized by low temperatures, CO2 supersaturation, and ... Some DOC in peatlands is transported down- wards into the peat and can be ... hotspots, possibly leading to the production of trace gas such as carbon dioxide and nitrous ...</t>
  </si>
  <si>
    <t>http://www.uoguelph.ca/~mrtlab/mrtlab/Publications_files/Turetsky2003.pdf</t>
  </si>
  <si>
    <t>The carbon and oxygen isotope composition of modern plants from typical peat bogs in China and its significance on the palaeoclimatic study</t>
  </si>
  <si>
    <t>http://www.bmpg.ac.cn/EN/abstract/abstract10155.shtml</t>
  </si>
  <si>
    <t>QH Lin, YT Hong, YX Zhu, L DONG, Y WANG …</t>
  </si>
  <si>
    <t>Bulletin of Mineralogy</t>
  </si>
  <si>
    <t>Abstract: The Carbon and oxygen isotope compositions of the modern plants from Hongyuan, Jinchuan and Hani were analyzed. The Jinchuan and Hani peat bogs were developed in similar climate and environment, and the Hongyuan peat bog was formed in ...</t>
  </si>
  <si>
    <t>Spatial and temporal trends in carbon storage of peatlands of continental western Canada through the Holocene</t>
  </si>
  <si>
    <t>http://www.nrcresearchpress.com/doi/abs/10.1139/e99-097</t>
  </si>
  <si>
    <t>DH Vitt, LA Halsey , IE Bauer…</t>
  </si>
  <si>
    <t>Canadian Journal of …</t>
  </si>
  <si>
    <t>... Peat accumu- lates in wetlands where the rate of biomass production is greater than ... Peatland carbon dynamics influence atmospheric CO2 and CH4 concentra- tions and thus, future ... in peatland carbon storage have the potential to influence greenhouse gas-induced warming ...</t>
  </si>
  <si>
    <t>http://cjes.geoscienceworld.org/content/37/5/683.full</t>
  </si>
  <si>
    <t>Carbon flow in a tundra stream ecosystem</t>
  </si>
  <si>
    <t>http://www.nrcresearchpress.com/doi/abs/10.1139/f86-156</t>
  </si>
  <si>
    <t>BJ Peterson, JE Hobbie…</t>
  </si>
  <si>
    <t>... the collections for the pol and riffle areas and obtained an overall mean value of 10 g C m-2. The patchy distribution appeared to be due mainly to the fact that large chunks of peat were more abundant ... For comparison, the standing stocks of organic carbon as DOC, BOC, and ...</t>
  </si>
  <si>
    <t>Understanding Holocene peat accumulation pattern of continental fens in western Canada</t>
  </si>
  <si>
    <t>http://www.nrcresearchpress.com/doi/abs/10.1139/b03-016</t>
  </si>
  <si>
    <t>Z Yu, DH Vitt, ID Campbell …</t>
  </si>
  <si>
    <t>... The objectives of the study are to (i) derive the devel- opment history for a peatland during the Holocene, (ii) doc- ument at a ... tion rates (PAR), and (iv) discuss the implications of this conceptual model for simulation models and for projecting future peat carbon dynamics under ...</t>
  </si>
  <si>
    <t>http://www.cfs.nrcan.gc.ca/pubwarehouse/pdfs/21489.pdf</t>
  </si>
  <si>
    <t>Microtopography and methane flux in boreal peatlands, northern Ontario, Canada</t>
  </si>
  <si>
    <t>http://www.nrcresearchpress.com/doi/abs/10.1139/b93-122</t>
  </si>
  <si>
    <t>J Bubier, A Costello, TR Moore…</t>
  </si>
  <si>
    <t>... may be water-filled depressions, and lawns which are relatively flat or sloping peat surfaces, usually ... Peatlands act as a major sink of carbon dioxide and a source of methane. ... (1991) suggested that northern and temperate wetlands contribute about 25% (or 115 x lo1* g CH4 . ...</t>
  </si>
  <si>
    <t>http://home.mtholyoke.edu/courses/jbubier/pdf/Bubier92CJB71.PDF</t>
  </si>
  <si>
    <t>Comparison of 13C CPMAS NMR and chemical techniques for measuring the degree of decomposition in virgin and cultivated peat profiles</t>
  </si>
  <si>
    <t>http://pubs.aic.ca/doi/abs/10.4141/cjss87-016</t>
  </si>
  <si>
    <t>CM Preston, SE Shipitalo, RL Dudley, CA Fyfe…</t>
  </si>
  <si>
    <t>... 3-5) is that for each respectively. The CH, (C-6) carbon of carbohydrates (63 ppm) is not normally resolved in peat spectra, although it may be seen in humic acids (Newman et al. 1980; Preston and Schnitzer 1984). The maximum ...</t>
  </si>
  <si>
    <t>Rates of peat accumulation during the postglacial period in 32 sites from Alaska to Newfoundland, with special emphasis on northern Minnesota</t>
  </si>
  <si>
    <t>http://www.nrcresearchpress.com/doi/abs/10.1139/b03-036</t>
  </si>
  <si>
    <t>E Gorham , JA Janssens…</t>
  </si>
  <si>
    <t>... ships suggest that decay in the catotelm, where the peat is continuously below the water table and anaerobic, is incon- sequential over the age range of these peat cores (3039 – 12 455 calendar years BP, Table 3), although the presence of old CO2 and CH4 in the ...</t>
  </si>
  <si>
    <t>http://127.0.0.1:8000/scholar?q=info:JF6sfJKLnvsJ:scholar.google.com/&amp;output=instlink&amp;hl=en&amp;as_sdt=0,5&amp;scillfp=14962004819884812414&amp;oi=lle</t>
  </si>
  <si>
    <t>Natural isotope indicators of fish migration at Prudhoe Bay, Alaska</t>
  </si>
  <si>
    <t>http://www.nrcresearchpress.com/doi/abs/10.1139/f98-012</t>
  </si>
  <si>
    <t>TC Kline, Jr, WJ Wilson…</t>
  </si>
  <si>
    <t>... Peat provides an important carbon source (di- rectly via peat-consuming invertebrates and indirectly via res- piration of peat carbon) to coastal plain freshwater food chains (including anadromous and (or) amphidromous fishes) but not to coastal marine food chains (Schell 1983 ...</t>
  </si>
  <si>
    <t>Short-term effect of restoration on vegetation change and methane emissions from peatlands drained for forestry in southern Finland</t>
  </si>
  <si>
    <t>http://www.nrcresearchpress.com/doi/abs/10.1139/x98-011</t>
  </si>
  <si>
    <t>VM Komulainen, H Nykänen…</t>
  </si>
  <si>
    <t>... recently produced carbon is efficiently degraded as a function of aerobic decomposition in the uppermost peat profile, only lignified litter is removed into the waterlogged peat. Thus, a lack of substrate limits CH4 formation (eg, Svensson and Sundh 1992). (2)Methane produced ...</t>
  </si>
  <si>
    <t>Substituent-induced chemical shifts in 3-and 4-substituted styrenes: definition of substituent constants and determination of mechanisms of transmission of substituent …</t>
  </si>
  <si>
    <t>http://www.nrcresearchpress.com/doi/abs/10.1139/v83-412</t>
  </si>
  <si>
    <t>…, A Tanin, GK Hamer, IR Peat</t>
  </si>
  <si>
    <t>Canadian journal of …</t>
  </si>
  <si>
    <t>... the experimental uncer- tainty of ca. 0.1 for individual data points (an uncertainty of 0.005 in a; corresponds to an uncertainty of 0.1 in para carbon chemical shifts, since pR - 20 for these carbons). The revised constants are in ...</t>
  </si>
  <si>
    <t>Development of a peatland complex in boreal western Canada: lateral site expansion and local variability in vegetation succession and long-term peat accumulation</t>
  </si>
  <si>
    <t>http://www.nrcresearchpress.com/doi/abs/10.1139/b03-076</t>
  </si>
  <si>
    <t>IE Bauer, LD Gignac, DH Vitt</t>
  </si>
  <si>
    <t>Canadian Journal of Botany</t>
  </si>
  <si>
    <t>... 847 Introduction Peatlands are wetland ecosystems that accumulate carbon because primary productivity exceeds decomposition. Dead organic material builds up as peat, resulting in a net transfer of carbon from the atmosphere to the soil carbon pool. ...</t>
  </si>
  <si>
    <t>http://nofc.cfs.nrcan.gc.ca/bookstore_pdfs/23819.pdf</t>
  </si>
  <si>
    <t>Temporal scale and the accumulation of peat in a Sphagnum bog</t>
  </si>
  <si>
    <t>http://www.nrcresearchpress.com/doi/abs/10.1139/b96-046</t>
  </si>
  <si>
    <t>LR Belyea , BG Warner</t>
  </si>
  <si>
    <t>... Elemental analyses We subsampled each of the cores at 1- to 5-cm intervals for determi- nation of carbon (C) and nitrogen (N) concentrations. ... Where it is con- served, N will become concentrated in the peat at a rate inversely proportional to the rate of organic matter loss. ...</t>
  </si>
  <si>
    <t>http://127.0.0.1:8000/scholar_062.html</t>
  </si>
  <si>
    <t>Photosynthetic rates in relation to nitrogen recycling as an adaptation to nutrient deficiency in peat bog plants</t>
  </si>
  <si>
    <t>http://www.nrcresearchpress.com/doi/abs/10.1139/b72-289</t>
  </si>
  <si>
    <t>E Small</t>
  </si>
  <si>
    <t>... Materials and Methods The "Mer Bleue" is a large (20 km2) raised sphagnum peat bog located 7 mi east of Ottawa. ... Carbon dioxide consumption rates at STP were deter- mined using a Beckman model 15A infrared gas analyzer. ...</t>
  </si>
  <si>
    <t>Adsorption and desorption of perchloroethylene in soils, peat moss, and granular activated carbon</t>
  </si>
  <si>
    <t>http://www.nrcresearchpress.com/doi/abs/10.1139/l89-123</t>
  </si>
  <si>
    <t>R Zytner, N Biswas, JK Bewtra</t>
  </si>
  <si>
    <t>Canadian Journal of Civil …</t>
  </si>
  <si>
    <t>Studies were conducted to evaluate the adsorption-desorption isotherms of a common dry cleaning solvent, perchloroethylene (PCE), in soils, peat moss, and granular activated carbon. The results obtained followed the Freundlich Isotherm, and the organic carbon ...</t>
  </si>
  <si>
    <t>Equilibrium analysis of carbon pools and fluxes of forest biomes in the former Soviet Union</t>
  </si>
  <si>
    <t>http://www.nrcresearchpress.com/doi/pdf/10.1139/x93-013</t>
  </si>
  <si>
    <t>Canadian Journal of Forest …</t>
  </si>
  <si>
    <t>... Data on carbon content in peat soils were integrated with hectare data on the ... amount returned to the atmosphere through heterotrophic res- piration, and exceeded CO2 industrial emissions in the former Soviet Union, estimated at approximately 1020 Mt of carbon (Makarov and ...</t>
  </si>
  <si>
    <t>Estimates of soil organic carbon stocks in central Canada using three different approaches</t>
  </si>
  <si>
    <t>http://www.nrcresearchpress.com/doi/abs/10.1139/x01-122</t>
  </si>
  <si>
    <t>JS Bhatti , MJ Apps, C Tarnocai</t>
  </si>
  <si>
    <t>... layer and 60 to 181 kg C·m–2 for the total peat soil depth. ... the importance of soil C in ecosystem processes and potential feedbacks on atmospheric CO2 concentration and ... The Carbon Budget Model of the Canadian Forest Sector (CBM-CFS2) shows major differences between ...</t>
  </si>
  <si>
    <t>http://www.researchgate.net/publication/41117113_Estimates_of_Soil_Organic_Carbon_Stocks_in_Central_Canada_Using_Three_Different_Approaches/file/9c9605232152859a40.pdf</t>
  </si>
  <si>
    <t>Long-term effect of forest drainage on the peat carbon stores of pine mires in Finland</t>
  </si>
  <si>
    <t>http://www.nrcresearchpress.com/doi/abs/10.1139/x98-104</t>
  </si>
  <si>
    <t>K Minkkinen, J Laine</t>
  </si>
  <si>
    <t>Canadian Journal of Forest Research</t>
  </si>
  <si>
    <t>The drawdown of the water level has been hypothesized to change peatlands from carbon (C) sinks to C sources to the atmosphere as a result of increased oxidation of organic matter. We measured the change in peat thickness (subsidence of peat surface) ca. 60 years after ...</t>
  </si>
  <si>
    <t>http://127.0.0.1:8000/scholar?q=info:3x6B8W3klIIJ:scholar.google.com/&amp;output=instlink&amp;hl=en&amp;as_sdt=0,5&amp;scillfp=7000178013804716542&amp;oi=lle</t>
  </si>
  <si>
    <t>Effect of forest drainage on the peat bulk density of pine mires in Finland</t>
  </si>
  <si>
    <t>http://www.nrcresearchpress.com/doi/abs/10.1139/x97-206</t>
  </si>
  <si>
    <t>... The observed differ- ence (1.6%) alone equals 1.6 kg C⋅m–2 in a 100-cm layer of peat with Db of 100 kg⋅m–3, more than the reported changes in peat carbon balance after forest drainage (Sakovets and Ger- manova 1992; Laine and Minkkinen 1996; Laine et al. 1996). ...</t>
  </si>
  <si>
    <t>Bulk density of surface soils and peat in the north central United States</t>
  </si>
  <si>
    <t>http://pubs.aic.ca/doi/abs/10.4141/cjss89-092</t>
  </si>
  <si>
    <t>DF Grigal, SL Brovold, WS Nord…</t>
  </si>
  <si>
    <t>Canadian Journal of Soil …</t>
  </si>
  <si>
    <t>NOTES BI.]LK DENSITY OF STJRFACE SOILS AND PEAT IN THE NORTH CENTRAL f]NITED STATES Relationships between bulk density (BD) and loss on ignition (LOI) for forest floor, shallow mineral soil (0-25 cm depth), and peat were described by exponential func- tions. ...</t>
  </si>
  <si>
    <t>The influence of water table levels on methane and carbon dioxide emissions from peatland soils</t>
  </si>
  <si>
    <t>http://pubs.aic.ca/doi/abs/10.4141/cjss89-004</t>
  </si>
  <si>
    <t>Canadian Journal of Soil Science</t>
  </si>
  <si>
    <t>... 6 co2 FLUX (g mt 6-t1 cH4 FLUX (mg mr d{l POSITION OF WATER TABLE ICMI Fig. 1. The flux of carbon dioxide and methane from the peat columns, in relation to water table posi- tion, from inundation (10 cm above the peat surface) to 70 cm below the peat surface. ...</t>
  </si>
  <si>
    <t>Peat oxidation in an abandoned cutover peatland</t>
  </si>
  <si>
    <t>http://pubs.aic.ca/doi/abs/10.4141/S01-043</t>
  </si>
  <si>
    <t>JM Waddington , P McNeil</t>
  </si>
  <si>
    <t>... 2012. Emissions of CO2, CH4 and N2O from undisturbed, drained and mined peatlands in Estonia. Hydrobiologia 692:1, 41-55. ... 2012. Reed canary grass cultivation mitigates greenhouse gas emissions from abandoned peat extraction areas. GCB Bioenergy 4:4, 462-474. ...</t>
  </si>
  <si>
    <t>http://www.gret-perg.ulaval.ca/uploads/tx_centrerecherche/Waddington_CanJSoilSc_2002_01.pdf</t>
  </si>
  <si>
    <t>Episodic fluxes of methane from subarctic fens</t>
  </si>
  <si>
    <t>http://pubs.aic.ca/doi/abs/10.4141/cjss92-037</t>
  </si>
  <si>
    <t>J Windsor, TR Moore, NT Roulet</t>
  </si>
  <si>
    <t>... OnE ..t of episodic events occurred during the spring thaw of the upper layers of the peat, which released methane stored in ice over the winter' The second set, generally of short duration ( &lt; 2 d), occurred in mid-summer and appeared to,be related primarily to the lowering of ...</t>
  </si>
  <si>
    <t>Methane and carbon dioxide evolution from subarctic fens</t>
  </si>
  <si>
    <t>http://pubs.aic.ca/doi/abs/10.4141/cjss87-007</t>
  </si>
  <si>
    <t>... C m-2 yr-r and by Svensson (1980) of 33 g CO,-C 1n-z y1-t and 0.7 g CH4-C rn ... the latter used dark cham- bers and the vegetation was clipped, to remove the influence of photosynthesis on carbon dioxide concentrations ... 1985) noted methane fluxes from Minnesota peat- lands in ...</t>
  </si>
  <si>
    <t>Soils as sources and sinks for atmospheric methane</t>
  </si>
  <si>
    <t>http://pubs.aic.ca/doi/abs/10.4141/S96-107</t>
  </si>
  <si>
    <t>E Topp , E Pattey</t>
  </si>
  <si>
    <t>Canadian journal of soil science</t>
  </si>
  <si>
    <t>... 2 Dimethyl sulfide + 2H2O → 3CH4 + CO2 + H2S Page 4. ... The scale of the depth can vary from several cen- timeters as in the case of a peat bog, to a few mm as in the case of an aquatic sediment. Page 5. TOPP AND PATTEY — GREENHOUSE GAS: SOILS AND CH4 171 ...</t>
  </si>
  <si>
    <t>Changes in decomposition rate, microbial population and carbohydrate content of an acid peat bog after liming and reclamation</t>
  </si>
  <si>
    <t>http://pubs.aic.ca/doi/abs/10.4141/cjss77-017</t>
  </si>
  <si>
    <t>KC Ivarson</t>
  </si>
  <si>
    <t>... The evolved CO2 was trapped in Ba(OH)z and measured periodically by titration with oxalic acid. ... Carbon, methoxyl, nitrogen and ash were determined by standard methods. ... The peat in both areas was well humified and only the occasional fibre could be seen. ...</t>
  </si>
  <si>
    <t>The effect of temperature on methane dynamics in soil and peat cores: calculations from membrane inlet mass spectrometry</t>
  </si>
  <si>
    <t>http://pubs.aic.ca/doi/abs/10.4141/S06-021</t>
  </si>
  <si>
    <t>SK Sheppard , M Beckmann, D Lloyd</t>
  </si>
  <si>
    <t>Methanogenesis and methane oxidation, fundamental microbial processes in the global carbon cycle, are mediated by numerous factors in terrestrial soil and wetland ecosystems. Accurate quantification of CH4 and CO2 concentrations in soils and wetlands is now ...</t>
  </si>
  <si>
    <t>A 13C-CPMAS NMR spectroscopic study of the transformation of plant material to peat and coal</t>
  </si>
  <si>
    <t>http://cat.inist.fr/?aModele=afficheN&amp;cpsidt=19714426</t>
  </si>
  <si>
    <t>RL Dudley, CA Fyfe, CM Preston</t>
  </si>
  <si>
    <t>Canadian journal of spectroscopy</t>
  </si>
  <si>
    <t>... Mots-clés anglais / English Keywords. Cross polarization. ; Coalification degree. ; Lignite. ; Carbon Isotopes. ; Nuclear magnetic resonance. ; Carbon content. ; Peat. ; Coal. ; Cross polarization. ; Coalification degree. ; Lignite. ; Carbon Isotopes. ; Nuclear magnetic resonance. ; ...</t>
  </si>
  <si>
    <t>Effects of pore structure and temperature on VOC adsorption on activated carbon</t>
  </si>
  <si>
    <t>http://www.sciencedirect.com/science/article/pii/S0008622300001615</t>
  </si>
  <si>
    <t>YC Chiang, PC Chiang, CP Huang</t>
  </si>
  <si>
    <t>Carbon</t>
  </si>
  <si>
    <t>... The adsorption of VOCs showed that only C 6 H 6 exhibited the activated entry effect. The VOC adsorption capacity of peat-derived carbon was less dependent on temperature. A characteristic curve was observed for the peat-derived carbon. ...</t>
  </si>
  <si>
    <t>http://ntur.lib.ntu.edu.tw/bitstream/246246/96682/1/16.pdf</t>
  </si>
  <si>
    <t>The influence of porosity and surface oxygen groups of peat -based activated carbons on benzene adsorption from dry and humid air</t>
  </si>
  <si>
    <t>http://www.sciencedirect.com/science/article/pii/S0008622309002528</t>
  </si>
  <si>
    <t>A Veksha, E Sasaoka , MA Uddin</t>
  </si>
  <si>
    <t>Activated carbons (ACs) prepared from peat were used for benzene adsorption (5ppmv) from dry and humid (relative humidity (RH) 70%) air streams. Benzene uptake by the ACs was lower in the presence of water vapor due to competition between benzene and water ...</t>
  </si>
  <si>
    <t>Removal of metal ions from aqueous solution by adsorption onto activated carbon cloths: adsorption competition with organic matter</t>
  </si>
  <si>
    <t>http://www.sciencedirect.com/science/article/pii/S0008622302001173</t>
  </si>
  <si>
    <t>C Faur-Brasquet, K Kadirvelu , P Le Cloirec</t>
  </si>
  <si>
    <t>... Some researchers have studied the competition between metal ions [10] and [11] or between a metal and some natural organic matter [12] and [13] but always onto granular activated carbon or other natural adsorbents like lignite [14], chitosane [15] or peat [16], [17], [18] and [19 ...</t>
  </si>
  <si>
    <t>http://www.researchgate.net/publication/222209059_Removal_of_metal_ions_from_aqueous_solution_by_adsorption_onto_activated_carbon_cloths_adsorption_competition_with_organic_matter/file/60b7d52af2fa705b54.pdf</t>
  </si>
  <si>
    <t>Methane dynamics in peat : Importance of shallow peats and a novel reduced‐complexity approach for modeling ebullition</t>
  </si>
  <si>
    <t>http://onlinelibrary.wiley.com/doi/10.1029/2008GM000811/summary</t>
  </si>
  <si>
    <t>TJ Coulthard , AJ Baird, J Ramirez…</t>
  </si>
  <si>
    <t>Carbon Cycling in …</t>
  </si>
  <si>
    <t>Northern peatlands are one of the largest natural sources of atmospheric methane (CH4), and it is important to understand the mechanisms of CH4 loss from these peatlands so that future rates of CH4 emission can be predicted. CH4 is lost to the atmosphere from ...</t>
  </si>
  <si>
    <t>http://www.agu.org/books/gm/v184/2008GM000811/2008GM000811.pdf</t>
  </si>
  <si>
    <t>http://127.0.0.1:8000/scholar_028.html</t>
  </si>
  <si>
    <t>Sensitivity of northern peatland carbon dynamics to Holocene climate change</t>
  </si>
  <si>
    <t>http://onlinelibrary.wiley.com/doi/10.1029/2008GM000822/summary</t>
  </si>
  <si>
    <t>Z Yu, DW Beilman, MC Jones</t>
  </si>
  <si>
    <t>Carbon cycling in northern …</t>
  </si>
  <si>
    <t>... contributed to the peak in atmospheric CH4 and the decrease in CO2 concentrations in the ... Owing to their large accumulated C mass and dynamic greenhouse gas fluxes, these ecosystems have ... Peatland ecosystems and their C-rich peat archives have been studied for several ...</t>
  </si>
  <si>
    <t>http://www.agu.org/books/gm/v184/2008GM000822/2008GM000822.pdf</t>
  </si>
  <si>
    <t>Global, regional, and national fossil-fuel CO2 emissions</t>
  </si>
  <si>
    <t>http://cdiac.ornl.gov/trends/emis/overview_2009.html</t>
  </si>
  <si>
    <t>TA Boden, G Marland, RJ Andres</t>
  </si>
  <si>
    <t>Carbon Dioxide Information …</t>
  </si>
  <si>
    <t>... Carbon Dioxide Information Analysis Center Environmental Sciences Division Oak Ridge National Laboratory Oak Ridge, Tennessee 37831-6290, USA. ... (1991) published a summary compilation that tabulates coal, brown coal, peat, and crude oil production by nation and year. ...</t>
  </si>
  <si>
    <t>Present stocks of peat and organic carbon in bog ecosystems of West Siberia</t>
  </si>
  <si>
    <t>SP Yefremov, TT Yefremova</t>
  </si>
  <si>
    <t>Carbon Storage and …</t>
  </si>
  <si>
    <t>Utrecht University Utrecht</t>
  </si>
  <si>
    <t>Estimating the carbon stock of a blanket peat region using a peat depth inference model</t>
  </si>
  <si>
    <t>http://www.sciencedirect.com/science/article/pii/S0341816211000385</t>
  </si>
  <si>
    <t>NM Holden, J Connolly</t>
  </si>
  <si>
    <t>Catena</t>
  </si>
  <si>
    <t>Abstract At the global scale peatlands are an important soil organic carbon (SOC) pool. They sequester, store and emit carbon dioxide and methane and have a large carbon content per unit area. In Ireland, peatlands cover between 17% and 20% of the land area and contain ...</t>
  </si>
  <si>
    <t>http://www.ucd.ie/bogland/publications/Holden%20and%20Connolly,%202011.pdf</t>
  </si>
  <si>
    <t>Peat –water interrelationships in a tropical peatland ecosystem in Southeast Asia</t>
  </si>
  <si>
    <t>http://www.sciencedirect.com/science/article/pii/S0341816207001130</t>
  </si>
  <si>
    <t>JHM Wösten, E Clymans, SE Page , JO Rieley…</t>
  </si>
  <si>
    <t>... al., 2006). Oxidation of peat in combination with burning of dry surface peat results in significant carbon outputs to the atmosphere contributing to climate change processes (Siegert et al., 2001 and Page et al., 2002). Extensive ...</t>
  </si>
  <si>
    <t>http://iccc-network.net/iccc/media/documents/Paper3.pdf</t>
  </si>
  <si>
    <t>Catalysis of carbon gasification</t>
  </si>
  <si>
    <t>http://www.osti.gov/scitech/biblio/5275504</t>
  </si>
  <si>
    <t>PJ Walker Jr, M Shelef, RA Anderson</t>
  </si>
  <si>
    <t>Chem. Phys. Carbon ;(United States)</t>
  </si>
  <si>
    <t>Stable carbon and oxygen isotopes in〈 i〉 Sphagnum fuscum〈/i〉 peat from subarctic Canada: Implications for palaeoclimate studies</t>
  </si>
  <si>
    <t>http://www.sciencedirect.com/science/article/pii/S0009254109004689</t>
  </si>
  <si>
    <t>P Kaislahti Tillman, S Holzkämper, P Kuhry…</t>
  </si>
  <si>
    <t>Chemical …</t>
  </si>
  <si>
    <t>Stable carbon and oxygen isotope ratios in single plant components in Sphagnum peat have a good potential to reveal environmental changes in peat archives. Two peat profiles, covering the past∼ 6000years, and a Sphagnum hummock from a discontinuous ...</t>
  </si>
  <si>
    <t>http://www.geo.uni-mainz.de/Dateien/Kaislahti_et_al_CG_2010.pdf</t>
  </si>
  <si>
    <t>Isotopic compositions of individual carbohydrates as indicators of early diagenesis of organic matter in peat</t>
  </si>
  <si>
    <t>http://www.sciencedirect.com/science/article/pii/0009254191900694</t>
  </si>
  <si>
    <t>SA Macko , MH Engel, G Hartley, P Hatcher , R Helleur…</t>
  </si>
  <si>
    <t>... C. Black peat, 30 cm below surfacc ... oxide in a quartz tube, which was then evacu- ated, sealed, and combusted at 850 for 1 h. The CO2 was isolated ... isolates is typically + 0.1%0. In the labo- ratory, the samples are commonly measured against a tank of carbon dioxide which has ...</t>
  </si>
  <si>
    <t>Sorption of dye from aqueous solution by peat</t>
  </si>
  <si>
    <t>http://www.sciencedirect.com/science/article/pii/S0923046798000761</t>
  </si>
  <si>
    <t>YS Ho, G McKay</t>
  </si>
  <si>
    <t>Chemical Engineering Journal</t>
  </si>
  <si>
    <t>... pp. 147-152. l-39. [51 YS Ho, DAJ Wase, CF Forster. Batch nickel removal from aque-[301 WJ Webcr Jr., JC Morris, Kinetics of adsorption on carbon from ous-solution by sphagnum moss peat, Water Res. 29 (1995) 1327-solution, J. Sanit. Eng. Div. Am. Sot. Civ. Eng. ...</t>
  </si>
  <si>
    <t>http://www.researchgate.net/publication/222493088_Sorption_of_dye_from_aqueous_solution_by_peat/file/60b7d52374628d3b46.pdf</t>
  </si>
  <si>
    <t>Carbon isotopic compositions of prokaryotic lipids as tracers of carbon cycling in diverse settings</t>
  </si>
  <si>
    <t>http://www.sciencedirect.com/science/article/pii/S000925410200387X</t>
  </si>
  <si>
    <t>RD Pancost , JS Sinninghe Damsté</t>
  </si>
  <si>
    <t>Chemical Geology</t>
  </si>
  <si>
    <t>... Bacteria; Archaea; Carbon isotopes; Peat; Cold seeps; Biomarkers; Hopanoids; Fatty acids; Ether lipids. ... Carbon dioxide and methane are two of the most significant greenhouse gases, and ... of carbon, and the potential for future changes in greenhouse gas concentrations as a ...</t>
  </si>
  <si>
    <t>The dissolved gases- carbon dioxide</t>
  </si>
  <si>
    <t>G Skirrow</t>
  </si>
  <si>
    <t>Chemical oceanography</t>
  </si>
  <si>
    <t>Academic Press London</t>
  </si>
  <si>
    <t>The effects of acidity on carbon fluxes from ombrotrophic peat</t>
  </si>
  <si>
    <t>http://www.tandfonline.com/doi/abs/10.1080/02757549408038552</t>
  </si>
  <si>
    <t>LJ Sanger, MF Billett, MS Cresser</t>
  </si>
  <si>
    <t>Chemistry and Ecology</t>
  </si>
  <si>
    <t>Abstract Replicate intact peat/vegetation monoliths were collected along a pollution gradient in the UK and subjected over one year to 1200 mm of simulated rainfall of the same chemical composition as they received in the field. Drainage water was analysed ...</t>
  </si>
  <si>
    <t>Indonesian peat swamp forests and their role as a carbon sink</t>
  </si>
  <si>
    <t>http://www.sciencedirect.com/science/article/pii/004565359390068G</t>
  </si>
  <si>
    <t>KW Sorensen</t>
  </si>
  <si>
    <t>Chemosphere</t>
  </si>
  <si>
    <t>Abstract Peat formation is a true carbon sink, the carbon being sequestered out of the system and converted into peat through biological activity. Peat swamp forests originally represented major ecosystems in Indonesia and ranged between 16.5–27 million ...</t>
  </si>
  <si>
    <t>Kinetics of peat soil dissolved organic carbon release from bed sediment to water. Part 1. Laboratory simulation</t>
  </si>
  <si>
    <t>http://www.sciencedirect.com/science/article/pii/S0045653504009658</t>
  </si>
  <si>
    <t>L Aguilar, LJ Thibodeaux</t>
  </si>
  <si>
    <t>Temporary water reservoirs built upon peat soil may exhibit water quality impairment from elevated dissolved organic carbon (DOC). Microbiological decay of the organic carbon in the bed with subsequent release produces “tea” colored water which may require ...</t>
  </si>
  <si>
    <t>ftp://136.200.241.91/mailout/West%20Delta%20Research%20Documents/aguiar_thibodo%202005.pdf</t>
  </si>
  <si>
    <t>Review and assessment of methane emissions from wetlands</t>
  </si>
  <si>
    <t>http://www.sciencedirect.com/science/article/pii/0045653593904277</t>
  </si>
  <si>
    <t>KB Bartlett, RC Harriss</t>
  </si>
  <si>
    <t>... Productivity of (Bog-moss) and peat accumulation. Hidrobiologia, 12 (1971), pp. ... Effects of deforestation on sources and sinks of atmospheric carbon dioxide, nitrous oxide, and methane from Central Amazonian soils and biota during the dry season: A preliminary study. ...</t>
  </si>
  <si>
    <t>Evaluation of dispersion methods for enumeration of microorganisms from peat and activated carbon biofilters treating volatile organic compounds</t>
  </si>
  <si>
    <t>http://www.sciencedirect.com/science/article/pii/S0045653503007215</t>
  </si>
  <si>
    <t>N Khammar, L Malhautier, V Degrange, R Lensi…</t>
  </si>
  <si>
    <t>To enumerate microorganisms having colonized biofilters treating volatile organic compounds, it is necessary firstly to evaluate dispersion methods. Crushing, shaking and sonication were then tested for the removal of microflora from biofilters packing materials ( ...</t>
  </si>
  <si>
    <t>Carbon dynamics in peatlands and other wetland soils regional and global perspectives</t>
  </si>
  <si>
    <t>E Maltby, P Immirzi</t>
  </si>
  <si>
    <t>Pergamon</t>
  </si>
  <si>
    <t>Kinetics of peat soil dissolved organic carbon release to surface water. Part 2. A chemodynamic process model</t>
  </si>
  <si>
    <t>http://www.sciencedirect.com/science/article/pii/S0045653505002705</t>
  </si>
  <si>
    <t>LJ Thibodeaux, L Aguilar</t>
  </si>
  <si>
    <t>ftp://136.200.241.91/mailout/West%20Delta%20Research%20Documents/thibodo_aguilar%202005.pdf</t>
  </si>
  <si>
    <t>Methane oxidation by Dutch grassland and peat soil microflora</t>
  </si>
  <si>
    <t>http://www.sciencedirect.com/science/article/pii/S0045653597002646</t>
  </si>
  <si>
    <t>HJ Heipieper, JAM de Bont</t>
  </si>
  <si>
    <t>The ability of Dutch grassland soil and Dutch peat soil for methane oxidation was investigated. The kinetics of methane oxidation by soil from different depths were determined in batch cultures incubated with 1; 10; 100; and 10,000 ppmv methane, ...</t>
  </si>
  <si>
    <t>Seasonal changes of CO〈 sub〉 2〈/sub〉, CH〈 sub〉 4〈/sub〉 and N〈 sub〉 2〈/sub〉 O fluxes in relation to land-use change in tropical peatlands located in coastal area …</t>
  </si>
  <si>
    <t>http://www.sciencedirect.com/science/article/pii/S004565350300242X</t>
  </si>
  <si>
    <t>K Inubushi, Y Furukawa, A Hadi, E Purnomo , H Tsuruta</t>
  </si>
  <si>
    <t>... Keywords. Carbon dioxide; Histosol; Land-cover change; Methane; Nitrous oxide; Peat. 1. Introduction. ... Both natural and converted tropical peat soil can potentially control the dynamics of carbon dioxide (CO 2 ), methane (CH 4 ) and nitrous oxide (N 2 O) (Bouwman, 1990). ...</t>
  </si>
  <si>
    <t>http://www.h.chiba-u.ac.jp/research/pdf/030723soil.pdf</t>
  </si>
  <si>
    <t>The effect of soil moisture and thaw depth on CH〈 sub〉 4〈/sub〉 flux from wet coastal tundra ecosystems on the north slope of Alaska</t>
  </si>
  <si>
    <t>http://www.sciencedirect.com/science/article/pii/0045653593904299</t>
  </si>
  <si>
    <t>GL Vourlitis, WC Oechel , SJ Hastings, MA Jenkins</t>
  </si>
  <si>
    <t>... Relative contributions of greenhouse gas emissions to global warming. Nature, 344 (1990), pp. 529–531. ... Methane production in tundra peat. HG Schlegel, G. Gottshalk, N. Pfenning (Eds.), Microbial Production and Utilization of Gases (H 2 , CH 4 , CO) (1976), pp. ...</t>
  </si>
  <si>
    <t>Peat record reflecting Holocene climatic change in the Zoigê Plateau and AMS radiocarbon dating</t>
  </si>
  <si>
    <t>http://link.springer.com/article/10.1360/02tb9013</t>
  </si>
  <si>
    <t>W Zhou, X Lu, Z Wu, L Deng, AJT Jull…</t>
  </si>
  <si>
    <t>Chinese Science …</t>
  </si>
  <si>
    <t>... Determinations of the organic carbon content (%) of the peat samples were carried out using the Walkley-Black technique, the error of measurement ˘ 0.2%; peat sediment consists of peat and inorganic debris materials. The ...</t>
  </si>
  <si>
    <t>http://www.hxch.com.cn/UploadFile/Download/2007/11/2007111973129169.pdf</t>
  </si>
  <si>
    <t>The MILLENNIA peat cohort model: predicting past, present and future soil carbon budgets and fluxes under changing climates in peatlands</t>
  </si>
  <si>
    <t>http://www.researchgate.net/publication/230691205_The_MILLENNIA_peat_cohort_model_predicting_past_present_and_future_soil_carbon_budgets_and_fluxes_under_changing_climates_in_peatlands/file/9fcfd50323d356e5bc.pdf</t>
  </si>
  <si>
    <t>A Heinemeyer, S Croft, MH Garnett, E Gloor , J Holden …</t>
  </si>
  <si>
    <t>Clim. Res</t>
  </si>
  <si>
    <t>ABSTRACT: Globally, considerable carbon (C) is stored in soils, particularly in peatlands. These stores play a potentially significant role in atmospheric C-cycle feedbacks, and thus need to be accounted for in global models. However, present global soil models do not ...</t>
  </si>
  <si>
    <t>Increases in humic dissolved organic carbon export from upland peat catchments: the role of temperature, declining sulphur deposition and changes in land …</t>
  </si>
  <si>
    <t>http://www.int-res.com/abstracts/cr/v45/p43-56/</t>
  </si>
  <si>
    <t>AR Yallop, B Clutterbuck, J Thacker</t>
  </si>
  <si>
    <t>Climate Research</t>
  </si>
  <si>
    <t>ABSTRACT: Peat soils represent a highly significant carbon store and are usually assumed to serve as net sinks within carbon budgets for climate modelling. However, marked increases in dissolved organic carbon (DOC) concentrations in upland peat drainage ...</t>
  </si>
  <si>
    <t>Effect of drainage on CO~ 2 exchange patterns in an intensively managed peat pasture</t>
  </si>
  <si>
    <t>http://library.wur.nl/WebQuery/wurpubs/64461</t>
  </si>
  <si>
    <t>BO Dirks, A Hensen , J Goudriaan</t>
  </si>
  <si>
    <t>Title: Effect of drainage on CO2 exchange patterns in an intensively managed peat pasture, ... Abstract: Eddy correlation measurements of CO2 exchange were made in intensively managed peat pastures at 2 different groundwater tables during most of a growing season. ...</t>
  </si>
  <si>
    <t>Uncertainty in predicting the effect of climatic change on the carbon cycling of Canadian peatlands</t>
  </si>
  <si>
    <t>http://link.springer.com/article/10.1023/A:1005408719297</t>
  </si>
  <si>
    <t>TR Moore, NT Roulet , JM Waddington</t>
  </si>
  <si>
    <t>Climatic change</t>
  </si>
  <si>
    <t>... of current fossil-fuel combustion and represents a reduction in atmospheric CO2 concentration of ... qualilﬂ [comrmmim I W7: Ea PAR] [plant Imnsport, WI T peat quality] surface ... conditions within wetland profiles stimulates the production of methane (CH4), another greenhouse gas. ...</t>
  </si>
  <si>
    <t>National inventories of terrestrial carbon sources and sinks: the UK experience</t>
  </si>
  <si>
    <t>http://link.springer.com/article/10.1023/A:1005425807434</t>
  </si>
  <si>
    <t>MGR Cannell, R Milne, KJ Hargreaves, TAW Brown…</t>
  </si>
  <si>
    <t>Climatic Change</t>
  </si>
  <si>
    <t>... urbaniza- tion (1.6), drainage of peatlands (0.3) and fenlands (0.5), and peat extraction (0.2). ... quantified, namely, the accumulation of carbon in undrained peatlands (–0.7, ignoring methane emission), sediment ... in coastal marshes (–0.1), the possible UK share of the CO2 and N ...</t>
  </si>
  <si>
    <t>Predicting the future carbon budget of an upland peat catchment</t>
  </si>
  <si>
    <t>http://link.springer.com/article/10.1007/s10584-007-9300-1</t>
  </si>
  <si>
    <t>F Worrall, T Burt, J Adamson, M Reed , J Warburton…</t>
  </si>
  <si>
    <t>Abstract Using data from a single upland peat catchment (North Pennines, UK), this study combines descriptions of the uptake of carbon by primary productivity and input from both wet and dry deposition with descriptions of carbon release pathways: soil CO 2 respiration ...</t>
  </si>
  <si>
    <t>Land cover change and soil organic carbon stocks in the Republic of Ireland 1851–2000</t>
  </si>
  <si>
    <t>http://link.springer.com/article/10.1007/s10584-008-9412-2</t>
  </si>
  <si>
    <t>JM Eaton, NM McGoff, KA Byrne, P Leahy, G Kiely</t>
  </si>
  <si>
    <t>... land use change is estimated to account for 25% of the anthropogenic flux of carbon dioxide to the ... per unit area (herein Mg ha −1 ). It is used to compare the carbon stocks of ... Despite peat depth being a crucial factor in many aspects of peatland research, Hammond (1981) is the ...</t>
  </si>
  <si>
    <t>http://www.ucc.ie/academic/civil/staff/hydromet/files/Eaton.2008.pdf</t>
  </si>
  <si>
    <t>Northern Canadian wetlands: net ecosystem CO2 exchange and climatic change</t>
  </si>
  <si>
    <t>http://link.springer.com/article/10.1023/A:1005468920206</t>
  </si>
  <si>
    <t>JM Waddington , TJ Griffis , WR Rouse</t>
  </si>
  <si>
    <t>... Grulke, N.: 1993, 'recent change of arctic tundra ecosystems from a net carbon dioxide sink to ... Roulet, NT: 1991, 'Water table and peat surface level ﬂuctuations in a subarctic fen ... and Roulet, NT: 1996, 'Atmosphere-wetland carbon exchanges: Scale dependency of CO2 and CH4 ...</t>
  </si>
  <si>
    <t>http://www.biometeorology.umn.edu/pdf/N_Canadian_wet.pdf</t>
  </si>
  <si>
    <t>Quantitative analysis for tricyclic antidepressant drugs in plasma or serum by gas chromatography-chemical-ionization mass spectrometry.</t>
  </si>
  <si>
    <t>http://www.clinchem.org/content/26/8/1201.short</t>
  </si>
  <si>
    <t>DM Chinn, TA Jennison, DJ Crouch, MA Peat …</t>
  </si>
  <si>
    <t>Clinical …</t>
  </si>
  <si>
    <t>Am Assoc Clin Chem</t>
  </si>
  <si>
    <t>... Dennis M. Chinn,' Thomas A. Jennison,”2 Dennis J. Crouch,1 Michael A Peat,1'2'4and G. William Thatcher3 ... 2 fet X 0.25 inch, od) packed with 0.5% potassium hydroxide, 2.5% Carbowax 20 M on Gas Chrom 0 (80-100 mesh) Methane About 15 ... 50 00 50 200 250 86 58 CI-CH4 ...</t>
  </si>
  <si>
    <t>http://www.clinchem.org/content/26/8/1201.full.pdf</t>
  </si>
  <si>
    <t>Biofuel plantations on forested lands: double jeopardy for biodiversity and climate</t>
  </si>
  <si>
    <t>http://onlinelibrary.wiley.com/doi/10.1111/j.1523-1739.2008.01096.x/full</t>
  </si>
  <si>
    <t>F Danielsen , H Beukema, ND Burgess …</t>
  </si>
  <si>
    <t>Conservation …</t>
  </si>
  <si>
    <t>... f fire-agb , factor for additional emission of other GHG than CO 2 from burning of the ... organic matter by oxidation following drainage prior to planting is likely to exceed greenhouse gas emission from ... We assumed the entire stock of peat is decomposed over the life of repeated oil ...</t>
  </si>
  <si>
    <t>http://www.ibcperu.org/doc/isis/mas/9640.pdf</t>
  </si>
  <si>
    <t>Carbon payments as a safeguard for threatened tropical mammals</t>
  </si>
  <si>
    <t>http://onlinelibrary.wiley.com/doi/10.1111/j.1755-263X.2009.00059.x/full</t>
  </si>
  <si>
    <t>O Venter, E Meijaard , H Possingham …</t>
  </si>
  <si>
    <t>... we found that REDD could compete with oil palm in carbon-rich peat forests (Table 1 ... Miles, L., Kapos V. (2008) Reducing greenhouse gas emissions from deforestation and forest degradation ... Carbon Dioxide Information Center, Oak Ridge National Laboratory, Oak Ridge , TN . ...</t>
  </si>
  <si>
    <t>http://www.somcon.com/sites/default/files/userfiles/1file/carbon%20payments%20as%20a%20safeguard%20for%20threatened%20tropical%20mammals.PDF</t>
  </si>
  <si>
    <t>An appraisal of global wetland area and its organic carbon stock</t>
  </si>
  <si>
    <t>http://www.iisc.ernet.in/~currsci/jan102005/25.pdf</t>
  </si>
  <si>
    <t>S Mitra, R Wassmann, PLG Vlek</t>
  </si>
  <si>
    <t>Current Science</t>
  </si>
  <si>
    <t>... Maltby and Immirzi5 398 (Adopted from 462 For 150 cm depth of peat depth Armentano and Menges36 ... Greenhouse gas emission and carbon sequestration ... Fourthly, wetland soils produce the GHG methane, which is regularly emitted to the atmosphere even in the absence of ...</t>
  </si>
  <si>
    <t>Emission of carbon dioxide from soil</t>
  </si>
  <si>
    <t>http://www.currentscience.ac.in/Downloads/article_id_082_05_0510_0517_0.pdf</t>
  </si>
  <si>
    <t>M Rastogi, S Singh, H Pathak</t>
  </si>
  <si>
    <t>... in atmospheric pressure triggered the escape of CO2 stored in the peat proﬁle to the ... study, encapsulated calcium carbide (a slow release source of acetylene) reduced CO2 emission and appeared to be effective in minimizing emission of this greenhouse gas from ﬂooded ...</t>
  </si>
  <si>
    <t>The leading role of actinobacteria in aerobic cellulose degradation in Sphagnum peat bogs</t>
  </si>
  <si>
    <t>http://www.springerlink.com/index/E1T61550N274L871.pdf</t>
  </si>
  <si>
    <t>TA Pankratov, SN Dedysh, GA Zavarzin</t>
  </si>
  <si>
    <t>Doklady Biological Sciences</t>
  </si>
  <si>
    <t>... ecosystem of the boreal zone of the northern hemisphere; the largest peat bogs are located in Russia (139 × 106 ha) [1]. Glo- bally, peat bogs serve as a CO2 sink and a huge basin for accumulation of organic matter, which concentrates about 455 × 109 t of carbon [2]. At least ...</t>
  </si>
  <si>
    <t>5 The carbon budget of upland peat soils</t>
  </si>
  <si>
    <t>http://books.google.co.uk/books?hl=en&amp;lr=&amp;id=tij5UeqSTgwC&amp;oi=fnd&amp;pg=PA93&amp;dq=peat+%22greenhouse+gas%22+OR+GHG+OR+CO2+OR+%22carbon+dioxide%22+OR+CH4+OR+N2O+OR+methane+OR+%22nitrous+oxide%22+OR+DOC+OR+carbon&amp;ots=W3SeFBKqgO&amp;sig=0IhaAs51AQog1AeJyUEXjF4ckj8</t>
  </si>
  <si>
    <t>F Worrall, MG Evans</t>
  </si>
  <si>
    <t>Drivers of environmental change in …</t>
  </si>
  <si>
    <t>Within the terrestrial biosphere the northern peatlands are the most important carbon store. Gorham (1991) has estimated that 20–30 per cent of the global terrestrial carbon is held in 3 per cent of its land area, ie in northern peatlands, storing 450 Gtonnes Carbon (C). Over ...</t>
  </si>
  <si>
    <t>Removal of Congo Red from water by adsorption onto activated carbon prepared from coir pith, an agricultural solid waste</t>
  </si>
  <si>
    <t>http://www.sciencedirect.com/science/article/pii/S0143720802000256</t>
  </si>
  <si>
    <t>C Namasivayam, D Kavitha</t>
  </si>
  <si>
    <t>Dyes and pigments</t>
  </si>
  <si>
    <t>... waste Fe(III)/Cr(III) hydroxide [12], waste orange peel [13], banana pith [14] and [15], peat [16] and [17], chitin [18], chitosan[19], silica [20] and others [21], [22], [23], [24], [25] and [26]. Adsorption studies for dye removal have been carried out using activated carbon made from non ...</t>
  </si>
  <si>
    <t>http://www.researchgate.net/publication/222606662_Removal_of_Congo_Red_from_water_by_adsorption_onto_activated_carbon_prepared_from_coir_pith_an_agricultural_solid_waste/file/3deec52c2a801af992.pdf</t>
  </si>
  <si>
    <t>A 6000-year record of changes in drought and precipitation in northeastern China based on a δ〈 sup〉 13〈/sup〉 C time series from peat cellulose</t>
  </si>
  <si>
    <t>http://www.sciencedirect.com/science/article/pii/S0012821X00003678</t>
  </si>
  <si>
    <t>YT Hong, ZG Wang , HB Jiang, QH Lin, B Hong…</t>
  </si>
  <si>
    <t>Earth and Planetary …</t>
  </si>
  <si>
    <t>... A high-resolution record of atmospheric CO 2 content from carbon isotopes in peat. Nature, 365 (1994), pp. 153–156. ... Preparation of carbon dioxide for stable carbon isotope analysis of petroleum fractions. Anal. Chem., 52 (1980), pp. 1389–1391. ...</t>
  </si>
  <si>
    <t>http://210.38.138.6:9020/editor/UploadFile/A%206000-year%20record%20of%20changes%20in%20drought%20and%20precipitation%20in%20northeastern%20China%20based%20on%20a%20%CE%B413C%20time%20series%20from%20peat%20cellulose%20.pdf</t>
  </si>
  <si>
    <t>Variations in the D/H and〈 sup〉 18〈/sup〉 O/〈 sup〉 16〈/sup〉 O ratios in cellulose extracted from a peat bog core</t>
  </si>
  <si>
    <t>http://www.sciencedirect.com/science/article/pii/0012821X82900590</t>
  </si>
  <si>
    <t>CAM Brenninkmeijer, B van Geel , WG Mook</t>
  </si>
  <si>
    <t>Earth and Planetary Science …</t>
  </si>
  <si>
    <t>... The CO2 is retrieved by piercing the nickel tube after cooling down to room ... The usefulness of 8D and 8180 measurements on peat cellulose should be further evaluated by ... S. Epstein, Relationship between the oxygen ratios of terrestrial plant cellulose, carbon dioxide, and water ...</t>
  </si>
  <si>
    <t>A partial explanation of the dependency of hydraulic conductivity on positive pore water pressure in peat soils</t>
  </si>
  <si>
    <t>http://onlinelibrary.wiley.com/doi/10.1002/esp.3290200607/abstract</t>
  </si>
  <si>
    <t>AJ Baird, SW Gaffney</t>
  </si>
  <si>
    <t>Earth Surface Processes and Landforms</t>
  </si>
  <si>
    <t>... We have also ignored the effects of other gases present in the peat. Other gases likely to be present include carbon dioxide and hydrogen sulphide, but both are much more soluble than methane and are unlikely to be present as bubbles. CONCLUSION ...</t>
  </si>
  <si>
    <t>Soil temperature response to 21st century global warming: the role of and some implications for peat carbon in thawing permafrost soils in North America</t>
  </si>
  <si>
    <t>http://www.earth-syst-dynam.net/2/121/</t>
  </si>
  <si>
    <t>D Wisser , S Marchenko, J Talbot , C Treat…</t>
  </si>
  <si>
    <t>Earth System …</t>
  </si>
  <si>
    <t>Abstract. Northern peatlands contain a large terrestrial carbon pool that plays an important role in the Earth's carbon cycle. A considerable fraction of this carbon pool is currently in permafrost and is biogeochemically relatively inert; this will change with increasing soil ...</t>
  </si>
  <si>
    <t>http://www.earth-syst-dynam.net/2/121/2011/esd-2-121-2011.pdf</t>
  </si>
  <si>
    <t>A new model of Holocene peatland net primary production, decomposition, water balance, and peat accumulation</t>
  </si>
  <si>
    <t>http://www.earth-syst-dynam-discuss.net/1/115/2010/esdd-1-115-2010.pdf</t>
  </si>
  <si>
    <t>S Frolking, NT Roulet , E Tuittila …</t>
  </si>
  <si>
    <t>... Peatlands have played an important role in the greenhouse gas composition in the atmosphere for most of the Holocene ... Paleo-ecological and biogeochemical studies have conjectured the role of peat- 10 lands in the Holocene dynamics of atmospheric CO2 and CH4 ...</t>
  </si>
  <si>
    <t>Peat as a potential analogue for the long-term evolution in landfills</t>
  </si>
  <si>
    <t>http://www.sciencedirect.com/science/article/pii/S0012825200000362</t>
  </si>
  <si>
    <t>S Bozkurt, M Lucisano, L Moreno, I Neretnieks</t>
  </si>
  <si>
    <t>Earth-Science Reviews</t>
  </si>
  <si>
    <t>... The average depletion rate of the peat for this case will then be such that it will take on the order of 5 to 50 years to degrade half of ... The models used to analyse the field and laboratory data on generation, diffusion and emission of methane and carbon dioxide indicate that ...</t>
  </si>
  <si>
    <t>Biomass, productivity and relative rate of photosynthesis of Sphagnum at different water levels on a South Swedish peat bog</t>
  </si>
  <si>
    <t>http://onlinelibrary.wiley.com/doi/10.1111/j.1600-0587.1988.tb00782.x/full</t>
  </si>
  <si>
    <t>B Wallén, U Falkengren‐Grerup, N Malmer</t>
  </si>
  <si>
    <t>Ecography</t>
  </si>
  <si>
    <t>... Measurements of length growth with cranked wires, inserted in the peat (Clymo 1970), during the same period, resulted in 10-20% lower val- ues. ... in the stem is higher than in situ where the light hits only the capitu- lum (Johansson and Linder 1980), Carbon dioxide with a ...</t>
  </si>
  <si>
    <t>http://127.0.0.1:8000/scholar?q=info:kSL4atXbLFYJ:scholar.google.com/&amp;output=instlink&amp;hl=en&amp;as_sdt=0,5&amp;scillfp=1723608947198152259&amp;oi=lle</t>
  </si>
  <si>
    <t>Moisture controls on carbon dioxide dynamics of peat ‐Sphagnum monoliths</t>
  </si>
  <si>
    <t>http://onlinelibrary.wiley.com/doi/10.1002/eco.36/abstract</t>
  </si>
  <si>
    <t>M Strack, JS Price</t>
  </si>
  <si>
    <t>Ecohydrology</t>
  </si>
  <si>
    <t>Abstract Sphagnum moss is the major peat-forming vegetation component in boreal peatlands. The relationship between Sphagnum productivity and moss moisture content has been documented; however, the link between moss moisture content and conditions in the ...</t>
  </si>
  <si>
    <t>http://www.gret-perg.ulaval.ca/uploads/tx_centrerecherche/Strack_Price_Ecohydrol_2009.pdf</t>
  </si>
  <si>
    <t>Temporal and seasonal changes in greenhouse gas emissions from a constructed wetland purifying peat mining runoff waters</t>
  </si>
  <si>
    <t>http://www.sciencedirect.com/science/article/pii/S0925857405002211</t>
  </si>
  <si>
    <t>A Liikanen, JT Huttunen, SM Karjalainen…</t>
  </si>
  <si>
    <t>Ecological …</t>
  </si>
  <si>
    <t>Constructed wetlands (CW), widely used to remove nutrients from runoff waters, transform some of the carbon and nitrogen they receive into greenhouse gases, carbon dioxide (CO2), methane (CH4), and nitrous oxide (N2O), and may therefore have adverse atmospheric ...</t>
  </si>
  <si>
    <t>Phosphorus mobilization in rewetted fens: the effect of altered peat properties and implications for their restoration</t>
  </si>
  <si>
    <t>http://www.esajournals.org/doi/abs/10.1890/08-2053.1</t>
  </si>
  <si>
    <t>D Zak , C Wagner, B Payer, J Augustin…</t>
  </si>
  <si>
    <t>Eco Soc America</t>
  </si>
  <si>
    <t>... where is the molar mass of carbon dioxide (44 g/mol) and methane (16 g/mol), ρ is the partial pressure of air ... During the sampling and transport of peat cores, the changing temperatures led to disturbances of the gas equilibrium between solid, aqueous, and gaseous phases. ...</t>
  </si>
  <si>
    <t>http://www.igb-berlin.de/tl_files/data_igb/pdf_mitarbeiter/Zak%20Publikationen%20Website%20IGB__4.pdf</t>
  </si>
  <si>
    <t>Potential carbon losses from peat profiles: effects of temperature, drought cycles, and fire</t>
  </si>
  <si>
    <t>http://www.jstor.org/stable/1941863</t>
  </si>
  <si>
    <t>EH Hogg , VJ Lieffers, RW Wein</t>
  </si>
  <si>
    <t>Ecological Applications</t>
  </si>
  <si>
    <t>Global warming and the resultant increase in evapotranspiration might lead to lowered water tables in peatlands and an increase in fire frequency. The objective of this study was to investigate some of the potential effects of these changes on peat decomposition. Dry ...</t>
  </si>
  <si>
    <t>Northern peatlands: role in the carbon cycle and probable responses to climatic warming</t>
  </si>
  <si>
    <t>http://www.esajournals.org/doi/abs/10.2307/1941811</t>
  </si>
  <si>
    <t>E Gorham</t>
  </si>
  <si>
    <t>Ecological applications</t>
  </si>
  <si>
    <t>... 2010) The role of Sphagnum mosses in the methane cycling of ... 2010) Phosphorus mobilization in rewetted fens: the effect of altered peat properties and ... 2007) NET EMISSIONS OF CH 4 AND CO 2 IN ALASKA: IMPLICATIONS FOR THE REGION'S GREENHOUSE GAS BUDGET ...</t>
  </si>
  <si>
    <t>http://conservancy.umn.edu/bitstream/125845/1/EA%201991.pdf</t>
  </si>
  <si>
    <t>Response of anaerobic carbon mineralization rates to sulfate amendments in a boreal peatland</t>
  </si>
  <si>
    <t>http://www.esajournals.org/doi/abs/10.1890/1051-0761(2003)013%5B0720:ROACMR%5D2.0.CO%3B2</t>
  </si>
  <si>
    <t>MA Vile , SD Bridgham, RK Wieder</t>
  </si>
  <si>
    <t>... Rates of carbon dioxide and methane production ... We placed three of the peat quarters separately into 1.0-L airtight jars to incubate the peat anaerobically, while we oven-dried the fourth quarter of peat to determine a wet-to-dry mass conversion factor. ...</t>
  </si>
  <si>
    <t>http://ceeb.uoregon.edu/bridgham/pubpdfs/art_28.pdf</t>
  </si>
  <si>
    <t>Carbon dioxide and methane fluxes from the ombrotrophic parts of a subarctic mire</t>
  </si>
  <si>
    <t>http://www.jstor.org/stable/20112775</t>
  </si>
  <si>
    <t>Ecological Bulletins</t>
  </si>
  <si>
    <t>... The cylinders were driven 8 cm into the peat after pre-boring with a peat corer in each small quadrat and after cutting vascular plants at the moss surface. ... dioxide and methane fluxes, temperature (for the climate station) and moisture are given for the six ... CO2 CH4 Temp. ...</t>
  </si>
  <si>
    <t>Peat formation and mass balance in subarctic ombrotrophic peatland around Abisko, northern Scandinavia</t>
  </si>
  <si>
    <t>http://www.jstor.org/stable/20113186</t>
  </si>
  <si>
    <t>N Malmer, B Wallén</t>
  </si>
  <si>
    <t>... the decay losses in the acrotelm. Although the peat stratigraphy suggests an ongoing peat (and carbon) accumulation the carbon balance in the systems as a whole has changed from sink to source rather recently. N. Malmer ...</t>
  </si>
  <si>
    <t>How sustainable is the use of peat for commercial energy production?</t>
  </si>
  <si>
    <t>http://www.sciencedirect.com/science/article/pii/S0921800901002166</t>
  </si>
  <si>
    <t>AJ Schilstra</t>
  </si>
  <si>
    <t>Ecological economics</t>
  </si>
  <si>
    <t>... Firstly, while most pristine peatlands are net carbon sinks they may be methane sources as well (Crill et ... CH 4 is the most prominent non-CO 2 greenhouse gas and contributes about half the climate ... Energy from a harvested peat field releases a 15–20 years 'pulse' of CO 2 , but ...</t>
  </si>
  <si>
    <t>The influence of raised water table levels on carbon dioxide and methane production in ditch-dissected peat grasslands in the Netherlands</t>
  </si>
  <si>
    <t>http://www.sciencedirect.com/science/article/pii/S0925857497002607</t>
  </si>
  <si>
    <t>EPH Best, FHH Jacobs</t>
  </si>
  <si>
    <t>Ecological Engineering</t>
  </si>
  <si>
    <t>The impact of hydrological manipulation on the mineralisation rates, measured as carbon dioxide and methane production rates, in the soil of the land-water transition zone of an unfertilised, Dutch peat grassland area was studied. The hydrological manipulation ...</t>
  </si>
  <si>
    <t>Effect of peat re-wetting on carbon and nutrient fluxes, greenhouse gas production and diversity of methanogenic archaeal community</t>
  </si>
  <si>
    <t>http://www.sciencedirect.com/science/article/pii/S092585741000220X</t>
  </si>
  <si>
    <t>Z Urbanová, T Picek, J Bárta</t>
  </si>
  <si>
    <t>Many peatlands were affected by drainage in the past, and restoration of their water regime aims to bring back their original functions. The purpose of our study was to simulate re- wetting of soils of different types of drained peatlands (bogs and minerotrophic mires, ...</t>
  </si>
  <si>
    <t>Beyond “the limits to peat bog growth”: cross-scale feedback in peatland development</t>
  </si>
  <si>
    <t>http://www.esajournals.org/doi/abs/10.1890/0012-9615(2006)076%5B0299:BTLTPB%5D2.0.CO%3B2</t>
  </si>
  <si>
    <t>LR Belyea , AJ Baird</t>
  </si>
  <si>
    <t>Ecological Monographs</t>
  </si>
  <si>
    <t>... 2003). Carbon isotopic evidence suggests that a proportion of deep-peat methane is derived from recently fixed organic matter, possibly transported down-profile as dissolved organic carbon, but that old peat is also utilized (Aravena et al. 1993, Chanton et al. ...</t>
  </si>
  <si>
    <t>https://qmro.qmul.ac.uk/jspui/bitstream/123456789/4239/2/BELYEABeyondTheLimits2006PUB.pdf</t>
  </si>
  <si>
    <t>Carbon dioxide and methane fluxes in drained tropical peat before and after hydrological restoration</t>
  </si>
  <si>
    <t>http://www.esajournals.org/doi/abs/10.1890/07-2038.1</t>
  </si>
  <si>
    <t>J Jauhiainen, S Limin, H Silvennoinen, H Vasander</t>
  </si>
  <si>
    <t>Ecology</t>
  </si>
  <si>
    <t>Present tropical peat deposits are the outcome of net carbon removal from the atmosphere and form one of the largest terrestrial organic carbon stores on the Earth. Reclamation of pristine tropical peatland areas in Southeast Asia increased strikingly during the last half ...</t>
  </si>
  <si>
    <t>http://127.0.0.1:8000/scholar?q=info:kqUt_9YnX0sJ:scholar.google.com/&amp;output=instlink&amp;hl=en&amp;as_sdt=0,5&amp;scillfp=2886220559614056578&amp;oi=lle</t>
  </si>
  <si>
    <t>Fossil carbon /nitrogen ratios as a measure of peat decomposition</t>
  </si>
  <si>
    <t>http://www.jstor.org/stable/2265676</t>
  </si>
  <si>
    <t>P Kuhry, DH Vitt</t>
  </si>
  <si>
    <t>Net accumulation rates of carbon in a 9000 calendar year record of Sphagnum fuscum peat in western boreal Canada range from 13.6 to 34.9 gm-2. yr-1. The depth vs. age curve is slightly convex due to generally declining net productivity at the site. Fossil carbon/ ...</t>
  </si>
  <si>
    <t>Elevated atmospheric CO2 effects on belowground processes in C3 and C4 estuarine marsh communities</t>
  </si>
  <si>
    <t>http://www.jstor.org/stable/1937608</t>
  </si>
  <si>
    <t>PS Curtis, LM Balduman, BG Drake, DF Whigham</t>
  </si>
  <si>
    <t>... by measuring growth into peat cores previously excavated and refilled with sphag- num peat devoid of ... There was no effect of elevated CO2 on root growth or nitrogen content in the ... Key words: carbon dioxide; global climate change; nitrogen; roots; Scirpus; Spartina; wetlands. ...</t>
  </si>
  <si>
    <t>CO2 flux measurement using soda lime: correction for water formed during CO2 adsorption</t>
  </si>
  <si>
    <t>http://www.esajournals.org/doi/abs/10.1890/0012-9658(1998)079%5B1467:CFMUSL%5D2.0.CO%3B2</t>
  </si>
  <si>
    <t>P Grogan</t>
  </si>
  <si>
    <t>... along a human impact gradient: could vegetation structure be used as an indicator of peat carbon emissions ... belowground biomass and soil CO 2 fluxes after a decade of carbon dioxide enrichment in ... (2008) Restoration of a ponderosa pine forest increases soil CO2 efflux more ...</t>
  </si>
  <si>
    <t>http://post.queensu.ca/~groganp/Ecology%2098%20Soda%20lime.pdf</t>
  </si>
  <si>
    <t>Carbon balance of a boreal bog during a year with an exceptionally dry summer</t>
  </si>
  <si>
    <t>http://www.esajournals.org/doi/abs/10.1890/0012-9658(1999)080%5B0161:CBOABB%5D2.0.CO%3B2</t>
  </si>
  <si>
    <t>J Alm , L Schulman , J Walden, H Nykänen…</t>
  </si>
  <si>
    <t>... Daily changes in peat temperature and in the water table influence the diurnal dynamics of aerobic and anaerobic decomposition and gas fluxes, as can be observed from fluxes of carbon dioxide (CO 2 ) and methane (CH 4 ) (Kettunen et al. 1996, Silvola et al. 1996a, Alm et al. ...</t>
  </si>
  <si>
    <t>Rapid carbon response of peatlands to climate change</t>
  </si>
  <si>
    <t>http://www.esajournals.org/doi/abs/10.1890/08-0279.1</t>
  </si>
  <si>
    <t>SD Bridgham, J Pastor , B Dewey, JF Weltzin…</t>
  </si>
  <si>
    <t>... substantial positive or negative feedbacks to anthropogenic increases in atmospheric greenhouse gas emissions (Bridgham ... carbon pool is 75 times larger than annual anthropogenic carbon dioxide (CO 2 ... combinations of heat and water-table levels in large peat monoliths from ...</t>
  </si>
  <si>
    <t>Organic matter accumulation, peat chemistry, and permafrost melting in peatlands of boreal Alberta.</t>
  </si>
  <si>
    <t>http://www.cabdirect.org/abstracts/20001916152.html</t>
  </si>
  <si>
    <t>MR Turetsky, RK Wieder, CJ Williams , DH Vitt</t>
  </si>
  <si>
    <t>Ecoscience</t>
  </si>
  <si>
    <t>cabdirect.org</t>
  </si>
  <si>
    <t>... internal lawn. As decomposition in peatlands is influenced by nutrient limitations and organic matter quality, peat chemistry is likely to be a critical factor in the carbon balance response of boreal peatlands to climate change. ...</t>
  </si>
  <si>
    <t>Ecosystem respiration in a cool temperate bog depends on peat temperature but not water table</t>
  </si>
  <si>
    <t>http://link.springer.com/article/10.1007/s10021-003-0131-2</t>
  </si>
  <si>
    <t>PM Lafleur, TR Moore, NT Roulet , S Frolking</t>
  </si>
  <si>
    <t>Ecosystems</t>
  </si>
  <si>
    <t>... Ecosystem respiration (ER) is the emission of carbon dioxide to the atmosphere from vegetation (autotrophic) and soil (heterotrophic) activities. ... Figure 5. Relationship between CO2 production during laboratory incubation of intact peat cores, collected from 0 to 45 cm ...</t>
  </si>
  <si>
    <t>http://research.eeescience.utoledo.edu/lees/papers_PDF/Lafleur_2005_Ecosystems.pdf</t>
  </si>
  <si>
    <t>Effects of experimental water table and temperature manipulations on ecosystem CO2 fluxes in an Alaskan rich fen</t>
  </si>
  <si>
    <t>http://link.springer.com/article/10.1007/s10021-009-9292-y</t>
  </si>
  <si>
    <t>MR Chivers, MR Turetsky, JM Waddington , JW Harden…</t>
  </si>
  <si>
    <t>... 2007. Response of peatland carbon dioxide and methane fluxes to a water table drawdown experiment ... Peat CO 2 production in a natural and cutover peatland: implications for restoration ... Effects of permafrost melting on CO 2 and CH4 exchange of a poorly drained black spruce ...</t>
  </si>
  <si>
    <t>http://www.sel.uaf.edu/manuscripts/112_chivers_et_al_reprint-ecosystems-2009.pdf</t>
  </si>
  <si>
    <t>Modeling northern peatland decomposition and peat accumulation</t>
  </si>
  <si>
    <t>http://link.springer.com/article/10.1007/s10021-001-0105-1</t>
  </si>
  <si>
    <t>S Frolking, NT Roulet , TR Moore, PJH Richard…</t>
  </si>
  <si>
    <t>... peat. Relative to other ecosystems, northern peatlands have low rates of NPP (Thormann and Bayley 1997), decomposition (Brinson and others 1981; Bartsch and Moore 1985; Johnson and Damman 1993; Belyea 1996; TR Moore unpublished), and net carbon dioxide (CO2) ...</t>
  </si>
  <si>
    <t>http://www.geog.mcgill.ca/faculty/roulet/Published%20Manuscript%20pdfs/Frolking%20et%20al.%20Ecosystems.pdf</t>
  </si>
  <si>
    <t>Changes in biomass, aboveground net primary production, and peat accumulation following permafrost thaw in the boreal peatlands of Manitoba, Canada</t>
  </si>
  <si>
    <t>http://link.springer.com/article/10.1007/s10021-001-0022-3</t>
  </si>
  <si>
    <t>P Camill, JA Lynch, JS Clark , JB Adams, B Jordan</t>
  </si>
  <si>
    <t>... In unfrozen peat- lands, rising temperature and increased aridity may hasten decomposition by increasing the thickness and temperature of the ... A 12% increase in global soil decomposition (around 60 Pg-C y 1) would emit enough additional carbon dioxide (CO2) to rival the ...</t>
  </si>
  <si>
    <t>Can we control the carbon dioxide in the atmosphere?</t>
  </si>
  <si>
    <t>http://www.sciencedirect.com/science/article/pii/0360544277900330</t>
  </si>
  <si>
    <t>FJ Dyson</t>
  </si>
  <si>
    <t>Energy</t>
  </si>
  <si>
    <t>... Current Can we control the carbon dioxide in the atmosphere ... of acidity and sterility that cause vegetation in natural peat-bogs to form peat rather than methane. Extensive experimentation is required to find out whether artificial peat-bogs on the required scale are either feasible ...</t>
  </si>
  <si>
    <t>http://adamant.typepad.com/seitz/files/Dyson_Energy_1977.pdf</t>
  </si>
  <si>
    <t>Production of liquid hydrocarbon fuels from peat</t>
  </si>
  <si>
    <t>http://pubs.acs.org/doi/abs/10.1021/ef00008a023</t>
  </si>
  <si>
    <t>DC Elliott, EG Baker, J Piskorz, DS Scott…</t>
  </si>
  <si>
    <t>Energy &amp; …</t>
  </si>
  <si>
    <t>... of oxygen from the peat is an important aspect of the chemistry, and formation of carbon dioxide is an ... Peat feedstock cost is $16/ton milled peat (50% moisture ... Oxidative Coupling of Methane over Perovskite-Type Oxides' Sir: A general consensus is being reached that abundant ...</t>
  </si>
  <si>
    <t>Burning peat in Ireland: An electricity market dispatch perspective</t>
  </si>
  <si>
    <t>http://www.sciencedirect.com/science/article/pii/S0301421509002134</t>
  </si>
  <si>
    <t>A Tuohy, M Bazilian , R Doherty, BÓ Gallachóir …</t>
  </si>
  <si>
    <t>Energy Policy</t>
  </si>
  <si>
    <t>... fuel supplies, it seems most unlikely that this is the most appropriate means of meeting the security of supply objective in a world where greenhouse gas emissions will ... The benefit of dispatching peat optimally can be seen for different costs of carbon dioxide emissions and ...</t>
  </si>
  <si>
    <t>http://researchrepository.ucd.ie/bitstream/handle/10197/2301/Tuohy%20et%20al-2009-Burning%20Peat%20In%20Ireland-Final%20Draft.pdf?sequence=3</t>
  </si>
  <si>
    <t>Estimation of the impact of oil palm plantation establishment on greenhouse gas balance</t>
  </si>
  <si>
    <t>http://link.springer.com/article/10.1007/s10668-006-9080-1</t>
  </si>
  <si>
    <t>J Germer, J Sauerborn</t>
  </si>
  <si>
    <t>Environment</t>
  </si>
  <si>
    <t>... Carbon dioxide (CO 2 ) storage and sequestration in the Leyte Geothermal Reservation, Philippines, World Geothermal ... Agronomic management of oil palms on deep peat. ... Potential of agroforestry for carbon sequestration and mitigation of greenhouse gas emissions from soils ...</t>
  </si>
  <si>
    <t>http://www.sekala.net/files/oilpalm%26carbon.pdf</t>
  </si>
  <si>
    <t>Influences of deforestation on carbon balance in a natural tropical peat swamp forest in Thailand</t>
  </si>
  <si>
    <t>http://agris.fao.org/agris-search/search.do?recordID=JP1999005463</t>
  </si>
  <si>
    <t>S Suzuki, T Ishida, T Nagano…</t>
  </si>
  <si>
    <t>Environment Control in …</t>
  </si>
  <si>
    <t>English. Español. Français. العربية. 中文. Русский. agris. About: How it works; AGRIS centers; For contributors; Acceptable use policy. Feedback: rdf logo rdf logo. Translate with Translator. This translation tool is powered by Google. ...</t>
  </si>
  <si>
    <t>http://127.0.0.1:8000/scholar_005.html</t>
  </si>
  <si>
    <t>Concentrations and fluxes of dissolved organic carbon in drainage water from an upland peat system</t>
  </si>
  <si>
    <t>http://www.sciencedirect.com/science/article/pii/S0160412098000439</t>
  </si>
  <si>
    <t>MJ Scott, MN Jones, C Woof, E Tipping</t>
  </si>
  <si>
    <t>Environment International</t>
  </si>
  <si>
    <t>Measurements were made of the concentrations of total and hydrophilic dissolved organic carbon (DOC) and optical absorbance at 340 nm (A340) in two pools (X and Y) situated in an area of peat on Great Dun Fell, North Pennines, UK, between November 1992 and ...</t>
  </si>
  <si>
    <t>Acetoclastic and hydrogenotrophic methane production and methanogenic populations in an acidic West‐Siberian peat bog</t>
  </si>
  <si>
    <t>http://onlinelibrary.wiley.com/doi/10.1111/j.1462-2920.2004.00634.x/full</t>
  </si>
  <si>
    <t>OR Kotsyurbenko, KJ Chin, MV Glagolev…</t>
  </si>
  <si>
    <t>Environmental …</t>
  </si>
  <si>
    <t>Summary Sites in the West Siberian peat bog 'Bakchar'were acidic (pH 4.2–4.8), low in nutrients, and emitted CH 4 at rates of 0.2–1.5 mmol m− 2 h− 1. The vertical profile of δ 13 CH 4 and δ 13 CO 2 dissolved in the porewater indicated increasing isotope fractionation ...</t>
  </si>
  <si>
    <t>http://127.0.0.1:8000/scholar?q=info:QIsMaFcy0GwJ:scholar.google.com/&amp;output=instlink&amp;hl=en&amp;as_sdt=0,5&amp;scillfp=6856284550086577513&amp;oi=lle</t>
  </si>
  <si>
    <t>Increases in fluxes of greenhouse gases and methyl mercury following flooding of an experimental reservoir</t>
  </si>
  <si>
    <t>http://pubs.acs.org/doi/abs/10.1021/es9604931</t>
  </si>
  <si>
    <t>CA Kelly, JWM Rudd, RA Bodaly…</t>
  </si>
  <si>
    <t>... 4). Another emerging concern is the loss from reservoirs to the atmosphere of carbon dioxide (CO 2 ... of MeHg; and (3) there is a large store of organic carbon in peat deposits, and ... ELARP) was undertaken with two objectives: (1) to quantify the change in greenhouse gas fluxes to ...</t>
  </si>
  <si>
    <t>http://ecologia.icb.ufmg.br/~rpcoelho/Congressos/DGL2008/Reservoirs%20GHG%20emiissions/Environm%20Sci%20Technol_1997.pdf</t>
  </si>
  <si>
    <t>Methane emissions from western Siberian wetlands: heterogeneity and sensitivity to climate change</t>
  </si>
  <si>
    <t>http://iopscience.iop.org/1748-9326/2/4/045015</t>
  </si>
  <si>
    <t>TJ Bohn , DP Lettenmaier , K Sathulur…</t>
  </si>
  <si>
    <t>... In reality, the mineral soils outside present-day bogs tend to have lower peat content, and thus lower porosity than the values we used in our simulations. ... Res. Lett. 30 (7) 1414 CrossRef Crill PM 1991 Seasonal patterns of methane uptake and carbon dioxide release by ...</t>
  </si>
  <si>
    <t>http://iopscience.iop.org/1748-9326/2/4/045015/fulltext/</t>
  </si>
  <si>
    <t>Sorption of selected organic compounds from water to a peat soil and its humic-acid and humin fractions: Potential sources of the sorption nonlinearity</t>
  </si>
  <si>
    <t>http://pubs.acs.org/doi/abs/10.1021/es990261c</t>
  </si>
  <si>
    <t>CT Chiou, DE Kile, DW Rutherford…</t>
  </si>
  <si>
    <t>... Over this pH range, DUN and DCP remained undissociated (16). The dissolved organic carbon (DOC) concentrations in water were 16, 30, 43, and 178 mg/L, when HM, peat HA, muck HA, and whole peat were used respectively as the sorbents. ...</t>
  </si>
  <si>
    <t>Modeling of the carbon dioxide fluxes in European Russia peat bogs</t>
  </si>
  <si>
    <t>http://iopscience.iop.org/1748-9326/4/4/045022</t>
  </si>
  <si>
    <t>J Kurbatova, C Li, F Tatarinov, A Varlagin…</t>
  </si>
  <si>
    <t>Abstract. A process-based model (Forest-DNDC) was applied to describe the possible impacts of climate change on carbon dioxide (CO 2) fluxes from a peat bog in European Russia. In the first step, Forest-DNDC was tested against CO 2 fluxes measured by the ...</t>
  </si>
  <si>
    <t>http://iopscience.iop.org/1748-9326/4/4/045022/fulltext/</t>
  </si>
  <si>
    <t>Effects of fires on carbon cycling in North American boreal peatlands</t>
  </si>
  <si>
    <t>http://www.nrcresearchpress.com/doi/abs/10.1139/a98-002</t>
  </si>
  <si>
    <t>SC Zoltai, LA Morrissey , GP Livingston…</t>
  </si>
  <si>
    <t>... carbon stores underlying northern peatlands, not only changing the present peat formation/deple- tion balance (Gorham 1991), but also adding to the already increasing atmospheric burden of greenhouse gases, such as carbon dioxide (CO2) and methane (CH4) (Houghton et ...</t>
  </si>
  <si>
    <t>http://www2.uvm.edu/envnr/sal/leslie/ER613_zoltai.pdf</t>
  </si>
  <si>
    <t>http://127.0.0.1:8000/scholar_082.html</t>
  </si>
  <si>
    <t>Acetate utilization as a survival strategy of peat ‐inhabiting Methylocystis spp.</t>
  </si>
  <si>
    <t>http://onlinelibrary.wiley.com/doi/10.1111/j.1758-2229.2010.00180.x/full</t>
  </si>
  <si>
    <t>SE Belova, M Baani, NE Suzina…</t>
  </si>
  <si>
    <t>... peat by 16S rRNA fluorescence in situ hybridization, including the use of newly developed oligonucleotide probes for Methylocella palustris. Appl Environ Microbiol 67: 4850–4857. ... methane sink. In Greenhouse Gas Sinks. Reay, DS, Hewitt, N., Grace, J., and Smith, KA (eds). ...</t>
  </si>
  <si>
    <t>Predicting the release of metals from ombrotrophic peat due to drought-induced acidification</t>
  </si>
  <si>
    <t>http://www.sciencedirect.com/science/article/pii/S0269749102003755</t>
  </si>
  <si>
    <t>E Tipping, EJ Smith, AJ Lawlor, S Hughes…</t>
  </si>
  <si>
    <t>... Water extracts of the peats, and samples of local surface water, were also analysed, for pH, dissolved organic carbon (DOC) and metals. ... with information on metal and S deposition, and meteorology, were used to construct a simple description of peat hydrochemistry, based on ...</t>
  </si>
  <si>
    <t>Ultra‐deep pyrosequencing of pmoA amplicons confirms the prevalence of Methylomonas and Methylocystis in Sphagnum mosses from a Dutch peat bog</t>
  </si>
  <si>
    <t>http://onlinelibrary.wiley.com/doi/10.1111/j.1758-2229.2011.00260.x/full</t>
  </si>
  <si>
    <t>N Kip , BE Dutilh , Y Pan, L Bodrossy …</t>
  </si>
  <si>
    <t>... Methane is an important greenhouse gas and as all other greenhouse gases its concentration has been ... Methanotrophs can act as a sink for methane and occur in many different ecosystems like ... Acidic peat bogs are the most extensive type of wetlands, occupying about 3% of ...</t>
  </si>
  <si>
    <t>http://genomicdisorders.nl/images/paperKonny.pdf</t>
  </si>
  <si>
    <t>13C/12C ratio in peat cores: record of past climates</t>
  </si>
  <si>
    <t>http://link.springer.com/chapter/10.1007/3-540-26531-7_7</t>
  </si>
  <si>
    <t>G Skrzypek , MO Jedrysek</t>
  </si>
  <si>
    <t>Environmental Chemistry</t>
  </si>
  <si>
    <t>... Pa rt I methanogenesis/oxidation of methane seems to be crucial (Jedrysek 1995, 1999; Jedrysek et al ... matter (vegetation) is governed by a few factors: the isotopic composition of CO2 assimilated, the ... Many of these factors can be neglected here as each peat bog studied shows ...</t>
  </si>
  <si>
    <t>Hydrogen, carbon and sulphur isotope ratios in peat : the role of diagenessis and water regimes in reconstruction of past climates</t>
  </si>
  <si>
    <t>http://link.springer.com/article/10.1007/s10311-004-0093-4</t>
  </si>
  <si>
    <t>MO Jędrysek, G Skrzypek</t>
  </si>
  <si>
    <t>Environmental Chemistry Letters</t>
  </si>
  <si>
    <t>Abstract We demonstrate that carbon, hydrogen and sulphur isotope ratios both, in the total peat (δ 13 C tp=− 25.52 to− 28.27‰, δD tp=− 78.67 and− 109.24‰, δ 34 S= 4.35 to 19.87‰), and in cellulose from the peat (δ 13 C nc=− 25.06 to− 27.33‰ and δD nc=− ...</t>
  </si>
  <si>
    <t>http://127.0.0.1:8000/scholar_083.html</t>
  </si>
  <si>
    <t>Biogeochemistry of methane exchange between natural wetlands and the atmosphere</t>
  </si>
  <si>
    <t>http://online.liebertpub.com/doi/abs/10.1089/ees.2005.22.73</t>
  </si>
  <si>
    <t>SC Whalen</t>
  </si>
  <si>
    <t>Environmental Engineering Science</t>
  </si>
  <si>
    <t>... the total radiative forcing from CH4 due to the high effectiveness of O3 as a greenhouse gas in the ... profiles (Yavitt and Lang, 1990) and a decrease in rates of CH4 production in unamended peat cores with ... (1995) reported a strong correlation between aerobic CO2 production (a ...</t>
  </si>
  <si>
    <t>Changes in carbon fractions during composting and maturation of organic wastes</t>
  </si>
  <si>
    <t>http://link.springer.com/article/10.1007/BF02393889</t>
  </si>
  <si>
    <t>C Garcia , T Hernandez, F Costa</t>
  </si>
  <si>
    <t>Environmental Management</t>
  </si>
  <si>
    <t>... The samples with peat residue showed the lowest decreases in carbon fractions ... which the microorganisms transform the more easily biodegrad- able organic matter into CO2, H20, and ... or- ganic matter, and during this period the greatest changes in organic carbon fractions take ...</t>
  </si>
  <si>
    <t>Deforestation projections for carbon -rich peat swamp forests of Central Kalimantan, Indonesia</t>
  </si>
  <si>
    <t>http://link.springer.com/article/10.1007/s00267-011-9643-2</t>
  </si>
  <si>
    <t>DO Fuller , M Hardiono, E Meijaard</t>
  </si>
  <si>
    <t>Environmental management</t>
  </si>
  <si>
    <t>Abstract We evaluated three spatially explicit land use and cover change (LUCC) models to project deforestation from 2005–2020 in the carbon-rich peat swamp forests (PSF) of Central Kalimantan, Indonesia. Such models are increasingly used to evaluate the impact of ...</t>
  </si>
  <si>
    <t>Methanogenesis and methanogenic pathways in a peat from subarctic permafrost</t>
  </si>
  <si>
    <t>http://onlinelibrary.wiley.com/doi/10.1111/j.1462-2920.2006.01217.x/full</t>
  </si>
  <si>
    <t>M Metje, P Frenzel</t>
  </si>
  <si>
    <t>Environmental microbiology</t>
  </si>
  <si>
    <t>... the northern hemisphere causes permafrost degradation and will make available enormous carbon reservoirs for ... The future development of methane emissions is even more difficult to predict. ... of acetoclastic methanogenesis can greatly deviate from theory: in peat from different ...</t>
  </si>
  <si>
    <t>Long-term increases in surface water dissolved organic carbon : observations, possible causes and environmental impacts</t>
  </si>
  <si>
    <t>http://www.sciencedirect.com/science/article/pii/S0269749105000540</t>
  </si>
  <si>
    <t>CD Evans , DT Monteith , DM Cooper</t>
  </si>
  <si>
    <t>Environmental Pollution</t>
  </si>
  <si>
    <t>... transfer of carbon from terrestrial to aquatic and ultimately marine ecosystems, forms a significant component of the global carbon cycle (Hope ... (1997) demonstrated a correlation between riverine DOC flux and the amount of organic matter (predominantly peat) in catchment ...</t>
  </si>
  <si>
    <t>http://www.jlakes.org/web/DOC-increase-in-water-EP2005.pdf</t>
  </si>
  <si>
    <t>The impact of seasonal variations in DOC arising from a moorland peat catchment on coagulation with iron and aluminium salts</t>
  </si>
  <si>
    <t>http://www.sciencedirect.com/science/article/pii/S0269749105004033</t>
  </si>
  <si>
    <t>EL Sharp, SA Parsons, B Jefferson</t>
  </si>
  <si>
    <t>Environmental pollution</t>
  </si>
  <si>
    <t>Natural organic matter (NOM) is one of the main sources of environmental pollution to drinking water supplies in much of the UK and the US. Whilst traditional treatment with trivalent coagulants has proven a successful strategy in the past, operational problems are ...</t>
  </si>
  <si>
    <t>Sphagnum peatland development at their southern climatic range in West Siberia: trends and peat accumulation patterns</t>
  </si>
  <si>
    <t>http://iopscience.iop.org/1748-9326/2/4/045014</t>
  </si>
  <si>
    <t>A Peregon, M Uchida, Y Shibata</t>
  </si>
  <si>
    <t>Environmental Research …</t>
  </si>
  <si>
    <t>... nitrogen ratios as a measure of peat decomposition Ecology 77 271–5 CrossRef Mäkilä M 1997 Holocene lateral expansion, peat growth and ... SJ, Vourlitis G, Jenkins M, Richers G and Grunke N 1993 Recent change of Arctic tundra ecosystems from a net carbon dioxide sink to ...</t>
  </si>
  <si>
    <t>Biofuels and the need for additional carbon</t>
  </si>
  <si>
    <t>http://iopscience.iop.org/1748-9326/5/2/024007</t>
  </si>
  <si>
    <t>TD Searchinger</t>
  </si>
  <si>
    <t>Environmental Research Letters</t>
  </si>
  <si>
    <t>... copenhagen-r_b_385784.html February 17 [19] Searchinger T et al 2008 Use of US croplands for biofuels increases greenhouse gas emissions through ... 1 60–4 CrossRef [24] Hooijer A, Silvius M, Wösten H and Page S 2006 PEAT-CO 2 , Assessment of CO2 emissions from ...</t>
  </si>
  <si>
    <t>http://coophigh.com/app/download/4745835304/Bio+Fuels.pdf</t>
  </si>
  <si>
    <t>http://127.0.0.1:8000/scholar_029.html</t>
  </si>
  <si>
    <t>Carbon cycling in peatlands A review of processes and controls</t>
  </si>
  <si>
    <t>http://www.nrcresearchpress.com/doi/abs/10.1139/a02-004</t>
  </si>
  <si>
    <t>C Blodau</t>
  </si>
  <si>
    <t>Environmental Reviews</t>
  </si>
  <si>
    <t>... Carbon mineralization rates Carbon dioxide production is the result of the mineralization of soil organic C and ... Moreover, the buildup of dissolved CH4 in the peat might require relatively long time ... Methanotrophic bacteria in aerobic soil reoxidize methane to CO2 (Edwards et al. ...</t>
  </si>
  <si>
    <t>http://www.uni-muenster.de/imperia/md/content/landschaftsoekologie/hydrologiebodenkunde/profblodauliteratur/_6__blodau_2002.pdf</t>
  </si>
  <si>
    <t>Sorption and desorption rates of carbon tetrachloride and 1, 2-dichlorobenzene to three organobentonites and a natural peat soil</t>
  </si>
  <si>
    <t>http://pubs.acs.org/doi/abs/10.1021/es9800683</t>
  </si>
  <si>
    <t>JJ Deitsch, JA Smith , MB Arnold…</t>
  </si>
  <si>
    <t>Environmental science &amp; …</t>
  </si>
  <si>
    <t>The sorption and desorption rates of carbon tetrachloride (CCl4) and 1, 2-dichlorobenzene (1, 2-DCB) to and from three organobentonites of varying alkyl-chain length were quantified. The effects of solute structure, organobentonite structure, and solute-sorbent contact time ...</t>
  </si>
  <si>
    <t>http://lib3.dss.go.th/fulltext/Journal/Environ%20Sci.%20Technology1998-2001/1998/no.20/20,1998%20vol.32,no.20,p3169-3177.pdf</t>
  </si>
  <si>
    <t>Phase distribution of 14C-labeled multiwalled carbon nanotubes in aqueous systems containing model solids: Peat</t>
  </si>
  <si>
    <t>http://pubs.acs.org/doi/full/10.1021/es1026097</t>
  </si>
  <si>
    <t>L Zhang , EJ Petersen , Q Huang</t>
  </si>
  <si>
    <t>Understanding the phase distribution of nanoparticles between soils or sediments and water is a critical factor in determining their fate in environmental systems. As such, we examined the interactions of 14 C-labeled multiwalled carbon nanotubes (MWNTs) in aqueous systems ...</t>
  </si>
  <si>
    <t>Peat carbon in arctic Alaska: accumulating or ablating</t>
  </si>
  <si>
    <t>D Schell</t>
  </si>
  <si>
    <t>Eos</t>
  </si>
  <si>
    <t>Relevance of peat draining rivers in central Sumatra for the riverine input of dissolved organic carbon into the ocean</t>
  </si>
  <si>
    <t>http://www.sciencedirect.com/science/article/pii/S0272771407000637</t>
  </si>
  <si>
    <t>A Baum, T Rixen, J Samiaji</t>
  </si>
  <si>
    <t>Estuarine</t>
  </si>
  <si>
    <t>Sources and discharges of dissolved organic carbon (DOC) from the central Sumatran river Siak were studied. DOC concentrations in the Siak ranged between 560 and 2594μmoll− 1 and peak out after its confluence with the river Mandau. The Mandau drains part of the ...</t>
  </si>
  <si>
    <t>http://www.aseanbiodiversity.info/Abstract/53005928.pdf</t>
  </si>
  <si>
    <t>http://127.0.0.1:8000/scholar_006.html</t>
  </si>
  <si>
    <t>Fluxes of N2O from farmed peat soils in Finland</t>
  </si>
  <si>
    <t>http://onlinelibrary.wiley.com/doi/10.1111/j.1365-2389.2004.00622.x/full</t>
  </si>
  <si>
    <t>K Regina, E Syväsalo, A Hannukkala…</t>
  </si>
  <si>
    <t>European Journal of …</t>
  </si>
  <si>
    <t>Summary Agricultural peat soils are important sources of nitrous oxide (N 2 O). Emissions of N 2 O were measured from field plots of grass, barley, potatoes and fallow on a peat field in northern Finland during 2000–2002 and in southern Finland in 1999–2002. In the north ...</t>
  </si>
  <si>
    <t>Long‐term drainage for forestry inhibits extracellular phenol oxidase activity in Finnish boreal mire peat</t>
  </si>
  <si>
    <t>http://onlinelibrary.wiley.com/doi/10.1111/j.1365-2389.2010.01292.x/full</t>
  </si>
  <si>
    <t>H Toberman, R Laiho , CD Evans …</t>
  </si>
  <si>
    <t>European journal of …</t>
  </si>
  <si>
    <t>... Minkkinen et al. (1999) found that drainage at Lakkasuo has substantially lowered the water table, accompanied by greater carbon dioxide emissions and smaller methane emissions. This suggests greater aeration of the surface peat following drainage. ...</t>
  </si>
  <si>
    <t>Emissions of CO2 , CH4 and N2O from pasture on drained peat soils in the Netherlands</t>
  </si>
  <si>
    <t>http://www.sciencedirect.com/science/article/pii/S1161030197000361</t>
  </si>
  <si>
    <t>CA Langeveld, R Segers, BOM Dirks…</t>
  </si>
  <si>
    <t>Soils have an important role in the global budgets of the greenhouse gases carbon dioxide (CO2), methane (CH4) and nitrous oxide (N2O). In particular, peat soils are considered to exhibit relatively high emission rates. The purpose of this study is to make an integrated ...</t>
  </si>
  <si>
    <t>http://127.0.0.1:8000/scholar_018.html</t>
  </si>
  <si>
    <t>Exchange of greenhouse gases between soil and atmosphere: interactions of soil physical factors and biological processes</t>
  </si>
  <si>
    <t>http://onlinelibrary.wiley.com/doi/10.1046/j.1351-0754.2003.0567.x/full</t>
  </si>
  <si>
    <t>KA Smith, T Ball, F Conen, KE Dobbie…</t>
  </si>
  <si>
    <t>... The most important individual greenhouse gas is carbon dioxide, CO 2 , but substantial contributions to ... Carbon dioxide (CO 2 ) emissions resulting from respiration in soil and vegetation are the ... (1997) also reported CH 4 concentrations in the water in saturated peat 6000 times ...</t>
  </si>
  <si>
    <t>http://atmo.tamu.edu/class/geos489/lecture6/soiltracegasrev.pdf</t>
  </si>
  <si>
    <t>Nitrous oxide and methane fluxes from organic soils under agriculture</t>
  </si>
  <si>
    <t>http://onlinelibrary.wiley.com/doi/10.1046/j.1365-2389.1998.00156.x/full</t>
  </si>
  <si>
    <t>H Flessa, U Wild, M Klemisch…</t>
  </si>
  <si>
    <t>... We assume that the main reason for the small N2O emissions was the high degree of peat decomposition as a result ... Due to the intensive drainage, all sites were a net sink for atmospheric CH4. ... Profile nitrous oxide and carbon dioxide concentrations in a soil subject to freezing. ...</t>
  </si>
  <si>
    <t>Decomposition activity of peat soils in geogenous mires in Sasakami, central Japan</t>
  </si>
  <si>
    <t>http://www.sciencedirect.com/science/article/pii/S1164556303000438</t>
  </si>
  <si>
    <t>A Haraguchi, C Hasegawa, A Hirayama…</t>
  </si>
  <si>
    <t>European journal of soil …</t>
  </si>
  <si>
    <t>... Open or closed chambers equipped with carbon dioxide measurement systems are used for the in situ or laboratory determination of soil respiration [3] and [16]. ... However, there has been little data reported for the microbial activity of wetland soils, especially peat soils. ...</t>
  </si>
  <si>
    <t>Decomposition of organic matter in peat soil in a minerotrophic mire</t>
  </si>
  <si>
    <t>http://www.sciencedirect.com/science/article/pii/S1164556301011128</t>
  </si>
  <si>
    <t>A Haraguchi, H Kojima, C Hasegawa…</t>
  </si>
  <si>
    <t>European Journal of Soil …</t>
  </si>
  <si>
    <t>... We applied four different measurements: in situ peat decomposition rate, in situ cellulose decomposition rate, in situ oxygen consumption rate of peat, and carbon dioxide emission rate under controlled laboratory conditions. ...</t>
  </si>
  <si>
    <t>Decomposition and nitrogen dynamics of litter in peat soils from two climatic regions under different temperature regimes</t>
  </si>
  <si>
    <t>http://www.sciencedirect.com/science/article/pii/S1164556305000476</t>
  </si>
  <si>
    <t>T Domisch, L Finér, J Laine, R Laiho</t>
  </si>
  <si>
    <t>European journal of soil biology</t>
  </si>
  <si>
    <t>... 7]. In contrast, drainage for forestry has in some cases been found to increase soil carbon stores, at least for the first 60–80 years [8] and [9]. The increases in peat carbon stores at forestry drained sites tend to be greater in southern Finland than in northern Finland [8]. While ...</t>
  </si>
  <si>
    <t>Total carbon and nitrogen in the soils of the world</t>
  </si>
  <si>
    <t>http://onlinelibrary.wiley.com/doi/10.1111/j.1365-2389.1996.tb01386.x/full</t>
  </si>
  <si>
    <t>NH Batjes</t>
  </si>
  <si>
    <t>European journal of soil science</t>
  </si>
  <si>
    <t>... is univer- sally determined by oxidation to C02, and is directly measured as CO2 or by ... To this end expert estimates of organic carbon, carbonate carbon and soil nitrogen content were ... attributed to differences in fibre content and degree of humification of the peat soils considered ...</t>
  </si>
  <si>
    <t>http://library.wur.nl/isric/fulltext/isricu_t47d6414d_001.pdf</t>
  </si>
  <si>
    <t>Nitrous oxide fluxes from grassland in the Netherlands: II. Effects of soil type, nitrogen fertilizer application and grazing</t>
  </si>
  <si>
    <t>http://onlinelibrary.wiley.com/doi/10.1111/j.1365-2389.1995.tb01350.x/abstract</t>
  </si>
  <si>
    <t>GL Velthof, O Oenema</t>
  </si>
  <si>
    <t>European Journal of Soil Science</t>
  </si>
  <si>
    <t>... The major factors controlling N2O fluxes from the soil are assessed using the data on fluxes, soil, and ... Peat I 28 61 73 15 34 55 - 266 Peat I1 0 40 53 0 4 16 48 161 ... The CMP was calculated from the linear increase of the concentration of carbon dioxide (COz) in the headspace of ...</t>
  </si>
  <si>
    <t>http://library.wur.nl/WebQuery/edepot/46239</t>
  </si>
  <si>
    <t>Controls on carbon accumulation and storage in the mineral subsoil beneath peat in Lakkasuo mire, central Finland</t>
  </si>
  <si>
    <t>http://onlinelibrary.wiley.com/doi/10.1046/j.1365-2389.2003.00528.x/full</t>
  </si>
  <si>
    <t>J Turunen, TR Moore</t>
  </si>
  <si>
    <t>Summary What processes control the accumulation and storage of carbon (C) in the mineral subsoil beneath peat? To find out we investigated four podzolic mineral subsoil profiles from forest and beneath peat in Lakkasuo mire in central boreal Finland. The amount of C in ...</t>
  </si>
  <si>
    <t>http://geog.mcgill.ca/faculty/moore/EurJSoilSci_54_279.pdf</t>
  </si>
  <si>
    <t>Carbon decomposition processes in a peat from the Australian Alps</t>
  </si>
  <si>
    <t>http://onlinelibrary.wiley.com/doi/10.1111/j.1365-2389.2009.01220.x/full</t>
  </si>
  <si>
    <t>SPP Grover, JA Baldock</t>
  </si>
  <si>
    <t>Summary Carbon dioxide emissions and the mass loss of peat incubated in situ were measured in peat soils in the Australian Alps. The carbon chemistry of incubated peats was characterized using 13C nuclear magnetic resonance (NMR). In situ decomposition ...</t>
  </si>
  <si>
    <t>Methane oxidation potential and preliminary analysis of methanotrophs in blanket bog peat using molecular ecology techniques</t>
  </si>
  <si>
    <t>http://onlinelibrary.wiley.com/doi/10.1111/j.1574-6941.1996.tb00347.x/full</t>
  </si>
  <si>
    <t>IR McDonald , GH Hall, RW Pickup…</t>
  </si>
  <si>
    <t>FEMS microbiology …</t>
  </si>
  <si>
    <t>Abstract: The potential for methane oxidation was measured, and methanotroph gene sequences studied, in a peat core from the Moorhouse Nature Reserve, UK. Methane oxidation potential was observed in all depths of the peat core (down to 30 cm), and was ...</t>
  </si>
  <si>
    <t>http://onlinelibrary.wiley.com/doi/10.1111/j.1574-6941.1996.tb00347.x/pdf</t>
  </si>
  <si>
    <t>Seasonal variation in rates of methane production from peat of various botanical origins: effects of temperature and substrate quality</t>
  </si>
  <si>
    <t>http://onlinelibrary.wiley.com/doi/10.1111/j.1574-6941.2000.tb00740.x/full</t>
  </si>
  <si>
    <t>I Bergman, M Klarqvist, M Nilsson</t>
  </si>
  <si>
    <t>FEMS Microbiology …</t>
  </si>
  <si>
    <t>Abstract The methane produced in peat soils can vary over the growing season due to variations in the supply of available substrate, the activity of the microbial community or changes in temperature. Our aim was to study how these factors regulate the methane ...</t>
  </si>
  <si>
    <t>[HTML]</t>
  </si>
  <si>
    <t>Characterization of acid‐tolerant H2/ CO2 ‐utilizing methanogenic enrichment cultures from an acidic peat bog in New York State</t>
  </si>
  <si>
    <t>http://onlinelibrary.wiley.com/doi/10.1111/j.1574-6941.2006.00107.x/full</t>
  </si>
  <si>
    <t>SL Bräuer , E Yashiro, NG Ueno …</t>
  </si>
  <si>
    <t>Abstract Two methanogenic cultures were enriched from acidic peat soil using a growth medium buffered to c. pH 5. One culture, 6A, was obtained from peat after incubation with H 2/CO 2, whereas culture NTA was derived from a 10− 4 dilution of untreated peat into a ...</t>
  </si>
  <si>
    <t>Links between methane flux and transcriptional activities of methanogens and methane oxidizers in a blanket peat bog</t>
  </si>
  <si>
    <t>http://onlinelibrary.wiley.com/doi/10.1111/j.1574-6941.2010.00871.x/full</t>
  </si>
  <si>
    <t>TE Freitag, S Toet, P Ineson …</t>
  </si>
  <si>
    <t>Abstract The relationship between biogeochemical process rates and microbial functional activity was investigated by analysis of the transcriptional dynamics of the key functional genes for methanogenesis (methyl coenzyme M reductase; mcrA) and methane oxidation ...</t>
  </si>
  <si>
    <t>Archaeal rRNA diversity and methane production in deep boreal peat</t>
  </si>
  <si>
    <t>http://onlinelibrary.wiley.com/doi/10.1111/j.1574-6941.2009.00738.x/full</t>
  </si>
  <si>
    <t>A Putkinen, H Juottonen, S Juutinen…</t>
  </si>
  <si>
    <t>Abstract Northern peatlands play a major role in the global carbon cycle as sinks for CO 2 and as sources of CH 4. These diverse ecosystems develop through accumulation of partially decomposed plant material as peat. With increasing depth, peat becomes more ...</t>
  </si>
  <si>
    <t>Carbon metabolism of the moderately acid‐tolerant acetogen Clostridium drakei isolated from peat</t>
  </si>
  <si>
    <t>http://onlinelibrary.wiley.com/doi/10.1111/j.1574-6968.2008.01313.x/full</t>
  </si>
  <si>
    <t>AS Gößner, F Picardal, RS Tanner…</t>
  </si>
  <si>
    <t>Abstract A moderately acid-tolerant, malodorous bacterium, strain FP, was isolated from peat that had a pore water pH of c. 4.2. The 16S rRNA gene sequence of FP was closely related to that of acetogens Clostridium drakei, Clostridium scatologenes, and Clostridium ...</t>
  </si>
  <si>
    <t>Phylogenetic analysis of peat bog methanogen populations</t>
  </si>
  <si>
    <t>http://onlinelibrary.wiley.com/doi/10.1111/j.1574-6968.1999.tb13534.x/full</t>
  </si>
  <si>
    <t>D Nercessian, M Upton, D Lloyd…</t>
  </si>
  <si>
    <t>... most abundant carbon-containing gas in the atmosphere and is 20 times more effective as a greenhouse gas than carbon dioxide. ... for analysing methanogenic Archaea, the sole sources of biologically-produced methane, within complex habitats such as peat bogs is ...</t>
  </si>
  <si>
    <t>Isolation and characterization of oligotrophic acido‐tolerant methanogenic consortia from a Sphagnum peat bog</t>
  </si>
  <si>
    <t>http://onlinelibrary.wiley.com/doi/10.1016/S0168-6496(03)00165-X/full</t>
  </si>
  <si>
    <t>MV Sizova, NS Panikov, TP Tourova…</t>
  </si>
  <si>
    <t>... tolerant (pH 4.0–6.5) methanogenic consortia, '26' and 'K', were isolated from the peat beneath a ... Both consortia produced methane from CO 2 :H 2 on chemically defined, diluted N-free media ... Rice cluster I'. The main bacterial satellite used citrate as a single carbon and energy ...</t>
  </si>
  <si>
    <t>Combined molecular ecological and confocal laser scanning microscopic analysis of peat bog methanogen populations</t>
  </si>
  <si>
    <t>http://onlinelibrary.wiley.com/doi/10.1111/j.1574-6968.2000.tb09436.x/full</t>
  </si>
  <si>
    <t>M Upton, B Hill, C Edwards, JR Saunders…</t>
  </si>
  <si>
    <t>... the second most abundant carbon containing gas in the atmosphere, is 20 times more effective as a greenhouse gas than carbon dioxide and its ... of atmospheric methane will clearly be important and an understanding of the types and diversity of peat bog methanogens is ...</t>
  </si>
  <si>
    <t>Direct mass spectrometric measurement of gases in peat cores</t>
  </si>
  <si>
    <t>http://onlinelibrary.wiley.com/doi/10.1111/j.1574-6941.1994.tb00070.x/full</t>
  </si>
  <si>
    <t>J Benstead, D Lloyd</t>
  </si>
  <si>
    <t>FEMS microbiology ecology</t>
  </si>
  <si>
    <t>... 500 1000 1500 2000 2500 Dissolved carbon dioxide (pM ... probe through A: a hollow; B: a hummock (o, dissolved O2; o, dissolved CH4; II, dissolved CO2). ... The CO 2 concentration in peat was never above 7% of saturation, whereas the methane concentrations were up to 23% of ...</t>
  </si>
  <si>
    <t>Contribution of hydrogen to methane production and control of hydrogen concentrations in methanogenic soils and sediments</t>
  </si>
  <si>
    <t>http://onlinelibrary.wiley.com/doi/10.1111/j.1574-6941.1999.tb00575.x/full</t>
  </si>
  <si>
    <t>R Conrad</t>
  </si>
  <si>
    <t>FEMS Microbiology Ecology</t>
  </si>
  <si>
    <t>... 1). image Figure 1. Pathway of anaerobic degradation of organic matter to methane. Download figure to PowerPoint. ... In most of the deep sediments and peat bogs, detailed carbon and electron balances for CH 4 and its precursors acetate and H 2 do not exist and thus it is ...</t>
  </si>
  <si>
    <t>The particulate methane monooxygenase gene pmoA and its use as a functional gene probe for methanotrophs</t>
  </si>
  <si>
    <t>http://onlinelibrary.wiley.com/doi/10.1111/j.1574-6968.1997.tb12728.x/full</t>
  </si>
  <si>
    <t>FEMS microbiology letters</t>
  </si>
  <si>
    <t>... Methane oxidising bacteria were isolated from blanket bog peat samples in 50 ml enrichment cultures, established in 250 ml conical flasks sealed ... supplied with methane by removing 50 ml of air from the headspace and injecting 60 ml of a methane-carbon dioxide mixture (95:5 ...</t>
  </si>
  <si>
    <t>The use of low power carbon monoxide sensors to provide early warning of fire</t>
  </si>
  <si>
    <t>http://www.sciencedirect.com/science/article/pii/037971129190045Z</t>
  </si>
  <si>
    <t>JA Harwood, PT Moseley, R Peat , CA Reynolds</t>
  </si>
  <si>
    <t>Fire Safety Journal</t>
  </si>
  <si>
    <t>Abstract At present, smoke, heat and light detectors generally used for early warning of fire all have limitations. Carbon monoxide (CO) sensors offer an alternative means of detecting fire and gave good overall results in a trial consisting of six standard fires. However, ...</t>
  </si>
  <si>
    <t>EVALUATING EVERGLADES PEAT CARBON LOSS USING GEOSPATIAL TECHNIQUES.</t>
  </si>
  <si>
    <t>S Aich, TW Dreschel</t>
  </si>
  <si>
    <t>Florida Scientist</t>
  </si>
  <si>
    <t>Implications of fires on carbon budgets in Andean cloud montane forest: The importance of peat soils and tree resprouting</t>
  </si>
  <si>
    <t>http://www.sciencedirect.com/science/article/pii/S0378112711001356</t>
  </si>
  <si>
    <t>RM Román-Cuesta, N Salinas , H Asbjornsen…</t>
  </si>
  <si>
    <t>Forest Ecology and …</t>
  </si>
  <si>
    <t>Fire in tropical montane cloud forests (TMCFs) is not as rare as once believed. Andean TMCFs sit immediately below highly flammable, high-altitude grasslands (Puna/Páramo) that suffer from recurrent anthropogenic fire. This treeline is a zone of climatic tension ...</t>
  </si>
  <si>
    <t>http://xa.yimg.com/kq/groups/19267255/2066029937/name/Roman+Cuesta+et+al+2011+FEM.pdf</t>
  </si>
  <si>
    <t>Humus in northern forests: friend or foe?</t>
  </si>
  <si>
    <t>http://www.sciencedirect.com/science/article/pii/S0378112799002959</t>
  </si>
  <si>
    <t>CE Prescott, DG Maynard , R Laiho</t>
  </si>
  <si>
    <t>Forest ecology and management</t>
  </si>
  <si>
    <t>... Humus; Decomposition; Disturbance; Peat; Harvesting; Site preparation. ... During the early phase carbon is relatively available and nutrients are limiting, and there is immobilization of the limiting nutrient (usually N). Once the litter reaches the second stage, it can be considered ...</t>
  </si>
  <si>
    <t>Soil–atmosphere CO〈 sub〉 2〈/sub〉, CH〈 sub〉 4〈/sub〉 and N〈 sub〉 2〈/sub〉 O fluxes in boreal forestry-drained peatlands</t>
  </si>
  <si>
    <t>http://www.sciencedirect.com/science/article/pii/S0378112710002409</t>
  </si>
  <si>
    <t>P Ojanen, K Minkkinen, J Alm , T Penttilä</t>
  </si>
  <si>
    <t>Forest Ecology and Management</t>
  </si>
  <si>
    <t>... Soil plays a major role in the greenhouse gas (GHG) balance of peatlands. Following drainage for forestry, the top layer of peat that has accumulated throughout the millennia is ... on soil–atmosphere GHG fluxes in drained areas is needed for annual GHG reporting (UNFCCC ...</t>
  </si>
  <si>
    <t>http://www.researchgate.net/publication/232995195_Soilatmosphere_CO2__CH4_and_N2O_fluxes_in_boreal_forestry-drained_peatlands/file/d912f509b860a1296e.pdf</t>
  </si>
  <si>
    <t>Studies of the soil atmosphere and related physical characteristics in peat forest soils</t>
  </si>
  <si>
    <t>http://www.sciencedirect.com/science/article/pii/0378112794900175</t>
  </si>
  <si>
    <t>T Magnusson</t>
  </si>
  <si>
    <t>... Keywords: Boreal forest; Peat soil; Oxygen; Carbon dioxide; Methane; Soil frost 1. Introduction Gases in peat soils, mainly 02 ... An an- nual cyclic CO2 pattern is very clearly indicated (Fig. ... Concentrations and frequency were higher in the insignificantly drained Sphagnum peat (P3 ...</t>
  </si>
  <si>
    <t>Conifer plantations on drained peatlands in Britain: a net gain or loss of carbon ?</t>
  </si>
  <si>
    <t>http://forestry.oxfordjournals.org/content/66/4/353.short</t>
  </si>
  <si>
    <t>MGR Cannell, RC Dewar, DG Pyatt</t>
  </si>
  <si>
    <t>Forestry</t>
  </si>
  <si>
    <t>Inst Chartered Foresters</t>
  </si>
  <si>
    <t>... (Table 1). The question posed in this paper is whether the peat drainage that ... release of the greenhouse gas CO2 from afforested peatland areas, which will outweigh the benefit of CO2- carbon fixation by the trees and reduced emission of the greenhouse gas methane, CH4. ...</t>
  </si>
  <si>
    <t>Carbon balance of afforested peatland in Scotland</t>
  </si>
  <si>
    <t>http://forestry.oxfordjournals.org/content/76/3/299.short</t>
  </si>
  <si>
    <t>KJ Hargreaves, R Milne, MGR Cannell</t>
  </si>
  <si>
    <t>... In their undisturbed state, peatlands emit the greenhouse gas methane, but accumulate C derived from atmospheric CO2 (as they ... ground vegeta- tion, this exchange consists entirely of the loss of carbon from decomposing peat. ... The CO2 concentration was output as a 0–5 V ...</t>
  </si>
  <si>
    <t>http://forestry.oxfordjournals.org/content/76/3/299.full.pdf</t>
  </si>
  <si>
    <t>Effect of water-table level on nitrogen mineralization in peat</t>
  </si>
  <si>
    <t>http://forestry.oxfordjournals.org/content/47/2/195.short</t>
  </si>
  <si>
    <t>BL Williams</t>
  </si>
  <si>
    <t>... For the anaerobic series, approximately 10 g of fresh peat were placed in a 30 ml bottle, which was topped up with distilled ... Carbon dioxide evolution was measured by placing a tube containing 10 g of sample in an airtight 150 ml bottle and absorbing the evolved CO2 in 10 ...</t>
  </si>
  <si>
    <t>Two decades of destruction in Southeast Asia's peat swamp forests</t>
  </si>
  <si>
    <t>http://www.esajournals.org/doi/abs/10.1890/100236</t>
  </si>
  <si>
    <t>J Miettinen, C Shi, SC Liew</t>
  </si>
  <si>
    <t>Frontiers in Ecology and the …</t>
  </si>
  <si>
    <t>... (2013) Carbon dioxide emissions through oxidative peat decomposition on a burnt tropical peatland. Global Change Biologyn/an/a Online publication date: 1-Oct-2013. K. Hergoualc'h, LV Verchot. (2013) Greenhouse gas emission factors for land use and land-use change in ...</t>
  </si>
  <si>
    <t>Conversion of peat with carbon monoxide and water</t>
  </si>
  <si>
    <t>http://www.sciencedirect.com/science/article/pii/0016236177900436</t>
  </si>
  <si>
    <t>JC Cavalier, E Chornet</t>
  </si>
  <si>
    <t>Fuel</t>
  </si>
  <si>
    <t>... JavaScript is disabled on your browser. Please enable JavaScript to use all the features on this page. Fuel. Volume 56, Issue 1, January 1977, Pages 57–64. Cover image Cover image. Conversion of peat with carbon monoxide and water. ...</t>
  </si>
  <si>
    <t>Characterization of gasification reactivity of peat char in pressurized conditions: effect of product gas inhibition and inorganic material</t>
  </si>
  <si>
    <t>http://www.sciencedirect.com/science/article/pii/0016236196001056</t>
  </si>
  <si>
    <t>A Moilanen, HJ Mühlen</t>
  </si>
  <si>
    <t>... rate vs. char burnoff. The steam gasification rate of peat char was only slightly higher than the CO 2 gasification rate, and the gasification rates decreased at increasing pressure in both steam and carbon dioxide. The steam ...</t>
  </si>
  <si>
    <t>Emissions of nitrogen oxides in pulverized peat combustion between 730 and 900 C</t>
  </si>
  <si>
    <t>http://www.sciencedirect.com/science/article/pii/0016236189901543</t>
  </si>
  <si>
    <t>MJ Aho, JT Rantanen</t>
  </si>
  <si>
    <t>... Cover image Cover image. Full paper. Emissions of nitrogen oxides in pulverized peat combustion between 730 and 900 °C. ... Unlike NO, the formation of N 2 O was not sensitive to oxygen content of the reaction environment, and it decreased with increasing ratio in the peat. ...</t>
  </si>
  <si>
    <t>Material losses in liquefaction of raw peat with carbon monoxide</t>
  </si>
  <si>
    <t>http://www.sciencedirect.com/science/article/pii/0016236187901244</t>
  </si>
  <si>
    <t>P Björnbom, E Björnbom</t>
  </si>
  <si>
    <t>The loss of organic material into the aqueous and gas phases in the liquefaction of raw peat with≈ 90 wt% moisture content has been studied. The raw material was treated with CO at an initial pressure of 5.5–8.3 MPa and a temperature of 300–350° C in the presence of ...</t>
  </si>
  <si>
    <t>Fouling tendency of ash resulting from burning mixtures of biofuels. Part 1: Deposition rates</t>
  </si>
  <si>
    <t>http://www.sciencedirect.com/science/article/pii/S0016236105003960</t>
  </si>
  <si>
    <t>M Theis, BJ Skrifvars, M Hupa, H Tran</t>
  </si>
  <si>
    <t>... The large amounts of residual carbon in fly ashes from peat and bark between 28 and 56 wt% for sizes larger than 710 μm also indicate that no further combustion took place during the 5 min collection period on the sieve, and hence, the values obtained are not significantly ...</t>
  </si>
  <si>
    <t>Upgrading and dewatering of raw tropical peat by hydrothermal treatment</t>
  </si>
  <si>
    <t>http://www.sciencedirect.com/science/article/pii/S0016236109003214</t>
  </si>
  <si>
    <t>AT Mursito, T Hirajima , K Sasaki</t>
  </si>
  <si>
    <t>... 2. Conversion of carbon in raw peat into solid, liquid and gas products was relatively slower than conversion of the hydrogen and oxygen. ... [5]; JC Cavalier, E. Chornet; Conversion of peat with carbon monoxide and water. Fuel, 56 (1977), pp. 57–64. ...</t>
  </si>
  <si>
    <t>The combined dewatering and liquid phase hydrogenolysis of raw peat using carbon monoxide</t>
  </si>
  <si>
    <t>http://www.sciencedirect.com/science/article/pii/0378382079900018</t>
  </si>
  <si>
    <t>E Panayotova-Björnbom, P Björnbom…</t>
  </si>
  <si>
    <t>Fuel Processing …</t>
  </si>
  <si>
    <t>Abstract Raw peat, as received from the bog, was treated with carbon monoxide in batch autoclave at initial cold pressures comprising between 5.5 and 8.3 MPa and reaction temperatures ranging from 275 to 350 C. Potassium carbonate was added as a would-be ...</t>
  </si>
  <si>
    <t>Air gasification of peat , wood and brown coal in a pressurized fluidized-bed reactor. I. Carbon conversion, gas yields and tar formation</t>
  </si>
  <si>
    <t>http://www.sciencedirect.com/science/article/pii/037838209290038R</t>
  </si>
  <si>
    <t>E Kurkela, P Ståhlberg</t>
  </si>
  <si>
    <t>Fuel Processing Technology</t>
  </si>
  <si>
    <t>Abstract Fluidized bed air gasification of Finnish peat, sawdust and German brown coal were studied in a small pressurized fluidized-bed pilot plant operated at 0.4–1.0 MPa. The effects of air-to-fuel-ratio and other gasification variables on the conversion efficiencies ...</t>
  </si>
  <si>
    <t>Variation in carbon isotopes of bog peat in the Ozegahara peatland, Japan</t>
  </si>
  <si>
    <t>http://www.researchgate.net/publication/242185897_Variation_in_carbon_isotopes_of_bog_peat_in_the_Ozegahara_peatland_Japan/file/3deec52af9fda81166.pdf</t>
  </si>
  <si>
    <t>T Akagi, K Minomo, N Kasuya…</t>
  </si>
  <si>
    <t>GEOCHEMICAL …</t>
  </si>
  <si>
    <t>The carbon isotope ratios of bog peat in the Ozegahara peatland, Japan, were measured. The vertical variation of the bulk peat featured: 1) rapid decrease of the carbon isotope ratio (δ13C) near the surface, 2) broad rises in the ratio around depths corresponding to 3000, ...</t>
  </si>
  <si>
    <t>Absence of Ce anomaly in the REE patterns of peat moss and peat grass in the Ozegahara peatland</t>
  </si>
  <si>
    <t>http://www.researchgate.net/publication/242234763_Absence_of_Ce_anomaly_in_the_REE_patterns_of_peat_moss_and_peat_grass_in_the_Ozegahara_peatland/file/3deec52af9fda57b6d.pdf</t>
  </si>
  <si>
    <t>T Akagi, FF Fu, S Yabuki</t>
  </si>
  <si>
    <t>GEOCHEMICAL JOURNAL-JAPAN-</t>
  </si>
  <si>
    <t>... Peat is considered to be an important sink of atmospheric carbon dioxide (Oechel et al ... There are three or four original vegetation for coal: terrestrial wood, peat, mangrove and ... EH and Lazrus, A. (1995) Radiocarbon evidence for substrates supporting methane formation within ...</t>
  </si>
  <si>
    <t>Evolution of stable carbon isotope compositions for methane and carbon dioxide in freshwater wetlands and other anaerobic environments</t>
  </si>
  <si>
    <t>http://www.sciencedirect.com/science/article/pii/S001670379900321X</t>
  </si>
  <si>
    <t>ERC Hornibrook , FJ Longstaffe, WS Fyfe</t>
  </si>
  <si>
    <t>Geochimica et Cosmochimica …</t>
  </si>
  <si>
    <t>... The Sifton Bog (43°00′00″N) is located within the City of London, Ontario. It is an acidic Sphagnum peat bog (pH ∼ 3.8) and covers an area of ∼28 hectares. ... 3.2. Methane and carbon dioxide. 3.2.1. Dissolved gas. ... Depth (cm), δ 13 C CH4 (‰), δ 13 C ΣCO2 (‰), α C. ...</t>
  </si>
  <si>
    <t>Spatial distribution of microbial methane production pathways in temperate zone wetland soils: Stable carbon and hydrogen isotope evidence</t>
  </si>
  <si>
    <t>http://www.sciencedirect.com/science/article/pii/S0016703796003687</t>
  </si>
  <si>
    <t>... Methane production in the catotelm by CO2 reduction may contribute to the formation of isotopically young CH4 ('4C dated) within much older layers of peat ... Glenn S., Heyes A., and M oore T. (1993) Carbon dioxide and methane fluxes from drained peat soils, southern ...</t>
  </si>
  <si>
    <t>Diffusion and mass flow of dissolved carbon dioxide , methane , and dissolved organic carbon in a 7-m deep raised peat bog</t>
  </si>
  <si>
    <t>http://www.sciencedirect.com/science/article/pii/S0016703708000835</t>
  </si>
  <si>
    <t>RS Clymo , CL Bryant</t>
  </si>
  <si>
    <t>Geochimica et Cosmochimica Acta</t>
  </si>
  <si>
    <t>In 65 samples, we got values (unusually replicable and consistent for this type of work) of concentration, 14C/13C (AMS) age, and δ13C for: peat, dissolved organic carbon (DOC), peat fractions, and dissolved CO2 and CH4 at 50-cm intervals down to 700cm in ...</t>
  </si>
  <si>
    <t>The effects of early diagenesis on the chemical and stable carbon isotopic composition of wood</t>
  </si>
  <si>
    <t>http://www.sciencedirect.com/science/article/pii/0016703787903231</t>
  </si>
  <si>
    <t>EC Spiker, PG Hatcher</t>
  </si>
  <si>
    <t>... Isotopic standards for carbon and oxygen and correction factors for mass spectrometric analysis of carbon dioxide. Geochim. ... The handling of volatile compounds for the simultaneous determination of carbon, hydrogen and nitrogen. ... Organic matter in a coal ball: peat or coal? ...</t>
  </si>
  <si>
    <t>The lignin component of humic substances: Distribution among soil and sedimentary humic, fulvic, and base-insoluble fractions</t>
  </si>
  <si>
    <t>http://www.sciencedirect.com/science/article/pii/0016703784903879</t>
  </si>
  <si>
    <t>JR Ertel, JI Hedges</t>
  </si>
  <si>
    <t>... measure of the degree of oxidative alteration of the lignin component The high acid/aldehyde ratios and the low phenol yields of soils and their humic fractions compared to peat and coastal ... Preparation of carbon dioxide for stable carbon isotope analysis of petroleum fractions. ...</t>
  </si>
  <si>
    <t>Nitrogen and carbon isotopic composition of bone collagen from marine and terrestrial animals</t>
  </si>
  <si>
    <t>http://www.sciencedirect.com/science/article/pii/0016703784900917</t>
  </si>
  <si>
    <t>MJ Schoeninger, MJ DeNiro</t>
  </si>
  <si>
    <t>... the Article. | PDF (396 K). | View Record in Scopus. | Cited by in Scopus (206). ratios of plants in relation to the pathway of photosynthetic carbon dioxide fixation. ... Carbon-13 and carbon-14 abundances in Alaskan aquatic organisms: Delayed production from peat in arctic ...</t>
  </si>
  <si>
    <t>Carbon sequestration in the agricultural soils of Europe</t>
  </si>
  <si>
    <t>http://www.sciencedirect.com/science/article/pii/S0016706104000254</t>
  </si>
  <si>
    <t>A Freibauer, MDA Rounsevell, P Smith , J Verhagen</t>
  </si>
  <si>
    <t>Geoderma</t>
  </si>
  <si>
    <t>... Potential alternative uses of agricultural peat soils include the avoidance of potatoes and sugar beet, avoidance of ... factor, Soil carbon sequestration potential (Mt C year −1 ) given limitation, Soil carbon sequestration potential (Mt ... GHG: Greenhouse gas reduction in C-equivalents. ...</t>
  </si>
  <si>
    <t>Determination of the amount of carbon stored in Indonesian peatlands</t>
  </si>
  <si>
    <t>http://www.sciencedirect.com/science/article/pii/S0016706108002309</t>
  </si>
  <si>
    <t>J Jaenicke, JO Rieley, C Mott, P Kimman, F Siegert</t>
  </si>
  <si>
    <t>... Hooijer et al., 2006; A. Hooijer, M. Silvius, H. Wösten, S. Page; PEAT-CO2, Assessment of CO 2 emissions from drained peatlands in SE Asia. ... Neuzil, 1997; SG Neuzil; Onset and rate of peat and carbon accumulation in four domed ombrogenous peat deposits, Indonesia. ...</t>
  </si>
  <si>
    <t>http://www.researchgate.net/publication/223545936_Determination_of_the_amount_of_carbon_stored_in_Indonesian_peatlands/file/60b7d52d05938c912c.pdf</t>
  </si>
  <si>
    <t>Dissolved organic matter properties and their relationship to carbon dioxide efflux from restored peat bogs</t>
  </si>
  <si>
    <t>http://www.sciencedirect.com/science/article/pii/S0016706102003725</t>
  </si>
  <si>
    <t>S Glatzel , K Kalbitz , M Dalva, T Moore</t>
  </si>
  <si>
    <t>The effects of peat bog harvesting and restoration on dissolved organic matter (DOM) are poorly known although DOM represents the most mobile part of organic matter in peat. The aims of our study were:(i) to determine concentrations and properties of DOM in a series of ...</t>
  </si>
  <si>
    <t>http://www.geog.mcgill.ca/faculty/moore/Geoderma_113_397.pdf</t>
  </si>
  <si>
    <t>How strongly can forest management influence soil carbon sequestration?</t>
  </si>
  <si>
    <t>http://www.sciencedirect.com/science/article/pii/S0016706106002734</t>
  </si>
  <si>
    <t>R Jandl, M Lindner, L Vesterdal , B Bauwens, R Baritz…</t>
  </si>
  <si>
    <t>... are committed to reducing their greenhouse gas emissions. Land-use changes such as those which result from afforestation and management of fast-growing tree species, have an immediate effect on the regional rate of C sequestration by incorporating carbon dioxide (CO 2 ...</t>
  </si>
  <si>
    <t>http://www.researchgate.net/publication/242021055_How_strongly_can_forest_management_influence_soil_carbon_sequestration/file/3deec51cc002f34f57.pdf</t>
  </si>
  <si>
    <t>Distribution and cultivation intensity of agricultural peat and gyttja soils in Sweden and estimation of greenhouse gas emissions from cultivated peat soils</t>
  </si>
  <si>
    <t>http://www.sciencedirect.com/science/article/pii/S0016706108003352</t>
  </si>
  <si>
    <t>Ö Berglund, K Berglund</t>
  </si>
  <si>
    <t>Digitised maps of Quaternary deposits, 40K radiation data and Integrated Agricultural Control System databases (IACS) were used in a GIS analysis to estimate the distribution and land use of agricultural peat and gyttja soils in Sweden. The total area of agricultural ...</t>
  </si>
  <si>
    <t>Oxidation and compaction of a collapsed peat dome in Central Kalimantan</t>
  </si>
  <si>
    <t>http://www.sciencedirect.com/science/article/pii/S0016706106002503</t>
  </si>
  <si>
    <t>DM Kool, P Buurman , DH Hoekman</t>
  </si>
  <si>
    <t>... peat are of great climatic interest. Upon oxidation of peat, carbon can be lost to the atmosphere as carbon dioxide. It is one of the main reasons why losses of peat by cultivation and burning are of global environmental interest. ...</t>
  </si>
  <si>
    <t>The distribution of the stable carbon isotope (〈 sup〉 13〈/sup〉 C/〈 sup〉 12〈/sup〉 C) in fractions of soil organic matter</t>
  </si>
  <si>
    <t>http://www.sciencedirect.com/science/article/pii/0016706174900123</t>
  </si>
  <si>
    <t>A Nissenbaum, KM Schallinger</t>
  </si>
  <si>
    <t>... O~ ~D TABLE II Changes in carbon-isotopic composition of fractions of peat organic matter with depth ... For carbon-isotope measurements, the samples were burned in a vacuum line at 900 under sub ... The evolved CO2 was puri- fied by distillation through dry ice--alcohol traps. ...</t>
  </si>
  <si>
    <t>http://www.researchgate.net/publication/248165645_The_distribution_of_the_stable_carbon_isotope_(13C12C)_in_fractions_of_soil_organic_matter/file/3deec5224de6e1bd1f.pdf</t>
  </si>
  <si>
    <t>Dissolved organic carbon control in acid forest soils of the Fichtelgebirge (Germany) as revealed by distribution patterns and structural composition analyses</t>
  </si>
  <si>
    <t>http://www.sciencedirect.com/science/article/pii/001670619390065S</t>
  </si>
  <si>
    <t>G Guggenberger, W Zech</t>
  </si>
  <si>
    <t>... of organic carbon surrounding the oxides, and competition of sulfate with components of DOC for sorption sites is partly responsible for the reduced DOC retention in this soil. References. Boon et al., 1986; JJ Boon, L. Dupont, JW De Leeuw; Characterization of a peat bog profile ...</t>
  </si>
  <si>
    <t>A lysimeter study on the effect of temperature on CO〈 sub〉 2〈/sub〉 emission from cultivated peat soils</t>
  </si>
  <si>
    <t>http://www.sciencedirect.com/science/article/pii/S0016706108002541</t>
  </si>
  <si>
    <t>Ö Berglund, K Berglund, L Klemedtsson</t>
  </si>
  <si>
    <t>... to air temperature. The lysimeter method proved to be well suited for CO 2 emission studies. Keywords. Carbon dioxide; Undisturbed soil; Emission; Agricultural organic soil; Peat; Lysimeter. 1. Introduction. Peat soils cover around ...</t>
  </si>
  <si>
    <t>http://pub.epsilon.slu.se/4642/1/berglund_o_et_al_100406.pdf</t>
  </si>
  <si>
    <t>Disappearing peat -regenerating peat ? The impact of climate change on British peatlands</t>
  </si>
  <si>
    <t>http://www.jstor.org/stable/3451411</t>
  </si>
  <si>
    <t>AL Heathwaite</t>
  </si>
  <si>
    <t>Geographical Journal</t>
  </si>
  <si>
    <t>... is significant because it has a higher radiative ab- sorption potential than carbon dioxide and may ... Walker, D. 1961 Peat stratigraphy and bog regeneration. ... SCB 1992 Implications of revised IPCC emissions scenarios for changes in greenhouse gas concentrations, radiative ...</t>
  </si>
  <si>
    <t>Rainwater-fed peat as a precursor of coal</t>
  </si>
  <si>
    <t>http://sp.lyellcollection.org/content/32/1/17.short</t>
  </si>
  <si>
    <t>Geological Society</t>
  </si>
  <si>
    <t>... International Peat Society, Helsinki. RUDOLPH, H. &amp; JOHNK, A. 1982. Physiological aspects of phenolic compounds in the cell walls of Sphagna. Journal of the Hattori Botanical Laboratory, 53, 195-203. SVENSSON, B. 1980. Carbon dioxide and methane fluxes from the ...</t>
  </si>
  <si>
    <t>http://webspace.qmul.ac.uk/clymo/Clymo-article-PDFs/33-Clymo-1987-Coal-precursor.pdf</t>
  </si>
  <si>
    <t>General geology and peat resources of the Siak Kanan and Bengkalis Island peat deposits, Sumatra, Indonesia</t>
  </si>
  <si>
    <t>http://specialpapers.gsapubs.org/content/286/45.abstract</t>
  </si>
  <si>
    <t>AD Subekty, SG Neuzil</t>
  </si>
  <si>
    <t>Geological Society of …</t>
  </si>
  <si>
    <t>... Carbon-14 dates (Table 1) are shown for samples from the base of the peat. Modified from Supardi and Priatna (1985). ... TABLE 1. CARBON-14 AGES OF PEAT SAMPLES FROM THE SIAK KANAN AND BANGKALIS ISLAND PEAT DEPOSITS, RIAU, INDONESIA ...</t>
  </si>
  <si>
    <t>Global coal gap between Permian–Triassic extinction and Middle Triassic recovery of peat -forming plants</t>
  </si>
  <si>
    <t>http://gsabulletin.gsapubs.org/content/108/2/195.short</t>
  </si>
  <si>
    <t>GJ Retallack , JJ Veevers …</t>
  </si>
  <si>
    <t>... The demise of peat formation also can be dated by chemostratigraphy using carbon isotopes of ... methane clathrates, releasing carbon dioxide into the atmo- sphere as a greenhouse gas (Holser and ... the shift probably coincided with a rise in atmospheric levels of CO2 and global ...</t>
  </si>
  <si>
    <t>http://blogs.uoregon.edu/gregr/files/2013/07/global_coal_gap-yav79j.pdf</t>
  </si>
  <si>
    <t>Carbon isotopic evidence for terminal-Permian methane outbursts and their role in extinctions of animals, plants, coral reefs, and peat swamps</t>
  </si>
  <si>
    <t>http://specialpapers.gsapubs.org/content/399/249.full</t>
  </si>
  <si>
    <t>GJ Retallack , ES Krull</t>
  </si>
  <si>
    <t>Geological Society of America …</t>
  </si>
  <si>
    <t>A gap in the fossil record of coals and coral reefs during the Early Triassic follows the greatest of mass extinctions at the Permian-Triassic boundary. Catastrophic methane outbursts during terminal Permian global mass extinction are indicated by organic carbon ...</t>
  </si>
  <si>
    <t>http://blogs.uoregon.edu/gregr/files/2013/07/ragnarok-15t4q8w.pdf</t>
  </si>
  <si>
    <t>Carbon isotopes in peat , DOC , CO2 , and CH4 in a Holocene peatland on Dartmoor, southwest England</t>
  </si>
  <si>
    <t>http://geology.gsapubs.org/content/27/6/539.short</t>
  </si>
  <si>
    <t>DJ Charman , R Aravena, CL Bryant, DD Harkness</t>
  </si>
  <si>
    <t>Geology</t>
  </si>
  <si>
    <t>Abstract Carbon gases with younger 14 C ages than those of the surrounding peat have been reported from continental boreal peatlands, a fact which suggests that significant movement of CO 2, CH 4, or DOC (dissolved organic carbon) and export of C via ...</t>
  </si>
  <si>
    <t>δ13C values and radiocarbon dates of microbial biomarkers as tracers for carbon recycling in peat deposits</t>
  </si>
  <si>
    <t>http://geology.gsapubs.org/content/28/7/663.short</t>
  </si>
  <si>
    <t>RD Pancost , B van Geel , M Baas, JSS Damsté</t>
  </si>
  <si>
    <t>Abstract This paper describes the first application of compound-specific stable carbon isotope and radiocarbon isotope analyses to the investigation of microbial processes in peat deposits. Carbon recycling in both modern and ancient peats is fundamental in assessing ...</t>
  </si>
  <si>
    <t>http://www.intl-geology.geoscienceworld.org/content/28/7/663.full</t>
  </si>
  <si>
    <t>Hydraulic reversals and episodic methane emissions during drought cycles in mires</t>
  </si>
  <si>
    <t>http://geology.gsapubs.org/content/21/3/231.short</t>
  </si>
  <si>
    <t>EA Romanowicz, DI Siegel, PH Glaser</t>
  </si>
  <si>
    <t>... Methane would have exsolved from the peat pore water according to Henry's law as the partial pressure of gaseous CH4 in the peat decreased. Large boreal mires, such as the Glacial Lake Agassiz Peatlands, which store carbon as CH 4 and C0 2 , appear sensitive to changes ...</t>
  </si>
  <si>
    <t>Fate of silicate minerals in a peat bog</t>
  </si>
  <si>
    <t>http://geology.gsapubs.org/content/19/4/328.short</t>
  </si>
  <si>
    <t>PC Bennett, DI Siegel, BM Hill, PH Glaser</t>
  </si>
  <si>
    <t>... In these boreal peatlands, pH of surface and pore water ranges from 4.2 to 7.6, and the dissolved organic carbon (DOC) concentration often exceeds 50 mg/L. Most of the DOC in peat-water consists of complex organic acids capable of chelating a variety of dissolved metals ...</t>
  </si>
  <si>
    <t>Magnitude and significance of carbon burial in lakes, reservoirs, and peatlands</t>
  </si>
  <si>
    <t>http://geology.gsapubs.org/content/26/6/535.short</t>
  </si>
  <si>
    <t>WE Dean, E Gorham</t>
  </si>
  <si>
    <t>... Kivinen, E., and Pakinen, P., 1981, Geographical distri- bution of peat resources and major ... Sundquist, ET, 1985, Geological perspectives on carbon dioxide and the carbon cycle, in Sundquist, ET, and Broecker,WS, eds., The carbon cycle and atmospheric CO2: Natural vari ...</t>
  </si>
  <si>
    <t>http://digitalcommons.unl.edu/cgi/viewcontent.cgi?article=1307&amp;context=usgsstaffpub</t>
  </si>
  <si>
    <t>Late Permian global coal hiatus linked to 13C-depleted CO2 flux into the atmosphere during the final consolidation of Pangea</t>
  </si>
  <si>
    <t>http://geology.gsapubs.org/content/23/6/507.short</t>
  </si>
  <si>
    <t>K Faure, MJ de Wit, JP Willis</t>
  </si>
  <si>
    <t>... Expulsion of methane gas, which has very low 13C values (65‰), would have resulted in a marked decrease in biosphere ... alayan CO2-extraction model of Raymo and Ruddiman, 1992) was evidently not able to offset the CO2 increase due to extensive ox- idation of peat. ...</t>
  </si>
  <si>
    <t>Methane biogeochemistry and methanogen communities in two northern peatland ecosystems, New York State</t>
  </si>
  <si>
    <t>http://www.tandfonline.com/doi/abs/10.1080/713851165</t>
  </si>
  <si>
    <t>N Basiliko , JB Yavitt , PM Dees…</t>
  </si>
  <si>
    <t>Geomicrobiology …</t>
  </si>
  <si>
    <t>... Peat from both sites produced approximately the same amount of methane after 30 days TABLE 3 CH4 and CO2 production potentials following 3 and 30 days of incubation of peat from McLean bog and Labrador Hollow Swamp under anaerobic conditions ...</t>
  </si>
  <si>
    <t>http://127.0.0.1:8000/scholar?q=info:IsBziiwpkpsJ:scholar.google.com/&amp;output=instlink&amp;hl=en&amp;as_sdt=0,5&amp;scillfp=3031935251522679464&amp;oi=lle</t>
  </si>
  <si>
    <t>Production of methane and carbon dioxide in peatland ecosystems across North America: effects of temperature, aeration, and organic chemistry of peat</t>
  </si>
  <si>
    <t>http://www.tandfonline.com/doi/abs/10.1080/01490459709378054</t>
  </si>
  <si>
    <t>JB Yavitt , CJ Williams , RK Wieder</t>
  </si>
  <si>
    <t>Geomicrobiology Journal</t>
  </si>
  <si>
    <t>Peat soil from 12 northern peatlands, spanning broad gradients in mean annual temperature (MAT), mean annual precipitation (MAP), and plant species composition, was incubated in vitro at differing temperature (2, 12, 22° C), aeration (anoxic, oxic), and with or without ...</t>
  </si>
  <si>
    <t>https://edisk.fandm.edu/chris.williams/pubs/yavitt_etal_1997.pdf</t>
  </si>
  <si>
    <t>Methane production in contrasting wetland sites: Response to organic‐chemical components of peat and to sulfate reduction</t>
  </si>
  <si>
    <t>http://www.tandfonline.com/doi/abs/10.1080/01490459009377876</t>
  </si>
  <si>
    <t>JB Yavitt , GE Lang</t>
  </si>
  <si>
    <t>Abstract We used methane‐production measurements of slurried peat to study controls of methane production in six contrasting Appalachian wetland sites. The sites differed widely in plant‐community composition and in rates of methane production, which varied from 3 ...</t>
  </si>
  <si>
    <t>Effects of a transient oxic period on mineralization of organic matter to CH4 and CO2 in anoxic peat incubations</t>
  </si>
  <si>
    <t>http://www.tandfonline.com/doi/abs/10.1080/01490459809378086</t>
  </si>
  <si>
    <t>M Öquist, I Sundh</t>
  </si>
  <si>
    <t>Rates of organic matter mineralization in peatlands, and hence production of the greenhouse gases CH4 and CO2, are highly dependent on the distribution of oxygen in the peat. Using laboratory incubations of peat, we investigated the sensitivity of the anoxic ...</t>
  </si>
  <si>
    <t>Methane oxidation, production, and emission at contrasting sites in a boreal bog</t>
  </si>
  <si>
    <t>http://www.tandfonline.com/doi/abs/10.1080/01490450050121198</t>
  </si>
  <si>
    <t>SC Whalen, WS Reeburgh</t>
  </si>
  <si>
    <t>... The relative importance of CH4 as a greenhouse gas is expected to increase, given that, on a mass basis, CH4 has a ... that at LB2 (69 mg of CH4 m¡ 2 d¡ 1) indicated net CH4 emission from the peat surface to ... In contrast to CH4, uxes of CO2 were reasonably similar between sites ...</t>
  </si>
  <si>
    <t>http://127.0.0.1:8000/scholar?q=info:w-3ZK0RchBgJ:scholar.google.com/&amp;output=instlink&amp;hl=en&amp;as_sdt=0,5&amp;scillfp=7201722442975413898&amp;oi=lle</t>
  </si>
  <si>
    <t>Controls on microbial production of methane and carbon dioxide in three Sphagnum-dominated peatland ecosystems as revealed by a reciprocal field peat transplant …</t>
  </si>
  <si>
    <t>http://www.tandfonline.com/doi/abs/10.1080/014904500270503</t>
  </si>
  <si>
    <t>We examined controls on mineralization of carbon to methane (CH4) and carbon dioxide (CO2) in Sphagnum (moss)-dominated peatland ecosystems by transplanting surface (5 cm deep) and subsurface (40 cm deep) peat samples reciprocally among three sites for ...</t>
  </si>
  <si>
    <t>http://127.0.0.1:8000/scholar?q=info:7jjpZiDTaE8J:scholar.google.com/&amp;output=instlink&amp;hl=en&amp;as_sdt=0,5&amp;scillfp=15464183799130859765&amp;oi=lle</t>
  </si>
  <si>
    <t>Control of methane metabolism in a forested northern wetland, New York State, by aeration, substrates, and peat size fractions</t>
  </si>
  <si>
    <t>http://www.tandfonline.com/doi/abs/10.1080/01490450290098397</t>
  </si>
  <si>
    <t>JRP Coles, JB Yavitt</t>
  </si>
  <si>
    <t>Although many northern peat-forming wetlands (peatlands) are a suitable habitat for anaerobic CH 4-producing bacteria (methanogens), net CH 4 fluxes are typically low in forested systems. We examined whether soil factors (aeration, substrate availability, peat ...</t>
  </si>
  <si>
    <t>http://127.0.0.1:8000/scholar?q=info:tAjBLUaS8hIJ:scholar.google.com/&amp;output=instlink&amp;hl=en&amp;as_sdt=0,5&amp;scillfp=8040825216015751546&amp;oi=lle</t>
  </si>
  <si>
    <t>Methanogenic conditions in northern peat soils</t>
  </si>
  <si>
    <t>http://www.tandfonline.com/doi/abs/10.1080/01490450500533957</t>
  </si>
  <si>
    <t>JB Yavitt , M Seidman-Zager</t>
  </si>
  <si>
    <t>... Methane and carbon dioxide exchange potentials of peat soils in aerobic and anaerobic laboratory ... Because peat soil develops under either ombrotrophic (ombro- = rain fed) or rheotrophic (rheo ... Mechanisms controlling soil respiration (CO2 and CH4) in southern peatlands. ...</t>
  </si>
  <si>
    <t>http://127.0.0.1:8000/scholar?q=info:ce9X8eNIwdUJ:scholar.google.com/&amp;output=instlink&amp;hl=en&amp;as_sdt=0,5&amp;scillfp=490810124241531667&amp;oi=lle</t>
  </si>
  <si>
    <t>Nitrification potentials at different pH values in peat samples from various layers of a drained mire</t>
  </si>
  <si>
    <t>http://www.tandfonline.com/doi/abs/10.1080/01490459309377946</t>
  </si>
  <si>
    <t>K Lång, M Lehtonen, PJ Martikainen</t>
  </si>
  <si>
    <t>... It also takes part in the processes that release nitrous oxide (N2O) into the atmosphere. Peat soils are remarkable reservoirs of nitrogen and therefore may have high potential for nitrogen mineralization and nitrification. Acidity may, however, limit nitrification in peat soils. ...</t>
  </si>
  <si>
    <t>Eroding blanket peat catchments: global and local implications of upland organic sediment budgets</t>
  </si>
  <si>
    <t>http://www.sciencedirect.com/science/article/pii/S0169555X06000687</t>
  </si>
  <si>
    <t>M Evans, J Warburton, J Yang</t>
  </si>
  <si>
    <t>Geomorphology</t>
  </si>
  <si>
    <t>... DOC is fluvial dissolved organic carbon flux, POC is fluvial particulate organic carbon flux ... Upper North Grain the particulate carbon flux is the largest component of fluvial carbon loss ... The fluvial flux of particulate peat is at least equivalent to the net gaseous carbon flux from intact ...</t>
  </si>
  <si>
    <t>Ebullition of methane ‐containing gas bubbles from near‐surface Sphagnum peat</t>
  </si>
  <si>
    <t>http://onlinelibrary.wiley.com/doi/10.1029/2004GL021157/full</t>
  </si>
  <si>
    <t>AJ Baird, CW Beckwith, S Waldron…</t>
  </si>
  <si>
    <t>Geophysical …</t>
  </si>
  <si>
    <t>[2] It has been shown that ebullition of biogenic gas bubbles is an important mechanism of CH4 transfer between bogs and the atmosphere [eg, Rosenberry et al., 2003; Glaser et al., 2004]. However, most studies that have been done on ebullition from bogs have looked at ...</t>
  </si>
  <si>
    <t>Global peatland dynamics since the Last Glacial Maximum</t>
  </si>
  <si>
    <t>http://onlinelibrary.wiley.com/doi/10.1029/2010GL043584/full</t>
  </si>
  <si>
    <t>Z Yu, J Loisel, DP Brosseau…</t>
  </si>
  <si>
    <t>... carbon dioxide and terrestrial carbon since the Last Glacial Maximum, Global Biogeochem. ... a peat bog in Patagonia, Quat. ... (2004), Siberian peatlands a net carbon sink and global methane source since the early Holocene, Science, 303, 353–356, doi:10.1126/science.1090553. ...</t>
  </si>
  <si>
    <t>Factors controlling large scale variations in methane emissions from wetlands</t>
  </si>
  <si>
    <t>http://onlinelibrary.wiley.com/doi/10.1029/2002GL016848/full</t>
  </si>
  <si>
    <t>TR Christensen , A Ekberg, L Ström…</t>
  </si>
  <si>
    <t>... for the understanding of past and prediction of future atmospheric greenhouse gas concentrations and the ... 2. The relationship between mean organic acid concentrations in the peat water (mean ... Chappelaz, JA, IY Fung, and AM Thompson, The atmospheric CH4 increase since ...</t>
  </si>
  <si>
    <t>Measurements of an anomalous global methane increase during 1998</t>
  </si>
  <si>
    <t>http://onlinelibrary.wiley.com/doi/10.1029/2000GL012119/full</t>
  </si>
  <si>
    <t>EJ Dlugokencky, BP Walter, KA Masarie…</t>
  </si>
  <si>
    <t>... Also 1998 was a severe fire year in boreal regions where -1.3 x 105 km 2 of forest and peat land burned releasing an estimated 5.7 Tg CH4. 1. Introduction Atmospheric methane (CH4) is of considerable interest due to its importance as a greenhouse gas, the role it plays in ...</t>
  </si>
  <si>
    <t>http://onlinelibrary.wiley.com/doi/10.1029/2000GL012119/pdf</t>
  </si>
  <si>
    <t>Export of young terrigenous dissolved organic carbon from rivers to the Arctic Ocean</t>
  </si>
  <si>
    <t>http://onlinelibrary.wiley.com/doi/10.1029/2003GL019251/full</t>
  </si>
  <si>
    <t>R Benner , B Benitez‐Nelson, K Kaiser …</t>
  </si>
  <si>
    <t>... Modern radiocarbon ages were observed previously in DOC from streams draining peat-dominated wetlands, demonstrating that the ages of soil organic carbon and DOC can differ by thousands of years [Schiff et al., 1997; Schiff et al., 1998; Palmer et al., 2001]. ...</t>
  </si>
  <si>
    <t>Ebullition of methane from peat with falling atmospheric pressure</t>
  </si>
  <si>
    <t>http://onlinelibrary.wiley.com/doi/10.1029/2005GL022949/full</t>
  </si>
  <si>
    <t>T Tokida , T Miyazaki…</t>
  </si>
  <si>
    <t>Geophysical Research …</t>
  </si>
  <si>
    <t>[2] Because most previous reports on biogeochemical processes of CH4 in peatland have assumed CH4 to be in dissolved state [Clymo and Pearce, 1995], it has been generally believed that diffusion of dissolved CH4 is the main transport mechanism to the ...</t>
  </si>
  <si>
    <t>Mobilization pathways of organic carbon from permafrost to arctic rivers in a changing climate</t>
  </si>
  <si>
    <t>http://onlinelibrary.wiley.com/doi/10.1029/2007GL030689/full</t>
  </si>
  <si>
    <t>L Guo , CL Ping, RW Macdonald</t>
  </si>
  <si>
    <t>... latitude watersheds: Implications for characterization and flux of river DOC, Geophys. Res. Lett., 33, L10401, doi:10.1029/2006GL025754. ... Freeman, C., CD Evans, DT Monteith, B. Reynolds, and N. Fenner (2001), Export of organic carbon from peat soils, Nature, 412, 785–788. ...</t>
  </si>
  <si>
    <t>Current disturbance and the diminishing peatland carbon sink</t>
  </si>
  <si>
    <t>http://onlinelibrary.wiley.com/doi/10.1029/2001GL014000/full</t>
  </si>
  <si>
    <t>M Turetsky, K Wieder, L Halsey …</t>
  </si>
  <si>
    <t>... IAEA advisory group meeting on assessment of greenhouse gas emissions from the full energy chain for hydropower, nuclear power ... Keyes, D., Canadian Peat Moss and ... I., M. Nilsson, C. Mikkela, G. Granberg, and BH Svensson, Fluxes of methane and carbon dioxide on peat ...</t>
  </si>
  <si>
    <t>A process‐based model to derive methane emissions from natural wetlands</t>
  </si>
  <si>
    <t>http://onlinelibrary.wiley.com/doi/10.1029/96GL03577/full</t>
  </si>
  <si>
    <t>BP Walter, M Heimann , RD Shannon…</t>
  </si>
  <si>
    <t>... TR Moore, Methane pro- duction and consumption in temperate and subarctic peat soils: Response ... of drought stress and other fac- tors on seasonal land biosphere CO2 exchange studied ... Whiting, GJ and JP Chanton, Plant-dependent CH4 emission in a subarctic Canadian fen ...</t>
  </si>
  <si>
    <t>http://onlinelibrary.wiley.com/doi/10.1029/96GL03577/pdf</t>
  </si>
  <si>
    <t>Carbon flow to acetate and C1 compounds in northern wetlands</t>
  </si>
  <si>
    <t>http://onlinelibrary.wiley.com/doi/10.1029/2001GL012901/full</t>
  </si>
  <si>
    <t>ME Hines, KN Duddleston …</t>
  </si>
  <si>
    <t>... Lashof, DA, and DR Ahuja, Relative contributions of greenhouse gas emissions to global warming ... D., M. Upton, D. Lloyd, and C. Edwards, Phylogenetic analysis of peat bog methanogen ... methane in a soil incubation experiment: Contributions of acetate and CO2/H2, Geochim. ...</t>
  </si>
  <si>
    <t>http://onlinelibrary.wiley.com/doi/10.1029/2001GL012901/pdf</t>
  </si>
  <si>
    <t>Amplified carbon release from vast West Siberian peatlands by 2100</t>
  </si>
  <si>
    <t>http://onlinelibrary.wiley.com/doi/10.1029/2004GL022025/full</t>
  </si>
  <si>
    <t>KE Frey, LC Smith</t>
  </si>
  <si>
    <t>Geophysical Research Letters</t>
  </si>
  <si>
    <t>... Both the A2 (less conservative) and B2 (more conservative) IPCC greenhouse gas emission scenarios are ... (1993), Recent change of Arctic tundra ecosystems from a net carbon dioxide sink to ... A high resolution GIS-based inventory of the West Siberian peat carbon pool, Global ...</t>
  </si>
  <si>
    <t>Methane flux: water table relations in northern wetlands</t>
  </si>
  <si>
    <t>http://onlinelibrary.wiley.com/doi/10.1029/93GL00208/full</t>
  </si>
  <si>
    <t>TR Moore, NT Roulet</t>
  </si>
  <si>
    <t>... Glenn, S., A. Heyes and TR Moore, Carbon dioxide and methane fluxes from drained peat soils, southern ... Hamilton, JD, CA Kelly, JWM Rudd and RH Hesslein, Flux to the atmosphere of CH4 and CO2 from wetland ponds in the Hudson Bay Lowland, J. Geophys. ...</t>
  </si>
  <si>
    <t>Methane flux in forested freshwater swamps of the southeastern United States</t>
  </si>
  <si>
    <t>http://onlinelibrary.wiley.com/doi/10.1029/GL008i009p01002/full</t>
  </si>
  <si>
    <t>RC Harriss, DI Sebacher</t>
  </si>
  <si>
    <t>... In Corkscrew, sites 2, 3, and 4 are a transect from the edge to the center of a pond cypress habitat; peat accumulation increases from approximately 2 cm ... Graedel, T. and JE McRae, On the possible increase of the atmospheric methane and carbon monoxide concentrations ...</t>
  </si>
  <si>
    <t>[HTML] A high‐resolution GIS‐based inventory of the west Siberian peat carbon pool</t>
  </si>
  <si>
    <t>http://onlinelibrary.wiley.com/doi/10.1029/2003GB002190/full</t>
  </si>
  <si>
    <t>Y Sheng, LC Smith , GM MacDonald…</t>
  </si>
  <si>
    <t>Global …</t>
  </si>
  <si>
    <t>[2] Northern peatlands play a dual role in the global cycles of carbon dioxide (CO2) and methane (CH4), both removing CO2 from the atmosphere (through plant production and peat accumulation) and emitting CO2 and CH4 to the atmosphere in large quantities. ...</t>
  </si>
  <si>
    <t>Carbon pools and accumulation in peatlands of the former Soviet Union</t>
  </si>
  <si>
    <t>http://onlinelibrary.wiley.com/doi/10.1029/94GB03156/full</t>
  </si>
  <si>
    <t>MS Botch, KI Kobak, TS Vinson…</t>
  </si>
  <si>
    <t>... The peat carbon pool was estimated at 215 Pg C. Half of this amount was in raised bogs. ... On the basis of a review of published data [MacFarlane, 1969; Tjurernnov, 1976; Pjavchenko, 1985], two different values of peat carbon content were assumed. ...</t>
  </si>
  <si>
    <t>Soil organic carbon pools in the northern circumpolar permafrost region</t>
  </si>
  <si>
    <t>http://onlinelibrary.wiley.com/doi/10.1029/2008GB003327/full</t>
  </si>
  <si>
    <t>C Tarnocai, JG Canadell , EAG Schuur …</t>
  </si>
  <si>
    <t>... Isolated patches, 12.6, 30.6, 16.4, 36.5, 67.1. Total, 66.9, 164.7, 124.4, 331.1, 495.8. Table 7. Soil Organic Carbon Mass for the Total Depth of the Peat Deposits in North America and Eurasia. Permafrost Zones, SOCM a (Pg). Canada b, Alaska c, North America, Eurasia, Total. a ...</t>
  </si>
  <si>
    <t>Radiocarbon and stable carbon isotopic evidence for transport and transformation of dissolved organic carbon , dissolved inorganic carbon , and CH4 in a northern …</t>
  </si>
  <si>
    <t>http://onlinelibrary.wiley.com/doi/10.1029/1999GB001221/full</t>
  </si>
  <si>
    <t>LS Chasar, JP Chanton , PH Glaser…</t>
  </si>
  <si>
    <t>... fluxes, with rates varying from 22 to 1943 mg C m -2 d '• for CH4, and 1.5 to 15.5 g C m-2d '• for CO2 [Chasar et aI., 2000 ... Until recently (ie, prior to late 1980s), pore water flow through the deep anaerobic portion of a peat column (the cato- telm) was considered negligible. ...</t>
  </si>
  <si>
    <t>http://onlinelibrary.wiley.com/doi/10.1029/1999GB001221/pdf</t>
  </si>
  <si>
    <t>Peatland responses to varying interannual moisture conditions as measured by automatic CO2 chambers</t>
  </si>
  <si>
    <t>http://onlinelibrary.wiley.com/doi/10.1029/2002GB001946/full</t>
  </si>
  <si>
    <t>J Bubier, P Crill, A Mosedale…</t>
  </si>
  <si>
    <t>... in the water balance because rates of CO 2 emission are significantly faster in the aerated portion of the peat profile above the ... Peatland carbon models indicate that changes in the water table affect both plant production and decomposition [Frolking et al., 2002; Wieder, 2001 ...</t>
  </si>
  <si>
    <t>Methane flux from Minnesota peatlands</t>
  </si>
  <si>
    <t>http://onlinelibrary.wiley.com/doi/10.1029/GB002i004p00371/full</t>
  </si>
  <si>
    <t>PM Crill, KB Bartlett, RC Harriss…</t>
  </si>
  <si>
    <t>... This method yielded a total net CH4 flux. Methane concentrations in pore waters of the peat col- umn were determined by sampling a series of depths with 60-mL plastic syringes with stopcocks, attached to a 1/8" stainless steel tube with grooves hack sawed into the bot- tom 1 ...</t>
  </si>
  <si>
    <t>http://conservancy.umn.edu/bitstream/148414/1/Methane%20flux.pdf</t>
  </si>
  <si>
    <t>Controls on CH4 emissions from a northern peatland</t>
  </si>
  <si>
    <t>http://onlinelibrary.wiley.com/doi/10.1029/1998GB900021/full</t>
  </si>
  <si>
    <t>LM Bellisario, JL Bubier, TR Moore…</t>
  </si>
  <si>
    <t>... Determination of isotopic signatures in peat pore water CH4 revealed average/•13C values of between ... 388%o. Sites with large CH 4 emission rates also had high CO2 exchange rates ... Comparison of/•D and/•3C signatures in pore water CH4 revealed a slope shallow enough to ...</t>
  </si>
  <si>
    <t>http://onlinelibrary.wiley.com/doi/10.1029/1998GB900021/pdf</t>
  </si>
  <si>
    <t>Anaerobic microbial biogeochemistry in a northern bog: acetate as a dominant metabolic end product</t>
  </si>
  <si>
    <t>http://onlinelibrary.wiley.com/doi/10.1029/2001GB001402/full</t>
  </si>
  <si>
    <t>KN Duddleston , MA Kinney, RP Kiene …</t>
  </si>
  <si>
    <t>... when the water table was no more than 15 cm below the surface of the peat (Figure 4). Methane was measured ... 7–120 times higher than CH 4 , indicating that acetate was a dominant metabolic end product in Turnagain Bog peat (Table 1). Carbon dioxide was produced ...</t>
  </si>
  <si>
    <t>Methane fluxes on boreal peatlands of different fertility and the effect of long‐term experimental lowering of the water table on flux rates</t>
  </si>
  <si>
    <t>http://onlinelibrary.wiley.com/doi/10.1029/97GB02732/full</t>
  </si>
  <si>
    <t>H Nykänen, J Alm , J Silvola, K Tolonen …</t>
  </si>
  <si>
    <t>... The peat temperature measured at 30 cm depth was chosen for the statistical analyses because it ... In 1992, the CH 4 and CO2 con- centrations in the samples from Ilomantsi were ... Methane was analyzed using a Shimadzu 14A GC with a FID, and carbon dioxide from the same ...</t>
  </si>
  <si>
    <t>http://onlinelibrary.wiley.com/doi/10.1029/97GB02732/pdf</t>
  </si>
  <si>
    <t>Influence of water table on carbon dioxide , carbon monoxide, and methane fluxes from taiga bog microcosms</t>
  </si>
  <si>
    <t>http://onlinelibrary.wiley.com/doi/10.1029/94GB01229/full</t>
  </si>
  <si>
    <t>DW Funk, ER Pullman, KM Peterson…</t>
  </si>
  <si>
    <t>... potential of emitted gases, despite the greater impact of CH4 as a greenhouse gas (20-25 ... The associated increase in release of CO2 by aerobic respiration would exceed any potential benefit ... The large accumulations of peat in taiga wetland softs and the global extent of these ...</t>
  </si>
  <si>
    <t>Ecological controls on methane emissions from a northern peatland complex in the zone of discontinuous permafrost, Manitoba, Canada</t>
  </si>
  <si>
    <t>http://onlinelibrary.wiley.com/doi/10.1029/95GB02379/full</t>
  </si>
  <si>
    <t>JL Bubier, TR Moore, L Bellisario…</t>
  </si>
  <si>
    <t>... Summary statistics for water table position and peat temperature are shown in Table 1. The relationships among ... 458 BUBIER ET AL.: ECOLOGICAL CONTROLS ON METHANE EMISSIONS Table 1. Summary CH4 Flux Statistics for Period From May 15 to September 15, 1994 ...</t>
  </si>
  <si>
    <t>http://home.mtholyoke.edu/courses/jbubier/pdf/Bubier95GBC9.PDF</t>
  </si>
  <si>
    <t>Effect of seasonal changes in the pathways of methanogenesis on the δ13C values of pore water methane in a Michigan peatland</t>
  </si>
  <si>
    <t>http://onlinelibrary.wiley.com/doi/10.1029/1999GB900007/full</t>
  </si>
  <si>
    <t>GB Avery, RD Shannon, JR White…</t>
  </si>
  <si>
    <t>... These results are similar to those obtained for CO2 reduction and total methane production in ... 2. Rate and •13C Values of Methane From May •tnd June Buck Hollow Peat Experiments and ... x Time, units are mM); "CH4(imt.)" is the initial methane concentration (mM); "CH4(tot.)" is ...</t>
  </si>
  <si>
    <t>http://onlinelibrary.wiley.com/doi/10.1029/1999GB900007/pdf</t>
  </si>
  <si>
    <t>Carbon accumulation in West Siberian Mires, Russia Sphagnum peatland distribution in North America and Eurasia during the past 21,000 years</t>
  </si>
  <si>
    <t>http://onlinelibrary.wiley.com/doi/10.1029/2000GB001312/full</t>
  </si>
  <si>
    <t>J Turunen, T Tahvanainen , K Tolonen …</t>
  </si>
  <si>
    <t>... The complete peat profiles for dry bulk density measurements and for carbon (C) and nitrogen (N) concentration analyses were collected from each study site with a box sampler (85 x 85 x 1000 mm) and a Russian pattern side-cutting peat sampler (50 x 500 mm). ...</t>
  </si>
  <si>
    <t>http://onlinelibrary.wiley.com/doi/10.1029/2000GB001312/pdf</t>
  </si>
  <si>
    <t>Temporal variations in dissolved methane deep in the Lake Agassiz Peatlands, Minnesota</t>
  </si>
  <si>
    <t>http://onlinelibrary.wiley.com/doi/10.1029/95GB00634/full</t>
  </si>
  <si>
    <t>EA Romanowicz, DI Siegel…</t>
  </si>
  <si>
    <t>... The concentration of DIC was measured with a carbon analyzer using a infrared detector to measure CO2 in equilibrium with H2CO 3 in phosphoric-acidified samples. Rates of CH4 production in peat pore water were estimated using curve fitting algorithms to match ...</t>
  </si>
  <si>
    <t>Seasonal patterns and controls on net ecosystem CO2 exchange in a boreal peatland complex</t>
  </si>
  <si>
    <t>http://onlinelibrary.wiley.com/doi/10.1029/98GB02426/full</t>
  </si>
  <si>
    <t>JL Bubier, PM Crill, TR Moore…</t>
  </si>
  <si>
    <t>... warming. This close coupling of maximum CO2 uptake and respiration to easily measurable variables, such as trophic status, peat temperature, and water table, will improve models of wetland carbon exchange. Although trophic ...</t>
  </si>
  <si>
    <t>http://onlinelibrary.wiley.com/doi/10.1029/98GB02426/pdf</t>
  </si>
  <si>
    <t>Falling atmospheric pressure as a trigger for methane ebullition from peatland</t>
  </si>
  <si>
    <t>http://onlinelibrary.wiley.com/doi/10.1029/2006GB002790/full</t>
  </si>
  <si>
    <t>T Tokida , T Miyazaki, M Mizoguchi…</t>
  </si>
  <si>
    <t>... [1] Peatlands are widely regarded as a significant source of atmospheric CH 4 , a potent greenhouse gas. ... Sphagnum peat, Geophys. Res. Lett., 31, L21505, doi:10.1029/2004GL021157. ... carbon dioxide from a small productive lake to the atmosphere, Biogeochemistry, 49, 1–19. ...</t>
  </si>
  <si>
    <t>Linking land‐atmosphere‐stream carbon fluxes in a lowland peatland system</t>
  </si>
  <si>
    <t>http://onlinelibrary.wiley.com/doi/10.1029/2003GB002058/full</t>
  </si>
  <si>
    <t>MF Billett, SM Palmer, D Hope…</t>
  </si>
  <si>
    <t>... intraseasonal differences in temperature (Table 2) and (2) the slow hydrological response of a low relief peat bog. ... Carbon dioxide fluxes contributed</t>
  </si>
  <si>
    <t>Fluxes of CH4 , CO2 , and N2O in hydroelectric reservoirs Lokka and Porttipahta in the northern boreal zone in Finland</t>
  </si>
  <si>
    <t>http://onlinelibrary.wiley.com/doi/10.1029/2000GB001316/full</t>
  </si>
  <si>
    <t>JT Huttunen, TS Väisänen, SK Hellsten …</t>
  </si>
  <si>
    <t>... 1] Concentrations and fluxes of greenhouse gases methane (CH 4 ), carbon dioxide (CO 2 ... Similarly, variable greenhouse gas fluxes have been measured from reservoirs in the northern regions [Kelly ... of gas production in a reservoir can be sufficient to float peat mats, especially ...</t>
  </si>
  <si>
    <t>A new estimate of changing carbon storage on land since the last glacial maximum, based on global land ecosystem reconstruction</t>
  </si>
  <si>
    <t>http://www.sciencedirect.com/science/article/pii/S0921818198000034</t>
  </si>
  <si>
    <t>JM Adams, H Faure</t>
  </si>
  <si>
    <t>Global and Planetary Change</t>
  </si>
  <si>
    <t>... A considerable amount of discussion and speculation has focussed on models of past ecosystem responses to lower carbon dioxide levels (eg, Robinson, 1994). ... MdtnScrub, 40, 60, 5, 105. Per-unit-area suggested carbon storage (tC/ha). 14. ... 27. Bog/Swamp, 20, NA, 0, 20 (+peat) ...</t>
  </si>
  <si>
    <t>http://www.esd.ornl.gov/projects/qen/GPC.html</t>
  </si>
  <si>
    <t>The effect of climate change on carbon in Canadian peatlands</t>
  </si>
  <si>
    <t>http://www.sciencedirect.com/science/article/pii/S0921818106001202</t>
  </si>
  <si>
    <t>C Tarnocai</t>
  </si>
  <si>
    <t>Global and planetary Change</t>
  </si>
  <si>
    <t>... and extremely severely affected by climate change could be released into the atmosphere as carbon dioxide (CO 2 ... Thawing of the ice-rich peat and the underlying mineral soil will result in water ... 9), which is 21 times more effective as a greenhouse gas than is CO 2 (Houghton et ...</t>
  </si>
  <si>
    <t>Vegetation change and terrestrial carbon storage in eastern Asia during the Last Glacial Maximum as indicated by a new pollen record from central Taiwan</t>
  </si>
  <si>
    <t>http://www.sciencedirect.com/science/article/pii/S0921818198000149</t>
  </si>
  <si>
    <t>PM Liew, CM Kuo, SY Huang, MH Tseng</t>
  </si>
  <si>
    <t>... 5. Conclusion. Between 21 and 15.8 ka, during the LGM, is the driest interval in East Asia as viewed from the study of peat bog deposits of central Taiwan. ... As a consequence, the carbon or carbon dioxide contributed by the biosphere could be estimated more quantitatively. ...</t>
  </si>
  <si>
    <t>Potential methane production and methane oxidation rates in peatland ecosystems of the Appalachian Mountains, United States</t>
  </si>
  <si>
    <t>http://adsabs.harvard.edu/abs/1988GBioC...2..253Y</t>
  </si>
  <si>
    <t>JB Yavitt , GE Lang, DM Downey</t>
  </si>
  <si>
    <t>Global Biogeochemical …</t>
  </si>
  <si>
    <t>... Bibliographic Code: 1988GBioC...2..253Y. Abstract. Potential rates of methane production and carbon dioxide production were measured on 11 dates in 1986 in peat from six plant communities typical of moss-dominated peatlands in the Appalachian Mountains. ...</t>
  </si>
  <si>
    <t>An ombrotrophic bog as a methane reservoir</t>
  </si>
  <si>
    <t>http://onlinelibrary.wiley.com/doi/10.1029/GB003i003p00205/full</t>
  </si>
  <si>
    <t>A Brown, SP Mathur, DJ Kushner</t>
  </si>
  <si>
    <t>... sample collection in 160 mL anaerobic vials, using 10 g of wet peat (approximately equivalent ... vials were mixed by vortexing, flushed with a 20:80 mixture of carbon dioxide and hydrogen ... were incubated for one week at 25øC before measuring the amount of methane produced. ...</t>
  </si>
  <si>
    <t>Carbon dioxide and methane dynamics and annual carbon balance in tundra wetland in NE Europe, Russia</t>
  </si>
  <si>
    <t>http://onlinelibrary.wiley.com/doi/10.1029/2002GB001930/full</t>
  </si>
  <si>
    <t>JEP Heikkinen, V Elsakov…</t>
  </si>
  <si>
    <t>... [1993, 1994] suggest that arctic tundra will become a net source of atmospheric carbon dioxide (CO 2 ) due to warming driven drying of peat. ... There is still a very limited number of studies showing the greenhouse gas efflux patterns for the whole winter period [Sommerfeld et al ...</t>
  </si>
  <si>
    <t>Dynamics of biogenic gas bubbles in peat and their effects on peatland biogeochemistry</t>
  </si>
  <si>
    <t>http://onlinelibrary.wiley.com/doi/10.1029/2004GB002330/full</t>
  </si>
  <si>
    <t>M Strack, E Kellner…</t>
  </si>
  <si>
    <t>... [15] Methane flux was ... Thus, current estimates of the contribution of peatlands to greenhouse gas emissions (based largely on diffusive CH 4 emissions) may ... Floating peat, such as that present in kettle-bogs or hydroelectric reservoirs, has higher CH 4 emissions than peat areas ...</t>
  </si>
  <si>
    <t>Methane emissions from wetlands in the zone of discontinuous permafrost: Fort Simpson, Northwest Territories, Canada</t>
  </si>
  <si>
    <t>http://onlinelibrary.wiley.com/doi/10.1029/97GB01935/full</t>
  </si>
  <si>
    <t>LK Liblik, TR Moore, JL Bubier…</t>
  </si>
  <si>
    <t>... 1) the anaerobic zone is consistently thick because of the floating mat characteristics, (2) peat and water temperatures are high, again related to the floating mat, and (3) the high water table ensures methane production occurs in the new, upper peat substrate. High CH4 fluxes a ...</t>
  </si>
  <si>
    <t>http://onlinelibrary.wiley.com/doi/10.1029/97GB01935/pdf</t>
  </si>
  <si>
    <t>Methane flux from drained northern peatlands: effect of a persistent water table lowering on flux</t>
  </si>
  <si>
    <t>http://onlinelibrary.wiley.com/doi/10.1029/93GB01931/full</t>
  </si>
  <si>
    <t>NT Roulet , R Ash, W Quinton…</t>
  </si>
  <si>
    <t>... drop that was sufficient to reduce CH 4 emissions to 20% of those in a 1 x CO2 climate scenario. ... A 3-ram stainless steel tube was inserted in the peat to depths of 1.0 m. The top of ... To determine the anaerobic production rate of CH4, 5 g of wet peat was placed in triplicate 50-mL ...</t>
  </si>
  <si>
    <t>http://scholars.wlu.ca/cgi/viewcontent.cgi?article=1020&amp;context=geog_faculty</t>
  </si>
  <si>
    <t>Cutover peatlands: a persistent source of atmospheric CO2</t>
  </si>
  <si>
    <t>http://onlinelibrary.wiley.com/doi/10.1029/2001GB001398/full</t>
  </si>
  <si>
    <t>JM Waddington , KD Warner…</t>
  </si>
  <si>
    <t>Global biogeochemical …</t>
  </si>
  <si>
    <t>... objective of the Kyoto Protocol [United Nations, 1997] is to stabilize greenhouse gas concentrations in ... that the drainage of peatlands for fuel combustion and the horticultural peat industry has ... CrossRef. Glenn, S., A. Heyes, and T. Moore, Carbon dioxide and methane fluxes ...</t>
  </si>
  <si>
    <t>Atmospheric sulfur deposition alters pathways of gaseous carbon production in peatlands</t>
  </si>
  <si>
    <t>http://onlinelibrary.wiley.com/doi/10.1029/2002GB001966/full</t>
  </si>
  <si>
    <t>MA Vile , SD Bridgham, RK Wieder…</t>
  </si>
  <si>
    <t>... feedbacks between climate change and sulfate inputs in terms of greenhouse gas emissions from ... 2 on the combined processes of methane production, anaerobic carbon-dioxide production, and ... We selected two Sphagnum-dominated peat bogs within the Czech Republic that ...</t>
  </si>
  <si>
    <t>Carbon gas exchange at a southern Rocky Mountain wetland, 1996–1998</t>
  </si>
  <si>
    <t>http://onlinelibrary.wiley.com/doi/10.1029/2000GB001325/full</t>
  </si>
  <si>
    <t>KP Wickland, RG Striegl, MA Mast…</t>
  </si>
  <si>
    <t>... 4C analyses of a peat core collected from ... with climate change predictions simulated by the nested regional MM4 model under 2 x CO2 scenarios [Giorgi et ... and Beniston, 1998] and in the southern Rocky Mountains [Baron et al., 2000] if greenhouse gas concentrations continue ...</t>
  </si>
  <si>
    <t>http://onlinelibrary.wiley.com/doi/10.1029/2000GB001325/pdf</t>
  </si>
  <si>
    <t>Enigmatic stable isotope dynamics of deep peat methane</t>
  </si>
  <si>
    <t>http://onlinelibrary.wiley.com/doi/10.1029/1998GB900002/full</t>
  </si>
  <si>
    <t>S Waldron, AJ Hall, AE Fallick</t>
  </si>
  <si>
    <t>Global biogeochemical cycles</t>
  </si>
  <si>
    <t>Abstract. The carbon and hydrogen stable isotope ratios of methane and carbon dioxide from Ellergower Moss, a raised peat bog in SW Scotland, were measured to characterize the isotopic composition of peatland gas flux that is not subject to near-surface bacterial ...</t>
  </si>
  <si>
    <t>http://onlinelibrary.wiley.com/doi/10.1029/1998GB900002/pdf</t>
  </si>
  <si>
    <t>Cold season CH4 and CO2 emission from boreal peat bogs (West Siberia): Winter fluxes and thaw activation dynamics</t>
  </si>
  <si>
    <t>http://onlinelibrary.wiley.com/doi/10.1029/1999GB900097/full</t>
  </si>
  <si>
    <t>NS Panikov, SN Dedysh</t>
  </si>
  <si>
    <t>Global Biogeochemical Cycles</t>
  </si>
  <si>
    <t>Abstract. The conventional chamber technique was used to measure CH4 and GO 2 emission to the atmosphere from snow-covered ombrotrophic bogs (57øN, 82øE, Plotnikovo, West Siberia). The average+ standard deviation values for CH4 and CO2 fluxes in mid- ...</t>
  </si>
  <si>
    <t>http://onlinelibrary.wiley.com/doi/10.1029/1999GB900097/pdf</t>
  </si>
  <si>
    <t>Carbon dioxide and methane fluxes from drained peat soils, southern Quebec</t>
  </si>
  <si>
    <t>http://onlinelibrary.wiley.com/doi/10.1029/93GB00469/full</t>
  </si>
  <si>
    <t>S Glenn, A Heyes, T Moore</t>
  </si>
  <si>
    <t>Abstract. Fluxes of CO 2 and CH 4 were determined by a static chamber technique at eight drained swamp peatland sites, with crop and forest covers. Over a 6-month period(May- October, 1991), CH4 fluxes ranged from-5 to 7 mg CH• m'2 d'• and were not correlated ...</t>
  </si>
  <si>
    <t>Carbon and peat accumulation over the past 1200 years in a landscape with discontinuous permafrost, northwestern Canada</t>
  </si>
  <si>
    <t>http://onlinelibrary.wiley.com/doi/10.1029/1999GB900008/full</t>
  </si>
  <si>
    <t>Abstract. Apparent recent carbon and peat accumulation rates over the past 1200 years were measured in five peat landforms in the discontinuous permafrost zone near Fort Simpson, Northwest Territories, Canada. The White River volcanic ash layer was used as ...</t>
  </si>
  <si>
    <t>http://onlinelibrary.wiley.com/doi/10.1029/1999GB900008/pdf</t>
  </si>
  <si>
    <t>Controls on suppression of methane flux from a peat bog subjected to simulated acid rain sulfate deposition</t>
  </si>
  <si>
    <t>http://onlinelibrary.wiley.com/doi/10.1029/2000GB001370/full</t>
  </si>
  <si>
    <t>V Gauci , N Dise, D Fowler</t>
  </si>
  <si>
    <t>[1] The effect of acid rain SO4 2Ā deposition on peatland CH4 emissions was examined by manipulating SO4 2Ā inputs to a pristine raised peat bog in northern Scotland. Weekly pulses of dissolved Na2SO4 were applied to the bog over two years in doses of 25, 50, ...</t>
  </si>
  <si>
    <t>Distribution and storage of soil organic carbon in China</t>
  </si>
  <si>
    <t>http://onlinelibrary.wiley.com/doi/10.1029/2001GB001844/full</t>
  </si>
  <si>
    <t>H Wu, Z Guo, C Peng</t>
  </si>
  <si>
    <t>... 1.00 to 5.00 C/m 2 for the organic horizons, 2.50 to 7.50 C/m 2 for the mineral horizons and 4.00 to 11.00 kg C/m 2 for soil profiles at the subgroup level (Figure 2). Lowest carbon density was observed for the takyr soil group, with the highest occurring in the peat soils (Table 1). ...</t>
  </si>
  <si>
    <t>Spatial and temporal variations of methane flux from subarctic/northern boreal fens</t>
  </si>
  <si>
    <t>http://onlinelibrary.wiley.com/doi/10.1029/GB004i001p00029/full</t>
  </si>
  <si>
    <t>T Moore, N Roulet , R Knowles</t>
  </si>
  <si>
    <t>... Radiocarbon isotope analysis, however, indicates that between 15 and 30% of the CH4 contains old ... If, however, a portion of the methane is derived from depths below 0.5 m in ... Northern fens generally have less vertical differentiation in structure through the peat profile than do ...</t>
  </si>
  <si>
    <t>Atmosphere‐wetland carbon exchanges: Scale dependency of CO2 and CH4 exchange on the developmental topography of a peatland</t>
  </si>
  <si>
    <t>http://onlinelibrary.wiley.com/doi/10.1029/95GB03871/full</t>
  </si>
  <si>
    <t>JM Waddington , NT Roulet</t>
  </si>
  <si>
    <t>... Northem peatlands have been and may still be net accumulators of carbon dioxide (CO2). Based on records of peat accumulation and profiles of peat density and carbon content ... Pearlands are also a major source of atmospheric methane (CH4), contributing between 30 and 35 ...</t>
  </si>
  <si>
    <t>http://onlinelibrary.wiley.com/doi/10.1029/95GB03871/pdf</t>
  </si>
  <si>
    <t>Methane emission from natural wetlands: Global distribution, area, and environmental characteristics of sources</t>
  </si>
  <si>
    <t>http://onlinelibrary.wiley.com/doi/10.1029/GB001i001p00061/full</t>
  </si>
  <si>
    <t>E Matthews, I Fung</t>
  </si>
  <si>
    <t>... Global wetland areas have been estimated by several authors, generally in the context of carbon studies [Twenhofel, 1926, 1951 ... and Rosswall, 1984], nutrient input and organic accumulation [Harriss and Sebacher, 1981], water and peat content of ... Methane flux measurements ...</t>
  </si>
  <si>
    <t>Carbon dynamics in peat bogs: Insights from substrate macromolecular chemistry</t>
  </si>
  <si>
    <t>http://onlinelibrary.wiley.com/doi/10.1029/2000GB001293/full</t>
  </si>
  <si>
    <t>T Kuder, MA Kruge</t>
  </si>
  <si>
    <t>Abstract. The macromolecular compositions of subfossil plants from boreal Sphagnum bogs and restiad bogs (New Zealand) have been studied by pyrolysis-gas chromatography/mass spectrometry to evaluate the extent of degradation in the anoxic zone (catotelm) of a peat ...</t>
  </si>
  <si>
    <t>http://onlinelibrary.wiley.com/doi/10.1029/2000GB001293/pdf</t>
  </si>
  <si>
    <t>Carbon balance of a temperate poor fen</t>
  </si>
  <si>
    <t>http://onlinelibrary.wiley.com/doi/10.1029/97GB01365/full</t>
  </si>
  <si>
    <t>P Carroll, P Crill</t>
  </si>
  <si>
    <t>... temperature will change the Arctic tundra from a sink to a source of carbon dioxide, using intact ... to the wetland ecosystem is represented with a positive sign, and release of CO2 to the ... Four aluminum collars for the chambers were installed into the peat surface at the fen during ...</t>
  </si>
  <si>
    <t>http://onlinelibrary.wiley.com/doi/10.1029/97GB01365/pdf</t>
  </si>
  <si>
    <t>Connecting methane fluxes to vegetation cover and water table fluctuations at microsite level: a modeling study</t>
  </si>
  <si>
    <t>http://onlinelibrary.wiley.com/doi/10.1029/2002GB001958/full</t>
  </si>
  <si>
    <t>A Kettunen</t>
  </si>
  <si>
    <t>... much attention. Wetlands are important contributors to global carbon cycle as they sequester atmospheric carbon into peat but simultaneously emit trace gases, carbon dioxide and methane to atmosphere. In wetlands, dynamics ...</t>
  </si>
  <si>
    <t>Carbon sources and sinks in forest biomes of the former Soviet Union</t>
  </si>
  <si>
    <t>http://onlinelibrary.wiley.com/doi/10.1029/93GB00571/full</t>
  </si>
  <si>
    <t>... Peat combustion represented a carbon effiux of 30 Mt C/yr. The carbon effiux from forest fires and agricultural activi- ties was 199 and 10 Mt C/yr, respectively. ... A significant portion of peat is used as fuel and undoubtedly represents carbon 500 450 .• 400 • 350 i 300 250 200 •. ...</t>
  </si>
  <si>
    <t>Climate controls on temporal variability of methane flux from a poor fen in southeastern New Hampshire: Measurement and modeling</t>
  </si>
  <si>
    <t>http://onlinelibrary.wiley.com/doi/10.1029/94GB01839/full</t>
  </si>
  <si>
    <t>S Frolking, P Crill</t>
  </si>
  <si>
    <t>... Aluminum collars that covered 0.397 m 2 were cut into the peat to a depth of 8 cm ... to equilibrate to laboratory temperature for 2 hours, and analyzed for CH 4 and CO2 within 3 ... 15 daily repetitions of standard) was usually 0.2% for the 0.982-, 1.672-, or 2.151-ppm CH4 standards. ...</t>
  </si>
  <si>
    <t>Methane transport and oxidation in the unsaturated zone of a Sphagnum peatland</t>
  </si>
  <si>
    <t>http://onlinelibrary.wiley.com/doi/10.1029/91GB02989/full</t>
  </si>
  <si>
    <t>EJ Fechner, HF Hemond</t>
  </si>
  <si>
    <t>... Efflux rates and oxidation rates of methane (CH4) were measured in a northern Sphagnum bog, Thoreau's Bog in Concord, Massachusetts, by using ... remote-sampling technique was devised to obtain undisturbed CH 4 profiles as a function of depth in the peat; effective diffusion ...</t>
  </si>
  <si>
    <t>Biogeochemical aspects of atmospheric methane</t>
  </si>
  <si>
    <t>http://onlinelibrary.wiley.com/doi/10.1029/GB002i004p00299/full</t>
  </si>
  <si>
    <t>RJ Cicerone, RS Oremland</t>
  </si>
  <si>
    <t>... Also, through its infrared absorption spectrum, methane is an important greenhouse gas in the climate system. ... CrossRef. Clymo, RS, The limits to peat bog growth, Philos. Trans. R. Soc. London, Ser. ... Methane and nitrous oxide: Their effects on the terrestrial climate, J. Atmos. ...</t>
  </si>
  <si>
    <t>https://webfiles.uci.edu/setrumbo/public/Methane_papers/Cicerone_Global%20Biogeochem%20Cy_1988.pdf</t>
  </si>
  <si>
    <t>A methane flux time series for tundra environments</t>
  </si>
  <si>
    <t>http://onlinelibrary.wiley.com/doi/10.1029/GB002i004p00399/full</t>
  </si>
  <si>
    <t>... tundra ecosystems exceed primary production and has demonstrated that lower trophic levels are depen- dent on peat erosion. ... These releases are equivalent to about 0.2 mL of pure CH4. ... Diel methane fluxes ranged over factors of 1.3 to 11.8 (median, 2.7) at a given station. ...</t>
  </si>
  <si>
    <t>Methane emission from Minnesota peatlands: Spatial and seasonal variability</t>
  </si>
  <si>
    <t>http://onlinelibrary.wiley.com/doi/10.1029/92GB02299/full</t>
  </si>
  <si>
    <t>N Dise</t>
  </si>
  <si>
    <t>... Consistent spatial and temporal differences in flux could be ascribed to differences in water table, temperature, and peat nutrient status, although additional variability remained. ... INTRODUCTION Atmospheric methane is an important greenhouse gas that has, per molecule ...</t>
  </si>
  <si>
    <t>Do nitrogen inputs stimulate dissolved organic carbon production in upland peat bogs?</t>
  </si>
  <si>
    <t>http://onlinelibrary.wiley.com/doi/10.1029/2005GB002524/full</t>
  </si>
  <si>
    <t>F Worrall, TP Burt, J Adamson</t>
  </si>
  <si>
    <t>[2] Rising concentrations of DOC have been observed to be a widespread phenomenon in waters draining subboreal peatlands. Freeman et al.[2001a] have shown increases of 65% for a series of UK stream and lake catchments over a period of 12 years. Worrall et al.[ ...</t>
  </si>
  <si>
    <t>The biosphere as an increasing sink for atmospheric carbon : Estimates from increased nitrogen depostion</t>
  </si>
  <si>
    <t>http://onlinelibrary.wiley.com/doi/10.1029/93GB02562/full</t>
  </si>
  <si>
    <t>DW Schindler, SE Bayley</t>
  </si>
  <si>
    <t>... They concluded that only 0.2 Gt of the then estimated total CO2 emissions of 7.8 Gt yr '• was returned to the ... in the future to increased inputs of nitrogen by adding atmospheric carbon to long- term terrestrial carbon sinks such as softs, tree stems, and peat [Rasmussen et al ...</t>
  </si>
  <si>
    <t>Storage of terrestrial carbon in boreal lake sediments and evasion to the atmosphere</t>
  </si>
  <si>
    <t>http://onlinelibrary.wiley.com/doi/10.1029/96GB01666/full</t>
  </si>
  <si>
    <t>LA Molot, PJ Dillon</t>
  </si>
  <si>
    <t>... annual lake storage (18 to 31 Tg yr 'l) is comparable in magnitude to Gorham's [ 199 l] estimate of net peat accumulation of ... 's [1993] estimate of 16 Tg C yr 'l of methane from wet boreal soils (peatlands), although methane is radiatively much more important than CO2. ...</t>
  </si>
  <si>
    <t>http://onlinelibrary.wiley.com/doi/10.1029/96GB01666/pdf</t>
  </si>
  <si>
    <t>Peat carbon stocks in the southern Mackenzie River Basin: Uncertainties revealed in a high‐resolution case study</t>
  </si>
  <si>
    <t>http://onlinelibrary.wiley.com/doi/10.1111/j.1365-2486.2008.01565.x/full</t>
  </si>
  <si>
    <t>DW Beilman, DH Vitt, JS Bhatti …</t>
  </si>
  <si>
    <t>Global Change …</t>
  </si>
  <si>
    <t>Abstract The organic carbon (C) stocks contained in peat were estimated for a wetland-rich boreal region of the Mackenzie River Basin, Canada, using high-resolution wetland map data, available peat C characteristic and peat depth datasets, and geostatistics. Peatlands ...</t>
  </si>
  <si>
    <t>http://127.0.0.1:8000/scholar?q=info:yDl1miGw9W4J:scholar.google.com/&amp;output=instlink&amp;hl=en&amp;as_sdt=0,5&amp;scillfp=6154873689865318653&amp;oi=lle</t>
  </si>
  <si>
    <t>http://127.0.0.1:8000/scholar?q=info:yDl1miGw9W4J:scholar.google.com/&amp;output=instlink&amp;hl=en&amp;as_sdt=0,5&amp;scillfp=11890933116130724720&amp;oi=lle</t>
  </si>
  <si>
    <t>Carbon dioxide balance of a tropical peat swamp forest in Kalimantan, Indonesia</t>
  </si>
  <si>
    <t>http://onlinelibrary.wiley.com/doi/10.1111/j.1365-2486.2006.01301.x/full</t>
  </si>
  <si>
    <t>T Hirano, H Segah , T Harada, S Limin…</t>
  </si>
  <si>
    <t>Abstract Tropical peatlands, which coexist with swamp forests, have accumulated vast amounts of carbon as soil organic matter. Since the 1970s, however, deforestation and drainage have progressed on an enormous scale. In addition, El Niño and Southern ...</t>
  </si>
  <si>
    <t>http://127.0.0.1:8000/scholar?q=info:STEUR9xNsocJ:scholar.google.com/&amp;output=instlink&amp;hl=en&amp;as_sdt=0,5&amp;scillfp=4948102752605856913&amp;oi=lle</t>
  </si>
  <si>
    <t>Influence of drought‐induced acidification on the mobility of dissolved organic carbon in peat soils</t>
  </si>
  <si>
    <t>http://onlinelibrary.wiley.com/doi/10.1111/j.1365-2486.2005.00937.x/full</t>
  </si>
  <si>
    <t>JM Clark , PJ Chapman, JK Adamson…</t>
  </si>
  <si>
    <t>Abstract A strong relationship between dissolved organic carbon (DOC) and sulphate (SO 4 2−) dynamics under drought conditions has been revealed from analysis of a 10-year time series (1993–2002). Soil solution from a blanket peat at 10 cm depth and stream water ...</t>
  </si>
  <si>
    <t>http://www.researchgate.net/publication/227701990_Influence_of_droughtinduced_acidification_on_the_mobility_of_dissolved_organic_carbon_in_peat_soils/file/5046352b762edec464.pdf</t>
  </si>
  <si>
    <t>http://127.0.0.1:8000/scholar?q=info:STEUR9xNsocJ:scholar.google.com/&amp;output=instlink&amp;hl=en&amp;as_sdt=0,5&amp;scillfp=1200060574411025789&amp;oi=lle</t>
  </si>
  <si>
    <t>Alternative explanations for rising dissolved organic carbon export from organic soils</t>
  </si>
  <si>
    <t>http://onlinelibrary.wiley.com/doi/10.1111/j.1365-2486.2006.01241.x/full</t>
  </si>
  <si>
    <t>CD Evans , PJ Chapman, JM Clark …</t>
  </si>
  <si>
    <t>Global change …</t>
  </si>
  <si>
    <t>... image Figure 5. Example of a summer drought-induced sulphate flush causing acidification and suppression of dissolved organic carbon (DOC) in peat soil solution, Moor House (Northern England). Bold lines show observed chemistry during the 1999 drought year. ...</t>
  </si>
  <si>
    <t>http://127.0.0.1:8000/scholar?q=info:8SAzNuwNKf0J:scholar.google.com/&amp;output=instlink&amp;hl=en&amp;as_sdt=0,5&amp;scillfp=15721992567170475265&amp;oi=lle</t>
  </si>
  <si>
    <t>Carbon exchange of grazed pasture on a drained peat soil</t>
  </si>
  <si>
    <t>http://onlinelibrary.wiley.com/doi/10.1111/j.1365-2486.2005.00929.x/full</t>
  </si>
  <si>
    <t>JP Nieveen, DI Campbell, LA Schipper …</t>
  </si>
  <si>
    <t>Abstract Land-use changes have contributed to increased atmospheric CO 2 concentrations. Conversion from natural peatlands to agricultural land has led to widespread subsidence of the peat surface caused by soil compaction and mineralization. To study the net ...</t>
  </si>
  <si>
    <t>http://127.0.0.1:8000/scholar?q=info:ZzXrF88NyEIJ:scholar.google.com/&amp;output=instlink&amp;hl=en&amp;as_sdt=0,5&amp;scillfp=12060760983131475001&amp;oi=lle</t>
  </si>
  <si>
    <t>Carbon balance and radiative forcing of Finnish peatlands 1900–2100–the impact of forestry drainage</t>
  </si>
  <si>
    <t>http://onlinelibrary.wiley.com/doi/10.1046/j.1365-2486.2002.00504.x/full</t>
  </si>
  <si>
    <t>K Minkkinen, R Korhonen, I Savolainen…</t>
  </si>
  <si>
    <t>... Natural peatlands accumulate carbon (C) and nitrogen (N). They affect the global climate by binding carbon dioxide (CO 2 ) and ... Greenhouse gas balances. Annual peat GHG balances used in calculations are shown in Table 2. The long-term peat C balance values were ...</t>
  </si>
  <si>
    <t>http://127.0.0.1:8000/scholar?q=info:rzgn7dMFL7kJ:scholar.google.com/&amp;output=instlink&amp;hl=en&amp;as_sdt=0,5&amp;scillfp=5991095844810525865&amp;oi=lle</t>
  </si>
  <si>
    <t>Elevated atmospheric CO2 and increased nitrogen deposition: effects on C and N metabolism and growth of the peat moss Sphagnum recurvum P. Beauv. var. …</t>
  </si>
  <si>
    <t>http://onlinelibrary.wiley.com/doi/10.1046/j.1365-2486.2000.00303.x/full</t>
  </si>
  <si>
    <t>E Van Der Heijden, SK Verbeek…</t>
  </si>
  <si>
    <t>Summary Sphagnum bogs play an important role when considering the impacts of global change on global carbon and nitrogen cycles. Sphagnum recurvum P. Beauv. var. mucronatum (Russ.) was grown at 360 (ambient) and 700 μL L− 1 (elevated) atmospheric ...</t>
  </si>
  <si>
    <t>http://127.0.0.1:8000/scholar?q=info:rewihLvmzvkJ:scholar.google.com/&amp;output=instlink&amp;hl=en&amp;as_sdt=0,5&amp;scillfp=11629927391224929579&amp;oi=lle</t>
  </si>
  <si>
    <t>Increased temperature sensitivity of net DOC production from ombrotrophic peat due to water table draw‐down</t>
  </si>
  <si>
    <t>http://onlinelibrary.wiley.com/doi/10.1111/j.1365-2486.2008.01683.x/full</t>
  </si>
  <si>
    <t>JM Clark , D Ashley, M Wagner…</t>
  </si>
  <si>
    <t>Abstract The production and release of dissolved organic carbon (DOC) from peat soils is thought to be sensitive to changes in climate, specifically changes in temperature and rainfall. However, little is known about the actual rates of net DOC production in response ...</t>
  </si>
  <si>
    <t>http://127.0.0.1:8000/scholar?q=info:ZsVFIcVLSBEJ:scholar.google.com/&amp;output=instlink&amp;hl=en&amp;as_sdt=0,5&amp;scillfp=9606237125919458522&amp;oi=lle</t>
  </si>
  <si>
    <t>Impacts of climate change on fire activity and fire management in the circumboreal forest</t>
  </si>
  <si>
    <t>http://onlinelibrary.wiley.com/doi/10.1111/j.1365-2486.2008.01660.x/full</t>
  </si>
  <si>
    <t>M Flannigan , B Stocks, M Turetsky…</t>
  </si>
  <si>
    <t>... First, carbon is lost through direct combustion. Most of this is in the form of carbon dioxide, but quantities of carbon monoxide, methane, long-chain hydrocarbons, and ... Turetsky et al. (2006) estimated that western Canadian forest and peat fires released an average of ...</t>
  </si>
  <si>
    <t>http://127.0.0.1:8000/scholar?q=info:lRi8SVabjNMJ:scholar.google.com/&amp;output=instlink&amp;hl=en&amp;as_sdt=0,5&amp;scillfp=13565914718846908526&amp;oi=lle</t>
  </si>
  <si>
    <t>Effects of disturbances on the carbon balance of tropical peat swamp forests</t>
  </si>
  <si>
    <t>http://onlinelibrary.wiley.com/doi/10.1111/j.1365-2486.2012.02793.x/full</t>
  </si>
  <si>
    <t>T Hirano, H Segah , K Kusin, S Limin…</t>
  </si>
  <si>
    <t>Abstract Tropical peatlands have accumulated huge soil carbon over millennia. However, the carbon pool is presently disturbed on a large scale by land development and management, and consequently has become vulnerable. Peat degradation occurs most ...</t>
  </si>
  <si>
    <t>http://127.0.0.1:8000/scholar?q=info:B7X0oT3HRF8J:scholar.google.com/&amp;output=instlink&amp;hl=en&amp;as_sdt=0,5&amp;scillfp=10439265985664418757&amp;oi=lle</t>
  </si>
  <si>
    <t>The effect of vascular plants on carbon turnover and methane emissions from a tundra wetland</t>
  </si>
  <si>
    <t>http://onlinelibrary.wiley.com/doi/10.1046/j.1365-2486.2003.00655.x/full</t>
  </si>
  <si>
    <t>L Ström, A Ekberg, M Mastepanov…</t>
  </si>
  <si>
    <t>... vascular plants affect carbon flow and the formation and emission of the greenhouse gas methane (CH 4 ... budget and have a great potential for exchange of the greenhouse gases carbon dioxide (CO 2 ... 4 by gas chromatography within 3 h after the collection of the peat cores and ...</t>
  </si>
  <si>
    <t>http://www.des.ucdavis.edu/faculty/Rejmankova/Reading_Oct18-22.pdf</t>
  </si>
  <si>
    <t>Soil CN ratio as a scalar parameter to predict nitrous oxide emissions</t>
  </si>
  <si>
    <t>http://onlinelibrary.wiley.com/doi/10.1111/j.1365-2486.2005.00973.x/full</t>
  </si>
  <si>
    <t>L Klemedtsson, K Von Arnold, P Weslien…</t>
  </si>
  <si>
    <t>... (1997) Greenhouse gas emissions from farmed organic soils. Soil Use and Management, 13, 245–250. ... (2002) Nitrous oxide emission from a range of land uses across Europe. ... Mäkinen A (1979) Peat quality and peat formation in Finnish alder swamps. ...</t>
  </si>
  <si>
    <t>http://127.0.0.1:8000/scholar?q=info:4d-G78fV0DAJ:scholar.google.com/&amp;output=instlink&amp;hl=en&amp;as_sdt=0,5&amp;scillfp=16008382041481893296&amp;oi=lle</t>
  </si>
  <si>
    <t>Elevated concentrations of CO2 may double methane emissions from mires</t>
  </si>
  <si>
    <t>http://onlinelibrary.wiley.com/doi/10.1111/j.1365-2486.1995.tb00012.x/abstract</t>
  </si>
  <si>
    <t>PR HUTCHIN, MC PRESS, JA LEE…</t>
  </si>
  <si>
    <t>... fixation were accompanied by increased inputs of organic carbon into the peat, as would ... stimulation of CH4 emissions from wetland ecosystems with increasing atmospheric CO2 concentrations ... Given the importance of methane as a greenhouse gas (IPCC 1991) and given ...</t>
  </si>
  <si>
    <t>Methane dynamics of a restored cut‐away peatland</t>
  </si>
  <si>
    <t>http://onlinelibrary.wiley.com/doi/10.1046/j.1365-2486.2000.00341.x/full</t>
  </si>
  <si>
    <t>ES Tuittila , VM Komulainen, H Vasander…</t>
  </si>
  <si>
    <t>... Pristine peatland ecosystems sequester carbon from the atmosphere and act as long-term sinks ... from the ecosystem is the result of the difference between methane production (methanogenesis ... In anoxic peat layers the methane concentration increases beyond that found in the ...</t>
  </si>
  <si>
    <t>http://127.0.0.1:8000/scholar?q=info:EwJ3ea4I1ZcJ:scholar.google.com/&amp;output=instlink&amp;hl=en&amp;as_sdt=0,5&amp;scillfp=16161256410934314013&amp;oi=lle</t>
  </si>
  <si>
    <t>Vegetation, climatic changes and net carbon sequestration in a North‐Scandinavian subarctic mire over 30 years</t>
  </si>
  <si>
    <t>http://onlinelibrary.wiley.com/doi/10.1111/j.1365-2486.2005.01042.x/full</t>
  </si>
  <si>
    <t>N Malmer, T Johansson, M Olsrud…</t>
  </si>
  <si>
    <t>... Losses as dissolved organic carbon (DOC) in the run-off are rarely measured, but might often have to be considered, too. In northern peatlands, Sphagnum mosses are most important for peat formation as they form a litter much more recalcitrant than that formed by most ...</t>
  </si>
  <si>
    <t>http://research.eeescience.utoledo.edu/lees/papers_PDF/Malmer_2005_GCB.pdf</t>
  </si>
  <si>
    <t>Methane bubbles in surface peat cores: in situ measurements</t>
  </si>
  <si>
    <t>http://onlinelibrary.wiley.com/doi/10.1111/j.1365-2486.2007.01534.x/full</t>
  </si>
  <si>
    <t>CG Laing, TG Shreeve, D PEARCE…</t>
  </si>
  <si>
    <t>Abstract The quantification of greenhouse gas sources and sinks is important to understanding the impact of climate change. Methane (CH 4) is a potent greenhouse gas, which, on a global scale, is released largely as a product of anaerobic microbial ...</t>
  </si>
  <si>
    <t>http://127.0.0.1:8000/scholar?q=info:b1sW3i1TCu0J:scholar.google.com/&amp;output=instlink&amp;hl=en&amp;as_sdt=0,5&amp;scillfp=3348035799134573861&amp;oi=lle</t>
  </si>
  <si>
    <t>http://127.0.0.1:8000/scholar_078.html</t>
  </si>
  <si>
    <t>A moderate increase in the annual CH4 efflux by raised CO2 or NH4NO3 supply in a boreal oligotrophic mire</t>
  </si>
  <si>
    <t>http://onlinelibrary.wiley.com/doi/10.1046/j.1365-2486.2000.00294.x/abstract</t>
  </si>
  <si>
    <t>S Saarnio, T Saarinen, H Vasander…</t>
  </si>
  <si>
    <t>... Aerts R (1998) Controls of greenhouse gas emissions from (semi-) natural temperate peatland soils. ... controls on carbon dioxide and methane emission from Carex-dominated peat soils. ... Alm J, Saarnio S, NykaÈnen H, Silvola J, Martikainen PJ (1999) Winter CO2, CH4 and N2O. ...</t>
  </si>
  <si>
    <t>http://127.0.0.1:8000/scholar?q=info:MHOWwdotzvwJ:scholar.google.com/&amp;output=instlink&amp;hl=en&amp;as_sdt=0,5&amp;scillfp=1048148881089276023&amp;oi=lle</t>
  </si>
  <si>
    <t>Contribution of subsurface peat to CO2 and CH4 fluxes in a neotropical peatland</t>
  </si>
  <si>
    <t>http://onlinelibrary.wiley.com/doi/10.1111/j.1365-2486.2011.02448.x/full</t>
  </si>
  <si>
    <t>EL Wright, CR Black, AW Cheesman…</t>
  </si>
  <si>
    <t>Abstract Tropical peatlands play an important role in the global carbon cycling but little is known about factors regulating carbon dioxide (CO 2) and methane (CH 4) fluxes from these ecosystems. Here, we test the hypotheses that (i) CO 2 and CH 4 are produced mainly ...</t>
  </si>
  <si>
    <t>http://127.0.0.1:8000/scholar?q=info:9KEmHn4t49gJ:scholar.google.com/&amp;output=instlink&amp;hl=en&amp;as_sdt=0,5&amp;scillfp=4747628751703034115&amp;oi=lle</t>
  </si>
  <si>
    <t>Raised atmospheric CO2 levels and increased N deposition cause shifts in plant species composition and production in Sphagnum bogs</t>
  </si>
  <si>
    <t>http://onlinelibrary.wiley.com/doi/10.1046/j.1365-2486.2001.00433.x/full</t>
  </si>
  <si>
    <t>F Berendse, N Van Breemen, HÅ Rydin …</t>
  </si>
  <si>
    <t>... Mires where N still limits peat moss growth (phase 1) have been described for the ... large terrestrial carbon sink in North America implied by atmospheric and oceanic carbon dioxide data and ... A, Christensen TR, Wallén B (1999) Vascular plant controls on methane emissions from ...</t>
  </si>
  <si>
    <t>http://www.researchgate.net/publication/224886054_Raised_atmospheric_CO2_levels_and_increased_N_deposition_cause_shifts_in_plant_species_composition_and_production_in_Sphagnum_bogs/file/79e41511c099e01011.pdf</t>
  </si>
  <si>
    <t>Contemporary carbon balance and late Holocene carbon accumulation in a northern peatland</t>
  </si>
  <si>
    <t>http://onlinelibrary.wiley.com/doi/10.1111/j.1365-2486.2006.01292.x/full</t>
  </si>
  <si>
    <t>NT Roulet , PM Lafleur, PJH Richard…</t>
  </si>
  <si>
    <t>... than there are estimates of the past C accumulation rate (CAR) derived from peat cores ... Further, the loss of C from the peatland by methane (CH 4 ) and dissolved organic C (DOC ... CO 2 by photosynthesis and ecosystem respiration integrated over the year (ie −NEE), F CH4 is the ...</t>
  </si>
  <si>
    <t>http://geog.mcgill.ca/faculty/moore/GlobalChangeBiol_13_397.pdf</t>
  </si>
  <si>
    <t>A long‐term record of carbon exchange in a boreal black spruce forest: Means, responses to interannual variability, and decadal trends</t>
  </si>
  <si>
    <t>http://onlinelibrary.wiley.com/doi/10.1111/j.1365-2486.2006.01221.x/full</t>
  </si>
  <si>
    <t>AL Dunn , CC Barford, SC Wofsy…</t>
  </si>
  <si>
    <t>... The peat-rich soils at this site developed atop the clay/silt sediments of glacial Lake Agassiz ... The net ecosystem exchange (NEE) of carbon dioxide was calculated by adding the turbulent flux of CO 2 ... Year, NEE, 95% CI, GEE, R, LGS, F CO2 summer night, F CO2 summer day, F CO2 ...</t>
  </si>
  <si>
    <t>http://web.natur.cuni.cz/fyziol5/kfrserver/global/pdf/2_Dunn_etal_2007.pdf</t>
  </si>
  <si>
    <t>Carbon sequestration in peatland: patterns and mechanisms of response to climate change</t>
  </si>
  <si>
    <t>http://onlinelibrary.wiley.com/doi/10.1111/j.1529-8817.2003.00783.x/full</t>
  </si>
  <si>
    <t>LR Belyea , N Malmer</t>
  </si>
  <si>
    <t>Global Change Biology</t>
  </si>
  <si>
    <t>... Compared with most other ecosystems, peatlands globally are a small sink for carbon dioxide (CO 2 ) (Gorham ... Clymo et al., 1998; Turunen et al., 2002), a large source of methane (CH 4 ... Cubasch et al., 2001) through expansion of flarks or hollows, inhibiting peat formation and ...</t>
  </si>
  <si>
    <t>http://lup.lub.lu.se/record/137465/file/624661.pdf</t>
  </si>
  <si>
    <t>Global and regional importance of the tropical peatland carbon pool</t>
  </si>
  <si>
    <t>http://onlinelibrary.wiley.com/doi/10.1111/j.1365-2486.2010.02279.x/full</t>
  </si>
  <si>
    <t>SE Page , JO Rieley, CJ Banks</t>
  </si>
  <si>
    <t>... These results emphasize the prominent global and regional roles played by the tropical peat carbon pool and the importance of including this pool in national and regional assessments of terrestrial carbon stocks and the prediction of peat-derived greenhouse gas emissions. ...</t>
  </si>
  <si>
    <t>http://hal.archives-ouvertes.fr/docs/00/59/95/18/PDF/PEER_stage2_10.1111%252Fj.1365-2486.2010.02279.x.pdf</t>
  </si>
  <si>
    <t>Carbon balance of a boreal patterned peatland</t>
  </si>
  <si>
    <t>http://onlinelibrary.wiley.com/doi/10.1046/j.1365-2486.2000.00283.x/full</t>
  </si>
  <si>
    <t>... Keywords: atmosphere, carbon dioxide, carbon storage, DOC, methane, peatland ... in peatlands represents a reduc- tion of approximately 50ppm of atmospheric CO2 (Franzen et al. ... The accumulation and growth of peat has been modelled successfully for certain peatland types ...</t>
  </si>
  <si>
    <t>http://127.0.0.1:8000/scholar?q=info:ZqGvkcbromUJ:scholar.google.com/&amp;output=instlink&amp;hl=en&amp;as_sdt=0,5&amp;scillfp=7971817100274417674&amp;oi=lle</t>
  </si>
  <si>
    <t>Short‐term effects of changing water table on N2O fluxes from peat monoliths from natural and drained boreal peatlands</t>
  </si>
  <si>
    <t>http://onlinelibrary.wiley.com/doi/10.1046/j.1365-2486.1999.00217.x/full</t>
  </si>
  <si>
    <t>K Regina, J Silvola, PJ Martikainen</t>
  </si>
  <si>
    <t>Abstract The effect of the water table on nitrous oxide (N 2 O) fluxes from peat profiles representing boreal peatlands of differing nutrient status was studied in the laboratory. Lowering of the water table in peat monoliths taken from two natural waterlogged ...</t>
  </si>
  <si>
    <t>http://127.0.0.1:8000/scholar?q=info:T3nPxT2xsBAJ:scholar.google.com/&amp;output=instlink&amp;hl=en&amp;as_sdt=0,5&amp;scillfp=11436957454128294688&amp;oi=lle</t>
  </si>
  <si>
    <t>Mass spectrometric monitoring of gases ( CO2 , CH4 , O2) in a mesotrophic peat core from Kopparås Mire, Sweden</t>
  </si>
  <si>
    <t>http://onlinelibrary.wiley.com/doi/10.1046/j.1365-2486.2001.00396.x/full</t>
  </si>
  <si>
    <t>M Beckmann, D Lloyd</t>
  </si>
  <si>
    <t>Abstract Membrane inlet mass spectrometry was used to monitor dissolved gas concentrations (CO2, CH4 and O2) in a mesotrophic peat core from KopparaÊs, Sweden. 1 A comparison of depth pro® les (down to 22cm) with an ombrotrophic peat core ( ...</t>
  </si>
  <si>
    <t>http://127.0.0.1:8000/scholar?q=info:GEKR8j4-xZgJ:scholar.google.com/&amp;output=instlink&amp;hl=en&amp;as_sdt=0,5&amp;scillfp=14447246240039651257&amp;oi=lle</t>
  </si>
  <si>
    <t>Holocene radiative forcing impact of northern peatland carbon accumulation and methane emissions</t>
  </si>
  <si>
    <t>http://onlinelibrary.wiley.com/doi/10.1111/j.1365-2486.2007.01339.x/full</t>
  </si>
  <si>
    <t>S Frolking, NT Roulet</t>
  </si>
  <si>
    <t>... Northern peatland methane emissions are also uncertain to within a factor of 2 or 3 ... of reduced radiative forcing due to CO 2 -C uptake and storage as peat, and enhanced ... Global Warming Potential (GWP) methodology to classify a peatland as a net greenhouse gas source (CH ...</t>
  </si>
  <si>
    <t>http://127.0.0.1:8000/scholar?q=info:QgZ74Nt4jZUJ:scholar.google.com/&amp;output=instlink&amp;hl=en&amp;as_sdt=0,5&amp;scillfp=5106886231606258505&amp;oi=lle</t>
  </si>
  <si>
    <t>Methane emissions from wetlands and their relationship with vascular plants: an Arctic example</t>
  </si>
  <si>
    <t>http://onlinelibrary.wiley.com/doi/10.1046/j.1354-1013.2001.00044.x/full</t>
  </si>
  <si>
    <t>A Joabsson, TR Christensen</t>
  </si>
  <si>
    <t>... Methane is a greenhouse gas (ie it absorbs infrared radiation) and improved understanding of how ... The water movement through the peat profile following the storm in Zackenberg may ... Christensen TR, Michelsen A, Jonasson S, Schmidt IK (1997) Carbon dioxide and methane ...</t>
  </si>
  <si>
    <t>http://127.0.0.1:8000/scholar?q=info:um7tBUjFvaYJ:scholar.google.com/&amp;output=instlink&amp;hl=en&amp;as_sdt=0,5&amp;scillfp=2438300796995136128&amp;oi=lle</t>
  </si>
  <si>
    <t>Peat accumulation and the global carbon cycle.</t>
  </si>
  <si>
    <t>http://www.cabdirect.org/abstracts/19921972710.html</t>
  </si>
  <si>
    <t>N Malmer, H Boer, E Koster</t>
  </si>
  <si>
    <t>Greenhouse-impact on cold climate …</t>
  </si>
  <si>
    <t>Abstract A substantial amount of carbon is stored in peat deposits. Most of it has accumulated since the last glaciation. In a virgin peatland the most intense decay of plant litter takes place in the aerobic surface layer and the carbon is released to the atmosphere ...</t>
  </si>
  <si>
    <t>Comparison of fertilizer nitrogen availability, nitrogen immobilization, substrate carbon dioxide efflux, and nutrient leaching in peat -lite, pine bark, and pine tree …</t>
  </si>
  <si>
    <t>http://hortsci.ashspublications.org/content/44/3/781.short</t>
  </si>
  <si>
    <t>BE Jackson, RD Wright, MM Alley</t>
  </si>
  <si>
    <t>HortScience</t>
  </si>
  <si>
    <t>Abstract The objective of this study was to compare substrate solution nitrogen (N) availability, N immobilization, and nutrient leaching in a pine tree substrate (PTS), peat-lite (PL), and aged pine bark (PB) over time under greenhouse conditions. Pine tree substrate ...</t>
  </si>
  <si>
    <t>http://hortsci.ashspublications.org/content/44/3/781.full</t>
  </si>
  <si>
    <t>The flux of CO2 and CH4 from lakes and rivers in arctic Alaska</t>
  </si>
  <si>
    <t>http://link.springer.com/article/10.1007/BF00013449</t>
  </si>
  <si>
    <t>GW Kling , GW Kipphut, MC Miller</t>
  </si>
  <si>
    <t>Hydrobiologia</t>
  </si>
  <si>
    <t>... The input of terrestrial peat can dominate carbon cy- cling in more inland rivers as well (Peterson et al ... Year to year variations in CO2 flux for Lake N2 are shown in Table 3. The ... and in the Kuparuk River; PCH4 was measured directly and the concentration of CH4 was calculated ...</t>
  </si>
  <si>
    <t>http://www.researchgate.net/publication/225682805_The_flux_of_CO2_and_CH4_from_lakes_and_rivers_in_arctic_Alaska/file/3deec51e96311c034e.pdf</t>
  </si>
  <si>
    <t>Release of dissolved organic carbon from upland peat</t>
  </si>
  <si>
    <t>http://onlinelibrary.wiley.com/doi/10.1002/hyp.1111/full</t>
  </si>
  <si>
    <t>F Worrall, TP Burt, RY Jaeban…</t>
  </si>
  <si>
    <t>Hydrological …</t>
  </si>
  <si>
    <t>Abstract This study examines the release of dissolved organic carbon (DOC) from upland peat during the period of the autumn flushing. Hydroclimatic conditions were monitored in conjunction with measurements of absorbance and the E4/E6 ratio of the stream draining ...</t>
  </si>
  <si>
    <t>Effect of converting wetland forest to sago palm plantations on methane gas flux and organic carbon dynamics in tropical peat soil</t>
  </si>
  <si>
    <t>http://onlinelibrary.wiley.com/doi/10.1002/(SICI)1099-1085(19981030)12:13/14%3C2073::AID-HYP720%3E3.0.CO;2-K/abstract</t>
  </si>
  <si>
    <t>K Inubushi, A Hadi, M Okazaki…</t>
  </si>
  <si>
    <t>Abstract The effect of changing wetland forest to sago palm plantations on methane gas flux and organic carbon dynamics in tropical peat soil was studied in the field and the laboratory using soil samples from the Peat Research Station, Sarawak, Malaysia. A small amount of ...</t>
  </si>
  <si>
    <t>DOC budgets of drained peat catchments: implications for DOC production in peat soils</t>
  </si>
  <si>
    <t>http://onlinelibrary.wiley.com/doi/10.1002/hyp.7296/full</t>
  </si>
  <si>
    <t>HS Gibson, F Worrall, TP Burt…</t>
  </si>
  <si>
    <t>Abstract The blocking of drainage ditches in peat has been proposed as a possible mitigation strategy for the widely observed increases in dissolved organic carbon (DOC) concentrations from northern peatlands. This study tested the hypothesis that drain- ...</t>
  </si>
  <si>
    <t>Variations in dissolved CO2 and CH4 in a first‐order stream and catchment: an investigation of soil–stream linkages</t>
  </si>
  <si>
    <t>http://onlinelibrary.wiley.com/doi/10.1002/hyp.5657/abstract</t>
  </si>
  <si>
    <t>D Hope, SM Palmer, MF Billett…</t>
  </si>
  <si>
    <t>... Soil CO2 and CH4 also varied with depth. Overall, concentrations of CO2 increased with depth in riparian soils and decreased with depth in peat and mineral soils (Table II), although this was not always the case on individual sampling dates and seasons, particularly at ...</t>
  </si>
  <si>
    <t>The relationship between dissolved organic carbon in stream water and soil organic carbon pools at different spatial scales</t>
  </si>
  <si>
    <t>http://www.cee.mtu.edu/~nurban/classes/ce5508/2007/Readings/Aitkenhead99.pdf</t>
  </si>
  <si>
    <t>JA Aitkenhead , D Hope, MF Billett</t>
  </si>
  <si>
    <t>Hydrological Processes</t>
  </si>
  <si>
    <t>... many catchment variables were co-correlated, slope, peat cover and soil carbon content were important in controlling riverine carbon flux. The aim of this study was to investigate the extent to which these three key variables could be used to predict DOC concentrations in ...</t>
  </si>
  <si>
    <t>Hydrology and dissolved organic carbon biogeochemistry in an ombrotrophic bog</t>
  </si>
  <si>
    <t>http://onlinelibrary.wiley.com/doi/10.1002/hyp.322/full</t>
  </si>
  <si>
    <t>CJD Fraser, NT Roulet , TR Moore</t>
  </si>
  <si>
    <t>... like', whereas DOC in the catotelm (deeper layers of peat) became more ... N) deposition (Schimel et al., 1996; Schindler and Bayley, 1993); carbon dioxide (CO2) fertilization (McGuire et al ... gross production) and C losses through root respiration, soil respiration, CH4 emission and ...</t>
  </si>
  <si>
    <t>http://www.geog.mcgill.ca/faculty/moore/Hydrol%20Proc_15_3151.pdf</t>
  </si>
  <si>
    <t>Long‐term records of dissolved organic carbon flux from peat ‐covered catchments: evidence for a drought effect?</t>
  </si>
  <si>
    <t>http://onlinelibrary.wiley.com/doi/10.1002/hyp.6907/abstract</t>
  </si>
  <si>
    <t>Hydrological processes</t>
  </si>
  <si>
    <t>Abstract This study considers three long records of dissolved organic carbon (DOC) flux from two catchments with peat-covered headwaters. The catchments vary in size from 11 to 818 km 2 and the records are at least 12 years old, with one record going back to 1965. The ...</t>
  </si>
  <si>
    <t>Time series analysis of long‐term river dissolved organic carbon records</t>
  </si>
  <si>
    <t>http://onlinelibrary.wiley.com/doi/10.1002/hyp.1321/abstract</t>
  </si>
  <si>
    <t>F Worrall, T Burt</t>
  </si>
  <si>
    <t>... This export normalized for the area of the catchment that is peat compares well with other studies. Worrall et al. (in press), when estimating the carbon budget for the Moor House catchment in Upper Teesdale, estimated DOC export for this peat-dominated catchment was ...</t>
  </si>
  <si>
    <t>Physical properties of peat used in horticulture</t>
  </si>
  <si>
    <t>http://www.actahort.org/books/37/37_3.htm</t>
  </si>
  <si>
    <t>V Puustjärvi</t>
  </si>
  <si>
    <t>I Symposium on Artificial Media in Horticulture 37</t>
  </si>
  <si>
    <t>actahort.org</t>
  </si>
  <si>
    <t>... 2200 teoo E a. a. UOO IM о u 1000 600 1 i— 1 1 iii 10 20 30 LO SO 60 70 AIR SPACE , VOLUME V. Fig. 3. The effect of air space on the carbon dioxide content in peat. In Finland, air space in peat is measured at the moisture level at which the free energy of water is 5 cm. ...</t>
  </si>
  <si>
    <t>Isotopic–geochemical study of nitrogen and carbon in peat from the Tunguska Cosmic Body explosion site</t>
  </si>
  <si>
    <t>http://www.sciencedirect.com/science/article/pii/S0019103502000246</t>
  </si>
  <si>
    <t>EM Kolesnikov, G Longo, T Boettger, NV Kolesnikova…</t>
  </si>
  <si>
    <t>Icarus</t>
  </si>
  <si>
    <t>Isotopic–geochemical investigations were carried out on peat samples from the 1908 Tunguska Cosmic Body (TCB) explosion area. We analyzed two peat columns from the Northern peat bog, sampled in 1998, and from the Raketka peat bog, sampled during the ...</t>
  </si>
  <si>
    <t>http://www.researchgate.net/publication/236135145_Isotopic-geochemical_study_of_nitrogen_and_carbon_in_peat_from_the_Tunguska_Cosmic_Body_explosion_site/file/5046352b34f682ed67.pdf</t>
  </si>
  <si>
    <t>Paludiculture: peat formation and renewable resources from rewetted peatlands</t>
  </si>
  <si>
    <t>http://restoringpeatlands.org/websites/123reg/LinuxPackage21/re/st/or/restoringpeatlands.org/public_html/images/stories/ukraine/resources/paludiculture-peat.pdf</t>
  </si>
  <si>
    <t>W Wichtmann, H Joosten</t>
  </si>
  <si>
    <t>IMCG Newsletter</t>
  </si>
  <si>
    <t>restoringpeatlands.org</t>
  </si>
  <si>
    <t>... their biodiversity values, and they belong globally to the largest greenhouse gas emitters in ... the surface which enables a commercial wood harvest combined with peat formation and ... glutinosa) (after Schäfer &amp; Joosten 2005) Global Warming Potential (GWP: CO2 equivalents, kg ...</t>
  </si>
  <si>
    <t>Kinetic evaluation of the reactivity of various coal chars for gasification with carbon dioxide in comparison with steam</t>
  </si>
  <si>
    <t>http://www.osti.gov/scitech/biblio/6507967</t>
  </si>
  <si>
    <t>S Kasaoka, Y Sakata , C Tong</t>
  </si>
  <si>
    <t>Int. Chem. Eng.;(United States)</t>
  </si>
  <si>
    <t>Review of peat surface greenhouse gas emissions from oil palm plantations in Southeast Asia</t>
  </si>
  <si>
    <t>http://sa.indiaenvironmentportal.org.in/files/file/ICCT_Peat-Emissions_Sept2011.pdf</t>
  </si>
  <si>
    <t>SE Page , R Morrison, C Malins …</t>
  </si>
  <si>
    <t>International …</t>
  </si>
  <si>
    <t>ABSTRACT Palm oil expansion in Southeast Asia is strongly associated with conversion and degradation of peatland. We find that past studies have generally significantly underestimated emissions from palm oil grown on peatland. In particular, this will have ...</t>
  </si>
  <si>
    <t>Monitoring of hydrological parameters related to peat oxidation in a subsiding coastal basin south of Venice, Italy</t>
  </si>
  <si>
    <t>http://ks360352.kimsufi.com/redbooks/a278/iahs_278_458.pdf</t>
  </si>
  <si>
    <t>A Fornasiero, M Putti, P Teatini …</t>
  </si>
  <si>
    <t>... of the most important hydrological and meteorological parameters and their relations with the CO2 fluxes and ... Andriesse, JP (1988) Nature and Management of Tropical Peat Soils. ... Moore, TR &amp; Dalva, M. (1997) Methane and carbon dioxide exchange potentials of peat soils in ...</t>
  </si>
  <si>
    <t>Early diagenesis of organic matter in a sawgrass peat from the Everglades, Florida</t>
  </si>
  <si>
    <t>http://www.sciencedirect.com/science/article/pii/0166516287900218</t>
  </si>
  <si>
    <t>WH Orem, PG Hatcher</t>
  </si>
  <si>
    <t>International journal of coal geology</t>
  </si>
  <si>
    <t>... molecular weight dissolved and gaseous organic and inorganic substances (such as CO2, CH4 and dissolved ... of the microorga- nisms in the peat to completely oxidize organic matter to CO2. ... 41 EVERGLADES, FLORIDA Sawgrass Peat: Pore Water Core TT83-1 J:: 0 30 60 90 ...</t>
  </si>
  <si>
    <t>CO2 and CH4 fluxes in pristine peat swamp forest and peatland converted to agriculture in Central Kalimantan, Indonesia</t>
  </si>
  <si>
    <t>J Jauhiainen, J Heikkinen, PJ Martikainen, H Vasander</t>
  </si>
  <si>
    <t>International Peat Journal</t>
  </si>
  <si>
    <t>Determination of recent apparent carbon accumulation in peat using dated fire horizons</t>
  </si>
  <si>
    <t>http://kbd.kew.org/kbd/detailedresult.do?id=89520</t>
  </si>
  <si>
    <t>J Alm , K Tolonen , H Vasander</t>
  </si>
  <si>
    <t>International workshop on carbon …</t>
  </si>
  <si>
    <t>Alm J, Tolonen K, Vasander H. 1992 [1993] Determination of recent apparent carbon accumulation in peat using dated fire horizons. In: International workshop on carbon cycling in boreal peatlands and climate change, Hyytiala forestry station, Finland, 1992. Suo ( ...</t>
  </si>
  <si>
    <t>Comparison of macroreticular resin and activated carbon as sorbents</t>
  </si>
  <si>
    <t>http://www.osti.gov/scitech/biblio/6864126</t>
  </si>
  <si>
    <t>CD Chriswell, RL Ericson, GA Junk, KW Lee…</t>
  </si>
  <si>
    <t>J. Am. Water Works …</t>
  </si>
  <si>
    <t>366. The enzymic synthesis and degradation of starch. Part IV. The purification and storage of the Q-enzyme of the potato</t>
  </si>
  <si>
    <t>http://pubs.rsc.org/EN/content/articlepdf/1949/jr/jr9490001705</t>
  </si>
  <si>
    <t>SA Barker, EJ Bourne, S Peat</t>
  </si>
  <si>
    <t>J. Chem. Soc.</t>
  </si>
  <si>
    <t>... A preliminary account of this method was given by Peat, Bourne, and Barker in 1948 (Nature, 161, 127). ... the addition of lead acetate at pH 7.25, (ii) elution of the lead- protein complex with sodium hydrogen carbonate solution, through which a stream of carbon dioxide is passed ...</t>
  </si>
  <si>
    <t>Reaction–diffusion effects and systematic design of gas-sensitive resistors based on semiconducting oxides</t>
  </si>
  <si>
    <t>http://pubs.rsc.org/en/content/articlehtml/1995/ft/ft9959104299</t>
  </si>
  <si>
    <t>…, GS Henshaw, KFE Pratt, R Peat</t>
  </si>
  <si>
    <t>... and KFE Pratt Department of Chemistry, University College London, 20 Gordon St, London, UK WCIH OAJ R. Peat AEA Industrial ... The concentration of propane, carbon monoxide and carbon dioxide in the gas stream after passage through the reaction tube was measured by ...</t>
  </si>
  <si>
    <t>59. The configuration of glucosamine (chitosamine)</t>
  </si>
  <si>
    <t>http://pubs.rsc.org/EN/content/articlepdf/1939/jr/jr9390000271</t>
  </si>
  <si>
    <t>WN Haworth, WHG Lake, S Peat</t>
  </si>
  <si>
    <t>... A mixture of glucose and altrose is obtained also from 2 : 3-anhydromannose (Lake and Peat, J., 1938, 1417). Furthermore, when the alkaline agent is sodium methoxide, a methoxyl group becomes attached to the carbon atom at which Walden inversion occurs. ...</t>
  </si>
  <si>
    <t>Activated carbon adsorption of humic substances</t>
  </si>
  <si>
    <t>http://www.jstor.org/stable/41270849</t>
  </si>
  <si>
    <t>MC Lee, VL Snoeyink, JC Crittenden</t>
  </si>
  <si>
    <t>Journal (American Water Works …</t>
  </si>
  <si>
    <t>... The humic acid was deter- mined at 420 nm, and the peat fulvic acid was measured at 330 nm.15 Lee6 studied the relationship between TOC and UV-Vis absorption, TOC and THMFP, and found both to be linear before and after carbon adsorption and alum coagu- lation. ...</t>
  </si>
  <si>
    <t>Effects of dissolved organic carbon on sorption and mobility of imidacloprid in soil</t>
  </si>
  <si>
    <t>https://dl.sciencesocieties.org/publications/jeq/abstracts/31/3/880</t>
  </si>
  <si>
    <t>F Flores-Céspedes…</t>
  </si>
  <si>
    <t>Journal of …</t>
  </si>
  <si>
    <t>... contamination. Abbreviations: DOC-PE, dissolved organic carbon extracts from peat DOC-TA, dissolved organic carbon extracts from tannic acid HPLC, high performance liquid cromatography RC, retardation coefficient. E ntrance ...</t>
  </si>
  <si>
    <t>… and Holocene carbon accumulation and climate change from an equatorial peat bog (Kalimantan, Indonesia): implications for past, present and future carbon …</t>
  </si>
  <si>
    <t>http://onlinelibrary.wiley.com/doi/10.1002/jqs.884/full</t>
  </si>
  <si>
    <t>SE Page , RAJ Wűst, D Weiss , JO Rieley…</t>
  </si>
  <si>
    <t>Abstract A 9.5 m core from an inland peatland in Kalimantan, Indonesia, reveals organic matter accumulation started around 26 000 cal. yr BP, providing the oldest reported initiation date for lowland ombrotrophic peat formation in SE Asia. The core shows clear evidence ...</t>
  </si>
  <si>
    <t>http://127.0.0.1:8000/scholar?q=info:TMFv4uQS-XIJ:scholar.google.com/&amp;output=instlink&amp;hl=en&amp;as_sdt=0,5&amp;scillfp=9348212298743878826&amp;oi=lle</t>
  </si>
  <si>
    <t>Emissions of CH4 , N2O and CO2 from a virgin fen and a fen drained for grassland in Finland</t>
  </si>
  <si>
    <t>http://www.jstor.org/stable/2845930</t>
  </si>
  <si>
    <t>H Nykanen, J Alm , K Lang, J Silvola…</t>
  </si>
  <si>
    <t>... Peat soils are commonly drained for cultivation at northern latitudes, and an increase in the mineralization of ... The management of natural soils will obviously alter the greenhouse gas fluxes. ... The total GWP associated with cultivation was estimated to be 2.6 X 104 kg CO2 ha-' yr ...</t>
  </si>
  <si>
    <t>Decomposition of peat from upland boreal forest: Temperature dependence and sources of respired carbon</t>
  </si>
  <si>
    <t>http://onlinelibrary.wiley.com/doi/10.1029/2001JD000848/full</t>
  </si>
  <si>
    <t>I Dioumaeva, S Trumbore , EAG Schuur …</t>
  </si>
  <si>
    <t>[2] Nearly half of the carbon stored in forested ecosystems is in boreal forests, and 84% of it is stored in soil organic matter [Dixon et al., 1994]. The amount of carbon stored in boreal peatlands alone is 190–550 Pg C [Gorham, 1991]. This carbon has accumulated over the ...</t>
  </si>
  <si>
    <t>Carbon ‐14 wiggle‐match dating of peat deposits: advantages and limitations</t>
  </si>
  <si>
    <t>http://onlinelibrary.wiley.com/doi/10.1002/jqs.810/full</t>
  </si>
  <si>
    <t>M Blaauw , B Van Geel , D Mauquoy…</t>
  </si>
  <si>
    <t>Abstract Carbon-14 wiggle-match dating (WMD) of peat deposits uses the non-linear relationship between 14 C age and calendar age to match the shape of a series of closely spaced peat 14 C dates with the 14 C calibration curve. The method of WMD is discussed, ...</t>
  </si>
  <si>
    <t>http://www.researchgate.net/publication/30494920_Carbon-14_wiggle-match_dating_of_peat_deposits_advantages_and_limitations/file/9fcfd5098a00561960.pdf</t>
  </si>
  <si>
    <t>Filling holes in regional carbon budgets: Predicting peat depth in a north temperate lake district</t>
  </si>
  <si>
    <t>http://onlinelibrary.wiley.com/doi/10.1029/2009JG001034/full</t>
  </si>
  <si>
    <t>I Buffam , SR Carpenter , W Yeck …</t>
  </si>
  <si>
    <t>[2] Peatlands have long been recognized as providing a wide range of ecosystem services valuable to humans [Huels, 1915; Soper, 1917]. In recent decades their role in the global climate and particularly their importance in longterm carbon (C) sequestration has come ...</t>
  </si>
  <si>
    <t>Connecting organic carbon in stream water and soils in a peatland catchment</t>
  </si>
  <si>
    <t>http://onlinelibrary.wiley.com/doi/10.1029/2005JG000065/full</t>
  </si>
  <si>
    <t>MF Billett, CM Deacon, SM Palmer…</t>
  </si>
  <si>
    <t>... Subcatchment analysis of the soil carbon pool and DOC export showed that the strong relationship between percent of peat coverage and stream water DOC in the upper part of the catchment did not hold farther downstream, where freely draining mineral soils become spatially ...</t>
  </si>
  <si>
    <t>Inventory of boreal fire emissions for North America in 2004: Importance of peat burning and pyroconvective injection</t>
  </si>
  <si>
    <t>http://onlinelibrary.wiley.com/doi/10.1029/2006JD007281/full</t>
  </si>
  <si>
    <t>S Turquety, JA Logan, DJ Jacob …</t>
  </si>
  <si>
    <t>... Peatlands constitute a large carbon stock and an important global sink of carbon. ... Nonpeat, Peat. a ... We also include the production of CO by oxidation of methane and biogenic nonmethane VOCs, with a yield of CO per molecule oxidized equal to 1 for CH 4 , 30% for isoprene, 20 ...</t>
  </si>
  <si>
    <t>Flux to the atmosphere of CH4 and CO2 from wetland ponds on the Hudson Bay lowlands (HBLs)</t>
  </si>
  <si>
    <t>http://onlinelibrary.wiley.com/doi/10.1029/93JD03020/full</t>
  </si>
  <si>
    <t>JD Hamilton, CA Kelly, JWM Rudd…</t>
  </si>
  <si>
    <t>... that grow in mats at the peat-water interface. ... INTRODUCTION Atmospheric concentrations of methane (CH4) and carbon dioxide (CO2] have been increasing since the Industrial Revolution [Intergovernmental Panel on Climate Change, (IPCC) 1990] Methane concentration ...</t>
  </si>
  <si>
    <t>Ratio of omega-6 to omega-3 fatty acids and childhood asthma</t>
  </si>
  <si>
    <t>http://informahealthcare.com/doi/abs/10.1081/JAS-120026089</t>
  </si>
  <si>
    <t>…, GE Kendall, S Mihrshahi, JK Peat</t>
  </si>
  <si>
    <t>informahealthcare.com</t>
  </si>
  <si>
    <t>... Ph.D. 2 , GE Kendall, MPH 2 , S. Mihrshahi, MPH 3 and JK Peat, Ph.D. 3 ... The beneficial effects are thought to be due to eicosapentanoic acid (EPA), a 20‐carbon fatty acid that can act as an alternative substrate to the n‐6 fatty acid, arachidonic acid, in eicosanoid synthesis. ...</t>
  </si>
  <si>
    <t>http://127.0.0.1:8000/scholar?q=info:k1nECmOZU68J:scholar.google.com/&amp;output=instlink&amp;hl=en&amp;as_sdt=0,5&amp;scillfp=869658179467944324&amp;oi=lle</t>
  </si>
  <si>
    <t>Seasonal distribution of methane flux in a Minnesota peatland measured by eddy correlation</t>
  </si>
  <si>
    <t>http://onlinelibrary.wiley.com/doi/10.1029/93JD02181/full</t>
  </si>
  <si>
    <t>NJ Shurpali , SB Verma, RJ Clement…</t>
  </si>
  <si>
    <t>... The ratio of soil CO2 to methane fluxes (during nonepisodic emission periods) increased with increasing water table depth in a manner similar to that observed in a laboratory study of peat columns from different wetland types in Quebec. ...</t>
  </si>
  <si>
    <t>http://www.researchgate.net/publication/215473542_SEASONAL_DISTRIBUTION_OF_METHANE_FLUX_IN_A_MINNESOTA_PEATLAND_MEASURED_BY_EDDY-CORRELATION/file/9fcfd50b5d78a28d64.pdf</t>
  </si>
  <si>
    <t>Effects of elevated carbon dioxide and increased nitrogen deposition on bog vegetation in the Netherlands</t>
  </si>
  <si>
    <t>http://onlinelibrary.wiley.com/doi/10.1046/j.1365-2745.2001.00547.x/full</t>
  </si>
  <si>
    <t>MMPD Heijmans, F Berendse, WJ Arp…</t>
  </si>
  <si>
    <t>... Keywords: carbon dioxide; competitive interactions; plant species composition; Sphagnum; vascular plants. ... The other (vascular) plants contribute less to peat accumulation and enhance methane emission by supplying labile organic carbon through root exudation. ...</t>
  </si>
  <si>
    <t>Plant biomass and production and CO2 exchange in an ombrotrophic bog</t>
  </si>
  <si>
    <t>http://onlinelibrary.wiley.com/doi/10.1046/j.0022-0477.2001.00633.x/full</t>
  </si>
  <si>
    <t>TR Moore, JL Bubier, SE Frolking, PM Lafleur…</t>
  </si>
  <si>
    <t>... atmosphere of c. 80 g CO 2 -C m −2 year −1 . Export of C as dissolved organic carbon (DOC), dissolved inorganic carbon (DIC) and methane emission were ... The rates of, and controls on, CO 2 emission through peat decomposition and export of DOC and DIC at Mer ...</t>
  </si>
  <si>
    <t>Vulnerability of high‐latitude soil organic carbon in North America to disturbance</t>
  </si>
  <si>
    <t>http://onlinelibrary.wiley.com/doi/10.1029/2010JG001507/full</t>
  </si>
  <si>
    <t>G Grosse , J Harden, M Turetsky…</t>
  </si>
  <si>
    <t>... (b) About 3 m thick peat exposed at a bluff, Diana Lake in Prince Rupert area, British Columbia, Canada (photo: D. Vitt). (c) Deep carbon-rich permafrost sediments exposed in a thaw slump on the Colville River, Alaska North Slope (person for scale). ...</t>
  </si>
  <si>
    <t>Relationship between MODIS fire hot spot count and burned area in a degraded tropical peat swamp forest in Central Kalimantan, Indonesia</t>
  </si>
  <si>
    <t>http://onlinelibrary.wiley.com/doi/10.1029/2008JD010717/full</t>
  </si>
  <si>
    <t>K Tansey , J Beston, A Hoscilo, SE Page …</t>
  </si>
  <si>
    <t>... burning emissions [Siegert et al., 2004]. Drainage has also led to increased biochemical oxidation at the peat surface, increasing carbon dioxide emission [Maltby, 1997; Hooijer et al., 2006]. In addition, logging and burning ...</t>
  </si>
  <si>
    <t>Methane flux in a boreal fen: Season‐long measurement by eddy correlation</t>
  </si>
  <si>
    <t>http://onlinelibrary.wiley.com/doi/10.1029/96JD02751/full</t>
  </si>
  <si>
    <t>AE Suyker , SB Verma, RJ Clement…</t>
  </si>
  <si>
    <t>... of very high water table (when many hummocks were inundated) the regression using water table and peat temperature explained ... Methane is a potentially important greenhouse gas, approximately 30 times more efficient (per unit mass) than carbon dioxide in absorbing ...</t>
  </si>
  <si>
    <t>http://onlinelibrary.wiley.com/doi/10.1029/96JD02751/pdf</t>
  </si>
  <si>
    <t>Differential effects of surface and peat fire on soil constituents in a degraded wetland of the northern Florida Everglades</t>
  </si>
  <si>
    <t>https://dl.sciencesocieties.org/publications/jeq/abstracts/30/6/1998</t>
  </si>
  <si>
    <t>SM Smith, S Newman, PB Garrett…</t>
  </si>
  <si>
    <t>... Assessing drought-related ecological risk in the Florida Everglades Journal of Environmental Management 2003 68:4; Carbon dioxide emissions through oxidative peat decomposition on a burnt tropical peatland Global Change Biology 2014 20:2; ...</t>
  </si>
  <si>
    <t>The role of condensed organic matter in the nonlinear sorption of hydrophobic organic contaminants by a peat and sediments</t>
  </si>
  <si>
    <t>https://dl.sciencesocieties.org/publications/jeq/abstracts/31/6/1953</t>
  </si>
  <si>
    <t>Y Ran, W Huang, PSC Rao, D Liu…</t>
  </si>
  <si>
    <t>... TOC, total organic carbon. ‡ Pahokee peat. § Value ± standard deviation. ... Sediments collected from the Macao estuary. The organic facies and physical properties of the peat and the isolated black carbon particles were examined under optical microscopy. ...</t>
  </si>
  <si>
    <t>Landscape‐scale variability of acidity and dissolved organic carbon during spring flood in a boreal stream network</t>
  </si>
  <si>
    <t>http://onlinelibrary.wiley.com/doi/10.1029/2006JG000218/full</t>
  </si>
  <si>
    <t>I Buffam , H Laudon, J Temnerud …</t>
  </si>
  <si>
    <t>... Baseflow dissolved organic carbon (DOC) concentration varied by an order of magnitude and was positively ... During spring flood, DOC and OA − increased in forested sites and decreased in wetland sites ... soil flow paths in forested catchments and (2) dilution of peat water with ...</t>
  </si>
  <si>
    <t>Response of vegetation and net ecosystem carbon dioxide exchange at different peatland microforms following water table drawdown</t>
  </si>
  <si>
    <t>http://onlinelibrary.wiley.com/doi/10.1029/2005JG000145/full</t>
  </si>
  <si>
    <t>M Strack, JM Waddington , L Rochefort…</t>
  </si>
  <si>
    <t>... Net ecosystem exchange (NEE) was measured using a clear Plexiglas chamber placed on water-filled 60 × 60 cm aluminum collars installed into the peat at each of the sampling plots. Carbon dioxide concentration inside the chamber was determined every 30 s for 2–3 min ...</t>
  </si>
  <si>
    <t>Adsorption of arsenate and arsenite on ferrihydrite in the presence and absence of dissolved organic carbon</t>
  </si>
  <si>
    <t>https://dl.sciencesocieties.org/publications/jeq/abstracts/31/4/1115</t>
  </si>
  <si>
    <t>M Grafe, MJ Eick, PR Grossl…</t>
  </si>
  <si>
    <t>... Fig. 2. The As(V) adsorption edges on ferrihydrite (Fe 5 OH 8 ·4H 2 O) in the presence and absence of dissolved organic carbon (DOC): humic acid (peat), Suwannee River fulvic acid, and citric acid. Ferrihydrite suspension ...</t>
  </si>
  <si>
    <t>Fate of [15N] glycine in peat as determined by carbon -13 and nitrogen-15 CP-MAS NMR spectroscopy</t>
  </si>
  <si>
    <t>http://pubs.acs.org/doi/abs/10.1021/jf00068a004</t>
  </si>
  <si>
    <t>LM Benzing-Purdie, MV Cheshire…</t>
  </si>
  <si>
    <t>Journal of Agricultural …</t>
  </si>
  <si>
    <t>Peat samples, nonsterile, sterilized by y irradiation or autoclaving, were incubated with [15N] glycine for a period of 6 months. The 13C NMR data showed the established trend of increased humification with decreasing particle size and that autoclaving had significantly ...</t>
  </si>
  <si>
    <t>Gas chromatography-chemical ionization mass spectrometry of cocaine and its metabolites in biological fluids</t>
  </si>
  <si>
    <t>http://jat.oxfordjournals.org/content/4/1/37.short</t>
  </si>
  <si>
    <t>DM Chinn, DJ Crouch, MA Peat …</t>
  </si>
  <si>
    <t>Journal of analytical …</t>
  </si>
  <si>
    <t>... Please send reprint requests to: Michael A. Peat, Center for Human Toxicology, Room 38, Skaggs Hall ... Figure 4. Chemical ionization spectrum of cocaine using methane as reagent gas. fOOD ... 2.1 1.8 Chloroform 2.6 2.1 Ethyl ether 1.9 1.7 Toluene 1.8 1.6 Carbon tetrachloride 4.3 ...</t>
  </si>
  <si>
    <t>Characterisation of subfossil〈 i〉 Sphagnum〈/i〉 leaves, rootlets of ericaceae and their peat by pyrolysis-high-resolution gas chromatography-mass spectrometry</t>
  </si>
  <si>
    <t>http://www.sciencedirect.com/science/article/pii/016523708785043X</t>
  </si>
  <si>
    <t>DG Van Smeerdijk, JJ Boon</t>
  </si>
  <si>
    <t>Journal of Analytical and Applied Pyrolysis</t>
  </si>
  <si>
    <t>... S), rootlets of Ericaceae (E) and total peat (P) is indicated in Table 1. The origin of the compounds is indicated when known, and in the last column characteristic m/z values are given. A series of small pyrolysis products, such as carbon dioxide, formaldehyde, hydrogen sulphide ...</t>
  </si>
  <si>
    <t>Peat bog restoration by floating raft formation: the effects of groundwater and peat quality</t>
  </si>
  <si>
    <t>http://onlinelibrary.wiley.com/doi/10.1046/j.1365-2664.2002.00724.x/full</t>
  </si>
  <si>
    <t>AJP Smolders , H Tomassen…</t>
  </si>
  <si>
    <t>Journal of Applied …</t>
  </si>
  <si>
    <t>... image Figure 7. The effects of incubation pH on the production of methane and carbon dioxide in peat from a cut-over bog remnant (Haaksbergerveen; see Table 2 for characteristics). Different characters in the bars indicate ...</t>
  </si>
  <si>
    <t>Restoration of drained peatlands in southern Finland: initial effects on vegetation change and CO2 balance</t>
  </si>
  <si>
    <t>http://onlinelibrary.wiley.com/doi/10.1046/j.1365-2664.1999.00430.x/full</t>
  </si>
  <si>
    <t>VM Komulainen, ES Tuittila …</t>
  </si>
  <si>
    <t>Journal of applied …</t>
  </si>
  <si>
    <t>... was removed from these plots and the peat surface was kept bare throughout the growing season. In May 1996, all the vascular plants were removed from plots FR1 and FR6 on the fen site and kept from regrowing by regular cuttings. Carbon dioxide flux measurements. ...</t>
  </si>
  <si>
    <t>Nutrient and microbial changes in the peat profile beneath Sphagnum magellanicum in response to additions of ammonium nitrate</t>
  </si>
  <si>
    <t>http://www.jstor.org/stable/2405286</t>
  </si>
  <si>
    <t>BL Williams, DJ Silcock</t>
  </si>
  <si>
    <t>Journal of Applied Ecology</t>
  </si>
  <si>
    <t>... Key-words: CO2 evolution, microbial carbon, microbial nitrogen, nitrogen deposition, organic ... decomposition could have important consequences for the accumu- lation of peat. Francez (1991) reported enhanced decomposition and carbon dioxide evolution from a raised mire ...</t>
  </si>
  <si>
    <t>Moisture controls on Sphagnum growth and CO2 exchange on a cutover bog</t>
  </si>
  <si>
    <t>http://onlinelibrary.wiley.com/doi/10.1046/j.1365-2664.2003.00790.x/full</t>
  </si>
  <si>
    <t>P McNeil, JM Waddington</t>
  </si>
  <si>
    <t>... Keywords: carbon dioxide; eco-hydrology; peatland; peat mining; restoration; Sphagnum. Summary. ...</t>
  </si>
  <si>
    <t>Global distribution of natural freshwater wetlands and rice paddies, their net primary productivity, seasonality and possible methane emissions</t>
  </si>
  <si>
    <t>http://link.springer.com/article/10.1007/BF00052709</t>
  </si>
  <si>
    <t>I Aselmann, PJ Crutzen</t>
  </si>
  <si>
    <t>Journal of atmospheric chemistry</t>
  </si>
  <si>
    <t>... Methane is a significant 'greenhouse gas' and is of fundamental importance in atmospheric photochemistry, as it ... wetlands on waterlogged or inundated soils, where little or no peat accumulation takes ... for methane studies as it determines the length of the CH4- productive period ...</t>
  </si>
  <si>
    <t>The control of gaseous nitrogen pollutant removal in a fixed peat bed reactor</t>
  </si>
  <si>
    <t>http://www.sciencedirect.com/science/article/pii/0168165695001670</t>
  </si>
  <si>
    <t>G Martin, M Lemasle, S Taha</t>
  </si>
  <si>
    <t>Journal of biotechnology</t>
  </si>
  <si>
    <t>... 2). The system was fed from a cylinder of compressed ammonia which is injected in the air extraction duct, which, in some cases, was previ- ously saturated in water in order to keep the peat humid. During some tests, carbon dioxide was also injected from a cylinder of CO,. ...</t>
  </si>
  <si>
    <t>Stable carbon isotope signatures of sedimentary carbon in coastal wetlands as indicators of salinity regime</t>
  </si>
  <si>
    <t>http://www.jstor.org/stable/4298316</t>
  </si>
  <si>
    <t>GL Chmura , P Aharon</t>
  </si>
  <si>
    <t>Journal of Coastal Research</t>
  </si>
  <si>
    <t>... to have been little immediate interest in pursuing the possibilities for stable carbon isotope analyses ... No explanation was available for these differences in peat until SMITH and EPSTEIN (1971 ... path- ways resulted in different degrees of fractionation of atmospheric CO2 in land ...</t>
  </si>
  <si>
    <t>Adsorption of Congo red from aqueous solution onto calcium-rich fly ash</t>
  </si>
  <si>
    <t>http://www.sciencedirect.com/science/article/pii/S0021979704002772</t>
  </si>
  <si>
    <t>B Acemioğlu</t>
  </si>
  <si>
    <t>Journal of Colloid and Interface Science</t>
  </si>
  <si>
    <t>... But the use of activated carbon is not suitable for developing countries because of its high cost. The use of low-cost adsorbents such as clay minerals [3], [4] and [5], fly ash [6], [7], [8] and [9], peat [10] and [11], wood powder [12] and [13], bark [14] and [15], and lignin [16] is more ...</t>
  </si>
  <si>
    <t>Methane and Carbon Dioxide Concentrations in Bogs and Fens--with Special Reference to the Effects of the Botanical Composition of the Peat</t>
  </si>
  <si>
    <t>http://www.jstor.org/stable/2261660</t>
  </si>
  <si>
    <t>M Nilsson, E Bohlin</t>
  </si>
  <si>
    <t>Journal of Ecology</t>
  </si>
  <si>
    <t>1 The relation between concentrations of CH_4 and CO_2 and the botanical and chemical composition of peat is investigated. Peat was sampled from different mires in northern Sweden. The samples were from different depths and had different botanical compositions ...</t>
  </si>
  <si>
    <t>Carbon dynamics in a forested peatland in north-eastern Ontario, Canada</t>
  </si>
  <si>
    <t>http://www.jstor.org/stable/2261385</t>
  </si>
  <si>
    <t>DJ Charman , R Aravena, BG Warner</t>
  </si>
  <si>
    <t>... This may explain the occurrence of older carbon in CO2. ... The alternative to movement of carbon source material is that the gases produced from peat are dis ... most studies have con- centrated on to evaluate the contribution of peatlands to global 'greenhouse gas' concentrations. ...</t>
  </si>
  <si>
    <t>Methane efflux from emergent vegetation in peatlands</t>
  </si>
  <si>
    <t>http://www.jstor.org/stable/2261359</t>
  </si>
  <si>
    <t>RD Shannon, JR White, JE Lawson, BS Gilmour</t>
  </si>
  <si>
    <t>... Similarly, maximum methane effluxes were observed in the late afternoon or early evening (18.00-22.00 hours), peaking several hours after maximum peat temperatures (17.00 hours). Discussion ... Page 6. 244 Methane efflux from peatlands ... Site CH4 CO2 N2 02 ...</t>
  </si>
  <si>
    <t>The relationship of vegetation to methane emission and hydrochemical gradients in northern peatlands</t>
  </si>
  <si>
    <t>http://www.jstor.org/stable/2261594</t>
  </si>
  <si>
    <t>JL Bubier</t>
  </si>
  <si>
    <t>... Bryophytes, which lack vascular struc- ture, are more sensitive to microtopographic elev- ations in peat surface relative ... for their role in the global carbon cycle, in particular, the amount of methane they emit ... Globally, wetlands emit an estimated 110 x 1012 g CH4 year-' (Fung et al ...</t>
  </si>
  <si>
    <t>https://www.mtholyoke.edu/courses/jbubier/pdf/Bubier95JE83.PDF</t>
  </si>
  <si>
    <t>Modelling effects of litter quality and environment on peat accumulation over different time‐scales</t>
  </si>
  <si>
    <t>http://onlinelibrary.wiley.com/doi/10.1111/j.0022-0477.2004.00905.x/full</t>
  </si>
  <si>
    <t>IE Bauer</t>
  </si>
  <si>
    <t>... 1908; Walker 1970; Tallis 1983). Based on regional comparisons, bogs are generally thought to accumulate peat (or carbon) faster than fens (Tolonen et al. 1992; Korhola et al. 1995; Turunen et al. 2002). Studies that allow for ...</t>
  </si>
  <si>
    <t>Dissolved organic carbon and disinfection by-product precursor release from managed peat soils</t>
  </si>
  <si>
    <t>https://dl.sciencesocieties.org/publications/jeq/abstracts/33/2/465</t>
  </si>
  <si>
    <t>JA Fleck, DA Bossio, R Fujii</t>
  </si>
  <si>
    <t>Journal of environmental …</t>
  </si>
  <si>
    <t>Abstract A wetland restoration demonstration project examined the effects of a permanently flooded wetland on subsidence of peat soils. The project, started in 1997, was done on Twitchell Island, in the Sacramento–San Joaquin Delta of California. Conversion of ...</t>
  </si>
  <si>
    <t>ftp://136.200.241.91/mailout/West%20Delta%20Research%20Documents/Fleck%20et%20al%202004.pdf</t>
  </si>
  <si>
    <t>Trihalomethane reactivity of water-and sodium hydroxide–extractable organic carbon fractions from peat soils</t>
  </si>
  <si>
    <t>https://dl.sciencesocieties.org/publications/jeq/abstracts/35/1/114</t>
  </si>
  <si>
    <t>AT Chow, F Guo, S Gao…</t>
  </si>
  <si>
    <t>Abstract Certain organic carbon moieties in drinking source waters of the Sacramento–San Joaquin Delta can react with chlorine during disinfection to form potentially carcinogenic and mutagenic trihalomethanes. The properties of reactive organic carbon in Delta waters, ...</t>
  </si>
  <si>
    <t>http://www.dwr.water.ca.gov/waterquality/drinkingwater/docs/journal_articles/trihalomethane_reactivity_of_water-_and_sodium_hydroxide-etractable_organic_carbon_fractions_from_peat_soils._journal_of_environmental_quality_vol_35114-121__2006_.pdf</t>
  </si>
  <si>
    <t>Carbon in the vegetation and soils of Great Britain</t>
  </si>
  <si>
    <t>http://www.sciencedirect.com/science/article/pii/S0301479785701181</t>
  </si>
  <si>
    <t>R Milne, TA Brown</t>
  </si>
  <si>
    <t>Journal of Environmental Management</t>
  </si>
  <si>
    <t>... Scottish peat soils have the greatest density of carbon and in total contain 4523 Mt of carbon, 46% of the GB total. ... and other vegetation are an important part of the pool of carbon and changes in size and productivity of the pool may act as a sink or source for carbon dioxide. ...</t>
  </si>
  <si>
    <t>http://www.see.ed.ac.uk/~shs/Climate%20change/Carbon%20sequestration/UK%20soilcarbon.pdf</t>
  </si>
  <si>
    <t>Estimating and valuing the carbon sequestered in softwood and hardwood trees, timber products and forest soils in Wales</t>
  </si>
  <si>
    <t>http://www.sciencedirect.com/science/article/pii/S0301479700903888</t>
  </si>
  <si>
    <t>IJ Bateman , AA Lovett</t>
  </si>
  <si>
    <t>... Peat erosion in upland Scotland, Carbon Sequestration in Vegetation and SoilsInstitute of Terrestrial ... Effect of temperature and moisture on carbon dioxide evolution in a mixed deciduous forest floor. ... The social costs of greenhouse gas emissions: an expected value approach. ...</t>
  </si>
  <si>
    <t>http://www.researchgate.net/publication/223567241_Estimating_and_valuing_the_carbon_sequestered_in_softwood_and_hardwood_trees_timber_products_and_forest_soils_in_Wales/file/72e7e52a2f641ac147.pdf</t>
  </si>
  <si>
    <t>Treatment of exhaust gases from a night soil treatment plant by a combined deodorization system of activated carbon fabric reactor and peat biofilter inoculated with〈 i …</t>
  </si>
  <si>
    <t>http://www.sciencedirect.com/science/article/pii/0922338X9390039B</t>
  </si>
  <si>
    <t>SJ Park , M Hirai, M Shoda</t>
  </si>
  <si>
    <t>Journal of fermentation and bioengineering</t>
  </si>
  <si>
    <t>Abstract The exhaust gases from a night soil treatment plant were treated by a pilot-scale two-stage deodorization system consisting first of an activated carbon fabric (ACF) reactor and then a peat biofilter inoculated with Thiobacillus thioparus DW44 for a period of about ...</t>
  </si>
  <si>
    <t>The influence of maintenance energy and growth rate on the metabolic activity, morphology and conidiation of Penicillium chrysogenum</t>
  </si>
  <si>
    <t>http://mic.sgmjournals.org/content/50/3/399.short</t>
  </si>
  <si>
    <t>…, APJ Trinci, SJ Pirt, A Peat</t>
  </si>
  <si>
    <t>Journal of General …</t>
  </si>
  <si>
    <t>... Of the maintenance oxygen, 90% was equivalent to the carbon dioxide formed. The maintenance requirement for glucose and oxygen would thus appear to be primarily used as a source of energy. 26-2 Page 6. 404 RC RIGHELATO, APJ TRINCI, SJ PIRT AND A. PEAT ...</t>
  </si>
  <si>
    <t>http://mic.sgmjournals.org/content/50/3/399.full.pdf</t>
  </si>
  <si>
    <t>Annual CO2 exchange of a peat field growing spring barley or perennial forage grass</t>
  </si>
  <si>
    <t>http://onlinelibrary.wiley.com/doi/10.1029/2004JD004715/full</t>
  </si>
  <si>
    <t>A Lohila, M Aurela, JP Tuovinen…</t>
  </si>
  <si>
    <t>Journal of Geophysical …</t>
  </si>
  <si>
    <t>[1] We report on net ecosystem CO 2 exchange (NEE) measurements conducted with the eddy covariance method over agricultural peat soil in the 2-year period between October 2000 and October 2002. In 2001, spring barley and undersown grass were sown on the site. After ...</t>
  </si>
  <si>
    <t>How northern peatlands influence the Earth's radiative budget: Sustained methane emission versus sustained carbon sequestration</t>
  </si>
  <si>
    <t>http://onlinelibrary.wiley.com/doi/10.1029/2005JG000091/full</t>
  </si>
  <si>
    <t>S Frolking, N Roulet …</t>
  </si>
  <si>
    <t>... efficiency of greenhouse gas i (A CH4 = 1.30 × 10 −13 W m −2 kg −1 CH 4 ; A CO2 = 0.0198 × 10 ... Note that CO 2 is the greenhouse gas for i = 0−4, and CH 4 is i = 5. ... Most carbon emitted from the peat as CH 4 eventually returns to the atmospheric CO 2 pool via oxidation in the ...</t>
  </si>
  <si>
    <t>Carbon emissions from a temperate peat fire and its relevance to interannual variability of trace atmospheric greenhouse gases</t>
  </si>
  <si>
    <t>http://onlinelibrary.wiley.com/doi/10.1029/2005JD006455/full</t>
  </si>
  <si>
    <t>B Poulter , NL Christensen…</t>
  </si>
  <si>
    <t>[1] The contribution of wildfire in peatlands outside of boreal and tropical regions to interannual variability of global carbon emissions has been relatively little studied. There are 0.19 to 0.88 million km 2 of localized peat deposits in the temperate zone (30–50° latitude) where ...</t>
  </si>
  <si>
    <t>Ecosystem and physiological controls over methane production in northern wetlands</t>
  </si>
  <si>
    <t>http://onlinelibrary.wiley.com/doi/10.1029/93JD00391/full</t>
  </si>
  <si>
    <t>DW Valentine, EA Holland…</t>
  </si>
  <si>
    <t>... surface peat slurries, methane production rates increased (Figure 3a) and carbon dioxide production rates decreased in the presence of ethanol, although neither response was significant (p&gt;0.1). However, the proportion of respired carbon evolving as methane (ie, CH4/CO2) ...</t>
  </si>
  <si>
    <t>Seasonal CO2 balances of a subarctic mire</t>
  </si>
  <si>
    <t>http://onlinelibrary.wiley.com/doi/10.1029/2000JD900481/full</t>
  </si>
  <si>
    <t>M Aurela, T Laurila, JP Tuovinen</t>
  </si>
  <si>
    <t>... A peat sample from a flark had a pH value of 5.2, which is normal for a mesotrophic ... The LI-6262 was operated in differential mode using syn- thetic air with a known CO2 concentration (- 300 ... AURELA ET AL.: SEASONAL CARBON DIOXIDE BALANCES OF SUBARCTIC MIRE ...</t>
  </si>
  <si>
    <t>http://onlinelibrary.wiley.com/doi/10.1029/2000JD900481/pdf</t>
  </si>
  <si>
    <t>Environmental factors controlling methane emissions from peatlands in northern Minnesota</t>
  </si>
  <si>
    <t>http://onlinelibrary.wiley.com/doi/10.1029/93JD00160/full</t>
  </si>
  <si>
    <t>NB Dise, E Gorham , ES Verry</t>
  </si>
  <si>
    <t>... a single habitat in a wetland to several wetlands necessitates incorporation of additional variables to explain flux (water table, peat characteristics), modeling ... After carbon dioxide, methane is the most important radiatively active ("greenhouse") gas, adsorbing infared ...</t>
  </si>
  <si>
    <t>http://conservancy.umn.edu/bitstream/148412/1/Methane%20emissions.pdf</t>
  </si>
  <si>
    <t>Methane emissions from wetlands, southern Hudson Bay lowland</t>
  </si>
  <si>
    <t>http://onlinelibrary.wiley.com/doi/10.1029/93JD02457/full</t>
  </si>
  <si>
    <t>TR Moore, A Heyes, NT Roulet</t>
  </si>
  <si>
    <t>... 0.5 mg CH4 m '2 d a. Measurements of methane flux were made at • 10-day intervals from early June to mid-August and once in late September and mid- October. At most sites, the position of the water table was recorded in boreholes and the temperature of the peat profile was ...</t>
  </si>
  <si>
    <t>Methane emissions from Alaska arctic tundra: An assessment of local spatial variability</t>
  </si>
  <si>
    <t>http://onlinelibrary.wiley.com/doi/10.1029/92JD00063/full</t>
  </si>
  <si>
    <t>LA Morrissey , GP Livingston</t>
  </si>
  <si>
    <t>... Methane is a particularly effective greenhouse gas whose atmospheric concentration is increasing at a rate ... 4. RESULTS Mid-summer 1987 CH4 emission rates from Alaska Arctic tundra ... Little variability within substrate parameters, such as total organic carbon, peat depth, and ...</t>
  </si>
  <si>
    <t>Low boreal wetlands as a source of atmospheric methane</t>
  </si>
  <si>
    <t>http://onlinelibrary.wiley.com/doi/10.1029/91JD03109/full</t>
  </si>
  <si>
    <t>NT Roulet , R Ash, TR Moore</t>
  </si>
  <si>
    <t>... and 3 beaver ponds was conducted to determine the temporal and spatial trends in emissions and the net annual methane (CH4) flux. ... saturation was the key determinant of high emissions, and when satisfied, differences in emissions could be explained by peat and sediment ...</t>
  </si>
  <si>
    <t>Water table control of CH4 emission enhancement by vascular plants in boreal peatlands</t>
  </si>
  <si>
    <t>http://onlinelibrary.wiley.com/doi/10.1029/96JD02014/full</t>
  </si>
  <si>
    <t>JM Waddington , NT Roulet …</t>
  </si>
  <si>
    <t>... Diurnal PAR peaked near local noon and decreased to a minimum near 0000 LT, while peat temperature at ... Two diurnal NEE and CH4 flux experiments were conducted at the Zoltai fen during the June and ... NEE at the clipped and natural sites were -7.27 and -9.62 g CO2 m '2 d ...</t>
  </si>
  <si>
    <t>http://onlinelibrary.wiley.com/doi/10.1029/96JD02014/pdf</t>
  </si>
  <si>
    <t>Carbon dioxide exchange in a peatland ecosystem</t>
  </si>
  <si>
    <t>http://onlinelibrary.wiley.com/doi/10.1029/95JD01227/full</t>
  </si>
  <si>
    <t>NJ Shurpali , SB Verma, J Kim …</t>
  </si>
  <si>
    <t>... g C m -2. These results are consistent with previous investigations on CO2 exchange in ... Peat in northern wetlands contains about one third of the total world pool of carbon ... Some information is available on carbon dioxide fluxes in arctic and subarctic peatlands [eg, Coyne and ...</t>
  </si>
  <si>
    <t>Effects of permafrost melting on CO2 and CH4 exchange of a poorly drained black spruce lowland</t>
  </si>
  <si>
    <t>http://onlinelibrary.wiley.com/doi/10.1029/2005JG000099/full</t>
  </si>
  <si>
    <t>KP Wickland, RG Striegl, JC Neff …</t>
  </si>
  <si>
    <t>... from these soils could also affect global climate, particularly because it is a powerful greenhouse gas [IPCC, 1996 ... moss and Carex, and to slower decomposition rates induced by peat burial and recalcitrant peat chemistry ... P CO2, P CH4, P CO2, P CH4, P CO2, P CH4, P CO2, P CH4 ...</t>
  </si>
  <si>
    <t>Warming‐induced destabilization of peat plateau/thermokarst lake complexes</t>
  </si>
  <si>
    <t>http://onlinelibrary.wiley.com/doi/10.1029/2010JG001635/full</t>
  </si>
  <si>
    <t>ABK Sannel, P Kuhry</t>
  </si>
  <si>
    <t>Journal of Geophysical Research: …</t>
  </si>
  <si>
    <t>... can cause significant impacts on landscape composition and greenhouse gas exchange also in ... Thermokarst formation and lateral expansion causes remobilization of previously frozen peat carbon. From expanding lakes greenhouse gases, particularly methane (CH 4 ), can be ...</t>
  </si>
  <si>
    <t>Methane Oxidation in the Meadow Soil and Peat Soil in Zoigê Plateau [J]</t>
  </si>
  <si>
    <t>http://en.cnki.com.cn/Article_en/CJFDTOTAL-BCDT200704012.htm</t>
  </si>
  <si>
    <t>C WANG, X LU, Z CAI, Y LUO</t>
  </si>
  <si>
    <t>Journal of Glaciology and …</t>
  </si>
  <si>
    <t>The meadow soil in the Zoigê Plateau could consume atmospheric CH4 at a rate of-0.092~ 0.125 ng· g-1· h-1, and the potential CH4 oxidation rates decreases with increasing soil depth. The peat soil CH4 releases to atmosphere at a rate of 0.236~ 1.088 ng· g-1· h-1. ...</t>
  </si>
  <si>
    <t>Predicting the future DOC flux from upland peat catchments</t>
  </si>
  <si>
    <t>http://www.sciencedirect.com/science/article/pii/S0022169404002896</t>
  </si>
  <si>
    <t>Journal of Hydrology</t>
  </si>
  <si>
    <t>This study reconstructs a long-term record of dissolved organic carbon (DOC) flux release from an upland peat catchment in Northern England in order to construct a model of future DOC flux. A structural modelling approach is used to develop models for DOC production ...</t>
  </si>
  <si>
    <t>http://127.0.0.1:8000/scholar?q=info:2Gv2mzu5V4EJ:scholar.google.com/&amp;output=instlink&amp;hl=en&amp;as_sdt=0,5&amp;scillfp=14744728813233236629&amp;oi=lle</t>
  </si>
  <si>
    <t>Short-term impact of peat drain-blocking on water colour, dissolved organic carbon concentration, and water table depth</t>
  </si>
  <si>
    <t>http://www.sciencedirect.com/science/article/pii/S002216940700073X</t>
  </si>
  <si>
    <t>F Worrall, A Armstrong, J Holden</t>
  </si>
  <si>
    <t>Water discolouration is a major management problem for UK water companies as a proportion of the supply relies on runoff from peat-covered catchments. Many peats have been drained using surface ditches but this has been shown to lead to more severe water ...</t>
  </si>
  <si>
    <t>Runoff generation and water table fluctuations in blanket peat : evidence from UK data spanning the dry summer of 1995</t>
  </si>
  <si>
    <t>http://www.sciencedirect.com/science/article/pii/S0022169499000852</t>
  </si>
  <si>
    <t>MG Evans, TP Burt, J Holden , JK Adamson</t>
  </si>
  <si>
    <t>... Cover image Cover image. Runoff generation and water table fluctuations in blanket peat: evidence from UK data spanning the dry summer of 1995. ... 1. Introduction. The headwaters of many major UK rivers drain areas of upland blanket peat. ...</t>
  </si>
  <si>
    <t>The rate of and controls upon DOC loss in a peat catchment</t>
  </si>
  <si>
    <t>http://www.sciencedirect.com/science/article/pii/S002216940500394X</t>
  </si>
  <si>
    <t>This study uses detailed monitoring of a peat catchment to estimate the amount of DOC loss within a stream. The study compares DOC concentrations and specific absorbances (absorbance at 400nm per concentration of DOC) of shallow and deep soil waters with ...</t>
  </si>
  <si>
    <t>Production vs. solubility in controlling runoff of DOC from peat soils–The use of an event analysis</t>
  </si>
  <si>
    <t>http://www.sciencedirect.com/science/article/pii/S0022169408002631</t>
  </si>
  <si>
    <t>F Worrall, HS Gibson, TP Burt</t>
  </si>
  <si>
    <t>Journal of hydrology</t>
  </si>
  <si>
    <t>This study considers a detailed record of dissolved organic carbon (DOC) runoff from two small peat-covered catchments in the North of England in order to understand the whether DOC runoff is limited by its solubility or by its production. The study characterises each ...</t>
  </si>
  <si>
    <t>Export of dissolved organic carbon from an upland peatland during storm events: implications for flux estimates</t>
  </si>
  <si>
    <t>http://www.sciencedirect.com/science/article/pii/S002216940700532X</t>
  </si>
  <si>
    <t>JM Clark , SN Lane , PJ Chapman, JK Adamson</t>
  </si>
  <si>
    <t>... Dissolved organic carbon (DOC) fluxes in freshwaters increase during storm events (Hope et al., 1994 ... al., 1994), which is perhaps one of the most consistent observations about DOC dynamics (Billett ... with organo-mineral soils or a combination of soil types (eg peat/wetland and ...</t>
  </si>
  <si>
    <t>Groundwater flow and dissolved carbon movement in a boreal peatland</t>
  </si>
  <si>
    <t>http://www.sciencedirect.com/science/article/pii/S0022169496030752</t>
  </si>
  <si>
    <t>... Nilsson and Bohlin, 1993; M. Nilsson, E. Bohlin; Methane and carbon dioxide concentrations in bogs and fens—with special reference to the effects of the botanical composition of the peat. J. Ecol., 81 (1993), pp. 615–625. ...</t>
  </si>
  <si>
    <t>Production of dissolved organic carbon in forested catchments</t>
  </si>
  <si>
    <t>http://www.sciencedirect.com/science/article/pii/S0022169499001328</t>
  </si>
  <si>
    <t>D Hongve</t>
  </si>
  <si>
    <t>... spruce litter, around 2% of the total solid carbon during the study period, while the yield from peat was less than 1%. During the autumn months, live moss (Sphagnum) gave percolates with around the same colour intensities and higher DOC concentrations than peat from 10 ...</t>
  </si>
  <si>
    <t>The effects of burning and sheep-grazing on water table depth and soil water quality in a upland peat</t>
  </si>
  <si>
    <t>http://www.sciencedirect.com/science/article/pii/S0022169406006615</t>
  </si>
  <si>
    <t>F Worrall, A Armstrong, JK Adamson</t>
  </si>
  <si>
    <t>... With respect to climate change, the increase of DOC concentration in UK rivers is indicative of changes in terrestrial carbon reserves. High DOC concentrations in rivers are particularly associated with catchments where the peat cover is extensive (Aitkenhead et al., 1999). ...</t>
  </si>
  <si>
    <t>Chemical dilation and the dual porosity of humified bog peat</t>
  </si>
  <si>
    <t>http://www.sciencedirect.com/science/article/pii/S0022169496032477</t>
  </si>
  <si>
    <t>DP Ours, DI Siegel, PH Glaser</t>
  </si>
  <si>
    <t>... Groundwater flow in peat directly influences how rapidly carbon dioxide and methane are transported to the atmosphere (Romanowicz et al., 1994; Siegel et al., 1995) and how effectively pollutants, such as trace elements, are removed by chemical reactions in wetlands (Price ...</t>
  </si>
  <si>
    <t>Trends in DOC concentration in Great Britain</t>
  </si>
  <si>
    <t>http://www.sciencedirect.com/science/article/pii/S0022169407004635</t>
  </si>
  <si>
    <t>F Worrall, TP Burt</t>
  </si>
  <si>
    <t>... The observations of this study are that trends have varied over time and that peat masses behave differently with some peat masses showing declines in DOC concentrations whereas Bellamy et al. have suggested that all peat masses are losing carbon. ...</t>
  </si>
  <si>
    <t>Carbon -13 NMR protonation shifts of amines, carboxylic acids and amino acids</t>
  </si>
  <si>
    <t>http://www.sciencedirect.com/science/article/pii/0022236475901468</t>
  </si>
  <si>
    <t>JG Batchelor, J Feeney, GCK Roberts</t>
  </si>
  <si>
    <t>Journal of Magnetic Resonance ( …</t>
  </si>
  <si>
    <t>... It is shown that if the titration shifts can be analysed into their component contributions, it is possible to estimate the magnitudes of the electric field at each carbon and the changes in electron density on each carbon induced by ... WF Reynolds, IR Peat, MH Freedman, JR Lyerla; ...</t>
  </si>
  <si>
    <t>The experimental approach to accurate carbon -13 spin-lattice relaxation measurements</t>
  </si>
  <si>
    <t>http://www.sciencedirect.com/science/article/pii/0022236475901067</t>
  </si>
  <si>
    <t>GC Levy, IR Peat</t>
  </si>
  <si>
    <t>Journal of Magnetic Resonance (1969)</t>
  </si>
  <si>
    <t>Abstract The experimental requirements for pulse FT NMR measurements of spin-lattice relaxation times (T 1's) are quite demanding. This paper treats many of the critical experimental parameters in T, experiments; the data and discussions rely on previous ...</t>
  </si>
  <si>
    <t>http://127.0.0.1:8000/scholar?q=info:CFM4oeRiMFoJ:scholar.google.com/&amp;output=instlink&amp;hl=en&amp;as_sdt=0,5&amp;scillfp=10975960177528674207&amp;oi=lle</t>
  </si>
  <si>
    <t>Time saving in〈 sup〉 13〈/sup〉 C spin-lattice relaxation measurements by inversion-recovery</t>
  </si>
  <si>
    <t>http://www.sciencedirect.com/science/article/pii/0022236475902383</t>
  </si>
  <si>
    <t>D Canet, GC Levy, IR Peat</t>
  </si>
  <si>
    <t>... Carbon IRFFT” FTRFTd ... for their encouragements and to R. RosanskeandB.Diterfor technicalassistance.FinancialsupportofCNRS(toD.C.)andtheNational Science Foundation and the US Environmental Protection Agency (to GCL) is gratefully acknow- ledged; IR Peat is the ...</t>
  </si>
  <si>
    <t>A comparison of different methods for the measurement of dissolved gas gradients in waterlogged peat cores</t>
  </si>
  <si>
    <t>http://www.sciencedirect.com/science/article/pii/0167701295000704</t>
  </si>
  <si>
    <t>KL Thomas, D Price, D Lloyd</t>
  </si>
  <si>
    <t>Journal of microbiological methods</t>
  </si>
  <si>
    <t>... Methane and carbon dioxide concentrations in bogs and fens - with special reference to the effects of the botanical composition of the peat. J. Ecol., 81 (1993), pp. 615–625. ... The role of wetland plants in the diurnal control of methane and carbon dioxide in peat. Soil Biol. Biochem ...</t>
  </si>
  <si>
    <t>Rates of peat accumulation over the past 200 years in fiveSphagnum-dominated peatlands in the United States</t>
  </si>
  <si>
    <t>http://link.springer.com/article/10.1007/BF00677988</t>
  </si>
  <si>
    <t>RK Wieder, M Novák, WR Schell, T Rhodes</t>
  </si>
  <si>
    <t>Journal of Paleolimnology</t>
  </si>
  <si>
    <t>... Given the quantity of carbon stored as peat glob- ally, the functional attributes of peatlands as present- day net sinks for atmospheric CO2 and net sources of atmospheric CH4, and given predictions that climatic warming will be most pronounced in northern latitudes (Grotch &amp; ...</t>
  </si>
  <si>
    <t>Soil hydrology and CO2 release of peat soils</t>
  </si>
  <si>
    <t>http://boku.forst.tu-dresden.de/pdf/02_Wessolek.pdf</t>
  </si>
  <si>
    <t>G Wessolek, K Schwarzel , M Renger…</t>
  </si>
  <si>
    <t>Journal of Plant …</t>
  </si>
  <si>
    <t>Summary±Zusammenfassung A simple model to predict soil water components and the CO2 release for peat soils is presented. It can be used to determine plant water uptake and the CO2 release as a result of peat mineralization for different types of peat soils, various ...</t>
  </si>
  <si>
    <t>Aspects of peat conservation and water management</t>
  </si>
  <si>
    <t>http://boku.forst.tu-dresden.de/pdf/03_Renger.pdf</t>
  </si>
  <si>
    <t>M Renger, G Wessolek, K Schwarzel …</t>
  </si>
  <si>
    <t>... So far, experiments on the CO2-release were carried out on soils ie soil samples without vegetation. • Intensification of measurements of the CH4- and N2O ... Evaluation of the local characteristics of soils that are formed as a result of peat cutting (eg muck soil, muck peat soil, ...</t>
  </si>
  <si>
    <t>Denitrification in drained and rewetted minerotrophic peat soils in Northern Germany (Pohnsdorfer Stauung)</t>
  </si>
  <si>
    <t>http://onlinelibrary.wiley.com/doi/10.1002/1522-2624(200204)165:2%3C199::AID-JPLN199%3E3.0.CO;2-I/full</t>
  </si>
  <si>
    <t>TE Davidsson, M Trepel…</t>
  </si>
  <si>
    <t>Journal of Plant Nutrition …</t>
  </si>
  <si>
    <t>... AS , WJ Cooper , and DJ Sheit (1986): Denitrification in marl and peat sediments in the ... Robertson GP , and JM Tiedje (1987): Nitrous oxide sources in aerobic soils: nitrification, denitrification and ... Westermann P. , and BK Ahring (1987): Dynamics of methane production, sulfate ...</t>
  </si>
  <si>
    <t>Priming effects of sugars, amino acids, organic acids and catechol on the mineralization of lignin and peat</t>
  </si>
  <si>
    <t>http://onlinelibrary.wiley.com/doi/10.1002/1522-2624(200206)165:3%3C261::AID-JPLN261%3E3.0.CO;2-I/full</t>
  </si>
  <si>
    <t>U Hamer, B Marschner</t>
  </si>
  <si>
    <t>Journal of Plant Nutrition and Soil …</t>
  </si>
  <si>
    <t>... Get PDF (120K). Keywords: priming effect; carbon turnover; 14 C; dissolved organic carbon; lignin; peat. Abstract. ...</t>
  </si>
  <si>
    <t>Modern Sphagnumδ13C signatures follow a surface moisture gradient in two boreal peat bogs, James Bay lowlands, Québec</t>
  </si>
  <si>
    <t>http://onlinelibrary.wiley.com/doi/10.1002/jqs.1221/full</t>
  </si>
  <si>
    <t>J Loisel, M Garneau, JF Hélie</t>
  </si>
  <si>
    <t>Journal of Quaternary Science</t>
  </si>
  <si>
    <t>... synthetic pathway, a primary fractionation occurs through a reaction that involves carbon dioxide from the ... Although it is clear with the current dataset that peat surface moisture significantly influences ... each species are more related to the water resistance to CO2 diffusion than to ...</t>
  </si>
  <si>
    <t>https://declique.uqam.ca/upload/files/Loisel_et_al_JQS_2009.pdf</t>
  </si>
  <si>
    <t>A comparative study of peat proxies from two eastern central Swedish bogs and their relation to meteorological data</t>
  </si>
  <si>
    <t>http://onlinelibrary.wiley.com/doi/10.1002/jqs.959/full</t>
  </si>
  <si>
    <t>A Borgmark, K Schoning</t>
  </si>
  <si>
    <t>... The results indicate a lag between biological parameters (tes- tate amoebae assemblages) and the physical/chemical para- meters (peat humification and concentration of carbon and nitrogen), due to the decay of deeper layers in the peat during drier periods. ...</t>
  </si>
  <si>
    <t>Carbendazim adsorption on montmorillonite, peat and soils</t>
  </si>
  <si>
    <t>http://onlinelibrary.wiley.com/doi/10.1111/j.1365-2389.1992.tb00122.x/abstract</t>
  </si>
  <si>
    <t>G Cancela, ER Taboada…</t>
  </si>
  <si>
    <t>Journal of Soil …</t>
  </si>
  <si>
    <t>... the adsorption isotherms ofcarbendazim on montmorillonite saturated with H', CaZ+, Co2+ and Cuz+ at 20°C and 30°C. As for peat, the empirical ... The AS' values were positive for the H+ and Cu2+ samples, and negative for the CaZt and Co2' samples, which again suggests that ...</t>
  </si>
  <si>
    <t>The influence of temperature and water table position on carbon dioxide and methane emissions from laboratory columns of peatland soils</t>
  </si>
  <si>
    <t>http://onlinelibrary.wiley.com/doi/10.1111/j.1365-2389.1993.tb02330.x/full</t>
  </si>
  <si>
    <t>TR Moore, M Dalva</t>
  </si>
  <si>
    <t>Journal of Soil Science</t>
  </si>
  <si>
    <t>... Table 3. Significant results in the analysis of variance of the emissions of carbon dioxide and methane from the three peat-type columns at differing temperatures (10 and 22.6"C, Temp.) and water table position (0 and 40cm, w) and including the duration of the experiment (Day) ...</t>
  </si>
  <si>
    <t>Composition of carbon fractions and potential denitrification in drained peat soils</t>
  </si>
  <si>
    <t>http://onlinelibrary.wiley.com/doi/10.1111/j.1365-2389.1992.tb00142.x/abstract</t>
  </si>
  <si>
    <t>RG Jörgensen, GM Richter</t>
  </si>
  <si>
    <t>Journal of soil science</t>
  </si>
  <si>
    <t>SUMMARY The organic matter of five low-moor peat soils and one eutrophic raised-bog peat soil was chemically characterized by C fractionation and ion-exchange chromatography of amino acids and carbohydrates. C fractions were related to potential ...</t>
  </si>
  <si>
    <t>The nitrogen content of particle size fractions separated from peat and its rate of mineralization during incubation</t>
  </si>
  <si>
    <t>http://onlinelibrary.wiley.com/doi/10.1111/j.1365-2389.1983.tb00818.x/abstract</t>
  </si>
  <si>
    <t>... P</t>
  </si>
  <si>
    <t>http://onlinelibrary.wiley.com/doi/10.1029/96GB00365/pdf</t>
  </si>
  <si>
    <t>Temporal changes in abundance and composition of ammonia-oxidizing bacterial and archaeal communities in a drained peat soil in relation to N2O emissions</t>
  </si>
  <si>
    <t>http://link.springer.com/article/10.1007/s11368-011-0413-9</t>
  </si>
  <si>
    <t>J Andert, E Wessén, G Börjesson, S Hallin</t>
  </si>
  <si>
    <t>Journal of soils and sediments</t>
  </si>
  <si>
    <t>Abstract Purpose Boreal peat soils comprise about 3% of the terrestrial environments, and when drained, they become sources of the greenhouse gas nitrous oxide (N 2 O). Ammonia oxidation can result in N 2 O emissions, either directly or by fuelling denitrification, but we ...</t>
  </si>
  <si>
    <t>Carbon disulfide and hydrogen sulfide removal with a peat biofilter</t>
  </si>
  <si>
    <t>http://www.tandfonline.com/doi/abs/10.1080/10473289.2001.10464275</t>
  </si>
  <si>
    <t>T Hartikainen, J Ruuskanen…</t>
  </si>
  <si>
    <t>Journal of the Air &amp; Waste …</t>
  </si>
  <si>
    <t>ABSTRACT Simultaneous removal of H2S and CS2 was studied with a peat biofilter inoculated with a Thiobacillus strain that oxidizes both compounds in an acidic environment. Both sulfurous gases at concentrations below 600 mg S/m3 were efficiently removed, and ...</t>
  </si>
  <si>
    <t>http://www.tandfonline.com/doi/pdf/10.1080/10473289.2001.10464275</t>
  </si>
  <si>
    <t>Radiocarbon peat chronologies and environmental change</t>
  </si>
  <si>
    <t>http://onlinelibrary.wiley.com/doi/10.1111/j.1467-9876.2005.00516.x/full</t>
  </si>
  <si>
    <t>M Blaauw , JA Christen</t>
  </si>
  <si>
    <t>Journal of the Royal Statistical Society: …</t>
  </si>
  <si>
    <t>... Peat cores typically vary in length from 1 m to 6 m (eg Barber et al. ... Atmospheric carbon dioxide contains a small portion of 14 C, whereas most of the carbon consists of the stable isotopes 13 C and 12 C. This CO 2 becomes incorporated in the tissue of organisms, with a certain ...</t>
  </si>
  <si>
    <t>Long‐term effects of climate change on vegetation and carbon dynamics in peat bogs</t>
  </si>
  <si>
    <t>http://onlinelibrary.wiley.com/doi/10.3170/2008-8-18368/full</t>
  </si>
  <si>
    <t>MMPD Heijmans, D Mauquoy, B Geel …</t>
  </si>
  <si>
    <t>Journal of Vegetation …</t>
  </si>
  <si>
    <t>Methods: We developed a bog ecosystem model that includes vegetation, carbon, nitrogen and water dynamics. Two groups of vascular plant species and three groups of Sphagnum species compete with each other for light and nitrogen. The model was tested by ...</t>
  </si>
  <si>
    <t>http://dare.uva.nl/document/127283</t>
  </si>
  <si>
    <t>UK land use and soil carbon sequestration</t>
  </si>
  <si>
    <t>http://www.sciencedirect.com/science/article/pii/S0264837709000945</t>
  </si>
  <si>
    <t>NJ Ostle, PE Levy, CD Evans , P Smith</t>
  </si>
  <si>
    <t>Land Use Policy</t>
  </si>
  <si>
    <t>... current knowledge of existing UK land carbon stocks, carbon sequestration and associated greenhouse gas fluxes ... of plant matter and carbon loss, by natural biological conversion to carbon dioxide and methane ... Cruickshank et al., 1998), with 42 percent of this found in peat soils ...</t>
  </si>
  <si>
    <t>http://www.dti.gov.uk/assets/foresight/docs/land-use/jlup/31_uk_land_use_and_soil_carbon_sequestration.pdf</t>
  </si>
  <si>
    <t>Tropical Peat Carbon Gas Interaction: Technical report 2</t>
  </si>
  <si>
    <t>J Jauhiainen, H Vasander, J Rieley, SE Page</t>
  </si>
  <si>
    <t>Leicester</t>
  </si>
  <si>
    <t>The presence of micro-organisms in various strata of deep tropical peat deposits</t>
  </si>
  <si>
    <t>SA Visser</t>
  </si>
  <si>
    <t>Life Sciences</t>
  </si>
  <si>
    <t>Carbon dioxide partial pressure and 13C content of north temperate and boreal lakes at spring ice melt</t>
  </si>
  <si>
    <t>http://cat.inist.fr/?aModele=afficheN&amp;cpsidt=1071510</t>
  </si>
  <si>
    <t>RG Striegl, P Kortelainen , JP Chanton …</t>
  </si>
  <si>
    <t>Limnology and …</t>
  </si>
  <si>
    <t>... Finland. ; Minnesota. ; Wisconsin. ; carbon dioxide. ; partial pressure. ; C-13. ; lakes. ; meltwater. ; hydrochemistry. ; ice. ; degassing. ; C-13/C-12. ; stable isotopes. ; respiration. ; organic carbon. ; dissolved materials. ; peat bogs. ; lake sediments. ; Scandinavia. ; Europe. ; United States ...</t>
  </si>
  <si>
    <t>Carbon dioxide and methane evasion from a temperate peatland stream</t>
  </si>
  <si>
    <t>http://aslo.net/lo/toc/vol_46/issue_4/0847.pdf</t>
  </si>
  <si>
    <t>D Hope, SM Palmer, MF Billett, JJC Dawson</t>
  </si>
  <si>
    <t>aslo.net</t>
  </si>
  <si>
    <t>... narrow upper portion, a wide flatter central area with extensive peat accumulations, and a ... Carbon dioxide and methane con- centrations were determined by calibrating with standard gas mixtures. ... to compute the ambient partial pressures and concentrations of CO2 and CH4 in ...</t>
  </si>
  <si>
    <t>The effects of spatial and temporal variations in acetate and sulfate on methane cycling in two Michigan peatlands</t>
  </si>
  <si>
    <t>http://aslo.info/lo/toc/vol_41/issue_3/0435.pdf</t>
  </si>
  <si>
    <t>Limnology and Oceanography</t>
  </si>
  <si>
    <t>aslo.info</t>
  </si>
  <si>
    <t>... of organic matter and the anaerobic conditions typically found mil- limeters to a few centimeters below the peat surface ... methane, peatlands could have a substantial influence on global carbon cy- cling and the emissions of greenhouse gases CO2 and CH4 under conditions ...</t>
  </si>
  <si>
    <t>Moisture dependence of CO2 exchange and its recovery after drying in certain boreal forest and peat mosses</t>
  </si>
  <si>
    <t>http://agris.fao.org/agris-search/search.do?recordID=US201301786599</t>
  </si>
  <si>
    <t>J Silvola</t>
  </si>
  <si>
    <t>Lindbergia</t>
  </si>
  <si>
    <t>CO2 dependence of photosynthesis in certain forest and peat mosses and simulated photosynthesis at various actual and hypothetical CO2 …</t>
  </si>
  <si>
    <t>http://agris.fao.org/agris-search/search.do?recordID=US201302034152</t>
  </si>
  <si>
    <t>Lindbergia: a journal of bryology</t>
  </si>
  <si>
    <t>... CO2 dependence of photosynthesis in certain forest and peat mosses and simulated photosynthesis at various actual and hypothetical CO2 concentrations [1985]. ...</t>
  </si>
  <si>
    <t>Dependence of consumers on macroalgal (Laminaria solidungula) carbon in an arctic kelp community: δ13C evidence</t>
  </si>
  <si>
    <t>http://link.springer.com/article/10.1007/BF00392799</t>
  </si>
  <si>
    <t>KH Dunton , DM Schell</t>
  </si>
  <si>
    <t>Marine Biology</t>
  </si>
  <si>
    <t>... Terrestrial inputs of peat carbon, identified by their distinct depres- sions in 14 C activity ... not always be sufficient for quantita- tive conversion of organic carbon to CO2 compared to ... flexible stainless steel tube fitting (Des Marais and Hayes, 1976), The carbon-dioxide gas resulting ...</t>
  </si>
  <si>
    <t>Methane emissions from peat soils (organic soils, histosols): facts, MRV-ability, emission factors.</t>
  </si>
  <si>
    <t>http://www.cabdirect.org/abstracts/20093336600.html</t>
  </si>
  <si>
    <t>J Couwenberg</t>
  </si>
  <si>
    <t>Methane emissions from peat soils (organic soils</t>
  </si>
  <si>
    <t>Abstract Huge reductions of carbon dioxide (CO 2) and nitrous oxide (N 2 O) emissions can be attained by rewetting drained peatlands. A post-2012 framework aiming at peatland rewetting must, however, also address associated methane (CH 4) emissions. The ...</t>
  </si>
  <si>
    <t>Effects of Land-Use Change in Tropical Peat Soil on the Microbial Population and Emission of Greenhouse Gases.</t>
  </si>
  <si>
    <t>http://jlc.jst.go.jp/JST.JSTAGE/jsme2/2001.79?from=Google</t>
  </si>
  <si>
    <t>A Hadi, M Haridi, K Inubushi, E Purnomo …</t>
  </si>
  <si>
    <t>Microbes and …</t>
  </si>
  <si>
    <t>... Effects of Land-Use Change in Tropical Peat Soil on the Microbial ... population and emissions of nitrous oxide (N2O), methane (CH4) and carbon dioxide (CO2) were studied ... The field measurements of greenhouse gas emissions showed that significantly more CH4 was emitted ...</t>
  </si>
  <si>
    <t>Depth distribution of microbial production and oxidation of methane in northern boreal peatlands</t>
  </si>
  <si>
    <t>http://link.springer.com/article/10.1007/BF00182409</t>
  </si>
  <si>
    <t>I Sundh, M Nilsson , G Granberg, BH Svensson</t>
  </si>
  <si>
    <t>Microbial Ecology</t>
  </si>
  <si>
    <t>... A permanent reduction in the depth of the water table, however, will also result in enhanced degradation of older peat deposits as they are exposed to oxygen, and therefore in increased emissions of CO2, another greenhouse gas, to the atmosphere [2,38]. ...</t>
  </si>
  <si>
    <t>Spatial and temporal variations of dissolved gases ( CH4 , CO2 , and O2) in peat cores</t>
  </si>
  <si>
    <t>http://link.springer.com/article/10.1007/BF00175075</t>
  </si>
  <si>
    <t>Microbial ecology</t>
  </si>
  <si>
    <t>Abstract Spatial and temporal variations in the concentrations of dissolved gases (CH 4, CO 2, and O 2) in peat cores were studied using membrane inlet mass spectrometry (MIMS). Variations in vertical gas profiles were observed between random peat cores taken from ...</t>
  </si>
  <si>
    <t>Molecular ecological analysis of methanogens and methanotrophs in blanket bog peat</t>
  </si>
  <si>
    <t>http://link.springer.com/article/10.1007/s002489900172</t>
  </si>
  <si>
    <t>IR McDonald , M Upton, G Hall, RW Pickup, C Edwards…</t>
  </si>
  <si>
    <t>... greenhouse gas, methane is 20 times more active than car- bon dioxide and consequently, with current ... headspace (0.5 ml) were removed at regular intervals for analysis of CH4 concentration. The sections of peat were then removed from the incubation vessel to measure their ...</t>
  </si>
  <si>
    <t>http://www.researchgate.net/publication/12758567_Molecular_Ecological_Analysis_of_Methanogens_and_Methanotrophs_in_Blanket_Bog_Peat/file/60b7d51e628f6c62b3.pdf</t>
  </si>
  <si>
    <t>Soil microorganisms as controllers of atmospheric trace gases (H2, CO, CH4 , OCS, N2O , and NO).</t>
  </si>
  <si>
    <t>http://mmbr.asm.org/content/60/4/609.short</t>
  </si>
  <si>
    <t>Microbiological reviews</t>
  </si>
  <si>
    <t>... O2 for the initial monooxygenase reaction (but see the discussion on anaerobic CH4 oxidation, below). The nitrogen gases (N2O and NO), by contrast, serve as electron acceptors for growth of ... For example, the aerobic H2-oxidizing bacteria grow with H2, O2, and CO2 as sole ...</t>
  </si>
  <si>
    <t>http://mmbr.asm.org/content/60/4/609.full.pdf?origin=publication_detail</t>
  </si>
  <si>
    <t>The structure of the micromycete complexes of oligotrophic peat deposits in the southern Taiga subzone of west Siberia</t>
  </si>
  <si>
    <t>http://link.springer.com/article/10.1023/A:1020514904709</t>
  </si>
  <si>
    <t>AV Golovchenko, TA Semenova, AV Polyakova…</t>
  </si>
  <si>
    <t>Microbiology</t>
  </si>
  <si>
    <t>... nificant: the carbon of micromycete origin comprised only 3% of the total peat carbon. ... 2. Zhdannikova, EN, The Microbiological Characteristics of Peat–Bog Soils in the Tomsk Region ... 6. Polyanskaya, LM, Microbial Succession in Soil, Doc- toral (Biol.) Dissertation, Moscow, 1996. ...</t>
  </si>
  <si>
    <t>Effect of methane concentration on the rate of its oxidation by bacteria in Sphagnum peat</t>
  </si>
  <si>
    <t>http://www.researchgate.net/publication/220042875_Effect_of_Methane_Concentration_on_the_Rate_of_Its_Oxidation_by_Bacteria_in_Sphagnum_Peat/file/79e4150bce190ddc4d.pdf</t>
  </si>
  <si>
    <t>SN Dedysh, NS Panikov</t>
  </si>
  <si>
    <t>MICROBIOLOGY-AIBS-C/C OF …</t>
  </si>
  <si>
    <t>Abstract—'l" he kinetics of methane consumption in samples of native peat from a raised sphagnum bog was studied as a function of methane concentration in the gas phase. A good agreement between the experimental data and the mathematical model was ...</t>
  </si>
  <si>
    <t>Factors affecting the mechanism of the adsorption of arsenic species on activated carbon</t>
  </si>
  <si>
    <t>http://www.sciencedirect.com/science/article/pii/089268759500017K</t>
  </si>
  <si>
    <t>L Lorenzen, JSJ Van Deventer, WM Landi</t>
  </si>
  <si>
    <t>Minerals Engineering</t>
  </si>
  <si>
    <t>... A better fit was obtained than with a Langmuir isotherm. The Effect of Carbon Type Due to the relatively low loadings achieved with coconut-shell carbon, two new carbon types, an extruded peat-based carbon and a coal-based carbon, were tested. ...</t>
  </si>
  <si>
    <t>Increased decomposition of subsurface peat in Swedish raised bogs: are temperate peatlands still net sinks of carbon</t>
  </si>
  <si>
    <t>http://pixelrauschen.de/wbmp/media/map01/map_1_3.pdf</t>
  </si>
  <si>
    <t>LG Franzén</t>
  </si>
  <si>
    <t>Mires and Peat</t>
  </si>
  <si>
    <t>pixelrauschen.de</t>
  </si>
  <si>
    <t>SUMMARY An increased rate of decomposition has been observed in a large number of raised bogs in southern Sweden and elsewhere since the 1970s. The effect is manifest as a discoloured and mucous subsurface peat layer, and there is associated subsidence of ...</t>
  </si>
  <si>
    <t>… for determining peat humification and for quantifying peat bulk density, organic matter and carbon content for palaeostudies of climate and peatland carbon …</t>
  </si>
  <si>
    <t>http://pixelrauschen.de/wbmp/media/map07/map_07_07.pdf</t>
  </si>
  <si>
    <t>FM Chambers , DW Beilman, Z Yu</t>
  </si>
  <si>
    <t>SUMMARY Quantitative palaeostudies of climate change and carbon dynamics are reliant on precise and accurate laboratory measurements. Here we present laboratory protocols for the colorimetric determination of peat humification and for bulk density and organic matter ...</t>
  </si>
  <si>
    <t>Greenhouse gas emissions from managed peat soils: is the IPCC reporting guidance realistic</t>
  </si>
  <si>
    <t>http://pixelrauschen.de/wbmp/media/map08/map_08_02.pdf</t>
  </si>
  <si>
    <t>SUMMARY Drainage of peatlands leads to the decomposition of peat, resulting in substantial losses of carbon and nitrogen to the atmosphere. The conservation and restoration of peatlands can provide a major contribution to the mitigation of climate ...</t>
  </si>
  <si>
    <t>Long-term carbon accumulation in two tropical mountain peatlands, Andes Mountains, Ecuador</t>
  </si>
  <si>
    <t>http://www.researchgate.net/publication/26841902_Long-term_carbon_accumulation_in_two_tropical_mountain_peatlands_Andes_Mountains_Ecuador/file/e0b4952a06fdbb2b42.pdf</t>
  </si>
  <si>
    <t>RA Chimner , JM Karberg</t>
  </si>
  <si>
    <t>SUMMARY Tropical peatlands form in at least two distinct altitudinal zones, namely lowlands and high mountains. Unlike lowland tropical peatlands, which are typically forested, tropical mountain peatlands are dominated by cushion plants, bryophytes and ...</t>
  </si>
  <si>
    <t>Towards developing IPCC methane 'emission factors' for peatlands (organic soils).</t>
  </si>
  <si>
    <t>http://www.cabdirect.org/abstracts/20133203317.html</t>
  </si>
  <si>
    <t>J Couwenberg, C Fritz</t>
  </si>
  <si>
    <t>Abstract Huge reductions of carbon dioxide (CO 2) and nitrous oxide (N 2 O) effluxes can be attained by rewetting drained peatlands, but this will increase methane (CH 4) effluxes. The scientific data base for methane effluxes from peatlands is much larger than that for CO 2 ...</t>
  </si>
  <si>
    <t>Effects of wind farm construction on concentrations and fluxes of dissolved organic carbon and suspended sediment from peat catchments at Braes of Doune, central …</t>
  </si>
  <si>
    <t>https://dspace.stir.ac.uk/handle/1893/16039</t>
  </si>
  <si>
    <t>I Grieve, D Gilvear</t>
  </si>
  <si>
    <t>This paper assesses the impacts of disturbance associated with the construction of a wind farm on fluxes of dissolved organic carbon (DOC) and suspended sediment from a blanket peat catchment in central Scotland during the period immediately following completion of ...</t>
  </si>
  <si>
    <t>https://dspace.stir.ac.uk/bitstream/1893/16039/1/map_04_03-2.pdf</t>
  </si>
  <si>
    <t>Climate impact from peat utilisation in Sweden</t>
  </si>
  <si>
    <t>http://link.springer.com/article/10.1023/B:MITI.0000009894.59772.af</t>
  </si>
  <si>
    <t>L Zetterberg, S Uppenberg, M Åhman</t>
  </si>
  <si>
    <t>Mitigation and Adaptation …</t>
  </si>
  <si>
    <t>... 5. Greenhouse Gas Fluxes for Peat ... A similar Swedish over- view of GHG flux from peatlands (Kasimir-Klemedtsson et al. ... 5.3.1. Carbon dioxide • Extraction area: The oxidation of peat continues to stay high because of the working of the ground during extraction. ...</t>
  </si>
  <si>
    <t>The amount of carbon released from peat and forest fires in Indonesia during 1997</t>
  </si>
  <si>
    <t>http://www.nature.com/nature/journal/v420/n6911/abs/nature01131.html</t>
  </si>
  <si>
    <t>SE Page , F Siegert, JO Rieley, HDV Boehm, A Jaya…</t>
  </si>
  <si>
    <t>Nature</t>
  </si>
  <si>
    <t>nature.com</t>
  </si>
  <si>
    <t>Abstract Tropical peatlands are one of the largest near-surface reserves of terrestrial organic carbon, and hence their stability has important implications for climate change 1, 2, 3. In their natural state, lowland tropical peatlands support a luxuriant growth of peat swamp forest ...</t>
  </si>
  <si>
    <t>http://www.nature.com/nature/journal/v420/n6911/full/nature01131.html</t>
  </si>
  <si>
    <t>Stable isotope constraints on Holocene carbon cycle changes from an Antarctic ice core</t>
  </si>
  <si>
    <t>http://www.nature.com/nature/journal/v461/n7263/abs/nature08393.html</t>
  </si>
  <si>
    <t>J Elsig, J Schmitt, D Leuenberger, R Schneider, M Eyer…</t>
  </si>
  <si>
    <t>... 23), also implying a higher uptake by peat. ... Guest article by William Ruddiman More than 20 years ago, analyses of greenhouse gas concentrations in ice cores showed that downward trends in CO2 and CH4 that had begun near 10,000 years ago subsequentl... ...</t>
  </si>
  <si>
    <t>http://www.nature.com/nature/journal/v461/n7263/full/nature08393.html</t>
  </si>
  <si>
    <t>Export of organic carbon from peat soils</t>
  </si>
  <si>
    <t>http://www.nature.com/nature/journal/v412/n6849/full/412785a0.html</t>
  </si>
  <si>
    <t>C Freeman , CD Evans , DT Monteith , B Reynolds…</t>
  </si>
  <si>
    <t>DOC concentrations have increased significantly (P &lt; 0.05) at 20 of 22 sites in the UK Acid Waters Monitoring Network 2 , according to the Seasonal Kendall trend analysis (Fig. 1a). These sites span a wide range of acid-deposition levels, soils, topographies, land uses and ...</t>
  </si>
  <si>
    <t>http://127.0.0.1:8000/scholar?q=info:47ma8m2TZH8J:scholar.google.com/&amp;output=instlink&amp;hl=en&amp;as_sdt=0,5&amp;scillfp=8593636675263302365&amp;oi=lle</t>
  </si>
  <si>
    <t>Carbon respiration from subsurface peat accelerated by climate warming in the subarctic</t>
  </si>
  <si>
    <t>http://www.nature.com/nature/journal/v460/n7255/abs/nature08216.html</t>
  </si>
  <si>
    <t>E Dorrepaal, S Toet, RSP van Logtestijn , E Swart…</t>
  </si>
  <si>
    <t>Abstract Among the largest uncertainties in current projections of future climate is the feedback between the terrestrial carbon cycle and climate 1. Northern peatlands contain one- third of the world's soil organic carbon, equivalent to more than half the amount of carbon ...</t>
  </si>
  <si>
    <t>http://www.nature.com/nature/journal/v460/n7255/full/nature08216.html</t>
  </si>
  <si>
    <t>Climate change (communication arising): terrestrial export of organic carbon</t>
  </si>
  <si>
    <t>http://www.nature.com/nature/journal/v415/n6874/abs/415861b.html</t>
  </si>
  <si>
    <t>LJ Tranvik , M Jansson</t>
  </si>
  <si>
    <t>... This is illustrated by the substantial increase in DOC concentrations in lakes and streams in Sweden during the 1970s and 1980s, despite a ... and runoff in these locations 5, 6 , which are typical of the northern boreal region where a large proportion of global peat carbon is stored. ...</t>
  </si>
  <si>
    <t>http://www.nature.com/nature/journal/v415/n6874/full/415861b.html</t>
  </si>
  <si>
    <t>Methanotrophic symbionts provide carbon for photosynthesis in peat bogs</t>
  </si>
  <si>
    <t>http://www.nature.com/nature/journal/v436/n7054/abs/nature03802.html</t>
  </si>
  <si>
    <t>AA Raghoebarsing, AJP Smolders , MC Schmid…</t>
  </si>
  <si>
    <t>Abstract Wetlands are the largest natural source of atmospheric methane 1, the second most important greenhouse gas 2. Methane flux to the atmosphere depends strongly on the climate 3; however, by far the largest part of the methane formed in wetland ecosystems is ...</t>
  </si>
  <si>
    <t>http://www.nature.com/nature/journal/v436/n7054/full/nature03802.html</t>
  </si>
  <si>
    <t>Export of dissolved organic carbon from peatlands under elevated carbon dioxide levels</t>
  </si>
  <si>
    <t>http://www.nature.com/nature/journal/v430/n6996/abs/nature02707.html</t>
  </si>
  <si>
    <t>C Freeman , N Fenner , NJ Ostle, H Kang , DJ Dowrick…</t>
  </si>
  <si>
    <t>... elevated carbon dioxide levels, the proportion of dissolved organic carbon derived from recently assimilated carbon dioxide was ten ... Figure 3 : Effects of elevated CO2 on DOC release. ... Intact peat monoliths that had been exposed to elevated CO 2 for nearly 3 years were pulse ...</t>
  </si>
  <si>
    <t>http://www.nature.com/nature/journal/v430/n6996/full/nature02707.html</t>
  </si>
  <si>
    <t>An enzymic'latch'on a global carbon store</t>
  </si>
  <si>
    <t>http://www.nature.com/nature/journal/v409/n6817/full/409149a0.html</t>
  </si>
  <si>
    <t>C Freeman , N Ostle, H Kang</t>
  </si>
  <si>
    <t>... Historically, northern peatlands have removed carbon dioxide from the atmosphere faster than it has been re ... be all that prevents the re-release of a major store of global carbon into the ... We found that the activity of hydrolases in peat samples exposed to phenolic-free waters was ...</t>
  </si>
  <si>
    <t>http://nm.snu.ac.kr/jaes/pdf/nature.pdf</t>
  </si>
  <si>
    <t>Temperature sensitivity of soil carbon decomposition and feedbacks to climate change</t>
  </si>
  <si>
    <t>http://www.nature.com/nature/journal/v440/n7081/abs/nature04514.html</t>
  </si>
  <si>
    <t>EA Davidson , IA Janssens</t>
  </si>
  <si>
    <t>... 1). Inputs are primarily from leaf and root detritus. Outputs are dominated by the efflux of carbon dioxide (CO 2 ) from the soil surface, although methane (CH 4 ) efflux and hydrologic leaching of dissolved and ... This inhibition is quickly reversible once peat becomes aerobic. ...</t>
  </si>
  <si>
    <t>http://www.nature.com/nature/journal/v440/n7081/full/nature04514.html</t>
  </si>
  <si>
    <t>Climate-driven flushing of pore water in peatlands</t>
  </si>
  <si>
    <t>http://www.ldeo.columbia.edu/~sanpisa/wetlands/reading/seigal1995.pdf</t>
  </si>
  <si>
    <t>DI Siegel, AS Reeve, PH Glaser, EA Romanowicz</t>
  </si>
  <si>
    <t>... peats that now store 150-450 Pg of carbon2-6 (1 Pg is 10'5 g). Most of the carbon in these peatlands is mineral- ized very slowly to carbon dioxide and methane because micro- bial metabolism is restricted to anaerobic pathways in waterlogged and anoxic peat-1-7,8. If fluid ...</t>
  </si>
  <si>
    <t>Isolation of a novel acidiphilic methanogen from an acidic peat bog</t>
  </si>
  <si>
    <t>http://www.nature.com/nature/journal/v442/n7099/abs/nature04810.html</t>
  </si>
  <si>
    <t>SL Bräuer , H Cadillo-Quiroz , E Yashiro, JB Yavitt …</t>
  </si>
  <si>
    <t>... methanogens include members of an uncultured family-level clade in the Methanomicrobiales prevalent in many acidic peat bogs in ... third of the carbon found in soils worldwide 8 . They are important sources of atmospheric methane, a greenhouse gas whose concentration ...</t>
  </si>
  <si>
    <t>http://www.nature.com/nature/journal/v442/n7099/full/nature04810.html</t>
  </si>
  <si>
    <t>Carbon cycle: the wildfire factor</t>
  </si>
  <si>
    <t>http://www.nature.com/nature/journal/v420/n6911/full/420029a.html</t>
  </si>
  <si>
    <t>D Schimel , D Baker</t>
  </si>
  <si>
    <t>... In 1997–98, the growth rate of carbon dioxide in the atmosphere doubled, reaching the highest on record ... The burned areas included vast deposits of peat, in some cases 20 m thick, which had lost between 25 and ... Figure 1 : The CO2 pulse of 1997|[ndash]|98 from Southeast Asia ...</t>
  </si>
  <si>
    <t>http://www.fsl.orst.edu/ltep/Biscuit/Biscuit_files/Refs/Schimel%20N2002.pdf</t>
  </si>
  <si>
    <t>Carbon losses from all soils across England and Wales 1978–2003</t>
  </si>
  <si>
    <t>http://www.nature.com/nature/journal/v437/n7056/abs/nature04038.html</t>
  </si>
  <si>
    <t>PH Bellamy, PJ Loveland, RI Bradley, RM Lark …</t>
  </si>
  <si>
    <t>... The possibility that climate change is being reinforced by increased carbon dioxide emissions from soils ... that were not resampled were calculated from their original organic carbon contents using ... differences between soils and land uses are apparent: for example, peat soils lost ...</t>
  </si>
  <si>
    <t>http://www.nature.com/nature/journal/v437/n7056/full/nature04038.html</t>
  </si>
  <si>
    <t>Methane flux from northern peatlands</t>
  </si>
  <si>
    <t>http://www.nature.com/nature/journal/v315/n6021/abs/315652a0.html</t>
  </si>
  <si>
    <t>RC Harriss, E Gorham , DI Sebacher, KB Bartlett…</t>
  </si>
  <si>
    <t>... The concentration of methane (CH 4 ) in the global troposphere is increasing. ... More than 95% of world peat resources occur in the Soviet Union, Canada, the United States, Sweden, Norway, Finland and the United Kingdom 10 . ...</t>
  </si>
  <si>
    <t>Global prevalence of methane oxidation by symbiotic bacteria in peat -moss ecosystems</t>
  </si>
  <si>
    <t>http://www.nature.com/ngeo/journal/v3/n9/abs/ngeo939.html</t>
  </si>
  <si>
    <t>N Kip , JF van Winden, Y Pan, L Bodrossy …</t>
  </si>
  <si>
    <t>Nature …</t>
  </si>
  <si>
    <t>Abstract Peat bogs store up to a third of all terrestrial carbon on Earth 1, and are one of the largest natural sources of atmospheric methane 2. Anaerobic degradation of submerged Sphagnum species—mosses that are prevalent in peat bogs across the globe—produces ...</t>
  </si>
  <si>
    <t>http://www.nature.com/ngeo/journal/v3/n9/full/ngeo939.html</t>
  </si>
  <si>
    <t>Large N2O emissions from cryoturbated peat soil in tundra</t>
  </si>
  <si>
    <t>http://www.nature.com/ngeo/journal/v2/n3/abs/ngeo434.html</t>
  </si>
  <si>
    <t>ME Repo, S Susiluoto, SE Lind, S Jokinen…</t>
  </si>
  <si>
    <t>Abstract Nitrous oxide is a potent greenhouse gas whose concentration is increasing in the atmosphere 1. So far, the highest terrestrial nitrous oxide emissions have been measured in agricultural and tropical soils 2, 3, and nitrous oxide emissions from northern natural soils ...</t>
  </si>
  <si>
    <t>http://www.nature.com/ngeo/journal/v2/n3/full/ngeo434.html</t>
  </si>
  <si>
    <t>CO2 emissions from forest loss</t>
  </si>
  <si>
    <t>http://www.nature.com/ngeo/journal/v2/n11/abs/ngeo671.html</t>
  </si>
  <si>
    <t>GR Van der Werf , DC Morton, RS DeFries …</t>
  </si>
  <si>
    <t>... is revised downwards, but tropical peatlands emerge as a notable carbon dioxide source. ... gas emissions 1 . Deforestation and forest degradation contribute to atmospheric greenhouse-gas emissions through ... Yet even this lower value of the contribution from peat fires highlights ...</t>
  </si>
  <si>
    <t>http://www.nature.com/ngeo/journal/v2/n11/full/ngeo671.html</t>
  </si>
  <si>
    <t>Mangroves among the most carbon -rich forests in the tropics</t>
  </si>
  <si>
    <t>http://www.nature.com/ngeo/journal/vaop/ncurrent/full/ngeo1123.html</t>
  </si>
  <si>
    <t>DC Donato , JB Kauffman, D Murdiyarso …</t>
  </si>
  <si>
    <t>... use change currently account for 8–20% of global anthropogenic carbon dioxide (CO 2 ... organic-rich layer overlying hard coral sand or rock, with peat/muck thickness ... C storage, and extensive deforestation/degradation resulting in potentially large greenhouse gas emissions. ...</t>
  </si>
  <si>
    <t>http://www.cebem.org/cmsfiles/publicaciones/MangroveCarbonStorage.pdf</t>
  </si>
  <si>
    <t>High sensitivity of peat decomposition to climate change through water-table feedback</t>
  </si>
  <si>
    <t>http://www.nature.com/ngeo/journal/v1/n11/abs/ngeo331.html</t>
  </si>
  <si>
    <t>T Ise , AL Dunn , SC Wofsy, PR Moorcroft</t>
  </si>
  <si>
    <t>Nature Geoscience</t>
  </si>
  <si>
    <t>... Zoltai, SC Palsas and peat plateaus in central Manitoba and Saskatchewan. Can. J. Forest Res. ... RESEARCH. Effect of a lowered water table on nitrous oxide fluxes from northern peatlands ... Export of dissolved organic carbon from peatlands under elevated carbon dioxide levels ...</t>
  </si>
  <si>
    <t>http://www.nature.com/ngeo/journal/v1/n11/full/ngeo331.html</t>
  </si>
  <si>
    <t>Trends in the sources and sinks of carbon dioxide</t>
  </si>
  <si>
    <t>http://www.nature.com/ngeo/journal/v2/n12/abs/ngeo689.html</t>
  </si>
  <si>
    <t>C Le Quéré, MR Raupach, JG Canadell…</t>
  </si>
  <si>
    <t>... Figure 3 : Trends in the observed partial pressure of CO2 for ocean minus air, for ... yet include many processes and reservoirs that may be important, such as peat, buried carbon in ... from the US Geological Survey 38 , and were provided by the Carbon Dioxide Information Analysis ...</t>
  </si>
  <si>
    <t>http://www.nature.com/ngeo/journal/v2/n12/full/ngeo689.html</t>
  </si>
  <si>
    <t>Overestimates of black carbon in soils and sediments</t>
  </si>
  <si>
    <t>http://link.springer.com/article/10.1007/s00114-004-0550-8</t>
  </si>
  <si>
    <t>MJ Simpson, PG Hatcher</t>
  </si>
  <si>
    <t>Naturwissenschaften</t>
  </si>
  <si>
    <t>... BC is a sink for biospheric and atmospheric carbon dioxide, and is intimately tied to the biogeochemical cycling of both ... a global estimate of black carbon in residues of vegetation fires representing a sink of atmospheric CO2 and a ... Peat humic material 55.2 2.52c 0.35 0.63 ...</t>
  </si>
  <si>
    <t>ftp://ftp.dpvta.uniud.it/peressotti/Biochar/2004/Ohio-Simpson2004-Overestimates%20of%20black%20carbon%20in%20soils%20and%20sediments.pdf</t>
  </si>
  <si>
    <t>Root production and turnover and carbon budgets of two contrasting grasslands under ambient and elevated atmospheric carbon dioxide concentrations</t>
  </si>
  <si>
    <t>http://onlinelibrary.wiley.com/doi/10.1046/j.1469-8137.1997.00804.x/abstract</t>
  </si>
  <si>
    <t>AH Fitter, JD Graves, J Wolfenden, GK Self…</t>
  </si>
  <si>
    <t>New …</t>
  </si>
  <si>
    <t>... However, these two systems differ in the dynamics of their root systems under elevated CO2. ... Both systems appear to be acting as sinks under ambient CO^, but the peat soil in particular becomes a stronger sink ... Effects of elevated carbon-dioxide on 3 montane grass species. ...</t>
  </si>
  <si>
    <t>http://onlinelibrary.wiley.com/doi/10.1046/j.1469-8137.1997.00804.x/pdf</t>
  </si>
  <si>
    <t>Back in the black: hydrothermal carbonization of plant material as an efficient chemical process to treat the CO 2 problem?</t>
  </si>
  <si>
    <t>http://pubs.rsc.org/en/content/articlehtml/2007/nj/b616045j</t>
  </si>
  <si>
    <t>MM Titirici, A Thomas, M Antonietti</t>
  </si>
  <si>
    <t>New Journal of Chemistry</t>
  </si>
  <si>
    <t>... The natural process of peat or coal formation is presumably not biological but ... 20,21 or gaseous 22,23 fuel intermediates (like glucose, 5-hydroxymethylfurfural, methane, hydrogen etc ... it a considerable, technically-attractive alternative for the sequestration of carbon from biomass ...</t>
  </si>
  <si>
    <t>http://xa.yimg.com/kq/groups/22438052/352945542/name/back%25252Bto%25252Bthe%25252Bblack%25252Bantonietti.pdf</t>
  </si>
  <si>
    <t>Carbon allocation to ectomycorrhizal roots and mycelium colonising different mineral substrates</t>
  </si>
  <si>
    <t>http://onlinelibrary.wiley.com/doi/10.1111/j.1469-8137.2004.01080.x/full</t>
  </si>
  <si>
    <t>A Rosling, BD Lindahl, RD Finlay</t>
  </si>
  <si>
    <t>New Phytologist</t>
  </si>
  <si>
    <t>... removed and replaced with the mineral dishes so that the mineral sprinkled surface of the dishes was level with the surrounding peat. ... was regulated by an infrared gas analysis (IRGA) CO 2 system (ADC BioScientific Ltd, Herts, UK) to maintain a carbon dioxide concentration of ...</t>
  </si>
  <si>
    <t>Prediction of nitrous oxide fluxes from managed grassland on peat soil using a simple empirical model</t>
  </si>
  <si>
    <t>https://library.wur.nl/ojs/index.php/njas/article/view/541</t>
  </si>
  <si>
    <t>GL Velthof, JG Koops, JH Duyzer…</t>
  </si>
  <si>
    <t>NJAS wageningen journal …</t>
  </si>
  <si>
    <t>Abstract Three measurement campaigns were carried out to answer questions related to the factors controlling variations in nitrous oxide (N2O) fluxes from intensively managed grassland on peat soil, comparison of flux measurements with a closed flux chamber ...</t>
  </si>
  <si>
    <t>https://library.wur.nl/ojs/index.php/njas/article/download/541/255</t>
  </si>
  <si>
    <t>Effect of forest drainage on peat carbon balance at Lakkasuo mire, Central Finland</t>
  </si>
  <si>
    <t>K Minkkinen, S Jauhiainen, J Laine</t>
  </si>
  <si>
    <t>Northern Peatlands in Global Climatic Change</t>
  </si>
  <si>
    <t>Effect of changing groundwater levels caused by land-use changes on greenhouse gas fluxes from tropical peat lands</t>
  </si>
  <si>
    <t>http://link.springer.com/article/10.1007/s10705-004-5286-5</t>
  </si>
  <si>
    <t>Y Furukawa, K Inubushi, M Ali, AM Itang…</t>
  </si>
  <si>
    <t>Nutrient Cycling in …</t>
  </si>
  <si>
    <t>Abstract Monthly measurements of carbon dioxide (CO 2), methane (CH 4) and nitrous oxide (N 2 O) fluxes in peat soils were carried out and compared with groundwater level over a year at four sites (drained forest, upland cassava, upland and lowland paddy fields) ...</t>
  </si>
  <si>
    <t>Contribution of nitrification and denitrification to N2O production in peat , clay and loamy sand soils under different soil moisture conditions</t>
  </si>
  <si>
    <t>http://link.springer.com/article/10.1023/B:FRES.0000048475.81211.3c</t>
  </si>
  <si>
    <t>M Pihlatie, E Syväsalo, A Simojoki, M Esala…</t>
  </si>
  <si>
    <t>Abstract Agricultural soils are a significant source of nitrous oxide (N 2 O). Since mitigation of greenhouse gas emissions is needed in all sectors of society, it is important to identify the processes producing N 2 O and the factors affecting the production rates in agricultural ...</t>
  </si>
  <si>
    <t>http://www.researchgate.net/publication/227198110_Contribution_of_nitrification_and_denitrification_to_N2O_production_in_peat_clay_and_loamy_sand_soils_under_different_soil_moisture_conditions/file/79e41503332e6d6263.pdf</t>
  </si>
  <si>
    <t>Carbon loss estimates from cultivated peat soils in Norway: a comparison of three methods</t>
  </si>
  <si>
    <t>http://link.springer.com/article/10.1007/s10705-008-9171-5</t>
  </si>
  <si>
    <t>A Grønlund, A Hauge, A Hovde, DP Rasse</t>
  </si>
  <si>
    <t>Abstract Drainage and cultivation of peat soils stimulates soil organic matter (SOM) mineralization, which substantially increases CO 2 emissions from soils. Large uncertainties are associated with this CO 2 flux, and little data are available, especially in Norway. The ...</t>
  </si>
  <si>
    <t>http://www.researchgate.net/publication/226173026_Carbon_loss_estimates_from_cultivated_peat_soils_in_Norway_a_comparison_of_three_methods/file/e0b49527e4b5fd2f23.pdf</t>
  </si>
  <si>
    <t>Factors influencing methane emission from peat soils: Comparison of tropical and temperate wetlands</t>
  </si>
  <si>
    <t>http://link.springer.com/article/10.1007/s10705-004-5283-8</t>
  </si>
  <si>
    <t>K Inubushi, S Otake, Y Furukawa, N Shibasaki…</t>
  </si>
  <si>
    <t>Nutrient cycling in …</t>
  </si>
  <si>
    <t>Abstract Methane (CH 4) emissions from peat soils in tropical and temperate wetlands were compared. Annual CH 4 emission rates in Ozegahara, the largest wetland on Honshu main island, Japan, were higher than in drained forest wetland areas examined in Indonesia. ...</t>
  </si>
  <si>
    <t>Closing the global N2O budget: nitrous oxide emissions through the agricultural nitrogen cycle</t>
  </si>
  <si>
    <t>http://link.springer.com/article/10.1023/A:1009740530221</t>
  </si>
  <si>
    <t>A Mosier , C Kroeze , C Nevison, O Oenema…</t>
  </si>
  <si>
    <t>... R &amp; Beese F (1992) Effects of liming and nitrogen fertilization on emission of CO2 and N2O ... OECD/OCDE, Paris; Jarvis SC &amp; Pain BF (1994) Greenhouse gas emissions from intensive livestock ... O &amp; van Beusichem ML (1997) Nitrogen loss from grassland on peat soils through ...</t>
  </si>
  <si>
    <t>http://www.researchgate.net/publication/251230049_Closing_the_global_N_2_O_budget_nitrous_oxide_emissions_through_the_agricultural_nitrogen_cycle/file/3deec523b297f63a55.pdf</t>
  </si>
  <si>
    <t>Increase of N2O fluxes in agricultural peat and sandy soil under elevated CO2 concentration: concomitant changes in soil moisture, groundwater table and biomass …</t>
  </si>
  <si>
    <t>http://link.springer.com/article/10.1007/s10705-005-6239-3</t>
  </si>
  <si>
    <t>R Kettunen, S Saarnio, PJ Martikainen…</t>
  </si>
  <si>
    <t>Abstract The effects of elevated atmospheric CO 2 concentration on soil moisture, N 2 O fluxes, and biomass production of Phleum pratense were studied in the laboratory. Farmed peat and sandy soil mesocosms sown with P. pratense were fertilized with a commercial ...</t>
  </si>
  <si>
    <t>Nitrous oxide emissions from fertilized and unfertilized grasslands on peat soil</t>
  </si>
  <si>
    <t>http://link.springer.com/article/10.1007/s10705-010-9408-y</t>
  </si>
  <si>
    <t>CL Van Beek, M Pleijter, PJ Kuikman</t>
  </si>
  <si>
    <t>Nutrient Cycling in Agroecosystems</t>
  </si>
  <si>
    <t>Abstract Emissions of nitrous oxide (N 2 O) from managed and grazed grasslands on peat soils are amongst the highest emissions in the world per unit of surface of agriculturally managed soil. According to the IPCC methodology, the direct N 2 O emissions from ...</t>
  </si>
  <si>
    <t>http://link.springer.com/article/10.1007/s10705-010-9408-y/fulltext.html</t>
  </si>
  <si>
    <t>Trapped methane volume and potential effects on methane ebullition in a northern peatland</t>
  </si>
  <si>
    <t>http://www.www.aslo.net/lo/toc/vol_41/issue_7/1375.pdf</t>
  </si>
  <si>
    <t>EJ Fechner-Levy, HF Hemond</t>
  </si>
  <si>
    <t>OCEANOGRAPHY</t>
  </si>
  <si>
    <t>... Methane is a greenhouse gas whose tropospheric con- centration is increasing at an annual rate ... The partial pressure of CH4 in the sediment pore waters may thus approach absolute ... In some locations, supersaturation of dissolved CH, in peat pore waters has been measured ...</t>
  </si>
  <si>
    <t>Reconstruction of the carbon balance for microsites in a boreal oligotrophic pine fen, Finland</t>
  </si>
  <si>
    <t>http://link.springer.com/article/10.1007/s004420050177</t>
  </si>
  <si>
    <t>J Alm , A Talanov, S Saarnio, J Silvola, E Ikkonen…</t>
  </si>
  <si>
    <t>Oecologia</t>
  </si>
  <si>
    <t>... Methane has an even stronger warming potential than CO2 (IPCC 1994 ... on the rate of plant production and the decomposition of organic matter in the peat. Atmospher- ic carbon dioxide is bound by peatland vegetation through photosynthesis during the growing season, and is ...</t>
  </si>
  <si>
    <t>Arctic tundra: a source or sink for atmospheric carbon dioxide in a changing environment?</t>
  </si>
  <si>
    <t>http://link.springer.com/article/10.1007/BF00377129</t>
  </si>
  <si>
    <t>WD Billings, JO Luken, DA Mortensen, KM Peterson</t>
  </si>
  <si>
    <t>... At the higher tempera- ture the tundra ecosystem could become a net carbon dioxide source under the ... due to higher evapotranspiration in a warmer climate could accentuate the postulated CO2 source effect by increasing aerobic microbial and root respiration in the peat. ...</t>
  </si>
  <si>
    <t>Increased CO2 and nutrient status changes affect phytomass and the production of plant defensive secondary chemicals in Salix myrsinifolia (Salisb.)</t>
  </si>
  <si>
    <t>http://link.springer.com/article/10.1007/BF00317433</t>
  </si>
  <si>
    <t>R Julkunen-Tiitto, J Tahvanainen, J Silvola</t>
  </si>
  <si>
    <t>... Carbon dioxide increased the total shoot phytomass of peat seedlings ... slightly enhanced but 1050 ppm COz gave growth figures similar to those at the control CO2 level ... Leaf nitrogen content and total soluble sugar contents were significantly higher in peat seedlings than in sand ...</t>
  </si>
  <si>
    <t>Seasonal variation in CH4 emissions and production and oxidation potentials at microsites on an oligotrophic pine fen</t>
  </si>
  <si>
    <t>http://link.springer.com/article/10.1007/s004420050176</t>
  </si>
  <si>
    <t>S Saarnio, J Alm , J Silvola, A Lohila, H Nykänen…</t>
  </si>
  <si>
    <t>... decay slowly, mostly anaerobically, under waterlogged conditions, producing methane (CH4) as well as carbon dioxide (CO2). ... Spatial variation in CH4 emis- sion rates is also high between the mire types ... 1993a, b). The net meth- ane flux between the peat surface and the ...</t>
  </si>
  <si>
    <t>Restored cut-away peatland as a sink for atmospheric CO2</t>
  </si>
  <si>
    <t>http://link.springer.com/article/10.1007/s004420050891</t>
  </si>
  <si>
    <t>ES Tuittila , VM Komulainen, H Vasander, J Laine</t>
  </si>
  <si>
    <t>... In connection with CH4 measurements (results not given here), RTOT was also measured with an opaque aluminum chamber technique (as ... bare peat surfaces was lowered by about 30%, and by raising the water level to or above the peat surface CO2 emission was ...</t>
  </si>
  <si>
    <t>Carbon balance in tussock tundra under ambient and elevated atmospheric CO2</t>
  </si>
  <si>
    <t>http://link.springer.com/article/10.1007/BF00317199</t>
  </si>
  <si>
    <t>NE Grulke, GH Riechers, WC Oechel , U Hjelm…</t>
  </si>
  <si>
    <t>... for the growing season (39.8 g C m-ay-1). The carbon balance of wet coastal tundra microcosms from the same site in controlled-growth chamber experi- ments also yielded a net gain (87.5 g C m-Zy - t) at ambi- ent temperature and CO2 levels. Carbon dioxide, tem- perature ...</t>
  </si>
  <si>
    <t>Environmental controls on ground cover species composition and productivity in a boreal black spruce forest</t>
  </si>
  <si>
    <t>http://link.springer.com/article/10.1007/s004420100719</t>
  </si>
  <si>
    <t>KE Bisbee, ST Gower, JM Norman, EV Nordheim</t>
  </si>
  <si>
    <t>... ground cover. The large, but differing, peat carbon con- tent of Sphagnum- versus feathermoss-dominated boreal forests and peatlands necessitates the need to accurately quantify fraction ground cover. Additional validation of ...</t>
  </si>
  <si>
    <t>Interaction of increasing atmospheric carbon dioxide and soil nitrogen on the carbon balance of tundra microcosms</t>
  </si>
  <si>
    <t>http://link.springer.com/article/10.1007/BF00384458</t>
  </si>
  <si>
    <t>WD Billings, KM Peterson, JO Luken, DA Mortensen</t>
  </si>
  <si>
    <t>... If the peat decomposes more rapidly at higher tempera- tures and at lower water ... nutrient release could have a marked effect on growth, net ecosystem CO2 exchange, and ... of increasing soil nitrogen on the above ecosystemic parameters under carbon dioxide, temperature, and ...</t>
  </si>
  <si>
    <t>Increasing atmospheric carbon dioxide : possible effects on arctic tundra</t>
  </si>
  <si>
    <t>http://link.springer.com/article/10.1007/BF00385225</t>
  </si>
  <si>
    <t>... rates of aerobic respiration by roots, rhizomes, and microorganisms in the decomposing litter and peat. To evaluate the relative significance of CO2 concentra- tion and depth of water table, the ... The effect of carbon dioxide concentration was significant only 3 times out of 9 and ...</t>
  </si>
  <si>
    <t>C4 photosynthesis, atmospheric CO2 , and climate</t>
  </si>
  <si>
    <t>http://link.springer.com/article/10.1007/s004420050311</t>
  </si>
  <si>
    <t>JR Ehleringer, TE Cerling , BR Helliker</t>
  </si>
  <si>
    <t>... A fundamental physi- ological difference between C3 and C4 plants is the quantum yield for CO2 uptake, which is the leaf-level ratio of photosynthetic carbon gain to photons absorbed (Ehleringer and BjoÈrkman 1977). Sometimes ...</t>
  </si>
  <si>
    <t>http://www.researchgate.net/publication/251380106_C_4_photosynthesis_atmospheric_CO_2__and_climate/file/32bfe510456c568108.pdf</t>
  </si>
  <si>
    <t>Carbon accumulation in peatland</t>
  </si>
  <si>
    <t>http://www.jstor.org/stable/3547057</t>
  </si>
  <si>
    <t>RS Clymo , J Turunen, K Tolonen</t>
  </si>
  <si>
    <t>Oikos</t>
  </si>
  <si>
    <t>... relation to CO2 and CH4. We take the logical step of expressing the results for carbon in chemical units rather than mass ones. This makes carbon balance calculations straight- forward (carbon in peat, CO2 and CH4, for example, ...</t>
  </si>
  <si>
    <t>http://webspace.qmul.ac.uk/clymo/Clymo-article-PDFs/56-Clymo-Turunen-Tolonen-1998-Carbon-accumulation.pdf</t>
  </si>
  <si>
    <t>Global warming and the export of dissolved organic carbon from boreal peatlands</t>
  </si>
  <si>
    <t>http://onlinelibrary.wiley.com/doi/10.1034/j.1600-0706.2003.11774.x/full</t>
  </si>
  <si>
    <t>J Pastor , J Solin, SD Bridgham, K Updegraff, C Harth…</t>
  </si>
  <si>
    <t>... while measuring discharge in a factorial experiment in large mesocosms containing peat monoliths and ... a critical discharge rate in bogs and fens for which the DOC budget switches ... CH 4 –C emissions coincident with increased retention of dissolved organic carbon from boreal ...</t>
  </si>
  <si>
    <t>http://www.researchgate.net/publication/227539420_Global_warming_and_the_export_of_dissolved_organic_carbon_from_boreal_peatlands/file/9fcfd50cc79efd258c.pdf</t>
  </si>
  <si>
    <t>Growth of two peat ‐forming mosses in subarctic mires: species interactions and effects of simulated climate change</t>
  </si>
  <si>
    <t>http://onlinelibrary.wiley.com/doi/10.1034/j.1600-0706.2002.990115.x/full</t>
  </si>
  <si>
    <t>M Sonesson, BÅ Carlsson, TV Callaghan, S Halling…</t>
  </si>
  <si>
    <t>... 1998). The decrease may also be an effect of surface tension due to a lowering water level of the peat (Clymo, pers. comm.). ... 1982. Arctic tundra: a source or sink for atmospheric carbon dioxide in a changing environment. Oecologia 53: 7–11. ...</t>
  </si>
  <si>
    <t>http://lup.lub.lu.se/record/131581/file/624232.pdf</t>
  </si>
  <si>
    <t>Above and below ground dry mass of the three main vascular plants on hummocks on a subarctic peat bog</t>
  </si>
  <si>
    <t>http://www.jstor.org/stable/3565379</t>
  </si>
  <si>
    <t>B Wallén</t>
  </si>
  <si>
    <t>... Such carbon, either as easily accessible root exudates, or as shed fine roots, has, in other soil ... high, air-conditioned trans- parent Perspex cuvette, which was pushed about 10 cm down into the peat. ... The rise in CO2 concentration of the atmosphere of the cuvette was insignificant ...</t>
  </si>
  <si>
    <t>Salt marsh detritus: an alternative interpretation of stable carbon isotope ratios and the fate of Spartina alterniflora</t>
  </si>
  <si>
    <t>http://www.jstor.org/stable/3544179</t>
  </si>
  <si>
    <t>BJ Peterson, RW Howarth, F Lipschultz, D Ashendorf</t>
  </si>
  <si>
    <t>... Conclusion Anaerobic decomposition of organic matter in salt marsh peat and sediments produces ... Mechanisms of CO2 fixation in bacterial photosyn- thesis studied by the carbon ... Methane, carbon dioxide and dissolved sul- fate from interstitial water of coastal marsh sediments. ...</t>
  </si>
  <si>
    <t>Lipids of symbiotic methane -oxidizing bacteria in peat moss studied using stable carbon isotopic labelling</t>
  </si>
  <si>
    <t>http://www.sciencedirect.com/science/article/pii/S0146638010001117</t>
  </si>
  <si>
    <t>JF Van Winden, N Kip , GJ Reichart, MSM Jetten …</t>
  </si>
  <si>
    <t>Organic …</t>
  </si>
  <si>
    <t>Aerobic symbiotic methane-oxidizing bacteria (methanotrophs) in peat moss (Sphagnum spp.) play a vital role in the carbon cycle in peat bogs. They reduce methane emissions and provide CO2 to Sphagnum moss, resulting in effective in situ carbon recycling. To ...</t>
  </si>
  <si>
    <t>Rearrangement of carbon and nitrogen forms in peat after progressive thermal oxidation as determined by solid-state〈 sup〉 13〈/sup〉 C-and〈 sup〉 15〈/sup〉 N-NMR …</t>
  </si>
  <si>
    <t>http://www.sciencedirect.com/science/article/pii/S0146638003001529</t>
  </si>
  <si>
    <t>G Almendros, H Knicker , FJ González-Vila</t>
  </si>
  <si>
    <t>Organic Geochemistry</t>
  </si>
  <si>
    <t>Peat samples subjected to thermal oxidation were studied by solid-state 13C-and 15N-NMR spectroscopy, so as to gain information on the thermal alteration of organic matter during processes such as natural fires or prescribed fires affecting soils. The 13C-NMR spectra ...</t>
  </si>
  <si>
    <t>http://127.0.0.1:8000/scholar?q=info:Q_HiT73W4uEJ:scholar.google.com/&amp;output=instlink&amp;hl=en&amp;as_sdt=0,5&amp;scillfp=17166479079401997754&amp;oi=lle</t>
  </si>
  <si>
    <t>Carbon isotopes in ombrogenic peat bog plants as climatic indicators: calibration from an altitudinal transect in Switzerland</t>
  </si>
  <si>
    <t>http://www.sciencedirect.com/science/article/pii/S0146638000001704</t>
  </si>
  <si>
    <t>G Ménot , SJ Burns</t>
  </si>
  <si>
    <t>The accumulation of organic matter in peat bogs potentially constitutes a continuous and high-resolution record of continental climate for the Holocene period. In order to interpret the carbon isotopic values of bog plant macrofossils as a record of environmental parameters, ...</t>
  </si>
  <si>
    <t>Different effects of peat degradation on dissolved organic carbon and nitrogen</t>
  </si>
  <si>
    <t>http://www.sciencedirect.com/science/article/pii/S0146638001001632</t>
  </si>
  <si>
    <t>K Kalbitz , S Geyer</t>
  </si>
  <si>
    <t>The dynamics of dissolved organic matter (DOM) are closely related to organic matter processes such as decomposition, humification, and stabilization of organic matter in soils. Nevertheless, it is unknown whether dissolved organic carbon (DOC) and nitrogen (DON) ...</t>
  </si>
  <si>
    <t>Isotope analysis of pyrolysis products from〈 i〉 Sphagnum〈/i〉 peat and dissolved organic matter from bog water</t>
  </si>
  <si>
    <t>http://www.sciencedirect.com/science/article/pii/S0146638000000413</t>
  </si>
  <si>
    <t>O Kracht, G Gleixner</t>
  </si>
  <si>
    <t>Organic geochemistry</t>
  </si>
  <si>
    <t>... of 13 C depleted carbon, eg respired CO 2 , CO 2 from the oxidation of methane or acetic ... and denitrification processes can account for the total N decrease from peat 10 cm to peat 5 cm. Nitrous oxide (N 2 O), for example, has been found to be mainly produced at the water/air ...</t>
  </si>
  <si>
    <t>http://elmu.umm.ac.id/file.php/1/jurnal/O/Organic%2520Geochemistry/Vol31.Issue7-8.2000/9861.pdf</t>
  </si>
  <si>
    <t>Methane production in Mississippi River deltaic plain peat</t>
  </si>
  <si>
    <t>http://www.sciencedirect.com/science/article/pii/0146638086900690</t>
  </si>
  <si>
    <t>RD DeLaune, CJ Smith , WH Patrick Jr</t>
  </si>
  <si>
    <t>Abstract Seasonal methane production in a coastal peat deposit was studied. Dissolved methane content in interstitial water increased with increasing depth. Methane production rate was related to temperature in the 0–40 cm depth, but was relatively constant at depths ...</t>
  </si>
  <si>
    <t>Free and esterified aliphatic carboxylic acids in humin and humic acids from a peat sample as revealed by pyrolysis with tetramethylammonium hydroxide or …</t>
  </si>
  <si>
    <t>http://www.sciencedirect.com/science/article/pii/S0146638001001504</t>
  </si>
  <si>
    <t>L Grasset, C Guignard, A Amblès</t>
  </si>
  <si>
    <t>... Cover image Cover image. Free and esterified aliphatic carboxylic acids in humin and humic acids from a peat sample as revealed by pyrolysis with tetramethylammonium hydroxide or tetraethylammonium acetate. ... Their role in the global carbon cycle is also significant. ...</t>
  </si>
  <si>
    <t>Lipid biomarker,〈 i〉 δ〈/i〉〈 sup〉 13〈/sup〉 C and plant macrofossil stratigraphy of a Scottish montane peat bog over the last two millennia</t>
  </si>
  <si>
    <t>http://www.sciencedirect.com/science/article/pii/S0146638097001265</t>
  </si>
  <si>
    <t>KJ Ficken, KE Barber , G Eglinton</t>
  </si>
  <si>
    <t>... Seven horizons of a peat core covering the last 2000 years from Moine Mhor, a blanket bog in the Cairngorm Mountains, Scotland have been examined for the carbon number distributions of the long-chain hydrocarbon, alcohol and acid components using gas chromatography ...</t>
  </si>
  <si>
    <t>Reconstruction of late glacial and Holocene climate evolution in southern China from geolipids and pollen in the Dingnan peat sequence</t>
  </si>
  <si>
    <t>http://www.sciencedirect.com/science/article/pii/S0146638005000963</t>
  </si>
  <si>
    <t>W Zhou, S Xie, PA Meyers , Y Zheng</t>
  </si>
  <si>
    <t>... From 15,630 to 14,370 cal aBP (2.80–2.54 m), the first organic carbon-rich peat layer accumulated. High n-alkane ... From 6040 to 3800 cal aBP (1.15–0.40 m), a second organic carbon-rich peat layer accumulated. The n-alkane ...</t>
  </si>
  <si>
    <t>http://www.hxch.com.cn/UploadFile/Download/2007/11/2007111974205545.pdf</t>
  </si>
  <si>
    <t>High-resolution records of late-Holocene climate change and carbon accumulation in two north-west European ombrotrophic peat bogs</t>
  </si>
  <si>
    <t>http://www.sciencedirect.com/science/article/pii/S0031018202005138</t>
  </si>
  <si>
    <t>D Mauquoy, T Engelkes , MHM Groot…</t>
  </si>
  <si>
    <t>Palaeogeography</t>
  </si>
  <si>
    <t>The peat stratigraphy (plant macrofossils, colorimetric humification, pollen/non-pollen microfossils, carbon/nitrogen ratios) of three replicate cores from a raised peat bog in the UK (Walton Moss) and a single core from a raised peat bog in Denmark (Lille Vildmose) were ...</t>
  </si>
  <si>
    <t>http://cio.eldoc.ub.rug.nl/FILES/root/2002/PageoPaclPaecMauquoy/2002PalgeogrPalclimPalecolMauquoy.pdf</t>
  </si>
  <si>
    <t>Sources and accumulation rates of organic carbon in an equatorial peat bog (Burundi, East Africa) during the Holocene: carbon isotope constraints</t>
  </si>
  <si>
    <t>http://www.sciencedirect.com/science/article/pii/S0031018298002223</t>
  </si>
  <si>
    <t>AM Aucour, R Bonnefille, C Hillaire-Marcel</t>
  </si>
  <si>
    <t>The relationship between organic carbon accumulation rates and 13C/12C ratios of total organic carbon (TOC) was investigated in an highland peat bog core (Ru-3) from Equatorial Africa. This core yielded a sequence spanning the last 14 kyr and was analysed with a ...</t>
  </si>
  <si>
    <t>Late Holocene paleoecohydrology and carbon accumulation estimates from two boreal peat bogs in eastern Canada: Potential and limits of multi-proxy archives</t>
  </si>
  <si>
    <t>http://www.sciencedirect.com/science/article/pii/S0031018210001483</t>
  </si>
  <si>
    <t>J Loisel, M Garneau</t>
  </si>
  <si>
    <t>The stratigraphy of four peat sequences collected in two peat bogs located in the Eastmain River watershed (52° N, 76° W), James Bay lowlands, Québec, Canada, was investigated to reconstruct past hydroclimatic conditions of peat accumulation and associated carbon ...</t>
  </si>
  <si>
    <t>http://geotop.uqam.ca/pdf/garneauM/Loisel_and_Garneau_PPP_2010.pdf</t>
  </si>
  <si>
    <t>Methane dynamics in northern peatlands: a review</t>
  </si>
  <si>
    <t>http://www.sciencedirect.com/science/article/pii/S1002016009000034</t>
  </si>
  <si>
    <t>DYF Lai</t>
  </si>
  <si>
    <t>Pedosphere</t>
  </si>
  <si>
    <t>... Some anthropogenic activities including forestry, peat harvesting and industrial emission of ... global carbon cycle; greenhouse gas; methane oxidation; methanogenesis; methanotrophy. ... Nitrogen deposition effects on carbon dioxide and methane emissions from temperate ...</t>
  </si>
  <si>
    <t>http://www.geog.mcgill.ca/grad/lai/reprints/Lai_2009_Pedosphere.pdf</t>
  </si>
  <si>
    <t>Effect of peatland drainage, harvesting, and restoration on atmospheric water and carbon exchange</t>
  </si>
  <si>
    <t>http://www.tandfonline.com/doi/abs/10.1080/02723646.2000.10642719</t>
  </si>
  <si>
    <t>JM Waddington , JS Price</t>
  </si>
  <si>
    <t>Physical Geography</t>
  </si>
  <si>
    <t>... Greenhouse Gas Exchange ... The loss of water also decreases the volumetric soil moisture of the peat, especially in the upper 5 cm. Compounding this is the loss Page 12. 444 WADDINGTON AND PRICE ... cCH4 multiplier for CO2 equivalents was 21. ...</t>
  </si>
  <si>
    <t>The effect of tomato aspermy virus on photosynthesis in the young tomato plant</t>
  </si>
  <si>
    <t>http://www.sciencedirect.com/science/article/pii/0048405973900623</t>
  </si>
  <si>
    <t>CS Hunter, WE Peat</t>
  </si>
  <si>
    <t>Physiological Plant Pathology</t>
  </si>
  <si>
    <t>... and WE PEAT Department of Biological Sciences, Wye College (University of London), Ashford, Kent (Accepted for publication, June 1973) Infrared gas analysis techniques were used to follow carbon dioxide exchange in healthy tomato leaves and those systemically infected ...</t>
  </si>
  <si>
    <t>Effects of available carbon source on microbial activity and suppression of Pythium aphanidermatum in compost and peat container media.</t>
  </si>
  <si>
    <t>http://www.apsnet.org/publications/phytopathology/backissues/Documents/1990Articles/Phyto80n09_794.PDF</t>
  </si>
  <si>
    <t>R Mandelbaum, Y Hadar</t>
  </si>
  <si>
    <t>Phytopathology</t>
  </si>
  <si>
    <t>apsnet.org</t>
  </si>
  <si>
    <t>ABSTRACT Mandelbaum, R., and Hadar, V. 1990. Effects of available carbon source on microbial activity and suppression of Pythium itphanidermatum in compost and peat container media. Phytopathology 80: 794-804.</t>
  </si>
  <si>
    <t>Finding of probable Tunguska Cosmic Body material:: isotopic anomalies of carbon and hydrogen in peat</t>
  </si>
  <si>
    <t>http://www.sciencedirect.com/science/article/pii/S0032063399000069</t>
  </si>
  <si>
    <t>EM Kolesnikov, T Boettger, NV Kolesnikova</t>
  </si>
  <si>
    <t>Planetary and space science</t>
  </si>
  <si>
    <t>Method of a search for traces of Tunguska Cosmic Body (TCB) material using layer-by-layer analysis of the isotopic composition of light elements in peat has been offered. Four peat columns sampled at the explosion epicentre indicated significant carbon and hydrogen ...</t>
  </si>
  <si>
    <t>Natural CO2 springs in Italy: a resource for examining long‐term response of vegetation to rising atmospheric CO2 concentrations</t>
  </si>
  <si>
    <t>http://onlinelibrary.wiley.com/doi/10.1111/j.1365-3040.1993.tb00510.x/abstract</t>
  </si>
  <si>
    <t>F Miglietta , A Raschi, I Bettarini, R Resti…</t>
  </si>
  <si>
    <t>Plant</t>
  </si>
  <si>
    <t>... by the vents of the eight springs exam- ined is mainly composed of carbon dioxide (from 92 ... The venting area is rather small and CO2 concentrations greater than 1000|imolmol only found at a ... The large crater area presents a thick layer of peat that is colonized by monospe- cific ...</t>
  </si>
  <si>
    <t>Nitrous oxide production, its source and distribution in urine patches on grassland on peat soil</t>
  </si>
  <si>
    <t>http://link.springer.com/article/10.1023/A:1004285221368</t>
  </si>
  <si>
    <t>JG Koops, ML Van Beusichem, O Oenema</t>
  </si>
  <si>
    <t>Plant and Soil</t>
  </si>
  <si>
    <t>Abstract Urine patches are considered to be important sites for nitrous oxide (N 2 O) production through nitrification and denitrification due to their high concentration of nitrogen (N). The aim of the present study was to determine the microbial source and size of ...</t>
  </si>
  <si>
    <t>Nitrogen loss from grassland on peat soils through nitrous oxide production</t>
  </si>
  <si>
    <t>http://link.springer.com/article/10.1023/A:1004252012290</t>
  </si>
  <si>
    <t>Abstract Nitrous oxide (N 2 O) in soils is produced through nitrification and denitrification. The N 2 O produced is considered as a nitrogen (N) loss because it will most likely escape from the soil to the atmosphere as N 2 O or N 2. Aim of the study was to quantify N 2 O ...</t>
  </si>
  <si>
    <t>Fluxes of N2O , CH4 and CO2 on afforested boreal agricultural soils</t>
  </si>
  <si>
    <t>http://link.springer.com/article/10.1023/A:1010372914805</t>
  </si>
  <si>
    <t>M Maljanen, J Hytönen , PJ Martikainen</t>
  </si>
  <si>
    <t>Plant and soil</t>
  </si>
  <si>
    <t>... Abstract After drainage of natural boreal peatlands, the decomposition of organic matter increases and peat soil may turn into a net source of CO2 and N2O ... Afforestation is a potential mitigation strategy to reduce greenhouse gas emission from organic agricultural soils. ...</t>
  </si>
  <si>
    <t>Post-drainage changes in vegetation composition and carbon balance in Lakkasuo mire, Central Finland</t>
  </si>
  <si>
    <t>http://link.springer.com/article/10.1023/A:1004466330076</t>
  </si>
  <si>
    <t>K Minkkinen, H Vasander, S Jauhiainen, M Karsisto…</t>
  </si>
  <si>
    <t>... The CO2 emissions usually increase (Moore and Dalva, 1993; Silvola et al., 1996), while the emissions of CH4 decrease (Martikainen et al., 1995; Nykänen et al., 1998). ... Peat C stores have been found to decrease Page 2. 108 ...</t>
  </si>
  <si>
    <t>Denitrification and the evolution of nitrous oxide after the application of cattle slurry to a peat soil</t>
  </si>
  <si>
    <t>http://link.springer.com/article/10.1007/BF00008336</t>
  </si>
  <si>
    <t>SC Jarvis, DJ Hatch, BF Pain, JV Klarenbeek</t>
  </si>
  <si>
    <t>Abstract The impact of cattle slurry on denitrification losses and nitrous oxide emission was determined on a peat soil in the Netherlands. As well as measuring losses on a day-to-day basis after three different methods of slurry application, two methods for estimating ...</t>
  </si>
  <si>
    <t>Plant species from mesotrophic wetlands cause relatively high methane emissions from peat soil</t>
  </si>
  <si>
    <t>http://link.springer.com/article/10.1007/s11104-009-9989-x</t>
  </si>
  <si>
    <t>A Koelbener, L Ström, PJ Edwards, HO Venterink</t>
  </si>
  <si>
    <t>Abstract Plants can influence methane emissions from wetland ecosystems by altering its production, consumption and transport in the soil. The aim of this study was to investigate how eight vascular plant species from mesotrophic to eutrophic wetlands vary in their ...</t>
  </si>
  <si>
    <t>Effects of grassland management on the emission of methane from intensively managed grasslands on peat soil</t>
  </si>
  <si>
    <t>http://link.springer.com/article/10.1023/A:1004219522404</t>
  </si>
  <si>
    <t>Abstract Methane (CH4) is the most important greenhouse gas next to CO2 and as such it contributes to the enhanced greenhouse effect. Peat soils are often considered as sources of CH4. Grasslands on the other hand are generally considered to be a net sink for ...</t>
  </si>
  <si>
    <t>http://library.wur.nl/WebQuery/edepot/201574#page=74</t>
  </si>
  <si>
    <t>Methane emissions in two drained peat agro-ecosystems with high and low agricultural intensity</t>
  </si>
  <si>
    <t>http://link.springer.com/article/10.1007/s11104-009-0180-1</t>
  </si>
  <si>
    <t>AP Schrier-Uijl, PS Kroon, PA Leffelaar…</t>
  </si>
  <si>
    <t>Abstract Methane (CH 4) emissions were compared for an intensively and extensively managed agricultural area on peat soils in the Netherlands to evaluate the effect of reduced management on the CH 4 balance. Chamber measurements (photoacoustic methods) for ...</t>
  </si>
  <si>
    <t>http://link.springer.com/article/10.1007/s11104-009-0180-1/fulltext.html</t>
  </si>
  <si>
    <t>Methane emission from a wetland plant: the role of CH4 oxidation in Eriophorum</t>
  </si>
  <si>
    <t>http://link.springer.com/article/10.1023/A:1004348929219</t>
  </si>
  <si>
    <t>P Frenzel, J Rudolph</t>
  </si>
  <si>
    <t>... Roots and rhizomes of Eriophorum stabilize the moss and peat layer. ... Bosse U and Frenzel P 1997 Activity and distribution of CH4 ox- idizing bacteria in flooded rice ... Bubier JL and Moore TR 1994 An ecological perspective on methane emissions from northern wetlands. ...</t>
  </si>
  <si>
    <t>Seasonal methane dynamics in three temperate grasslands on peat</t>
  </si>
  <si>
    <t>http://link.springer.com/article/10.1007/s11104-012-1168-9</t>
  </si>
  <si>
    <t>CM Schäfer, L Elsgaard, CC Hoffmann , SO Petersen</t>
  </si>
  <si>
    <t>Abstract Background and Aims Drained peatlands are considered to be insignificant CH 4 sources, but the effect of drainage on CH 4 dynamics has not been extensively studied. We investigated seasonal dynamics of CH 4 in two fen peat soils and one bog peat soil under ...</t>
  </si>
  <si>
    <t>Fluxes of nitrous oxide and methane from drained peatlands following forest clear-felling in southern Finland</t>
  </si>
  <si>
    <t>http://link.springer.com/article/10.1023/A:1026035427891</t>
  </si>
  <si>
    <t>JT Huttunen, H Nykänen, PJ Martikainen, M Nieminen</t>
  </si>
  <si>
    <t>... The higher oxy- gen availability in the surface peat of drained peatlands slows down ... and organic matter enriched water ecosystems are potential sites for enhanced greenhouse gas emissions (Huttunen ... Freeman C, Lock MA and Reynolds B 1993 Fluxes of CO2, CH4 and N2O ...</t>
  </si>
  <si>
    <t>Water-table depth and oxygen content of deep peat in relation to root growth ofPinus contorta</t>
  </si>
  <si>
    <t>http://link.springer.com/article/10.1007/BF02187253</t>
  </si>
  <si>
    <t>R Boggie</t>
  </si>
  <si>
    <t>... values for oxygen concentration reported here, and in addition showed that oxygen and carbon dioxide levels were complementary. Small amounts of methane were detected on several occasions. In this experiment it is obvious that increase in oxygenation of the peat profile is ...</t>
  </si>
  <si>
    <t>Fate of urine nitrogen on mineral and peat soils in New Zealand</t>
  </si>
  <si>
    <t>http://link.springer.com/article/10.1007/BF00011172</t>
  </si>
  <si>
    <t>TJ Clough, RR Sherlock, KC Cameron, SF Ledgard</t>
  </si>
  <si>
    <t>... was applied at 500 kg N ha -1 . Plant uptake, leaching losses and nitrous oxide (N20) fluxes ... N20 is a "greenhouse gas" (Robertson, 1993) and is also implicated in stratospheric ozone depletion (Crutzen, 1981 ... with depth (PI0 = peat soil in pasture for ten years; P20 = peat soil in ...</t>
  </si>
  <si>
    <t>Carbon Flow and Budget in Young Mature Oil Palm Agroecosystem on Deep Tropical Peat</t>
  </si>
  <si>
    <t>http://www.geog.le.ac.uk/carbopeat/media/pdf/yogyapapers/p43.pdf</t>
  </si>
  <si>
    <t>L Melling , KJ Goh, C Beauvais, R Hatano</t>
  </si>
  <si>
    <t>Planter</t>
  </si>
  <si>
    <t>SUMMARY An increasing area of deep tropical peat in Sarawak, which has been logged- over, is being cultivated with oil palm, generating revenue of about US 1 billion in 2006 for much needed socio-economic development. However, there is growing concern with this ...</t>
  </si>
  <si>
    <t>Synthesis gas production from peat using a steam plasma</t>
  </si>
  <si>
    <t>http://link.springer.com/article/10.1007/BF00568983</t>
  </si>
  <si>
    <t>PR Stuart, RJ Munz, WH Gauvin</t>
  </si>
  <si>
    <t>Plasma chemistry and plasma …</t>
  </si>
  <si>
    <t>... leaving the reactor in the gas phase divided by the mass of carbon entering in the peat. ... as medium- energy gases (compare with a lower heating value of 32,800kJ/m 3 for methane). 4.3. ... 5. It is evident that the CO, CO2, and N2 compositions all reflect an equilibrium temperature ...</t>
  </si>
  <si>
    <t>CO2 efflux from cleared mangrove peat</t>
  </si>
  <si>
    <t>http://dx.plos.org/10.1371/journal.pone.0021279</t>
  </si>
  <si>
    <t>CE Lovelock , RW Ruess, IC Feller</t>
  </si>
  <si>
    <t>PloS one</t>
  </si>
  <si>
    <t>We measured CO 2 efflux from mangrove soils that had been cleared for up to 20 years on the islands of Twin Cays, Belize. We also disturbed these cleared peat soils to assess what disturbance of soils after clearing may have on CO 2 efflux. CO 2 efflux from soils declines from time of ...</t>
  </si>
  <si>
    <t>Temperature-induced increase in methane release from peat bogs: a mesocosm experiment</t>
  </si>
  <si>
    <t>http://dx.plos.org/10.1371/journal.pone.0039614.g003</t>
  </si>
  <si>
    <t>JF van Winden, GJ Reichart, NP McNamara…</t>
  </si>
  <si>
    <t>PLoS one</t>
  </si>
  <si>
    <t>Abstract Peat bogs are primarily situated at mid to high latitudes and future climatic change projections indicate that these areas may become increasingly wetter and warmer. Methane emissions from peat bogs are reduced by symbiotic methane oxidizing bacteria ( ...</t>
  </si>
  <si>
    <t>Influence of vascular plant photosynthetic rate on CH4 emission from peat monoliths from southern boreal Sweden</t>
  </si>
  <si>
    <t>http://onlinelibrary.wiley.com/doi/10.1111/j.1751-8369.1999.tb00296.x/abstract</t>
  </si>
  <si>
    <t>A Joabsson, TR Christensen , B Wallén</t>
  </si>
  <si>
    <t>Polar Research</t>
  </si>
  <si>
    <t>The contribution of CH4 from wetlands to the atmosphere, on a global scale, is about 110 Tg per year (Matthews &amp; Fung 1987; Fung et al. 1991; Bartlett &amp; Harriss 1993); 10-20% originates irom northern (&gt; 50” N). non-forested wetlands and tundra (Matthews &amp; Fung ...</t>
  </si>
  <si>
    <t>http://www.polarresearch.net/index.php/polar/article/download/6577/7410</t>
  </si>
  <si>
    <t>Calculating carbon savings from wind farms on Scottish peat lands-A New Approach</t>
  </si>
  <si>
    <t>http://scotlandmalawi.com/Resource/Doc/917/0117390.pdf</t>
  </si>
  <si>
    <t>DR Nayak, D Miller, A Nolan, P Smith …</t>
  </si>
  <si>
    <t>Prepared for the …</t>
  </si>
  <si>
    <t>scotlandmalawi.com</t>
  </si>
  <si>
    <t>1. Executive Summary Proposals for large scale wind farm developments in Scotland have raised concerns about the reliability of methods used to calculate carbon savings associated with wind farms. Guidance produced by SNH in 2003 in a technical guidance note has ...</t>
  </si>
  <si>
    <t>Atmospheric nitrogen deposition promotes carbon loss from peat bogs</t>
  </si>
  <si>
    <t>http://www.pnas.org/content/103/51/19386.short</t>
  </si>
  <si>
    <t>L Bragazza, C Freeman , T Jones …</t>
  </si>
  <si>
    <t>Proceedings of the …</t>
  </si>
  <si>
    <t>Abstract Peat bogs have historically represented exceptional carbon (C) sinks because of their extremely low decomposition rates and consequent accumulation of plant remnants as peat. Among the factors favoring that peat accumulation, a major role is played by the ...</t>
  </si>
  <si>
    <t>http://www.pnas.org/content/103/51/19386.full</t>
  </si>
  <si>
    <t>Remotely sensed evidence of tropical peatland conversion to oil palm</t>
  </si>
  <si>
    <t>http://www.pnas.org/content/108/12/5127.short</t>
  </si>
  <si>
    <t>LP Koh , J Miettinen, SC Liew …</t>
  </si>
  <si>
    <t>... 38 million Mg of biomass carbon (roughly equivalent to annual greenhouse gas emissions from ... palm development did result in substantial, albeit variable, biodiversity and carbon impacts across ... requirements before a new planting, including the drainage of the peat swamp (20 ...</t>
  </si>
  <si>
    <t>http://www.pnas.org/content/108/12/5127.full</t>
  </si>
  <si>
    <t>Climate regulation of fire emissions and deforestation in equatorial Asia</t>
  </si>
  <si>
    <t>http://www.pnas.org/content/105/51/20350.short</t>
  </si>
  <si>
    <t>GR Van der Werf , J Dempewolf…</t>
  </si>
  <si>
    <t>... Drought, in turn, accelerates forest clearing and emissions from peat fires, further increasing atmospheric greenhouse gas levels in a positive feedback loop. One unique feature of the carbon–climate feedback described here is the human component; because humans set most ...</t>
  </si>
  <si>
    <t>http://www.pnas.org/content/105/51/20350.full</t>
  </si>
  <si>
    <t>Opportunities for reducing greenhouse gas emissions in tropical peatlands</t>
  </si>
  <si>
    <t>http://www.pnas.org/content/107/46/19655.short</t>
  </si>
  <si>
    <t>D Murdiyarso , K Hergoualc'h …</t>
  </si>
  <si>
    <t>... and suggest areas for scientific support in meeting the methodological challenges to assess greenhouse gas (GHG) emissions from ... Regulating Factors of Soil GHG Flux Changes from Peatlands ... Consequences of peat compaction on CH 4 fluxes would be opposite to those from ...</t>
  </si>
  <si>
    <t>http://www.pnas.org/content/107/46/19655.full</t>
  </si>
  <si>
    <t>A natural experiment on plant acclimation: lifetime stomatal frequency response of an individual tree to annual atmospheric CO2 increase</t>
  </si>
  <si>
    <t>http://www.pnas.org/content/93/21/11705.short</t>
  </si>
  <si>
    <t>F Wagner, R Below, PD Klerk…</t>
  </si>
  <si>
    <t>... ABSTRACT Carbon dioxide (CO2) has been increasing in atmospheric concentration since the Industrial Revolution. ... capacity to reduce stomatal frequency as a phenotypic acclimation to CO2 increase during ... parameters for buried leaves from a core of a peat deposit, presently ...</t>
  </si>
  <si>
    <t>http://www.pnas.org/content/93/21/11705.full.pdf</t>
  </si>
  <si>
    <t>Uncertainties, deficiencies and unknowns in greenhouse gas emissions from tropical peatlands</t>
  </si>
  <si>
    <t>http://www.rspo.org/resource_centre/Vasander_Jauhiainen_Uncertainties_Deficiencies.pdf</t>
  </si>
  <si>
    <t>J Vasander, J Jauhiainen</t>
  </si>
  <si>
    <t>Proceedings of the 13th International Peat …</t>
  </si>
  <si>
    <t>rspo.org</t>
  </si>
  <si>
    <t>Summary Tropical peat swamp foresi forms one of the most efficient carbon-sequestering ecosystems and important carbon stores. Some peatlands. even in natural condition, are in steady-state and no longer accumulating peat. Large areas of tropical peat have been ...</t>
  </si>
  <si>
    <t>Carbon emissions from smouldering peat in shallow and strong fronts</t>
  </si>
  <si>
    <t>http://www.sciencedirect.com/science/article/pii/S1540748908001594</t>
  </si>
  <si>
    <t>G Rein , S Cohen, A Simeoni</t>
  </si>
  <si>
    <t>Proceedings of the Combustion Institute</t>
  </si>
  <si>
    <t>A series of experiments of shallow and strong smouldering fronts in boreal peat have been conducted under laboratory conditions to study the CO and CO2 emissions. Peat samples of 100mm by 100mm in cross section and 50mm in depth were smouldered in the cone ...</t>
  </si>
  <si>
    <t>http://www.era.lib.ed.ac.uk/bitstream/1842/2613/1/Rein_PeatCarbonEmissions_PCI09.pdf</t>
  </si>
  <si>
    <t>Feedback control of the rate of peat formation</t>
  </si>
  <si>
    <t>http://rspb.royalsocietypublishing.org/content/268/1473/1315.short</t>
  </si>
  <si>
    <t>LR Belyea , RS Clymo</t>
  </si>
  <si>
    <t>Proceedings of the Royal …</t>
  </si>
  <si>
    <t>... and vertical height of microforms because the balance between the uptake of carbon dioxide and the ... Clymo, RS &amp; Reddaway, EJF 1971 Productivity of Sphagnum (bog-moss) and peat accumulation. ... RH &amp; Roulet, NT 1994 Flux to the atmosphere of CH4 and CO2 from wetland ...</t>
  </si>
  <si>
    <t>http://www.ncbi.nlm.nih.gov/pmc/articles/PMC1088743/pdf/PB011315.pdf</t>
  </si>
  <si>
    <t>Batch lead (II) removal from aqueous solution by peat : equilibrium and kinetics</t>
  </si>
  <si>
    <t>http://www.sciencedirect.com/science/article/pii/S0957582099707950</t>
  </si>
  <si>
    <t>Process Safety and Environmental Protection</t>
  </si>
  <si>
    <t>... An evaluation of single resistance transfer models in the sorption of metal ions by peat. J of Chem Technol and Biotechnol, 54 (1992), pp. 271–276. 41. A. López-delgado, C. Pérez, FA Lopez; The influence of carbon content of blast furnace sludges and coke on the adsorption of ...</t>
  </si>
  <si>
    <t>http://dns2.asia.edu.tw/~ysho/YSHO-English/Publications/PDF/Pro%20Saf%20Env%20Pro77B,%20165.pdf</t>
  </si>
  <si>
    <t>A model of peat bog growth</t>
  </si>
  <si>
    <t>http://link.springer.com/chapter/10.1007/978-3-642-66760-2_9</t>
  </si>
  <si>
    <t>Production ecology of British moors and montane …</t>
  </si>
  <si>
    <t>... Peat Characteristics. The seven parameter values measured are shown in Table 2. Values for p and L were measured directly. The aerobic decay rate, OCt' was measured on four similar lawn sites, within 200 m, as integrated carbon dioxide flux using (6)</t>
  </si>
  <si>
    <t>Multiproxy record of late Pleistocene–Holocene climate and vegetation changes from a peat bog in Patagonia</t>
  </si>
  <si>
    <t>http://www.sciencedirect.com/science/article/pii/S0033589400922063</t>
  </si>
  <si>
    <t>E Pendall , V Markgraf, JWC White , M Dreier…</t>
  </si>
  <si>
    <t>Quaternary …</t>
  </si>
  <si>
    <t>... Deuterium, carbon-13, and oxygen-18 in tree rings and peat deposits in relation to climateUniversity of Groningen (1983). 6; CD Charles, RG Fairbanks; ... A high resolution record of atmospheric CO 2 content from carbon isotopes in peat. Nature, 367 (1994), pp. 153–156. ...</t>
  </si>
  <si>
    <t>http://www.researchgate.net/publication/216894284_Multiproxy_record_of_late_Pleistocene-Holocene_climate_and_vegetation_changes_from_a_peat_bog_in_Patagonia/file/9fcfd50b6bb151371a.pdf</t>
  </si>
  <si>
    <t>The evolution of a tropical rainforest/grassland mosaic in southeastern Brazil since 28,000〈 sup〉 14〈/sup〉 C yr BP based on carbon isotopes and pollen records</t>
  </si>
  <si>
    <t>http://www.sciencedirect.com/science/article/pii/S0033589409000131</t>
  </si>
  <si>
    <t>LC Ruiz Pessenda , PE De Oliveira, M Mofatto…</t>
  </si>
  <si>
    <t>... Organic carbon and nitrogen, C/N values and δ 13 C data of peat samples. The organic carbon content in peat samples shows values of 8.9% to 10.3% in the deeper part of the profile (123–106 cm). A trend toward higher values ...</t>
  </si>
  <si>
    <t>http://apostilas.cena.usp.br/moodle/pessenda/periodicos/internacionais/Pessenda%20et%20al,%202009.pdf</t>
  </si>
  <si>
    <t>Peat growth</t>
  </si>
  <si>
    <t>Quaternary landscapes</t>
  </si>
  <si>
    <t>Peat accumulation in northern wetlands</t>
  </si>
  <si>
    <t>http://www.sciencedirect.com/science/article/pii/003358949090063Q</t>
  </si>
  <si>
    <t>L Ovenden</t>
  </si>
  <si>
    <t>Quaternary Research</t>
  </si>
  <si>
    <t>... for atmospheric carbon dioxide in a changing environment? Oecologia, 53 (1982), pp. 7–11. ... Blake, 1985; W. Blake Jr. Geological Survey of Canada Radiocarbon Dates, XXV (1985) Geological Survey of Canada, Paper 85-7. Clymo, 1984; RS Clymo; The limits to peat bog growth ...</t>
  </si>
  <si>
    <t>Holocene peat and carbon accumulation rates in the southern taiga of western Siberia</t>
  </si>
  <si>
    <t>http://www.sciencedirect.com/science/article/pii/S003358940300139X</t>
  </si>
  <si>
    <t>W Borren, W Bleuten, ED Lapshina</t>
  </si>
  <si>
    <t>Although recent studies have recognized peatlands as a sink for atmospheric CO2, little is known about the role of Siberian peatlands in the global carbon cycle. We have estimated the Holocene peat and carbon accumulation rate in the peatlands of the southern taiga ...</t>
  </si>
  <si>
    <t>Implications of peat accumulation at Point Escuminac, New Brunswick</t>
  </si>
  <si>
    <t>http://www.sciencedirect.com/science/article/pii/S0033589483710288</t>
  </si>
  <si>
    <t>BG Warner, RS Clymo , K Tolonen</t>
  </si>
  <si>
    <t>... The same calculation shows the rate at which carbon dioxide and methane are produced ... The addition of peatland gases would augment greenhouse gas emissions to the atmosphere, further ... in situ methane production from acid peat in plant communities with different moisture ...</t>
  </si>
  <si>
    <t>http://webspace.qmul.ac.uk/clymo/Clymo-article-PDFs/47-Warner-Clymo-1992-Point-Escuminac.pdf</t>
  </si>
  <si>
    <t>Holocene hydro-climatic change and effects on carbon accumulation inferred from a peat bog in the Attawapiskat River watershed, Hudson Bay Lowlands, Canada</t>
  </si>
  <si>
    <t>http://www.sciencedirect.com/science/article/pii/S0033589412000609</t>
  </si>
  <si>
    <t>J Bunbury, SA Finkelstein , J Bollmann</t>
  </si>
  <si>
    <t>Multiple proxies from a 319-cm peat core collected from the Hudson Bay Lowlands, northern Ontario, Canada were analyzed to determine how carbon accumulation has varied as a function of paleohydrology and paleoclimate. Testate amoeba assemblages, analysis of ...</t>
  </si>
  <si>
    <t>〈 sup〉 13〈/sup〉 C/Palynological evidence of differential residence times of organic carbon prior to its sedimentation in East African Rift Lakes and peat bogs</t>
  </si>
  <si>
    <t>http://www.sciencedirect.com/science/article/pii/0277379189900371</t>
  </si>
  <si>
    <t>C Hillaire-Marcel, AM Aucour, R Bonnefille…</t>
  </si>
  <si>
    <t>Quaternary Science …</t>
  </si>
  <si>
    <t>Abstract Most terrestrial plants producing large amounts of organic matter in the East African Rift follow the Calvin (C3) photosynthetic pathway. Their end products have δ 13 C values of ca.− 27±2‰(vs. PDB). On the contrary, most Cyperaceae (notably Cyperus papyrus and C ...</t>
  </si>
  <si>
    <t>Holocene monsoon climate documented by oxygen and carbon isotopes from lake sediments and peat bogs in China: a review and synthesis</t>
  </si>
  <si>
    <t>http://www.sciencedirect.com/science/article/pii/S0277379111001259</t>
  </si>
  <si>
    <t>J Zhang, F Chen, JA Holmes, H Li, X Guo…</t>
  </si>
  <si>
    <t>Abstract There has been much recent debate about Holocene climate variation in the monsoon region of China, especially the temporal pattern of variations in precipitation, the time-transgressive nature of the Holocene precipitation maximum, and the extent to which ...</t>
  </si>
  <si>
    <t>http://www.researchgate.net/publication/241087867_Holocene_monsoon_climate_documented_by_oxygen_and_carbon_isotopes_from_lake_sediments_and_peat_bogs_in_China_a_review_and_synthesis/file/72e7e521d69f908362.pdf</t>
  </si>
  <si>
    <t>Peatlands of the Western Siberian lowlands: current knowledge on zonation, carbon content and Late Quaternary history</t>
  </si>
  <si>
    <t>http://www.sciencedirect.com/science/article/pii/S0277379102001968</t>
  </si>
  <si>
    <t>KV Kremenetski, AA Velichko, OK Borisova…</t>
  </si>
  <si>
    <t>... Total carbon content, rates of carbon sequestration and greenhouse gas exchange, remain poorly known and have only been ... In discussing carbon reservoirs in the Former Soviet Union, Botch et al ... are associated with the areal extent of FSU peatlands and depth of peat deposits ...</t>
  </si>
  <si>
    <t>http://wordpress.clarku.edu/kfrey/files/2011/01/Kremenetski_QSR2003.pdf</t>
  </si>
  <si>
    <t>Development and carbon sequestration of tropical peat domes in south-east Asia: links to post-glacial sea-level changes and Holocene climate variability</t>
  </si>
  <si>
    <t>http://www.sciencedirect.com/science/article/pii/S0277379111000333</t>
  </si>
  <si>
    <t>R Dommain, J Couwenberg, H Joosten</t>
  </si>
  <si>
    <t>Quaternary Science Reviews</t>
  </si>
  <si>
    <t>Tropical peatlands of SE-Asia represent a significant terrestrial carbon reservoir of an estimated 65 Gt C. In this paper we present a comprehensive data synthesis of radiocarbon dated peat profiles and 31 basal dates of ombrogenous peat domes from the lowlands of ...</t>
  </si>
  <si>
    <t>Carbon balance of Alaskan tundra and taiga ecosystems: past, present and future</t>
  </si>
  <si>
    <t>http://www.sciencedirect.com/science/article/pii/0277379187900321</t>
  </si>
  <si>
    <t>WD Billings</t>
  </si>
  <si>
    <t>... They also involve the release of nutrients long stored in permafrosted peat or in biomass. ... vaginatum, nor did raising the tempera- ture to 4 above ambient while keeping CO2 at double ... that, in the field, Erio- phorum is not limited by temperature or by carbon dioxide but by ...</t>
  </si>
  <si>
    <t>http://www.ldeo.columbia.edu/~sanpisa/wetlands/reading/billings1987.pdf</t>
  </si>
  <si>
    <t>A study of errors in (super 14) C dates of peat and sediment.</t>
  </si>
  <si>
    <t>https://journals.uair.arizona.edu/index.php/radiocarbon/article/viewFile/952/957</t>
  </si>
  <si>
    <t>IU Olsson</t>
  </si>
  <si>
    <t>Radiocarbon</t>
  </si>
  <si>
    <t>... Even the water from a raised bog evidences a 14C deficiency relative to contemporary atmospheric CO2. ... later extended to a fen (part of Vitmossen), the lagg of a peat bog (another ... Magnesium was used to reduce the carbon dioxide to carbon which was then dissolved in iron. ...</t>
  </si>
  <si>
    <t>Chronologies for recent peat deposits using wiggle-matched radiocarbon ages: problems with old carbon contamination</t>
  </si>
  <si>
    <t>http://eprints.gla.ac.uk/2038</t>
  </si>
  <si>
    <t>DJ Charman , MH Garnett</t>
  </si>
  <si>
    <t>Dating sediments which have accumulated over the last few hundred years is critical to the calibration of longer-term paleoclimate records with instrumental climate data. We attempted to use wiggle-matched radiocarbon ages to date 2 peat profiles from northern England ...</t>
  </si>
  <si>
    <t>http://eprints.gla.ac.uk/2038/1/CharmanRADIOCARBON_47(1)_135-145.pdf?origin=publication_detail</t>
  </si>
  <si>
    <t>Carbon fluxes from acid peat of a subarctic mire with emphasis on methane</t>
  </si>
  <si>
    <t>http://agris.fao.org/agris-search/search.do?recordID=SE8310244</t>
  </si>
  <si>
    <t>Rapport-Sveriges Lantbruksuniversitet</t>
  </si>
  <si>
    <t>... Carbon fluxes from acid peat of a subarctic mire with emphasis on methane. ...</t>
  </si>
  <si>
    <t>Detection of methanogenic〈 i〉 Archaea〈/i〉 in peat : comparison of PCR primers targeting the〈 i〉 mcrA〈/i〉 gene</t>
  </si>
  <si>
    <t>http://www.sciencedirect.com/science/article/pii/S0923250806001938</t>
  </si>
  <si>
    <t>H Juottonen, PE Galand , K Yrjälä</t>
  </si>
  <si>
    <t>Research in microbiology</t>
  </si>
  <si>
    <t>... Abstract. Methanogens (domain Archaea) have a unique role in the carbon cycle as producers of the greenhouse gas methane (CH 4 ). Methyl-coenzyme M reductase ... The primers were applied to DNA extracts from unfertilised and ash-fertilised peat from two different depths. ...</t>
  </si>
  <si>
    <t>http://132.203.57.253/warwickvincent/PDFfiles/PierreRM2006.pdf</t>
  </si>
  <si>
    <t>Environmental inventory modelling of the use of compost and peat in growth media preparation</t>
  </si>
  <si>
    <t>http://www.sciencedirect.com/science/article/pii/S0921344910000959</t>
  </si>
  <si>
    <t>A Boldrin , KR Hartling, M Laugen…</t>
  </si>
  <si>
    <t>Resources</t>
  </si>
  <si>
    <t>... as CO 2 . Thus CO 2 released by degradation of peat should be counted as a greenhouse gas (GHG). ... primarily as CO 2 . Release of this CO 2 is accounted as a GHG in this ... in the leachate was approximately 10 times higher in the compost leachate than in the peat leachate. ...</t>
  </si>
  <si>
    <t>http://documents.er.dtu.dk/Projects/3R/2012_Organisk_affald_temadag/Litteratur/10_RCR_ALB_Peat_and_compost.pdf</t>
  </si>
  <si>
    <t>Sorption of acid dyes from effluents using activated carbon</t>
  </si>
  <si>
    <t>http://www.sciencedirect.com/science/article/pii/S0921344998000858</t>
  </si>
  <si>
    <t>KKH Choy, G McKay , JF Porter</t>
  </si>
  <si>
    <t>... Adsorption of single-component dye systems has been studied using various adsorbents, including carbon (1980) [5], peat (1980) [5] and silica (1984) [6] . Although considerable information is available on single-component adsorption, most industries discharge effluents ...</t>
  </si>
  <si>
    <t>Composts from distillery wastes as peat substitutes for transplant production</t>
  </si>
  <si>
    <t>http://www.sciencedirect.com/science/article/pii/S092134490700208X</t>
  </si>
  <si>
    <t>MA Bustamante , C Paredes, R Moral, E Agulló…</t>
  </si>
  <si>
    <t>... causing the loss of a non-renewable resource and generating a source of greenhouse gas (GHG) through abundant ... (1986) indicated in a study using mixtures of peat with sewage ... according to different criteria suggested by different authors, such as: total organic carbon to total ...</t>
  </si>
  <si>
    <t>Analogous trends in pollen percentages and carbon stable isotope composition of Holocene peat —possible interpretation for palaeoclimate studies</t>
  </si>
  <si>
    <t>http://www.sciencedirect.com/science/article/pii/S0034666709000852</t>
  </si>
  <si>
    <t>G Skrzypek , A Baranowska-Kącka…</t>
  </si>
  <si>
    <t>Review of Palaeobotany …</t>
  </si>
  <si>
    <t>Pollen and spore analysis and analysis of carbon stable isotope composition in a peat core from Hala Izerska (SW Poland) were used for palaeoclimate studies of the Holocene over the last~ 8.5 ka. The results of these two methods have been compared and variations of ...</t>
  </si>
  <si>
    <t>Peatbogs and carbon : a critical synthesis to inform policy development in oceanic peat bog conservation and restoration in the context of climate change</t>
  </si>
  <si>
    <t>https://194.158.18.86/2012forum/sites/2012forum/files/peatbogs-carbon-critical-synthesis.pdf</t>
  </si>
  <si>
    <t>R Lindsay, S Campus, W Lane</t>
  </si>
  <si>
    <t>RSPB Scotland</t>
  </si>
  <si>
    <t>Purpose of report 4 not a review but a critical examination of key papers; weaknesses in methodology or interpretation identified; attempt to explain/resolve contradictory evidence; highlighting research needs; confusion over units; inadequate description of habitats ...</t>
  </si>
  <si>
    <t>Carbon -13 and carbon -14 abundances in Alaskan aquatic organisms: delayed production from peat in arctic food webs</t>
  </si>
  <si>
    <t>http://www.sciencemag.org/content/219/4588/1068.short</t>
  </si>
  <si>
    <t>DM Schell</t>
  </si>
  <si>
    <t>Science</t>
  </si>
  <si>
    <t>sciencemag.org</t>
  </si>
  <si>
    <t>Abstract Inputs of terrestrial peat carbon to the nearshore Alaskan Beaufort Sea from erosion and fluvial transport are of the same magnitude as in situ primary production within 10 kilometers of shore. Nevertheless, carbon-13/carbon-12 ratios and carbon-14 ...</t>
  </si>
  <si>
    <t>http://127.0.0.1:8000/scholar?q=info:j5Q2RMkayi8J:scholar.google.com/&amp;output=instlink&amp;hl=en&amp;as_sdt=0,5&amp;scillfp=6347693555216177704&amp;oi=lle</t>
  </si>
  <si>
    <t>Siberian peatlands a net carbon sink and global methane source since the early Holocene</t>
  </si>
  <si>
    <t>http://www.sciencemag.org/content/303/5656/353.short</t>
  </si>
  <si>
    <t>LC Smith , GM MacDonald, AA Velichko, DW Beilman…</t>
  </si>
  <si>
    <t>... for catastrophic oxidation, suggesting the region represents a long-term carbon dioxide sink and ... difficult to infer the influence of northern peatlands on Holocene greenhouse gas concentrations and ... under a warmer Arctic climate through water table lowering, peat oxidation, and ...</t>
  </si>
  <si>
    <t>http://wordpress.clarku.edu/kfrey/files/2011/01/Smith_Science2004.pdf</t>
  </si>
  <si>
    <t>Isolation of acidophilic methane -oxidizing bacteria from northern peat wetlands</t>
  </si>
  <si>
    <t>http://www.sciencemag.org/content/282/5387/281.short</t>
  </si>
  <si>
    <t>SN Dedysh, NS Panikov, W Liesack, R Großkopf…</t>
  </si>
  <si>
    <t>Abstract Acidic northern wetlands are an important source of methane, one of the gases that contributes to global warming. Methane oxidation in the surface of these acidic wetlands can reduce the methane flux to the atmosphere up to 90 percent. Here the isolation of three ...</t>
  </si>
  <si>
    <t>http://ieg.ou.edu/publication/PDF/Isolation%20of%20acidophilic%20methane-oxidizing%20bacteria%20from%20northern%20peat%20wetlands.pdf</t>
  </si>
  <si>
    <t>Europe's terrestrial biosphere absorbs 7 to 12% of European anthropogenic CO2 emissions</t>
  </si>
  <si>
    <t>http://www.sciencemag.org/content/300/5625/1538.short</t>
  </si>
  <si>
    <t>IA Janssens , A Freibauer, P Ciais , P Smith , GJ Nabuurs…</t>
  </si>
  <si>
    <t>... the gap between the small carbon-stock changes and the larger carbon dioxide uptake estimated ... integrated net C uptake by European forests, croplands, grasslands, and peat lands is a ... into the atmosphere in other compounds: carbon monoxide (CO), methane, or nonmethane ...</t>
  </si>
  <si>
    <t>http://web.natur.cuni.cz/fyziol5/kfrserver/global/pdf/2003%20Janssens_euro%20terest%20biosphere.pdf</t>
  </si>
  <si>
    <t>Land clearing and the biofuel carbon debt</t>
  </si>
  <si>
    <t>http://www.sciencemag.org/content/319/5867/1235.short</t>
  </si>
  <si>
    <t>J Fargione , J Hill , D Tilman , S Polasky , P Hawthorne</t>
  </si>
  <si>
    <t>... debt” by releasing 17 to 420 times more CO 2 than the annual greenhouse gas (GHG) reductions that ... 1D). Until then, producing and using palm biodiesel from this land would cause greater GHG release than ... of ∼55 Mg of CO 2 ha –1 yr –1 from oxidative peat decomposition (5 ...</t>
  </si>
  <si>
    <t>http://www3.calepa.ca.gov/CEPC/2013/Feb28/Comments/AppA_Ex6.pdf</t>
  </si>
  <si>
    <t>Dynamics of soil carbon during deglaciation of the Laurentide ice sheet</t>
  </si>
  <si>
    <t>http://www.sciencemag.org/content/258/5090/1921.short</t>
  </si>
  <si>
    <t>JW Harden, RK Mark, ET Sundquist, RF Stallard</t>
  </si>
  <si>
    <t>... Sequestration of carbon in deglaciated peat lands continues today, and a steady state has not been reached. The natural rate of carbon sequestration in soils, however, is small relative to the rate of anthropogenic carbon dioxide production. Received for publication 8 July 1992. ...</t>
  </si>
  <si>
    <t>Carbon pools and flux of global forest ecosystems</t>
  </si>
  <si>
    <t>http://www.sciencemag.org/content/263/5144/185.short</t>
  </si>
  <si>
    <t>RK Dixon, AM Solomon, S Brown, RA Houghton…</t>
  </si>
  <si>
    <t>... of the carbon in forest ecosystems is contained in soils and associated peat deposits ... Model projections and some results suggest that forests could be carbon sinks or sources in ... The emission of the greenhouse gas CO2 to the atmosphere by fossil fuel combustion and land-use ...</t>
  </si>
  <si>
    <t>http://academic.engr.arizona.edu/HWR/Brooks/GC572-2004/readings/dixon.pdf</t>
  </si>
  <si>
    <t>Rapid early development of circumarctic peatlands and atmospheric CH4 and CO2 variations</t>
  </si>
  <si>
    <t>http://www.sciencemag.org/content/314/5797/285.short</t>
  </si>
  <si>
    <t>GM MacDonald, DW Beilman, KV Kremenetski…</t>
  </si>
  <si>
    <t>... in the early Holocene, and evidence of peatland vegetation and type from our peat cores taken ... The δ 13 C CH4 values of ice from the Pakitsoq outcrop in western Greenland ... It has been suggested that major terrestrial sources contributing methane during the period from 11 to 8 ...</t>
  </si>
  <si>
    <t>http://faculty.jsd.claremont.edu/emorhardt/159/pdfs/2007/MacDonald%20et%20al.%202006.pdf</t>
  </si>
  <si>
    <t>The chromosomal basis of human neoplasia</t>
  </si>
  <si>
    <t>http://www.sciencemag.org/content/221/4607/227.short</t>
  </si>
  <si>
    <t>JJ Yunis</t>
  </si>
  <si>
    <t>... Biochem. 3, 133 (1971). The increase in carbon content from plant to peat is insufficient to permit such attribution. Spackman et al. (5) also find an increase in sulfur from plants to peat in one of two coring sites in the Okefenokee Swamp. ...</t>
  </si>
  <si>
    <t>Radiocarbon datability of peat , marl, caliche, and archaeological materials</t>
  </si>
  <si>
    <t>http://www.sciencemag.org/content/114/2951/55.short</t>
  </si>
  <si>
    <t>HH Bartlett</t>
  </si>
  <si>
    <t>... marl and, on the other, in deposition of calcareous (as op- posed to fairly acid) peat. ... only "dead" carbon, in contact with rain water satu- rated with atmospheric CO2, would yield ... underground into a lake, pond, or river, the equili- brated system, water-carbon dioxide-carbonic acid ...</t>
  </si>
  <si>
    <t>Baseline map of carbon emissions from deforestation in tropical regions</t>
  </si>
  <si>
    <t>http://www.sciencemag.org/content/336/6088/1573.short</t>
  </si>
  <si>
    <t>NL Harris, S Brown, SC Hagen, SS Saatchi , S Petrova…</t>
  </si>
  <si>
    <t>... doi:10.1126/science.1201609 pmid:21764754. Abstract/FREE Full Text. ↵: A. Baccini; et al. ., Estimated carbon dioxide emissions from ... IPCC, IPCC guidelines for national greenhouse gas inventories (IGES ... SE Page; et al. ., The amount of carbon released from peat and forest ...</t>
  </si>
  <si>
    <t>http://211.144.68.84:9998/91keshi/Public/File/41/336-6088/pdf/1573.full.pdf</t>
  </si>
  <si>
    <t>Deuterium content of peat as a paleoclimatic recorder</t>
  </si>
  <si>
    <t>http://www.sciencemag.org/content/175/4021/512.short</t>
  </si>
  <si>
    <t>WE Schiegl</t>
  </si>
  <si>
    <t>... Abstract. During the transformation of vegetable matter into peat the initial deuterium concentration decreases systematically with increasing carbon content. From this relationship the original deuterium content of the plants that ...</t>
  </si>
  <si>
    <t>Century-scale shifts in early Holocene atmospheric CO2 concentration</t>
  </si>
  <si>
    <t>http://www.sciencemag.org/content/284/5422/1971.short</t>
  </si>
  <si>
    <t>F Wagner, SJP Bohncke, DL Dilcher , WM Kürschner …</t>
  </si>
  <si>
    <t>... δD) during the past 250,000 years, showing that variation in greenhouse gas concentrations is an ... tree birches consists of 105 samples, originating from presently accumulating peat (9) supplemented by ... through anonymous ftp at ftp.cmdl.noaa.gov, path: ccg/co2/GLOBALVIEW). ...</t>
  </si>
  <si>
    <t>http://www.flmnh.ufl.edu/natsci/paleobotany/dldpdfs/1999wagnerbohnckedilcherco2.pdf</t>
  </si>
  <si>
    <t>Peatland response to global change</t>
  </si>
  <si>
    <t>http://www.planta.cn/forum/files_planta/science_2009_dise_810_1_151.pdf</t>
  </si>
  <si>
    <t>planta.cn</t>
  </si>
  <si>
    <t>... of anaerobic decomposition that allow carbon to accumulate also produce the strong greenhouse gas methane (CH4). ... atmo- spheric deposition of reactive nitrogen and sulfur, atmospheric CO2 levels, extreme ... For example, subjecting peat cores ( 5) or a peatland field site ( 6) to ...</t>
  </si>
  <si>
    <t>The multi-annual carbon budget of a peat -covered catchment</t>
  </si>
  <si>
    <t>http://www.sciencedirect.com/science/article/pii/S0048969709002368</t>
  </si>
  <si>
    <t>F Worrall, TP Burt, JG Rowson, J Warburton…</t>
  </si>
  <si>
    <t>Science of the total …</t>
  </si>
  <si>
    <t>This study estimates the complete carbon budget of an 11.4 km2 peat-covered catchment in Northern England. The budget considers both fluvial and gaseous carbon fluxes and includes estimates of particulate organic carbon (POC); dissolved organic carbon (DOC); ...</t>
  </si>
  <si>
    <t>http://repository.edgehill.ac.uk/4468/1/Multi_annual_carbon_budget_of_a_peat_catchment.pdf</t>
  </si>
  <si>
    <t>Link between DOC in near surface peat and stream water in an upland catchment</t>
  </si>
  <si>
    <t>http://www.sciencedirect.com/science/article/pii/S0048969707012016</t>
  </si>
  <si>
    <t>JM Clark , SN Lane , PJ Chapman…</t>
  </si>
  <si>
    <t>Hydrologic transport of dissolved organic carbon (DOC) from peat soils may differ to organo- mineral soils in how they responded to changes in flow, because of differences in soil profile and hydrology. In well-drained organo-mineral soils, low flow is through the lower mineral ...</t>
  </si>
  <si>
    <t>Can climate change explain increases in DOC flux from upland peat catchments?</t>
  </si>
  <si>
    <t>http://www.sciencedirect.com/science/article/pii/S0048969703006764</t>
  </si>
  <si>
    <t>Science of the Total Environment</t>
  </si>
  <si>
    <t>Long-term increases in DOC concentration in rivers draining areas of upland peat are a ubiquitous phenomenon in the UK. Several hypotheses have been proposed to explain these increases, but one compelling explanation is the observed long-term increase in ...</t>
  </si>
  <si>
    <t>Land management as a factor controlling dissolved organic carbon release from upland peat soils 1: Spatial variation in DOC productivity</t>
  </si>
  <si>
    <t>http://www.sciencedirect.com/science/article/pii/S0048969709002484</t>
  </si>
  <si>
    <t>AR Yallop, B Clutterbuck</t>
  </si>
  <si>
    <t>Abstract The importance of soil storage in global carbon cycling is well recognised and factors leading to increased losses from this pool may act as a positive feedback mechanism in global warming. Upland peat soils are usually assumed to serve as carbon sinks, there ...</t>
  </si>
  <si>
    <t>Effects of elevated CO〈 sub〉 2〈/sub〉 on fen peat biogeochemistry</t>
  </si>
  <si>
    <t>http://www.sciencedirect.com/science/article/pii/S0048969701007240</t>
  </si>
  <si>
    <t>H Kang , C Freeman , TW Ashendon</t>
  </si>
  <si>
    <t>... Table 1. Effects of elevated CO 2 on trace gas emission, carbon, enzymes and biomass in the northern peat cores *. Elevated CO 2, Ambient CO 2. ... Stimulation of methane emission by carbon dioxide enrichment of marsh vegetation. Nature, 370 (1994), pp. 47–49. ...</t>
  </si>
  <si>
    <t>Assessing the probability of carbon and greenhouse gas benefit from the management of peat soils</t>
  </si>
  <si>
    <t>http://www.sciencedirect.com/science/article/pii/S0048969710000586</t>
  </si>
  <si>
    <t>F Worrall, MJ Bell, A Bhogal</t>
  </si>
  <si>
    <t>This study proposes a method for assessing the probability that land management interventions will lead to an improvement in the carbon sink represented by peat soils. The method is able to: combine studies of different carbon uptake and release pathways in ...</t>
  </si>
  <si>
    <t>Land management as a factor controlling dissolved organic carbon release from upland peat soils 2: Changes in DOC productivity over four decades</t>
  </si>
  <si>
    <t>http://www.sciencedirect.com/science/article/pii/S0048969710008995</t>
  </si>
  <si>
    <t>B Clutterbuck, AR Yallop</t>
  </si>
  <si>
    <t>Increasing DOC concentrations in surface waters have been observed across parts of Europe and North America over the past few decades. Most proposed explanations for these widespread trends invoke climate change or reductions in sulphate deposition. However, ...</t>
  </si>
  <si>
    <t>Drain blocking: An effective treatment for reducing dissolved organic carbon loss and water discolouration in a drained peatland</t>
  </si>
  <si>
    <t>http://www.sciencedirect.com/science/article/pii/S0048969706001215</t>
  </si>
  <si>
    <t>ZE Wallage, J Holden , AT McDonald</t>
  </si>
  <si>
    <t>Science of the total environment</t>
  </si>
  <si>
    <t>... Thus, although carbon stored within the deeper anaerobic peat layers is not normally a major source of DOC, it does represent a significant potential carbon source that could be mobilised by water table drawdown. For example, Freeman et al. ...</t>
  </si>
  <si>
    <t>Hydrology of peat -forming wetlands in Scotland</t>
  </si>
  <si>
    <t>http://www.sciencedirect.com/science/article/pii/S0048969702000591</t>
  </si>
  <si>
    <t>OM Bragg</t>
  </si>
  <si>
    <t>... studies have concentrated on the internal functioning of mires, the insights gained are relevant to runoff generation in peat-covered river ... Moreover, peatlands store significant quantities of carbon, and influence directly the concentrations of greenhouse gases in the atmosphere. ...</t>
  </si>
  <si>
    <t>Spatial and temporal variability in the relationship between water colour and dissolved organic carbon in blanket peat pore waters</t>
  </si>
  <si>
    <t>http://www.sciencedirect.com/science/article/pii/S0048969710009708</t>
  </si>
  <si>
    <t>ZE Wallage, J Holden</t>
  </si>
  <si>
    <t>The transfer of carbon from terrestrial peat to the fluvial environment forms an important component of the peatland carbon cycle, and has major implications for water quality. Dissolved organic carbon (DOC) is generally considered the largest constituent of aquatic ...</t>
  </si>
  <si>
    <t>High nitrogen availability reduces polyphenol content in〈 i〉 Sphagnum〈/i〉 peat</t>
  </si>
  <si>
    <t>http://www.sciencedirect.com/science/article/pii/S0048969707002306</t>
  </si>
  <si>
    <t>L Bragazza, C Freeman</t>
  </si>
  <si>
    <t>... the microbial breakdown of peat, and thus in sustaining our huge peatland carbon stores ( Freeman et al., 2001 and Freeman et al., 2004). Any reduction in the polyphenol content of Sphagnum litter can contribute to accelerating the release of carbon dioxide from peatlands to ...</t>
  </si>
  <si>
    <t>Removal of dyes from effluents using low-cost agricultural by-products</t>
  </si>
  <si>
    <t>http://www.sciencedirect.com/science/article/pii/0048969789903422</t>
  </si>
  <si>
    <t>SS Nawar, HS Doma</t>
  </si>
  <si>
    <t>... The aim of the present study is to evaluate the adsorption capacity of activated carbon, peat moss and rice hulls with respect to acidic and basic dyes, and the various factors that affect the efficiency of their removal. EXPERIMENTAL ...</t>
  </si>
  <si>
    <t>Evidence for a mechanism driving recent observed trends in dissolved organic carbon release from upland peat soils.</t>
  </si>
  <si>
    <t>http://www.cabdirect.org/abstracts/20083187843.html</t>
  </si>
  <si>
    <t>AR Yallop, SM White, B Clutterbuck…</t>
  </si>
  <si>
    <t>Shaping a vision for the …</t>
  </si>
  <si>
    <t>Abstract Soil storage forms a crucial component of global carbon budgets; however, there is evidence of increasing losses from this pool. In addition to climate concerns, carbon loss from upland peat creates a significant problem for water supply utilities. We measured ...</t>
  </si>
  <si>
    <t>CHARACTERIZATION OF PARTICLE SIZE FRACTIONS OF PEAT . AN INTEGRATED BIOLOGICAL, CHEMICAL, AND SPECTROSCOPIC APPROACH.</t>
  </si>
  <si>
    <t>http://journals.lww.com/soilsci/Abstract/1992/05000/CHARACTERIZATION_OF_PARTICLE_SIZE_FRACTIONS_OF.6.aspx</t>
  </si>
  <si>
    <t>BO NORDEN, E BOHLIN, M NILSSON…</t>
  </si>
  <si>
    <t>Soil …</t>
  </si>
  <si>
    <t>... After a longer period, in this case 25 days, the released carbon-dioxide probably reflected the quality of the carbon source during aerobic con- ditions. For respiration studies, wet peat was dispersed and sieved under nitrogen in an autoclaved Win- ogradsky (WG) solution 1:20 ...</t>
  </si>
  <si>
    <t>Role of wetland plants in the diurnal control of CH〈 sub〉 4〈/sub〉 and CO〈 sub〉 2〈/sub〉 fluxes in peat</t>
  </si>
  <si>
    <t>http://www.sciencedirect.com/science/article/pii/0038071795001034</t>
  </si>
  <si>
    <t>KL Thomas, J Benstead, KL Davies, D Lloyd</t>
  </si>
  <si>
    <t>Soil Biology and …</t>
  </si>
  <si>
    <t>... and Bohlin, 1993; M. Nilsson, E. Bohlin; Methane and carbon dioxide concentrations in bogs and fens—with special reference to the effects of the botanical composition of the peat. Journal of Ecology, 81 (1993), pp. 615–625. ...</t>
  </si>
  <si>
    <t>http://127.0.0.1:8000/scholar?q=info:qcS6vDcvb3UJ:scholar.google.com/&amp;output=instlink&amp;hl=en&amp;as_sdt=0,5&amp;scillfp=1972105940030474282&amp;oi=lle</t>
  </si>
  <si>
    <t>Oxidation of methane in peat : Kinetics of CH〈 sub〉 4〈/sub〉 and O〈 sub〉 2〈/sub〉 removal and the role of plant roots</t>
  </si>
  <si>
    <t>http://www.sciencedirect.com/science/article/pii/S0038071797000163</t>
  </si>
  <si>
    <t>A Watson, KD Stephen, DB Nedwell…</t>
  </si>
  <si>
    <t>Vertical profiles of oxygen uptake potential were measured in peat. When both O2 and CH4 were in excess, methanotrophy accounted for 85% of the O2 uptake potential, showing a high capacity for CH4 oxidation in the peat. In the absence of CH4, maximum O2 uptake ...</t>
  </si>
  <si>
    <t>Methane consumption in decomposing〈 i〉 Sphagnum〈/i〉-derived peat</t>
  </si>
  <si>
    <t>http://www.sciencedirect.com/science/article/pii/003807179090176Z</t>
  </si>
  <si>
    <t>JB Yavitt , DM Downey, E Lancaster, GE Lang</t>
  </si>
  <si>
    <t>Soil biology and …</t>
  </si>
  <si>
    <t>Abstract Methane production and CH 4 consumption by moss-derived peats were measured and related to CH 4 emission from the same peats to the atmosphere. Peat samples (0–40 cm depth) maintained under anoxic conditions at 19 C for 40 h produced CH 4 at rates ...</t>
  </si>
  <si>
    <t>Relationships between enchytraeid worms (Oligochaeta), climate change, and the release of dissolved organic carbon from blanket peat in northern England</t>
  </si>
  <si>
    <t>http://www.sciencedirect.com/science/article/pii/S0038071701002164</t>
  </si>
  <si>
    <t>L Cole, RD Bardgett, P Ineson , JK Adamson</t>
  </si>
  <si>
    <t>Over a period of 1yr, we examined the dynamics of a community of enchytraeid worms in a blanket peat soil in relation to the prevailing climate and the release of dissolved organic carbon (DOC). Our objectives were two-fold: first, we aimed to establish whether there is a ...</t>
  </si>
  <si>
    <t>Temperature and N fertilization effects on methane oxidation in a drained peatland soil</t>
  </si>
  <si>
    <t>http://www.sciencedirect.com/science/article/pii/0038071794902143</t>
  </si>
  <si>
    <t>PM Crill, PJ Martikainen, H Nykanen…</t>
  </si>
  <si>
    <t>... The nitrogen fertilizers had also decreased the CH4 uptake in situ. ... Methane production and consumption in temperate and subarctic peat soils: response to temperature and pH. ... The influence of water table levels on methane and carbon dioxide emissions from peatland soils. ...</t>
  </si>
  <si>
    <t>Relocation of carbon from decaying litter in drained peat soils</t>
  </si>
  <si>
    <t>http://www.sciencedirect.com/science/article/pii/S0038071797002332</t>
  </si>
  <si>
    <t>T Domisch, L Finér, M Karsisto, R Laiho …</t>
  </si>
  <si>
    <t>Recent findings have indicated that the carbon density and store in peat soil may increase after drainage for forestry, even if soil respiration has clearly increased. This is caused by the increased organic C flow from tree stands into soil and consequent retention in the peat ...</t>
  </si>
  <si>
    <t>Methane production and oxidation potentials in relation to water table fluctuations in two boreal mires</t>
  </si>
  <si>
    <t>http://www.sciencedirect.com/science/article/pii/S0038071799000930</t>
  </si>
  <si>
    <t>A Kettunen, V Kaitala, A Lehtinen, A Lohila…</t>
  </si>
  <si>
    <t>... Methane-producing bacteria require anoxic conditions (Sundh et al., 1994) and a suitable carbon source: acetate or carbon dioxide and molecular hydrogen (Valentine et al., 1994). The oxygen concentration in peat decreases downwards while the new carbon which can be ...</t>
  </si>
  <si>
    <t>http://lib.tkk.fi/Diss/2003/isbn9512263041/article4.pdf</t>
  </si>
  <si>
    <t>Potential aerobic methane oxidation in a Sphagnum-dominated peatland—controlling factors and relation to methane emission</t>
  </si>
  <si>
    <t>http://www.sciencedirect.com/science/article/pii/003807179400222M</t>
  </si>
  <si>
    <t>I Sundh, C Mikkelä, M Nilsson, BH Svensson</t>
  </si>
  <si>
    <t>... INTRODUCTION In the global budget of methane (an important `greenhouse' gas)., the major sink is ... high rates of oxidation during the transport of methane through the peat profile dampens ... Crill PM (1991) Seasonal patterns of methane uptake and carbon dioxide relc;ase by a ...</t>
  </si>
  <si>
    <t>Carbon dioxide , nitrous oxide and methane dynamics in boreal organic agricultural soils with different soil characteristics</t>
  </si>
  <si>
    <t>http://www.sciencedirect.com/science/article/pii/S0038071704002123</t>
  </si>
  <si>
    <t>M Maljanen, VM Komulainen, J Hytönen …</t>
  </si>
  <si>
    <t>... Keywords. Agriculture; Carbon dioxide; Nitrous oxide; Methane; Organic soil; Peat. 1. Introduction. Pristine water-saturated peat soils serve as sinks for atmospheric carbon dioxide (CO 2 ) and are large carbon stores (Gorham et al., 1991; Alm et al., 1997; Carrol and Crill, 1997). ...</t>
  </si>
  <si>
    <t>Gas diffusion coefficient profile in peat determined by modelling mass spectrometric data: implications for gas phase distribution</t>
  </si>
  <si>
    <t>KD Stephen, JRM Arah, KL Thomas…</t>
  </si>
  <si>
    <t>Contrasted effects of simulated drought on the production and oxidation of methane in a mid-Wales wetland</t>
  </si>
  <si>
    <t>http://www.sciencedirect.com/science/article/pii/S0038071701001547</t>
  </si>
  <si>
    <t>C Freeman , GB Nevison, H Kang , S Hughes…</t>
  </si>
  <si>
    <t>... Summer dryness in northern mid-latitudes due to increased carbon dioxide. Nature, 330 (1987), pp. 238–240. ... Methane flux–water-table relations in northern wetlands. ... CH 4 production, oxidation and emission in a UK ombrotrophic peat bog—influence of SO 4 2 − from acid rain. ...</t>
  </si>
  <si>
    <t>Indirect regulation of heterotrophic peat soil respiration by water level via microbial community structure and temperature sensitivity</t>
  </si>
  <si>
    <t>http://www.sciencedirect.com/science/article/pii/S0038071709000121</t>
  </si>
  <si>
    <t>P Mäkiranta, R Laiho , H Fritze, J Hytönen …</t>
  </si>
  <si>
    <t>... and decomposition, peatlands now contain a considerable share of the terrestrial carbon pool with ... include only the decomposition of soil organic matter, which could be considered peat, in our ... the chamber and an external infrared gas analyser (EGM-4 CO2 analyser + modified ...</t>
  </si>
  <si>
    <t>http://www.planta.cn/forum/files_planta/makiranta_2009_indirect_regulation_of_heterotrophic_peat_soil_respiration_by_water_level_via_microbial_community_structure_and_temperature_sensitivity_720.pdf</t>
  </si>
  <si>
    <t>Temperature effects on soil methane production: an explanation for observed variability</t>
  </si>
  <si>
    <t>http://www.sciencedirect.com/science/article/pii/S0038071799001091</t>
  </si>
  <si>
    <t>JB Van Hulzen, R Segers, PM Van Bodegom …</t>
  </si>
  <si>
    <t>... Upon anaerobic incubation of a peat soil sample, three phases could be distinguished (Segers and Kengen, 1998). In the first phase methane production and the acetate concentration were low and carbon dioxide production was high. ...</t>
  </si>
  <si>
    <t>http://www.falw.vu.nl/en/Images/Bodegom1999_tcm24-94738.pdf</t>
  </si>
  <si>
    <t>Direct experimental evidence for the contribution of lime to CO〈 sub〉 2〈/sub〉 release from managed peat soil</t>
  </si>
  <si>
    <t>http://www.sciencedirect.com/science/article/pii/S003807170800237X</t>
  </si>
  <si>
    <t>C Biasi , SE Lind, NM Pekkarinen, JT Huttunen…</t>
  </si>
  <si>
    <t>... Carbon dioxide emissions from the dissolution of lime are generally estimated according to the ... To estimate the greenhouse gas balance of a bioenergy cultivation, however, all components responsible for ... CO 2 efflux rates (b) from laboratory incubations with cultivated peat soils ...</t>
  </si>
  <si>
    <t>… and nitrogen fertilisation effects on N〈 sub〉 2〈/sub〉 O and CH〈 sub〉 4〈/sub〉 fluxes and biomass production of〈 i〉 Phleum pratense〈/i〉 on farmed peat soil</t>
  </si>
  <si>
    <t>http://www.sciencedirect.com/science/article/pii/S0038071704003827</t>
  </si>
  <si>
    <t>R Kettunen, S Saarnio, P Martikainen…</t>
  </si>
  <si>
    <t>... 3.4. Fluxes of nitrous oxide. The N 2 O efflux varied throughout the whole experiment (Fig. ... 6). 3.5. Methane flux. Throughout the experiment CH 4 flux from or into the peat soil was near zero; raised groundwater table, fertilisation and CO 2 concentration did not affect CH 4 flux. ...</t>
  </si>
  <si>
    <t>Methane production and consumption in temperate and subarctic peat soils: response to temperature and pH</t>
  </si>
  <si>
    <t>http://www.sciencedirect.com/science/article/pii/0038071793901304</t>
  </si>
  <si>
    <t>P Dunfield , R Dumont, TR Moore</t>
  </si>
  <si>
    <t>Soil Biology and Biochemistry</t>
  </si>
  <si>
    <t>Abstract Rates of methane (CH 4) production under anaerobic conditions and CH 4 consumption under aerobic conditions were studied in slurries of peat samples kept at different temperatures (0–35 C) and pH values (buffered at pH 3.5–8). Apparent Xn, CH 4 ...</t>
  </si>
  <si>
    <t>http://127.0.0.1:8000/scholar?q=info:FG2DzmvH4tcJ:scholar.google.com/&amp;output=instlink&amp;hl=en&amp;as_sdt=0,5&amp;scillfp=18309185491563037915&amp;oi=lle</t>
  </si>
  <si>
    <t>Microbial carbon mineralisation in an acid surface peat : effects of environmental factors in laboratory incubations</t>
  </si>
  <si>
    <t>http://www.sciencedirect.com/science/article/pii/S0038071799001170</t>
  </si>
  <si>
    <t>I Bergman, P Lundberg , M Nilsson</t>
  </si>
  <si>
    <t>The regulation of terminal carbon mineralisation in an acid surface peat dominated by Sphagnum majus, from a boreal mire was studied in laboratory incubations. A factorial design at two levels were used, with the factors and settings in two different experiments ...</t>
  </si>
  <si>
    <t>http://127.0.0.1:8000/scholar?q=info:rOdxpt9WZ4gJ:scholar.google.com/&amp;output=instlink&amp;hl=en&amp;as_sdt=0,5&amp;scillfp=9191848277263230832&amp;oi=lle</t>
  </si>
  <si>
    <t>Temperature, water content and wet–dry cycle effects on DOC production and carbon mineralization in agricultural peat soils</t>
  </si>
  <si>
    <t>http://www.sciencedirect.com/science/article/pii/S0038071705002415</t>
  </si>
  <si>
    <t>AT Chow, KK Tanji, S Gao, RA Dahlgren</t>
  </si>
  <si>
    <t>Agricultural peat soils in the Sacramento-San Joaquin Delta, California have been identified as an important source of dissolved organic carbon (DOC) and trihalomethane precursors in waters exported for drinking. The objectives of this study were to examine the primary ...</t>
  </si>
  <si>
    <t>http://www.researchgate.net/publication/222538433_Temperature_water_content_and_wetdry_cycle_effects_on_DOC_production_and_carbon_mineralization_in_agricultural_peat_soils/file/79e4150e5096063bf9.pdf</t>
  </si>
  <si>
    <t>CH〈 sub〉 4〈/sub〉 production, oxidation and emission in a UK ombrotrophic peat bog: Influence of SO〈 sub〉 4〈/sub〉〈 sup〉 2−〈/sup〉 from acid rain</t>
  </si>
  <si>
    <t>http://www.sciencedirect.com/science/article/pii/003807179500018A</t>
  </si>
  <si>
    <t>DB Nedwell, A Watson</t>
  </si>
  <si>
    <t>... INTRODUCTION CH4 is a significant greenhouse gas which has been increasing in the atmosphere at ... CH4 dynamics and SO;- reduction in peat Hesslein RH (1976) An in situ sampler for ... Nilsson M. and Bohlin E. (1993) Methane and carbon dioxide concentrations in bogs and ...</t>
  </si>
  <si>
    <t>Carbon dioxide and methane formation in forest mineral and peat soils during aerobic and anaerobic incubations</t>
  </si>
  <si>
    <t>http://www.sciencedirect.com/science/article/pii/003807179390090X</t>
  </si>
  <si>
    <t>Mineral and organic samples incubated anaerobically both showed a decline in CO 2 production rate with increasing time of incubation. The decline was more strongly related to incubation time than to the absolute concentrations of CO 2 in the vials. The rates after 19 wk were ...</t>
  </si>
  <si>
    <t>Nutritional controls on carbon dioxide and methane emission from〈 i〉 Carex〈/i〉-dominated peat soils</t>
  </si>
  <si>
    <t>http://www.sciencedirect.com/science/article/pii/S0038071797000734</t>
  </si>
  <si>
    <t>R Aerts , S Toet</t>
  </si>
  <si>
    <t>Eutrophication of peatlands may have significant effects on emissions of carbon dioxide and methane. This study analyses the effects of nitrogen (28.7 mmol NH4+ N, N), phosphorus (1.78 mmol PO43− P, P) and glucose (2.79 mmol glucose, G) additions on CO2 and ...</t>
  </si>
  <si>
    <t>Methane production and carbon mineralisation of size and density fractions of peat soils</t>
  </si>
  <si>
    <t>http://www.sciencedirect.com/science/article/pii/S0038071798001886</t>
  </si>
  <si>
    <t>A Van den Pol-van Dasselaar, O Oenema</t>
  </si>
  <si>
    <t>For the purpose of characterisation of soil organic matter breakdown, soil organic matter is often divided into different fractions, each with its own decomposition rate. Thus far, no attempts had been made to quantify the methane production capacity of individual soil ...</t>
  </si>
  <si>
    <t>http://library.wur.nl/WebQuery/edepot/201574#page=57</t>
  </si>
  <si>
    <t>Microbial biomass carbon and readily mineralized nitrogen in peat and forest humus</t>
  </si>
  <si>
    <t>BL Williams, GP Sparling</t>
  </si>
  <si>
    <t>Methane release from peat soils: effects of〈 i〉 Sphagnum〈/i〉 and〈 i〉 Juncus〈/i〉</t>
  </si>
  <si>
    <t>M Roura-Carol, C Freeman</t>
  </si>
  <si>
    <t>Water-table changes and nutritional status affect trace gas emissions from laboratory columns of peatland soils</t>
  </si>
  <si>
    <t>http://www.sciencedirect.com/science/article/pii/S0038071797000746</t>
  </si>
  <si>
    <t>R Aerts , F Ludwig</t>
  </si>
  <si>
    <t>... tip, was permanently installed at a depth of about 5 cm below the peat surface. ... Carbon dioxide, methane and nitrous oxide emissions were determined at weekly intervals during a period of 7 wk ... 6-ml gas samples were taken from the jars and analysed for CO2, CH4 and N20 on ...</t>
  </si>
  <si>
    <t>http://www.falw.vu.nl/en/Images/Aerts1997e_tcm24-94771.pdf</t>
  </si>
  <si>
    <t>Effects of experimental drying intensity and duration on respiration and methane production recovery in fen peat incubations</t>
  </si>
  <si>
    <t>http://www.sciencedirect.com/science/article/pii/S0038071711004329</t>
  </si>
  <si>
    <t>C Estop-Aragonés, C Blodau</t>
  </si>
  <si>
    <t>Drying and rewetting to a variable extent influence the C gas exchange between peat soils and the atmosphere. We incubated a decomposed and compacted fen peat and investigated in two experiments 1) the vertical distribution of CO2 and CH4 production ...</t>
  </si>
  <si>
    <t>http://www.uni-muenster.de/imperia/md/content/landschaftsoekologie/hydrologiebodenkunde/profblodauliteratur/_61__estop_aragones___blodau_2012.pdf</t>
  </si>
  <si>
    <t>Peat respiration at low temperatures</t>
  </si>
  <si>
    <t>http://www.sciencedirect.com/science/article/pii/S0038071798000091</t>
  </si>
  <si>
    <t>SJ Chapman, M Thurlow</t>
  </si>
  <si>
    <t>... The decomposition of peat and the release of carbon dioxide is expected to increase with temperature as a result of climate change. CO 2 emission and O 2 uptake were measured during laboratory incubations of homogenised peat samples from 15 sites in Scotland. ...</t>
  </si>
  <si>
    <t>Influence of water table level and soil properties on emissions of greenhouse gases from cultivated peat soil</t>
  </si>
  <si>
    <t>http://www.sciencedirect.com/science/article/pii/S0038071711000046</t>
  </si>
  <si>
    <t>... We attribute the observed differences in GHG emissions between the soils to the contrasting dry matter liability and soil physical properties. ... Keywords. Peat soils; Greenhouse gas emission; Groundwater level; Agricultural soils; Lysimeter; CO 2 ; Organic soils. ...</t>
  </si>
  <si>
    <t>http://pub.epsilon.slu.se/8046/1/berglund_o_etal_110411.pdf</t>
  </si>
  <si>
    <t>CH〈 sub〉 4〈/sub〉 production in blanket bog peat : A procedure for sampling, sectioning and incubating samples whilst maintaining anaerobic conditions</t>
  </si>
  <si>
    <t>http://www.sciencedirect.com/science/article/pii/0038071795001220</t>
  </si>
  <si>
    <t>GH Hall, BM Simon, RW Pickup</t>
  </si>
  <si>
    <t>... 3–17. Jones and Simon, 1984; JG Jones, BM Simon; Measure of microbial turnover of carbon in anoxic freshwater sediments: cautionary comments. ... Methane consumption in decomposing Sphagnum-derived peat. Soil Biology &amp; Biochemistry, 22 (1990), pp. 441–447. ...</t>
  </si>
  <si>
    <t>Observations of a seasonally shifting thermal optimum in peatland carbon -cycling processes; implications for the global carbon cycle and soil enzyme methodologies</t>
  </si>
  <si>
    <t>http://www.sciencedirect.com/science/article/pii/S0038071705000829</t>
  </si>
  <si>
    <t>N Fenner , C Freeman , B Reynolds</t>
  </si>
  <si>
    <t>... We propose, therefore, that the relative activities of these enzymes is crucial in mobilising DOC from the peat matrix, with implications for carbon exports to the receiving waters (magnitude and molecular weight distribution) and CO 2 efflux to the atmosphere. ...</t>
  </si>
  <si>
    <t>http://www.researchgate.net/publication/230743910_Observations_of_a_seasonally_shifting_thermal_optimum_in_peatland_carbon-cycling_processes_implications_for_the_global_carbon_cycle_and_soil_enzyme_methodologies/file/d912f503ca0e927a70.pdf</t>
  </si>
  <si>
    <t>Micro-scale CO〈 sub〉 2〈/sub〉 and CH〈 sub〉 4〈/sub〉 dynamics in a peat soil during a water fluctuation and sulfate pulse</t>
  </si>
  <si>
    <t>http://www.sciencedirect.com/science/article/pii/S0038071703000087</t>
  </si>
  <si>
    <t>C Blodau, TR Moore</t>
  </si>
  <si>
    <t>... 30-day equilibration period and flushing of the incubation vessels with N 2 , carbon dioxide production rates ... 8). Methane production rates in the upper part of the profile began much later, after 10 ... was suggested by CH 4 production in some areas of the unsaturated peat core (Fig ...</t>
  </si>
  <si>
    <t>http://geog.mcgill.ca/faculty/moore/SoilBiolBiochem_35_535.pdf</t>
  </si>
  <si>
    <t>Decomposition in peatlands: reconciling seemingly contrasting results on the impacts of lowered water levels</t>
  </si>
  <si>
    <t>http://www.sciencedirect.com/science/article/pii/S0038071706001349</t>
  </si>
  <si>
    <t>R Laiho</t>
  </si>
  <si>
    <t>... Northern peatlands have been a significant sink of carbon (C) from the atmosphere, representing about 30% of the global soil C pools with ... between production and decay: only 2–16% of the net primary production of a peatland ecosystem gets deposited as peat over centuries ...</t>
  </si>
  <si>
    <t>Assessment of site differences in anaerobic carbon mineralization using reciprocal peat transplants</t>
  </si>
  <si>
    <t>http://www.sciencedirect.com/science/article/pii/003807179190050T</t>
  </si>
  <si>
    <t>RK Wieder, JB Yavitt</t>
  </si>
  <si>
    <t>Although carbon balance and the processes controlling the accumulation or degradation of peat have long interested peatland ecologists (Clymo. 1984). the prospect of global climate change resulting from anthropogenic alteration of global C cycling has focused new ...</t>
  </si>
  <si>
    <t>Potential rates of methanogenesis in sawgrass marshes with peat and marl soils in the Everglades</t>
  </si>
  <si>
    <t>http://www.sciencedirect.com/science/article/pii/003807179290237R</t>
  </si>
  <si>
    <t>D Bachoon, RD Jones</t>
  </si>
  <si>
    <t>... CH4-oxidation consumed up to 91% of the maximum potential CH4 flux in peat soils; however in ... Therefore, CH4 oxidation greatly influences CH4 concentrations in the environment. Methane unlike CO^, neither ionizes nor dissolves in water to any substantial extent (Dinel et al ...</t>
  </si>
  <si>
    <t>Nutrient limitations on microbial respiration in peat soils with different total phosphorus content</t>
  </si>
  <si>
    <t>http://www.sciencedirect.com/science/article/pii/003807179390125U</t>
  </si>
  <si>
    <t>JA Amador , RD Jones</t>
  </si>
  <si>
    <t>... Carbon dioxide evolution in the intermediate TP soil increased with increasing P04 concentration. ... Increased microbial oxidation of the soils will also result in increased emissions of CO;, a known greenhouse gas. ... (1992) have shown that the capacity of Everglades peat soils to ...</t>
  </si>
  <si>
    <t>Regulation of methane production in a Swedish acid mire by pH, temperature and substrate</t>
  </si>
  <si>
    <t>http://www.sciencedirect.com/science/article/pii/S0038071797001818</t>
  </si>
  <si>
    <t>I Bergman, BH Svensson, M Nilsson</t>
  </si>
  <si>
    <t>... Our results revealed clear differences in methane production rates among the peat samples from the ... The minerotrophic Carex lawn site has higher rates of primary production and, therefore, provides more easily degradeable carbon, eg root exudates for the anaerobic ...</t>
  </si>
  <si>
    <t>Factors influencing methane flux from a boreal forest wetland in Saskatchewan, Canada</t>
  </si>
  <si>
    <t>http://www.sciencedirect.com/science/article/pii/S0038071701001973</t>
  </si>
  <si>
    <t>H Rask, J Schoenau, D Anderson</t>
  </si>
  <si>
    <t>... Nutrient limitations on microbial respiration in peat soils with different total phosphorus content. ... Methane flux in forested freshwater swamps of the southeastern United States. ... Forms, amounts and distribution of carbon, nitrogen, phosphorus and sulfur in a boreal aspen forest soil. ...</t>
  </si>
  <si>
    <t>Methane production as a function of anaerobic carbon mineralization: a process model</t>
  </si>
  <si>
    <t>http://www.sciencedirect.com/science/article/pii/S0038071797001983</t>
  </si>
  <si>
    <t>R Segers, SWM Kengen</t>
  </si>
  <si>
    <t>... CO 2 ) and acetate (Ac) in anaerobically incubated, slurried soil samples from a drained peat soil (treatment B ... Z co2, 1, mol C–CO 2 mol −1 CO 2, ND, molecular constant. ... low carbon dioxide production, because a still low methane production is the only carbon dioxide source in ...</t>
  </si>
  <si>
    <t>Enchytraeid worm (Oligochaeta) influences on microbial community structure, nutrient dynamics and plant growth in blanket peat subjected to warming</t>
  </si>
  <si>
    <t>http://www.sciencedirect.com/science/article/pii/S0038071701001596</t>
  </si>
  <si>
    <t>L Cole, RD Bardgett, P Ineson , PJ Hobbs</t>
  </si>
  <si>
    <t>... Specifically, we examined the interactions between a dominant soil animal of a blanket peat ecosystem (Enchytraeidae, Oligochaeta) and ... Enchytraeids did, however, increase C mineralisation by 8%, measured as dissolved organic carbon (DOC) release in the soil solution. ...</t>
  </si>
  <si>
    <t>Methane emission from a landfill and the methane oxidising capacity of its covering soil</t>
  </si>
  <si>
    <t>http://www.sciencedirect.com/science/article/pii/S0038071796001472</t>
  </si>
  <si>
    <t>P Boeckx, O Cleemput, IDA Villaralvo</t>
  </si>
  <si>
    <t>... CH 4 production, oxidation and emission in a UK ombrotrophic peat bog: Influence of SO 4 2− from acid rain. Soil Biology &amp; Biochemistry, 27 (1995), pp. 893–903. ... Methane, the Other Greenhouse Gas, RIVM Report No 481507001 (1993) The Netherlands. ...</t>
  </si>
  <si>
    <t>Isotope (〈 sup〉 14〈/sup〉 C and〈 sup〉 13〈/sup〉 C) analysis of deep peat CO〈 sub〉 2〈/sub〉 using a passive sampling technique</t>
  </si>
  <si>
    <t>http://www.sciencedirect.com/science/article/pii/S0038071709003307</t>
  </si>
  <si>
    <t>MH Garnett, SML Hardie</t>
  </si>
  <si>
    <t>... methane emanating from the peatland surface showed that aged carbon in methane contributed to ... However, since peat is composed typically of 90% water, the probes could also be ... Recovery of submilligram quantities of carbon dioxide from gas streams by molecular sieve for ...</t>
  </si>
  <si>
    <t>http://eprints.gla.ac.uk/26181/1/26181.pdf</t>
  </si>
  <si>
    <t>Nitrogen transformations in a Scottish peat soil under laboratory conditions</t>
  </si>
  <si>
    <t>http://www.sciencedirect.com/science/article/pii/003807178890020X</t>
  </si>
  <si>
    <t>A Rangeley, R Knowles</t>
  </si>
  <si>
    <t>... Total carbon, organic carbon and organic matter. ... Some effects of afforestation with lodgepole pine on rates of nitrogen mineralisation in peat. Forestry, 52 (1979), pp. ... Acetylene inhibition of nitrous oxide reduction and measurement of denitrification and nitrogen fixation in soil. ...</t>
  </si>
  <si>
    <t>Vertical trends in δ〈 sup〉 13〈/sup〉 C, δ〈 sup〉 15〈/sup〉 N and δ〈 sup〉 34〈/sup〉 S ratios in bulk〈 i〉 Sphagnum〈/i〉 peat</t>
  </si>
  <si>
    <t>M Novák, F Buzek, M Adamová</t>
  </si>
  <si>
    <t>Seasonal changes in rates of potential denitrification in poorly-drained reseeded blanket peat</t>
  </si>
  <si>
    <t>http://www.sciencedirect.com/science/article/pii/0038071789901430</t>
  </si>
  <si>
    <t>RE Wheatley, BL Williams</t>
  </si>
  <si>
    <t>... The effect of carbon mineralization on denitrification kinetics in mineral and organic soils. ... Nitrogen mineralization and water-table height in oligotrophic deep peat. ... Acetylene inhibition of nitrous oxide reduction and measurement of denitrification and nitrogen fixation in soil. ...</t>
  </si>
  <si>
    <t>Hydrological effects on the diversity of phenolic degrading bacteria in a peatland: implications for carbon cycling</t>
  </si>
  <si>
    <t>http://www.sciencedirect.com/science/article/pii/S0038071704004547</t>
  </si>
  <si>
    <t>... Fig. 1. Peat phenol oxidase activities in experimentally droughted (filled circles) and drought ... DOC and phenolic compounds correlated strongly and significantly, especially under increased rainfall ... Carbon dioxide fluxes were similar in the control and experimental sites, ranging ...</t>
  </si>
  <si>
    <t>Methane fluxes from three ecosystems in tropical peatland of Sarawak, Malaysia</t>
  </si>
  <si>
    <t>http://www.sciencedirect.com/science/article/pii/S0038071705000246</t>
  </si>
  <si>
    <t>L Melling , R Hatano, KJ Goh</t>
  </si>
  <si>
    <t>... Methane (CH 4 ) is a potent greenhouse gas with a relative global warming potential 23 times that of ... The conversion of tropical forest on peat to sago increased CH 4 emission by 10 ... Seasonal patterns of methane uptake and carbon dioxide release by a temperate woodland soil. ...</t>
  </si>
  <si>
    <t>http://www.researchgate.net/publication/233727479_2._SBB-CH4-2005/file/9fcfd50ace1da31ee2.pdf</t>
  </si>
  <si>
    <t>Dissolved organic carbon : sources, sinks, and fluxes and role in the soil carbon cycle</t>
  </si>
  <si>
    <t>http://books.google.co.uk/books?hl=en&amp;lr=&amp;id=1hrGaZvSHDIC&amp;oi=fnd&amp;pg=PA281&amp;dq=peat+%22greenhouse+gas%22+OR+GHG+OR+CO2+OR+%22carbon+dioxide%22+OR+CH4+OR+N2O+OR+methane+OR+%22nitrous+oxide%22+OR+DOC+OR+carbon&amp;ots=a7RvPJDUPd&amp;sig=55G9IWGD3sM73buzaaVWt1E3SFc</t>
  </si>
  <si>
    <t>Soil Processes and the Carbon Cycle</t>
  </si>
  <si>
    <t>... calcium carbonate (eg, Heilman and Gass, 1974), possibly through the release of carbon dioxide from the ... DOC must be mineralized back into the atmosphere, or lost as CO2 carried by ... The peat soil receives less DOC from precipitation, because of lower rainfall and the small ...</t>
  </si>
  <si>
    <t>Controls on the sorption of dissolved organic carbon by soils.</t>
  </si>
  <si>
    <t>http://journals.lww.com/soilsci/Abstract/1992/08000/Controls_on_the_Sorption_of_Dissolved_Organic.5.aspx</t>
  </si>
  <si>
    <t>TR Moore, W De Souza, JF Koprivnjak</t>
  </si>
  <si>
    <t>Soil Science</t>
  </si>
  <si>
    <t>... the ampule was autoclaved at 121°C for 0.5 h. The inorganic CO2 released by ... 48 soil samples used and the results of the experiment using the peat DOC extract Soil ... 1973) found that DOC precipitation occurred only when a sample had the carbon dioxide removed, resulting in ...</t>
  </si>
  <si>
    <t>Carbon mineralization in pristine and phosphorus-enriched peat soils of the Florida Everglades.</t>
  </si>
  <si>
    <t>http://journals.lww.com/soilsci/Abstract/1995/02000/CARBON_MINERALIZATION_IN_PRISTINE_AND.8.aspx</t>
  </si>
  <si>
    <t>Abstract Differences in microbial mineralization of added organic carbon were assessed in pristine (0.231 g total P (TP) kg-1) and P-polluted (1.473 g total P kg-1) neutral peat soils from Everglades National Park, Florida. Kinetic parameters associated with CO2 and CH4 ...</t>
  </si>
  <si>
    <t>Effects of physical, chemical and botanical characteristics of peat on carbon gas fluxes</t>
  </si>
  <si>
    <t>http://journals.lww.com/soilsci/Abstract/1994/11000/Effects_of_Physical,_Chemical_and_Botanical.8.aspx</t>
  </si>
  <si>
    <t>A Buttler , H Dinel, PEM Lévesque</t>
  </si>
  <si>
    <t>Abstract Peatland ecosystems may contribute about 65% of all natural methane emission to the atmosphere. During May-June 1988, CH4 and CO2 fluxes were measured with the static chamber method at the surface of a basin swamp and at three depths. The daily average ...</t>
  </si>
  <si>
    <t>ADSORPTION OF CYANAZINE ON PEAT AND MONTMORILLONITE CLAY SURFACES1.</t>
  </si>
  <si>
    <t>http://journals.lww.com/soilsci/Abstract/1990/12000/ADSORPTION_OF_CYANAZINE_ON_PEAT_AND.2.aspx</t>
  </si>
  <si>
    <t>GD Cancela, ER Taboada, F Sanchez-Rasero</t>
  </si>
  <si>
    <t>... Page 6. CYANAZINE ON PEAT AND MONTMORILLONITE SURFACES 841 210! 0 10 20 30 ¿0 50 60 70 80 Ce ng'rril</t>
  </si>
  <si>
    <t>EFFECT OF IN-SITU GAS ACCUMULATION ON THE HYDRAULIC CONDUCTIVITY OF PEAT .</t>
  </si>
  <si>
    <t>http://journals.lww.com/soilsci/Abstract/1992/05000/EFFECT_OF_IN_SITU_GAS_ACCUMULATION_ON_THE.7.aspx</t>
  </si>
  <si>
    <t>WD Reynolds, DA Brown, SP Mathur, RP Overend</t>
  </si>
  <si>
    <t>... Laboratory measure- ments of hydraulic conductivity, volumetric water content, volumetric gas content, gaseous methane concentration, and gaseous carbon dioxide concentration are made over time on repacked (disturbed) columns of peat through which water flows ...</t>
  </si>
  <si>
    <t>THE MICROBIOLOGICAL POPULATION OF PEAT .</t>
  </si>
  <si>
    <t>http://journals.lww.com/soilsci/Abstract/1932/08000/The_Microbiological_Population_of_Peat.2.aspx</t>
  </si>
  <si>
    <t>SA WAKSMAN, ER Purvis</t>
  </si>
  <si>
    <t>... of carbon were given off as C02 from the decomposition of 5 gm. ... was removed by both treatments), decomposed much more readily, as shown by the rate of CO2 evolution and ... Thaysen (9) considers the existence of bacteria in deep layers of peat, laid down thousands of years ...</t>
  </si>
  <si>
    <t>Carbon dioxide production from peatland soil profiles: the influence of temperature, oxic/anoxic conditions and substrate</t>
  </si>
  <si>
    <t>http://journals.lww.com/soilsci/Abstract/2000/02000/Carbon_Dioxide_Production_From_Peatland_Soil.6.aspx</t>
  </si>
  <si>
    <t>D Scanlon, T Moore</t>
  </si>
  <si>
    <t>... However, emission rates of carbon dioxide from northern peatland soils are also relatively small (commonly 5 to 10 g CO 2 m −2 d −1 ) compared with the other systems. The slow rate of CO 2 emissions from the northern peat surface to the atmosphere may be associated with ...</t>
  </si>
  <si>
    <t>Some controls on the release of dissolved organic carbon by plant tissues and soils</t>
  </si>
  <si>
    <t>http://journals.lww.com/soilsci/Abstract/2001/01000/SOME_CONTROLS_ON_THE_RELEASE_OF_DISSOLVED_ORGANIC.7.aspx</t>
  </si>
  <si>
    <t>... Furthermore, studies of O 2 penetration into saturated peat cores incubated under similar conditions show that at depths of 3 to 4 cm ... Headspace gas samples were obtained at the same time as solution collection for DOC, analysis of carbon dioxide (CO 2 ) and methane (CH 4 ...</t>
  </si>
  <si>
    <t>http://geog.mcgill.ca/faculty/moore/SoilSci_166_38.pdf</t>
  </si>
  <si>
    <t>Oxidation loss of lowmoor peat in fields with different water tables</t>
  </si>
  <si>
    <t>http://journals.lww.com/soilsci/Abstract/1944/09000/Oxidation_Loss_of_Lowmoor_Peat_in_Fields_With.2.aspx</t>
  </si>
  <si>
    <t>JR Neller</t>
  </si>
  <si>
    <t>... Aeration of the enclosed peat and collection of the carbon dioxide produced therein was accomplished by aspirating a measured amount of air into and out of the cylinder through flasks containing a solution of sodium hydroxide of known normality. ...</t>
  </si>
  <si>
    <t>THE INFLUENCE OF MOISTURE UPON THE RAPIDITY OF DECOMPOSITION OF LOWMOOR PEAT .</t>
  </si>
  <si>
    <t>http://journals.lww.com/soilsci/Abstract/1932/11000/the_Influence_of_Moisture_Upon_the_Rapidity_of.1.aspx</t>
  </si>
  <si>
    <t>... upon the decomposition of a lowmoor peat, from Florida MOISTURE WEIGHT OF ORIGINAL PEAT* INCUBATION CARBON DIOXIDE LIBERATION NITBOGEN ... and incubated at 28°C. Air, freed from CO2, was passed over the surface of the peat and the CO2 liberated was ...</t>
  </si>
  <si>
    <t>MAINTENANCE OF SOIL ORGANIC MATTER: I. INORGANIC SOIL COLLOID AS A FACTOR IN RETENTION OF CARBON DURING FORMATION OF HUMUS.</t>
  </si>
  <si>
    <t>http://journals.lww.com/soilsci/Abstract/1949/12000/Maintenance_of_Soil_Organic_Matter__I__Inorganic.5.aspx</t>
  </si>
  <si>
    <t>FE ALLISON, MS Sherman, LA PINCK</t>
  </si>
  <si>
    <t>... Such a material liberates CO2 and NH; very rapidly. ... 27.5 .270 87.0 .299 97.3 .295 94.3 1.347 89.2 Peat + urea . . . ... decrease the rate of carbon loss from most of the plant materials during the ﬁrst 6 weeks; in fact, in some cases it ap- parently favored carbon dioxide production. ...</t>
  </si>
  <si>
    <t>ON THE ORIGIN OF THE URONIC ACIDS IN THE HUMUS OF SOIL, PEAT , AND COMPOSTS.</t>
  </si>
  <si>
    <t>http://journals.lww.com/soilsci/Abstract/1932/02000/ON_THE_ORIGIN_OF_THE_URONIC_ACIDS_IN_THE_HUMUS_OF.5.aspx</t>
  </si>
  <si>
    <t>SA WAKSMAN, HW Reuszer</t>
  </si>
  <si>
    <t>... acid, boiling (for 4 hours) until there is no further evolution of carbon dioxide, absorbing this ... a considerably lower uronic acid content Was obtained in the case of highmoor peat which has a ... is practically free from carbonates shows that some loss of uronic acid-CO2 takes place ...</t>
  </si>
  <si>
    <t>Methane production after liming to tropical acid peat soil</t>
  </si>
  <si>
    <t>http://www.tandfonline.com/doi/abs/10.1111/j.1747-0765.2005.tb00094.x</t>
  </si>
  <si>
    <t>M Murakami, Y Furukawa, K Inubushi</t>
  </si>
  <si>
    <t>Soil Science &amp; Plant …</t>
  </si>
  <si>
    <t>Tropical acid peat land could be an emission source of greenhouse gases, especially, of methane, because peat soil contains large amount of carbon. When these acid peat lands are utilized for farming, adjustment of the acid condition by adding lime (CaCO3) becomes ...</t>
  </si>
  <si>
    <t>http://www.tandfonline.com/doi/pdf/10.1111/j.1747-0765.2005.tb00094.x</t>
  </si>
  <si>
    <t>Influence of temperature and oxygen availability on the flux of methane and carbon dioxide from wetlands: a comparison of peat and paddy soils</t>
  </si>
  <si>
    <t>http://www.tandfonline.com/doi/abs/10.1080/00380768.1996.10415097</t>
  </si>
  <si>
    <t>SJ Chapman, K Kanda, H Tsuruta…</t>
  </si>
  <si>
    <t>Soil science and plant …</t>
  </si>
  <si>
    <t>Abstract Methane and carbon dioxide emissions from two Scottish peat soils and two Japanese paddy soils were compared. During aerobic incubation, CH4 uptake occurred with the peat soils showing a slightly higher activity than the paddy soils. Temperature ...</t>
  </si>
  <si>
    <t>http://www.tandfonline.com/doi/pdf/10.1080/00380768.1996.10415097</t>
  </si>
  <si>
    <t>Fungal N2O production in an arable peat soil in Central Kalimantan, Indonesia</t>
  </si>
  <si>
    <t>http://www.tandfonline.com/doi/abs/10.1111/j.1747-0765.2007.00201.x</t>
  </si>
  <si>
    <t>Y Yanai , K Toyota, T Morishita, F Takakai…</t>
  </si>
  <si>
    <t>Abstract To clarify the microbiological factors that explain high N2O emission in an arable peat soil in Central Kalimantan, Indonesia, a substrate-induced respiration-inhibition experiment was conducted for N2O production. The N2O emission rate decreased by 31% ...</t>
  </si>
  <si>
    <t>http://www.tandfonline.com/doi/full/10.1111/j.1747-0765.2007.00201.x</t>
  </si>
  <si>
    <t>Temporal variations in soil–atmosphere methane exchange after fire in a peat swamp forest in West Siberia</t>
  </si>
  <si>
    <t>http://www.tandfonline.com/doi/abs/10.1111/j.1747-0765.2006.00004.x</t>
  </si>
  <si>
    <t>T Nakano, W Takeuchi, G Inoue, M Fukuda…</t>
  </si>
  <si>
    <t>Abstract Temporal variations in methane (CH4) exchange between the soil and the atmosphere during a period of 3 years after a forest fire were estimated by combining field measurements of CH4 flux with an analysis of satellite images. The study area was ...</t>
  </si>
  <si>
    <t>http://www.tandfonline.com/doi/full/10.1111/j.1747-0765.2006.00004.x</t>
  </si>
  <si>
    <t>Nitrous oxide emission derived from soil organic matter decomposition from tropical agricultural peat soil in central Kalimantan, Indonesia</t>
  </si>
  <si>
    <t>http://www.tandfonline.com/doi/abs/10.1080/00380768.2011.587203</t>
  </si>
  <si>
    <t>Y Toma , F Takakai, U Darung…</t>
  </si>
  <si>
    <t>Our previous research showed large amounts of nitrous oxide (N2O) emission (&gt; 200 kg N ha− 1 year− 1) from agricultural peat soil. In this study, we investigated the factors influencing relatively large N2O fluxes and the source of nitrogen (N) substrate for N2O in ...</t>
  </si>
  <si>
    <t>http://www.tandfonline.com/doi/full/10.1080/00380768.2011.587203</t>
  </si>
  <si>
    <t>Effect of organic matter application on methane emission from some Japanese paddy fields</t>
  </si>
  <si>
    <t>http://www.tandfonline.com/doi/abs/10.1080/00380768.1990.10416797</t>
  </si>
  <si>
    <t>K Yagi, K Minami</t>
  </si>
  <si>
    <t>Soil Science and Plant Nutrition</t>
  </si>
  <si>
    <t>... Methane Emission from Japanese Paddy Fields ... The lower slope of the data of Andosols, therefore, indicates a lower CH4 : CO2 ratio of the decomposition products in ... The groups of Andosols are distributed in 12% of the Japanese paddy fields, while Peat soil accounts for less ...</t>
  </si>
  <si>
    <t>http://www.tandfonline.com/doi/pdf/10.1080/00380768.1990.10416797</t>
  </si>
  <si>
    <t>CuO-oxidation products of peat as a key to the analysis of the paleo-environmental changes in a wetland</t>
  </si>
  <si>
    <t>http://www.tandfonline.com/doi/abs/10.1080/00380768.1994.10414283</t>
  </si>
  <si>
    <t>K Tsutsuki, I Esaki, S Kuwatsuka</t>
  </si>
  <si>
    <t>Soil science and plant nutrition</t>
  </si>
  <si>
    <t>... Although the age of the deepest peat layer has not been determined in this profile, radio-carbon dating of another peat layer in the same wetland (32,140±440 yBP, Tsutsuki and Kuwatsuka 1992) indicated that peat layer forma- tion in the Ohnohara wetland dated back to at ...</t>
  </si>
  <si>
    <t>http://www.tandfonline.com/doi/pdf/10.1080/00380768.1994.10414283</t>
  </si>
  <si>
    <t>Decomposition products of carbon -14 labelled rye tissue in a peat profile</t>
  </si>
  <si>
    <t>https://dl.sciencesocieties.org/publications/sssaj/abstracts/30/2/SS0300020217</t>
  </si>
  <si>
    <t>KS Chahal, JL Mortensen…</t>
  </si>
  <si>
    <t>Soil Science Society of …</t>
  </si>
  <si>
    <t>Abstract After rye (Secale Ceerale) tissue, labelled with C 14, had been incubated with a peat soil, the soil was extracted with various solvents. One fractionation procedure was the proximate analysis method according to Waksman and Stevens (15). The other procedure ...</t>
  </si>
  <si>
    <t>Radiocarbon chronology of the Florida Everglades peat</t>
  </si>
  <si>
    <t>https://dl.sciencesocieties.org/publications/sssaj/abstracts/33/5/SS0330050743</t>
  </si>
  <si>
    <t>LL McDowell, JC Stephens…</t>
  </si>
  <si>
    <t>... Carbon dioxide evolved by combustion or acidification of the original sample is reacted with molten lithium ... 813C value of —19.6 per mil re- ported by Craig (1961) for CO2 samples prepared ... sidereal errors may largely cancel each other on samples of fibrous peat from southern ...</t>
  </si>
  <si>
    <t>Carbon accumulation and storage in mineral subsoil beneath peat</t>
  </si>
  <si>
    <t>https://dl.sciencesocieties.org/publications/sssaj/abstracts/68/2/690</t>
  </si>
  <si>
    <t>TR Moore, J Turunen</t>
  </si>
  <si>
    <t>Soil Science Society of America …</t>
  </si>
  <si>
    <t>Abstract We showed that sandy subsoils beneath peat near Ramsey Lake, MI, contained 7.5 to 8.0 kg organic C (OC) m− 2 to a depth of 70 cm, compared with 1.6 to 3.6 kg m− 2 in adjacent forest soils, from which the peatland had evolved through paludification. ...</t>
  </si>
  <si>
    <t>Turnover of detrital organic carbon in a nutrient-impacted Everglades marsh</t>
  </si>
  <si>
    <t>https://dl.sciencesocieties.org/publications/sssaj/abstracts/62/5/SS0620051460</t>
  </si>
  <si>
    <t>WF DeBusk, KR Reddy</t>
  </si>
  <si>
    <t>... Molar quantity of CO2 evolved during the incubation period was stoichiometrically determined (Zibilske, 1994 ... g wet weight) of litter, surface peat (0-10 cm depth) and subsurface peat (10-30 ... stopper for short-term storage of samples, prior to analysis on a GC for methane (CH4). ...</t>
  </si>
  <si>
    <t>http://soils.ifas.ufl.edu/wetlands/publications/PDF-articles/226.Turnover%20of%20detrital%20carbon.pdf</t>
  </si>
  <si>
    <t>Surface peat mass and carbon balance in a hypermaritime peatland</t>
  </si>
  <si>
    <t>https://dl.sciencesocieties.org/publications/sssaj/abstracts/69/2/0549</t>
  </si>
  <si>
    <t>T Asada, BG Warner</t>
  </si>
  <si>
    <t>Abstract Net primary production (NPP) and decomposition were measured in a suite of representative microsite types, and 210 Pb age was determined on near-surface peat in a hypermaritime sloping peatland in British Columbia, Canada. Hummock and depression ...</t>
  </si>
  <si>
    <t>Effect of water-filled pore space on carbon dioxide and nitrous oxide production in tilled and nontilled soils</t>
  </si>
  <si>
    <t>https://dl.sciencesocieties.org/publications/sssaj/abstracts/48/6/SS0480061267</t>
  </si>
  <si>
    <t>DM Linn, JW Doran</t>
  </si>
  <si>
    <t>... Effect of wetting intensity on soil GHG fluxes and microbial biomass under a temperate ... intensity and duration on respiration and methane production recovery in fen peat incubations Soil ... Systems 1998 57:2; Life cycle inventory-based analysis of greenhouse gas emissions from ...</t>
  </si>
  <si>
    <t>http://blog.lib.umn.edu/jeli0026/fundamentals_papers/2014/02/24/Linn%20Doran%201984.pdf</t>
  </si>
  <si>
    <t>Improved soil cover method for field measurement of nitrous oxide fluxes</t>
  </si>
  <si>
    <t>https://dl.sciencesocieties.org/publications/sssaj/abstracts/45/2/SS0450020311</t>
  </si>
  <si>
    <t>GL Hutchinson, AR Mosier</t>
  </si>
  <si>
    <t>... to a Mediterranean wheat crop on soil microbial activity and greenhouse gas fluxes Chemosphere 2011 85 ... changes in methane consumption in a forest soil under elevated CO2 Global Biogeochemical ... Methane emissions in two drained peat agro-ecosystems with high and low ...</t>
  </si>
  <si>
    <t>The spectrophotometric determination of dissolved organic carbon in peat waters</t>
  </si>
  <si>
    <t>https://dl.sciencesocieties.org/publications/sssaj/abstracts/49/6/SS0490061590</t>
  </si>
  <si>
    <t>Soil Science Society of America Journal</t>
  </si>
  <si>
    <t>Abstract Based on spectra of peat water samples representing a range of geochemical origin from minerotrophic fens to ombrotrophic bogs, dissolved organic carbon (DOC) was only weakly predicted (r 2= 0.710) by absorbance at 330 nm. Differences in molecular ...</t>
  </si>
  <si>
    <t>Estimate of organic carbon in world soils: II</t>
  </si>
  <si>
    <t>https://dl.sciencesocieties.org/publications/sssaj/abstracts/46/5/SS0460051118</t>
  </si>
  <si>
    <t>HL Bohn</t>
  </si>
  <si>
    <t>... Additional Index Words: carbon dioxide, carbon cycle, peat. ... C) is the largest of the carbon reservoirs—atmosphere, biomass, organic and inorganic soil carbon, lakes and rivers, and the surface ocean—which interact with the atmosphere and thereby influence CO2, but its ...</t>
  </si>
  <si>
    <t>Denitrification and organic carbon availability in riparian wetland soils and subsurface sediments</t>
  </si>
  <si>
    <t>https://dl.sciencesocieties.org/publications/sssaj/abstracts/68/1/320</t>
  </si>
  <si>
    <t>AR Hill, M Cardaci</t>
  </si>
  <si>
    <t>... Nitrous oxide was determined by using a Hewlett Packard gas chromatograph equipped with an electron capture ... were significantly lower than in the surface soils or the deeper peat (Table 1). Correlations between Denitrification Potential, Organic Matter, and Carbon Fractions. ...</t>
  </si>
  <si>
    <t>Greenhouse gas emissions from farmed organic soils: a review</t>
  </si>
  <si>
    <t>http://onlinelibrary.wiley.com/doi/10.1111/j.1475-2743.1997.tb00595.x/abstract</t>
  </si>
  <si>
    <t>Å Kasimir‐Klemedtsson, L Klemedtsson…</t>
  </si>
  <si>
    <t>Soil use and …</t>
  </si>
  <si>
    <t>... Table 6 shows the estimated total national emissions of COZ and N20 from farmed organic soils, the equivalent emission of CO2, and the estimated fraction of ... 250 Greenhouse gas emissions from farmed organic soils ... Proceedings of&amp;$h International Peat Congress, Poznan. ...</t>
  </si>
  <si>
    <t>The carbon content of soil and its geographical distribution in Great Britain</t>
  </si>
  <si>
    <t>http://onlinelibrary.wiley.com/doi/10.1111/j.1475-2743.1995.tb00488.x/abstract</t>
  </si>
  <si>
    <t>PJA Howard, PJ Loveland, RI Bradley…</t>
  </si>
  <si>
    <t>Soil Use and …</t>
  </si>
  <si>
    <t>... Keywords: Carbon, soil, peat, distribution, carbon ... 0.0-1.0 m 1.0-2.0 m Total Under agriculture (A + P) (c) Blanket peat organic carbon by depth to 1.00 m to 1.25 m to 1.50 m to 1.75 m to 2.00 m to 2.50 m to 3.50 m to 4.00 m 182-910 200 100 140 180 420 80 120 200 in2 338 ...</t>
  </si>
  <si>
    <t>Water‐table management in lowland UK peat soils and its potential impact on CO2 emission</t>
  </si>
  <si>
    <t>http://onlinelibrary.wiley.com/doi/10.1111/j.1475-2743.2007.00125.x/full</t>
  </si>
  <si>
    <t>C Kechavarzi, Q Dawson…</t>
  </si>
  <si>
    <t>Abstract The rate of oxidation of peat soils is highly seasonal and varies with temperature and soil moisture content. Large variations in soil moisture content result in wet–dry cycles that can enhance peat degradation. Water-table management plays a crucial role in ...</t>
  </si>
  <si>
    <t>Nitrous oxide emissions from grazed grassland</t>
  </si>
  <si>
    <t>http://onlinelibrary.wiley.com/doi/10.1111/j.1475-2743.1997.tb00600.x/abstract</t>
  </si>
  <si>
    <t>O Oenema, GL Velthof, S Yamulki…</t>
  </si>
  <si>
    <t>... denitrification rates, NO; and NH; concentrations, bulk density and water-soluble C (WSC) in grazed grassland on peat soil in ... 294 Nitrous oxide emissions from grassland ... the nutritional value of the feed will lower the N excretion of the animal and thereby the N2O emission per ...</t>
  </si>
  <si>
    <t>The complete carbon budget of a drained peat catchment</t>
  </si>
  <si>
    <t>http://onlinelibrary.wiley.com/doi/10.1111/j.1475-2743.2010.00274.x/full</t>
  </si>
  <si>
    <t>JG Rowson, HS Gibson, F Worrall…</t>
  </si>
  <si>
    <t>Abstract This study measures the complete carbon budget of a drained peat-covered catchment. It includes dissolved organic carbon (DOC), particulate organic carbon (POC), dissolved CO2, primary productivity, soil respiration of carbon dioxide (CO2) and methane ...</t>
  </si>
  <si>
    <t>Subsidence rates and carbon loss in peat soils following conversion to pasture in the Waikato Region, New Zealand</t>
  </si>
  <si>
    <t>http://onlinelibrary.wiley.com/doi/10.1111/j.1475-2743.2002.tb00225.x/abstract</t>
  </si>
  <si>
    <t>LA Schipper , M McLeod</t>
  </si>
  <si>
    <t>Soil Use and Management</t>
  </si>
  <si>
    <t>Abstract. Drainage of peat soils for agriculture can lead to large carbon losses due to oxidation of peat. We estimated peat subsidence rates and total carbon losses, due to 40 years of dairy farming on a former peat bog, by measuring the thickness of peat and total ...</t>
  </si>
  <si>
    <t>Global soil carbon resources</t>
  </si>
  <si>
    <t>http://books.google.co.uk/books?hl=en&amp;lr=&amp;id=cQxGGN3vBCAC&amp;oi=fnd&amp;pg=PA27&amp;dq=peat+%22greenhouse+gas%22+OR+GHG+OR+CO2+OR+%22carbon+dioxide%22+OR+CH4+OR+N2O+OR+methane+OR+%22nitrous+oxide%22+OR+DOC+OR+carbon&amp;ots=iZp6kMqzfQ&amp;sig=FIwWbaphpdKw1BY06ApSXyyF6sE</t>
  </si>
  <si>
    <t>H Eswaran, E Van den Berg, P Reich…</t>
  </si>
  <si>
    <t>Soils and global …</t>
  </si>
  <si>
    <t>... to organic carbon, is important for evaluating the dynamics of carbon and for evaluating greenhouse gas fluxes. ... be lost over the next thirty year period due to burning of peat and utilization ... Natural sinks of CO2: Technical synthesis from the Palmas Del Mar Workshop, p. 439-453 ...</t>
  </si>
  <si>
    <t>Carbon cycle and the rate of vertical accumulation of peat in the Mississippi river deltaic plain</t>
  </si>
  <si>
    <t>http://www.osti.gov/scitech/biblio/5230563</t>
  </si>
  <si>
    <t>RD DeLaune, CJ Smith</t>
  </si>
  <si>
    <t>Southeast. Geol.;(United States)</t>
  </si>
  <si>
    <t>The response of peat wetland methane emissions to temperature, water table and sulphate deposition</t>
  </si>
  <si>
    <t>http://books.google.co.uk/books?hl=en&amp;lr=&amp;id=zXUE7Nic6SYC&amp;oi=fnd&amp;pg=PA485&amp;dq=peat+%22greenhouse+gas%22+OR+GHG+OR+CO2+OR+%22carbon+dioxide%22+OR+CH4+OR+N2O+OR+methane+OR+%22nitrous+oxide%22+OR+DOC+OR+carbon&amp;ots=UD_8Ps38gm&amp;sig=kalQqb1KPFyxeQnZ-CUHz7mn6ic</t>
  </si>
  <si>
    <t>D Fowler , J MacDonald, ID Leith…</t>
  </si>
  <si>
    <t>Studies in …</t>
  </si>
  <si>
    <t>Sixty peat monoliths, each 30 cm in diameter and 40 cm deep, collected in the blanket bogs of Sutherland were installed in open-top chambers at ITE. A dynamic CH4 flux measuring system capable of measuring emission or deposition over 15 to 30 minute periods using a ...</t>
  </si>
  <si>
    <t>Factors affecting methane production in peat soils</t>
  </si>
  <si>
    <t>BH Svensson, I Sundh</t>
  </si>
  <si>
    <t>Suo</t>
  </si>
  <si>
    <t>Depth distribution of methane production and oxidation in a Sphagnum peat bog</t>
  </si>
  <si>
    <t>I Sundh, M Nilsson, BH Svensson</t>
  </si>
  <si>
    <t>Northern fens: methane flux and climatic change</t>
  </si>
  <si>
    <t>http://onlinelibrary.wiley.com/doi/10.1034/j.1600-0889.1992.t01-1-00002.x/abstract</t>
  </si>
  <si>
    <t>N Roulet , TIM Moore, J Bubier, P Lafleur</t>
  </si>
  <si>
    <t>Tellus B</t>
  </si>
  <si>
    <t>... The solid line indicates the best fit (CH4= 116.7e009im"; г2 = 0.38; 5у = 0.71) developed from the SchefTerville data for the ... Physical properties of peat as related to degree of decomposition. ... Sensitivity of soil moisture to doubling of carbon dioxide in climate model experiments. ...</t>
  </si>
  <si>
    <t>http://onlinelibrary.wiley.com/doi/10.1034/j.1600-0889.1992.t01-1-00002.x/pdf</t>
  </si>
  <si>
    <t>Greenhouse carbon balance of wetlands: methane emission versus carbon sequestration</t>
  </si>
  <si>
    <t>http://onlinelibrary.wiley.com/doi/10.1034/j.1600-0889.2001.530501.x/abstract</t>
  </si>
  <si>
    <t>GJ Whiting, JP Chanton</t>
  </si>
  <si>
    <t>... peat. The balance of CH 4 and CO 2 exchange can provide an index of a wetland's greenhouse gas (carbon) contribution to the atmosphere. Here, we relate the atmospheric global warming potential of methane (GWP M ) with annual methane emission/carbon dioxide ...</t>
  </si>
  <si>
    <t>http://onlinelibrary.wiley.com/doi/10.1034/j.1600-0889.2001.530501.x/pdf</t>
  </si>
  <si>
    <t>The global carbon dioxide flux in soil respiration and its relationship to vegetation and climate</t>
  </si>
  <si>
    <t>http://onlinelibrary.wiley.com/doi/10.1034/j.1600-0889.1992.t01-1-00001.x/abstract</t>
  </si>
  <si>
    <t>JW Raich , WH Schlesinger</t>
  </si>
  <si>
    <t>... Responses of drained peat-bog forests to a variety of fertilizers were variable, with no change, stimu- lations, and decreases in soil respiration rates being ... CARBON DIOXIDE FLUX, VEGETATION AND CLIMATE 89 (Я (D Lo о X5 1.3 1.7 2.1 2.5 2.9 3.3 Reported Q-|q Value Fig. ...</t>
  </si>
  <si>
    <t>http://onlinelibrary.wiley.com/doi/10.1034/j.1600-0889.1992.t01-1-00001.x/pdf</t>
  </si>
  <si>
    <t>Atmospheric methane sources: Alaskan tundra bogs, an alpine fen, and a subarctic boreal marsh</t>
  </si>
  <si>
    <t>http://onlinelibrary.wiley.com/doi/10.1111/j.1600-0889.1986.tb00083.x/abstract</t>
  </si>
  <si>
    <t>DI Sebacher, RC Harriss, KB Bartlett, SM Sebacher…</t>
  </si>
  <si>
    <t>... and tundra wetland ecosystems have stored a signifi- cant amount of the Earth's carbon in organic ... Since peat deposits in water- logged boreal and tundra areas are likely to be under ... a globally significant area, these ecosystems could be an important source of methane to the ...</t>
  </si>
  <si>
    <t>http://onlinelibrary.wiley.com/doi/10.1111/j.1600-0889.1986.tb00083.x/pdf</t>
  </si>
  <si>
    <t>Annual cycle of methane emission from a boreal fen measured by the eddy covariance technique</t>
  </si>
  <si>
    <t>http://onlinelibrary.wiley.com/doi/10.1111/j.1600-0889.2007.00261.x/full</t>
  </si>
  <si>
    <t>J Rinne, T Riutta, M Pihlatie, M Aurela, S Haapanala…</t>
  </si>
  <si>
    <t>... In addition, we aim to assess the importance of methane for the carbon and greenhouse gas balances of the fen, and to ... Seasonal CO2 balances of a sub-arctic mire. ... Methane production and consumption in temperate and sub-arctic peat soils – response to temperature and Ph. ...</t>
  </si>
  <si>
    <t>Methane flux from northern wetlands and tundra</t>
  </si>
  <si>
    <t>http://onlinelibrary.wiley.com/doi/10.1034/j.1600-0889.1996.t01-4-00004.x/abstract</t>
  </si>
  <si>
    <t>TR Christensen , IC Prentice, J Kaplan , A Haxeltine…</t>
  </si>
  <si>
    <t>... Introduction Next to water vapour and carbon dioxide, methane (CH4) is the most abundant greenhouse gas in the ... The CO2/CH4 ratio used in the model does not explicitly depend on changing moisture con- ditions. ... Productivity of Sphagnum (bog-moss) and peat accumulation. ...</t>
  </si>
  <si>
    <t>http://onlinelibrary.wiley.com/doi/10.1034/j.1600-0889.1996.t01-4-00004.x/pdf</t>
  </si>
  <si>
    <t>… ecosystem–atmosphere exchange of energy and mass in a European Russian and a central Siberian bog II. Interseasonal and interannual variability of CO2 …</t>
  </si>
  <si>
    <t>http://onlinelibrary.wiley.com/doi/10.1034/j.1600-0889.2002.01349.x/full</t>
  </si>
  <si>
    <t>A Arneth, J Kurbatova, O Kolle, OB Shibistova…</t>
  </si>
  <si>
    <t>... The generally higher R 10 in that case tell of a deeper active peat layer as the soil warms to a deeper depth, and perhaps also higher plant biomass turnover (which may lead to larger labile carbon pools) although there are no data available to assist this suggestion. ...</t>
  </si>
  <si>
    <t>Wintertime CO2 exchange in a boreal agricultural peat soil</t>
  </si>
  <si>
    <t>http://onlinelibrary.wiley.com/doi/10.1111/j.1600-0889.2007.00314.x/full</t>
  </si>
  <si>
    <t>A Lohila, M Aurela, K Regina, JP TUOVINEN…</t>
  </si>
  <si>
    <t>ABSTRACT We measured the carbon dioxide (CO 2) exchange with the eddy covariance (EC) method through three winters above a cultivated peat soil. During the first winter, the soil was ploughed, while for the next two winters it was grass-covered. On a weekly ...</t>
  </si>
  <si>
    <t>Bare soil and reed canary grass ecosystem respiration in peat extraction sites in Eastern Finland</t>
  </si>
  <si>
    <t>http://onlinelibrary.wiley.com/doi/10.1111/j.1600-0889.2007.00325.x/full</t>
  </si>
  <si>
    <t>NJ Shurpali , NP Hyvönen, JT Huttunen, C Biasi …</t>
  </si>
  <si>
    <t>... Natural peatlands are an important sink for atmospheric carbon dioxide. ... As a result of drainage, the depth of oxygen penetration in the peat matrix increases ... a part of the Kyoto protocol, signatory member countries are required to report greenhouse gas (GHG) emissions from ...</t>
  </si>
  <si>
    <t>Response of methane emission from Arctic tundra to climatic change: results from a model simulation</t>
  </si>
  <si>
    <t>http://onlinelibrary.wiley.com/doi/10.1034/j.1600-0889.47.issue3.2.x/abstract</t>
  </si>
  <si>
    <t>TR Christensen , P Cox</t>
  </si>
  <si>
    <t>... Л{ V-MLh .ЛД'../l ■ ,' Wk^^âV-í ^ -i ¿ ¡Л/ 4&gt; S 1 Oiaantc ^^ CO2 CH 4 ... 2. The permafrost model For investigations of climate change due to increased greenhouse gas concentrations, GCM's 3. The ... 81 % following a water table that dropped from 8 to 22 cm below the peat surface. ...</t>
  </si>
  <si>
    <t>http://onlinelibrary.wiley.com/doi/10.1034/j.1600-0889.47.issue3.2.x/pdf</t>
  </si>
  <si>
    <t>Peat – CO2 emissions from drained peatlands in SE Asia. Delft Hydraulics report Q3943</t>
  </si>
  <si>
    <t>A Hooijer, M Silvius, H Wosten, S Page</t>
  </si>
  <si>
    <t>terdapat di</t>
  </si>
  <si>
    <t>Application of〈 sup〉 13〈/sup〉 C magnetic resonance spectroscopy to the determination of the tacticity of stereoregular poly (methyl methacrylate)</t>
  </si>
  <si>
    <t>http://www.sciencedirect.com/science/article/pii/S004040390184627X</t>
  </si>
  <si>
    <t>IR Peat , WF Reynolds</t>
  </si>
  <si>
    <t>Tetrahedron Letters</t>
  </si>
  <si>
    <t>... DETERMINATION OF THE TACTICITY OF STEREOREGULAR PoLY(METHYL METHACRYLATE) IR Peat and WF Reynolds Department ... peaks for a given carbon (eg methyl) equally and that relative peak areas within a group are accurate. Tetrad ...</t>
  </si>
  <si>
    <t>Carbon sequestration in western Canadian peat highly sensitive to Holocene wet-dry climate cycles at millennial timescales</t>
  </si>
  <si>
    <t>http://hol.sagepub.com/content/13/6/801.short</t>
  </si>
  <si>
    <t>Z Yu, ID Campbell , C Campbell , DH Vitt, GC Bond…</t>
  </si>
  <si>
    <t>The …</t>
  </si>
  <si>
    <t>Abstract A high-resolution fen peat record and 79 basal peat dates from paludified peatlands in continental western Canada provide evidence for cyclic change in moisture conditions and in peat carbon accumulation. The ash-free bulk density, a proxy for degree of peat ...</t>
  </si>
  <si>
    <t>http://www.lehigh.edu/~ziy2/pubs/Yu2003HoloceneProofs.pdf</t>
  </si>
  <si>
    <t>Response of climate to solar forcing recorded in a 6000-yearδ18O time-series of Chinese peat cellulose</t>
  </si>
  <si>
    <t>http://hol.sagepub.com/content/10/1/1.short</t>
  </si>
  <si>
    <t>YT Hong, HB Jiang, TS Liu, LP Zhou, J Beer, HD Li…</t>
  </si>
  <si>
    <t>... environments. Radio- carbon 40, 535–50. White, JWC, Cials, P., Figgo, RA, Kenny, R. and Markgraf, V. 1994: A high-resolution record of atmospheric CO2 content from carbon isotopes in peat. Nature 365(13), 153–56. Wigley ...</t>
  </si>
  <si>
    <t>http://www.rengy.org/uploadfile/file/%E4%B8%AD%E6%96%87%E7%89%88/%E8%B5%84%E6%BA%90/%E6%96%87%E7%8C%AE/2000/Response%20of%20climate%20to%20solar%20forcing%20recorded%20in%20a%206000-year%20time-series%20of%20Chinese%20peat%20cellulose%20%20.pdf</t>
  </si>
  <si>
    <t>Changes in solar activity and Holocene climatic shifts derived from 14C wiggle-match dated peat deposits</t>
  </si>
  <si>
    <t>http://hol.sagepub.com/content/14/1/45.short</t>
  </si>
  <si>
    <t>D Mauquoy, B Van Geel , M Blaauw , A Speranza…</t>
  </si>
  <si>
    <t>... future changes in climate, for example whether they may cease to sequester CO2 if atmospheric CO2 continues to ... Clymo, RS 1984: The limits of peat bog growth ... Masselink, AK, Klees, H., de Visser, W. and van Breemen, N. 2001: Effects of elevated carbon dioxide and increased ...</t>
  </si>
  <si>
    <t>http://www.researchgate.net/publication/30494916_Changes_in_solar_activity_and_Holocene_climatic_shifts_derived_from_14C_wiggle-match_dated_peat_deposits/file/9fcfd5098a005982a2.pdf</t>
  </si>
  <si>
    <t>Wetland chronosequence as a model of peatland development: Vegetation succession, peat and carbon accumulation</t>
  </si>
  <si>
    <t>http://hol.sagepub.com/content/23/1/25.short</t>
  </si>
  <si>
    <t>ES Tuittila , S Juutinen, S Frolking, M Väliranta…</t>
  </si>
  <si>
    <t>Abstract Model validation experiments are fundamental to ensure that the peat growth models correspond with the diversity in nature. We evaluated the Holocene Peatland Model (HPM) simulation against the field observations from a chronosequence of peatlands and ...</t>
  </si>
  <si>
    <t>http://127.0.0.1:8000/scholar?q=info:DYdaF28Fe50J:scholar.google.com/&amp;output=instlink&amp;hl=en&amp;as_sdt=0,5&amp;scillfp=9956611396174476675&amp;oi=lle</t>
  </si>
  <si>
    <t>Radiocarbon dating of a recent high latitude peat profile: Stor Åmyrân, northern Sweden</t>
  </si>
  <si>
    <t>http://hol.sagepub.com/content/7/3/283.short</t>
  </si>
  <si>
    <t>F Oldfield , R Thompson, PRJ Crooks, SJ Gedye…</t>
  </si>
  <si>
    <t>... composition. In view of the results already noted from the peat just below the 'bomb carbon' level, the most economical explanation would appear to be in terms of the effects of downward rootlet penetration on the bulk dates. In ...</t>
  </si>
  <si>
    <t>Estimating carbon accumulation rates of undrained mires in Finland–application to boreal and subarctic regions</t>
  </si>
  <si>
    <t>http://hol.sagepub.com/content/12/1/69.short</t>
  </si>
  <si>
    <t>J Turunen, E Tomppo, K Tolonen , A Reinikainen</t>
  </si>
  <si>
    <t>The Holocene</t>
  </si>
  <si>
    <t>... The cumulative dry mass of peat was converted into carbon, based on 50% C in peat. The age of basal peat is based mainly on 14C dates determined by the Dating Laboratory of the University of Helsinki. ... For carbon accumulation of peat, function (5) was found to be suitable: ...</t>
  </si>
  <si>
    <t>http://127.0.0.1:8000/scholar?q=info:QRGf0B7ToEoJ:scholar.google.com/&amp;output=instlink&amp;hl=en&amp;as_sdt=0,5&amp;scillfp=4802018719235298528&amp;oi=lle</t>
  </si>
  <si>
    <t>http://127.0.0.1:8000/scholar?q=info:QRGf0B7ToEoJ:scholar.google.com/&amp;output=instlink&amp;hl=en&amp;as_sdt=0,5&amp;scillfp=17000492768684604346&amp;oi=lle</t>
  </si>
  <si>
    <t>Accumulation rates of carbon in mires in Finland and implications for climate change</t>
  </si>
  <si>
    <t>http://hol.sagepub.com/content/6/2/171.short</t>
  </si>
  <si>
    <t>K Tolonen , J Turunen</t>
  </si>
  <si>
    <t>... Abstract: Stratigraphical analyses based on 1028 dated Holocene peat cores were used to estimate the rate of carbon accumulation in Finnish peatlands. ... net rate of peat carbon accumulation: A = pe-aB where A = net rate of dry mass accumulation (g m-2a-I); ARCA Page 2. 172 ...</t>
  </si>
  <si>
    <t>Variation in 14C age of macrofossils and different fractions of minute peat samples dated by AMS</t>
  </si>
  <si>
    <t>http://hol.sagepub.com/content/11/5/579.short</t>
  </si>
  <si>
    <t>M Nilsson, M Klarqvist, E Bohlin, G Possnert</t>
  </si>
  <si>
    <t>... Radiocarbon evidence for the substrates supporting methane formation within northern Minnesota peatlands. Geochimica et Cosmochimica Acta 59, 3663–68. Charman, DJ, Aravena, R., Bryant, CL and Harkness, DD 1999: Carbon isotopes in peat, DOC, CO2 and CH4 in a ...</t>
  </si>
  <si>
    <t>http://127.0.0.1:8000/scholar?q=info:8fsxxMKDGE4J:scholar.google.com/&amp;output=instlink&amp;hl=en&amp;as_sdt=0,5&amp;scillfp=10946101063729775054&amp;oi=lle</t>
  </si>
  <si>
    <t>Effects of burning and grazing on carbon sequestration in a Pennine blanket bog, UK</t>
  </si>
  <si>
    <t>http://hol.sagepub.com/content/10/6/729.short</t>
  </si>
  <si>
    <t>MH Garnett, P Ineson , AC Stevenson</t>
  </si>
  <si>
    <t>... carbon dioxide (CO2) concentrations. Peatlands are particularly important for C storage, although little is known about the effects of anthropogenic activities on C balance in these ecosystems. Sheep- grazing and rotational burning are widely practised on blanket peat ...</t>
  </si>
  <si>
    <t>http://www.researchgate.net/publication/29813355_Effects_of_burning_and_grazing_on_carbon_sequestration_in_a_Pennine_blanket_bogUK/file/3deec519107dc64ca7.pdf</t>
  </si>
  <si>
    <t>The role of fire in the carbon dynamics of a mire, eastern Finland</t>
  </si>
  <si>
    <t>http://hol.sagepub.com/content/9/4/453.short</t>
  </si>
  <si>
    <t>A Pitkänen, J Turunen, K Tolonen</t>
  </si>
  <si>
    <t>... of carbon accumulation is essential to the understanding and prediction of peat accumulation rates ... emissions and increases carbon binding, reducing radiative forcing despite the increasing CO2 emissions (Laine et ... gm−2. These fluxes are much higher than the 1.5 g CH4–C m ...</t>
  </si>
  <si>
    <t>http://127.0.0.1:8000/scholar?q=info:FGpY8Vie2dYJ:scholar.google.com/&amp;output=instlink&amp;hl=en&amp;as_sdt=0,5&amp;scillfp=15023650884551939562&amp;oi=lle</t>
  </si>
  <si>
    <t>Lipid stratigraphy of a Flandrian peat bed (Northumberland, UK): comparison with the pollen record</t>
  </si>
  <si>
    <t>http://hol.sagepub.com/content/6/1/69.short</t>
  </si>
  <si>
    <t>P Farrimond, RL Flanagan</t>
  </si>
  <si>
    <t>... cm. The samples were air dried (c. 35°C) before analysis. Small aliquots of dried and powdered peat were analyzed for Total Organic Carbon (after HCI dissolution of any carbonate) using a Leco Carbon Analyser. Preparation ...</t>
  </si>
  <si>
    <t>Substrate-induced growth and isolation of Acidobacteria from acidic Sphagnum peat</t>
  </si>
  <si>
    <t>http://www.nature.com/ismej/journal/v2/n5/abs/ismej20087a.html</t>
  </si>
  <si>
    <t>TA Pankratov, YM Serkebaeva, IS Kulichevskaya…</t>
  </si>
  <si>
    <t>The ISME …</t>
  </si>
  <si>
    <t>... Amendment of peat with different carbon sources resulted in growth stimulation of diverse heterotrophic microorganisms besides that of ... (2000). Methylocella palustris gen.nov., sp.nov., a new methane-oxidizing acidophilic bacterium from peat bogs, representing a ...</t>
  </si>
  <si>
    <t>http://www.nature.com/ismej/journal/v2/n5/full/ismej20087a.html</t>
  </si>
  <si>
    <t>Organic carbon transformations in high-Arctic peat soils: key functions and microorganisms</t>
  </si>
  <si>
    <t>http://www.nature.com/ismej/journal/v7/n2/abs/ismej201299a.html</t>
  </si>
  <si>
    <t>A Tveit, R Schwacke, MM Svenning, T Urich</t>
  </si>
  <si>
    <t>The ISME journal</t>
  </si>
  <si>
    <t>Abstract A substantial part of the Earths' soil organic carbon (SOC) is stored in Arctic permafrost peatlands, which represent large potential sources for increased emissions of the greenhouse gases CH 4 and CO 2 in a warming climate. The microbial communities and ...</t>
  </si>
  <si>
    <t>http://www.nature.com/ismej/journal/v7/n2/full/ismej201299a.html</t>
  </si>
  <si>
    <t>Contrasting denitrifier communities relate to contrasting N2O emission patterns from acidic peat soils in arctic tundra</t>
  </si>
  <si>
    <t>http://www.nature.com/ismej/journal/v6/n5/abs/ismej2011172a.html</t>
  </si>
  <si>
    <t>K Palmer, C Biasi , MA Horn</t>
  </si>
  <si>
    <t>Abstract Cryoturbated peat circles (that is, bare surface soil mixed by frost action; pH 3–4) in the Russian discontinuous permafrost tundra are nitrate-rich 'hotspots' of nitrous oxide (N 2 O) emissions in arctic ecosystems, whereas adjacent unturbated peat areas are not. N 2 O ...</t>
  </si>
  <si>
    <t>http://www.nature.com/ismej/journal/v6/n5/full/ismej2011172a.html</t>
  </si>
  <si>
    <t>Effects of temperature on the diversity and community structure of known methanogenic groups and other archaea in high Arctic peat</t>
  </si>
  <si>
    <t>http://www.nature.com/ismej/journal/v2/n1/abs/ismej200784a.html</t>
  </si>
  <si>
    <t>L Høj , RA Olsen, VL Torsvik</t>
  </si>
  <si>
    <t>... Motivated by the demonstrated importance of temperature on emissions of the greenhouse gas methane from Arctic ... by mixing 50 g wet peat (corresponding to 4.5 g dry peat) with 15 ... Carbon dioxide concentration in 2 ml headspace gas was determined using an infrared CO 2 ...</t>
  </si>
  <si>
    <t>http://www.nature.com/ismej/journal/v2/n1/full/ismej200784a.html</t>
  </si>
  <si>
    <t>Patterns of change in the carbon balance of organic soil-wetlands of the temperate zone</t>
  </si>
  <si>
    <t>http://www.jstor.org/stable/2260396</t>
  </si>
  <si>
    <t>TV Armentano, ES Menges</t>
  </si>
  <si>
    <t>The Journal of Ecology</t>
  </si>
  <si>
    <t>... (6) Peat combustion for fuel released 32-39 Mt of carbon annually, nearly all in the USSR A total of 590-700 Mt of carbon has been released from peat combustion since 1795 ... to the global rise in atmospheric CO2. ... sinks by accumulating carbon dioxide from the atmosphere. ...</t>
  </si>
  <si>
    <t>Synthesis and Reactions of 3-(Bromomethyl)-1-carbethoxy-4-iodoindole: The Preparation of 3, 4-Differentially Substituted Indoles</t>
  </si>
  <si>
    <t>http://pubs.acs.org/doi/abs/10.1021/jo00102a055</t>
  </si>
  <si>
    <t>JH Tidwell, AJ Peat , SL Buchwald</t>
  </si>
  <si>
    <t>The Journal of Organic …</t>
  </si>
  <si>
    <t>... Synthesis and Reactions of 3- (Bromome th yl) - 1 -carbethoxy-4-iodoindole: The Preparation of 3,4-Differentially Substituted Indoles Jeffrey H. Tidwell, Andrew J. Peat, and Stephen L. Buchwald* ... The displacement reaction was also conducted with carbon nucleophiles. ...</t>
  </si>
  <si>
    <t>A kinetic and spectrophotometric examination of silver (II) in perchlorate media</t>
  </si>
  <si>
    <t>http://pubs.acs.org/doi/abs/10.1021/j100802a012</t>
  </si>
  <si>
    <t>JB Kirwin, FD Peat , PJ Proll…</t>
  </si>
  <si>
    <t>The Journal of Physical …</t>
  </si>
  <si>
    <t>... Page 4. 1620 J. B. KIRKIS, E'. D. PEAT, P. J. PROLL, AXD LH SUTCLIFFE Vol. 67 2.0 4.0 6.0 Inverse Ag(1) ooncn., *Vf-1. Fig. ... Chsm. Soc., 80, 273 (195S)i Page 5. August, 1963 ADSORPTION OF WATER AND CARBON DIOXIDE BY LINDE MOLECULAR SIEVE X 1621 ...</t>
  </si>
  <si>
    <t>Continuous intrapartum measurement of fetal oxygen saturation</t>
  </si>
  <si>
    <t>S Peat , M Booker, C Lanigan, J Ponte</t>
  </si>
  <si>
    <t>The Lancet</t>
  </si>
  <si>
    <t>Effect of interferon on psoriasis</t>
  </si>
  <si>
    <t>PV Harrison, MJ Peat</t>
  </si>
  <si>
    <t>Peat and peat substitutes as growth media for container-grown plants</t>
  </si>
  <si>
    <t>http://link.springer.com/chapter/10.1007/978-94-009-4426-8_11</t>
  </si>
  <si>
    <t>M Raviv, Y Chen, Y Inbar</t>
  </si>
  <si>
    <t>The role of organic matter in modern agriculture</t>
  </si>
  <si>
    <t>... HortScience 16, 25–29. Bramryd T. 1980 The role of peatlands for the global carbon dioxide balance. IPS 6th Int. Peat Congress, Minnesota, 1980, pp. 9–11. Brown KA 1981 Biochemical activities in peat sterilized by gamma irradiation. Soil Biol. Biochem. 13, 469–474. ...</t>
  </si>
  <si>
    <t>Carbon accumulation and C/N ratios of peat bogs in North‐West Scotland</t>
  </si>
  <si>
    <t>http://www.tandfonline.com/doi/abs/10.1080/00369220218737155</t>
  </si>
  <si>
    <t>DE Anderson</t>
  </si>
  <si>
    <t>The Scottish Geographical Magazine</t>
  </si>
  <si>
    <t>Abstract Three different Scottish peat bogs were sampled, dated and analysed for carbon (C) and nitrogen (N) concentrations. The mean long‐term apparent rate of C accumulation (LARCA) for the three bogs is 213 g C m∼ 2 yr‐1'over the past eight to nine thousand ...</t>
  </si>
  <si>
    <t>http://127.0.0.1:8000/scholar?q=info:FzyzsC4txmoJ:scholar.google.com/&amp;output=instlink&amp;hl=en&amp;as_sdt=0,5&amp;scillfp=3418185030157551436&amp;oi=lle</t>
  </si>
  <si>
    <t>Annual methane emission from Finnish mires estimated from eddy covariance campaign measurements</t>
  </si>
  <si>
    <t>http://link.springer.com/article/10.1007/s007040170015</t>
  </si>
  <si>
    <t>KJ Hargreaves, D Fowler , CER Pitcairn…</t>
  </si>
  <si>
    <t>Theoretical and Applied …</t>
  </si>
  <si>
    <t>... JB, Kolb CE (1992) Microme- teorological measurements of CH4 and CO2 exchange between ... 356 Friborg T, Christensen TR, Soegaard H (1997) Rapid response of greenhouse gas emission to ... soil temperature and water table on the emission of methane from peat wetland at ...</t>
  </si>
  <si>
    <t>http://research.eeescience.utoledo.edu/lees/papers_pdf/Hargreaves_2001_TheorApplClimatol.pdf</t>
  </si>
  <si>
    <t>l3C NMR STUDIES OF BIOPOLYMERS</t>
  </si>
  <si>
    <t>Topics in Carbon -13 NMR Spectroscopy</t>
  </si>
  <si>
    <t>Wiley</t>
  </si>
  <si>
    <t>Vascular plant controls on methane emissions from northern peatforming wetlands</t>
  </si>
  <si>
    <t>http://www.sciencedirect.com/science/article/pii/S0169534799016493</t>
  </si>
  <si>
    <t>Trends in Ecology &amp; Evolution</t>
  </si>
  <si>
    <t>... 1. The coupling between carbon dioxide (CO 2 ) and methane (CH 4 ) cycling in peatlands is tightly ... 200 Gt) of the total world pool of soil carbon is stored as peat in these ... 5 . The prevalence of waterlogged, anoxic conditions favours production of CH 4 , a greenhouse gas with a ...</t>
  </si>
  <si>
    <t>An ecological perspective on methane emissions from northern wetlands</t>
  </si>
  <si>
    <t>http://www.sciencedirect.com/science/article/pii/0169534794903093</t>
  </si>
  <si>
    <t>JL Bubier, TR Moore</t>
  </si>
  <si>
    <t>Trends in ecology &amp; evolution</t>
  </si>
  <si>
    <t>... are significant sources of atmospheric methane, an important radlatlvely active 'greenhouse' gas that accounts ... have high fluxes because of degrading peat deeper in the peat profiles? ... However, studies of peatland development suggest that CH4 emissions will change naturally ...</t>
  </si>
  <si>
    <t>http://home.mtholyoke.edu/courses/jbubier/pdf/BM94TREE8.PDF</t>
  </si>
  <si>
    <t>Combustion and thermal characteristics of peat fire in tropical peatland in Central Kalimantan, Indonesia</t>
  </si>
  <si>
    <t>http://180.235.150.225/iccc/media/documents/Paper14.pdf</t>
  </si>
  <si>
    <t>A Usup, Y Hashimoto, H Takahashi, H Hayasaka</t>
  </si>
  <si>
    <t>Tropics</t>
  </si>
  <si>
    <t>... ABSTRACT Peat fire in tropical peatland not only releases a large amount of carbon into the atmosphere, but also causes significant damage to peatland ecology and the landscape. It is important to understand peat fire and ...</t>
  </si>
  <si>
    <t>Liquid carbonator</t>
  </si>
  <si>
    <t>http://www.freepatentsonline.com/2337783.html</t>
  </si>
  <si>
    <t>PH Thompson, AR Peat</t>
  </si>
  <si>
    <t>US Patent 2,337,783</t>
  </si>
  <si>
    <t>freepatentsonline.com</t>
  </si>
  <si>
    <t>Patent</t>
  </si>
  <si>
    <t>... gaseous carbon-dioxide into the lower part of said inner shell below the liquid level therein ýwhereby the gaseous carbon-dioxide flows into and through the liquid for absorption carbonization, with excess carbon-dioxide collecting in ... PARKE H. THOMPSON, ARTHUR R. PEAT. ...</t>
  </si>
  <si>
    <t>http://patentimages.storage.googleapis.com/pdfs/US2337783.pdf</t>
  </si>
  <si>
    <t>Quantification of microbial methane oxidation in an alpine peat bog</t>
  </si>
  <si>
    <t>https://dl.sciencesocieties.org/publications/vzj/abstracts/6/4/705</t>
  </si>
  <si>
    <t>K Urmann, G Gonzalez-Gil, MH Schroth…</t>
  </si>
  <si>
    <t>Vadose Zone …</t>
  </si>
  <si>
    <t>Abstract Methane (CH 4) is an important greenhouse gas that is produced in different subsurface environments. Its main biological sink, microbial CH 4 oxidation, can be quantified in situ in the vadose zone using gas push-pull tests (GPPTs). This field method ...</t>
  </si>
  <si>
    <t>The greenhouse effects of peat production and use compared with coal, oil, natural gas and wood.</t>
  </si>
  <si>
    <t>http://www.cabdirect.org/abstracts/19950603308.html</t>
  </si>
  <si>
    <t>K Hillebrand</t>
  </si>
  <si>
    <t>VTT Tiedotteita</t>
  </si>
  <si>
    <t>... Abstract. This paper examines the short term (100 yr) and long term (500 yr) effects on greenhouse gas emissions (carbon dioxide, methane and nitrous oxide) arising from certain chains of peat production and use and compares them with the effects due to the chains of energy ...</t>
  </si>
  <si>
    <t>Microbial oxidation of methane from old landfills in biofilters</t>
  </si>
  <si>
    <t>http://www.sciencedirect.com/science/article/pii/S0956053X03000977</t>
  </si>
  <si>
    <t>J Streese, R Stegmann</t>
  </si>
  <si>
    <t>Waste Management</t>
  </si>
  <si>
    <t>... Landfill gas emissions are among the largest sources of the greenhouse gas methane. ... A mixture of compost, peat, and wood fibers showed stable and satisfactory ... Methane, carbon dioxide, and oxygen were continuously monitored using a Heining Multigas 3 analyzer with ...</t>
  </si>
  <si>
    <t>Composting and compost utilization: accounting of greenhouse gases and global warming contributions</t>
  </si>
  <si>
    <t>http://wmr.sagepub.com/content/early/2009/09/11/0734242X09345275.short</t>
  </si>
  <si>
    <t>A Boldrin , JK Andersen, J Møller…</t>
  </si>
  <si>
    <t>Waste Management …</t>
  </si>
  <si>
    <t>... Greenhouse gas (GHG) emissions related to composting of organic waste and the use of compost were assessed ... tonne–1 peat Section entitled: Indirect downstream emissions ... GHG emissions from fuel combustion can be calculated using emission factors reported in Table 2 ...</t>
  </si>
  <si>
    <t>http://documents.er.dtu.dk/Projects/3R/2012_Organisk_affald_temadag/Litteratur/09_WMR_Boldrin_et_al_Composting_and_compost_utilization.pdf</t>
  </si>
  <si>
    <t>Air-pollution effect and paleotemperature scale versus δ13C records in tree rings and in a peat core (Southern Poland)</t>
  </si>
  <si>
    <t>http://link.springer.com/article/10.1023/A:1023640903795</t>
  </si>
  <si>
    <t>MO Jędrysek, M Krąpiec, G Skrzypek …</t>
  </si>
  <si>
    <t>Water</t>
  </si>
  <si>
    <t>... In general, the carbon isotope fractionation between atmospheric CO2 and assimilates is the combined ... From Figure 1, it is clear that in general the peat and tree ring ... natural conditions, carbon isotope fractionation between living plants and atmospheric carbon dioxide ( 13Cp−a ...</t>
  </si>
  <si>
    <t>Fe, Al, Mn, and S chemistry of Sphagnum peat in four peatlands with different metal and sulfur input</t>
  </si>
  <si>
    <t>http://link.springer.com/article/10.1007/BF00158762</t>
  </si>
  <si>
    <t>... An air-acetylene flame was used for the Fe and Mn determinations and a nitrous oxide-acetylene flame for ... Organic S is the dominant S fraction in freshwater peat and it is the organic S fraction ... accumulation (Table I). At Big Run Bog, 73.5 ~o of the organic S is carbon bonded S ...</t>
  </si>
  <si>
    <t>Sorption of copper (II) from aqueous solution by peat</t>
  </si>
  <si>
    <t>http://link.springer.com/article/10.1023/B:WATE.0000044830.63767.a3</t>
  </si>
  <si>
    <t>... 16.5 Acid-treated peat Bunzl et al., 1976 25 13.5 Banana pith carbon Low et al., 1995 12.6 Sphagnum peat moss Present work, 2004 5 25 12.1 Oligotrophic peat Gossett et al., 1986 4–5 25 9.22 Activated carbon Ferro-Garcia et al., 1998 20 ...</t>
  </si>
  <si>
    <t>http://dns2.asia.edu.tw/~ysho/YSHO-English/Publications/PDF/Wat%20Air%20Soi%20Pol158,%2077.pdf</t>
  </si>
  <si>
    <t>Inorganic and organic sulfur profiles in nine Sphagnum peat bogs in the United States and Czechoslovakia</t>
  </si>
  <si>
    <t>http://link.springer.com/article/10.1007/BF00479898</t>
  </si>
  <si>
    <t>M Novák, RK Wieder</t>
  </si>
  <si>
    <t>... A more plausible explanation for the subsurface peaks in organic S first assumes that most of the organic S in all of these peat deposits was carbon bonded S, rather than ester bonded S, an assumption that has substantial foundation (Altschuler et al., 1983; Bayley et al., 1986 ...</t>
  </si>
  <si>
    <t>Production of dissolved organic carbon ( DOC ) and trihalomethane (THM) precursor from peat soils</t>
  </si>
  <si>
    <t>http://www.sciencedirect.com/science/article/pii/S0043135403004378</t>
  </si>
  <si>
    <t>AT Chow, KK Tanji, S Gao</t>
  </si>
  <si>
    <t>Water research</t>
  </si>
  <si>
    <t>Water passing through the Sacramento-San Joaquin Delta contains elevated concentrations of dissolved organic carbon (DOC) and trihalomethane (THM) precursor relative to upstream waters from the Sacramento River and the San Joaquin River. Drainage from agricultural ...</t>
  </si>
  <si>
    <t>http://www.researchgate.net/publication/9078164_Production_of_dissolved_organic_carbon_(DOC)_and_trihalomethane_(THM)_precursor_from_peat_soils/file/79e4150e50960883be.pdf</t>
  </si>
  <si>
    <t>Bioassay for monitoring biochemical methane potential and anaerobic toxicity</t>
  </si>
  <si>
    <t>http://www.sciencedirect.com/science/article/pii/0043135479900435</t>
  </si>
  <si>
    <t>WF Owen, DC Stuckey, JB Healy Jr, LY Young…</t>
  </si>
  <si>
    <t>... BMP is a measure of substrate biodegradability determined by monitoring cumulative methane production from a sample which is anaerobically incubated in a chemically ... These techniques are demonstrated by an analysis of the BMP and ATA of processed samples of peat. ...</t>
  </si>
  <si>
    <t>Single-and multi-component adsorption of cadmium and zinc using activated carbon derived from bagasse—an agricultural waste</t>
  </si>
  <si>
    <t>http://www.sciencedirect.com/science/article/pii/S004313540100447X</t>
  </si>
  <si>
    <t>D Mohan , KP Singh</t>
  </si>
  <si>
    <t>... Cover image Cover image. Single- and multi-component adsorption of cadmium and zinc using activated carbon derived from bagasse—an agricultural waste ☆. ... Adsorption data on derived carbon follows both the Freundlich and Langmuir models. ...</t>
  </si>
  <si>
    <t>Removal of hexavalent chromium using sphagnum moss peat</t>
  </si>
  <si>
    <t>http://www.sciencedirect.com/science/article/pii/0043135493900127</t>
  </si>
  <si>
    <t>Water Research</t>
  </si>
  <si>
    <t>... The removal of chromium (VI) from dilute aqueous solution by activated carbon. Wat. Res., 11 (1977), pp. 673–679. ... McLellan and Rock, 1988; JK McLellan, CA Rock; Pretreating landfill leachate with peat to remove metals. Wat. Air and Soil Pollut., 37 (1988), pp. 203–215. ...</t>
  </si>
  <si>
    <t>Using a peat biobarrier to remediate PCE/TCE contaminated aquifers</t>
  </si>
  <si>
    <t>http://www.sciencedirect.com/science/article/pii/S0043135499002134</t>
  </si>
  <si>
    <t>CM Kao, SE Lei</t>
  </si>
  <si>
    <t>... consists primarily of carbon (50–60%), hydrogen (5–6%), oxygen (30–45%), and nitrogen (1–2%). The main components of peat include lignin ... Under methanogenic conditions, some simple compounds will be transformed to methane and carbon dioxide (McCarty, 1994 ...</t>
  </si>
  <si>
    <t>Microcystin-LR adsorption by powdered activated carbon</t>
  </si>
  <si>
    <t>http://www.sciencedirect.com/science/article/pii/0043135494902453</t>
  </si>
  <si>
    <t>C Donati, M Drikas, R Hayes, G Newcombe</t>
  </si>
  <si>
    <t>... mR carbon, respectively. The least effec- tive adsorbents were the coconut-based 02/92 and 05 92, adsorbing 40 and 20 #g/mg carbon and the peat moss-based 06/92 which adsorbed 20#g/mg carbon. The variation of maximum ...</t>
  </si>
  <si>
    <t>Export of dissolved organic carbon and acidity from peatlands</t>
  </si>
  <si>
    <t>http://onlinelibrary.wiley.com/doi/10.1029/WR025i007p01619/full</t>
  </si>
  <si>
    <t>NR Urban, SE Bayley…</t>
  </si>
  <si>
    <t>Water Resources …</t>
  </si>
  <si>
    <t>... The concentration of DIC (moles per liter) in samples not purged of CO2 was then calculated from the expression ... The rate of export is 10-20% of the rate of accumulation of carbon in peat [ Urban, 1987] and is larger than the efflux of CH4-C (7 gm -2 yr -•] [Crill et al., 1988]). ...</t>
  </si>
  <si>
    <t>Effect of biogenic gas bubbles on water flow through poorly decomposed blanket peat</t>
  </si>
  <si>
    <t>http://onlinelibrary.wiley.com/doi/10.1029/2000WR900303/full</t>
  </si>
  <si>
    <t>CW Beckwith, AJ Baird</t>
  </si>
  <si>
    <t>Water Resources Research</t>
  </si>
  <si>
    <t>... have been shown to affect plant growth and survival in mires and rates of greenhouse gas emissions. ... content did not stabilize, although the rate of decline in water content in the peat around the ... Table 1. K, 0, CH4, and CO2 for Selected Day Numbers Column/ K, Run Day cm/s ...</t>
  </si>
  <si>
    <t>http://onlinelibrary.wiley.com/doi/10.1029/2000WR900303/pdf</t>
  </si>
  <si>
    <t>Effect of landscape form on export of dissolved organic carbon , iron, and phosphorus from forested stream catchments</t>
  </si>
  <si>
    <t>http://onlinelibrary.wiley.com/doi/10.1029/97WR01921/full</t>
  </si>
  <si>
    <t>PJ Dillon, LA Molot</t>
  </si>
  <si>
    <t>... Organic soils (peat) lacking well-developed profiles are also common, form- ing in areas saturated with water for a large part of the year. ... DOC was measured by acidifying samples and flushing with nitrogen gas to remove inorganic C (as CO2). ...</t>
  </si>
  <si>
    <t>http://onlinelibrary.wiley.com/doi/10.1029/97WR01921/pdf</t>
  </si>
  <si>
    <t>Carbon dioxide and methane production potentials of peats from natural, harvested and restored sites, Eastern Québec, Canada</t>
  </si>
  <si>
    <t>http://link.springer.com/article/10.1672/0277-5212(2004)024%5B0261:CDAMPP%5D2.0.CO%3B2</t>
  </si>
  <si>
    <t>S Glatzel , N Basiliko , T Moore</t>
  </si>
  <si>
    <t>Wetlands</t>
  </si>
  <si>
    <t>... Ecology 79:1545–1561. Cleary, J. 2003. Greenhouse gas emissions from peat extraction in Canada: a life cycle perspective. ... Jasinski, SM 1999. Peat. Minerals Yearbook 1999:Volume 1-Met- als and Minerals. ... Page 7. Glatzel et al., CO2 AND CH4 PRODUCTION POTENTIALS ...</t>
  </si>
  <si>
    <t>http://geog.mcgill.ca/faculty/moore/Wetlands_24_261.pdf</t>
  </si>
  <si>
    <t>A multi-year perspective on methane cycling in a shallow peat fen in central New York State, USA</t>
  </si>
  <si>
    <t>http://link.springer.com/article/10.1672/0277-5212(2006)26%5B20:AMPOMC%5D2.0.CO%3B2</t>
  </si>
  <si>
    <t>KA Smemo, JB Yavitt</t>
  </si>
  <si>
    <t>Abstract Minerotrophic sedge fens are common in sub-arctic regions and are a significant source of atmospheric methane (CH 4), yet they have received less attention than other peatlands, such as boreal ombrotrophic bogs, which are smaller sources of CH 4. At the ...</t>
  </si>
  <si>
    <t>http://www.holdenarb.org/Education/documents/smemo-yavitt2006.pdf</t>
  </si>
  <si>
    <t>Aboveground peat and carbon accumulation potentials along a bog-fen-marsh wetland gradient in southern boreal Alberta, Canada</t>
  </si>
  <si>
    <t>http://link.springer.com/article/10.1007/BF03161761</t>
  </si>
  <si>
    <t>MN Thormann, AR Szumigalski, SE Bayley</t>
  </si>
  <si>
    <t>Abstract Production-to-decomposition quotients and asymptotic limits of peat accumulation were determined to estimate peat and carbon accumulation potentials along a bog-fen- marsh wetland gradient in southern boreal Alberta. The wetlands were a bog, a poor fen ( ...</t>
  </si>
  <si>
    <t>The carbon balance of North American wetlands</t>
  </si>
  <si>
    <t>http://link.springer.com/article/10.1672/0277-5212(2006)26%5B889:TCBONA%5D2.0.CO%3B2</t>
  </si>
  <si>
    <t>SD Bridgham, JP Megonigal , JK Keller , NB Bliss…</t>
  </si>
  <si>
    <t>... 2005. Greenhouse gas emissions from Canadian peat extraction, 1990–2000: A lifecycle analysis. ... International Peat Society and Geological Survey of Finland, Jyskä, Finland. ... Seasonal patterns and controls on methane and carbon dioxide fluxes in forested swamp pools. ...</t>
  </si>
  <si>
    <t>http://ceeb.uoregon.edu/bridgham/pubpdfs/art_56.pdf</t>
  </si>
  <si>
    <t>The legacy of wetland drainage on the remaining peat in the Sacramento—San Joaquin Delta, California, USA</t>
  </si>
  <si>
    <t>http://link.springer.com/article/10.1672/08-97.1</t>
  </si>
  <si>
    <t>JZ Drexler, CS de Fontaine, SJ Deverel</t>
  </si>
  <si>
    <t>... peat soils can liberate vast quantities of CO2 (Armentano 1980, Stephens et al ... of secondary subsidence in the Delta has been microbial oxidation of organic carbon, whereby organic carbon in the peat is converted by microorganisms into carbon dioxide (Deverel and ...</t>
  </si>
  <si>
    <t>http://deltarevision.com/2009_even_more_docs/twitchel2009.pdf</t>
  </si>
  <si>
    <t>Peatlands, carbon storage, greenhouse gases, and the Kyoto protocol: prospects and significance for Canada</t>
  </si>
  <si>
    <t>http://link.springer.com/article/10.1672/0277-5212(2000)020%5B0605:PCSGGA%5D2.0.CO%3B2</t>
  </si>
  <si>
    <t>NT Roulet</t>
  </si>
  <si>
    <t>... Stabilization of GHG concen- trations requires reductions in fossil fuel emissions and modifications in land ... also a dearth of knowledge on the carbon dynamics of non-peat-form- ing ... The Kyoto Protocol focuses mainly on the reduction of greenhouse gas emissions from fossil fuel ...</t>
  </si>
  <si>
    <t>Dating recent peat deposits</t>
  </si>
  <si>
    <t>http://link.springer.com/article/10.1672/0277-5212(2004)024%5B0324:DRPD%5D2.0.CO%3B2</t>
  </si>
  <si>
    <t>MR Turetsky, SW Manning, RK Wieder</t>
  </si>
  <si>
    <t>... p. 53–56. In E. Lappalainen (ed.) Global Peat Resources. International Peat Society, Jyväskylä, Finland. Lee, JA and JH Tallis. 1973. ... 1992. Radiocarbon in atmospheric carbon dioxide and methane: global distribution and trends. p. 503–518. ...</t>
  </si>
  <si>
    <t>http://www.uoguelph.ca/~mrtlab/mrtlab/Publications_files/Turetsky%20et%20al.%20Wetlands%202004.pdf</t>
  </si>
  <si>
    <t>Status and restoration of peatlands in northern Europe</t>
  </si>
  <si>
    <t>http://link.springer.com/article/10.1023/A:1022061622602</t>
  </si>
  <si>
    <t>H Vasander, ES Tuittila , E Lode, L Lundin…</t>
  </si>
  <si>
    <t>Wetlands Ecology and …</t>
  </si>
  <si>
    <t>... 59 Figure 4. The reconstructed seasonal CH4 flux (upper left), reconstructed seasonal CO2 balance (upper right ... with a high water level had already reached this rate of annual CO2 balance in ... areas are worked out in collaboration between the landowner and the peat companies ...</t>
  </si>
  <si>
    <t>http://www.researchgate.net/publication/226480989_Status_and_restoration_of_peatlands_in_northern_Europe/file/79e4150976f96974d9.pdf</t>
  </si>
  <si>
    <t>Removal of hexane in biofilters packed with perlite and a peat –perlite mixture</t>
  </si>
  <si>
    <t>http://link.springer.com/article/10.1023/B:WIBI.0000033054.15023.71</t>
  </si>
  <si>
    <t>O Kibazohi, SI Yun, WA Anderson</t>
  </si>
  <si>
    <t>World Journal of Microbiology and …</t>
  </si>
  <si>
    <t>... This indicated that the mixture of peat and perlite had higher (20%) adsorption capacity for ammonia than the perlite. ... CO2 generation Measurement of carbon dioxide generation in biofilters was measured for the low nutrients supplementation experiment. ...</t>
  </si>
  <si>
    <t>Effect of groundwater level on soil respiration in tropical peat swamp forests</t>
  </si>
  <si>
    <t>http://jlc.jst.go.jp/DN/JST.JSTAGE/agrmet/68.2.6?from=Google</t>
  </si>
  <si>
    <t>S SUNDARI, T HIRANO, H YAMADA, K KUSIN…</t>
  </si>
  <si>
    <t>農業気象</t>
  </si>
  <si>
    <t>... Several field studies of soil CO2 emissions or soil respiration (RS) in tropical peat ... have specifically examined the carbon bal- ance in relation to greenhouse gas emissions. ... local hydrology is recognized as an important abiotic factor affecting peat carbon dynamics (Limpens et al ...</t>
  </si>
  <si>
    <t>[C] Introduction to carbon science</t>
  </si>
  <si>
    <t>http://www.osti.gov/scitech/biblio/6506274</t>
  </si>
  <si>
    <t>H Marsh</t>
  </si>
  <si>
    <t>Introduction to carbon science</t>
  </si>
  <si>
    <t>PEAT - CO2 , Assessment of CO2 emissions from drained peatlands in SE Asia, Delft Hydraulics report Q3943/2006, 36p</t>
  </si>
  <si>
    <t>A Hooijer , M Silvius, H Wosten, S Page</t>
  </si>
  <si>
    <t>Carbon and water dynamics of peat soils in the Australian Alps.</t>
  </si>
  <si>
    <t>http://arrow.latrobe.edu.au:8080/vital/access/manager/Repository/latrobe:19637</t>
  </si>
  <si>
    <t>SPP Grover</t>
  </si>
  <si>
    <t>Abstract This research investigated carbon dynamics, water dynamics and peat formation at Wellington Plain peatland in the Victorian Alps. The properties of bog peat and dried peat were measured, and the ensuing results are outlined below. The carbon chemistries of ...</t>
  </si>
  <si>
    <t>Factbook for UNFCCC policies on peat carbon emissions</t>
  </si>
  <si>
    <t>A Kaat, H Joosten</t>
  </si>
  <si>
    <t>Wetlands International</t>
  </si>
  <si>
    <t>Deuterium, oxygen-18 and carbon -13 in three rings and peat deposits in relation to climate</t>
  </si>
  <si>
    <t>http://inis.iaea.org/search/search.aspx?orig_q=RN:15067032</t>
  </si>
  <si>
    <t>CAM Brenninkmeijer</t>
  </si>
  <si>
    <t>This thesis deals with the effect of climate on the 2 H/1 H, 18 O/16 O and 13 C/12 C ratio of cellulose synthesized by plants. In chapter 1, the methods are described. 2 H analysis involves combustion of the organic compound, followed by reduction of the formed water ...</t>
  </si>
  <si>
    <t>The role of peat in Finnish greenhouse gas balances</t>
  </si>
  <si>
    <t>http://inis.iaea.org/search/search.aspx?orig_q=RN:32001740</t>
  </si>
  <si>
    <t>P Crill, K Hargreaves, A Korhola</t>
  </si>
  <si>
    <t>Over the past, total annual greenhouse gas (GHG) emissions from Finland, not considering land use change, forestry or peatlands, have remained between 70 000 and 80 000 Gg of CO 2 equivalents. A large portion of which (84% in 1998) is from energy and energy ...</t>
  </si>
  <si>
    <t>Dissolved organic carbon concentrations and compositions, and trihalomethane formation potentials in waters from agricultural peat soils, Sacramento-San …</t>
  </si>
  <si>
    <t>http://books.google.co.uk/books?hl=en&amp;lr=&amp;id=NNMnYg_kybEC&amp;oi=fnd&amp;pg=PA1&amp;dq=peat+%22greenhouse+gas%22+OR+GHG+OR+CO2+OR+%22carbon+dioxide%22+OR+CH4+OR+N2O+OR+methane+OR+%22nitrous+oxide%22+OR+DOC+OR+carbon&amp;ots=Qk8LPC9xsy&amp;sig=JOujZP-7kfxk9hEAkQDRiOxhRa8</t>
  </si>
  <si>
    <t>R Fujii</t>
  </si>
  <si>
    <t>ABSTRACT Water exported from the Sacramento-San Joaquin River delta (Delta) is an important drinking-water source for more than 20 million people in California. At times, this water contains elevated concentrations of dissolved organic carbon and bromide, and ...</t>
  </si>
  <si>
    <t>[BOOK]</t>
  </si>
  <si>
    <t>Biological activity in some natural and drained peat soils with special reference to oxidation-reduction conditions.</t>
  </si>
  <si>
    <t>http://helda.helsinki.fi/handle/1975/9141</t>
  </si>
  <si>
    <t>E Lähde</t>
  </si>
  <si>
    <t>... Already in the nineteenth century scientists used carbon dioxide release as an indicator of soil metab- olism (HABER 1959) and rapidity of de- composition of organic matter in peat soils (l(|ss1.1No and Fuzlscnisn 1891). Since ...</t>
  </si>
  <si>
    <t>http://helda.helsinki.fi/bitstream/handle/1975/9141/Vol.094.pdf?sequence=3</t>
  </si>
  <si>
    <t>Are hydroelectric reservoirs significant sources of greenhouse gases</t>
  </si>
  <si>
    <t>http://inis.iaea.org/search/search.aspx?orig_q=RN:24074728</t>
  </si>
  <si>
    <t>JWM Rudd, RE Hecky, R Harris, CA Kelly</t>
  </si>
  <si>
    <t>... 4 ) are produced during bacterial decomposition of flooded peat and forest ... are sites of intense microbial decomposition and greenhouse-gas production when ... AIR POLLUTION, AIR-WATER INTERACTIONS, CANADA, CARBON DIOXIDE, DECOMPOSITION, ENVIRONMENTAL ...</t>
  </si>
  <si>
    <t>Methane flux from boreal peatlands</t>
  </si>
  <si>
    <t>http://inis.iaea.org/search/search.aspx?orig_q=RN:25009566</t>
  </si>
  <si>
    <t>P Crill, K Bartlett, N Roulet</t>
  </si>
  <si>
    <t>... The anaerobic conditions that cause these soils to accumulate carbon also makes wet, boreal ... review of the flux measured (with range roughly 1 - 2000 mg methane/m2d), considers ... climate change might affect future fluxes SubjectCOAL, LIGNITE, AND PEAT (C5611) Source ...</t>
  </si>
  <si>
    <t>Principles for a climate regulation mechanism during the late Phanerozoic era, based on carbon fixation in peat -forming wetlands</t>
  </si>
  <si>
    <t>http://inis.iaea.org/search/search.aspx?orig_q=RN:28025142</t>
  </si>
  <si>
    <t>LG Franzen, D Chen , LF Klinger</t>
  </si>
  <si>
    <t>Peat growth in temperate peat-forming wetlands is believed to have been one of the major climate regulation mechanisms throughout the late Phanerozoic era. Since plant life first evolved on land, peat-forming wetland have been significant terrestrial carbon sinks, ...</t>
  </si>
  <si>
    <t>Greenhouse impacts of the use of peat and wood for energy</t>
  </si>
  <si>
    <t>http://inis.iaea.org/search/search.aspx?orig_q=RN:26029423</t>
  </si>
  <si>
    <t>I Savolainen, K Hillebrand, I Nousiainen, J Sinisalo</t>
  </si>
  <si>
    <t>... NITROGEN COMPOUNDS, NITROGEN OXIDES, ORGANIC COMPOUNDS, OXIDATION, OXIDES, OXYGEN COMPOUNDS DEICARBON DIOXIDE, COMBUSTION, EMISSION, GREENHOUSE EFFECT, HARVESTING, METHANE, NITROUS OXIDE, PEAT, WETLANDS, WOOD ...</t>
  </si>
  <si>
    <t>Fluxes of greenhouse gases CH 4, CO 2 and N 2 O on some peat mining areas in Finland</t>
  </si>
  <si>
    <t>http://inis.iaea.org/search/search.aspx?orig_q=RN:28061295</t>
  </si>
  <si>
    <t>H Nykänen, PJ Martikainen, J Silvola, J Alm</t>
  </si>
  <si>
    <t>... are globally important stores of carbon and sources of CH4. ... OXIDES, ORGANIC COMPOUNDS, OXIDES, OXYGEN COMPOUNDS DEICARBON DIOXIDE, CARBON SINKS ... HARVESTING, METHANE, NITROGEN CYCLE, NITROUS OXIDE, PEAT, WETLANDS LanguageEnglish ...</t>
  </si>
  <si>
    <t>Porosity of coals and coal products</t>
  </si>
  <si>
    <t>http://www.osti.gov/scitech/biblio/7016903</t>
  </si>
  <si>
    <t>OP Mahajan, PL Walker Jr</t>
  </si>
  <si>
    <t>... Nitrogen areas of most coals on both sides of this carbon content range are usually less than 1 m2/gm. Carbon dioxide surface areas of coals of all ranks are higher than 100 m2/gm. There is a general decrease in co 2 area with decrease in carbon ...</t>
  </si>
  <si>
    <t>Assessment on peatlands, biodiversity and climate change</t>
  </si>
  <si>
    <t>F Parish, A Sirin, D Charman , H Joosten, T Minaeva…</t>
  </si>
  <si>
    <t>A high-resolution record of atmospheric CO2 content from carbon isotopes in pet</t>
  </si>
  <si>
    <t>http://www.nature.com/nature/journal/v367/n6459/abs/367153a0.html</t>
  </si>
  <si>
    <t>JWC White , P Ciais , RA Figge, R Kenny, V Markgraf</t>
  </si>
  <si>
    <t>... OUR understanding of how future changes in atmospheric carbon-dioxide concentrations will affect the global climate system arises in part from comparing past ... for reconstructing atmospheric CO 2 concentration using the 13 C/ 12 C ratio (δ 13 C) in mosses and sedges in peat. ...</t>
  </si>
  <si>
    <t>Magnesite disposal of carbon dioxide</t>
  </si>
  <si>
    <t>http://www.osti.gov/scitech/biblio/516030</t>
  </si>
  <si>
    <t>KS Lackner , DP Butt , CH Wendt</t>
  </si>
  <si>
    <t>... This trend towards curbing carbon dioxide emissions, regardless of its scientific merits, poses a significant economic risk to the fossil fuel power industry and ... 1GW ' N Coal Mine earth moving 190kt/day 4 &gt; n Coal 9kt/day Power Plant 33% conversion .efficiency , CO2 24kt/day ...</t>
  </si>
  <si>
    <t>H and S Page (2006) PEAT - CO2</t>
  </si>
  <si>
    <t>A Hooijer, M Silvius, H Wösten</t>
  </si>
  <si>
    <t>Op den Camp HJM. 2010. Global prevalence of methane oxidation by symbiotic bacteria in peat -moss ecosystems</t>
  </si>
  <si>
    <t>N Kip , JF Van Winden, Y Pan, L Bodrossy , GJ Reichart…</t>
  </si>
  <si>
    <t>Moss as High Performance Sodium Ion Battery Anodes Ding</t>
  </si>
  <si>
    <t>CNFD from Peat</t>
  </si>
  <si>
    <t>Jia</t>
  </si>
  <si>
    <t>Peat : industrial chemistry and technology</t>
  </si>
  <si>
    <t>http://books.google.co.uk/books?hl=en&amp;lr=&amp;id=tVGAHybxCkIC&amp;oi=fnd&amp;pg=PP1&amp;dq=peat+%22greenhouse+gas%22+OR+GHG+OR+CO2+OR+%22carbon+dioxide%22+OR+CH4+OR+N2O+OR+methane+OR+%22nitrous+oxide%22+OR+DOC+OR+carbon&amp;ots=LGG0PBuZG1&amp;sig=fFVbSQ2mhYJnPJbMxe6nEHMyjKQ</t>
  </si>
  <si>
    <t>C Fuchsman</t>
  </si>
  <si>
    <t>... IV. V. VI. Chapter 15 Peat Tars Distillation of Peat Tar Extraction of Chemical Products from Peat Tar and Peat Tar Distillates Phenolic Resins from Peat Tar Phenols Pyrolysis Water Pyrolysis Gas Activated Carbon from Peat Chapter 16 Chemical Methods of Peat Analysis I. II. III. ...</t>
  </si>
  <si>
    <t>Peat growth and carbon accumulation rates during the Holocene in boreal mires</t>
  </si>
  <si>
    <t>http://inis.iaea.org/search/search.aspx?orig_q=RN:33011150</t>
  </si>
  <si>
    <t>M Klarqvist</t>
  </si>
  <si>
    <t>This thesis is based on accumulation processes in northern mires. In the first study, problems concerning carbon 14 dating of peat were examined by fractionation of bulk peat samples and 14 C AMS dating of the separate fractions. In the following studies, peat ...</t>
  </si>
  <si>
    <t>The effect of plant roots on CO 2 release from peat soil</t>
  </si>
  <si>
    <t>http://inis.iaea.org/search/search.aspx?orig_q=RN:25009571</t>
  </si>
  <si>
    <t>J Silvola, J Alm , U Ahlholm</t>
  </si>
  <si>
    <t>... COMPOUNDS, CARBON OXIDES, CHALCOGENIDES, ECOSYSTEMS, ENERGY SOURCES, FOSSIL FUELS, FUELS, OXIDES, OXYGEN COMPOUNDS DEIBENCH-SCALE EXPERIMENTS, CARBON DIOXIDE, EMISSION, FIELD TESTS, PEAT, ROOTS, WETLANDS ...</t>
  </si>
  <si>
    <t>Holocene development and peat growth of the raised bog Pesänsuo in southwestern Finland</t>
  </si>
  <si>
    <t>L Ikonen</t>
  </si>
  <si>
    <t>Carbon dioxide removal from coal-fired power plants</t>
  </si>
  <si>
    <t>http://inis.iaea.org/search/search.aspx?orig_q=RN:27044447</t>
  </si>
  <si>
    <t>C Hendriks</t>
  </si>
  <si>
    <t>... One way to reduce these emissions is CO 2 removal -the recovery of carbon dioxide from energy conversion processes and storage ... 170 refs SubjectCOAL, LIGNITE, AND PEAT (C5611), ENVIRONMENTAL SCIENCES (B3350) Source/Report1994; 233 p; Kluwer; Dordrecht ...</t>
  </si>
  <si>
    <t>An introduction to the grasses (including bamboos and cereals).</t>
  </si>
  <si>
    <t>http://www.cabdirect.org/abstracts/19930760694.html</t>
  </si>
  <si>
    <t>GP Chapman, WE Peat</t>
  </si>
  <si>
    <t>... carbon assimilation; carbon dioxide fixation; Gramineae; systematics. Broad term: Poaceae; Cyperales; monocotyledons; angiosperms; Spermatophyta; ... Back ← Abstract ↓ Descriptors ↓ Top ↑. Authors Chapman, GP; Peat, WE Book An introduction to the grasses (including ...</t>
  </si>
  <si>
    <t>The climate impact of future energy peat production</t>
  </si>
  <si>
    <t>https://www.etde.org/etdeweb/details_open.jsp?osti_id=941929</t>
  </si>
  <si>
    <t>L Hagberg, K Holmgren</t>
  </si>
  <si>
    <t>etde.org</t>
  </si>
  <si>
    <t>... This can be achieved by choosing already drained peatlands with high greenhouse gas emissions, using a more efficient production method and by securing a low-emission after-treatment of ... Descriptors: PEAT; CLIMATIC CHANGE; CARBON DIOXIDE; LIFE CYCLE ...</t>
  </si>
  <si>
    <t>The occurrence and uses of peat in the United States</t>
  </si>
  <si>
    <t>EK Soper, CC Osbon</t>
  </si>
  <si>
    <t>US Government Printing Office</t>
  </si>
  <si>
    <t>Activated carbon</t>
  </si>
  <si>
    <t>http://books.google.co.uk/books?hl=en&amp;lr=&amp;id=UaOXSk2vFVQC&amp;oi=fnd&amp;pg=PP2&amp;dq=peat+%22greenhouse+gas%22+OR+GHG+OR+CO2+OR+%22carbon+dioxide%22+OR+CH4+OR+N2O+OR+methane+OR+%22nitrous+oxide%22+OR+DOC+OR+carbon&amp;ots=QvV9iXGvKt&amp;sig=nhs3axuo7naKCpxi_8Ao7V0WVi8</t>
  </si>
  <si>
    <t>H Marsh, FR Reinoso</t>
  </si>
  <si>
    <t>... of Air and CO2 5.9.3 The Year 1987: Interdependence of N2 and CO2 Isotherms 5.9 ... of Effects 5.10.1 General Considerations 5.10.2 Comparison of Activation by Carbon dioxide and Steam ... from Activated Carbon via Chemical Activation 6.1.4 Density of Adsorbed Methane 6.1.5 ...</t>
  </si>
  <si>
    <t>The controls on concentrations and fluxes of gaseous, dissolved and particulate carbon in upland peat dominated catchments</t>
  </si>
  <si>
    <t>http://gradworks.umi.com/U1/25/U125517.html</t>
  </si>
  <si>
    <t>JJ Dawson</t>
  </si>
  <si>
    <t>Abstract: A programme of field sampling was undertaken to quantify total carbon fluxes (DOC, POC, HCO 3, free CO 2 and CH 4) from peatland catchments in Glen Dye, NE Scotland and Plynlimon, Mid-Wales. This was integrated with temporal and spatial ...</t>
  </si>
  <si>
    <t>Comparison of radiative forcing impacts of the use of wood, peat , and fossil fuels</t>
  </si>
  <si>
    <t>http://inis.iaea.org/search/search.aspx?orig_q=RN:26040777</t>
  </si>
  <si>
    <t>... Emissions and sinks of the whole energy production chain and subsequent use of the wood or peat production site are taken into account. ... Radiative forcing is calculated for carbon dioxide (CO_2), methane (CH_4) and nitrous oxide (N_2O) emissions. ...</t>
  </si>
  <si>
    <t>Total carbon , organic carbon , and organic matter</t>
  </si>
  <si>
    <t>https://dl.sciencesocieties.org/publications/books/articles/sssabookseries/methodsofsoilan3/961?show-t-%20%20f=figures&amp;wrapper=no</t>
  </si>
  <si>
    <t>DL Sparks, AL Page, PA Helmke, RH Loeppert</t>
  </si>
  <si>
    <t>... Total C analysis of soil involves conversion of all forms of C in soils to carbon dioxide (CO 2 ) by wet or dry combustion and subsequent quantitation of evolved CO 2 by gravimetric, titrimetric, volumetric, spectrophotometric, or gas Chromatographic techniques. ...</t>
  </si>
  <si>
    <t>Fuel peat utilization in Finland: resource use and emissions</t>
  </si>
  <si>
    <t>http://inis.iaea.org/search/search.aspx?orig_q=RN:31005505</t>
  </si>
  <si>
    <t>J Leijting</t>
  </si>
  <si>
    <t>... THERMOCHEMICAL PROCESSES, WESTERN EUROPE DEIAIR POLLUTION ABATEMENT, CARBON DIOXIDE, COMBINED-CYCLE POWER PLANTS, COMBUSTION, EMISSION, FINLAND, INVENTORIES, LIFE CYCLE, NITROGEN OXIDES, PEAT, POWER GENERATION ...</t>
  </si>
  <si>
    <t>http://inis.iaea.org/search/search.aspx?orig_q=RN:33004655</t>
  </si>
  <si>
    <t>S Uppenberg, L Zetterberg, M Åhman</t>
  </si>
  <si>
    <t>... 5.1.1 Carbon dioxide ... A similar Swedish overview of greenhouse gas fluxes from peatkmds (Kasimir-Klemedtsson et al., 2001) uses uptake rates of 51,62 ... Previous Swedish climate studies for peat (Rodhe &amp; Svensson, 1995; Zetterberg &amp; Klemedtsson, 1996; ~strand et al, 1997 ...</t>
  </si>
  <si>
    <t>Cycles of soils: carbon , nitrogen, phosphorus, sulfur, micronutrients</t>
  </si>
  <si>
    <t>http://books.google.co.uk/books?hl=en&amp;lr=&amp;id=KdnWIzM-OHIC&amp;oi=fnd&amp;pg=PR17&amp;dq=peat+%22greenhouse+gas%22+OR+GHG+OR+CO2+OR+%22carbon+dioxide%22+OR+CH4+OR+N2O+OR+methane+OR+%22nitrous+oxide%22+OR+DOC+OR+carbon&amp;ots=95oPKqlFx8&amp;sig=xAnOiDN0iMCO0zJuZrttIfColas</t>
  </si>
  <si>
    <t>FJ Stevenson, MA Cole</t>
  </si>
  <si>
    <t>... carbon (C) is recirculated to the atmosphere as carbon dioxide (CO2), nitrogen (N ... THE CARBON CYCLE Organic substrates Proteins (CNS) Nucleic acids (CNP) Potysaccharides (C ... the primitive atmosphere, which probably contained appreciable amounts of methane (CHJ gas. ...</t>
  </si>
  <si>
    <t>Fact Book for UNFCCC Policies on Peat Carbon Emissions (Wetlands International, Wageningen, The Netherlands, 2009)</t>
  </si>
  <si>
    <t>High resolution 14 C dating of surface peat using the AMS technique</t>
  </si>
  <si>
    <t>http://inis.iaea.org/search/search.aspx?orig_q=RN:25036174</t>
  </si>
  <si>
    <t>K Tolonen , G Possnert, H Jungner, E Sonninen, J Alm</t>
  </si>
  <si>
    <t>... a fire horizon. Using the bomb layers and refixing into growing peat was estimated. The fraction of soil carbon dioxide taken up by the contemporary Sphagnum Sward was thus found to be in the order of 20 %. (orig.). (15 refs ...</t>
  </si>
  <si>
    <t>Peat fires in Central Kalimantan, Indonesia: Fire impacts and carbon release</t>
  </si>
  <si>
    <t>http://agris.fao.org/agris-search/search.do?recordID=ID2005000233</t>
  </si>
  <si>
    <t>F Siegert, HDV Boehm, JO Rieley, SE Page …</t>
  </si>
  <si>
    <t>The potential of US cropland to sequester carbon and mitigate the greenhouse effect</t>
  </si>
  <si>
    <t>http://books.google.co.uk/books?hl=en&amp;lr=&amp;id=7grPLorsHkUC&amp;oi=fnd&amp;pg=PR13&amp;dq=peat+%22greenhouse+gas%22+OR+GHG+OR+CO2+OR+%22carbon+dioxide%22+OR+CH4+OR+N2O+OR+methane+OR+%22nitrous+oxide%22+OR+DOC+OR+carbon&amp;ots=QFvqj5B2Gz&amp;sig=OfFiem51XI9vdxosUizFf_saKcQ</t>
  </si>
  <si>
    <t>JM Kimble, RF Follett, CV Cole</t>
  </si>
  <si>
    <t>... is a high priority for en- hancing soil quality, improving the environment, decreasing GHG emissions, and ... restoration 90 Photos Photo 1. Tropical deforestation is a principal source of greenhouse gas emissions 9 ... This post installed on a peat soil in Florida in 1924 shows loss of ...</t>
  </si>
  <si>
    <t>Estimation of CO2 emission factors for peat combustion on the basis of analyses of peat delivered to power plants</t>
  </si>
  <si>
    <t>R Vesterinen</t>
  </si>
  <si>
    <t>Research report PRO2</t>
  </si>
  <si>
    <t>Microbial populations in peat</t>
  </si>
  <si>
    <t>http://link.springer.com/content/pdf/10.1007/978-3-642-66760-2_5.pdf</t>
  </si>
  <si>
    <t>VG Collins, BT D'Sylva, PM Latter</t>
  </si>
  <si>
    <t>... or anaerobically with the air in the incubator replaced by CO2 , Thiosulphate-oxidising bacteria ... of occurrence of fungi was estimated by recording colonisation of washed peat particles of ... The effect of different temperatures, oxygen and carbon dioxide concentra- tions and pH on ...</t>
  </si>
  <si>
    <t>Enviromental Controls on the Production and Export of Dissolved Organic Carbon in an Upland Peat Catchment</t>
  </si>
  <si>
    <t>http://ethos.bl.uk/OrderDetails.do?uin=uk.bl.ethos.503248</t>
  </si>
  <si>
    <t>JM Clark</t>
  </si>
  <si>
    <t>Thesis</t>
  </si>
  <si>
    <t>... Please login or register if you wish to access theses through EThOS | Login / Register. Title: Enviromental Controls on the Production and Export of Dissolved Organic Carbon in an Upland Peat Catchment. Author: Clark, Joanna Mary. Awarding Body: University of Leeds. ...</t>
  </si>
  <si>
    <t>The greenhouse effect: Its causes, possible impacts, and associated uncertainties</t>
  </si>
  <si>
    <t>http://inis.iaea.org/search/search.aspx?orig_q=RN:23062855</t>
  </si>
  <si>
    <t>SH Schneider, NJ Rosenberg</t>
  </si>
  <si>
    <t>... of having polluted the atmosphere with gases such as carbon dioxide (CO2) may already be ... from the anthropogenic increase in the atmospheric concentration of CO2 and other ... being SubjectENVIRONMENTAL SCIENCES (B3350), COAL, LIGNITE, AND PEAT (C5611) Source ...</t>
  </si>
  <si>
    <t>Characterization of the International Humic Substances Society standard and reference fulvic and humic acids by solution state carbon -13 (13C) and …</t>
  </si>
  <si>
    <t>http://pubs.usgs.gov/wri/1989/4196/report.pdf</t>
  </si>
  <si>
    <t>KA Thorn, DW Folan, P MacCarthy</t>
  </si>
  <si>
    <t>... Standard and reference samples of the International Humic Substances Society have been characterized by solution state carbon-13 and hydrogen-1 nuclear magnetic resonance (NMR) spectrometry. Samples included the Suwannee River, soil, and peat standard fulvic and ...</t>
  </si>
  <si>
    <t>Op den Camp, HJM, and Damste, JSS: Lipids of symbiotic methane -oxidizing bacteria in peat moss studied using stable carbon isotopic labelling</t>
  </si>
  <si>
    <t>JF Van Winden, N Kip , GJ Reichart, MSM Jetten</t>
  </si>
  <si>
    <t>The climate impact of energy peat utilisation-comparison and sensitivity analysis of Finnish and Swedish results</t>
  </si>
  <si>
    <t>http://inis.iaea.org/search/search.aspx?orig_q=RN:37104807</t>
  </si>
  <si>
    <t>K Holmgren, J Kirkinen, I Savolainen</t>
  </si>
  <si>
    <t>... Page 14. The climate impact of energy peat utilisation - comparison and sensitivity analysis IVL report B1681 ... Disturbance by Instantaneous CO2 Doubling ... Figure 3.1 The increased greenhouse gas concentrations by human activities decrease the radiation from Earth to space. ...</t>
  </si>
  <si>
    <t>http://www3.ivl.se/rapporter/pdf/B1681.pdf</t>
  </si>
  <si>
    <t>GS search link</t>
  </si>
  <si>
    <t>Book chapter</t>
  </si>
  <si>
    <t>?</t>
  </si>
  <si>
    <t>Reasons:</t>
  </si>
  <si>
    <t>both duplicates due to inclusion of [C] citations as well as real articles</t>
  </si>
  <si>
    <t>Generated on October 1st 2014 at 2:21:21pm by nealhaddaway</t>
  </si>
  <si>
    <t>http://127.0.0.1:8000/scholar.html</t>
  </si>
  <si>
    <t>A high‐resolution GIS‐based inventory of the west Siberian peat carbon pool</t>
  </si>
  <si>
    <t>geology.gsapubs.org</t>
  </si>
  <si>
    <t>PEAT - CO2</t>
  </si>
  <si>
    <t>wetlands.or.id</t>
  </si>
  <si>
    <t>earth-syst-dynam.net</t>
  </si>
  <si>
    <t>Control of carbon mineralization to CH4 and CO2 in anaerobic, Sphagnum-derived peat from Big Run Bog, West Virginia</t>
  </si>
  <si>
    <t>http://link.springer.com/article/10.1007/BF02180152</t>
  </si>
  <si>
    <t>JB Yavitt , GE Lang, RK Wieder</t>
  </si>
  <si>
    <t>Abstract The mineralization of organic carbon to CH 4 and CO 2 in Sphagnum-derived peat from Big Run Bog, West Virginia, was measured at 4 times in the year (February, May, September, and November) using anaerobic, peat-slurry incubations. Rates of both CH 4 ...</t>
  </si>
  <si>
    <t>In situ methane production from acid peat in plant communities with different moisture regimes in a subarctic mire</t>
  </si>
  <si>
    <t>http://www.jstor.org/stable/3544151</t>
  </si>
  <si>
    <t>BH Svensson, T Rosswall</t>
  </si>
  <si>
    <t>The rate of release of methane to the atmosphere from an acid peat of a subarctic mire in northern Sweden was between 0.01 and 30 mg C m-2 h-1 in different plant communities, constituting a moisture and nutritional gradient from dry to wet and poor ombrotrophic to ...</t>
  </si>
  <si>
    <t>Methane and carbon dioxide exchange potentials of peat soils in aerobic and anaerobic laboratory incubations</t>
  </si>
  <si>
    <t>http://www.sciencedirect.com/science/article/pii/S0038071797000370</t>
  </si>
  <si>
    <t>Samples (140) of peat collected from bogs, fens and swamps in boreal, subarctic and temperate regions of Canada were incubated at 15 or 20° C for 5 d in the laboratory to determine potential rates of CO2 and CH4 exchange under aerobic and anaerobic ...</t>
  </si>
  <si>
    <t>Carbon budget for a British upland peat catchment</t>
  </si>
  <si>
    <t>http://www.sciencedirect.com/science/article/pii/S0048969703002262</t>
  </si>
  <si>
    <t>F Worrall, M Reed , J Warburton, T Burt</t>
  </si>
  <si>
    <t>This study describes the analysis of fluvial carbon flux from an upland peat catchment in the North Pennines. Dissolved organic carbon (DOC), pH, alkalinity and calcium were measured in weekly samples, with particulate organic carbon (POC) measured from the ...</t>
  </si>
  <si>
    <t>http://www.researchgate.net/publication/10652163_Carbon_budget_for_a_British_upland_peat_catchment/file/5046351aa01cbcc520.pdf</t>
  </si>
  <si>
    <t>Carbon fluxes from a tropical peat swamp forest floor</t>
  </si>
  <si>
    <t>http://onlinelibrary.wiley.com/doi/10.1111/j.1365-2486.2005.001031.x/full</t>
  </si>
  <si>
    <t>J Jauhiainen, H Takahashi, JEP Heikkinen…</t>
  </si>
  <si>
    <t>Abstract A tropical ombrotrophic peatland ecosystem is one of the largest terrestrial carbon stores. Flux rates of carbon dioxide (CO 2) and methane (CH 4) were studied at various peat water table depths in a mixed-type peat swamp forest floor in Central Kalimantan, ...</t>
  </si>
  <si>
    <t>http://research.eeescience.utoledo.edu/lees/papers_PDF/Jauhiainen_2005_GCB.pdf</t>
  </si>
  <si>
    <t>Taylor &amp; Francis</t>
  </si>
  <si>
    <t>CRC Press Lewis Publishers, Boca …</t>
  </si>
  <si>
    <t>hol.sagepub.com</t>
  </si>
  <si>
    <t>arrow.latrobe.edu.au</t>
  </si>
  <si>
    <t>dl.sciencesocieties.org</t>
  </si>
  <si>
    <t>inis.iaea.org</t>
  </si>
  <si>
    <t>http://books.google.co.uk/books?hl=en&amp;lr=&amp;id=NNMnYg_kybEC&amp;oi=fnd&amp;pg=PA1&amp;dq=+peat+%22greenhouse+gas%22+OR+GHG+OR+CO2+OR+%22carbon+dioxide%22+OR+CH4+OR+N2O+OR+methane+OR+%22nitrous+oxide%22+OR+DOC+OR+carbon&amp;ots=Qk8NJBbAxE&amp;sig=VQGtvTtzZfUCuvs--a_m2zu3I5E</t>
  </si>
  <si>
    <t>books.google.com</t>
  </si>
  <si>
    <t>Samara Publishing, Cardigan, …</t>
  </si>
  <si>
    <t>biogeosciences-discuss.net</t>
  </si>
  <si>
    <t>agris.fao.org</t>
  </si>
  <si>
    <t>Methane oxidation in boreal peat soils treated with various nitrogen compounds</t>
  </si>
  <si>
    <t>http://link.springer.com/article/10.1023/A:1019614613381</t>
  </si>
  <si>
    <t>IK Kravchenko</t>
  </si>
  <si>
    <t>Abstract The potential methane consumption activity was examined in various plant communities of a boreal Sphagnum-dominated Bakchar bog of West Siberia. In aerobic laboratory incubations, the peat consumed methane with the maximal rates varied from 17 ...</t>
  </si>
  <si>
    <t>Effect of temperature on production of CH4 and CO2 from peat in a natural and flooded boreal forest wetland</t>
  </si>
  <si>
    <t>http://link.springer.com/article/10.1023/A:1005416903368</t>
  </si>
  <si>
    <t>C McKenzie, S Schiff, R Aravena, C Kelly, VS Louis</t>
  </si>
  <si>
    <t>Abstract Flooding of a small boreal forest wetland (979) in northwestern Ontario, caused the formation of peat islands, which resulted in an approximate 10° C increase in peat temperatures at a depth of 50 cm. Peat collected from the flooded wetland and a natural ...</t>
  </si>
  <si>
    <t>journals.lww.com</t>
  </si>
  <si>
    <t>Methanogenesis in McLean Bog, an acidic peat bog in upstate New York: stimulation by H2/ CO2 in the presence of rifampicin, or by low concentrations of acetate</t>
  </si>
  <si>
    <t>http://www.tandfonline.com/doi/abs/10.1080/01490450490505400</t>
  </si>
  <si>
    <t>SL Bräuer , JB Yavitt , SH Zinder</t>
  </si>
  <si>
    <t>Acidic peat bog soils produce CH4 and although molecular biological studies have demonstrated the presence of diverse methano-genic populations in them, few studies have sustained methanogenesis by adding the CH4 precursors H2/CO2 or acetate, and few ...</t>
  </si>
  <si>
    <t>2010 - 194.158.18.86</t>
  </si>
  <si>
    <t>194.158.18.86</t>
  </si>
  <si>
    <t>int-res.com</t>
  </si>
  <si>
    <t>specialpapers.gsapubs.org</t>
  </si>
  <si>
    <t>hal.archives-ouvertes.fr</t>
  </si>
  <si>
    <t>geog.le.ac.uk</t>
  </si>
  <si>
    <t>E Goltze KG, Göttingen, Germany</t>
  </si>
  <si>
    <t>boku.forst.tu-dresden.de</t>
  </si>
  <si>
    <t>http://127.0.0.1:8000/scholar_019.html</t>
  </si>
  <si>
    <t>kbd.kew.org</t>
  </si>
  <si>
    <t>sa.indiaenvironmentportal.org.in</t>
  </si>
  <si>
    <t>dx.plos.org</t>
  </si>
  <si>
    <t>http://books.google.co.uk/books?hl=en&amp;lr=&amp;id=tij5UeqSTgwC&amp;oi=fnd&amp;pg=PA93&amp;dq=+peat+%22greenhouse+gas%22+OR+GHG+OR+CO2+OR+%22carbon+dioxide%22+OR+CH4+OR+N2O+OR+methane+OR+%22nitrous+oxide%22+OR+DOC+OR+carbon&amp;ots=W3SgzAMtlP&amp;sig=UsGVv6lSOWx2SvJk_M_CCHyxIlg</t>
  </si>
  <si>
    <t>balittanah.litbang.deptan.go.id</t>
  </si>
  <si>
    <t>journals.uair.arizona.edu</t>
  </si>
  <si>
    <t>library.wur.nl</t>
  </si>
  <si>
    <t>eprints.ums.edu.my</t>
  </si>
  <si>
    <t>cat.inist.fr</t>
  </si>
  <si>
    <t>hortsci.ashspublications.org</t>
  </si>
  <si>
    <t>http://www.hort.vt.edu/wright/woodgro/Chapter%204.pdf</t>
  </si>
  <si>
    <t>eprints.gla.ac.uk</t>
  </si>
  <si>
    <t>iopscience.iop.org</t>
  </si>
  <si>
    <t>gradworks.umi.com</t>
  </si>
  <si>
    <t>rotenberg, Pa and Warren, FJ (2001) Peat cO2 production in a natural and cutover peatland: Implications for restoration</t>
  </si>
  <si>
    <t>J Waddington</t>
  </si>
  <si>
    <t>http://books.google.co.uk/books?hl=en&amp;lr=&amp;id=zXUE7Nic6SYC&amp;oi=fnd&amp;pg=PA485&amp;dq=+peat+%22greenhouse+gas%22+OR+GHG+OR+CO2+OR+%22carbon+dioxide%22+OR+CH4+OR+N2O+OR+methane+OR+%22nitrous+oxide%22+OR+DOC+OR+carbon&amp;ots=UD_aJr5bkt&amp;sig=WybTZw3nmLR9T9E23AZaPTiCqow</t>
  </si>
  <si>
    <t>bmpg.ac.cn</t>
  </si>
  <si>
    <t>ethos.bl.uk</t>
  </si>
  <si>
    <t>pubs.aic.ca</t>
  </si>
  <si>
    <t>en.cnki.com.cn</t>
  </si>
  <si>
    <t>The carbon dynamics of surface peat layers in southern and central boreal mires of Finland and Russian Karelia</t>
  </si>
  <si>
    <t>http://www.suoseura.fi/suo/pdf/Suo59_Makila.pdf</t>
  </si>
  <si>
    <t>M Mäkilä, T Goslar</t>
  </si>
  <si>
    <t>suoseura.fi</t>
  </si>
  <si>
    <t>The carbon pool of surface layers (up to 500 years old) in 73 boreal mires was investigated in order to assess its significance in the carbon cycle. Peat columns were collected from mires of varying depth, age and degree of natural state in the aapa mire and raised bog ...</t>
  </si>
  <si>
    <t>The carbon dioxide emission factor for combustion of Swedish peat</t>
  </si>
  <si>
    <t>http://www.kunskap.ivl.se/webdav/files/B-rapporter/B1595.pdf</t>
  </si>
  <si>
    <t>K Nilsson</t>
  </si>
  <si>
    <t>kunskap.ivl.se</t>
  </si>
  <si>
    <t>Abstract In Sweden's National Emission Inventory Report 2003 submitted under the United Nations Convention on Climate Change the carbon dioxide emission factor used for peat consumption in electricity-, gas-and heating plants is 107.3 g CO2/MJ. Recent analyses of ...</t>
  </si>
  <si>
    <t>Carbon pools in tropical peat forest: towards a reference value for forest biomass carbon in relatively undisturbed peat swamp forests in Southeast Asia</t>
  </si>
  <si>
    <t>http://agris.fao.org/agris-search/search.do?recordID=NL2012027443</t>
  </si>
  <si>
    <t>CC Verwer, PJ Van der Meer</t>
  </si>
  <si>
    <t>English. Español. Français. العربية. 中文. Русский. agris. About: How it works; AGRIS centers; For contributors; Acceptable use policy. Feedback: rdf logo rdf logo. Translate with Translator. fao, ciard, aims, AGRIS: International Information ...</t>
  </si>
  <si>
    <t>Carbon isotopic composition of the Carex Mulieensis remain of the Hongyuan peat bog in the Eastern Tibetan Plateau and the Indian Ocean Summer Monsoon …</t>
  </si>
  <si>
    <t>http://www.bmpg.ac.cn/EN/abstract/abstract10332.shtml</t>
  </si>
  <si>
    <t>B Hong, QH Lin, YX Zhu, X LENG, Y WANG …</t>
  </si>
  <si>
    <t>Bull Mineral Petrol …</t>
  </si>
  <si>
    <t>Abstract: The δ 13 C time series of the mono2species plant, the carex mulieensis cellulose, selected from the Hongyuan peat bog has been considered as a sensitive proxy indicator for the strength of the Indian Ocean summer monsoon. It not only clearly shows the variation ...</t>
  </si>
  <si>
    <t>dspace.stir.ac.uk</t>
  </si>
  <si>
    <t>A peat core based estimate of Late-glacial and Holocene methane emissions from northern peatlands</t>
  </si>
  <si>
    <t>http://www.sciencedirect.com/science/article/pii/S0921818106001214</t>
  </si>
  <si>
    <t>P Steinmann, S Huon, F Roos-Barraclough…</t>
  </si>
  <si>
    <t>Global and Planetary …</t>
  </si>
  <si>
    <t>We estimate the intensity of Late-glacial and Holocene methane emissions from peatlands based on their paleo net primary production (PNPP). The PNPP is derived from the carbon accumulation rates of the studied bog profile (Etang de la Gruère, Switzerland), which are ...</t>
  </si>
  <si>
    <t>http://www.researchgate.net/publication/241003428_A_peat_core_based_estimate_of_Late-glacial_and_Holocene_methane_emissions_from_northern_peatlands/file/32bfe5111051531e3f.pdf</t>
  </si>
  <si>
    <t>Influence of chemical properties on soil carbon storage of a tropical peat swamp forest</t>
  </si>
  <si>
    <t>http://thescipub.com/abstract/10.3844/ajassp.2009.1969.1972</t>
  </si>
  <si>
    <t>Abstract Problem statement: It is important to investigate the seriousness of degradation of peat swamp forest caused by skidding system in terms of its function as a carbon sink. In this study, we formulated assumptions that conditions of our research site before the ...</t>
  </si>
  <si>
    <t>http://thescipub.com/pdf/10.3844/ajassp.2009.1969.1972</t>
  </si>
  <si>
    <t>Changes in the extent of peat extraction in Northern Ireland 1990–2008 and associated changes in carbon loss</t>
  </si>
  <si>
    <t>http://www.sciencedirect.com/science/article/pii/S0143622809000526</t>
  </si>
  <si>
    <t>RW Tomlinson</t>
  </si>
  <si>
    <t>Applied Geography</t>
  </si>
  <si>
    <t>A 1990–1991 survey of peat extraction in Northern Ireland for use as fuel and in horticulture was followed by an estimate of carbon loss resulting from this extraction. This estimate formed part of UK annual estimates of carbon emissions and removals due to land use, ...</t>
  </si>
  <si>
    <t>Spatial and temporal variation of methane emissions in drained eutrophic peat agro-ecosystems: drainage ditches as emission hotspots</t>
  </si>
  <si>
    <t>http://hal.archives-ouvertes.fr/hal-00297987/</t>
  </si>
  <si>
    <t>AP Schrier-Uijl, EM Veenendaal …</t>
  </si>
  <si>
    <t>Abstract Our research investigates the spatial and temporal variability of methane (CH4) emissions in two drained eutrophic peat areas (one intensively managed and the other less intensively managed) and the correlation between CH4 emissions and soil temperature, ...</t>
  </si>
  <si>
    <t>http://hal.archives-ouvertes.fr/docs/00/29/79/87/PDF/bgd-5-1237-2008.pdf</t>
  </si>
  <si>
    <t>Impact of agriculture and wild fire on CO2 , CH4 and N2O emissions from tropical peat soil in Central Kalimantan, Indonesia</t>
  </si>
  <si>
    <t>R Hatano, M Tomoaki, D Untung, SH Limin, A Syaiful</t>
  </si>
  <si>
    <t>… of Inventory on Carbon …</t>
  </si>
  <si>
    <t>Towards robust subsidence-based soil carbon emission factors for peat soils in south-east Asia, with special reference to oil palm plantations</t>
  </si>
  <si>
    <t>http://pixelrauschen.de/wbmp/media/map12/map_12_01.pdf</t>
  </si>
  <si>
    <t>J Couwenberg, A Hooijer</t>
  </si>
  <si>
    <t>SUMMARY Oil palm and Acacia pulpwood plantations are being established at a rapid rate on drained peatland in southeast Asia. Accurate measurements of associated carbon losses are still scarce, however, due mainly to difficulties of excluding autotrophic carbon fluxes ...</t>
  </si>
  <si>
    <t>Effects of afforestration on the CO2 balance of an agricultural peat soil</t>
  </si>
  <si>
    <t>A Lohila, M Aurela, L Aro, T Laurila</t>
  </si>
  <si>
    <t>Wise use of peatlands. International Peat Society …</t>
  </si>
  <si>
    <t>The role of particulate organic carbon (POC) in the carbon cycle of degrading upland peat systems</t>
  </si>
  <si>
    <t>http://meetings.copernicus.org/www.cosis.net/abstracts/EGU06/07506/EGU06-J-07506.pdf</t>
  </si>
  <si>
    <t>RR Pawson, MG Evans…</t>
  </si>
  <si>
    <t>meetings.copernicus.org</t>
  </si>
  <si>
    <t>The impacts of particulate organic carbon (POC) fluxes from the peatland carbon store are poorly understood compared to the dissolved fluvial load (DOC) and with respect the fate of POC. In light of future environmental changes to potentially more erosive climates, upland ...</t>
  </si>
  <si>
    <t>A cost-efficient method to assess carbon stocks in tropical peat soil</t>
  </si>
  <si>
    <t>http://www.biogeosciences-discuss.net/9/7049/2012/bgd-9-7049-2012.html</t>
  </si>
  <si>
    <t>MW Warren, JB Kauffman…</t>
  </si>
  <si>
    <t>Estimation of soil carbon stocks in tropical wetlands requires costly laboratory analyses and suitable facilities, which are often lacking in developing nations where most tropical wetlands are found. It is therefore beneficial to develop simple yet robust analytical tools to ...</t>
  </si>
  <si>
    <t>http://www.biogeosciences-discuss.net/9/7049/2012/bgd-9-7049-2012.pdf</t>
  </si>
  <si>
    <t>Map of Peat land Distribution Area and Carbon Content in Papua</t>
  </si>
  <si>
    <t>S Wahyunto, H Bekti, F Widiastuti</t>
  </si>
  <si>
    <t>… -Indonesia Program and Wildlife Habitat Canada ( …</t>
  </si>
  <si>
    <t>Simulation of peat accumulation: An aid in carbon cycling research</t>
  </si>
  <si>
    <t>http://inis.iaea.org/search/search.aspx?orig_q=RN:25009567</t>
  </si>
  <si>
    <t>MC Van Dierendonck</t>
  </si>
  <si>
    <t>Some preliminary results of a technique used to compare primary production and peat accumulation data mainly from published sources and the results of a peat accumulation simulation model are presented. Emphasis is on differences among micro-sites (hummock ...</t>
  </si>
  <si>
    <t>ISOTOPIC COMPOSITION OF CARBON AND HYDROGEN IN PEAT TAKEN FROM TUNGUSKA COSMIC BODY (1980 YR) EXPLOSION AREA</t>
  </si>
  <si>
    <t>EM Kolesnikov, T BOTTGER…</t>
  </si>
  <si>
    <t>DOKLADY …</t>
  </si>
  <si>
    <t>MEZHDUNARODNAYA KNIGA 39 …</t>
  </si>
  <si>
    <t>Effect of drainage and fertilization on carbon output and nutrient mineralization of peat</t>
  </si>
  <si>
    <t>Variation in the plant-mediated methane transport and its importance for methane emission from intact wetland peat mesocosms</t>
  </si>
  <si>
    <t>http://jpe.oxfordjournals.org/content/early/2013/01/03/jpe.rts045.short</t>
  </si>
  <si>
    <t>GS Bhullar, PJ Edwards…</t>
  </si>
  <si>
    <t>jpe.oxfordjournals.org</t>
  </si>
  <si>
    <t>Abstract Aims and Methods Vascular plants are known to influence the production, transport and oxidation of methane in wetland soils, but these processes are not well understood. Using plants grown in intact peat cores, we compared the influence upon methane ...</t>
  </si>
  <si>
    <t>http://orgprints.org/25305/1/bhullar-etal-2013-JournalofPlantEcology-6-4-p298-304.pdf</t>
  </si>
  <si>
    <t>Carbon dioxide fluxes and DOC concentrations of eroding blanket peat gullies</t>
  </si>
  <si>
    <t>http://onlinelibrary.wiley.com/doi/10.1002/esp.3193/full</t>
  </si>
  <si>
    <t>GD Clay , S Dixon, MG Evans…</t>
  </si>
  <si>
    <t>Earth Surface …</t>
  </si>
  <si>
    <t>ABSTRACT UK peatlands are affected by severe gully erosion with consequent impacts on ecosystem services from these areas. Incision into the peat can damage the vegetation and hydrology and lead to increases in carbon loss and sediment transfer downstream. Gullies ...</t>
  </si>
  <si>
    <t>Carbon chemistry and mineralization of peat soils from the Australian Alps</t>
  </si>
  <si>
    <t>http://onlinelibrary.wiley.com/doi/10.1111/j.1365-2389.2011.01424.x/full</t>
  </si>
  <si>
    <t>Summary The carbon chemistry of 10 profiles of peat soil has been described in detail using 13C nuclear magnetic resonance (NMR) spectroscopy. The changes with depth in the allocation of signal to different carbon functional groups were consistent with an increase ...</t>
  </si>
  <si>
    <t>Effect of organic carbon ( peat ) on moisture retention of peat : mineral mixes</t>
  </si>
  <si>
    <t>http://pubs.aic.ca/doi/abs/10.4141/S00-011</t>
  </si>
  <si>
    <t>TD Moskal, L Leskiw, MA Naeth…</t>
  </si>
  <si>
    <t>Canadian journal of soil …</t>
  </si>
  <si>
    <t>Quantification of the effects of organic carbon (OC) addition to reclaimed soils is an important reclamation issue. Such effects on soil texture, field capacity (FC), wilting point (PWP) and water-holding capacity (WHC), all expressed both on a gravimetric and ...</t>
  </si>
  <si>
    <t>Actinobacterial nitrate reducers and proteobacterial denitrifiers are abundant in N2O -metabolizing palsa peat</t>
  </si>
  <si>
    <t>http://aem.asm.org/content/78/16/5584.short</t>
  </si>
  <si>
    <t>K Palmer, MA Horn</t>
  </si>
  <si>
    <t>ABSTRACT Palsa peats are characterized by elevated, circular frost heaves (peat soil on top of a permanently frozen ice lens) and are strong to moderate sources or even temporary sinks for the greenhouse gas nitrous oxide (N 2 O). Palsa peats are predicted to react ...</t>
  </si>
  <si>
    <t>http://aem.asm.org/content/78/16/5584.long</t>
  </si>
  <si>
    <t>Effect of the raw material on the liquefaction of wet peat with carbon monoxide</t>
  </si>
  <si>
    <t>http://www.sciencedirect.com/science/article/pii/0378382088900392</t>
  </si>
  <si>
    <t>E Björnbom, P Björnbom, O Karlsson</t>
  </si>
  <si>
    <t>Fuel processing technology</t>
  </si>
  <si>
    <t>Abstract This paper deals with the effect of the chemical composition of the raw material on the first stage of wet peat liquefaction. The thermochemical behaviour of the various constituents in daf fuel has been studied and the principal raw materials for formation of ...</t>
  </si>
  <si>
    <t>Measuring carbon stock in peat soils: practical guidelines</t>
  </si>
  <si>
    <t>http://balittanah.litbang.deptan.go.id/ind/dokumentasi/buku/2011%20Agus%20et%20al%20Measuring%20carbon%20in%20peat.pdf</t>
  </si>
  <si>
    <t>F Agus , K Hairiah , A Mulyani</t>
  </si>
  <si>
    <t>World agroforestry …</t>
  </si>
  <si>
    <t>The World Agroforestry Centre (ICRAF) Southeast Asia Regional Program and the Indonesian Centre for Agricultural Land Resources Research and Development hold joint copyright in this publication but encourage duplication, without alteration, for non- ...</t>
  </si>
  <si>
    <t>Peat extract as a carbon source for the growth of Pleurotus ostreatus mycelium</t>
  </si>
  <si>
    <t>http://onlinelibrary.wiley.com/doi/10.1002/jsfa.2740470211/abstract</t>
  </si>
  <si>
    <t>W Manu‐Tawiah, AM Martin</t>
  </si>
  <si>
    <t>Journal of the science of food …</t>
  </si>
  <si>
    <t>Abstract The submerged culture of edible mushroom mycelium has been studied because of its potential to produce food, food additives and food supplements. One of the species of edible mushrooms which have been cultivated in submerged culture for the production of ...</t>
  </si>
  <si>
    <t>Methane emissions from peat bogs in the vicinity of the Mace Head Atmospheric Research Station over a 12-year period</t>
  </si>
  <si>
    <t>http://www.sciencedirect.com/science/article/pii/S1352231009000582</t>
  </si>
  <si>
    <t>RG Derwent, PG Simmonds, AJ Manning…</t>
  </si>
  <si>
    <t>Methane emissions from the peat bogs in Connemara, Ireland have been inferred from the trace gas observations at the Mace Head Atmospheric Research Station using the nocturnal box method. A total of 237 local events, during April to September, over a 12-year period ...</t>
  </si>
  <si>
    <t>Does afforestation lower N2O emissions from peat soils drained for agriculture</t>
  </si>
  <si>
    <t>M Maljanen, J Hytönen…</t>
  </si>
  <si>
    <t>Wise use of …,… Peat Society Jyväskylä,</t>
  </si>
  <si>
    <t>… Peat Society Jyväskylä,, Finland</t>
  </si>
  <si>
    <t>Carbon isotope evidence for recent climate‐related enhancement of CO 2 assimilation and peat accumulation rates in Antarctica</t>
  </si>
  <si>
    <t>http://onlinelibrary.wiley.com/doi/10.1111/j.1365-2486.2012.02750.x/full</t>
  </si>
  <si>
    <t>J Royles , J Ogée, L Wingate , DA Hodgson …</t>
  </si>
  <si>
    <t>Abstract Signy Island, maritime Antarctic, lies within the region of the Southern Hemisphere that is currently experiencing the most rapid rates of environmental change. In this study, peat cores up to 2 m in depth from four moss banks on Signy Island were used to ...</t>
  </si>
  <si>
    <t>http://lisawingate.eu/documents/articles/Royles_Antarctica.pdf</t>
  </si>
  <si>
    <t>Elemental and isotopic carbon and nitrogen records of organic matter accumulation in a Holocene permafrost peat sequence in the East European Russian Arctic</t>
  </si>
  <si>
    <t>http://onlinelibrary.wiley.com/doi/10.1002/jqs.2541/full</t>
  </si>
  <si>
    <t>RA Andersson, P Meyers , E Hornibrook …</t>
  </si>
  <si>
    <t>Abstract A peat deposit from the East European Russian Arctic, spanning nearly 10 000 years, was investigated to study soil organic matter degradation using analyses of bulk elemental and stable isotopic compositions and plant macrofossil remains. The peat ...</t>
  </si>
  <si>
    <t>Manufacture of a metal impregnated carbon from peat material</t>
  </si>
  <si>
    <t>http://www.google.com/patents/US4113651</t>
  </si>
  <si>
    <t>US Patent 4,113,651</t>
  </si>
  <si>
    <t>4,113,651, 1978</t>
  </si>
  <si>
    <t>Google Patents</t>
  </si>
  <si>
    <t>There is provided a novel process for preparing a carbon supported metal catalyst which comprises impregnating a peat material selected from finely divided peat, ammoniated peat and humic materials derived from peat with an aqueous solution of a metallic salt, drying ...</t>
  </si>
  <si>
    <t>Effect of carbon source and nitrogen on urease activity in a sphagnum peat medium 1</t>
  </si>
  <si>
    <t>http://www.tandfonline.com/doi/abs/10.1080/00103629209368596</t>
  </si>
  <si>
    <t>RP Vetanovetz, JC Peterson</t>
  </si>
  <si>
    <t>… in Soil Science &amp; Plant Analysis</t>
  </si>
  <si>
    <t>Abstract Sphagnum peat moss was supplemented with 0, 0.01, 0.1, or 1.0 mg as C/cm3 of medium using glucose, galactose, succinate, or acetate as a carbon source. These treatments were factorially combined with 0, 30, or 60 μg N/cm3 using ammonium sulfate ...</t>
  </si>
  <si>
    <t>Keys to the Successful Application of Hydraulic Fracturing in an Emerging Coalbed Methane Prospect-An Example from the Peat Coals of Australia</t>
  </si>
  <si>
    <t>https://www.onepetro.org/conference-paper/SPE-64493-MS</t>
  </si>
  <si>
    <t>M Badri, D Dare, J Rodda, G Thiesfield…</t>
  </si>
  <si>
    <t>SPE Asia Pacific Oil and …</t>
  </si>
  <si>
    <t>onepetro.org</t>
  </si>
  <si>
    <t>Abstract Early stimulation work in Peat Field of Queensland, Australia involved application of cavity completion techniques to produce methane gas at commercial rates in the first wells completed in the reservoir gas cap. Early in the project life, cavity completion treatments ...</t>
  </si>
  <si>
    <t>Carbon emissions from managed upland peat</t>
  </si>
  <si>
    <t>http://ethos.bl.uk/OrderDetails.do?uin=uk.bl.ethos.486170</t>
  </si>
  <si>
    <t>JG ROWSON</t>
  </si>
  <si>
    <t>Upland peat is the world's largest store of soil carbon and one of the most climatically sensitive. Concerns have been raised about the stability of the carbon within these stores and how upland peat will respond to climate change. Climate change is predicted to ...</t>
  </si>
  <si>
    <t>Markgraf (1994a) A high resolution record of atmospheric CO 2 content from carbon isotopes in peat</t>
  </si>
  <si>
    <t>JWC White, P Ciais, RA Figge, R Kenny</t>
  </si>
  <si>
    <t>Methane production from peat by anaerobic digestion</t>
  </si>
  <si>
    <t>S Ghosh, DL Klass</t>
  </si>
  <si>
    <t>Symposium Papers: Energy from Biomass and Wastes</t>
  </si>
  <si>
    <t>Behaviour of carbon dioxide and water vapour flux densities from a disturbed raised peat bog</t>
  </si>
  <si>
    <t>http://onlinelibrary.wiley.com/doi/10.1002/joc.801/full</t>
  </si>
  <si>
    <t>JP Nieveen, AFG Jacobs</t>
  </si>
  <si>
    <t>International journal of climatology</t>
  </si>
  <si>
    <t>Abstract Measurements of carbon dioxide and water vapour flux densities were carried out for a disturbed raised peat bog in the north of the Netherlands during an 18 month continuous experiment. Tussock grass (sp. Molinea caerulae) mainly dominated the ...</t>
  </si>
  <si>
    <t>http://onlinelibrary.wiley.com/doi/10.1002/joc.801/pdf</t>
  </si>
  <si>
    <t>AEROBIC METHANE OXIDATION IN THE SURFACE PEAT FROM A MOSS-DOMINATED WETLAND IN WEST-VIRGINIA</t>
  </si>
  <si>
    <t>ABSTRACTS OF PAPERS …,… CHEMICAL SOC 1155 16TH ST</t>
  </si>
  <si>
    <t>… CHEMICAL SOC 1155 16TH ST, NW …</t>
  </si>
  <si>
    <t>Understanding the GHG implications of forestry on peat soils in Scotland</t>
  </si>
  <si>
    <t>J Morison, E Vanguelova, S Broadmeadow, M Perks…</t>
  </si>
  <si>
    <t>The Research Agency of the …</t>
  </si>
  <si>
    <t>CO2 emission rate from a primary peat swamp forest ecosystem in Thailand</t>
  </si>
  <si>
    <t>http://agris.fao.org/agris-search/search.do?recordID=JP2002002248</t>
  </si>
  <si>
    <t>T Ishida, S Suzuki, T Nagano, K Osawa…</t>
  </si>
  <si>
    <t>Abstract: Carbon dioxide (CO2) emission by peat and litter decomposition and by tree respiration were measured in a primary peat swamp forest of southern Thailand. The obtained emission rates from foliage, branch, stem, peat soil, litter and ponding water ...</t>
  </si>
  <si>
    <t>Accounting more precisely for peat and other soil carbon resources</t>
  </si>
  <si>
    <t>http://link.springer.com/chapter/10.1007/978-94-007-4159-1_7</t>
  </si>
  <si>
    <t>HF Jungkunst , JP Krüger, F Heitkamp , S Erasmi…</t>
  </si>
  <si>
    <t>Recarbonization of the …</t>
  </si>
  <si>
    <t>Abstract In the context of “recarbonization”, it is important to know where the soil C stocks are located and how much of these are prone to emission to the atmosphere. While it may appear to be a trivial question considering available global estimates and maps, yet there ...</t>
  </si>
  <si>
    <t>http://www.researchgate.net/publication/224891639_Accounting_mor_precisely_for_peat_and_other_soil_carbon_ressources/file/79e41504896bca12dd.pdf</t>
  </si>
  <si>
    <t>Reed canary grass cultivation mitigates greenhouse gas emissions from abandoned peat extraction areas</t>
  </si>
  <si>
    <t>http://onlinelibrary.wiley.com/doi/10.1111/j.1757-1707.2011.01138.x/full</t>
  </si>
  <si>
    <t>Ü Mander, J Järveoja, M Maddison, K Soosaar…</t>
  </si>
  <si>
    <t>GCB …</t>
  </si>
  <si>
    <t>Abstract We studied the impact of reed canary grass (RCG) cultivation on greenhouse gas emission in the following sites of an abandoned peat extraction area in Estonia: a bare soil (BS) site, a nonfertilized Phalaris (nfP) plot, a fertilized Phalaris (fP) plot, and a natural bog ...</t>
  </si>
  <si>
    <t>http://www.researchgate.net/publication/234065070_Reed_canary_grass_cultivation_mitigates_greenhouse_gasemissions_from_abandoned_peat_extraction_areas/file/60b7d51792cbac8088.pdf</t>
  </si>
  <si>
    <t>Radiocarbon and stable carbon analysis of dissolved methane and carbon dioxide from the profile of a raised peat bog</t>
  </si>
  <si>
    <t>http://eprints.gla.ac.uk/49998/</t>
  </si>
  <si>
    <t>M Garnett, SML Hardie, C Murray</t>
  </si>
  <si>
    <t>We developed and tested a new method to separate CO 2 and CH 4 from bulk gas samples for radiocarbon and stable-carbon analysis that utilizes zeolite molecular sieve. To validate the technique, tests were performed using a suite of standard gases, composed of CO 2 ...</t>
  </si>
  <si>
    <t>http://eprints.gla.ac.uk/49998/1/ID49998.pdf</t>
  </si>
  <si>
    <t>Reducing the carbon footprint of Canadian peat extraction and restoration</t>
  </si>
  <si>
    <t>http://www.bioone.org/doi/abs/10.1579/0044-7447-38.4.194</t>
  </si>
  <si>
    <t>JM Waddington , J Plach, JP Cagampan…</t>
  </si>
  <si>
    <t>AMBIO: a Journal of the …</t>
  </si>
  <si>
    <t>Abstract The Canadian horticultural peat industry generates carbon emissions through various methods of peat extraction, processing, and land-use changes. This study provides a carbon emissions analysis comparing the traditional vacuum harvest (VH) and block-cut ...</t>
  </si>
  <si>
    <t>Carbon , cations and CEC: Interactions and effects on microbial activity in peat</t>
  </si>
  <si>
    <t>http://www.sciencedirect.com/science/article/pii/S001670610900233X</t>
  </si>
  <si>
    <t>S Gogo, DME Pearce</t>
  </si>
  <si>
    <t>The high cation exchange capacity (CEC) of Sphagnum holocellulose may prevent bog peat decay by binding cations necessary for microbial activity. Sphagnum hollocellulose was extracted and added to peat to investigate the effect of increasing CEC on microbial ...</t>
  </si>
  <si>
    <t>Impact of deforestation on solid and dissolved organic matter characteristics of tropical peat forests: implications for carbon release</t>
  </si>
  <si>
    <t>http://link.springer.com/article/10.1007/s10533-012-9799-8</t>
  </si>
  <si>
    <t>L Gandois , AR Cobb, IC Hei , LBL Lim , KA Salim …</t>
  </si>
  <si>
    <t>Abstract This study compares the organic chemistry of peat beneath one of last remaining pristine tropical peat forests in Southeast Asia with a neighbouring peat dome that has been deforested, but not intentionally drained, in the Belait district of Brunei Darussalam, ...</t>
  </si>
  <si>
    <t>http://www.researchgate.net/publication/236963035_Impact_of_deforestation_on_solid_and_dissolved_organic_matter_characteristics_of_tropical_peat_forests_implications_for_carbon_release/file/e0b4951eda42960783.pdf</t>
  </si>
  <si>
    <t>Evidence of possible enhanced peat burning by deep-origin methane in the Po River delta plain (Italy)</t>
  </si>
  <si>
    <t>http://www.jstor.org/stable/10.1086/588835</t>
  </si>
  <si>
    <t>S Cremonini, G Etiope , F Italiano, G Martinelli</t>
  </si>
  <si>
    <t>The Journal of Geology</t>
  </si>
  <si>
    <t>ABSTRACT A burning peat site in the Po Valley (Italy) has been investigated for the first time. Beyond the smoke from the smoldering combustion of peat, there are carbonatic concretions and huge amounts of methane in the soil (&gt; 60%&gt; 60% by vol.), leading to ...</t>
  </si>
  <si>
    <t>al., e.(1997). Oxidation of methane in peat : kinetics of CH4 and o2 removal and the role of plant roots</t>
  </si>
  <si>
    <t>A Watson</t>
  </si>
  <si>
    <t>The influence of temperature on carbon dioxide production in laboratory columns of virgin and forested blanket peat</t>
  </si>
  <si>
    <t>K Byrne, EP Farrell, H Papen, K Butterbach-Bahl</t>
  </si>
  <si>
    <t>Carbon storage in peat based on regionality of Russian mires</t>
  </si>
  <si>
    <t>MS Botch</t>
  </si>
  <si>
    <t>Carbon Cycling in Boreal Forest and Subarctic …</t>
  </si>
  <si>
    <t>CO2 release from peat -harvested peatlands and stockpiles</t>
  </si>
  <si>
    <t>U Ahlholm, J Silvola</t>
  </si>
  <si>
    <t>International Conference on Peat Production and Use</t>
  </si>
  <si>
    <t>Carbon dioxide flux from peat mire in Ruoergai Plateau</t>
  </si>
  <si>
    <t>DX Wang, CC Song, SY Wang , YY Wang, BX Yan…</t>
  </si>
  <si>
    <t>Ecology and Environment</t>
  </si>
  <si>
    <t>Fluxes of carbon dioxide and water vapour at a Waikato peat bog</t>
  </si>
  <si>
    <t>J Smith</t>
  </si>
  <si>
    <t>University of Waikato</t>
  </si>
  <si>
    <t>Emission of CH4 and CO2 in connection with temperature conditions of peat bog soils in the northern taiga subzone</t>
  </si>
  <si>
    <t>AV Naumov</t>
  </si>
  <si>
    <t>… “West Siberian Peatlands and Carbon Cycle: Past and …</t>
  </si>
  <si>
    <t>Effect of forest drainage on the peat bulk density and carbon stores of Finish mires</t>
  </si>
  <si>
    <t>K MINKINEN, J Laine</t>
  </si>
  <si>
    <t>Northern peatlands in global climatic change</t>
  </si>
  <si>
    <t>Global prevalence of symbiotic bacterial methane oxidation in peat moss ecosystems</t>
  </si>
  <si>
    <t>N Kip , JF van Winden, Y Pan, L Bodrossy , G Reichart…</t>
  </si>
  <si>
    <t>Nat Geosci</t>
  </si>
  <si>
    <t>Map of Peat land Distribution Area and Carbon Content in Sumatra</t>
  </si>
  <si>
    <t>SR Wahyunto, H Subagjo</t>
  </si>
  <si>
    <t>Wetland International-Indonesia Program and Wildlife …</t>
  </si>
  <si>
    <t>Carbon Cycling in Peat and the Implications for the rehabilitation of Bogs</t>
  </si>
  <si>
    <t>D Brown</t>
  </si>
  <si>
    <t>m. Cox</t>
  </si>
  <si>
    <t>Methane production in tundra peat , Microbial Production and Utilization of Gases (H 2, CH 4, CO) HG Schlegel, G</t>
  </si>
  <si>
    <t>Gottschalk</t>
  </si>
  <si>
    <t>Simulation of daily nitrous oxide emissions from managed peat soils</t>
  </si>
  <si>
    <t>https://dl.sciencesocieties.org/publications/vzj/abstracts/10/1/156</t>
  </si>
  <si>
    <t>PC Stolk , RFA Hendriks, CMJ Jacobs…</t>
  </si>
  <si>
    <t>Abstract Simulation of emissions of the greenhouse gas N 2 O from agricultural land is still a challenge. This is mainly due to its high temporal variability, with low background emissions and a few transient peaks. In this study, a first attempt was made to simulate observations ...</t>
  </si>
  <si>
    <t>http://www.researchgate.net/publication/234076274_Simulation_of_daily_N2O_emissions_from_managed_peat_soils/file/72e7e52caffcad88c6.pdf</t>
  </si>
  <si>
    <t>Effect of logging operation on soil carbon storage of a tropical peat swamp forest</t>
  </si>
  <si>
    <t>http://thescipub.com/abstract/10.3844/ajessp.2009.748.752</t>
  </si>
  <si>
    <t>Abstract Problem statement: Since heavy machinery are used in the logging operation activity for extracting the logs on sensitive forest site with peat soil, environment destruction should be the other concern during its processes especially on its important function as ...</t>
  </si>
  <si>
    <t>http://thescipub.com/pdf/10.3844/ajessp.2009.748.752</t>
  </si>
  <si>
    <t>A carbon fibre composite (CFC) Byelorussian peat corer</t>
  </si>
  <si>
    <t>http://pixelrauschen.de/wbmp/media/map05/map_05_01.pdf</t>
  </si>
  <si>
    <t>LG Franzén, TL Ljung</t>
  </si>
  <si>
    <t>SUMMARY The design specification, development and manufacture of a Byelorussian (Russian) peat corer constructed from carbon fibre composite (CFC) are described. The availability of this new composite material introduces new possibilities for constructing ...</t>
  </si>
  <si>
    <t>The use of a ground-penetrating radar (GPR) to characterize peat stratigraphy and estimate the carbon pool in a boreal peatland, Eastmain region, James bay, …</t>
  </si>
  <si>
    <t>http://declique.uqam.ca/upload/files/conference/Dallaire_etal%20GPR2008.pdf</t>
  </si>
  <si>
    <t>PL Dallaire, M Garneau</t>
  </si>
  <si>
    <t>Proceedings</t>
  </si>
  <si>
    <t>declique.uqam.ca</t>
  </si>
  <si>
    <t>Abstract-We used a ground-penetrating radar (GPR) to characterize peat stratigraphy and develop a 3-dimentional model of an ombrotrophic peatland in the James Bay region, northern Quebec. GPR measurements have been integrated to multiple surface ...</t>
  </si>
  <si>
    <t>Isotope anomalies of carbon , hydrogen and nitrogen in peat from the area of the Tunguska Cosmic Body explosion (1908)</t>
  </si>
  <si>
    <t>http://www.tandfonline.com/doi/abs/10.1080/10256019608234028</t>
  </si>
  <si>
    <t>EM Kolesnikov, T Böttger, A Hiller…</t>
  </si>
  <si>
    <t>… in environmental and …</t>
  </si>
  <si>
    <t>Abstract Peat profiles from the area of the Tunguska explosion epicentre indicate significant carbon and hydrogen isotopic effects which are clearly associated with the zone of the 1908 “catastrophe”, and which cannot be attributed to any known terrestrial processes. We ...</t>
  </si>
  <si>
    <t>Nitrous oxide emission from grasslands on sand, clay and peat soils in the Netherlands</t>
  </si>
  <si>
    <t>http://link.springer.com/chapter/10.1007/978-94-011-0982-6_52</t>
  </si>
  <si>
    <t>Non- CO2 Greenhouse Gases: Why and How to …</t>
  </si>
  <si>
    <t>Abstract Grassland covers about 30 per cent of the surface area of the Netherlands. It has been previously suggested that grasslands are a major source of N 2 O, because of the high nitrogen (N) input and the relatively wet soil conditions. Nitrous oxide (N 2 O) fluxes were ...</t>
  </si>
  <si>
    <t>Impact of secondary transformation of peat -moorsh soils on the decrease of nitrogen and carbon compounds in ground water</t>
  </si>
  <si>
    <t>http://agronomy.emu.ee/vol052/p5209.pdf</t>
  </si>
  <si>
    <t>L Szajdak, M Szczepański , A Bogacz</t>
  </si>
  <si>
    <t>Agronomy Research</t>
  </si>
  <si>
    <t>agronomy.emu.ee</t>
  </si>
  <si>
    <t>Abstract. The study of peatland is used to show the water quality functioning with respect to different forms of nitrogen and carbon. In this paper, the purification of ground water by the transect of 4.5 km length consisting of organic soils (peat-moorsh soils) was investigated. ...</t>
  </si>
  <si>
    <t>Dynamics of CO2 liberation from peat soil under various uses</t>
  </si>
  <si>
    <t>http://agris.fao.org/agris-search/search.do?recordID=US201301992927</t>
  </si>
  <si>
    <t>VI Belkovskiy, AP Reshetnik</t>
  </si>
  <si>
    <t>Soviet soil science</t>
  </si>
  <si>
    <t>Carbon Loss from Several Landuse Type on Tropical Peat Lands Drained</t>
  </si>
  <si>
    <t>http://ejurnal.litbang.deptan.go.id/index.php/jti/article/view/24</t>
  </si>
  <si>
    <t>O Haridjaja, S SABIHAM…</t>
  </si>
  <si>
    <t>Jurnal Tanah dan …</t>
  </si>
  <si>
    <t>ejurnal.litbang.deptan.go.id</t>
  </si>
  <si>
    <t>Abstract Conversion Conversion and drainage of peat land stimulate soil organic matter (SOM) mineralization, which substantially increase carbon loss from soils. Carbon losses from peat lands are probably a major component in global greenhouse gas emissions. ...</t>
  </si>
  <si>
    <t>Radiocarbon analysis of methane emitted from the surface of a raised peat bog</t>
  </si>
  <si>
    <t>http://www.sciencedirect.com/science/article/pii/S0038071712001289</t>
  </si>
  <si>
    <t>MH Garnett, SML Hardie, C Murray</t>
  </si>
  <si>
    <t>We developed a method to determine the radiocarbon (14C) concentration of methane (CH4) emitted from the surface of peatlands. The method involves the collection of∼ 9 L of air from a static gas sampling chamber which is returned to the laboratory in a foil gas bag. ...</t>
  </si>
  <si>
    <t>http://eprints.gla.ac.uk/63592/1/63592.pdf</t>
  </si>
  <si>
    <t>Effects of temperature on the carbon mineralization of peat in the permafrost wetland in the Da Xing'an Mountains</t>
  </si>
  <si>
    <t>http://www.dsjyj.com.cn/EN/abstract/abstract8555.shtml</t>
  </si>
  <si>
    <t>XW Wang, XZ Li, J LvJ, LZM SunJ, ZF Wu</t>
  </si>
  <si>
    <t>Quaternary Sciences</t>
  </si>
  <si>
    <t>dsjyj.com.cn</t>
  </si>
  <si>
    <t>Abstract: Temperature is the one of the important environmental factors that affects the accumulation and decomposition of soil organic carbon. In this paper, the effects of temperature on soil organic carbon mineralization were studied through indoor incubation ...</t>
  </si>
  <si>
    <t>The use of carbon -14 and tritium for peat and water dynamics characterization: case of Čepkeliai peatland, southeastern Lithuania</t>
  </si>
  <si>
    <t>http://www.degruyter.com/view/j/geochr.2009.34.issue--1/v10003-009-0007-3/v10003-009-0007-3.xml</t>
  </si>
  <si>
    <t>J Mažeika, R Guobytė, G Kibirkštis, R Petrošius…</t>
  </si>
  <si>
    <t>degruyter.com</t>
  </si>
  <si>
    <t>Abstract: The present investigation conducted in Čepkeliai peatland (south-eastern Lithuania) deals with two radioisotope methods–carbon-14 (14C) and tritium (3H). 14C was applied to peatland chronology and sedimentation rate estimation and 3H to peat water ...</t>
  </si>
  <si>
    <t>http://www.degruyter.com/dg/viewarticle.fullcontentlink:pdfeventlink/$002fj$002fgeochr.2009.34.issue--1$002fv10003-009-0007-3$002fv10003-009-0007-3.pdf?t:ac=j$002fgeochr.2009.34.issue--1$002fv10003-009-0007-3$002fv10003-009-0007-3.xml</t>
  </si>
  <si>
    <t>A High-Resolution Gis-Based Inventory of the West Siberian Peat Carbon Pool</t>
  </si>
  <si>
    <t>http://www.researchgate.net/publication/46686643_West_Siberian_peatlands_Comparative_study_of_greenhouse_gas_emission_in_middle_Taiga_and_Forest_Tundra_climatic_conditions/file/9c960517a1988b1b15.pdf#page=10</t>
  </si>
  <si>
    <t>AA Velichko, Y Sheng, LS Smith…</t>
  </si>
  <si>
    <t>… and Carbon Cycle: …</t>
  </si>
  <si>
    <t>The West Siberian Lowland (WSL) contains the world's most extensive peatlands and a substantial fraction of the global terrestrial carbon pool. Despite its recognition as a carbon reservoir of great significance, the extent, thickness, and carbon content of WSL peatlands ...</t>
  </si>
  <si>
    <t>Modeling carbon accumulation dynamics in tropical peat swamp forests</t>
  </si>
  <si>
    <t>https://atbc.confex.com/atbc/2013/webprogram/Paper1921.html</t>
  </si>
  <si>
    <t>S Kurnianto</t>
  </si>
  <si>
    <t>New Frontiers in Tropical Biology: The Next 50 Years …</t>
  </si>
  <si>
    <t>atbc.confex.com</t>
  </si>
  <si>
    <t>Tropical peatlands provide a number of ecosystem services–including biodiversity, habitat, carbon and water cycling, and commodity products–and have among the highest carbon densities of any forest on earth. Almost half of tropical peatlands supporting the growth of ...</t>
  </si>
  <si>
    <t>Peat carbon accumulation rates in Arctic Alaska</t>
  </si>
  <si>
    <t>B Barnett, DM Schell</t>
  </si>
  <si>
    <t>Carbon Cycling in Boreal Ecosystems</t>
  </si>
  <si>
    <t>The fine scale variability of dissolved methane in surface peat cores</t>
  </si>
  <si>
    <t>http://www.sciencedirect.com/science/article/pii/S0038071710001070</t>
  </si>
  <si>
    <t>CG Laing, TG Shreeve, DME Pearce</t>
  </si>
  <si>
    <t>Peat forming wetlands are globally important sources of the greenhouse gas CH4. The variability of flux recordings from peatlands is however considerable and the distribution of CH4 below the water table poorly described. Surface peat (0–500 mm below the water ...</t>
  </si>
  <si>
    <t>http://www.researchgate.net/publication/229811518_Author's_personal_copy_The_fine_scale_variability_of_dissolved_methane_in_surface_peat_cores/file/79e4150110c549f544.pdf</t>
  </si>
  <si>
    <t>Effect of drainage intensity and fertilization on peat carbon compounds and their mineralization</t>
  </si>
  <si>
    <t>M Karisto, S Kaunisto</t>
  </si>
  <si>
    <t>The Finnish Research …,Painatuskeskus Oy</t>
  </si>
  <si>
    <t>Painatuskeskus Oy, Helsinki</t>
  </si>
  <si>
    <t>Towards a reference carbon value for peat swamp forest in Southeast Asia based on historical inventory data.</t>
  </si>
  <si>
    <t>http://www.forestday.org/fileadmin/tropical-workshop/Plenary-4/31A_VanderMeer_Towards%20reference%20value.pdf</t>
  </si>
  <si>
    <t>PJ van der Meer , CC Verwer</t>
  </si>
  <si>
    <t>Workshop on Tropical Wetland …</t>
  </si>
  <si>
    <t>forestday.org</t>
  </si>
  <si>
    <t>Tropical peatlands in Southeast Asia are an essential component of the global terrestrial carbon pool through both their aboveground biomass and belowground peat layers. It has been estimated that tropical peat soils contain some 68.5 Gigatonnes of carbon, which is ...</t>
  </si>
  <si>
    <t>Effect of hydrological restoration on degraded tropical peat carbon fluxes</t>
  </si>
  <si>
    <t>http://www.geog.le.ac.uk/carbopeat/media/pdf/tullamorepapers/jauhiainen.pdf</t>
  </si>
  <si>
    <t>J Jauhiainen, H Silvennoinen, S Limin…</t>
  </si>
  <si>
    <t>… 13th International Peat …</t>
  </si>
  <si>
    <t>... Page 3. Experiment This work aims to evaluate major patterns in gaseous carbon dioxide fluxes immediately before and after hydrology restoration in degraded tropical peatland. Hydrology restoration ... CO2 emissions in deforested burned peat (2.6 - 2.8 kg m-2 yr-1) ...</t>
  </si>
  <si>
    <t>Dissolved organic carbon and colour dynamics in drained and restored blanket peat</t>
  </si>
  <si>
    <t>http://etheses.whiterose.ac.uk/377/</t>
  </si>
  <si>
    <t>ZE Wallage</t>
  </si>
  <si>
    <t>etheses.whiterose.ac.uk</t>
  </si>
  <si>
    <t>Peatlands are important terrestrial stores of carbon and a principal source of dissolved organic carbon (DOC) to the fluvial environment. Whilst often regarded as a net carbon sink, enhanced DOC concentrations and an associated rise in the level of water discolouration ...</t>
  </si>
  <si>
    <t>Rate of net accumulation of carbon in peat layers, with special emphasis on the past few hundred years</t>
  </si>
  <si>
    <t>K Tolonen, H Vasander</t>
  </si>
  <si>
    <t>Publ. Acad. Fin</t>
  </si>
  <si>
    <t>Evans. CD, Monteith, DT, Reynolds, B. and Fenner, N., 2001. Export of organic carbon from peat soils</t>
  </si>
  <si>
    <t>C Freeman</t>
  </si>
  <si>
    <t>Peat , coal and coalbed methane</t>
  </si>
  <si>
    <t>F Van Bergen, HJM Pagnier, PCH Van Tongeren</t>
  </si>
  <si>
    <t>Geology of the Netherlands. Royal …</t>
  </si>
  <si>
    <t>VJ Lieffers amd RW Wein, 1992. Potential carbon losses from peat profiles</t>
  </si>
  <si>
    <t>EH Hogg</t>
  </si>
  <si>
    <t>Anomalies in isotopic composition of carbon and nitrogen in peat from Tunguska cosmic body explosion area 1908 yr.</t>
  </si>
  <si>
    <t>EM Kolesnikov, T Bottger…</t>
  </si>
  <si>
    <t>Afforestation does not necessarily reduce nitrous oxide emissions from managed boreal peat soils</t>
  </si>
  <si>
    <t>http://link.springer.com/article/10.1007/s10533-011-9591-1</t>
  </si>
  <si>
    <t>M Maljanen, N Shurpali , J Hytönen , P Mäkiranta, L Aro…</t>
  </si>
  <si>
    <t>Abstract Pristine peatlands have generally low nitrous oxide (N 2 O) emissions but drainage and management practices enhance the microbial processes and associated N 2 O emissions. It is assumed that leaving peat soils from intensive management, such as ...</t>
  </si>
  <si>
    <t>Methylocella palustrisMethylocella palustris gen. nov., sp. nov., a new methane -oxidizing acidophilic bacterium from peat bogs, representing a novel …</t>
  </si>
  <si>
    <t>SN Dedysh, W Liesack, VN Khmelenina, NE Suzina…</t>
  </si>
  <si>
    <t>Int. J. Syst. Evol. Microbiol</t>
  </si>
  <si>
    <t>THE CONVERSION OF PEAT AND HUMIC MATERIALS INTO LIQUID FUELS USING CARBON -MONOXIDE</t>
  </si>
  <si>
    <t>E Chornet, R Fonseca…</t>
  </si>
  <si>
    <t>Canadian …,… 130 SLATER ST</t>
  </si>
  <si>
    <t>… 130 SLATER ST, STE 550, OTTAWA …</t>
  </si>
  <si>
    <t>Priming effects of dissolved organic substrates on the mineralisation of lignin, peat , soil organic matter and black carbon determined with 14C and 13C isotope …</t>
  </si>
  <si>
    <t>http://www-brs.ub.ruhr-uni-bochum.de/netahtml/HSS/Diss/HamerUte/diss.pdf</t>
  </si>
  <si>
    <t>U Hamer</t>
  </si>
  <si>
    <t>www-brs.ub.ruhr-uni-bochum.de</t>
  </si>
  <si>
    <t>... alization of lignin and peat Journal of Plant Nutrition and Soil Science (2002), 165: 261-268 ... Cmic microbial biomass C CO2 carbon dioxide Corg organic carbon ... DGGE denaturing gradient gel electrophoresis DOC dissolved organic carbon DOM dissolved organic matter ...</t>
  </si>
  <si>
    <t>J. Samiaji (2007). Relevance of peat draining rivers in central Sumatra for the riverine input of dissolved organic carbon into the ocean</t>
  </si>
  <si>
    <t>A Baum, T Rixen</t>
  </si>
  <si>
    <t>Carbon Dioxide emissions from Tropical Peat swamp Forests: A review of Processes and Controls with special emphasis to Indonesia</t>
  </si>
  <si>
    <t>http://www.pscipub.com/Journals/Data/JList/Scientia%20Agriculturae/2014/Volume%202/Issue%203/8.pdf</t>
  </si>
  <si>
    <t>SAU Rehman, W Ullah, M Khurshid</t>
  </si>
  <si>
    <t>Scientia</t>
  </si>
  <si>
    <t>pscipub.com</t>
  </si>
  <si>
    <t>Globally, peatlands cover an area of 400 million hectare, which is equivalent to 3% of the Earth's land area. These ecosystems store a large fraction of terrestrial carbon, as much as 528 Pg (Pg ¼ 1× 1015 g), or one-third of global soil carbon (Murdiyarso., et al 2010). ...</t>
  </si>
  <si>
    <t>Isotope composition of bulk carbon in replicated Sphagnum peat cores from three Central European high-elevation wetlands</t>
  </si>
  <si>
    <t>http://jlc.jst.go.jp/JST.JSTAGE/geochemj/1.0026?from=Google</t>
  </si>
  <si>
    <t>M Novak, L Zemanova, I Jackova, F Buzek…</t>
  </si>
  <si>
    <t>Geochemical …</t>
  </si>
  <si>
    <t>jlc.jst.go.jp</t>
  </si>
  <si>
    <t>Several processes may contribute to systematic downcore trends in δ 13 C of bulk Sphagnum peat. Whereas changes in water availability during C assimilation may change δ 13 C values in both a negative and positive direction, other processes would always ...</t>
  </si>
  <si>
    <t>http://www.terrapub.co.jp/journals/GJ/pdf/2009e/4302e5e9.pdf</t>
  </si>
  <si>
    <t>Effects of grassland management on the emission of methane from grassland on peat soils</t>
  </si>
  <si>
    <t>http://www.sciencedirect.com/science/article/pii/S0166111606802475</t>
  </si>
  <si>
    <t>A Van Dasselaar, O Oenema</t>
  </si>
  <si>
    <t>Studies in Environmental Science</t>
  </si>
  <si>
    <t>Abstract Net methane (CH 4) emissions from managed grassland on peat soils in the Netherlands have been monitored with vented closed flux chambers in the period January– June 1994. Net CH 4 emissions from two intensively managed grasslands were low, in ...</t>
  </si>
  <si>
    <t>Activity and metabolic regulation of methane production in deep peat profiles of boreal bogs</t>
  </si>
  <si>
    <t>http://link.springer.com/article/10.1134/S0026261707060203</t>
  </si>
  <si>
    <t>IK Kravchenko, AA Sirin</t>
  </si>
  <si>
    <t>Abstract The potential activity of methane production was determined in the vertical profiles of the peat deposits of three bogs in Tver oblast, which were representative of the boreal zone. In the minerotrophic fen, the rates of methane production measured throughout the ...</t>
  </si>
  <si>
    <t>In situ quantification of CH4 bubbling events from a peat soil using a new infrared laser spectrometer</t>
  </si>
  <si>
    <t>http://link.springer.com/article/10.1007/s11368-011-0338-3</t>
  </si>
  <si>
    <t>S Gogo, C Guimbaud, F Laggoun-Défarge…</t>
  </si>
  <si>
    <t>Journal of soils and …</t>
  </si>
  <si>
    <t>Purpose CH 4 emissions from peatlands are space and time dependent. The variety of efflux routes contributes to these variabilities. CH 4 bubbling remains difficult to investigate since it occurs on a timescale of seconds. The aims of this study were to use for the first time the ...</t>
  </si>
  <si>
    <t>http://hal.archives-ouvertes.fr/docs/00/52/17/62/PDF/Gogo_et_al_fev_2011.pdf</t>
  </si>
  <si>
    <t>Nitrous oxide emissions from an afforested peat field using eddy covariance and enclosure techniques</t>
  </si>
  <si>
    <t>M Pihlatie, J Rinne, A Lohila, T Laurila, L Aro, T Vesala</t>
  </si>
  <si>
    <t>… of 12th International Peat …</t>
  </si>
  <si>
    <t>Properties of Indonesian peat in relation to the chemistry of carbon emission</t>
  </si>
  <si>
    <t>http://www.niaes.affrc.go.jp/marco/bogor2010/proceedings/15.pdf</t>
  </si>
  <si>
    <t>S Sabiham</t>
  </si>
  <si>
    <t>… Management of Soil Carbon Sequestration in Asian …</t>
  </si>
  <si>
    <t>niaes.affrc.go.jp</t>
  </si>
  <si>
    <t>Abstract: The discussion is focused on several properties of peat, such as the composition of peat materials, critical water content in relation to irreversible drying, concentration of- COOH, and the chemistry of C emission as a result of the reduction and oxidation ...</t>
  </si>
  <si>
    <t>Does prescribed burning on peat soils influence DOC concentrations in soil and runoff waters? Results from a 10year chronosequence</t>
  </si>
  <si>
    <t>http://www.sciencedirect.com/science/article/pii/S0022169412003484</t>
  </si>
  <si>
    <t>GD Clay , F Worrall, NJ Aebischer</t>
  </si>
  <si>
    <t>Prescribed burning of moorland, heathland and blanket bog vegetation on peatlands in the UK is a contentious issue. Given the large carbon store in these peatlands, concern has been raised over land management and its effect on the carbon dynamics of peat ...</t>
  </si>
  <si>
    <t>Methane production from peat , regulated by organic chemical composition, elemental–and anion concentrations, pH and depth 9</t>
  </si>
  <si>
    <t>M Nilsson</t>
  </si>
  <si>
    <t>International Peat Congress</t>
  </si>
  <si>
    <t>IPS. Jyska</t>
  </si>
  <si>
    <t>Organic- carbon stable isotopic composition from peat in Ruoergai Plateau, eastern part of Qinghai-Xizang Plateau</t>
  </si>
  <si>
    <t>FB Wang, G Yan, BH Lin</t>
  </si>
  <si>
    <t>Chinese …</t>
  </si>
  <si>
    <t>SCIENCE CHINA PRESS 16 …</t>
  </si>
  <si>
    <t>Floating peat island formation at an experimentally flooded wetland: impacts on methane and carbon dioxide production and flux rates to the atmosphere</t>
  </si>
  <si>
    <t>CD Poschadel</t>
  </si>
  <si>
    <t>University of Waterloo</t>
  </si>
  <si>
    <t>Abiotic drivers and their interactive effect on the flux and carbon isotope (〈 sup〉 14〈/sup〉 C and δ〈 sup〉 13〈/sup〉 C) composition of peat -respired CO〈 sub〉 2〈/sub〉</t>
  </si>
  <si>
    <t>http://www.sciencedirect.com/science/article/pii/S0038071711003166</t>
  </si>
  <si>
    <t>SML Hardie, MH Garnett, AE Fallick…</t>
  </si>
  <si>
    <t>Feedbacks to global warming may cause terrestrial ecosystems to add to anthropogenic CO2 emissions, thus exacerbating climate change. The contribution that soil respiration makes to these terrestrial emissions, particularly from carbon-rich soils such as peatlands, ...</t>
  </si>
  <si>
    <t>Emissions of methane and nitrous oxide from peat ecosystems</t>
  </si>
  <si>
    <t>PJ Marikainen, H Nykanen, J Silvola</t>
  </si>
  <si>
    <t>The Finnish Research Programme on Climate …</t>
  </si>
  <si>
    <t>Impact of forest fire on carbon storage in tropical peat lands. In. L. Rochefort and JY Daigle (Eds.). Sustaining Our Peatlands</t>
  </si>
  <si>
    <t>A Jaya, SE Page, JO Rieley, S Limin, HDV Bohn</t>
  </si>
  <si>
    <t>Proc. of the 11th International Peat …</t>
  </si>
  <si>
    <t>The consequences of drainage and drain-blocking on the release of DOC from peat catchments: Is drain-blocking a solution to the DOC problem</t>
  </si>
  <si>
    <t>Long-term changes in the carbon balance of afforested peat lands</t>
  </si>
  <si>
    <t>AF Harrison, HE Jones, G Howson, JS Garnett…</t>
  </si>
  <si>
    <t>Carbon Sequestration in …</t>
  </si>
  <si>
    <t>Linking pulses of atmospheric deposition to DOC release in an upland peat ‐covered catchment</t>
  </si>
  <si>
    <t>http://onlinelibrary.wiley.com/doi/10.1029/2008GB003177/full</t>
  </si>
  <si>
    <t>F Worrall, TP Burt, JK Adamson</t>
  </si>
  <si>
    <t>[1] Changes in atmospheric deposition have been proposed as one possible explanation of the widespread increase in DOC concentration observed in many Northern Hemisphere catchments. This study uses detailed, long-term, monthly monitoring records of pH, ...</t>
  </si>
  <si>
    <t>Greenhouse gas emissions from peat extraction in Canada: a life cycle perspective</t>
  </si>
  <si>
    <t>http://www.lw20.com/20060330261152958.html</t>
  </si>
  <si>
    <t>J Cleary</t>
  </si>
  <si>
    <t>lw20.com</t>
  </si>
  <si>
    <t>Greenhouse Gas Emissions From Peat Extraction In Canada:A Life Cycle Perspective. 加拿大泥炭开采的温室气体排放量从生命周期的角度来看 注：没有中文版本，只有英文版本. 下载全文, 资源分 150. Author: Cleary, Julian. Author Unit: McGill University (Canada). Year: 2003. ...</t>
  </si>
  <si>
    <t>Conversion of peat with carbon monoxide and waste</t>
  </si>
  <si>
    <t>JC Cawalier, E Chornet</t>
  </si>
  <si>
    <t>H. &amp; Lévesque, PEM 1994: Effects of physical, chemical and botanical characteristics of peat on carbon gas fluxes</t>
  </si>
  <si>
    <t>AD Butler</t>
  </si>
  <si>
    <t>Pattern of development and carbon accumulation in homogeneous Sphagnum fuscum- peat deposit on the south of West Siberia</t>
  </si>
  <si>
    <t>ED Lapshina , NN Pologova, EY Mouldiyarov</t>
  </si>
  <si>
    <t>West Siberian peatlands and carbon …</t>
  </si>
  <si>
    <t>Methane and nitrous oxide emissions from drained and restored peat in the Danube valley</t>
  </si>
  <si>
    <t>T Kamp, A Gattinger, U Wild, JC Munch</t>
  </si>
  <si>
    <t>Verhandlungen der Gesellschaft für …</t>
  </si>
  <si>
    <t>Suduan Gao. Temperature, water content and wet-dry cycle effects on DOC production and carbon mineralization in agri-cultural peat soils</t>
  </si>
  <si>
    <t>T Alex, K Kenneth</t>
  </si>
  <si>
    <t>Oskarshamn and Forsmark site investigation. 210Pb and 14C dating of sediments and peat : accumulation rates of carbon , nitrogen and phosphorus</t>
  </si>
  <si>
    <t>J Sternbeck, M Land, Ö Nilsson</t>
  </si>
  <si>
    <t>Svensk kärnbränslehantering AB ( …</t>
  </si>
  <si>
    <t>… practices for oil palm cultivation on peat : ground water-table maintenance in relation to peat subsidence and estimation of CO2 emissions at Sessang, …</t>
  </si>
  <si>
    <t>H Othman , AT Mohammed…</t>
  </si>
  <si>
    <t>Journal of Oil …,… PALM OIL BOARD PO BOX 10620</t>
  </si>
  <si>
    <t>… PALM OIL BOARD PO BOX 10620, …</t>
  </si>
  <si>
    <t>The influence of redox conditions on methane release from peat soils</t>
  </si>
  <si>
    <t>RP Bennicelli, A Szafranek, Z Stepniewska</t>
  </si>
  <si>
    <t>Proceedings of the 17th ISTRO Triennial …</t>
  </si>
  <si>
    <t>Palynological and radio- carbon dating of peat deposits in Tripura</t>
  </si>
  <si>
    <t>AB Goswami</t>
  </si>
  <si>
    <t>Proc. IX Indian Coll. Micropal. Strat</t>
  </si>
  <si>
    <t>Net ecosystem exchange of CO2 in New Zealand peat wetlands</t>
  </si>
  <si>
    <t>D Campbell, J Smith, B Thornburrow</t>
  </si>
  <si>
    <t>The 7th INTECOL International Wetlands …</t>
  </si>
  <si>
    <t>CO2 Emission from a peat soil in Karelia (Northwestern Russia) during Holocene</t>
  </si>
  <si>
    <t>EN Ikkonen, SI Grabovic</t>
  </si>
  <si>
    <t>Chin. Sci. Bull</t>
  </si>
  <si>
    <t>Decomposition of peat from upland boreal forest: Temperature dependence and sources of respired carbon : Comparison of carbon exchange between boreal black …</t>
  </si>
  <si>
    <t>http://cat.inist.fr/?aModele=afficheN&amp;cpsidt=14747292</t>
  </si>
  <si>
    <t>I DIOUMAEVA, S TRUMBORE , EAG SCHUUR …</t>
  </si>
  <si>
    <t>Journal of geophysical …</t>
  </si>
  <si>
    <t>Résumé/Abstract [1] The response of large stores of carbon in boreal forest soils to global warming is a major uncertainty in predicting the future carbon budget. We measured the temperature dependence of decomposition for upland boreal peat under black spruce ...</t>
  </si>
  <si>
    <t>Trees and Peat : Carbon Sources or Sinks?</t>
  </si>
  <si>
    <t>P Jarvis</t>
  </si>
  <si>
    <t>SCOTTISH FORESTRY</t>
  </si>
  <si>
    <t>THE ROYAL SCOTTISH FORESTRY …</t>
  </si>
  <si>
    <t>Effects of CO2 enrichment and planting density on the yield, fruit quality and absorption of water and mineral nutrients in strawberry grown in peat bag …</t>
  </si>
  <si>
    <t>http://agris.fao.org/agris-search/search.do?recordID=JP2000000367</t>
  </si>
  <si>
    <t>Y Itani, T Hara, W Na Phun, Y Fujime…</t>
  </si>
  <si>
    <t>... Effects of CO2 enrichment and planting density on the yield, fruit quality and absorption of water and mineral nutrients in strawberry grown in peat bag culture. ...</t>
  </si>
  <si>
    <t>Haloform formation in water from peat -derived humic substances and the reducing effects of powdered activated carbon and alum</t>
  </si>
  <si>
    <t>http://bases.bireme.br/cgi-bin/wxislind.exe/iah/online/?IsisScript=iah/iah.xis&amp;src=google&amp;base=REPIDISCA&amp;lang=p&amp;nextAction=lnk&amp;exprSearch=140481&amp;indexSearch=ID</t>
  </si>
  <si>
    <t>LH Hentz, RC Hochn, CW Randall</t>
  </si>
  <si>
    <t>AWWA 1980 Annual …</t>
  </si>
  <si>
    <t>bases.bireme.br</t>
  </si>
  <si>
    <t>Resumo: Trata sobre el estudio de tres objetivos relacionados con la formación de trihalometanos y que son los siguientes: proveer de datos adicionales de apoyo concernientes a formación de haloformos de sustancias húmicas; demostrar como la ...</t>
  </si>
  <si>
    <t>Improving conceptual models of water and carbon transfer through peat</t>
  </si>
  <si>
    <t>http://onlinelibrary.wiley.com/doi/10.1029/2008GM000821/summary</t>
  </si>
  <si>
    <t>JM McKenzie, DI Siegel…</t>
  </si>
  <si>
    <t>Northern peatlands store 500× 1015 g of organic carbon and are very sensitive to climate change. There is a strong conceptual model of sources, sinks, and pathways of carbon within peatlands, but challenges remain both in understanding the hydrogeology and the ...</t>
  </si>
  <si>
    <t>http://www.agu.org/books/gm/v184/2008GM000821/2008GM000821.pdf</t>
  </si>
  <si>
    <t>Peat bogs harbour carbon time bomb.</t>
  </si>
  <si>
    <t>F Pearce</t>
  </si>
  <si>
    <t>New Scientist</t>
  </si>
  <si>
    <t>Carbon Stock and Tree Diversity in Tripa Peat Swamp Forest</t>
  </si>
  <si>
    <t>http://www.worldagroforestrycentre.org/regions/southeast_asia/publications?do=view_pub_detail&amp;pub_no=PP0300-11</t>
  </si>
  <si>
    <t>S Rahayu, R Oktaviani, HL Tata , M van Noordwijk</t>
  </si>
  <si>
    <t>worldagroforestrycentre.org</t>
  </si>
  <si>
    <t>Abstract: Peat swamp forest currently gets great attention owing to its high storage capacity of belowground carbon. Tripa peat swamp forest is a part of Kawasan Ekosistem Leuser (KEL) in Aceh province has a high conservation value as a habitat of the endangered ...</t>
  </si>
  <si>
    <t>Nitrous oxide production and consumption in peat soils</t>
  </si>
  <si>
    <t>http://link.springer.com/chapter/10.1007/978-94-011-0982-6_51</t>
  </si>
  <si>
    <t>CA Langeveld, JE Hofman</t>
  </si>
  <si>
    <t>Non- CO2 Greenhouse Gases: Why and How …</t>
  </si>
  <si>
    <t>Abstract Nitrous oxide can be produced in soils by biological or chemical processes in which nitrogen compounds are transformed. The occurrence and course of these processes are affected by different factors, eg temperature, pH, aeration of the soil, availability of organic ...</t>
  </si>
  <si>
    <t>Influence of soil aggregate size on greenhouse gas emission and uptake rate from tropical peat soil in forest and different oil palm development years</t>
  </si>
  <si>
    <t>http://www.sciencedirect.com/science/article/pii/S001670611200153X</t>
  </si>
  <si>
    <t>SD Kimura, L Melling , KJ Goh</t>
  </si>
  <si>
    <t>The influence of oil palm development on tropical peat soil decomposition rate was investigated by an incubation experiment. Soil samples from soil surface and around underground water table were taken from forest site, and oil palm site at 1st and 9th year ...</t>
  </si>
  <si>
    <t>Carbon dioxide emission from peatland in relation to hydrology, peat moisture, humification at the Vo Doi national park, Vietnam</t>
  </si>
  <si>
    <t>http://www.iuss.org/19th%20WCSS/Symposium/pdf/1186.pdf</t>
  </si>
  <si>
    <t>DM Vien, NM Phuong, J Jauhiainen…</t>
  </si>
  <si>
    <t>19th World Congress of …</t>
  </si>
  <si>
    <t>iuss.org</t>
  </si>
  <si>
    <t>Abstract The relationships of CO2 emission with water table, peat moisture and humification was studied in secondary peat swamp forest floor at the Vodoi national park, Vietnam in order to propose a better water management system to maintain forest growth and restore ...</t>
  </si>
  <si>
    <t>Climate and vegetation history from late-glacial and Holocene peat from the Kenai Peninsula, Alaska: A record of pollen, macrofossils, stable isotopes, and carbon …</t>
  </si>
  <si>
    <t>http://www.grin.com/en/doc/266944/climate-and-vegetation-history-from-late-glacial-and-holocene-peat-from</t>
  </si>
  <si>
    <t>MC Jones</t>
  </si>
  <si>
    <t>grin.com</t>
  </si>
  <si>
    <t>Background Vegetation records from Alaska and western Canada exhibit heterogeneous spatial trends in climatic shifts throughout the late-glacial and early Holocene, and spatial variation in synoptic climatic controls that govern temperature and precipitation are</t>
  </si>
  <si>
    <t>Ability of peat soil to oxidize methane and effect of temperature and layer deposition</t>
  </si>
  <si>
    <t>http://www.pjoes.com/pdf/19.4/805-810.pdf</t>
  </si>
  <si>
    <t>A Szafranek-Nakonieczna, RP Bennicelli</t>
  </si>
  <si>
    <t>Polish Journal of …</t>
  </si>
  <si>
    <t>pjoes.com</t>
  </si>
  <si>
    <t>Abstract Methane-oxidizing bacteria that inhabit peat play a significant role in carbon recycling. They reduce methane emissions to the atmosphere and supply carbon dioxide for photosynthesis. Our investigations aimed at determining the peat profile's (0-80 cm) ability ...</t>
  </si>
  <si>
    <t>Stable carbon and nitrogen isotopes in a peat profile are influenced by early stage diagenesis and changes in atmospheric CO2 and N deposition</t>
  </si>
  <si>
    <t>http://link.springer.com/article/10.1007/s11270-011-1001-8</t>
  </si>
  <si>
    <t>AJ Esmeijer-Liu, WM Kürschner , AF Lotter …</t>
  </si>
  <si>
    <t>Abstract In this study, we test whether the δ 13 C and δ 15 N in a peat profile are, respectively, linked to the recent dilution of atmospheric δ 13 CO 2 caused by increased fossil fuel combustion and changes in atmospheric δ 15 N deposition. We analysed bulk ...</t>
  </si>
  <si>
    <t>Effects of converting secondary forest to oil palm plantation on peat soil carbon and nitrogen and other soil chemical properties</t>
  </si>
  <si>
    <t>http://thescipub.com/abstract/10.3844/ajessp.2009.406.412</t>
  </si>
  <si>
    <t>M Muniandy, OH Ahmed , NMA Majid …</t>
  </si>
  <si>
    <t>Abstract Problem statement: Peatlands are natural sequesters of carbon and nitrogen. Once they are disturbed the tendency to lose carbon and nitrogen to the environment is very high. This study investigated the effect of converting peat land forest into oil palm plantation on ...</t>
  </si>
  <si>
    <t>http://thescipub.com/pdf/10.3844/ajessp.2009.406.412</t>
  </si>
  <si>
    <t>The role of peat and peat utilization in carbon balance</t>
  </si>
  <si>
    <t>JK LAINE, P Selin, T Nyrönen</t>
  </si>
  <si>
    <t>Peat memorandum</t>
  </si>
  <si>
    <t>Carbon and hydrogen isotopic compositions and their evolutions of gases generated by herbaceous swamp peat at different thermal maturity stages</t>
  </si>
  <si>
    <t>http://link.springer.com/article/10.1007/s11434-011-4356-8</t>
  </si>
  <si>
    <t>Y Duan, XL Zhang , T Sun , BX Wu, JX He, L Xu</t>
  </si>
  <si>
    <t>Chinese Science Bulletin</t>
  </si>
  <si>
    <t>Abstract Coalbed methane (CBM) accumulation models include continuous gas accumulation and staged gas accumulation. However, studied on the geochemical characteristics and indices to evaluate staged accumulation CBM are lacking. This study ...</t>
  </si>
  <si>
    <t>http://link.springer.com/content/pdf/10.1007/s11434-011-4356-8.pdf</t>
  </si>
  <si>
    <t>Sobol'sensitivity analysis of the Holocene Peat Model: What drives carbon accumulation in peatlands?</t>
  </si>
  <si>
    <t>http://onlinelibrary.wiley.com/doi/10.1029/2012JG002092/full</t>
  </si>
  <si>
    <t>A Quillet, M Garneau, S Frolking</t>
  </si>
  <si>
    <t>[1] Understanding the development of northern peatlands and their carbon accumulation dynamics is crucial in order to confidently integrate northern peatlands into global carbon cycle models. To achieve this, northern peatland models are becoming increasingly complex ...</t>
  </si>
  <si>
    <t>http://www.geotop.ca/upload/files/publications/chercheur/GarneauM/Quillet%20et%20al_2013_Sobol.pdf</t>
  </si>
  <si>
    <t>Reciprocal interactions between carbon storage function and plant species diversity in a tropical peat swamp forest (The front of area studies)</t>
  </si>
  <si>
    <t>http://repository.kulib.kyoto-u.ac.jp/dspace/handle/2433/80085</t>
  </si>
  <si>
    <t>T Shimamura, K Momose</t>
  </si>
  <si>
    <t>アジア・アフリカ地域研究= …</t>
  </si>
  <si>
    <t>repository.kulib.kyoto-u.ac.jp</t>
  </si>
  <si>
    <t>抄録: Although carbon storage in ecosystems and biological diversity have been central issues of environmental and ecological sciences for a decade, a reciprocal relationship between diversity and productivity of ecosystems is still unknown. To reveal such the ...</t>
  </si>
  <si>
    <t>http://repository.kulib.kyoto-u.ac.jp/dspace/bitstream/2433/80085/1/aaas_6_279.pdf</t>
  </si>
  <si>
    <t>I, Takashi, J. Heikkinen and P. Martikinen. 2004. Carbon balance in managed tropical peat in Central Kalimantan, Indonesia</t>
  </si>
  <si>
    <t>J Jauhiainen, H Vasander, A Jaya</t>
  </si>
  <si>
    <t>Contents of carbon compounds in reclaimed peat soils as a function of the properties of peat organic matter</t>
  </si>
  <si>
    <t>VN Kreshtapova, BS Maslov</t>
  </si>
  <si>
    <t>Proceedings of 12th International Peat Congress</t>
  </si>
  <si>
    <t>Fate of N in a peatland, Whim bog: N immobilisation in the vegetation and peat , leakage into pore water and losses as N2O depend on the form of N</t>
  </si>
  <si>
    <t>http://www.1energyportal.net/article/Articles/Fate%20of%20N%20in%20a%20peatland,%20Whim%20bog%20N.pdf</t>
  </si>
  <si>
    <t>LJ Sheppard, ID Leith, SR Leeson, N Dijk…</t>
  </si>
  <si>
    <t>1energyportal.net</t>
  </si>
  <si>
    <t>Abstract Peatlands' vast carbon reserves accumulated under low nitrogen availability. Carbon and nitrogen cycling are inextricably linked, so what are the consequences of increased reactive nitrogen deposition for the sustainability and functioning of peatlands, ...</t>
  </si>
  <si>
    <t>Peat consumption and carbon loss due to smouldering wildfire in a temperate peatland</t>
  </si>
  <si>
    <t>http://www.sciencedirect.com/science/article/pii/S0378112713005094</t>
  </si>
  <si>
    <t>GM Davies , A Gray, G Rein , CJ Legg</t>
  </si>
  <si>
    <t>Abstract Temperate peatlands represent a substantial store of carbon and their degradation is a potentially significant positive feedback to climate change. The ignition of peat deposits can cause smouldering wildfires that have the potential to release substantial amounts of ...</t>
  </si>
  <si>
    <t>http://nora.nerc.ac.uk/503390/1/N503390JA.pdf</t>
  </si>
  <si>
    <t>Transformations in carbon and nitrogen-forms in peat subjected to progressive thermal stress as revealed by analytical pyrolysis</t>
  </si>
  <si>
    <t>http://www.tandfonline.com/doi/abs/10.1080/02757540.2010.504665</t>
  </si>
  <si>
    <t>A Piedra Buena, G Almendros…</t>
  </si>
  <si>
    <t>Chemistry and …</t>
  </si>
  <si>
    <t>To study the characteristic N-forms of humic-type materials, samples of sapric peat from Galicia (northern Spain) were heated at 350° C for 60, 90, 120, 150 and 180 s, and studied by Curie-point Py-GC/MS, solid-state CPMAS 13C-NMR and 15N-NMR spectroscopies. ...</t>
  </si>
  <si>
    <t>http://digital.csic.es/bitstream/10261/54911/1/Transformations_carbon_nitrogen.pdf</t>
  </si>
  <si>
    <t>van den Pol-van, Velthofc GL, Hensend A. 1997. Emissions of CO2 , CH4 and N2O from pasture on drained peat soils in the Netherlands</t>
  </si>
  <si>
    <t>CA Langevelda, R Segersa, BOM Dirks, A Dasselaarb</t>
  </si>
  <si>
    <t>Seasonal dynamics of carbon dioxide and methane emission from a peatland in Moscow Region drained for peat extraction and agricultural use</t>
  </si>
  <si>
    <t>MV Chistotin, AA Sirin, LE Dulov</t>
  </si>
  <si>
    <t>AGROKHIMIIA</t>
  </si>
  <si>
    <t>ASSOCIATION FOR MANAGEMENT …</t>
  </si>
  <si>
    <t>In situ CO2 profiles with complementary monitoring of O2 in a drained peat layer</t>
  </si>
  <si>
    <t>http://www.tandfonline.com/doi/abs/10.1111/j.1747-0765.2008.00331.x</t>
  </si>
  <si>
    <t>I Iiyama, S Hasegawa</t>
  </si>
  <si>
    <t>Abstract Peatlands can export large amounts of carbon in various forms, including surface gas emissions and the discharge of dissolved carbon under aerobic/anaerobic soil degradation. Therefore, an apparent imbalance can be expected between gaseous CO2 ...</t>
  </si>
  <si>
    <t>http://www.tandfonline.com/doi/full/10.1111/j.1747-0765.2008.00331.x</t>
  </si>
  <si>
    <t>Carbon loss from afforested peat . Poster paper presented at the conference: Greenhouse Gas Balance in Forestry</t>
  </si>
  <si>
    <t>AR Anderson, HA Anderson, DG Pyatt</t>
  </si>
  <si>
    <t>Forest Research Coordination Council</t>
  </si>
  <si>
    <t>andN. Fenner. 2001. Export of organic carbon from peat soils</t>
  </si>
  <si>
    <t>C Freeman, CD Evans, DT Monteith, B Reynolds</t>
  </si>
  <si>
    <t>Researches on the methane fermentation of peat .</t>
  </si>
  <si>
    <t>E Melin, S Norrbin, S Odén</t>
  </si>
  <si>
    <t>… , K., Schramm, A. and Drake, HL (2003) Hydrogenotrophic methanogenesis by moderately acid-tolerant methanogens of a methane -emitting acidic peat</t>
  </si>
  <si>
    <t>MA Horn, C Matthies</t>
  </si>
  <si>
    <t>Effects of grassland management on the emission of methane from grassland on peat soils. report NOP-410.100. 035</t>
  </si>
  <si>
    <t>O Oenema</t>
  </si>
  <si>
    <t>… University</t>
  </si>
  <si>
    <t>PEAT BOGS HOLD BULK OF BRITAIN CARBON</t>
  </si>
  <si>
    <t>NEW SCIENTIST PUBL …</t>
  </si>
  <si>
    <t>Effects of peat moss and sawdust compost applications on N2O emission and N leaching in blueberry cultivating soils</t>
  </si>
  <si>
    <t>http://www.tandfonline.com/doi/abs/10.1080/00380768.2011.574596</t>
  </si>
  <si>
    <t>I Vano, M Matsushima, C Tang…</t>
  </si>
  <si>
    <t>Upland blueberry (Vaccinium ashei Read.) requires acidic and organic matter rich soils for its cultivation. Recently, the raised bed cultivation system has widely been used for blueberry cultivation, but it has a potential to cause nitrogen (N) losses via leaching and ...</t>
  </si>
  <si>
    <t>http://www.tandfonline.com/doi/full/10.1080/00380768.2011.574596</t>
  </si>
  <si>
    <t>Carbon pools in tropical peat forest</t>
  </si>
  <si>
    <t>C Verwer, P van der Meer</t>
  </si>
  <si>
    <t>Alterra Report</t>
  </si>
  <si>
    <t>11984) In situ methane production from acid peat in plant communities with different moisture regimes in a subarctic mire</t>
  </si>
  <si>
    <t>PanikovNS &amp; TiedjeJM (2000) Methylocella palustris gen. nov., a new methane -oxidizing acidophilic bacterium from peat bogs, representing a novel …</t>
  </si>
  <si>
    <t>SN Dedysh, KVN LiesackW, TYA SuzinaNE…</t>
  </si>
  <si>
    <t>Possibilities for carbon storage in grasslands on peat in the Netherlands</t>
  </si>
  <si>
    <t>R Aerts</t>
  </si>
  <si>
    <t>Monitoring CO2 sinks in the Netherlands: priorities for …</t>
  </si>
  <si>
    <t>Nitrogen dynamics and methane fluxes from a drained fenland peat</t>
  </si>
  <si>
    <t>… JP Smolders, Mike SM Jetten, Jaap S. SinningheDamsté, Huub JM Op den Camp. Global prevalence of methane oxidation by symbiotic bacteria in peat - …</t>
  </si>
  <si>
    <t>N Kip, JF van Winden, Y Pan</t>
  </si>
  <si>
    <t>… MSM Jetten, JSS Damste, and HJM Op den Camp. 2010. 406 Global prevalence of methane oxidation by symbiotic bacteria in peat -moss 407 ecosystems</t>
  </si>
  <si>
    <t>N Kip, JF van Winden, Y Pan, L Bodrossy, GJ Reichart</t>
  </si>
  <si>
    <t>en Oenema, O., 1997. Effects of grassland management on the emission of methane from intensively managed grasslands on peat soil</t>
  </si>
  <si>
    <t>A Van Den Pol-Van Dasselaar, ML Van Beusichem</t>
  </si>
  <si>
    <t>Moore 'TR (1993) Methane production and consumption in temperate and subarctic peat soils: Response to temperature and pH</t>
  </si>
  <si>
    <t>P Dunﬁeld, R Knowles, R Dumont</t>
  </si>
  <si>
    <t>… der, Geel B van (2002) High-resolution records of late-Holocene climate change and carbon accumulation in two north-west European ombrotrophic peat …</t>
  </si>
  <si>
    <t>D Mauquoy, T Engelkes, MHM Groot, F Markesteijn…</t>
  </si>
  <si>
    <t>Hofbauer. 1999. NO and N2O formation during the combustion of wood, straw, malt waste and peat</t>
  </si>
  <si>
    <t>F Winter, H Wartha</t>
  </si>
  <si>
    <t>… , and R. Conrad. 2004. Acetoclastic and hydrogenotrophic methane production and 525 methanogenic populations in an acidic West-Siberian peat bog</t>
  </si>
  <si>
    <t>OR Kotsyurbenko, KJ Chin, MV Glagolev, S Stubner…</t>
  </si>
  <si>
    <t>… GH, Pickup RW, Murrell JC (1996) Methane oxidation potentials and preliminary analysis of methanotrophs in a blanket bog peat using molecular ecology …</t>
  </si>
  <si>
    <t>IR McDonald</t>
  </si>
  <si>
    <t>Tropical peat and forest fire in 2002 in Central Kalimantan, its characteristics and the amount of carbon released</t>
  </si>
  <si>
    <t>S Limin, A Jaya, F Siegert, JO Rieley, SE Page…</t>
  </si>
  <si>
    <t>Wise use of peatlands</t>
  </si>
  <si>
    <t>Carbon Isotopes in Powder River Basin Tertiary Coals: A Measure of the Evolution of Peat Swamps</t>
  </si>
  <si>
    <t>CW Holmes, RM Flores, DT Pocknall</t>
  </si>
  <si>
    <t>GSA ABSTR PROG</t>
  </si>
  <si>
    <t>… D (1989) 13 C/palynological evidence of differential residence times of organic carbon prior to its sedimentation in East African rift lakes and peat bogs</t>
  </si>
  <si>
    <t>C Hillaire-Marcel, AM Aucour</t>
  </si>
  <si>
    <t>Production of activated carbon from Finnish peat coke</t>
  </si>
  <si>
    <t>http://agris.fao.org/agris-search/search.do?recordID=US201302049435</t>
  </si>
  <si>
    <t>K Sipila, E Ekman, D Asplund</t>
  </si>
  <si>
    <t>… eV and Section II</t>
  </si>
  <si>
    <t>Rewetting drained peat meadows: risks and benefits in terms of nutrient release and greenhouse gas exchange</t>
  </si>
  <si>
    <t>http://link.springer.com/article/10.1007/s11270-013-1440-5</t>
  </si>
  <si>
    <t>BP Van de Riet, MM Hefting, JTA Verhoeven</t>
  </si>
  <si>
    <t>Abstract Rewetting of agriculturally used peatlands has been proposed as a measure to stop soil subsidence, conserve peat and rehabilitate ecosystem functioning. Unintended consequences might involve nutrient release and changes in the greenhouse gas (GHG) ...</t>
  </si>
  <si>
    <t>O. &amp; ML van Beusichem. 1997. Nitrogen loss from grassland on peat soils through nitrous oxide production</t>
  </si>
  <si>
    <t>JG Koops, O Oenema</t>
  </si>
  <si>
    <t>http://www.biogeosciences-discuss.net/8/5423/2011/bgd-8-5423-2011.pdf</t>
  </si>
  <si>
    <t>J Jauhiainen, H Silvennoinen…</t>
  </si>
  <si>
    <t>Abstract Tropical peatlands are one of the most important terrestrial ecosystems in terms of C stocks, and greenhouse gas emissions following disturbances such as deforestation, drainage or wildfire. Nitrous oxide dynamics in tropical peat systems is still poorly known. ...</t>
  </si>
  <si>
    <t>Mitigation of greenhouse gas emissions from an abandoned Baltic peat extraction area by growing reed canary grass: life-cycle assessment</t>
  </si>
  <si>
    <t>http://link.springer.com/article/10.1007/s10113-012-0355-9</t>
  </si>
  <si>
    <t>J Järveoja, J Laht, M Maddison, K Soosaar…</t>
  </si>
  <si>
    <t>Regional Environmental …</t>
  </si>
  <si>
    <t>Abstract Abandoned peat extraction areas are continuous emitters of GHGs; hence, abandonment of peat extraction areas should immediately be followed by conversion to an appropriate after-use. Our primary aim was to clarify the atmospheric impact of reed ...</t>
  </si>
  <si>
    <t>Greenhouse gas emissions from cultivated peat soils in Sweden</t>
  </si>
  <si>
    <t>http://core.kmi.open.ac.uk/download/pdf/11695591.pdf</t>
  </si>
  <si>
    <t>Ö Berglund</t>
  </si>
  <si>
    <t>core.kmi.open.ac.uk</t>
  </si>
  <si>
    <t>Abstract Greenhouse gas emissions and peat subsidence are major concerns both from an environmental perspective and for farmers with declining soil production capacity. Agricultural databases, digitised maps of quaternary deposits and 40K radiation have ...</t>
  </si>
  <si>
    <t>Role of peat exploitation in altering the carbon balance in Finland and worldwide.]</t>
  </si>
  <si>
    <t>Carbon dioxide emissions through oxidative peat decomposition on a burnt tropical peatland</t>
  </si>
  <si>
    <t>http://onlinelibrary.wiley.com/doi/10.1111/gcb.12296/full</t>
  </si>
  <si>
    <t>T Hirano, K Kusin, S Limin, M Osaki</t>
  </si>
  <si>
    <t>Global change biology</t>
  </si>
  <si>
    <t>Abstract In Southeast Asia, a huge amount of peat has accumulated under swamp forests over millennia. Fires have been widely used for land clearing after timber extraction, thus land conversion and land management with logging and drainage are strongly associated ...</t>
  </si>
  <si>
    <t>Production of activated carbon from peat . A techno-economic feasibility study.).</t>
  </si>
  <si>
    <t>K Sipila, D Asplund, E Ekman</t>
  </si>
  <si>
    <t>The transport of free-phase methane in hydraulically confined and unconfined peat strata analyzed by magnetic resonance imaging (MRI)</t>
  </si>
  <si>
    <t>http://adsabs.harvard.edu/abs/2006AGUFM.B31D..05G</t>
  </si>
  <si>
    <t>PH Glaser, PJ Morin, N Tsekos…</t>
  </si>
  <si>
    <t>AGU Fall Meeting …</t>
  </si>
  <si>
    <t>adsabs.harvard.edu</t>
  </si>
  <si>
    <t>Abstract Recent studies propose that ebullition (ie bubbling) may be an important and underrepresented mechanism for methane emissiions from peatlands to the atmosphere. Some of these studies suggest that the geometry of the primary pore system imposes the ...</t>
  </si>
  <si>
    <t>Oenema, 0. 1994. Nitrous oxide emissions from grassland on sand, clay and peat soils in the Netherlands</t>
  </si>
  <si>
    <t>GL Velthof</t>
  </si>
  <si>
    <t>Kluwer Academic Publishers</t>
  </si>
  <si>
    <t>Microbial carbon mineralisation in peat from a boreal mixed mire: regulation by environmental factors.</t>
  </si>
  <si>
    <t>http://www.cabdirect.org/abstracts/19991900848.html</t>
  </si>
  <si>
    <t>I Bergman</t>
  </si>
  <si>
    <t>Abstract This thesis reports the effects of temperature, substrate availability, pH and redox conditions on the rates of microbially produced methane and carbon dioxide, studied in peat from different plant communities collected from and mixed mire in northern Sweden. The ...</t>
  </si>
  <si>
    <t>Emission Fluxes of Carbon Dioxide , Methane and Nitrous Oxide from Peat Marsh in Zoigê Plateau [J]</t>
  </si>
  <si>
    <t>http://en.cnki.com.cn/Article_en/CJFDTOTAL-KXSD201003004.htm</t>
  </si>
  <si>
    <t>W De-Xuan</t>
  </si>
  <si>
    <t>Wetland Science</t>
  </si>
  <si>
    <t>Zoigê plateau (32 20'N-34 5'N, 102 E-103 30'E), located in northern Sichuan province and southern Gansu province in China, covers an area of 180× 10 4 ha in which the area of 46× 10 4 ha belonging to peat marsh. In the peat marsh, major plants are Carex muliejsis, ...</t>
  </si>
  <si>
    <t>Sulfur and carbon isotope geochemistry of sapropel and peat from Mud Lake, Florida</t>
  </si>
  <si>
    <t>http://archives.datapages.com/data/tsop/TSOPv8_1991/spiker.pdf</t>
  </si>
  <si>
    <t>EC Spiker</t>
  </si>
  <si>
    <t>archives.datapages.com</t>
  </si>
  <si>
    <t>Analysis of a 4 m core of organic-rich sediment from Mud Lake, Florida revealed large variations in chemical and stable isotope composition that reflect differences in depositional environment, organic matter source, and decomposition degree. Mud Lake is a small, ...</t>
  </si>
  <si>
    <t>The effect of drain blocking on the dissolved organic carbon ( DOC ) budget of an upland peat catchment in the UK</t>
  </si>
  <si>
    <t>http://www.sciencedirect.com/science/article/pii/S0022169412010384</t>
  </si>
  <si>
    <t>EK Turner, F Worrall, TP Burt</t>
  </si>
  <si>
    <t>Extensive drainage of UK peatlands has been associated with dehydration of the peat, an increase in water colour and a loss of carbon storage. It has been considered that the blocking of these drainage channels represents a means of peat restoration and a way of ...</t>
  </si>
  <si>
    <t>Paludified soils and mires of Russia and carbon pool of their peat</t>
  </si>
  <si>
    <t>http://agris.fao.org/agris-search/search.do?recordID=RU9541819</t>
  </si>
  <si>
    <t>SE Vomperskij, AI Ivanov, OP Tsyganova…</t>
  </si>
  <si>
    <t>Pochvovedenie ( …</t>
  </si>
  <si>
    <t>Abstract: The total excessely moist peat-covered area of Russia has been determined on the basis of Soil Map of RSFSR (scale 1: 2.5 min), data on industrial peat reserves registration and scientific literature analysis. It aquals 369 min ha (21.6% of Russian territory), ...</t>
  </si>
  <si>
    <t>Quantifying Holocene variability in carbon uptake and release since peat initiation in the Hudson Bay Lowlands, Canada</t>
  </si>
  <si>
    <t>http://hol.sagepub.com/content/24/9/1063.short</t>
  </si>
  <si>
    <t>MS Packalen, SA Finkelstein</t>
  </si>
  <si>
    <t>Abstract Northern peatlands are a globally significant carbon (C) reservoir, yet also function as dynamic methane (CH 4) sources to the atmosphere. The fate of peatland C stores and related climate system feedbacks remain uncertain under scenarios of a changing climate ...</t>
  </si>
  <si>
    <t>Simulation of nitrous oxide peak emissions from a Dutch peat soil with SWAP-ANIMO</t>
  </si>
  <si>
    <t>http://agris.fao.org/agris-search/search.do?recordID=NL2012020403</t>
  </si>
  <si>
    <t>PC Stolk , RFA Hendriks, CMJ Jacobs, EJ Moors</t>
  </si>
  <si>
    <t>Peat deposits and the active carbon industry in the Netherlands</t>
  </si>
  <si>
    <t>http://link.springer.com/chapter/10.1007/978-94-017-7129-0_10</t>
  </si>
  <si>
    <t>WH Zagwijn, HM Harsveldt</t>
  </si>
  <si>
    <t>New aspects of mineral and water resources …</t>
  </si>
  <si>
    <t>Abstract Raised bogs of Holocene age are found in the eastern part of the Netherlands and consist of two superimposed types of Sphagnum peat. The older Sphagnum peat has a black-brown colour and is strongly humified; the younger Sphagnum peat has a light- ...</t>
  </si>
  <si>
    <t>Laboratory investigations of nitrogen and carbon dioxide release of peat and peat -compost media</t>
  </si>
  <si>
    <t>http://www.actahort.org/books/450/450_29.htm</t>
  </si>
  <si>
    <t>AA Pronk</t>
  </si>
  <si>
    <t>International Symposium Growing Media and Plant …</t>
  </si>
  <si>
    <t>Abstract: Three methods were used to determine the microbial activity of several primary products in order to predict changes in microbial activity in their mixtures. The primary products were peat and four composts made from domestic and garden waste. The ...</t>
  </si>
  <si>
    <t>[Potential activity of methane production in soil, peat , and lacustrine sediments and in the Robert Bourassa hydro-electric reservoir in northern Canada].</t>
  </si>
  <si>
    <t>http://europepmc.org/abstract/MED/15782237</t>
  </si>
  <si>
    <t>LB Jugnia, R Roy, D Planas, M Lucotte…</t>
  </si>
  <si>
    <t>europepmc.org</t>
  </si>
  <si>
    <t>Flooding of land associated with the creation of reservoirs may increase, at least in the short term, methane flux to the atmosphere. To evaluate the potential contribution of such land use on methane production, field samples were studied in vitro for the potential activity of ...</t>
  </si>
  <si>
    <t>Effect of soil water content on N2O , and CO2 emission ( peat -muck soil irrigated with municipal wastewater)</t>
  </si>
  <si>
    <t>http://yadda.icm.edu.pl/yadda/element/bwmeta1.element.element-from-psjc-63e9afd3-fa11-38d4-a658-9c7171e60d3a</t>
  </si>
  <si>
    <t>M Brzezinska, M Pasztelan, Z Stepniewska…</t>
  </si>
  <si>
    <t>Acta …</t>
  </si>
  <si>
    <t>yadda.icm.edu.pl</t>
  </si>
  <si>
    <t>The aim of this study was to determine the effect of soil water content on N2O and CO2 emission, and redox potential in soil (Eutric Histosol) planted with Populus nigra. Soil was irrigated with municipal wastewater 10 times during the vegetation season at low and high ...</t>
  </si>
  <si>
    <t>Effect of Tropical Peat Swamp Forest Clearing on Soil Carbon Storage</t>
  </si>
  <si>
    <t>http://thescipub.com/abstract/10.3844/ajabssp.2011.80.83</t>
  </si>
  <si>
    <t>ASM Nuri, S Gandaseca , OH Ahmed …</t>
  </si>
  <si>
    <t>Abstract Problem Statement: Forest clearing in Tropical Peat Swamp Forest (TPSF) will affect forest soil carbon storage. Thus this study is essential to determine whether the effect of clearing of forest does to the nature of soil forest concentrating on soil carbon storage. ...</t>
  </si>
  <si>
    <t>http://thescipub.com/pdf/10.3844/ajabssp.2011.80.83</t>
  </si>
  <si>
    <t>Effect of Skidding Operations on Soil Carbon Storage of a Tropical Peat Swamp Forest</t>
  </si>
  <si>
    <t>http://thescipub.com/abstract/10.3844/ajessp.2009.722.726</t>
  </si>
  <si>
    <t>Abstract Problem statement: There is still lack of a study that compares the soil carbon storage of kuda-kuda skidding system and excavator skidding system in tropical peat swamp forests. The objective of this study was to determine whether skidding operations affects ...</t>
  </si>
  <si>
    <t>http://thescipub.com/pdf/10.3844/ajessp.2009.722.726</t>
  </si>
  <si>
    <t>Dynamics of methane fluxes from two peat bogs in the Ore Mountains, Czech Republic</t>
  </si>
  <si>
    <t>http://81.0.228.28/publicFiles/81265.pdf</t>
  </si>
  <si>
    <t>L Bohdalkova, J Curik, AA Kubena…</t>
  </si>
  <si>
    <t>Plant Soil and …</t>
  </si>
  <si>
    <t>2013 - 81.0.228.28</t>
  </si>
  <si>
    <t>81.0.228.28</t>
  </si>
  <si>
    <t>ABSTRACT Methane fluxes were studied at two high-elevation oligotrophic peat bogs in the Ore Mts., Czech Republic. The Bukova dolina Bog was drained 15 years ago and 2 years ago was partly restored, whereas the Brumiste Bog is an intact peatland. Draining led to a ...</t>
  </si>
  <si>
    <t>Peat char reactivity in CO2 atmosphere at high pressures</t>
  </si>
  <si>
    <t>http://onlinelibrary.wiley.com/doi/10.1002/cjce.5450620315/abstract</t>
  </si>
  <si>
    <t>D Fauteux, E Chornet</t>
  </si>
  <si>
    <t>The Canadian Journal of Chemical …</t>
  </si>
  <si>
    <t>Abstract Reactivities of peat char have been measured in CO 2–N 2 gas mixtures at temperatures ranging from 600 C and 900 C and pressures of up to 9.1 MPa using a fixed bed placed in a flow reactor. A semi-empirical kinetic expression is presented which ...</t>
  </si>
  <si>
    <t>Fluxes of greenhouse gases CH4 , CO2 and N2O from some peat harvesting areas.(in)</t>
  </si>
  <si>
    <t>H Nykänen, J Silvola, J Alm, PJ Martikainen</t>
  </si>
  <si>
    <t>… : Peat Industry and Environment. Pärnu</t>
  </si>
  <si>
    <t>Factors controlling peat growth and carbon accumulation rates in boreal mires during the Holocene</t>
  </si>
  <si>
    <t>Peat Growth and Carbon Accumulation Rates during …</t>
  </si>
  <si>
    <t>Controls on carbon cycling in upland blanket peat soils</t>
  </si>
  <si>
    <t>http://etheses.dur.ac.uk/3641/</t>
  </si>
  <si>
    <t>S DIXON</t>
  </si>
  <si>
    <t>etheses.dur.ac.uk</t>
  </si>
  <si>
    <t>Peatlands are a globally important, terrestrial store of carbon and the UK is recognised as an internationally significant holder of peatlands. Of all the kinds of peatland found in the UK, blanket bogs are dominant, representing 87% of the UK's peatland area. The UK's ...</t>
  </si>
  <si>
    <t>http://etheses.dur.ac.uk/3641/1/Final_Document_-_Corrected.pdf</t>
  </si>
  <si>
    <t>… experiments of forest marsh peat samples with different maturities: An attempt to understand the isotopic fractionation of coalbed methane during staged accumulation</t>
  </si>
  <si>
    <t>http://www.sciencedirect.com/science/article/pii/S0016236111005400</t>
  </si>
  <si>
    <t>Y Duan, T Sun , Y Qian, J He, X Zhang, L Xu , B Wu</t>
  </si>
  <si>
    <t>In order to understand the isotopic features of coalbed gas formed in staged accumulation processes, five starting materials with different maturity were prepared from a peat at temperatures of 250° C, 300° C, 350° C, 400° C and 450° C, respectively. Closed-system ...</t>
  </si>
  <si>
    <t>… in Tropical Peat Swamp Area in Narathiwat of the Southern Part of Thailand: Building an Ecological Environmental GIS Database for Monitoring Carbon …</t>
  </si>
  <si>
    <t>http://ci.nii.ac.jp/naid/10011317168/</t>
  </si>
  <si>
    <t>K YOSHINO, T NAGANO, T ISHIDA, Y ISHIOKA…</t>
  </si>
  <si>
    <t>Rural and …</t>
  </si>
  <si>
    <t>ci.nii.ac.jp</t>
  </si>
  <si>
    <t>... または連携サービスへのリンクあり. 論文検索. 著者検索. 論文検索. Distribution of Peat depth in Tropical Peat Swamp Area in Narathiwat of the Southern Part of Thailand : Building an Ecological Environmental GIS Database for Monitoring Carbon Balance. ...</t>
  </si>
  <si>
    <t>Removal of chromium and lead by a sulfate-reducing consortium using peat moss as carbon source</t>
  </si>
  <si>
    <t>http://www.sciencedirect.com/science/article/pii/S0960852413009863</t>
  </si>
  <si>
    <t>JM Márquez-Reyes, UJ López-Chuken…</t>
  </si>
  <si>
    <t>Abstract The effect of pre-treated peat moss on the ability of a sulfate-reducing microbial consortium to remove chromium and lead in solution was evaluated. The most active bacterial community (235.7 mmol H 2 S/g VSS) was selected from among eight consortia. ...</t>
  </si>
  <si>
    <t>Enzyme Production by Bacillus polymyxa in an Extract of Peat . I. Preliminary Studies and the Effect of Added Carbon on Amylase and Protease Production (Irish …</t>
  </si>
  <si>
    <t>http://www.jstor.org/stable/20518962</t>
  </si>
  <si>
    <t>WM Fogarty, PJ Griffin</t>
  </si>
  <si>
    <t>Proceedings of the Royal Irish Academy. Section B: …</t>
  </si>
  <si>
    <t>The growth of Bacillus polymyxa and the effect of carbon sources on the production of extracellular amylase and protease in peat extract was examined. Growth of the organism in the extract alone was poor and no amylase was produced. Addition of a variety of carbon ...</t>
  </si>
  <si>
    <t>Bogged Down: Ancient peat may be missing methane source</t>
  </si>
  <si>
    <t>http://onlinelibrary.wiley.com/doi/10.2307/4014921/abstract</t>
  </si>
  <si>
    <t>S Perkins</t>
  </si>
  <si>
    <t>Science News</t>
  </si>
  <si>
    <t>... This Week. Bogged down: Ancient peat may be missing methane source. Sid Perkins. Article first published online: 2 JUL 2009. ... How to Cite. Perkins, S. (2004), Bogged down: Ancient peat may be missing methane source. Science News, 165: 37. doi: 10.2307/4014921. ...</t>
  </si>
  <si>
    <t>CO2 diffusion from peat -muck soils. III. Carbon balance in a model ecosystem of peat meadow</t>
  </si>
  <si>
    <t>M SZANSER</t>
  </si>
  <si>
    <t>Pol. Ecol. Stud</t>
  </si>
  <si>
    <t>Temporal changes in methane oxidizing and denitrifying communities and their activities in a drained peat soil</t>
  </si>
  <si>
    <t>http://link.springer.com/article/10.1007/s13157-012-0335-3</t>
  </si>
  <si>
    <t>J Andert, G Börjesson, S Hallin</t>
  </si>
  <si>
    <t>Abstract Northern peat soils are both sources and sinks of the greenhouse gases nitrous oxide (N 2 O) and methane (CH 4). These fluxes are regulated by the activity of microbial communities. Temporal, spatial and depth related differences in potential activity and ...</t>
  </si>
  <si>
    <t>Chemically robust carbon particles in peat from the Tunguska impact site</t>
  </si>
  <si>
    <t>http://adsabs.harvard.edu/full/1995Metic..30S.521H</t>
  </si>
  <si>
    <t>RM Hough, I Gilmour, J Newton , J Arden…</t>
  </si>
  <si>
    <t>Meteoritics</t>
  </si>
  <si>
    <t>... LSC 8th, 161-176. [4] Miyamoto M. and Zolensky ME (1994)Meteoritics, 29, 849-853. [5] Kojima H. et al. (1993) Meteoritics, 28, 649-658. CHEMICALLY ROBUST CARBON PARTICLES IN PEAT FROM THE TUNGUSKA IMPACT SITE. ...</t>
  </si>
  <si>
    <t>Methane and carbon dioxide fluxes, and nitrous oxide production at some virgin and drained peat sites in Finland, 10th Int</t>
  </si>
  <si>
    <t>PJ Martikainen, H Nykanen, J Silvola, P Crill</t>
  </si>
  <si>
    <t>Symp. Environmental Biogeochemistry</t>
  </si>
  <si>
    <t>Pastor Jet al., 1998. Hysteresis in the temperature response of carbon dioxide and methane production in peat soils</t>
  </si>
  <si>
    <t>K Updegraff, SD Bridgham</t>
  </si>
  <si>
    <t>Onset and rate of peat and carbon accumulation in four domed ombrogenous peat deposits, Indonesia, Rieley JO, Page SE, Tropical Peatlands, 1997, 55- …</t>
  </si>
  <si>
    <t>Samara Publishing Limited</t>
  </si>
  <si>
    <t>Wildfire below: Smoldering peat disgorges huge volumes of carbon</t>
  </si>
  <si>
    <t>http://onlinelibrary.wiley.com/doi/10.2307/4013986/abstract</t>
  </si>
  <si>
    <t>B Harder</t>
  </si>
  <si>
    <t>... This Week. Wildfire below: Smoldering peat disgorges huge volumes of carbon. Ben Harder. Article first published online: 2 JUL 2009. ... How to Cite. Harder, B. (2002), Wildfire below: Smoldering peat disgorges huge volumes of carbon. Science News, 162: 291. ...</t>
  </si>
  <si>
    <t>Uncertainty in peat volume and soil carbon estimated using ground-penetrating radar and probing</t>
  </si>
  <si>
    <t>https://dl.sciencesocieties.org/publications/sssaj/abstracts/76/5/1911</t>
  </si>
  <si>
    <t>AD Parsekian , L Slater…</t>
  </si>
  <si>
    <t>… Science Society of …</t>
  </si>
  <si>
    <t>Abstract Estimating soil C stock in a peatland is highly dependent on accurate measurement of the peat volume. In this study, we evaluated the uncertainty in calculations of peat volume using high-resolution data to resolve the three-dimensional structure of a peat basin ...</t>
  </si>
  <si>
    <t>http://www.nrs.fs.fed.us/pubs/jrnl/2012/nrs_2012_parsekian_001.pdf</t>
  </si>
  <si>
    <t>The west Siberian peat accumulating ecosystems, the missing sink for atmospheric carbon depletion. 11th Int</t>
  </si>
  <si>
    <t>W Bleuten, SV Vasiliev, SP Yefremov</t>
  </si>
  <si>
    <t>Peat Congress</t>
  </si>
  <si>
    <t>Net ecosystem exchange of carbon dioxide and microbial methane dunamics in temperate grasslands on peat</t>
  </si>
  <si>
    <t>http://forskningsbasen.deff.dk/Share.external?sp=S6d21087c-79ee-423d-bbb0-9bce5ecf846c&amp;sp=Sau</t>
  </si>
  <si>
    <t>C Schäfer</t>
  </si>
  <si>
    <t>forskningsbasen.deff.dk</t>
  </si>
  <si>
    <t>... Net ecosystem exchange of carbon dioxide and microbial methane dunamics in temperate grasslands on peat. Authors. Schäfer, Carolyn Aarhus University,. Science and Technology,. Department of Agroecology,. Department of Agroecology - Climate and Water. ...</t>
  </si>
  <si>
    <t>Effects of managed burning in comparison with vegetation cutting on dissolved organic carbon concentrations in peat soils</t>
  </si>
  <si>
    <t>http://onlinelibrary.wiley.com/doi/10.1002/hyp.9474/full</t>
  </si>
  <si>
    <t>F Worrall, J Rowson, S Dixon</t>
  </si>
  <si>
    <t>Abstract: Given the continuing concern about rising concentrations of dissolved organic carbon (DOC) in stream water leaving peat-covered catchments, this study has considered the impact of managed burning or cutting of Calluna vulgaris, a dominant vegetation cover ...</t>
  </si>
  <si>
    <t>http://dro.dur.ac.uk/12580/1/12580.pdf</t>
  </si>
  <si>
    <t>Peat as a raw material for metallurgical coke and activated carbon</t>
  </si>
  <si>
    <t>E Ekman</t>
  </si>
  <si>
    <t>Int. Peat Soc. Bull</t>
  </si>
  <si>
    <t>Increased decomposition of subsurface peat in Swedish raised bogs: are temperate peatlands still net sinks of carbon ? Mires Peat . 1. Article 03</t>
  </si>
  <si>
    <t>Death by a thousand cuts: smallscale peat extraction and the Irish peatland carbon store</t>
  </si>
  <si>
    <t>D Wilson, CA Farrell, J Feehan</t>
  </si>
  <si>
    <t>13th International Peat Congress: After Wise-Use: …</t>
  </si>
  <si>
    <t>Long-term changes in the carbon balance of afforested peat lands. Final Report: April 2000</t>
  </si>
  <si>
    <t>HE Jones, JS Garnett, G Ainsworth, AF Harrison</t>
  </si>
  <si>
    <t>Carbon sequestration in vegetation …</t>
  </si>
  <si>
    <t>Moisture controls on carbon dioxide dynamics in peat ‐</t>
  </si>
  <si>
    <t>Sphagnum</t>
  </si>
  <si>
    <t>Peat and carbon storage in mires of Russia</t>
  </si>
  <si>
    <t>SE Vompersky</t>
  </si>
  <si>
    <t>… boreal Alberta, Canada. Ecoscience 4: 374-384.-, AR SZUMIGALSKI &amp; SE BAYLEY. 1999a. Aboveground peat and carbon accumulation potentials along …</t>
  </si>
  <si>
    <t>ME THORMANN</t>
  </si>
  <si>
    <t>Storage of peat and carbon in Wetlands in Russia</t>
  </si>
  <si>
    <t>Investigations of peat utilization for the production of activated carbon</t>
  </si>
  <si>
    <t>J Fica</t>
  </si>
  <si>
    <t>Proceedings of the 4th International Peat Congress</t>
  </si>
  <si>
    <t>The influence of temperature and water table position on carbon dioxide exchange potentials of peat soils in aerobic and anaerobic laboratory incubations</t>
  </si>
  <si>
    <t>J. Soil Sci</t>
  </si>
  <si>
    <t>Methane production in tundra peat , Microbial production and utilization of gasses (H2, CH4 , CO)</t>
  </si>
  <si>
    <t>HG Schlegel G. Gottschalk N. Pfennig E. Gottingen …</t>
  </si>
  <si>
    <t>The carbon dioxide emission factor for combustion of Swedish peat . IVL B-report B1595, Stockholm</t>
  </si>
  <si>
    <t>Influence of peat mining on methane emissions from mire systems—flux change and total greenhouse effect</t>
  </si>
  <si>
    <t>BH Svensson, G Granberg, C Mikkela, H Rodhe…</t>
  </si>
  <si>
    <t>NATO</t>
  </si>
  <si>
    <t>… , R. and Fanlo, JL (2004). Evaluation of Dispersion Methods for Enumeration of Microorganisms from Peat and Activated Carbon Biofilters Treating Volatile …</t>
  </si>
  <si>
    <t>N Khammar, LD Malhautier</t>
  </si>
  <si>
    <t>Oenema, 0. 1999. Methane production and carbon mineralisation of size and density fractions of peat soils</t>
  </si>
  <si>
    <t>A Van den Pol-van Dasselaar</t>
  </si>
  <si>
    <t>Fate of apparent and true carbon accumulation in boreal peatlands, paper presented at the 9th International Peat Congress</t>
  </si>
  <si>
    <t>K Tolonen, H Vasander, AWH Damman, RS Clymo</t>
  </si>
  <si>
    <t>Int. Peat Soc.</t>
  </si>
  <si>
    <t>Carbon balance and peatlands. The Spirit of Peatlands, 30 years of the International Peat Society</t>
  </si>
  <si>
    <t>H Vasander</t>
  </si>
  <si>
    <t>International Peat Society</t>
  </si>
  <si>
    <t>this volume. Peat , coal and coalbed methane</t>
  </si>
  <si>
    <t>The adsorption of pollutants by peat , lignite and activated carbon char</t>
  </si>
  <si>
    <t>JA Stephan</t>
  </si>
  <si>
    <t>J. Chem. Technol. Biotechnol</t>
  </si>
  <si>
    <t>Methane Emission from Peat Deposits of Ilass Bog Massif of Arkhangel'sk Oblast</t>
  </si>
  <si>
    <t>YA Fedorov, DN Gar'kusha, MI Khromov</t>
  </si>
  <si>
    <t>Izv. Russk. Geogr. Obshch</t>
  </si>
  <si>
    <t>Freeman С (1999) Methane release from peat soils: effects of Sphagnum and Juncus</t>
  </si>
  <si>
    <t>M Roura-Carol</t>
  </si>
  <si>
    <t>CO2 diffusion from peat --muck soils. I. Dependence of diffusion on temperature, moisture content and origin of soil</t>
  </si>
  <si>
    <t>Pol. Ecolog. Stud</t>
  </si>
  <si>
    <t>K. &amp; Vasander, H. 1992. Determination of resent apparent carbon accumulation in peat using dated fire horizons</t>
  </si>
  <si>
    <t>JT Alm, K Tolonen</t>
  </si>
  <si>
    <t>Hans-Dieter v. BOEHM; Andy JAYA; Suwido LIMIN (2002).“The amount of carbon released from peat forest fires in Indonesia during 1997”</t>
  </si>
  <si>
    <t>S PAGE, F SIERGERT, JO RIELEY</t>
  </si>
  <si>
    <t>Methane emissions from peat soils (organic soils, histosols), Facts, MRV-ability, emission factors, Greifswald University, Wetlands International, Ede, …</t>
  </si>
  <si>
    <t>Study of the possible use of carbon adsorbents from peat for the separation of gases</t>
  </si>
  <si>
    <t>ND Drozhalina</t>
  </si>
  <si>
    <t>Khimiya Tverdogo Topliva</t>
  </si>
  <si>
    <t>Methane from Ontario peat bogs is incredibly nasty stuff</t>
  </si>
  <si>
    <t>QZ Smith, DG Hunt</t>
  </si>
  <si>
    <t>Sinninghe Damst! e, JS, 2000. d13C values and radiocarbon dates of microbial biomarkers as tracers for carbon recycling in peat deposits</t>
  </si>
  <si>
    <t>RD Pancost, B Van Geel, M Baas</t>
  </si>
  <si>
    <t>The initial study about the carbon isotope of peat in Zoigê Plateau</t>
  </si>
  <si>
    <t>YG Fubao, L Benhai</t>
  </si>
  <si>
    <t>dan Limin, S. 2002. The amount of carbon released from peat and forest fires in Indonesia during 1997</t>
  </si>
  <si>
    <t>SE Page, F Siegert, JO Rieley, HD Boehm, A Jaya</t>
  </si>
  <si>
    <t>Above ground carbon assessment coastal peat swamp rain forest of Tripa, Nanggroe Aceh Darussalam Province</t>
  </si>
  <si>
    <t>J Van Belle, T Hennin</t>
  </si>
  <si>
    <t>2008 - Indonesia. Internal report. PanEco</t>
  </si>
  <si>
    <t>Indonesia. Internal report. PanEco, …</t>
  </si>
  <si>
    <t>Carbon Nanosheet Frameworks Derived from Peat Moss as High Performance Sodium Ion Battery Anodes</t>
  </si>
  <si>
    <t>http://pubs.acs.org/doi/abs/10.1021/nn404640c</t>
  </si>
  <si>
    <t>J Ding , H Wang , Z Li , A Kohandehghan , K Cui, Z Xu …</t>
  </si>
  <si>
    <t>ACS …</t>
  </si>
  <si>
    <t>We demonstrate that peat moss, a wild plant that covers 3% of the earth's surface, serves as an ideal precursor to create sodium ion battery (NIB) anodes with some of the most attractive electrochemical properties ever reported for carbonaceous materials. By inheriting the ...</t>
  </si>
  <si>
    <t>A lysimeter study on the effect of temperature on CO2 emission from cultivated peat soils, Sent to Geoderma</t>
  </si>
  <si>
    <t>… of Agricultural Sciences</t>
  </si>
  <si>
    <t>Effect of moisture and temperature variation on DOC release from a peat land: Conflicting results from laboratory, field and historical data analysis</t>
  </si>
  <si>
    <t>D Michael, M Preston</t>
  </si>
  <si>
    <t>S. 2006. PEAT_CO2 Assessment of CO2 Emission From Drained Peat Land in SEA Asia. Delft Hydraulics Report</t>
  </si>
  <si>
    <t>AS Hooijer, M Wosten, H Page</t>
  </si>
  <si>
    <t>… Peatlands in Global Climatic Change. Eds …</t>
  </si>
  <si>
    <t>Activated carbon produced from Kalimantan peat by chemical activation</t>
  </si>
  <si>
    <t>IN Mudjijati, F Wicaksana, HI Herman, S Ismadji</t>
  </si>
  <si>
    <t>… of the Pacific Basin Conf. on …</t>
  </si>
  <si>
    <t>Search for matter of the Tunguska Cosmic Body: Isotopic anomalies of carbon and hydrogen in peat</t>
  </si>
  <si>
    <t>EM Kolesnikov, NV Kolesnikova, T Boettger, FW Junge</t>
  </si>
  <si>
    <t>Planet</t>
  </si>
  <si>
    <t>The Importance of Pipeflow to the Flux of Carbon from an Upland Peat</t>
  </si>
  <si>
    <t>CV WALLET</t>
  </si>
  <si>
    <t>University of Manchester</t>
  </si>
  <si>
    <t>Methane production in tundra peat , Microbial Production and Utilization of Gases HG Schegel, G</t>
  </si>
  <si>
    <t>Assessment of Carbon Stock and Emission from Peat Land</t>
  </si>
  <si>
    <t>WW Wahyunto, H Bekti</t>
  </si>
  <si>
    <t>Indonesian Centre for Agricultural Land Resources …</t>
  </si>
  <si>
    <t>CO2 exchange of a tropical peat swamp forest in central Kalimantan</t>
  </si>
  <si>
    <t>T Hirano, T Harada, H Segah, S Limin, T June, R Hirata…</t>
  </si>
  <si>
    <t>… AsiaFlux Workshop 2005. …</t>
  </si>
  <si>
    <t>A Strategic Assessment of Afforested Peat Resources in Wales and the biodiversity, GHG flux and hydrological implications of various management …</t>
  </si>
  <si>
    <t>E Vanguelova, S Broadmeadow, R Anderson…</t>
  </si>
  <si>
    <t>Forest Research</t>
  </si>
  <si>
    <t>Carbon and water dynamics of peat soils in the Australian Alps. Unpubl</t>
  </si>
  <si>
    <t>PhD Thesis Latrobe University</t>
  </si>
  <si>
    <t>The effects of aluminium chloride and hydrochloric acid on the carbon and nitrogen mineralization in peat</t>
  </si>
  <si>
    <t>http://cat.inist.fr/?aModele=afficheN&amp;cpsidt=10490682</t>
  </si>
  <si>
    <t>R Mandal, JW Parsons</t>
  </si>
  <si>
    <t>International journal of tropical agriculture</t>
  </si>
  <si>
    <t>... Titre du document / Document title. THE EFFECTS OF ALUMINIUM CHLORIDE AND HYDROCHLORIC ACID ON THE CARBON AND NITROGEN MINERALIZATION IN PEAT. Auteur(s) / Author(s). MANDAL R. ; PARSONS JW ; Revue / Journal Title. ...</t>
  </si>
  <si>
    <t>Active carbon from granulated and pelletized peat</t>
  </si>
  <si>
    <t>ND Drozhalina, FS Yatsevich, NA Bulgakova…</t>
  </si>
  <si>
    <t>Torf. Prom-st</t>
  </si>
  <si>
    <t>ARAH &amp; KD STEPHEN. 1998. Methanogenesis and CO2 exchange in an ombrotrophic peat bog</t>
  </si>
  <si>
    <t>D Lloyd, KL THOMAS, J BENSTEAD, KL DAVIES…</t>
  </si>
  <si>
    <t>l. and Halpin PN 2006. Carbon emissions from a temperate peat fire and its relevance to interannual variability of trace atmospheric greenhouse gases</t>
  </si>
  <si>
    <t>B Poulter, N Christensen</t>
  </si>
  <si>
    <t>Ma jid NM Ab. 2009. Effect of logging operation on soil carbon storage of a tropical peat swamp for est</t>
  </si>
  <si>
    <t>EA Satrio, S Gandaseca, OH Ahmed</t>
  </si>
  <si>
    <t>Isotopic composition of carbon and hydrogen in the peat from the place of explosion of Tunguska cosmic body (1908)</t>
  </si>
  <si>
    <t>Dokl. AN</t>
  </si>
  <si>
    <t>Methane concentrations in groundwater flow in peat , Glacial Agassiz peatlands, northern Minnesota</t>
  </si>
  <si>
    <t>DI Siegel, PH Glaser, EA Romanowicz</t>
  </si>
  <si>
    <t>… ofradiative trace gases</t>
  </si>
  <si>
    <t>M. 721 SM Jetten, JSS Damste, and HJM Op den Camp. 2010. Global prevalence of 722 methane oxidation by symbiotic bacteria in peat -moss …</t>
  </si>
  <si>
    <t>N Kip, JF van Winden, Y Pan, L Bodrossy, GJ Reichart…</t>
  </si>
  <si>
    <t>M (1983) Deuterium, Oxygen 18 and Carbon -13 in tree ring and peat deposits in relation to climate</t>
  </si>
  <si>
    <t>С Brenninkmeijer</t>
  </si>
  <si>
    <t>1991 - Ph. D. Thesis</t>
  </si>
  <si>
    <t>Ph. D. Thesis, Groningen University, …</t>
  </si>
  <si>
    <t>Methane production and emission in tropical peat soil</t>
  </si>
  <si>
    <t>K Inubushi</t>
  </si>
  <si>
    <t>Japan InfoMAB Newsletter</t>
  </si>
  <si>
    <t>Production of syncrudes and high-value solid fuels from low grade coal, peat and biowaste by reaction of water-slurries with carbon monoxide Final report</t>
  </si>
  <si>
    <t>http://www.opengrey.eu/item/display/10068/163878</t>
  </si>
  <si>
    <t>A Duerkop, R Korff, E Haeffner, U Hartmann, NH Uy…</t>
  </si>
  <si>
    <t>opengrey.eu</t>
  </si>
  <si>
    <t>... Search. XML. To cite or link to this reference: http://hdl.handle.net/10068/163878. Title : Production of syncrudes and high-value solid fuels from low grade coal, peat and biowaste by reaction of water-slurries with carbon monoxide Final report. ...</t>
  </si>
  <si>
    <t>Carbon Monoxide Exposure Associated with Fighting a Peat Ground Fire</t>
  </si>
  <si>
    <t>TR Griggs, D Mage, RJ Simpson, E Haak</t>
  </si>
  <si>
    <t>Fire Manage. Notes</t>
  </si>
  <si>
    <t>Carbon molecular sieve on the base of peat</t>
  </si>
  <si>
    <t>Science and Technique</t>
  </si>
  <si>
    <t>1986,' Methane Production in Mississippi River Deltaic Plant Peat '</t>
  </si>
  <si>
    <t>RD DeLaune, CJ Smith, WH Patrick Jr</t>
  </si>
  <si>
    <t>Temporal Patterns in the Chemistry, Flux and Molecular Characteristics of Dissolved Organic Carbon in Drainage Water from an Upland Peat System</t>
  </si>
  <si>
    <t>MJ Scott</t>
  </si>
  <si>
    <t>Decomposition of tropical peat soils. Estimation of in situ decomposition by measurement of CO2 -flux</t>
  </si>
  <si>
    <t>S Muruyama, ZA Bakar</t>
  </si>
  <si>
    <t>Japan Agricultural Research Quarterly</t>
  </si>
  <si>
    <t>Drain blocking: An effective treatment for reducing dissolved organic carbon loss and water discoloration in a drained peat 鄄 land</t>
  </si>
  <si>
    <t>摇Wallage, HJ ZE, AT McDonald</t>
  </si>
  <si>
    <t>Peat Accumulation rates in West Siberia: West Siberian Peatlands and Carbon Cycle: Past and Present</t>
  </si>
  <si>
    <t>SV Vasiliev</t>
  </si>
  <si>
    <t>On the Utilization of Peat , with Reference more Particularly to the Manufacture of Hydro- Carbon Oils</t>
  </si>
  <si>
    <t>B Paul</t>
  </si>
  <si>
    <t>Journal of the Society of Arts</t>
  </si>
  <si>
    <t>Rate of carbon accumulation in boreal peatlands and climate change, Global Peat Resources E</t>
  </si>
  <si>
    <t>J Turunen, K Tolonen</t>
  </si>
  <si>
    <t>… , Harbin, 150040, PR China.; Distribution characteristics of organic carbon , nitrogen and phosphorus in the soils of herbaceous peat swamps in the …</t>
  </si>
  <si>
    <t>X MAN, B LIU, Y LI</t>
  </si>
  <si>
    <t>Journal of Beijing Forestry University</t>
  </si>
  <si>
    <t>Glagolev MVet al.(2004) Acetoclastic and hydrogenotrophic methane production and methanogenic populations in an acidic West-Siberian peat bog</t>
  </si>
  <si>
    <t>OR Kotsyurbenko, KJ Chin</t>
  </si>
  <si>
    <t>Malhi, Y.(2011). Implications of fires on carbon budgets in Andean cloud montane forest: The importance of peat soils and tree resprouting</t>
  </si>
  <si>
    <t>RM Román-Cuesta, N Salinas, H Asbjornsen…</t>
  </si>
  <si>
    <t>Effect of forest drainage on the carbon balance of mire ecosystems: Proceedings of the 9th International Peat Congress</t>
  </si>
  <si>
    <t>J Laine, H Vasander, A Puhalainen</t>
  </si>
  <si>
    <t>Volume</t>
  </si>
  <si>
    <t>Organic carbon isotopic characteristics and their paleoenvironmental implications: a case study of the Tianmushan Peat Bog</t>
  </si>
  <si>
    <t>G YANG, J HUANG, S XIE, C HU, Q DAI, Z GE</t>
  </si>
  <si>
    <t>Acta Geoscientica Sinica</t>
  </si>
  <si>
    <t>Methane flux of a Minnesota peatland: spatial and temporal variation and flux prediction from peat temperature and water table elevation</t>
  </si>
  <si>
    <t>K Smith</t>
  </si>
  <si>
    <t>University of Minnesota</t>
  </si>
  <si>
    <t>… , Wuhan, Hubei 430074; Organic Carbon Isotopic Characteristics and Their Paleoenvironmental Implications: A Case Study of the Tianmushan Peat Bog [ …</t>
  </si>
  <si>
    <t>Y Guifang</t>
  </si>
  <si>
    <t>Factors affecting Embodied Carbon /Embodied Energy associated with ground improvement techniques for construction on peat</t>
  </si>
  <si>
    <t>AR Duggan, BA McCabe , JM Goggins, EW Clifford…</t>
  </si>
  <si>
    <t>Proceedings of the Bridge &amp; …</t>
  </si>
  <si>
    <t>Carbon isotopes in plants as climatic indicators: calibration from an altitudinal transect of ombrogenic peat bogs in Switzerland</t>
  </si>
  <si>
    <t>G Ménot, SJ Burns</t>
  </si>
  <si>
    <t>Peat and Bark Extractives and Their Behaviour in Drying Processes, Tech Doc</t>
  </si>
  <si>
    <t>L Fagernäs</t>
  </si>
  <si>
    <t>1992 - Thesis</t>
  </si>
  <si>
    <t>Thesis, Åbo Akademi, Finland, 51 pp …</t>
  </si>
  <si>
    <t>Interactive comment on “Effect of peat quality on microbial greenhouse gas formation in an acidic fen” by M. Reiche et al</t>
  </si>
  <si>
    <t>http://www.biogeosciences-discuss.net/6/C2593/2009/bgd-6-C2593-2009.pdf</t>
  </si>
  <si>
    <t>A Freibauer, J Augustin</t>
  </si>
  <si>
    <t>Biogeosciences Discussions</t>
  </si>
  <si>
    <t>Discussion Paper rates by incubations from four locations along a peat degradation (drainage) gradient from an acidic fen. The observed average anaerobic CO2 and CH4 formation rates over the incubation period were interpreted by a peat quality index derived ...</t>
  </si>
  <si>
    <t>Predicting greenhouse gas emission from peat soils depending on water management with the SWAP-ANIMO model</t>
  </si>
  <si>
    <t>http://www.waarheenmethetveen.nl/data/IPC2008_Hendriks.pdf</t>
  </si>
  <si>
    <t>RFA Hendriks, RJ Wolleswinkel…</t>
  </si>
  <si>
    <t>Summary A process-based model was developed to simulate for peat lands emission of the greenhouse gasses (GHG) CO2, CH4 and N2O, soil subsidence and nutrient loading of surface waters. The model was calibrated and validated against data from two ...</t>
  </si>
  <si>
    <t>EFFECT OF METHANE CONCENTRATION ON THE RATE OF ITS OXIDATION BY BACTERIAL IN SPHAGNUM PEAT</t>
  </si>
  <si>
    <t>http://elibrary.ru/item.asp?id=14941200</t>
  </si>
  <si>
    <t>Микробиология</t>
  </si>
  <si>
    <t>elibrary.ru</t>
  </si>
  <si>
    <t>... ИНФОРМАЦИЯ О ПУБЛИКАЦИИ. Название публикации, EFFECT OF METHANE CONCENTRATION ON THE RATE OF ITS OXIDATION BY BACTERIAL IN SPHAGNUM PEAT. Авторы, SN Dedysh, NS Panikov Institute of Microbiology, Russian Academy of Sciences, pr. ...</t>
  </si>
  <si>
    <t>Exploring the possibilities of carbon projects in the tropical peat lands of Central Kalimantan</t>
  </si>
  <si>
    <t>http://agris.fao.org/agris-search/search.do?recordID=NL2004720332</t>
  </si>
  <si>
    <t>G Meijerink , MJ Schelhaas, S Limin, J Verhagen</t>
  </si>
  <si>
    <t>IEA Bioenergy Task 38–Case Study. Greenhouse gas budgets of Peat Use of Energy in Ireland</t>
  </si>
  <si>
    <t>http://www.ieabioenergy-task38.org/projects/task38casestudies/ir-fullreport.pdf</t>
  </si>
  <si>
    <t>S Lappi, KA Byrne</t>
  </si>
  <si>
    <t>Forest Ecosystem Research Group</t>
  </si>
  <si>
    <t>ieabioenergy-task38.org</t>
  </si>
  <si>
    <t>Summary Peatlands in Ireland have accumulated large amounts of carbon from the atmosphere since the last ice age. In their natural state, peatlands act as sinks of carbon dioxide, but sources of methane. In Ireland, four million tonnes of peat is extracted ...</t>
  </si>
  <si>
    <t>Review of peat surface greenhouse gas emissions from oil palm plantations</t>
  </si>
  <si>
    <t>S Page, R Morrison, C Malins, A Hooijer, J Rieley…</t>
  </si>
  <si>
    <t>Southeast Asia. White Paper</t>
  </si>
  <si>
    <t>Greenhouse gas emissions from a plantation on thick tropical peat</t>
  </si>
  <si>
    <t>J Jauhiainen, A Hooijer, SE Page</t>
  </si>
  <si>
    <t>… International peat congress</t>
  </si>
  <si>
    <t>PeatImpact, Greenhouse gas calculation methodologies for fuels based on peat and peat grown biomass</t>
  </si>
  <si>
    <t>K Holmgren, J Alm</t>
  </si>
  <si>
    <t>Report U2929</t>
  </si>
  <si>
    <t>Environmental controls of greenhouse gas release in a restoring peat bog in NW Germany</t>
  </si>
  <si>
    <t>http://hal.archives-ouvertes.fr/hal-00297961/</t>
  </si>
  <si>
    <t>S Glatzel , I Forbrich, C Krüger…</t>
  </si>
  <si>
    <t>Abstract In Central Europe, most bogs have a history of drainage and many of them are currently being restored. Success of restoration as well as greenhouse gas exchange of these bogs is influenced by environmental stress factors as drought and atmospheric ...</t>
  </si>
  <si>
    <t>http://hal.archives-ouvertes.fr/docs/00/29/79/61/PDF/bgd-5-213-2008.pdf</t>
  </si>
  <si>
    <t>Assessing existing peatland models for their applicability for modelling greenhouse gas emissions from tropical peat soils</t>
  </si>
  <si>
    <t>http://www.sciencedirect.com/science/article/pii/S1877343511000881</t>
  </si>
  <si>
    <t>J Farmer, R Matthews, JU Smith , P Smith …</t>
  </si>
  <si>
    <t>Current Opinion in …</t>
  </si>
  <si>
    <t>Modelling greenhouse gas (GHG) emissions from tropical peatlands is of crucial importance in determining GHG emission rates under global change. Modelling efforts to date have been restricted by the lack of available data for parameterisation, input and validation of ...</t>
  </si>
  <si>
    <t>Effect of land-use management on greenhouse gas emissions from peat soil</t>
  </si>
  <si>
    <t>A Hadi</t>
  </si>
  <si>
    <t>2001 - Ph. D. Thesis</t>
  </si>
  <si>
    <t>Ph. D. Thesis, Graduate School of …</t>
  </si>
  <si>
    <t>… to land cover changes in coastal peatlnad catchments: spatial and temporal fluxes in greenhouse gas emissions and peat subsidence, jambi province, …</t>
  </si>
  <si>
    <t>D Taylor, M Ali</t>
  </si>
  <si>
    <t>Final report to the Southeast Asia …</t>
  </si>
  <si>
    <t>Greenhouse gas benefits of co-firing biomass with peat for energy in Ireland</t>
  </si>
  <si>
    <t>IEA Bionergy</t>
  </si>
  <si>
    <t>0 1994 Nitrous oxide emission from grasslands on sand, clay and peat soils in the Netherlands</t>
  </si>
  <si>
    <t>VGL Oenema</t>
  </si>
  <si>
    <t>Annual CO2 and CH4 fluxes of pristine boreal mires as a background for the lifecycle analyses of peat energy</t>
  </si>
  <si>
    <t>http://cat.inist.fr/?aModele=afficheN&amp;cpsidt=18767558</t>
  </si>
  <si>
    <t>S Saarnio, M Morero, NJ Shurpali , ES Tuittila …</t>
  </si>
  <si>
    <t>Boreal environment …</t>
  </si>
  <si>
    <t>Résumé/Abstract This study was conducted to improve the estimates of C gas fluxes in boreal ombrotrophic and minerotrophic mires used in the lifecycle analysis of peat energy. We reviewed literature and collected field data from two new sites in southern Finland. In ...</t>
  </si>
  <si>
    <t>The Effects of Various Water Table Depths on CO2 Emission at Oil Palm Plantation on West Aceh Peat</t>
  </si>
  <si>
    <t>http://journal.unila.ac.id/index.php/tropicalsoil/article/view/116/pdf</t>
  </si>
  <si>
    <t>EP Handayani, M Noordwijk , K Idris…</t>
  </si>
  <si>
    <t>… TROPIKA (Journal of …</t>
  </si>
  <si>
    <t>journal.unila.ac.id</t>
  </si>
  <si>
    <t>Abstract Changes in the depth of water table influenced carbon cycling in peatlands, and affected the sources and sinks of carbon dioxide. The effects of depth of water tables in oil palm plantations on the emission of CO2 were studied. CO2 emissions of peatland were ...</t>
  </si>
  <si>
    <t>Changes in soil CH4 fluxes from the conversion of tropical peat swamp forests: a meta-analysis</t>
  </si>
  <si>
    <t>http://www.tandfonline.com/doi/abs/10.1080/1943815X.2012.679282</t>
  </si>
  <si>
    <t>KA Hergoualc'h , LV Verchot</t>
  </si>
  <si>
    <t>Journal of Integrative Environmental …</t>
  </si>
  <si>
    <t>Currently, 25% of all deforestation in insular Southeast Asia occurs in peat swamp forests. When peatlands are deforested, drainage ditches are often constructed to lower the ground- water level, which may result in changes in peat methane (CH4) fluxes. Our aim was to ...</t>
  </si>
  <si>
    <t>Distribution characteristics of organic carbon , nitrogen and phosphorus in the soils of herbaceous peat swamps in the Xiaoxing' an mountains</t>
  </si>
  <si>
    <t>XL Man, B Liu , Y Li</t>
  </si>
  <si>
    <t>Journal of …,Beijing Forestry University</t>
  </si>
  <si>
    <t>Beijing Forestry University, Qingua …</t>
  </si>
  <si>
    <t>Microbial carbon mineralization in peat from a boreal mixed mire</t>
  </si>
  <si>
    <t>https://www.etde.org/etdeweb/details_open.jsp?osti_id=305146</t>
  </si>
  <si>
    <t>Description/Abstract: The effects of temperature, substrate availability, pH and redox conditions on the rates of microbially produced methane and carbon dioxide, was studied in peat from different plant communities collected from a mixed mire in northern Sweden. ...</t>
  </si>
  <si>
    <t>Carbon accumulation in peat deposits from northern Sweden to northern Germany during the last millennium</t>
  </si>
  <si>
    <t>http://hol.sagepub.com/content/early/2014/06/19/0959683614538071.abstract</t>
  </si>
  <si>
    <t>M van der Linden, MMPD Heijmans, B van Geel</t>
  </si>
  <si>
    <t>Abstract Historic carbon accumulation rates in four bogs on a north to south transect from Sweden to Germany were calculated by using the bulk densities and carbon concentrations of 1-cm peat layers and a fine-resolution radiocarbon chronology. Carbon accumulation ...</t>
  </si>
  <si>
    <t>Mechanisms controlling the production and transport of methane , carbon dioxide , and dissolved solutes within a large boreal peat basin</t>
  </si>
  <si>
    <t>DI Siegel</t>
  </si>
  <si>
    <t>Understanding the mechanisms controlling carbon dioxide and methane production in peat</t>
  </si>
  <si>
    <t>JR Coles</t>
  </si>
  <si>
    <t>1997 - Cornell University</t>
  </si>
  <si>
    <t>Cornell University, Aug.</t>
  </si>
  <si>
    <t>Variability of organic carbon concentrations in ground water of differently used peat soils</t>
  </si>
  <si>
    <t>http://yadda.icm.edu.pl/yadda/element/bwmeta1.element.element-from-psjc-834b39d8-ee4c-374b-91f8-ddf76c9a6806</t>
  </si>
  <si>
    <t>P Nadany, A Sapek</t>
  </si>
  <si>
    <t>Water-Environment-Rural Areas</t>
  </si>
  <si>
    <t>Peat degradation is accompanied by the subsidence of peat surface due to the loss of organic matter. Long-term observations carried out in the Experimental Station of Reclamation and Grassland Farming in Biebrza (the Kuwasy peatland) showed that the ...</t>
  </si>
  <si>
    <t>Effect of sago palm (Metroxylon sagu Rottb.) plantation on CH4 and CO2 fluxes from a tropical peat soil</t>
  </si>
  <si>
    <t>http://www.tr.yamagata-u.ac.jp/~handou/publication/08-03.pdf</t>
  </si>
  <si>
    <t>A Watanabe, K Kakuda, BH Purwanto, FS Jong…</t>
  </si>
  <si>
    <t>Sago Palm</t>
  </si>
  <si>
    <t>tr.yamagata-u.ac.jp</t>
  </si>
  <si>
    <t>Abstract: Methane (CH4) and carbon dioxide (CO2) fluxes from tropical peat soils were compared between sago palm (Metroxylon sagu Rottb.) cultivation blocks with different plant ages (3, 5, and 7 years old) and their neighboring secondary forests. No significant ...</t>
  </si>
  <si>
    <t>The tropical peatland plantation- carbon assessment tool: estimating CO2 emissions from tropical peat soils under plantations</t>
  </si>
  <si>
    <t>http://link.springer.com/article/10.1007/s11027-013-9517-4</t>
  </si>
  <si>
    <t>J Farmer, R Matthews, P Smith , JU Smith</t>
  </si>
  <si>
    <t>Abstract Land use change on Indonesian peatlands contributes to global anthropogenic greenhouse gas (GHG) emissions. Accessible predictive tools are required to estimate likely soil carbon (C) losses and carbon dioxide (CO 2) emissions from peat soils under this ...</t>
  </si>
  <si>
    <t>Methane Dynamics in a Boreal Peatland: Combining Flux Measurements, Concentration Profiles in the Peat and Microbial Ecology at Different Spatial and Temporal …</t>
  </si>
  <si>
    <t>http://adsabs.harvard.edu/abs/2007AGUFM.B53A0924R</t>
  </si>
  <si>
    <t>T Riutta, H Juottonen, J Rinne…</t>
  </si>
  <si>
    <t>Abstract Peatlands are one of the largest natural sources of methane to the atmosphere and methane is a significant component of the peatland carbon balance. We aimed to study the methane dynamics in a boreal, sedge-dominated fen, Siikaneva, by combining flux ...</t>
  </si>
  <si>
    <t>Carbon dynamics, nutrient cycling, and the material properties of peat in the glacial lake Agassiz peatlands, Northern Minnesota</t>
  </si>
  <si>
    <t>http://surface.syr.edu/ear_etd/12/</t>
  </si>
  <si>
    <t>JS Rivers</t>
  </si>
  <si>
    <t>surface.syr.edu</t>
  </si>
  <si>
    <t>Abstract The phenomenon of global warming is a problem that is likely to have lasting repercussions on global circulation, temperatures, and hydrologic functions in temperate regions. Large wetlands are capable of exchanging vast quantities of greenhouse gases ...</t>
  </si>
  <si>
    <t>Root-and peat -based CO2 emissions from oil palm plantations</t>
  </si>
  <si>
    <t>http://link.springer.com/article/10.1007/s11027-013-9515-6</t>
  </si>
  <si>
    <t>A Dariah, S Marwanto , F Agus</t>
  </si>
  <si>
    <t>Mitigation and Adaptation Strategies for …</t>
  </si>
  <si>
    <t>Abstract Measured carbon dioxide (CO 2) flux from peat soils using the closed chamber technique combines root-related (autotrophic+ heterotrophic where rhizosphere organisms are involved) and peat-based (heterotrophic) respiration. The latter contributes to peat ...</t>
  </si>
  <si>
    <t>PEAT , RICE HUSK AND RICE RUSK CARBON AS LOW COST ADSORBENTS IN METALS SORPTION FROM SYNTHETIC ACID DRENAIGE OF MINE …</t>
  </si>
  <si>
    <t>http://www.lnls.br/PDF/952.pdf</t>
  </si>
  <si>
    <t>JHZ Dos Santos, RM Lattuada, MCR Peralba</t>
  </si>
  <si>
    <t>lnls.br</t>
  </si>
  <si>
    <t>Treatment of effluents can use a large numbers of processes. Among them, adsorption has been considered one of the most effective. Carbon-based materials has been largely employed as sorbent [1],[2] and [3]. Therefore, alternative carbon materials have been ...</t>
  </si>
  <si>
    <t>Carbon storage and potential methane production in the Hudson Bay Lowlands since mid-Holocene peat initiation</t>
  </si>
  <si>
    <t>http://www.nature.com/ncomms/2014/140611/ncomms5078/full/ncomms5078.html?message-global=remove</t>
  </si>
  <si>
    <t>MS Packalen, SA Finkelstein , JW McLaughlin</t>
  </si>
  <si>
    <t>Nature communications</t>
  </si>
  <si>
    <t>Peatlands have influenced Holocene carbon (C) cycling by storing atmospheric C and releasing methane (CH 4). Yet, our understanding of contributions from the world's second largest peatland, the Hudson Bay Lowlands (HBL), Canada, to peat-climate-C-dynamics ...</t>
  </si>
  <si>
    <t>Bryophytes as Climate Indicators: moss and liverwort photosynthetic limitations and carbon isotope signals in organic material and peat deposits</t>
  </si>
  <si>
    <t>http://adsabs.harvard.edu/abs/2011AGUFM.B13K..02G</t>
  </si>
  <si>
    <t>H Griffiths, J Royles , A Horwath…</t>
  </si>
  <si>
    <t>Abstract Bryophytes make a significant contribution to carbon sequestration and storage in polar, boreal, temperate and tropical biomes, and yet there is limited understanding of the determinants of carbon isotope composition. Bryophytes are poikilohydric and lack ...</t>
  </si>
  <si>
    <t>Delta C-13 values of carbon forms in vertical Sphagnum peat profiles in different climatic zones</t>
  </si>
  <si>
    <t>http://goldschmidtabstracts.info/2008/690.pdf</t>
  </si>
  <si>
    <t>M Novak, I Jackova, E Prechova…</t>
  </si>
  <si>
    <t>Geochim. …</t>
  </si>
  <si>
    <t>goldschmidtabstracts.info</t>
  </si>
  <si>
    <t>Peatlands accumulate one third of the world's soil carbon. During climatic warming, higher emanations of greenhouse gases, accompanying thinning of peat deposits, may lead to further temperature increases. The formation of CO2 and CH4 during peat decomposition ...</t>
  </si>
  <si>
    <t>Carbon and nitrogen mineralisation in tropical peats: role of peat properties and management practices</t>
  </si>
  <si>
    <t>AR Saidy</t>
  </si>
  <si>
    <t>2003 - … of Adelaide</t>
  </si>
  <si>
    <t>… of Adelaide, Department of Soil and …</t>
  </si>
  <si>
    <t>… carbon isotopes of sub-fossil Sphagnum cellulose to past climate variability: a two millennia high resolution stable carbon isotope time series from the peat …</t>
  </si>
  <si>
    <t>http://meetingorganizer.copernicus.org/EGU2010/EGU2010-9786-1.pdf</t>
  </si>
  <si>
    <t>R Moschen, N Kühl, S Peters…</t>
  </si>
  <si>
    <t>meetingorganizer.copernicus.org</t>
  </si>
  <si>
    <t>Peat deposits are terrestrial archives of environmental changes and climate dynamics over time. They are widely distributed and cover a large part of the earth's land surface often within human habitat and, thus, form an excellent basis for evaluating ecosystem and ...</t>
  </si>
  <si>
    <t>On the Geochemical Study of Carbon 14: 2. Agedating of Volcanic Product and the Rate of Peat Sedimentation</t>
  </si>
  <si>
    <t>http://repository.dl.itc.u-tokyo.ac.jp/dspace/handle/2261/11910</t>
  </si>
  <si>
    <t>M Shima, E Minami</t>
  </si>
  <si>
    <t>repository.dl.itc.u-tokyo.ac.jp</t>
  </si>
  <si>
    <t>尾瀬ヶ原泥炭層の年代決定に引続き, 泥炭層の中に 8 層の火山噴出物があるので, これの年代を定めた. 14C による年代決定法と腐値速度からの計算を照合した. 次いで, 泥炭層の沈積速度を 14C による年代から計算した. 泥炭層の垂直方向の存在附置により, 沈積 ...</t>
  </si>
  <si>
    <t>http://repository.dl.itc.u-tokyo.ac.jp/dspace/bitstream/2261/11910/1/ji0362003.pdf?origin=publication_detail</t>
  </si>
  <si>
    <t>Measuring of components of peat and ground vegetation CO2 balance in a southern taiga peat bog</t>
  </si>
  <si>
    <t>F Tatarinov, J Kurbatova, A Molchanov, T Minaeva…</t>
  </si>
  <si>
    <t>… processes in northern …</t>
  </si>
  <si>
    <t>Calibration of temperature carbon isotopic effect ( peat bogs Hala Izerska, Izerskie Mts. and Szrenica, Karkonosze Mts.)</t>
  </si>
  <si>
    <t>http://www.pgi.gov.pl/pl/dokumenty-in-edycja/doc_download/2390-16-polish-geological-institute-special-papers-16-skrzypek-i-in-calibration-of-temperature-carbon-isotopic-effect-peat-bogspdf.html</t>
  </si>
  <si>
    <t>G Skrzypek , MO Jędrysek, A Keller-Sikora</t>
  </si>
  <si>
    <t>Polish Geological Institute …</t>
  </si>
  <si>
    <t>pgi.gov.pl</t>
  </si>
  <si>
    <t>Abstract. Two Polish peat cores, from Karkonosze and Izerskie Mts., have been selected to calibrate carbon isotope ratios in peat versus temperature of vegetation. The vertical peat cores, c. 160 to c. 195 cm long, representing the last 4500 years, were divided into 4–6 cm ...</t>
  </si>
  <si>
    <t>Electrochemical characteristics of A carbon paste electrode with diaminodurene and peat</t>
  </si>
  <si>
    <t>http://www.ajol.info/index.php/bcse/article/view/73951/64623</t>
  </si>
  <si>
    <t>O Fall, M Guene, G Dione, MM Dieng</t>
  </si>
  <si>
    <t>Bulletin of the Chemical Society of …</t>
  </si>
  <si>
    <t>ajol.info</t>
  </si>
  <si>
    <t>ABSTRACT. The electrocherrtical behaviour of diaminodurene in the solid state. at a carbon paste electrode, was studied. Chronocoulometric and cyclic voltarrtmetric experiments were carried out. Under the experimental conditions diarrulrtodurene behaved reversibly.</t>
  </si>
  <si>
    <t>The carbon chemistry of peat : current knowledge and research needs for climate change issues</t>
  </si>
  <si>
    <t>CM Preston</t>
  </si>
  <si>
    <t>Long Term Dynamics and Contemporary carbon …</t>
  </si>
  <si>
    <t>Preparation of activated carbon from peat</t>
  </si>
  <si>
    <t>http://ojs.cnr.ncsu.edu/index.php/BioRes/article/view/BioRes_04_1_0205_Uraki_TOGT_ActivatedCarbon_Peat</t>
  </si>
  <si>
    <t>Y Uraki, Y Tamai, M Ogawa, S Gaman, S Tokura</t>
  </si>
  <si>
    <t>BioResources</t>
  </si>
  <si>
    <t>ojs.cnr.ncsu.edu</t>
  </si>
  <si>
    <t>Abstract Peat with an approximate 60% carbon content collected in the suburbs of Palangka Raya, Indonesia, was carbonized, followed by activation with steam in an electric furnace. The resultant activated carbon (AC) had ca. 900 m2/g of BET surface area and 1000 mg/g ...</t>
  </si>
  <si>
    <t>http://ojs.cnr.ncsu.edu/index.php/BioRes/article/viewFile/BioRes_04_1_0205_Uraki_TOGT_ActivatedCarbon_Peat/312?origin=publication_detail</t>
  </si>
  <si>
    <t>Acetate repression of methane oxidation by supplemental Methylocella silvestris in a peat soil microcosm</t>
  </si>
  <si>
    <t>http://aem.asm.org/content/77/12/4234.short</t>
  </si>
  <si>
    <t>MT Rahman , A Crombie, H Moussard…</t>
  </si>
  <si>
    <t>ABSTRACT Methylocella spp. are facultative methanotrophs that grow on methane and multicarbon substrates, such as acetate. Acetate represses transcription of methane monooxygenase of Methylocella silvestris in laboratory culture. DNA stable-isotope ...</t>
  </si>
  <si>
    <t>http://aem.asm.org/content/77/12/4234.long</t>
  </si>
  <si>
    <t>Methane fluxes from and to a drained grassland on a peat soil: Modelling methane production</t>
  </si>
  <si>
    <t>http://www.sciencedirect.com/science/article/pii/S0166111606802499</t>
  </si>
  <si>
    <t>R Segers, PA Leffelaar</t>
  </si>
  <si>
    <t>Abstract A process based model for methane fluxes from or to a drained grassland on a peat soil was set up. The methane production submodel was developed with the aid of experimentally determined time series of methane and acetate in anaerobically incubated ...</t>
  </si>
  <si>
    <t>Late-Holocene reconstruction of methane fluxes for the last 3000 years based on testate amoebae assemblages: application to a Canadian boreal peat bog.</t>
  </si>
  <si>
    <t>http://adsabs.harvard.edu/abs/2007AGUFM.B52C..07P</t>
  </si>
  <si>
    <t>L Pelletier, J Loisel, M Garneau</t>
  </si>
  <si>
    <t>AGU Fall Meeting Abstracts</t>
  </si>
  <si>
    <t>Abstract Boreal peatlands cover approximately 350 Mha from which about 50% is found in North America. These ecosystems are substantial carbon sinks and constitute one of the most important natural source of methane (CH4) to the atmosphere. Annual release of ...</t>
  </si>
  <si>
    <t>Decomposition of tropical peat soils. 2. Estimation of in situ decomposition by measurement of { CO2 } flux</t>
  </si>
  <si>
    <t>http://www.citeulike.org/group/14718/article/8827972</t>
  </si>
  <si>
    <t>S Murayama, Z Abubakar</t>
  </si>
  <si>
    <t>Jarq-Japan Agricultural Research …</t>
  </si>
  <si>
    <t>citeulike.org</t>
  </si>
  <si>
    <t>Abstract In situ decomposition of Malaysian peat soil organic matter in the field was estimated by the measurement of the CO2 flux from the soil surface. The CO2 flux ranged from 5.8 to 30.3 mmol h (-1) m (-2), equivalent to 0.7 to 3.6 kg carbon per hour per ha. The ...</t>
  </si>
  <si>
    <t>Plant contribution to methane emission after irrigation of peat soil with municipal waste water</t>
  </si>
  <si>
    <t>http://www.old.international-agrophysics.org/artykuly/international_agrophysics/IntAgr_2002_16_3_215.pdf</t>
  </si>
  <si>
    <t>G Przywara, Z Stepniewska</t>
  </si>
  <si>
    <t>old.international-agrophysics.org</t>
  </si>
  <si>
    <t>A bstrac t. The ability of some plants to grow and develop in the soils with limited access to oxygen results not so much from the biochemical differences in their root metabolism, but from the access of oxygen from the aboveground plant parts via internal transport. By the ...</t>
  </si>
  <si>
    <t>Carbon Savings from Peat Restoration</t>
  </si>
  <si>
    <t>http://www.climatexchange.org.uk/files/4813/8356/7066/Carbon_savings_from_peat_restoration.pdf</t>
  </si>
  <si>
    <t>S Chapman, R Artz , D Donnelly</t>
  </si>
  <si>
    <t>ClimateXChange enquiry</t>
  </si>
  <si>
    <t>climatexchange.org.uk</t>
  </si>
  <si>
    <t>In our previous enquiry response (Artz et al., 2012c) we outlined the range of net potential abatement benefits from peatland restoration on a per hectare basis and gave an estimate of the likely area of peatland that could be available for some degree of improvement. We ...</t>
  </si>
  <si>
    <t>The carbon dioxide emissions and peat production</t>
  </si>
  <si>
    <t>S Pirkko, T Nyronen</t>
  </si>
  <si>
    <t>International Conference on Peat Production and Use. …</t>
  </si>
  <si>
    <t>LCA, Ecolabelling and Carbon Footprint as Product Environmental Assessment Tool ( PEAT ) in Malaysian Perspective</t>
  </si>
  <si>
    <t>http://idosi.org/wasj/wasj24(9)13/19.pdf</t>
  </si>
  <si>
    <t>CT Ang, N Morad</t>
  </si>
  <si>
    <t>World Applied Sciences Journal</t>
  </si>
  <si>
    <t>idosi.org</t>
  </si>
  <si>
    <t>Accepted: Dec 21, 2012; Published: Sep 11, 2013 Abstract: In the new era of the 21st century, the environmental management focus has shifted from an organizational-oriented focus to a product-oriented focus; choosing a more environmentally-friendly product at the ...</t>
  </si>
  <si>
    <t>The Carbon Balance of a Blanket Peat Catchment</t>
  </si>
  <si>
    <t>AK Köhler</t>
  </si>
  <si>
    <t>2010 - NUI</t>
  </si>
  <si>
    <t>NUI, 2010 at Department of Civil and …</t>
  </si>
  <si>
    <t>On the effect of peat soil on carbon dioxide assimilation by maize plants</t>
  </si>
  <si>
    <t>VM Terentev, VD Rakovskiy</t>
  </si>
  <si>
    <t>Russ—Dokl Akad Nauk BSSR</t>
  </si>
  <si>
    <t>Effects of elevated atmospheric CO2 and mineral nitrogen deposition on litter quality, bioleaching and decomposition in a Sphagnum peat bog</t>
  </si>
  <si>
    <t>http://link.springer.com/chapter/10.1007/0-306-48051-4_30</t>
  </si>
  <si>
    <t>A Siegenthaler, EAD Mitchell …</t>
  </si>
  <si>
    <t>Global Change and …</t>
  </si>
  <si>
    <t>Abstract A brief overview of an attempt to link the effect of elevated CO 2 and nitrogen deposition on litter quality and decomposition in a Sphagnum peat bog is given. Litter of three common species (Eriophorum vaginatum, Polytrichum strictum and Sphagnum fallax ...</t>
  </si>
  <si>
    <t>Microbial respiration in arctic upland and peat soils as a source of atmospheric carbon dioxide</t>
  </si>
  <si>
    <t>http://link.springer.com/article/10.1007/s10021-013-9710-z</t>
  </si>
  <si>
    <t>C Biasi , S Jokinen, ME Marushchak, K Hämäläinen…</t>
  </si>
  <si>
    <t>Abstract Knowledge on soil microbial respiration (SMR) rates and thus soil-related CO 2 losses from Arctic soils is vital because of the crucial importance of this ecosystem within the global carbon (C) cycle and climate system. Here, we measured SMR from various ...</t>
  </si>
  <si>
    <t>Methane accumulation and release from deep peat : measurements, conceptual models, and biogeochemical significance</t>
  </si>
  <si>
    <t>http://onlinelibrary.wiley.com/doi/10.1029/2008GM000840/summary</t>
  </si>
  <si>
    <t>PH Glaser, JP Chanton</t>
  </si>
  <si>
    <t>Carbon Cycling in Northern Peatlands</t>
  </si>
  <si>
    <t>Northern peatlands account for more than half the world's wetlands but are currently estimated to contribute only about a third of the total methane emissions from all wetlands. Increasing data on the dynamics of methane gas bubbles in peat deposits now suggest ...</t>
  </si>
  <si>
    <t>http://www.agu.org/books/gm/v184/2008GM000840/2008GM000840.pdf</t>
  </si>
  <si>
    <t>Distribution of carbon in peat layer and estimation of carbon mass using satellite data in a tropical peatland, Central Kalimantan, Indonesia</t>
  </si>
  <si>
    <t>S Shimada</t>
  </si>
  <si>
    <t>2001 - Thesis</t>
  </si>
  <si>
    <t>Thesis, Hokkaido University. 84 pp</t>
  </si>
  <si>
    <t>Nutrient and carbon dynamics in peat from rich fens and〈 i〉 Sphagnum〈/i〉-fens during different gradations of drought</t>
  </si>
  <si>
    <t>http://www.sciencedirect.com/science/article/pii/S0038071713003672</t>
  </si>
  <si>
    <t>IS Mettrop, C Cusell, AM Kooijman…</t>
  </si>
  <si>
    <t>Abstract Drought has major impacts on microbial decomposition and net N-and P-release in peat. The separate effects of aeration (oxygen intrusion) during moderate drought and desiccation (oxygen intrusion plus water deficiency) during severe drought are, however, ...</t>
  </si>
  <si>
    <t>http://www.b-ware.eu/sites/default/files/publicaties/Mettrop,%20Cusell,%20Kooijman%20%26%20Lamers%202014.pdf</t>
  </si>
  <si>
    <t>Carbon isotopic calibration of peat -forming plants (Sphagnum sp., Polytrichum sp..) and peat with respect to air-humidity and temperature of vegetation ( …</t>
  </si>
  <si>
    <t>G Skrzypek, MO JÊDRYSEK</t>
  </si>
  <si>
    <t>Geoecological Problems of the Giant Mountains (eds. J …</t>
  </si>
  <si>
    <t>ALS, and Adams, DD (2003) Methane in an acidic bog lake: The influence of peat in the catchment on the biogeochemistry of methane</t>
  </si>
  <si>
    <t>PC Casper, F OC</t>
  </si>
  <si>
    <t>… Area by Remote Sensing in Narathiwat of the Southern Part of Thailand: Building an Ecological Environmental GIS Database for Monitoring Carbon …</t>
  </si>
  <si>
    <t>http://ci.nii.ac.jp/naid/10012320198/</t>
  </si>
  <si>
    <t>K YOSHINO, T NAGANO, T ISHIDA…</t>
  </si>
  <si>
    <t>Rural and environmental …</t>
  </si>
  <si>
    <t>... 論文検索. 著者検索. 論文検索. Classification of Vegetation in a Tropical Peat Swamp Area by Remote Sensing in Narathiwat of the Southern Part of Thailand : Building an Ecological Environmental GIS Database for Monitoring Carbon Balance. ...</t>
  </si>
  <si>
    <t>Carbon Dioxide Production Due to the Subsurface Decomposition of Peat in a Canadian Bog, Poor Fen, and Beaver Pond Margin</t>
  </si>
  <si>
    <t>http://www.lw20.com/20130727288879469.html</t>
  </si>
  <si>
    <t>DA Scanlon</t>
  </si>
  <si>
    <t>... [5] Shannon Malloy;Jonathan S. Price Fen Restoration On A Bog Harvested Down To Sedge Peat: A Hydrological Assessment; [6] Diffusion And Mass Flow Of Dissolved Carbon Dioxide, Methane, And Dissolved Organic Carbon In A 7-M Deep Raised Peat Bog; ...</t>
  </si>
  <si>
    <t>Kinetics of peat soil dissolved organic carbon release to surface water: A chemodynamic process model.</t>
  </si>
  <si>
    <t>L Thihodeaux, L Aguilar…</t>
  </si>
  <si>
    <t>ABSTRACTS …,… CHEMICAL SOC 1155 16TH ST</t>
  </si>
  <si>
    <t>Final report baseline study on carbon stock in peat swamp forest due to land use change in Central Kalimantan</t>
  </si>
  <si>
    <t>U Siregar, Y Massijaya, A Jaya</t>
  </si>
  <si>
    <t>JICA. Tokyo</t>
  </si>
  <si>
    <t>Leaching of nitrogen and carbon by draining peat soils</t>
  </si>
  <si>
    <t>http://agris.fao.org/agris-search/search.do?recordID=DE9320997</t>
  </si>
  <si>
    <t>A Lenz, KP Kleyn, G Geller</t>
  </si>
  <si>
    <t>Wasser und Boden. Zeitschrift fuer die …</t>
  </si>
  <si>
    <t>... Leaching of nitrogen and carbon by draining peat soils. ...</t>
  </si>
  <si>
    <t>… (RM) comments on Franzen et al." Principles for a climate regulation mechanism during the late phanerozoic era, based on carbon fixation in peat forming …</t>
  </si>
  <si>
    <t>http://agris.fao.org/agris-search/search.do?recordID=SE9711286</t>
  </si>
  <si>
    <t>LG Franzen</t>
  </si>
  <si>
    <t>Ambio (Sweden)</t>
  </si>
  <si>
    <t>... Reply to Rodhe's and Malmer's (RM) comments on Franzen et al. "Principles for a climate regulation mechanism during the late phanerozoic era, based on carbon fixation in peat forming wetlands". ...</t>
  </si>
  <si>
    <t>Supercritical CO2 extracts from peat and lingonberry: innovative natural anti-ageing ingredients for skincare</t>
  </si>
  <si>
    <t>B Yang, VP Judin</t>
  </si>
  <si>
    <t>Cosmetics and Toiletries Manufacture Worldwide</t>
  </si>
  <si>
    <t>Estimation of GHG emission from Peat used for agricultural with special reference to oil palm</t>
  </si>
  <si>
    <t>YF Kheong, K Sudram, Y Basiron</t>
  </si>
  <si>
    <t>Journal of oil palm &amp; the environment XXX</t>
  </si>
  <si>
    <t>Temperature and water table controls on dissolved organic carbon production in a peat soil</t>
  </si>
  <si>
    <t>JM Clark, PJ Chapman, AL Heathwire, JK Adamson</t>
  </si>
  <si>
    <t>Bulk density and carbon storage of lowland peat bogs in Northern Ireland</t>
  </si>
  <si>
    <t>http://ethos.bl.uk/OrderDetails.do?uin=uk.bl.ethos.273078</t>
  </si>
  <si>
    <t>LE Davidson</t>
  </si>
  <si>
    <t>... Please login or register if you wish to access theses through EThOS | Login / Register. Title: Bulk density and carbon storage of lowland peat bogs in Northern Ireland. Author: Davidson, LE. Awarding Body: Queen's University of Belfast,. ...</t>
  </si>
  <si>
    <t>Spatial and Temporal Influences on Terrigenous Carbon in Reservoirs Within Peat -rich Catchments</t>
  </si>
  <si>
    <t>Y Cohen</t>
  </si>
  <si>
    <t>Bangor University (Biological …</t>
  </si>
  <si>
    <t>Carbon losses due to peat extraction in Northern Ireland</t>
  </si>
  <si>
    <t>http://qcite.qub.ac.uk/handle/123456789/20860</t>
  </si>
  <si>
    <t>qcite.qub.ac.uk</t>
  </si>
  <si>
    <t>... Please use this identifier to cite or link to this item: http://qcite.qub.ac.uk/handle/ 123456789/20860. Title: Carbon losses due to peat extraction in Northern Ireland. Authors: Tomlinson RW. Issue Date: 13-Jun-2010. Publisher: Description: ...</t>
  </si>
  <si>
    <t>Organic geochemistry of sub-fossil plant tissues-implications to carbon dynamics within a peat bog</t>
  </si>
  <si>
    <t>T Kuder</t>
  </si>
  <si>
    <t>Southern Illinois University at …</t>
  </si>
  <si>
    <t>Reducing Carbon Emissions From Indonesia's Peat Lands</t>
  </si>
  <si>
    <t>BPP Nasional</t>
  </si>
  <si>
    <t>Interim Report of A Multi-disciplinary …</t>
  </si>
  <si>
    <t>Mutivariant Analyses of Peat Pore-water Chemistry and the Storage of Dissolved Methane in Glacial Lake Agassiz Peatlands, Minnesota</t>
  </si>
  <si>
    <t>Y Shen</t>
  </si>
  <si>
    <t>Syracuse University</t>
  </si>
  <si>
    <t>Calculating carbon savings from wind farms on scottish peat lands</t>
  </si>
  <si>
    <t>DR Nayak, D Miller, A Nolan, P Smith, J Smith</t>
  </si>
  <si>
    <t>A New approach. SG Final report</t>
  </si>
  <si>
    <t>Nitrous oxide and dinitrogen losses from flooded fen peat with and without reed canarygrass (Phalaris arundinacea L.) and common reed (Phragmites australis (Cav.) …</t>
  </si>
  <si>
    <t>http://link.springer.com/chapter/10.1007/0-306-47624-X_467</t>
  </si>
  <si>
    <t>J Augustin, U Münchmeyer, R Russow</t>
  </si>
  <si>
    <t>Plant Nutrition</t>
  </si>
  <si>
    <t>Abstract There is little information about the effect of wetland plants on N turnover and N gas emission (N 2 O, N 2) in recently reflooded minerotrophic mires (fens). We carried out lab model experiments with two typical wetland plants, reed canary grass (Phalaris ...</t>
  </si>
  <si>
    <t>Integrated observations of greenhouse gas budgets at the ecosystem level, changing environment and management practices in peat meadows</t>
  </si>
  <si>
    <t>http://library.wur.nl/WebQuery/clc/1921645</t>
  </si>
  <si>
    <t>DMD Hendriks</t>
  </si>
  <si>
    <t>The Wageningen UR Library Catalogue contains bibliographic data on books and periodicals held by the libraries of Wageningen University and Research Centre and some 15 associated libraries. Holding data are added to each record.</t>
  </si>
  <si>
    <t>Greenhouse gas emissions from peat soils cultivated to rice field, oil palm and vegetable</t>
  </si>
  <si>
    <t>http://journal.unila.ac.id/index.php/tropicalsoil/article/view/524/728</t>
  </si>
  <si>
    <t>A Hadi, DN Affandi, RA Bakar…</t>
  </si>
  <si>
    <t>Jurnal TANAH TROPIKA ( …</t>
  </si>
  <si>
    <t>Presently, about 20% of oil palm (Elaeis guineensis Jacq) fields in Indonesia are on peat soil, in addition to that other area of peat soil has been conventionally used for rice field and vegetables. To elucidate the global warming potentials of peat soils cultivated to oil palm, ...</t>
  </si>
  <si>
    <t>Agricultural peat lands; towards a greenhouse gas sink–a synthesis of a Dutch landscape study</t>
  </si>
  <si>
    <t>http://www.biogeosciences-discuss.net/10/9697/2013/bgd-10-9697-2013.pdf</t>
  </si>
  <si>
    <t>AP Schrier-Uijl, PS Kroon…</t>
  </si>
  <si>
    <t>Abstract It is generally known that managed, drained peatlands act as carbon sources. In this study we examined how mitigation through the reduction of management and through rewetting may affect the greenhouse gas (GHG) emission and the carbon balance of ...</t>
  </si>
  <si>
    <t>Effect of Peat Fuel Extraction and Peatland Reclamation on Vegetation and Greenhouse Gas Exchange</t>
  </si>
  <si>
    <t>LP Wilhelm</t>
  </si>
  <si>
    <t>McMaster University Library</t>
  </si>
  <si>
    <t>Stable isotope concentration of peat methane in Central Japan</t>
  </si>
  <si>
    <t>http://inis.iaea.org/search/search.aspx?orig_q=RN:31050984</t>
  </si>
  <si>
    <t>Y Kiyosu, S Sakuta</t>
  </si>
  <si>
    <t>DEC ALKANES, ASIA, CARBON ISOTOPES, DEVELOPED COUNTRIES, ENERGY SOURCES, EVEN-EVEN NUCLEI, EVEN-ODD NUCLEI, FOSSIL FUELS, FUELS, HYDROCARBONS, HYDROGEN ISOTOPES, ISOTOPES, LIGHT NUCLEI, MATTER, ...</t>
  </si>
  <si>
    <t>THE SUFFICIENCY OF PEAT FOR ENERGY USE ON THE BASIS OF CARBON ACCUMULATION</t>
  </si>
  <si>
    <t>http://arkisto.gtk.fi/sp/sp49/sp49_makila2.pdf</t>
  </si>
  <si>
    <t>M Mäkilä</t>
  </si>
  <si>
    <t>The purpose of this study was to compare the average annual carbon accumulation of surface peat layers younger than 100 years with the estimated use of energy peat by separate provinces of Finland in the year 2020. The annual carbon accumulation of ...</t>
  </si>
  <si>
    <t>http://adsabs.harvard.edu/abs/2011AGUFM.B21D0282J</t>
  </si>
  <si>
    <t>S Juutinen, E Tuittila , S Frolking…</t>
  </si>
  <si>
    <t>Abstract Peatlands form currently a major terrestrial pool of organic matter (OM) and carbon (C). Dynamics of peat accumulation processes can be approached via models, which, however, need to be evaluated against real data. Land uplift coast with ongoing primary ...</t>
  </si>
  <si>
    <t>COS 2-1:“Fast limits to peat bog growth”: A dynamic, mechanistic simulation of interacting peat carbon , hydrology, and thermal dynamics</t>
  </si>
  <si>
    <t>https://eco.confex.com/eco/2007/techprogram/P2910.HTM</t>
  </si>
  <si>
    <t>eco.confex.com</t>
  </si>
  <si>
    <t>Because the decay of organic carbon stored in peatlands can induce significant inputs of CO 2 and methane to the atmosphere, mechanistic understandings of peat dynamics are important to study the earth's responses to increasing anthropogenic CO 2 emissions. ...</t>
  </si>
  <si>
    <t>Carbon and Nitrogen Isotope Variation in Peat Bogs in the Midwestern US: Implications for Holocene Climate Reconstruction</t>
  </si>
  <si>
    <t>http://adsabs.harvard.edu/abs/2008AGUFM.B13B0445W</t>
  </si>
  <si>
    <t>D Wong, A Paytan , S Jackson</t>
  </si>
  <si>
    <t>Abstract A peat core, from near the center of Minden Bog in Michigan, representing about 3500 years of accumulation was previously analyzed for plant macrofossils, colorimetric humification, and testate amoebae to yield three independent climate proxies (Booth and ...</t>
  </si>
  <si>
    <t>TROPICAL PEAT CARBON POOLS AND WATER MANAGEMENT: DISCUSSION OF CURRENT INVESTIGATIONS AND IMPORTANT CONSIDERATIONS TO …</t>
  </si>
  <si>
    <t>http://www.researchgate.net/publication/242250629_TROPICAL_PEAT_CARBON_POOLS_AND_WATER_MANAGEMENT_DISCUSSION_OF_CURRENT_INVESTIGATIONS_AND_IMPORTANT_CONSIDERATIONS_TO_ACHIEVE_REDUCTION_OF_CO2_EMISSIONS_THROUGH_MITIGATIVE_WATER_MANAGEMENT/file/72e7e529f277c663e9.pdf</t>
  </si>
  <si>
    <t>A Hooijer , M Silvius, H Wösten</t>
  </si>
  <si>
    <t>SUMMARY Forested tropical peatlands in Southeast Asia store at least 42,000 Million tonnes of carbon. This globally significant pool is threatened by peatland drainage, causing peat oxidation and fires. In the PEAT-CO2 project present and future CO2 emissions were ...</t>
  </si>
  <si>
    <t>Does the Convex Pattern of Peat Accumulation Matter in Understanding Peat Carbon Dynamics?</t>
  </si>
  <si>
    <t>Z Yu</t>
  </si>
  <si>
    <t>Long-Term Dynamics and Contemporary Carbon …</t>
  </si>
  <si>
    <t>Northern Forestry Centre</t>
  </si>
  <si>
    <t>Long-term carbon accumulation in tropical peat swamp forests in Indonesia</t>
  </si>
  <si>
    <t>http://posters.sr.unh.edu/media/uploads/originals/2013/04/18/skurnianto_AGU_poster_kurnianto_rev.pdf</t>
  </si>
  <si>
    <t>S Kurnianto , M Warren, J Talbot …</t>
  </si>
  <si>
    <t>posters.sr.unh.edu</t>
  </si>
  <si>
    <t>Tropical peatlands cover an area of approximately 441,000 km2 (10-‐16% of global peatland area)(Page et al. 2011). Southeast Asia contains about 60% of the tropical peat area, with about 0.2 M km2 in Indonesia. Tropical peatlands vegeta on is predominantly ...</t>
  </si>
  <si>
    <t>Effects of freeze-thaw cycles on low temperature carbon mineralisation in peat</t>
  </si>
  <si>
    <t>http://www.diva-portal.org/smash/record.jsf?pid=diva2:538487</t>
  </si>
  <si>
    <t>M Öquist, A Berg, B Svensson</t>
  </si>
  <si>
    <t>Recent investigations indicate that winter carbon emission from peatlands and low temperature carbon mineralisation processes conld have the potential to affect annual carbon budgets. Special emphasis has been put on periods of freeze-thaw events during ...</t>
  </si>
  <si>
    <t>UNDERSTANDING PEATLAND CARBON DYNAMICS AND SENSITIVITY TO HOLOCENE CLIMATE VARIABILITY: A FEN PEAT RECORD FROM CONTINENTAL …</t>
  </si>
  <si>
    <t>https://gsa.confex.com/gsa/inqu/finalprogram/abstract_54125.htm</t>
  </si>
  <si>
    <t>Z YU</t>
  </si>
  <si>
    <t>XVI INQUA Congress</t>
  </si>
  <si>
    <t>gsa.confex.com</t>
  </si>
  <si>
    <t>Assessing carbon sink-source relationships in peatlands must be based on the understanding of processes responsible for long-term carbon-accumulation patterns. Here we investigate the possible connection of Holocene climate variability and peatland ...</t>
  </si>
  <si>
    <t>Natural soil pipes release peat carbon to atmosphere</t>
  </si>
  <si>
    <t>http://nora.nerc.ac.uk/id/eprint/501556</t>
  </si>
  <si>
    <t>M Billett</t>
  </si>
  <si>
    <t>nora.nerc.ac.uk</t>
  </si>
  <si>
    <t>A study recently published in the Journal of Geophysical Research provides new insights into how sources of carbon are emitted to the atmosphere in peatlands. A significant amount of organic carbon and carbon dioxide is stored within the partially decomposed plant ...</t>
  </si>
  <si>
    <t>PEAT Carbon , Cire and Climate Interactions</t>
  </si>
  <si>
    <t>http://ejurnal.bppt.go.id/index.php/JHI/article/view/95</t>
  </si>
  <si>
    <t>E Aldrian</t>
  </si>
  <si>
    <t>Jurnal Hidrosfir Indonesia</t>
  </si>
  <si>
    <t>ejurnal.bppt.go.id</t>
  </si>
  <si>
    <t>Abstract This study describes the interaction between forest fire and climate, which focuses on the peatland fire contribution and its carbon released. We established the interannual carbon released that refer to some previous result and we extend the results for the last ...</t>
  </si>
  <si>
    <t>http://ejurnal.bppt.go.id/index.php/JHI/article/download/95/115</t>
  </si>
  <si>
    <t>Carbon fluxes in forested bog margins along a human impact gradient: could vegetation structure be used as an indicator of peat carbon emissions?</t>
  </si>
  <si>
    <t>http://link.springer.com/article/10.1007/s11273-014-9339-5</t>
  </si>
  <si>
    <t>H Karu, M Pensa, EI Rõõm, A Portsmuth…</t>
  </si>
  <si>
    <t>Abstract Bog ecosystems are sensitive to anthropogenic disturbance, including drainage and air pollution. Carbon (C) balance measurements to determine the effect of disturbance on bog functioning are laborious; therefore reliable proxies for C fluxes that could facilitate ...</t>
  </si>
  <si>
    <t>Oxygen uptake from air by peat carbon adsorbents</t>
  </si>
  <si>
    <t>http://www.osti.gov/scitech/biblio/6388098</t>
  </si>
  <si>
    <t>ND Drozhalina, NA Bulgakova</t>
  </si>
  <si>
    <t>J. Appl. Chem. USSR (Engl. Transl.);( …</t>
  </si>
  <si>
    <t>The importance of sub‐ peat carbon storage as shown by data from Dartmoor, UK</t>
  </si>
  <si>
    <t>http://onlinelibrary.wiley.com/doi/10.1111/sum.12091/full</t>
  </si>
  <si>
    <t>RM Fyfe, R Coombe, H Davies…</t>
  </si>
  <si>
    <t>Abstract Peatlands are highly valued for their range of ecosystem services, including distinctive biodiversity, agricultural uses, recreational amenities, water provision, river flow regulation and their capacity to store carbon. There have been a range of estimates of ...</t>
  </si>
  <si>
    <t>SOME KEY UNCERTAINTIES IN THE GLOBAL DISTRIBUTION OF SOIL AND PEAT CARBON</t>
  </si>
  <si>
    <t>http://www.esd.ornl.gov/projects/qen/Lena.html</t>
  </si>
  <si>
    <t>E Lioubimtseva, JM Adams</t>
  </si>
  <si>
    <t>Abstract Global biogeochemical modelling of soil and peat carbon reservoirs is essential for forecasting future CO2 levels. However, at present various key uncertainties and also basic problems with published data sources are not properly acknowledged in broad-scale ...</t>
  </si>
  <si>
    <t>Controlling CO2 and CH4 Emission in a Degraded Peat Swamp Forest Related to Water Table and Peat Characteristics</t>
  </si>
  <si>
    <t>http://www.scientific.net/AMM.391.202</t>
  </si>
  <si>
    <t>L Kalsum, M Faizal, AH Pks</t>
  </si>
  <si>
    <t>Applied Mechanics and Materials</t>
  </si>
  <si>
    <t>Trans Tech Publ</t>
  </si>
  <si>
    <t>Abstract. This study focuses on factors controlling CO2 and CH4 emission in a peat swamp forest related to water table and peat characteristics such as peat depth, C-organic, pH, ash content and N-total. This study was conducted in the dry season at a Merang peat swamp forest ...</t>
  </si>
  <si>
    <t>Developing and Evaluating Rapid Field Methods to Estimate Peat Carbon</t>
  </si>
  <si>
    <t>http://link.springer.com/article/10.1007/s13157-014-0574-6</t>
  </si>
  <si>
    <t>RA Chimner , CA Ott, CH Perry, RK Kolka</t>
  </si>
  <si>
    <t>Abstract Many international protocols (eg, REDD+) are developing inventories of ecosystem carbon stocks and fluxes at country and regional scales, which can include peatlands. As the only nationally implemented field inventory and remeasurement of forest soils in the ...</t>
  </si>
  <si>
    <t>http://onlinelibrary.wiley.com/doi/10.1029/2012EO220015/abstract</t>
  </si>
  <si>
    <t>E Balcerak</t>
  </si>
  <si>
    <t>A significant amount of organic carbon and carbon dioxide is stored within the partially decomposed plant remains that make up peatlands in northern climates. If this carbon were released to the atmosphere, it could affect climate. In peatlands, soil pipes—naturally ...</t>
  </si>
  <si>
    <t>3.12. Peat - carbon storage</t>
  </si>
  <si>
    <t>http://iwlearn.net/iw-projects/842/reports/basin-wide-final-reports/okavango-river-basin-environmental-flow-assessment-scenario-report-ecological-and-social-predictions-volume-2-of-4-indicator-results-report-no-07-2009.pdf#page=43</t>
  </si>
  <si>
    <t>PD New, L Dev, M ed Dev</t>
  </si>
  <si>
    <t>DOCUMENT DETAILS</t>
  </si>
  <si>
    <t>iwlearn.net</t>
  </si>
  <si>
    <t>E-flows Ecological and Social Predictions Scenario Report Indicator Results 43 3.12. Peat-carbon storage Site 7: Okavango River@ Xakanaxa Site 8: Boteti River Summary change per scenario References Southern Waters. 2009. Okavango EF Assessment Databases. Response ...</t>
  </si>
  <si>
    <t>``What comes up... must come down'': Peat carbon and mineral-interactions in Arctic Coastal tundra</t>
  </si>
  <si>
    <t>http://adsabs.harvard.edu/abs/2010AGUFM.C31A0496R</t>
  </si>
  <si>
    <t>TK Raab , D Lipson, NP Crook, K Miller…</t>
  </si>
  <si>
    <t>Abstract Coastal arctic tundra is a significant landscape unit above 65o N, and in the absence of significant nitrate, sulfate or manganese, these wet, permafrost-influenced soils have few electron acceptors readily available to support microbial anaerobiosis. Based on ...</t>
  </si>
  <si>
    <t>How Do Peat Carbon Sequestration Rates Vary Across a Revegetating Erosion Gully: a Pilot Study in the Southern Pennines</t>
  </si>
  <si>
    <t>VS EVANS</t>
  </si>
  <si>
    <t>DIFFUSION AND MASS FLOW OF PEAT GASES ( CH4 AND CO2 ) AND DISSOLVED ORGANIC CARBON ( DOC ) IN A 7-M DEEP RAISED BOG</t>
  </si>
  <si>
    <t>http://htathfn.ru/pars_docs/refs/167/166088/166088.pdf#page=14</t>
  </si>
  <si>
    <t>Peatlands cover about 3% of the Earth's land surface and contain nearly as much carbon as the atmosphere. They fix CO2 by photosynthesis, into plant mass. Newly formed plant mass is gradually buried as more is added above. Some of the buried plant mass is then re- ...</t>
  </si>
  <si>
    <t>Study on the Improvement of Water Quality and Sediment Environment of Fish Culture Pond by Fulvic Acid Peat Activated Carbon and δ-MnO2</t>
  </si>
  <si>
    <t>http://ethesys.lib.cyut.edu.tw/ETD-db/ETD-search/view_etd?URN=etd-0817110-150928</t>
  </si>
  <si>
    <t>YC Shie</t>
  </si>
  <si>
    <t>ethesys.lib.cyut.edu.tw</t>
  </si>
  <si>
    <t>Abstract Maintain a good pond fish culture environment is crucial for growing healthy fish to achieving satisfactory production for improving culture efficiency. It depends on the water quality conditioning and culture environment such as pond sediment properties. In this ...</t>
  </si>
  <si>
    <t>DYNAMICS OF CARBON AND NITROGEN IN SAGO-TROPICAL PEAT ECOSYSTEMS AS EXAMINED BY STABLE ISOTOPE ANALYSIS</t>
  </si>
  <si>
    <t>K INUBUSHI, M MURAKAMI, T MITOMI, YS USHIWATA…</t>
  </si>
  <si>
    <t>Carbon and Oxygen Stable Isotopes in Organic Matter: A Calibration of Climate Parameters with Stable Isotopes in Modern Peat Bog Plants and a …</t>
  </si>
  <si>
    <t>G Ménot-Combes</t>
  </si>
  <si>
    <t>Small scale soil carbon and moisture gradients in a drained peat bog grassland and their influence on CO2 , CH4 and N2O fluxes</t>
  </si>
  <si>
    <t>http://adsabs.harvard.edu/abs/2012eguga..14.6352l</t>
  </si>
  <si>
    <t>K Leiber-Sauheitl, R Fuß…</t>
  </si>
  <si>
    <t>EGU General Assembly …</t>
  </si>
  <si>
    <t>Abstract Due to the UNFCCC report requirements of each country on the emissions of greenhouse gases from key sources the joint research project" Organic Soils" was established in Germany. The project's objective is to improve the data set on ...</t>
  </si>
  <si>
    <t>Carbon sequestration in alder wood peat -a palaeoecological approach</t>
  </si>
  <si>
    <t>http://ub-ed.ub.uni-greifswald.de/opus/volltexte/2010/789/pdf/Diss_Barthelmes_Alexandra.pdf#page=173</t>
  </si>
  <si>
    <t>A Barthelmes, J Couwenberg…</t>
  </si>
  <si>
    <t>CHAPTER V Carbon sequestration in alder wood peat -a palaeoecological approach Alexandra Barthelmes, John Couwenberg &amp; Hans Joosten manuscript ABSTRACT Although alder wood peat is widespread in mid-latitude Europe, it rarely has been sub- ject of palaeoecological ...</t>
  </si>
  <si>
    <t>What controls delta C-13 ( CH4 ) and delta D ( CH4 ) of peat gases?</t>
  </si>
  <si>
    <t>S Waldron, AE Fallick, AJ Hall</t>
  </si>
  <si>
    <t>Methane emission from peat soils of the Łęczyńsko-Włodawskie lake district under flooded conditions</t>
  </si>
  <si>
    <t>http://www.old.acta-agrophysica.org/artykuly/acta_agrophysica/ActaAgr_111_2004_4_2_565.pdf</t>
  </si>
  <si>
    <t>Z Stępniewska, A Ostrowska</t>
  </si>
  <si>
    <t>Acta Agrophysica</t>
  </si>
  <si>
    <t>old.acta-agrophysica.org</t>
  </si>
  <si>
    <t>Abstract. The aim of the study was to investigate the rate of methane emission from natural and drained peat soils, flooded with water in model experiment for predicting gas emission changes during renaturalization process. The subjects of study were peat soils taken from ...</t>
  </si>
  <si>
    <t>Carbon Accumulation Rate and its Influence Factors in the Hongyuan Holocene Peat , Southwest China</t>
  </si>
  <si>
    <t>http://www.bmpg.ac.cn/EN/abstract/abstract11144.shtml</t>
  </si>
  <si>
    <t>C CAI, B HONG, Y ZHU, Y HONG, Y WANG, H PENG…</t>
  </si>
  <si>
    <t>Abstract: By analyzing the high-resolution records of peat humification degree, carbon content, dry bulk density and carbon and oxygen isotopes in cellulose, this paper reconstructed the Holocene climate changes and carbon accumulation rate of the ...</t>
  </si>
  <si>
    <t>Ecosystem restoration: dissolved organic carbon and disinfection by-product precursor release from managed peat soils</t>
  </si>
  <si>
    <t>https://cgspace.cgiar.org/handle/10568/41069</t>
  </si>
  <si>
    <t>cgspace.cgiar.org</t>
  </si>
  <si>
    <t>JavaScript is disabled for your browser. Some features of this site may not work without it. ... Fleck, JA; Bossio, Deborah A.; Fujii, R. ... Fleck, JA; Bossio, Deborah A.; Fujii, R. 2004. Ecosystem restoration: dissolved organic carbon and disinfection by-product precursor release from ...</t>
  </si>
  <si>
    <t>A mesocosm study of the effect of restoration on methane ( CH4 ) emissions from blanket peat</t>
  </si>
  <si>
    <t>http://link.springer.com/article/10.1007/s11273-014-9349-3</t>
  </si>
  <si>
    <t>SM Green, AJ Baird, CP Boardman, V Gauci</t>
  </si>
  <si>
    <t>Abstract In a mesocosm study, we investigated the effect of different restoration methods on methane (CH 4) emissions from, and the global warming potential (GWP) of, blanket peat. The controlled laboratory study involved two distinct components: Experiment 1 focused ...</t>
  </si>
  <si>
    <t>Modelling the rate of turnover of DOC and POC in a UK, peat ‐hosted stream–including diurnal cycling in short‐residence time systems.</t>
  </si>
  <si>
    <t>http://onlinelibrary.wiley.com/doi/10.1002/2014JG002671/abstract</t>
  </si>
  <si>
    <t>F Worrall, CS Moody</t>
  </si>
  <si>
    <t>Abstract This study proposes a multi-component, multi-process scheme to explain the turnover of organic matter (particulate and dissolved organic matter) in streams. The scheme allows for production and degradation of organic matter by both photic and aphotic ...</t>
  </si>
  <si>
    <t>Impacts of Conversion and Drainage of Tropical Peat Forests on Carbon Fluxes to Atmosphere and Water: Final Report Collaborative Research Dan …</t>
  </si>
  <si>
    <t>GZ Anshari</t>
  </si>
  <si>
    <t>Universitas Tanjungpura in …</t>
  </si>
  <si>
    <t>Spatial policy and the issue of carbon emission in peat lands</t>
  </si>
  <si>
    <t>http://www.geog.le.ac.uk/carbopeat/media/pdf/kuchingpres/keynote/herbertdiemontspatial.pdf</t>
  </si>
  <si>
    <t>WH Diemont, HP Ritzema, R Schrijver, A Verhagen…</t>
  </si>
  <si>
    <t>... Peat and a National Carbon Accounting System Potential Costs carbon emissions from: 1. farmed peat land 2. imported peat as a substrate for horticulture 3. Imported palm oil /timber ? Page 4. Pasture on peat ∎ 270000ha ∎ 4,25 ton CO2/ha ∎ 2 M ton CO2 ∎ 5 % of CO2 ...</t>
  </si>
  <si>
    <t>Treatment of wood leachate with high polyphenols content by peat and carbon -containing fly ash filters</t>
  </si>
  <si>
    <t>http://www.diva-portal.org/smash/record.jsf?pid=diva2:676322</t>
  </si>
  <si>
    <t>A Bhatnagar</t>
  </si>
  <si>
    <t>... Title: Treatment of wood leachate with high polyphenols content by peat and carbon-containing fly ash filters. Department: Linnaeus University, Faculty of Health and Life Sciences, Department of Biology and Environmental Science. ...</t>
  </si>
  <si>
    <t>Methane Production and Release from a Northern Wisconsin Peat Bog</t>
  </si>
  <si>
    <t>Peat Water Treatment Using Combination of Cationic Surfactant Modified Zeolite, Granular Activated Carbon , and Limestone</t>
  </si>
  <si>
    <t>http://www.ccsenet.org/journal/index.php/mas/article/view/24121</t>
  </si>
  <si>
    <t>S Syafalni , I Abustan , A Brahmana, SNF Zakaria…</t>
  </si>
  <si>
    <t>Modern Applied …</t>
  </si>
  <si>
    <t>ccsenet.org</t>
  </si>
  <si>
    <t>Abstract This research was conducted essentially to treat fresh peat water using a series of adsorbents. Initially, the characterization of peat water was determined and five parameters, including pH, colour, COD, turbidity, and iron ion exhibited values that exceeded the water ...</t>
  </si>
  <si>
    <t>http://www.ccsenet.org/journal/index.php/mas/article/download/24121/15293</t>
  </si>
  <si>
    <t>Effect of Agricultural Land use Changes on Greenhouse Gas Emissions and Carbon Dynamics in Drained Peat Soils in the San Joaquin Delta, CA</t>
  </si>
  <si>
    <t>http://gradworks.umi.com/15/39/1539511.html</t>
  </si>
  <si>
    <t>Y Assa</t>
  </si>
  <si>
    <t>Abstract: Greenhouse Gas Emissions (GHG) from two cropping systems on Twitchell Island was monitored spring 2010 to spring 2012 in the San Joaquin-Sacramento Delta in California (herein the" Delta"). The cropping systems under study were field corn and ...</t>
  </si>
  <si>
    <t>Electrochemical and energetic characteristics of a carbon paste electrode with parabenzoquinone and peat</t>
  </si>
  <si>
    <t>http://www.ajol.info/index.php/bcse/article/view/75017/65603</t>
  </si>
  <si>
    <t>M Guene, M Fall, MM Dieng</t>
  </si>
  <si>
    <t>Bulletin of the Chemical Society of Ethiopia</t>
  </si>
  <si>
    <t>ABSTRACT. The electrochemical and energetic characteristics of a carbon paste electrode prepared by mixing p-benzoquinone, peat, acetylene black and teflon was studied 'using cbronocoulometry and cyclic voltammetry. l1\ lTRODUCTION</t>
  </si>
  <si>
    <t>Prescribed burning as a natural, long-term experiment in biochar addition-Can prescribed burns contribute to carbon storage in peat soils?</t>
  </si>
  <si>
    <t>http://adsabs.harvard.edu/abs/2012EGUGA..14.1113W</t>
  </si>
  <si>
    <t>F Worrall, GD Clay</t>
  </si>
  <si>
    <t>EGU General Assembly Conference …</t>
  </si>
  <si>
    <t>Abstract Prescribed burning is a common land management of UK peatlands where Calluna- vulgaris dominated vegetation is burnt on a cycle of 8-25 years. The burning of Calluna by prescribed burning does produce char and thus presents a long-term experiment in ...</t>
  </si>
  <si>
    <t>PEAT SWAMP FORESTS AND CARBON STORAGE IN RIAU BIOSPHERE RESERVE: WITH INITIAL RESULT FROM RESTORATION ACTIVITIES</t>
  </si>
  <si>
    <t>http://103.10.169.96/xmlui/handle/123456789/5809</t>
  </si>
  <si>
    <t>H Gunawan, S Kobayashi, K Mizuno, Y Kono, O Kozan</t>
  </si>
  <si>
    <t>2014 - 103.10.169.96</t>
  </si>
  <si>
    <t>103.10.169.96</t>
  </si>
  <si>
    <t>The Riau Biosphere Reserve covers a total area of 698,663 ha and was established in 2009 as an effort to conserve tropical peatlands and promote sustainable development. This study highlights remaining natural peat swamp forest have distinct forest type formations, high ...</t>
  </si>
  <si>
    <t>http://103.10.169.96/xmlui/bitstream/handle/123456789/5809/PAPER.pdf?sequence=3</t>
  </si>
  <si>
    <t>BACTERIOLOGICAL'IN SITU'GASIFICATION OF PEAT TO METHANE EXTRACTION BACTERIOLOGIQUE DE GAZ METHANE DE LA TOURBE</t>
  </si>
  <si>
    <t>R Hallberg, R Martinell</t>
  </si>
  <si>
    <t>… proceedings of the 1983 International Gas …</t>
  </si>
  <si>
    <t>Government Inst</t>
  </si>
  <si>
    <t>The effect of an extensive use of meadow on moderately decomposed peat -muck soil on carbon balance/Wpływ ekstensywnego użytkowania łąki na średnio …</t>
  </si>
  <si>
    <t>http://www.degruyter.com/view/j/jwld.2013.18.issue-9/jwld-2013-0008/jwld-2013-0008.xml</t>
  </si>
  <si>
    <t>J Turbiak</t>
  </si>
  <si>
    <t>Journal of Water and Land Development</t>
  </si>
  <si>
    <t>Abstract The study was aimed at estimating carbon balance in extensively used meadow ecosystem on moderately decomposed peat-muck soil. The balance was calculated from the measurements of CO 2 emission determined with the closed static chamber method using ...</t>
  </si>
  <si>
    <t>http://www.degruyter.com/dg/viewarticle.fullcontentlink:pdfeventlink/$002fj$002fjwld.2013.18.issue-9$002fjwld-2013-0008$002fjwld-2013-0008.pdf?t:ac=j$002fjwld.2013.18.issue-9$002fjwld-2013-0008$002fjwld-2013-0008.xml</t>
  </si>
  <si>
    <t>Preperation of Activated Carbon from Peat</t>
  </si>
  <si>
    <t>http://jlc.jst.go.jp/DN/JST.JSTAGE/scej.2008.0.656.0?from=Google</t>
  </si>
  <si>
    <t>A Veksha， 笹岡英司, MA Uddin</t>
  </si>
  <si>
    <t>化学工学会 研究発表講演要旨集</t>
  </si>
  <si>
    <t>Peat is an important resource for the preparation of activated carbons. It often contains calcium which may significantly affect the activation process and the properties of the end- products. However, the effect of calcium compounds in peat on activated carbon ...</t>
  </si>
  <si>
    <t>Can Peat Fires Produce a Globally Significant Carbon -Isotope Excursion in the Sedimentary Record?</t>
  </si>
  <si>
    <t>http://adsabs.harvard.edu/abs/2006AGUFM.B54A..07F</t>
  </si>
  <si>
    <t>DB Finkelstein, SC Brassell …</t>
  </si>
  <si>
    <t>Abstract Causal mechanisms of negative carbon-isotope excursions associated with greenhouse climates has largely overlooked the potential role of biomass burning. Carbon- isotopic ratios (delta13C) of vegetation, soil organic matter and peat are significantly lower ...</t>
  </si>
  <si>
    <t>Research on CO2 Emissions from Peat Bog" Valea Morii”, Cluj County</t>
  </si>
  <si>
    <t>http://journals.usamvcluj.ro/index.php/promediu/article/download/5512/5142</t>
  </si>
  <si>
    <t>M DUNCA, M BUTA</t>
  </si>
  <si>
    <t>Abstract The amount of carbon dioxide emitted from soil is produced almost entirely by plant root respiration and microbial decomposition of organic matter. The amount of carbon released by peat bogs (histosol) depends on the interaction between the quantity of water ...</t>
  </si>
  <si>
    <t>Influence of vegetation cover of depleted peat deposits at the emission and absorption of carbon dioxide</t>
  </si>
  <si>
    <t>http://adsabs.harvard.edu/abs/2010EGUGA..1213901R</t>
  </si>
  <si>
    <t>VA Rakovich, OM Chabrouskaya</t>
  </si>
  <si>
    <t>Abstract The total peatlands area in Belarus before the beginning of drainage and peat extraction was 2,939,000 hectares, or 14.2% of the total territory of the Republic. Wide-scale melioration and industrial peat extraction have led to reduction of their virgin area by more ...</t>
  </si>
  <si>
    <t>METHANE FLUXES FROM AND TO A DRAINED GRASSLAND ON A PEAT SOIL: MODELLING METHANE PRODUCTION</t>
  </si>
  <si>
    <t>http://enviro.doe.gov.my/lib/digital/1386304741-1-s2.0-S0166111606802499-main.pdf</t>
  </si>
  <si>
    <t>R van Rompaey</t>
  </si>
  <si>
    <t>RELATIONSHIPS BETWEEN FIRE, CARBON AND VEGETATION DYNAMICS IN TROPICAL PEAT SWAMP FORESTS</t>
  </si>
  <si>
    <t>ftp://192.139.6.163/pub/fire/Alexander/2006_San_Diego_Conf/Extended%20Abstracts%20PDf%20Files/Special%20Session/1%20Cochrane/Page.pdf</t>
  </si>
  <si>
    <t>S Page , K Tansey , A Hoscilo</t>
  </si>
  <si>
    <t>192.139.6.163</t>
  </si>
  <si>
    <t>Tropical peatlands are carbon-rich ecosystems that are increasingly vulnerable to destabilisation through both human and climate induced changes. Located mostly in the humid lowlands of SE Asia, particularly in Indonesia and Malaysia, they cover~ 30 million ...</t>
  </si>
  <si>
    <t>Managing the risk of biodiversity leakage from prioritising REDD+ in the most carbon -rich forests: the case study of peat -swamp forests in Kalimantan, …</t>
  </si>
  <si>
    <t>ME Harrison, GD Paoli</t>
  </si>
  <si>
    <t>TROPICAL …,PO BOX 0291</t>
  </si>
  <si>
    <t>PO BOX 0291, MENLO PARK, CA …</t>
  </si>
  <si>
    <t>Chemical properties and susceptibility to the mineralization of organic matter [ carbon and nitrogen] from peat and ash deposits used to purify waste water …</t>
  </si>
  <si>
    <t>http://yadda.icm.edu.pl/yadda/element/bwmeta1.element.agro-article-2666f0eb-156a-4ee8-b0a4-9d03b62510af</t>
  </si>
  <si>
    <t>F Maciak, E Biernacka, G Kurzawski</t>
  </si>
  <si>
    <t>Annals of Warsaw …</t>
  </si>
  <si>
    <t>... Annals of Warsaw Agricultural University. Land Reclamation. 1994 | 27 | 51-63. Tytuł artykułu. Chemical properties and susceptibility to the mineralization of organic matter [carbon and nitrogen] from peat and ash deposits used to purify waste water and liquid manure. ...</t>
  </si>
  <si>
    <t>Carbon Stock Estimation in Peat Swamp Forest Area of Merang-Kepayang</t>
  </si>
  <si>
    <t>http://forclime.org/merang/RSS%20Report%202008_moder_final_draft.pdf</t>
  </si>
  <si>
    <t>F Moder, F Siegert, P Schlessinger</t>
  </si>
  <si>
    <t>The South Sumatra Forest Fire Management Project (SSFFMP) is a technical cooperation project jointly funded, in terms of the financing memorandum IDN/RELEX/1999/0103, by the European Commission and by the Government of the Republic of Indonesia through the ...</t>
  </si>
  <si>
    <t>HYDROCLIMATIC VARIABILITY DRIVES PULSES OF PEAT FORMATION AND CARBON STORAGE IN GLACIAL KETTLEHOLES</t>
  </si>
  <si>
    <t>https://gsa.confex.com/gsa/2011AM/webprogram/Paper194987.html</t>
  </si>
  <si>
    <t>AW IRELAND</t>
  </si>
  <si>
    <t>2011 GSA Annual Meeting in Minneapolis</t>
  </si>
  <si>
    <t>Abundant small, closed-basin kettlehole lakes and peatlands characterize the Great Lakes Region of the United States. At regional scales, kettlehole systems rarely occupy&gt; 30% of the landscape, but recent work has demonstrated that peat deposits and lake sediments ...</t>
  </si>
  <si>
    <t>Geomorphological control of water tables in a blanket peat landscape: implications for carbon cycling</t>
  </si>
  <si>
    <t>http://adsabs.harvard.edu/abs/2010EGUGA..1211960A</t>
  </si>
  <si>
    <t>T Allott , M Evans, J Lindsay, C Agnew…</t>
  </si>
  <si>
    <t>Abstract Water tables are an important control on carbon cycling and rates of carbon sequestration in peatland systems, and water table depth is therefore a key parameter in carbon models for blanket peat systems. Although there is a wide literature on blanket ...</t>
  </si>
  <si>
    <t>In situ methane production from acid peat in plant communities with different moisture regimes in a subarctic mire [plant community]</t>
  </si>
  <si>
    <t>http://agris.fao.org/agris-search/search.do?recordID=DK8521283</t>
  </si>
  <si>
    <t>Oikos (Denmark)</t>
  </si>
  <si>
    <t>... In situ methane production from acid peat in plant communities with different moisture regimes in a subarctic mire [plant community]. ...</t>
  </si>
  <si>
    <t>Investigating carbon dynamics in Siberian peat bogs using molecular-level analyses</t>
  </si>
  <si>
    <t>http://adsabs.harvard.edu/abs/2013AGUFMPP13C1902K</t>
  </si>
  <si>
    <t>K Kaiser , RH Benner</t>
  </si>
  <si>
    <t>Abstract Total hydrolysable carbohydrates, and lignin and cutin acid compounds were analyzed in peat cores collected 56.8 N (SIB04), 58.4 N (SIB06), 63.8 N (G137) and 66.5 N (E113) in the Western Siberian Lowland to investigate vegetation, chemical compositions ...</t>
  </si>
  <si>
    <t>Carbon dioxide release from drained upland peat and its implications for climate change</t>
  </si>
  <si>
    <t>http://meetings.copernicus.org/www.cosis.net/abstracts/EGU06/03398/EGU06-J-03398.pdf</t>
  </si>
  <si>
    <t>JG Rowson</t>
  </si>
  <si>
    <t>Geophysical Research Abstracts</t>
  </si>
  <si>
    <t>It is theorized that water table depth is one of the main controllers of carbon dioxide release from upland peat in the UK. On a drained managed upland peat, it is shown in this study that carbon dioxide release is independent of water table depth. This study has shown that the ...</t>
  </si>
  <si>
    <t>Modeling the Impact of Forest and Peat Fires on Carbon -Isotopic Compositions of Cretaceous Atmosphere and Vegetation</t>
  </si>
  <si>
    <t>http://adsabs.harvard.edu/abs/2004AGUFMPP11B0574F</t>
  </si>
  <si>
    <t>DB Finkelstein, LM Pratt</t>
  </si>
  <si>
    <t>Abstract Prevalence of wildfires or peat fires associated with seasonally dry conditions in the Cretaceous is supported by recent studies documenting the widespread presence of pyrolytic polycyclic aromatic hydrocarbons and fusinite. Potential roles of CO 2 emissions ...</t>
  </si>
  <si>
    <t>INVESTIGATIONS ON PEAT UTILIZATION FOE THE PRODUCTION OP ACTIVATED CARBON PICA J6ZEP, Eng. Carbon Electrode Works, Racib6rz, …</t>
  </si>
  <si>
    <t>A CARBON</t>
  </si>
  <si>
    <t>Proceedings: June 25-30</t>
  </si>
  <si>
    <t>25-30, 1972, 1972</t>
  </si>
  <si>
    <t>Effects of Converting Secondary Forest on Peat to Oil Palm Plantation on Carbon Sequestration</t>
  </si>
  <si>
    <t>http://thescipub.com/abstract/10.3844/ajabssp.2009.123.130</t>
  </si>
  <si>
    <t>CH Ywih, OH Ahmed , NMA Majid …</t>
  </si>
  <si>
    <t>Abstract Problem statement: Peat has been identified as one of the major groups of soils found in Malaysia. Sarawak as the largest state in Malaysia has the biggest reserve of peat- land. There are about 1.5 million ha of peat-land in Sarawak, which are relatively under ...</t>
  </si>
  <si>
    <t>http://thescipub.com/pdf/10.3844/ajabssp.2009.123.130</t>
  </si>
  <si>
    <t>Combined dewatering and liquid phase hydrogenolysis of raw peat using carbon monoxide</t>
  </si>
  <si>
    <t>http://www.google.com/patents/US4328089</t>
  </si>
  <si>
    <t>US Patent 4,328,089</t>
  </si>
  <si>
    <t>4,328,089, 1982</t>
  </si>
  <si>
    <t>There is provided a process for the hydrogenolysis of raw humid peat by treating untreated peat as obtained from the bog with carbon monoxide at a temperature of from 350 to 35 MPa and recovering bitumen-like compounds from the non-aqueous phase.</t>
  </si>
  <si>
    <t>Vegetation succession, peat and carbon accumulation in a primary paludification gradient: testing the performance of Holocene Peat Model</t>
  </si>
  <si>
    <t>ES Tuittila</t>
  </si>
  <si>
    <t>Quaternary International</t>
  </si>
  <si>
    <t>Simulation of N2O peak emissions on peat soils with SWAP-ANIMO</t>
  </si>
  <si>
    <t>http://adsabs.harvard.edu/abs/2009EGUGA..11.2683S</t>
  </si>
  <si>
    <t>PC Stolk , RHA Hendriks, CMJ Jacobs…</t>
  </si>
  <si>
    <t>EGU General …</t>
  </si>
  <si>
    <t>Abstract Nitrous oxide (N2O) is a very strong greenhouse gas, with agricultural soils as its main anthropogenic source. Various management practices, like fertilization or tillage, can give rise to pulses of N2O emissions. In spite of their short duration, in the order of a ...</t>
  </si>
  <si>
    <t>Black carbon in UK upland peat soils: a consequence of management fire?</t>
  </si>
  <si>
    <t>http://meetings.copernicus.org/www.cosis.net/abstracts/EGU2007/04482/EGU2007-J-04482-1.pdf</t>
  </si>
  <si>
    <t>E Grand-Clément</t>
  </si>
  <si>
    <t>Peatlands are very sensitive environments for both their role as a carbon sink and their vulnerability to fire. Although they represent a large area, there is currently a lack of knowledge on black carbon (BC) stocks and fate in these environments. British Uplands ...</t>
  </si>
  <si>
    <t>Preliminary carbon and sulfur isotope studies on core profiles of peat from Thailand and Poland</t>
  </si>
  <si>
    <t>http://inis.iaea.org/search/search.aspx?orig_q=RN:27028999</t>
  </si>
  <si>
    <t>MO Jedrysek, T Kral, G Skrzypek, E Wada, A Pazur…</t>
  </si>
  <si>
    <t>DEC ASIA, CARBON ISOTOPES, DEVELOPING COUNTRIES, EASTERN EUROPE, ENERGY SOURCES, EUROPE, EVEN-EVEN NUCLEI, EVEN-ODD NUCLEI, FOSSIL FUELS, FUELS, ISOTOPE APPLICATIONS, ISOTOPES, LIGHT NUCLEI, NUCLEI, ...</t>
  </si>
  <si>
    <t>The effect of anaerobicity and temperature on N2 and N2O dynamics in forestry drained boreal peat soils</t>
  </si>
  <si>
    <t>http://adsabs.harvard.edu/abs/2013EGUGA..15.8944P</t>
  </si>
  <si>
    <t>M Pihlatie, I Hongisto, M Dannenmann…</t>
  </si>
  <si>
    <t>Abstract Molecular nitrogen (N2) is the dominant end-product of microbial denitrification in soils; however, due to difficulties in measuring N2 exchange, the emissions of N2 from terrestrial ecosystems are largely unknown. In boreal peatland soils, the combination of ...</t>
  </si>
  <si>
    <t>Carbon stocks and carbon fluxes from a 10 year prescribed burning chronosequence on a UK blanket peat .</t>
  </si>
  <si>
    <t>http://adsabs.harvard.edu/abs/2012EGUGA..14..335C</t>
  </si>
  <si>
    <t>GD Clay , F Worrall</t>
  </si>
  <si>
    <t>Abstract Prescribed burning is a common land management technique in many areas of the UK uplands. However, concern has been expressed at the impact of this management practice on carbon stocks and fluxes found in the carbon rich peat soils that underlie many ...</t>
  </si>
  <si>
    <t>Methane dynamics of saltmarsh soils built up from marine and peat material at the German North Sea coast</t>
  </si>
  <si>
    <t>http://link.springer.com/chapter/10.1007/978-3-662-05054-5_11</t>
  </si>
  <si>
    <t>L Giani, K Dittrich</t>
  </si>
  <si>
    <t>Wetlands in Central Europe</t>
  </si>
  <si>
    <t>Abstract Humus-rich saltmarsh soils near the Sehestedter Außendeichsmoor at the German North Sea coast are considered to be a source for methane. To get more information on the extent of methanogenesis and its influencing factors in the seasonal course we ...</t>
  </si>
  <si>
    <t>ACTIVATED CARBON PRODUCED FROM KALIMANTAN PEAT BY CHEMICAL ACTIVATION</t>
  </si>
  <si>
    <t>S ISMADJI</t>
  </si>
  <si>
    <t>Adsorption Science and Technology: Proceedings of …</t>
  </si>
  <si>
    <t>World Scientific</t>
  </si>
  <si>
    <t>ESTIMATION OF DISSOLVED ORGANIC CARBON CONCENTRATION IN PEAT WATER USING AIRBORNE HYMAP IMAGE</t>
  </si>
  <si>
    <t>http://langif.uaslp.mx/selper/documentos/CD_SELPER_2013/MEMORIAS_SELPER_PDF/Sensores_Aplicaciones/ID_053.pdf</t>
  </si>
  <si>
    <t>Y GAOa, K HIROSE, T OHKI, M OSAKI, T KOHYAMA …</t>
  </si>
  <si>
    <t>ABSTRACT Peat water has high carbon content. Carbon measurement in peat water is important for carbon accounting in peatlands, where the content of dissolved organic carbon (DOC) is highly related to the concentration of colored dissolved organic matter (CDOM). ...</t>
  </si>
  <si>
    <t>Biochar as a Substitute for Peat in Greenhouse Growing Media: Soil Water Characteristics and Carbon Leaching Dynamics</t>
  </si>
  <si>
    <t>http://adsabs.harvard.edu/abs/2012AGUFM.B33D0543J</t>
  </si>
  <si>
    <t>MS Johnson, I Hilbert…</t>
  </si>
  <si>
    <t>Abstract Biochar (charcoal derived from waste biomass via pyrolysis) has the potential to be used as part of regional scale carbon sequestration strategies. By providing a stable form of carbon that is resistant to decay in soils, biochar can be utilized in a wide range of ...</t>
  </si>
  <si>
    <t>A new mechanism for dissolved and gaseous carbon dioxide production in peat</t>
  </si>
  <si>
    <t>http://meetings.copernicus.org/www.cosis.net/abstracts/EGU2008/03296/EGU2008-A-03296.pdf</t>
  </si>
  <si>
    <t>Major concerns have been raised about whether northern peatlands are a sink or source or carbon, the amount of carbon currently being lost, and by what mechanism. This study presents a new mechanism relating dissolved CO2 and gaseous CO2 to both water table ...</t>
  </si>
  <si>
    <t>Effects of Elevated CO2 and Nitrogen Deposition on Natural Regeneration Processes of Cut-Over Ombrotrophic Peat Bogs in the Swiss Jura Mountains</t>
  </si>
  <si>
    <t>http://link.springer.com/chapter/10.1007/0-306-48051-4_33</t>
  </si>
  <si>
    <t>PR Grosvernier, EAD Mitchell , A Buttler …</t>
  </si>
  <si>
    <t>Abstract In the Swiss Jura mountains most of the remaining ombrotrophic peat bogs have been exploited to some extent for peat. In these sites, natural regeneration processes are taking place. The dominant process is paludification, where a cut over drained surface is ...</t>
  </si>
  <si>
    <t>Filling holes in regional carbon budgets: predicting peat depth and volume in a north-temperate lake district</t>
  </si>
  <si>
    <t>http://adsabs.harvard.edu/abs/2008AGUFM.B11D0388B</t>
  </si>
  <si>
    <t>I Buffam, MG Turner, W Yeck …</t>
  </si>
  <si>
    <t>Abstract Peat deposits are estimated to contain 1/6 of all terrestrial fixed carbon (C) globally, and C in peat far exceeds that in live vegetation in many north-temperate and boreal landscapes. Because surface peat is more vulnerable to oxidation than deeply-buried ...</t>
  </si>
  <si>
    <t>19. A HIGH RESOLUTION ATMOSPHERIC C02 RECORD FROM CARBON ISOTOPES IN A PEAT CORE FROM HARBERTON, ARGENTINA</t>
  </si>
  <si>
    <t>http://faculty.fortlewis.edu/kenny_r/images/High%20resolution%20atmospheric%20CO2%20record%20from%20carbon%20isotopes.pdf</t>
  </si>
  <si>
    <t>RA FIGGE</t>
  </si>
  <si>
    <t>Abstract Here we present a new method for detecting changes in atmospheric CO2 based on 613C analyses of selected peat components. The paleo-CO3-record has decadal resolution spanning the last 14 kyr HP and compares well with Antarctic ice core CO3 data ...</t>
  </si>
  <si>
    <t>Trialling a novel peat fuel extraction and reclamation technique: Vegetation recovery and peatland-atmosphere carbon fluxes</t>
  </si>
  <si>
    <t>http://adsabs.harvard.edu/abs/2013EGUGA..1513812M</t>
  </si>
  <si>
    <t>PJ Morris, LP Wihelm, DM Solondz…</t>
  </si>
  <si>
    <t>Abstract Most existing methods for peat extraction are highly environmentally damaging and commonly convert extracted peatlands from slow but persistent sinks of atmospheric carbon to strong sources. Furthermore, the removal of the live moss surface during peat extraction ...</t>
  </si>
  <si>
    <t>Accumulation Age and Rate of Peat in the Longli Alpine Meadow of Guizhou and Their Organic Carbon Isotope Records</t>
  </si>
  <si>
    <t>http://en.cnki.com.cn/Article_en/CJFDTOTAL-XDDZ201204011.htm</t>
  </si>
  <si>
    <t>X WEN, X WEI, R YANG, M TIAN</t>
  </si>
  <si>
    <t>Geoscience</t>
  </si>
  <si>
    <t>On basis of radio carbon isotope and stable carbon isotope test on samples from the Longli alpine meadow, Guizhou, it is figured out that ages of the samples in 0.90 m and 0.55 m of the peat layer bottom are (7,933±33) a BP and (7,733±28) a BP, respectively and rate of ...</t>
  </si>
  <si>
    <t>Simulated climate change impact on summer dissolved organic carbon release from peat and surface vegetation: Implications for drinking water treatment</t>
  </si>
  <si>
    <t>http://www.sciencedirect.com/science/article/pii/S0043135414006447</t>
  </si>
  <si>
    <t>JP Ritson, M Bell, NJD Graham, MR Templeton…</t>
  </si>
  <si>
    <t>Abstract Uncertainty regarding changes in dissolved organic carbon (DOC) quantity and quality has created interest in managing peatlands for their ecosystem services such as drinking water provision. The evidence base for such interventions is, however, ...</t>
  </si>
  <si>
    <t>Strategies for reducing carbon emissions from disturbed tropical peat</t>
  </si>
  <si>
    <t>http://iopscience.iop.org/1755-1315/6/43/432001</t>
  </si>
  <si>
    <t>M Osaki, T Iwakuma, H Takahashi…</t>
  </si>
  <si>
    <t>… Series: Earth and …</t>
  </si>
  <si>
    <t>... Please note that terms and conditions apply. Strategies for reducing carbon emissions from disturbed tropical peat ... We propose total system of tropical peat management comprising peat fire protection, carbon mass estimation, and carbon mass conservation and management. ...</t>
  </si>
  <si>
    <t>Influence of hydrological connectivity on water, carbon and thermal dynamics in peat -dominated catchments</t>
  </si>
  <si>
    <t>http://adsabs.harvard.edu/abs/2013EGUGA..15..627D</t>
  </si>
  <si>
    <t>J Dick, D Tetzlaff , C Soulsby</t>
  </si>
  <si>
    <t>Abstract Extended peatlands are characteristic of many upland catchments. Peaty soils in riparian zones are an important interface between subsurface, terrestrial and aquatic environments that can regulate hydrological and biogeochemical fluxes between the ...</t>
  </si>
  <si>
    <t>The carbon chemistry of peat</t>
  </si>
  <si>
    <t>http://www.cfs.nrcan.gc.ca/publications/?id=19669</t>
  </si>
  <si>
    <t>cfs.nrcan.gc.ca</t>
  </si>
  <si>
    <t>The carbon chemistry of peat: Current knowledge and research needs for climate change issues. 2002. Preston, CM Pages 29-36 in ZC Yu, JS Bhatti, and MJ Apps, technical coordinators. Long-term dynamics and contemporary carbon budget of northern peatlands ...</t>
  </si>
  <si>
    <t>DEVELOPING CARBON SEQUESTRATION MODEL FOR INDONESIAN PEAT SWAMP FORESTS USING SOIL AND BIOMASS CARBON STOCK AS PROXY: …</t>
  </si>
  <si>
    <t>http://www.ejmanager.com/mnstemps/45/45-1401002633.pdf</t>
  </si>
  <si>
    <t>Int J Cur Res Rev</t>
  </si>
  <si>
    <t>ejmanager.com</t>
  </si>
  <si>
    <t>ABSTRACT Peat C loss in Indonesia has never been estimated using the C stock change method in a synchronic experiment because of difficulty in Identifying an after-Land Use Change (LUC) location with an initial peat depth similar to that of the before-LUC location ...</t>
  </si>
  <si>
    <t>Effects land surface type, land use, and land use change on aquatic-atmosphere fluxes of CO2 from tropical forests and peat lands of Borneo</t>
  </si>
  <si>
    <t>http://openpub.fmach.it/handle/10449/21143</t>
  </si>
  <si>
    <t>WC Oechel , OA Martinez, G Anshari…</t>
  </si>
  <si>
    <t>openpub.fmach.it</t>
  </si>
  <si>
    <t>Tropical peat lands appear to be loosing huge amounts of CO2 to the atmosphere due to patterns of land use and land use change including conversion of tropical forest peat lands to palm oil production and other agricultural endeavors and forest exploitation. Here, we ...</t>
  </si>
  <si>
    <t>Peat , Rice Husk and Rice Husk Carbon as Low-Cost Adsorbents for Metals from Acidic Aqueous Solutions</t>
  </si>
  <si>
    <t>http://www.tandfonline.com/doi/abs/10.1080/01496395.2013.815476</t>
  </si>
  <si>
    <t>RM Lattuada, MCR Peralba…</t>
  </si>
  <si>
    <t>Separation Science …</t>
  </si>
  <si>
    <t>We assessed the abilities of rice husk (RH), rice husk carbon (RHC), and peat to adsorb Cr, Fe, Mn, Ni, Zn, and Pb from aqueous solutions compared with commercial activated carbon (AC). The sorbent capacities were evaluated by percolation of aqueous solutions ...</t>
  </si>
  <si>
    <t>Estimation of Total Carbon Stocks in Soil and Vegetation of Tropical Peat Forest in Indonesia</t>
  </si>
  <si>
    <t>http://jagb.journal.ipb.ac.id/index.php/jmht/article/viewArticle/6044</t>
  </si>
  <si>
    <t>U Suwarna</t>
  </si>
  <si>
    <t>JURNAL MANAJEMEN HUTAN TROPIKA</t>
  </si>
  <si>
    <t>jagb.journal.ipb.ac.id</t>
  </si>
  <si>
    <t>Abstract The study was conducted in the forest concession area of PT. Diamond Raya Timber, Riau Province, Indonesia. Measurement and calculation carbon stocks in soil and vegetation of tropical peat forest should be done accurately to anticipate carbon trading. ...</t>
  </si>
  <si>
    <t>http://jagb.journal.ipb.ac.id/index.php/jmht/article/viewFile/6044/4694</t>
  </si>
  <si>
    <t>How does hillslope position control carbon fluxes from peat soils?</t>
  </si>
  <si>
    <t>http://adsabs.harvard.edu/abs/2012EGUGA..14..265B</t>
  </si>
  <si>
    <t>I Boothroyd, F Worrall, T Allott</t>
  </si>
  <si>
    <t>Abstract Peatlands represent a significant terrestrial carbon stock, with an estimated 445.69 Gtonnes of carbon stored globally (Joosten 2009). In the UK, peatlands are estimated to store 1.75 Gtonnes of carbon (Joosten 2009), yet most of the upland blanket bogs that ...</t>
  </si>
  <si>
    <t>Carbon budget of drained peat bogs in Ukrainian Polesie</t>
  </si>
  <si>
    <t>http://link.springer.com/article/10.1134/S1064229314050238</t>
  </si>
  <si>
    <t>RS Truskavetskii</t>
  </si>
  <si>
    <t>Eurasian Soil Science</t>
  </si>
  <si>
    <t>Abstract Methodological aspects of studying the organic carbon budget of drained peat bogs used in agriculture are discussed. Difficulties in the assessment of carbon budget on the basis of measured carbon inflows and outflows are shown. The “soil pool” model of the ...</t>
  </si>
  <si>
    <t>subsidence rates and carbon loss in peat soils following conversion to pasture in the waikato region, new zealand</t>
  </si>
  <si>
    <t>http://www.lw20.com/20120907183246262.html</t>
  </si>
  <si>
    <t>KM A Ghani</t>
  </si>
  <si>
    <t>Abstract: Abstract. Drainage of peat soils for agriculture can lead to large carbon losses due to oxidation of peat. We estimated peat subsidence rates and total carbon losses, due to 40 years of dairy farming on a former peat bog, by measuring the thickness of peat and total ...</t>
  </si>
  <si>
    <t>The effect of drainage on CO2 production in peat soils of boreal zone</t>
  </si>
  <si>
    <t>The El Niño Drought and its Consequent Peatland Fires Changed CO2 Exchange of a Tropical Peat Swamp Forest in Central Kalimantan, Indonesia</t>
  </si>
  <si>
    <t>http://adsabs.harvard.edu/abs/2003AGUFM.B11D0719H</t>
  </si>
  <si>
    <t>T Hirano, H Segah , SH Limin, T June …</t>
  </si>
  <si>
    <t>Abstract Peatlands existing in the tropics have accumulated a large amount of carbon as organic matter. Indonesia contains the largest area of tropical petlands, and the petalands usually coexist with tropical peat swamp forests. Recently, however, deforestation and ...</t>
  </si>
  <si>
    <t>Biogeochemical effects of simulated sea level rise on carbon loss in an Everglades mangrove peat soil [2014]</t>
  </si>
  <si>
    <t>http://agris.fao.org/agris-search/search.do?recordID=US201400004319</t>
  </si>
  <si>
    <t>LJ Scinto, A Downey-Wall, JN Boyer, T Troxler…</t>
  </si>
  <si>
    <t>Abstract: Saltwater intrusion and inundation can affect soil microbial activity, which regulates the carbon (C) balance in mangroves and helps to determine if these coastal forests can keep pace with sea level rise (SLR). This study evaluated the effects of increased salinity ( ...</t>
  </si>
  <si>
    <t>Isotopic-geochemical study of nitrogen and carbon in peat from the Tunguska Cosmic Body explosion site</t>
  </si>
  <si>
    <t>http://openarchive.enea.it/handle/10840/2262</t>
  </si>
  <si>
    <t>R Giampieri</t>
  </si>
  <si>
    <t>openarchive.enea.it</t>
  </si>
  <si>
    <t>Isotopic-geochemical investigations were carried out on peat samples from the 1908 Tunguska Cosmic Body (TCB) explosion area. We analyzed two peat columns from the Northern peat bog, sampled in 1998, and from the Raketka peat bog, sampled during the ...</t>
  </si>
  <si>
    <t>Carbon Monoxide Emissions From Forest/ Peat Fires Around Moscow, Russia, Detected by Ground Based and Satellite Spectrometers.</t>
  </si>
  <si>
    <t>http://adsabs.harvard.edu/abs/2006AGUSM.A42B..03Y</t>
  </si>
  <si>
    <t>L Yurganov, A Dzhola, E Fokeeva…</t>
  </si>
  <si>
    <t>AGU Spring Meeting …</t>
  </si>
  <si>
    <t>Abstract Carbon monoxide total column amounts were measured at three locations near Moscow: in Zvenigorod (1970-present), located in 60 km to the West from the city downtown, in Obninsk (2002-present), in 110 km to the Southwest from the city and in the center of ...</t>
  </si>
  <si>
    <t>… the many kinds of wetlands which serve as nearly permanent sinks of carbon because the carbon fixed by green plants is stored as peat for thousands of …</t>
  </si>
  <si>
    <t>B GOPAL</t>
  </si>
  <si>
    <t>International Journal of Ecology and …</t>
  </si>
  <si>
    <t>International Scientific Publications.</t>
  </si>
  <si>
    <t>Emissions of CO2 , CH4 and N20 from pasture on drained peat soils in the Netherlands</t>
  </si>
  <si>
    <t>http://books.google.co.uk/books?hl=en&amp;lr=&amp;id=obfYEnFXqGAC&amp;oi=fnd&amp;pg=PA57&amp;dq=+peat+%22greenhouse+gas%22+OR+GHG+OR+CO2+OR+%22carbon+dioxide%22+OR+CH4+OR+N2O+OR+methane+OR+%22nitrous+oxide%22+OR+DOC+OR+carbon&amp;ots=b4bO8fcMK5&amp;sig=xpohf8xanCw-vWSZ46y2MVJbwaU</t>
  </si>
  <si>
    <t>GL Velthof, A Hensend</t>
  </si>
  <si>
    <t>Perspectives for Agronomy: Adopting …</t>
  </si>
  <si>
    <t>Abstract Soils have an important role in the global budgets of the greenhouse gases carbon dioxide (CO2), methane (CH4) and nitrous oxide (N20). In particular, peat soils are considered to exhibit relatively high emission rates. The purpose of this study is to make ...</t>
  </si>
  <si>
    <t>COS 44-7: A spatial simulation of the carbon dynamics in Irish peat soils</t>
  </si>
  <si>
    <t>https://esa.confex.com/eco/2008/techprogram/P12851.HTM</t>
  </si>
  <si>
    <t>A Gilmer</t>
  </si>
  <si>
    <t>The 93rd ESA Annual Meeting</t>
  </si>
  <si>
    <t>esa.confex.com</t>
  </si>
  <si>
    <t>Effective management of the carbon balance of Irish peatland soils requires an understanding of the accumulation and efflux patterns on a spatial scale over defined landscape units. A model is presented that advances understanding of carbon peat soil ...</t>
  </si>
  <si>
    <t>http://enviro.doe.gov.my/lib/digital/1386304701-1-s2.0-S0166111606802475-main.pdf</t>
  </si>
  <si>
    <t>Abstract Net methane (CH4) emissions from managed grassland on peat soils in the Netherlands have been monitored with vented closed flux chambers in the period January- June 1994. Net CH 4 emissions from two intensively managed grasslands were low, in ...</t>
  </si>
  <si>
    <t>Production and Consumption of Methane in Soil, Peat , and Sediments from a Hydro-Electric Reservoir (Robert-Bourassa) and Lakes in the Canadian Taiga</t>
  </si>
  <si>
    <t>http://link.springer.com/chapter/10.1007/978-3-540-26643-3_19</t>
  </si>
  <si>
    <t>LB Jugnia, R Roy, MC Pacheco-Oliver…</t>
  </si>
  <si>
    <t>Greenhouse Gas …</t>
  </si>
  <si>
    <t>Abstract Functional and structural aspects of the indigenous methanogenic and methanotrophic microbial populations were assessed in soil, peat and sediment from a hydroelectric reservoir (Robert-Bourassa) located in the subarctic Taiga. Three locations ( ...</t>
  </si>
  <si>
    <t>The role of common upland vegetation on gaseous carbon cycling on UK blanket peat bogs</t>
  </si>
  <si>
    <t>http://adsabs.harvard.edu/abs/2010EGUGA..12.2633D</t>
  </si>
  <si>
    <t>S Dixon, J Rowson, F Worrall</t>
  </si>
  <si>
    <t>Abstract The most important control upon the carbon dynamics of any peatland is vegetation. However there is a gap in the literature with respect to comparative, in-situ studies of common upland vegetation types on peat bogs from a carbon cycling perspective. Where ...</t>
  </si>
  <si>
    <t>GEOLOGICAL CONTEXT OF PEAT DEPOSITION IN CUMBEBIN SWAMP, NORTHEASTERN NEW SOUTH WALES: A GEOLOGICAL FRAMEWORK FOR CARBON …</t>
  </si>
  <si>
    <t>https://gsa.confex.com/gsa/2003AM/finalprogram/abstract_62689.htm</t>
  </si>
  <si>
    <t>JJ TREAGUE</t>
  </si>
  <si>
    <t>2003 Seattle Annual Meeting</t>
  </si>
  <si>
    <t>Throughout the Twentieth Century, human activities have heavily impacted coastal wetlands. Drainage and filling, the clearing of vegetation, and pollution are a few of such activities that have contributed towards the loss of these habitats.</t>
  </si>
  <si>
    <t>seasonal variation in rates of methane production from peat of various botanical origins: effects of temperature and substrate quality</t>
  </si>
  <si>
    <t>http://www.lw20.com/2011061175502265.html</t>
  </si>
  <si>
    <t>MM Qayyum, JR White</t>
  </si>
  <si>
    <t>Abstract: The methane produced in peat soils can vary over the growing season due to variations in the supply of available substrate, the activity of the microbial community or changes in temperature. Our aim was to study how these factors regulate the methane ...</t>
  </si>
  <si>
    <t>[Production activated carbon from peat soils in laboratory]</t>
  </si>
  <si>
    <t>http://agris.fao.org/agris-search/search.do?recordID=TH9120412</t>
  </si>
  <si>
    <t>K Nutalai, B Trakunmahachai…</t>
  </si>
  <si>
    <t>… lae Technology (Thailand …</t>
  </si>
  <si>
    <t>... Production activated carbon from peat soils in laboratory. ...</t>
  </si>
  <si>
    <t>… CHANGE AS INFERRED FROM ORGANIC CONTENT AND STABLE CARBON ISOTOPE ANALYSIS OF PEAT MOSSES, BREWSTER BOG, OHIO</t>
  </si>
  <si>
    <t>New carbon 14 dating of a peat layer of a fossil periglacial mound in the Konnerzvenn (Hautes Fagnes, Belgium)</t>
  </si>
  <si>
    <t>http://inis.iaea.org/search/search.aspx?orig_q=RN:17081430</t>
  </si>
  <si>
    <t>M Gewelt</t>
  </si>
  <si>
    <t>AC" 1" 4 datation carried out in the upper part of the peat layer 9 of the Konnerzvenn section is in stratigraphic concordance with the two other lower datings carried out by Dr Mook (Pissart and Juvigne, 1980): MBN 191= 10.640+-130 BP The peat formation may thus be ...</t>
  </si>
  <si>
    <t>Identification and quantitative determination of phenol carbon acids in peat soils</t>
  </si>
  <si>
    <t>http://agris.fao.org/agris-search/search.do?recordID=US201301128531</t>
  </si>
  <si>
    <t>RI TSareva, TA Semenova</t>
  </si>
  <si>
    <t>Plastidnyi apparat i zhiznedeiatel'nost' …</t>
  </si>
  <si>
    <t>... Identification and quantitative determination of phenol carbon acids in peat soils [1971]. ...</t>
  </si>
  <si>
    <t>Carbon Cyclin, Peat &amp; Globally Changing Climate: Good News, Bad News Or No News?</t>
  </si>
  <si>
    <t>K Wieder</t>
  </si>
  <si>
    <t>1998 - University of Alberta</t>
  </si>
  <si>
    <t>University of Alberta, Environmental …</t>
  </si>
  <si>
    <t>Self-organizing patterns of peat decomposition in mires and implications for greenhouse gas emissions</t>
  </si>
  <si>
    <t>http://adsabs.harvard.edu/abs/2004AGUFM.B21A0862P</t>
  </si>
  <si>
    <t>LJ Plug, KE Tae, BT Werner</t>
  </si>
  <si>
    <t>Abstract In many peatlands occurring in both permafrost and temperate terrain, vegetation develops in the form of spatially heterogeneous patterns or pools. Because GHG fluxes and their responses to allogenic forcing from different elements of mire patterns (eg., pools and ...</t>
  </si>
  <si>
    <t>The effect of water level regulation on carbon store in a drained Sphagnum peat profile</t>
  </si>
  <si>
    <t>E Ahti</t>
  </si>
  <si>
    <t>The Finnish Research Programme on Climate Change: …</t>
  </si>
  <si>
    <t>Edita</t>
  </si>
  <si>
    <t>96/03331-The response of peat wetland methane emissions to temperature, water table and sulfate deposition</t>
  </si>
  <si>
    <t>D Fowler</t>
  </si>
  <si>
    <t>Fuel and Energy Abstracts</t>
  </si>
  <si>
    <t>Fluvial entrainment of low density peat blocks (block carbon )</t>
  </si>
  <si>
    <t>http://adsabs.harvard.edu/abs/2014EGUGA..1611433W</t>
  </si>
  <si>
    <t>J Warburton</t>
  </si>
  <si>
    <t>EGU General Assembly Conference Abstracts</t>
  </si>
  <si>
    <t>Abstract In many fluvial environments low density materials are transported in significant quantities and these form an important part of the stream load and/or have a distinct impact on sedimentation in these environments. However, there are significant gaps in ...</t>
  </si>
  <si>
    <t>Carbon pools and isotope signatures in a degrading calcareous peat -land eco-system under permanent grassland</t>
  </si>
  <si>
    <t>K Auerswald, R Schäufele, M Winterhalter, H Schnyder</t>
  </si>
  <si>
    <t>Climate and sea-level controls on peat dome formation and carbon accumulation in insular SE-Asia</t>
  </si>
  <si>
    <t>R Dommain</t>
  </si>
  <si>
    <t>Influence of the starting material properties on the yield and biological activity of CO2 extracts of peat</t>
  </si>
  <si>
    <t>http://cat.inist.fr/?aModele=afficheN&amp;cpsidt=14122349</t>
  </si>
  <si>
    <t>TL Zaitseva, LS Sheremet, AV Gusintseva</t>
  </si>
  <si>
    <t>Solid fuel chemistry</t>
  </si>
  <si>
    <t>Résumé/Abstract The influence of the species, degree of decomposition, and ash content of peat on the yield and content of biologically active triterpene compounds in extracts separated from the peat with liquefied carbon dioxide was studied. The dependence of the ...</t>
  </si>
  <si>
    <t>Haloform formation from peat -derived humic substances in water and the reducing effects of activated carbon and alum</t>
  </si>
  <si>
    <t>LH Hentz</t>
  </si>
  <si>
    <t>Virginia Polytechnic Institute and …</t>
  </si>
  <si>
    <t>Effect of grassland management on the emission of methane from grassland on peat soils. Interim report January 1996-June 1996.</t>
  </si>
  <si>
    <t>http://agris.fao.org/agris-search/search.do?recordID=NL2012071712</t>
  </si>
  <si>
    <t>A Pol-Dasselaar</t>
  </si>
  <si>
    <t>... Effect of grassland management on the emission of methane from grassland on peat soils. Interim report January 1996 - June 1996. ...</t>
  </si>
  <si>
    <t>The carbon isotopic composition of mosses and peat : record of temperature variations</t>
  </si>
  <si>
    <t>http://adsabs.harvard.edu/abs/2006AGUSMPP43A..03S</t>
  </si>
  <si>
    <t>GD Skrzypek, MO Jedrysek</t>
  </si>
  <si>
    <t>AGU Spring Meeting Abstracts</t>
  </si>
  <si>
    <t>Abstract The analysis of stable isotopic composition of peat bogs cores could be a valuable tool when reconstructing past climates. Better quantitative understanding of the potential relations between carbon isotope variations of plants and the temperature of vegetation, ...</t>
  </si>
  <si>
    <t>Thormann et al., PEAT AND CARBON ACCUMULATION IN WETLANDS 317</t>
  </si>
  <si>
    <t>http://www.springerlink.com/index/7Q01787U668V746K.pdf</t>
  </si>
  <si>
    <t>K Tolonen , H Vasander, AWH Damman, RS Clymo</t>
  </si>
  <si>
    <t>Thormann et al., PEAT AND CARBON ACCUMULATION IN WETLANDS 317 changes on abovcgrouncl production and surface water chemistry in two boreal peatlands in Alberta, Canada: Implications for global warming. Hydrobiologia 362: 171-183. Tolonen, K. and J. ...</t>
  </si>
  <si>
    <t>Belarusian mire and peat soils contribution to formation of sources and fluxes of CO2 and CH4</t>
  </si>
  <si>
    <t>ftp://ftp.geobc.gov.bc.ca/.virtual/slk6ftp/pub/outgoing/2008%20Geoscience%20conference/resource/pdf/116/EGU2008-A-11623.pdf</t>
  </si>
  <si>
    <t>V Rakovich</t>
  </si>
  <si>
    <t>geobc.gov.bc.ca</t>
  </si>
  <si>
    <t>The total peatlands area in Belarus before the beginning drainage and peat extraction made up 2,939,000 hectares, or 14.2% of the republic total territory. Widescal melioration and industrial peat extraction have lead to reduction of their virgin area more than 40% and to ...</t>
  </si>
  <si>
    <t>Molecular ecology of methane -oxidising bacteria in drained and flooded peat</t>
  </si>
  <si>
    <t>http://ethos.bl.uk/OrderDetails.do?uin=uk.bl.ethos.269192</t>
  </si>
  <si>
    <t>SA Morris</t>
  </si>
  <si>
    <t>Evidence has shown that changes in land-use can affect the potential of the soil to act as a methane sink. The Lakenheath site consists of drained fenland peat, which is being re- converted to wetland. At the time of this study the site consisted of four land-use types, an ...</t>
  </si>
  <si>
    <t>Influence of the moisture content of the starting material on the yield and qualitative composition of carbon dioxide extracts of peat</t>
  </si>
  <si>
    <t>http://cat.inist.fr/?aModele=afficheN&amp;cpsidt=13432350</t>
  </si>
  <si>
    <t>Résumé/Abstract The influence of the moisture content of the starting material on the yield of co 2 extracts of high peat was studied. The dependence of the amount of biologically active triterpene compounds in the co 2 extracts of the high-type peat on the moisture content in ...</t>
  </si>
  <si>
    <t>Carbon cycling in blanket peat</t>
  </si>
  <si>
    <t>T Burt</t>
  </si>
  <si>
    <t>GEOGRAPHY REVIEW</t>
  </si>
  <si>
    <t>PHILIP ALLAN PUBLISHERS</t>
  </si>
  <si>
    <t>Deuterium, oxygen and carbon in tree rings and peat deposits in relation to climate</t>
  </si>
  <si>
    <t>CA Brenninkmeijer</t>
  </si>
  <si>
    <t>Conservation Letter Managing the risk of biodiversity leakage from prioritising REDD+ in the most carbon -rich forests: the case study of peat -swamp forests in …</t>
  </si>
  <si>
    <t>http://www.outrop.com/uploads/7/2/4/9/7249041/harrison_12_managing_risk_biodiv_leakage_redd_in_c_rich_forests_-_case_study_psf_kalimantan.pdf</t>
  </si>
  <si>
    <t>Abstract One major concern regarding the biodiversity impacts of Reduced Emissions from Deforestation and Degradation (REDD+) is “leakage” of threats from REDD+ to non-REDD+ forests, particularly if those forests storing the highest amounts of carbon–and thus ...</t>
  </si>
  <si>
    <t>Nitrous Oxide Emissions from Bare Peat Surfaces on Permafrost Peatlands</t>
  </si>
  <si>
    <t>http://adsabs.harvard.edu/abs/2009AGUFM.B43F..07R</t>
  </si>
  <si>
    <t>ME Repo, A Pitkämäki, C Biasi …</t>
  </si>
  <si>
    <t>Abstract Pronounced warming predicted for the arctic areas may enhance the release of soil carbon and nitrogen as greenhouse gases to the atmosphere. While carbon dioxide and methane fluxes in high-latitude ecosystems have been widely investigated, fewer studies ...</t>
  </si>
  <si>
    <t>Greenhouse gas emissions from rewetted bog peat extraction sites and a Sphagnum cultivation site in Northwest Germany</t>
  </si>
  <si>
    <t>http://www.biogeosciences-discuss.net/11/4493/2014/bgd-11-4493-2014.html</t>
  </si>
  <si>
    <t>C Beyer, H Höper</t>
  </si>
  <si>
    <t>Abstract. During the last three decades, an increasing area of drained peatlands was rewetted. This was done with the objective to convert these sites from sources back to sinks or, at least, to much smaller sources of greenhouse gases (GHG). However, available data ...</t>
  </si>
  <si>
    <t>http://www.biogeosciences-discuss.net/11/4493/2014/bgd-11-4493-2014.pdf</t>
  </si>
  <si>
    <t>Quantitative appraisal of carbon and nitrogen types in chemically-modified peat humic acids by solid state nuclear magnetic resonance</t>
  </si>
  <si>
    <t>http://digital.csic.es/handle/10261/54836</t>
  </si>
  <si>
    <t>G Almendros, FJ González-Vila , H Knicker</t>
  </si>
  <si>
    <t>digital.csic.es</t>
  </si>
  <si>
    <t>, Centro de Ciencias Medioambientales, CSIC, Serrano 1158, 2B006-Madrid, Spain (' corresponding author: humus@ccma.csic.es) b Instituto de Recursos Naturales y Agrobiología, CSIC, PO 80x 1052, 410BO-Seviffe, Spain ... Classical studies have shown that the natural variability of ...</t>
  </si>
  <si>
    <t>POTENTIAL CARBON SEQUESTRATION BY REHABILITATION OF DEGRADED PEAT SWAMP FORESTS IN GIAM SIAK KECIL-BUKIT BATU BIOSPHERE …</t>
  </si>
  <si>
    <t>http://103.10.169.96/xmlui/handle/123456789/5811</t>
  </si>
  <si>
    <t>Rehabilitation commenced in February 2010 in Giam Siak Kecil-Bukit Batu Biosphere Reserve which covers a total area of 698,663 ha. This paper highlighted research progress on rehabilitation of degraded logged over peat swamp forests, and estimation amount of ...</t>
  </si>
  <si>
    <t>http://103.10.169.96/xmlui/bitstream/handle/123456789/5811/PAPER.pdf?sequence=3</t>
  </si>
  <si>
    <t>Carbon storage and turnover in Sphagnum peat : potential responses to a globally changing climate</t>
  </si>
  <si>
    <t>http://www.jgeosci.org/detail/JCGS.548/abstract/</t>
  </si>
  <si>
    <t>RK Wieder, SR Starr, CJ Williams</t>
  </si>
  <si>
    <t>Journal of GEOsciences</t>
  </si>
  <si>
    <t>jgeosci.org</t>
  </si>
  <si>
    <t>... Carbon storage and turnover in Sphagnum peat: potential responses to a globally changing climate. Journal of the Czech Geological Society, volume 42 (1997), issue 3, 97. ...</t>
  </si>
  <si>
    <t>Peat Soil Labile Carbon in Selected Agroecosytems and Its Use.</t>
  </si>
  <si>
    <t>HN Hafsah, O Radziah , AR Zaharah</t>
  </si>
  <si>
    <t>The 2008 Joint Annual Meeting</t>
  </si>
  <si>
    <t>Effects of grassland management on the emission of methane from grassland on peat soils. Interim report July 1996-December 1996.</t>
  </si>
  <si>
    <t>http://agris.fao.org/agris-search/search.do?recordID=NL2012071662</t>
  </si>
  <si>
    <t>A Pol-van Dasselaar</t>
  </si>
  <si>
    <t>Investigating methane flux dynamics in subtropical peat soils of the Everglades using hydrogeophysical methods</t>
  </si>
  <si>
    <t>http://adsabs.harvard.edu/abs/2012AGUFM.B31D0456C</t>
  </si>
  <si>
    <t>X Comas, WJ Wright, G Heij</t>
  </si>
  <si>
    <t>Abstract Methane is a dynamic atmospheric gas with high radiative forcing that directly influences climatic patterns. Peat soils are well recognized sources for atmospheric methane, and although the number of studies on methane dynamics has increased during ...</t>
  </si>
  <si>
    <t>Characteristic Differences of Tidal Swamp Rice Varieties towards Methane ( CH4 ) Emission on Peat Soil</t>
  </si>
  <si>
    <t>http://203.176.181.72/index.php/jti/article/view/212</t>
  </si>
  <si>
    <t>HL SUSILOWATI, P SETYANTO…</t>
  </si>
  <si>
    <t>2012 - 203.176.181.72</t>
  </si>
  <si>
    <t>203.176.181.72</t>
  </si>
  <si>
    <t>Abstract Expanding the rice field area into marginal land such as peat soil could possibly obtain significant increase on greenhouse gas (GHG's) emission. Peat soil contained large amount of organic matter. The utilization of peat soil for rice field needs pH&gt; 3. The ...</t>
  </si>
  <si>
    <t>Holocene climate and responding vegetation influenced carbon accumulation patterns and peat fires in boreal bogs, Quebec, Canada</t>
  </si>
  <si>
    <t>http://www.eastmain1.org/files/pdf/publicationscientifiques/presentations2009/PEATNET2009/VanBellen_Peatnet_25au300909_poster.pdf</t>
  </si>
  <si>
    <t>S van Bellen, M Garneau, Y Bergeron</t>
  </si>
  <si>
    <t>Ombrotrophic peatlands are exclusively dependent on precipitation and therefore form records of hydroclimatological conditions. During dry episodes or when vegetation is prone to burning, a peatland can turn into a temporary carbon (C) source by combustion and ...</t>
  </si>
  <si>
    <t>Comparison of two methods for measurement of CO2 emission during the transformation processes in peat</t>
  </si>
  <si>
    <t>http://proceedings.spiedigitallibrary.org/proceeding.aspx?articleid=909215</t>
  </si>
  <si>
    <t>BG Ageev, EA Golovatskaya…</t>
  </si>
  <si>
    <t>7th …</t>
  </si>
  <si>
    <t>proceedings.spiedigitallibrary.org</t>
  </si>
  <si>
    <t>abstract The problem of CO 2 balance is a basic in the biosphere study and in the prediction of consequences of the global climate change due to anthropogenous impacts. The growing mires are the unique ecosystems among the terrestrial biosystems capable to fix the ...</t>
  </si>
  <si>
    <t>On the Geochemical Study of Carbon 14. I. The Ozegahara Peat</t>
  </si>
  <si>
    <t>http://www.osti.gov/scitech/biblio/4337042</t>
  </si>
  <si>
    <t>M Shima</t>
  </si>
  <si>
    <t>Bull. Chem. Soc. Japan</t>
  </si>
  <si>
    <t>Methane fermentation of poultry manure on straw and peat litter</t>
  </si>
  <si>
    <t>http://agris.fao.org/agris-search/search.do?recordID=PL9101033</t>
  </si>
  <si>
    <t>C Opalinski, L Uzar</t>
  </si>
  <si>
    <t>Zeszyty Naukowe Akademii Rolniczej we …</t>
  </si>
  <si>
    <t>Abstract: The manure was diluted and subjected to prolonged methane fermentation. In case of straw type manure subject to a psychrophylic fermentation (15-17 degrees C) carried on for 20 days from 1 kg of dry organic residue, the biogas in amount of 0.04 cu. m with ...</t>
  </si>
  <si>
    <t>Carbon Disulfide and Hydrogen Sulfide Removal with a Peat Biofilter</t>
  </si>
  <si>
    <t>THJ Ruuskanen, PJ Martikainen</t>
  </si>
  <si>
    <t>Journal of the Air &amp; Waste Management …</t>
  </si>
  <si>
    <t>the complete carbon budget of a drained peat catchment</t>
  </si>
  <si>
    <t>http://www.lw20.com/2011040330200515.html</t>
  </si>
  <si>
    <t>M Grubb, A Skolnick</t>
  </si>
  <si>
    <t>Abstract: This study measures the complete carbon budget of a drained peat-covered catchment. It includes dissolved organic carbon (DOC), particulate organic carbon (POC), dissolved CO2, primary pro-ductivity, soil respiration of carbon dioxide (CO2) and ...</t>
  </si>
  <si>
    <t>Nitrate concentrations in the rewetted peat substrate and emission of N2O and N2/. Results of a double tracer study under laboratory conditions.</t>
  </si>
  <si>
    <t>http://www.cabdirect.org/abstracts/20123340213.html</t>
  </si>
  <si>
    <t>N Tauchnitz, R Russow, O Spott, S Bernsdorf…</t>
  </si>
  <si>
    <t>… am 3. und 4. Mai 2011 …</t>
  </si>
  <si>
    <t>Abstract Study aimed to determine the nitrate consumption by the 15 NO 3-/Br-double tracer method and to quantify N 2 O and N 2 emissions of a rewetted peat soil using the 15 N gas- flux-method in laboratory experiments. Peat soil cores were labelled at different depths ...</t>
  </si>
  <si>
    <t>Letting our carbon go free. The sustainable management of carbon and blanket peat in the English uplands</t>
  </si>
  <si>
    <t>A Crowle</t>
  </si>
  <si>
    <t>BRITISH WILDLIFE</t>
  </si>
  <si>
    <t>BRITISH WILDLIFE PUBLISHING</t>
  </si>
  <si>
    <t>Redox processes of carbon and sulfur in peat soil affected by water table fluctuations</t>
  </si>
  <si>
    <t>T Goldhammer</t>
  </si>
  <si>
    <t>… CO2 , N2O and CH4 emission measurements: (Degradierung von kultivierten Moorböden in Nord Norwegen abgeleitet aus Feldmessungen von CO2 -, N2O -und CH4 …</t>
  </si>
  <si>
    <t>http://www.tandfonline.com/doi/abs/10.1080/03650340600581968</t>
  </si>
  <si>
    <t>A Gr⊘ nlund, TE Sveistrup, AK S⊘ vik…</t>
  </si>
  <si>
    <t>Abstract Peat soils cover 2–3% of the total global land area, and store approximately one- third of the soil carbon and as much carbon as stored in the atmosphere. Conversion of natural peatland ecosystems into arable land dramatically increases soil organic matter ...</t>
  </si>
  <si>
    <t>Restoration of a Freshwater Wetland on Subsided Peat Soils: Potential Effects on Release of Dissolved Organic Carbon and Disinfection Byproduct Precursors</t>
  </si>
  <si>
    <t>http://adsabs.harvard.edu/abs/2002AGUFM.B22B0758F</t>
  </si>
  <si>
    <t>J Fleck, R Fujii, D Bossio</t>
  </si>
  <si>
    <t>Abstract In 1997, a wetland restoration demonstration project began on Twitchell Island in the Sacramento-San Joaquin Delta (Delta), California, to examine the effects of a permanently flooded, freshwater wetland on peat soil subsidence. Conversion from ...</t>
  </si>
  <si>
    <t>3.5. 2.1 Change IN CARBON STOCKS IN LAND CONVERTED TO PEAT EXTRACTION 3.5. 2.1.</t>
  </si>
  <si>
    <t>ACINCS IN</t>
  </si>
  <si>
    <t>Simulation of water flow and DOC transport in upland peat soils with different land covers using SWAP and ANIMO models</t>
  </si>
  <si>
    <t>http://agris.fao.org/agris-search/search.do?recordID=AV20120125231</t>
  </si>
  <si>
    <t>P Blanco Gomez</t>
  </si>
  <si>
    <t>Monitoring carbon export from upland peat catchments in the North Pennines, UK.</t>
  </si>
  <si>
    <t>http://meetings.copernicus.org/www.cosis.net/abstracts/EGU06/03867/EGU06-J-03867.pdf</t>
  </si>
  <si>
    <t>A Wakefield</t>
  </si>
  <si>
    <t>It is estimated that globally, peatlands contain up to one third of the total terrestrial carbon pool. Given that peatlands are such a significant carbon store, it is important to determine whether they are net sinks or sources of C and how this may change in response to ...</t>
  </si>
  <si>
    <t>Plant-derived CO2 flux from cultivated peat soils</t>
  </si>
  <si>
    <t>http://www.tandfonline.com/doi/abs/10.1080/09064710.2010.510121</t>
  </si>
  <si>
    <t>Ö Berglund, K Berglund…</t>
  </si>
  <si>
    <t>… Scandinavica,…</t>
  </si>
  <si>
    <t>Abstract Methods used to estimate the CO2 emission from soil commonly measure the total CO2 flux. To be able to quantify the net CO2 emission from cultivated peat soils there is a need to distinguish between soil organic matter-derived CO2 respiration and plant- ...</t>
  </si>
  <si>
    <t>http://www.tandfonline.com/doi/full/10.1080/09064710.2010.510121</t>
  </si>
  <si>
    <t>Carbon monoxide consumption and production by microorganisms associated with wetland plant roots and peat</t>
  </si>
  <si>
    <t>http://library.umaine.edu/theses/theses.asp?Cmd=abstract&amp;ID=MARC0335</t>
  </si>
  <si>
    <t>JJ Rich</t>
  </si>
  <si>
    <t>library.umaine.edu</t>
  </si>
  <si>
    <t>... Author: Jeremy J. Rich. E-mail Address: URN: Title: Carbon monoxide consumption and production by microorganisms associated with wetland plant roots and peat. Degree: MS. Department: Biochemistry, Microbiology, and Molecular Biology. Committee Chair: Chair's E-mail: ...</t>
  </si>
  <si>
    <t>Carbon storage: When peat dries</t>
  </si>
  <si>
    <t>http://www.nature.com/nclimate/journal/v2/n1/full/nclimate1360.html</t>
  </si>
  <si>
    <t>A Brown</t>
  </si>
  <si>
    <t>Nature Climate Change</t>
  </si>
  <si>
    <t>Peatlands lock away the large quantities of carbon that build up in these water-saturated environments owing to the presence of phenolic compounds, which inhibit microbial decomposition. Phenolic concentrations remain high in peatlands because anoxic ...</t>
  </si>
  <si>
    <t>Isotopic composition of carbon and hydrogen in peat taken from tunguska cosmic body explosion area</t>
  </si>
  <si>
    <t>http://inis.iaea.org/search/search.aspx?orig_q=RN:27067491</t>
  </si>
  <si>
    <t>EM Kolesnikov, T Better, NV Kolesnikova</t>
  </si>
  <si>
    <t>Nature of the exploded tunguska cosmic body is discussed isotopic composition of carbon and hydrogen in peat taken from the explosion area is proposed to be used an indicator of comet substance presence. The reproducibility of results of isotopic analysis in the peat ...</t>
  </si>
  <si>
    <t>Effects of ecosystem disturbance on fluvial carbon losses from tropical peat swamp forests</t>
  </si>
  <si>
    <t>http://ethos.bl.uk/OrderDetails.do?uin=uk.bl.ethos.542448</t>
  </si>
  <si>
    <t>S Moore</t>
  </si>
  <si>
    <t>... Please login or register if you wish to access theses through EThOS | Login / Register. Title: Effects of ecosystem disturbance on fluvial carbon losses from tropical peat swamp forests. Author: Moore, Sam. Awarding Body: The Open University. Current Institution: Open University. ...</t>
  </si>
  <si>
    <t>Quantitative reconstruction of mid-to late-Holocene climate in NE China from peat cellulose stable oxygen and carbon isotope records and mechanistic models</t>
  </si>
  <si>
    <t>http://hol.sagepub.com/content/23/11/1507.short</t>
  </si>
  <si>
    <t>SY Yu</t>
  </si>
  <si>
    <t>Abstract There has been an increasing need to reconstruct past climate from proxy records quantitatively and mechanistically. The inverse proxy modeling method stands out as a novel approach to quantitative palaeoclimate reconstructions through integrating process- ...</t>
  </si>
  <si>
    <t>http://www.researchgate.net/publication/254256437_Quantitative_reconstruction_of_mid-_to_late-Holocene_climate_in_NE_China_from_peat_cellulose_stable_oxygen_and_carbon_isotope_records_and_mechanistic_models/file/5046351fbc126c2099.pdf</t>
  </si>
  <si>
    <t>CARBON AND PEAT ACCUMULATION IN A DISCONTTNUOUSLY FROZEN PEATLAND: PEAT TYPE, MICROTOPOGRAPHY, AND FIRE EFFECTS</t>
  </si>
  <si>
    <t>SD ROBINSON</t>
  </si>
  <si>
    <t>… : March 12-14</t>
  </si>
  <si>
    <t>Institute of Arctic and Alpine …</t>
  </si>
  <si>
    <t>Hydrologic Control of CO2 Fluxes from Tropical Peat</t>
  </si>
  <si>
    <t>http://adsabs.harvard.edu/abs/2013AGUFMPP12B..04H</t>
  </si>
  <si>
    <t>A Hoyt, L Gandois , A Cobb, F Kai , J Ng…</t>
  </si>
  <si>
    <t>Abstract Hydrological processes play an important role in tropical peat swamp forests. High water levels inhibit decomposition due to anoxic conditions. This study examines the extent to which water level controls CO 2 fluxes from tropical peat. Peat surface CO 2 emissions ...</t>
  </si>
  <si>
    <t>Sequestration of CO2 in peat and soil organic matter. Sorption and diffusion controlled hysteresis model.</t>
  </si>
  <si>
    <t>PI Ravikovitch , AV Neimark …</t>
  </si>
  <si>
    <t>Ecosystem service value analysis of CO2 management based on land use change of Zoige alpine peat wetland, Tibetan Plateau</t>
  </si>
  <si>
    <t>http://www.sciencedirect.com/science/article/pii/S0925857414000950/pdf?md5=89e09b341a1eef7159c2a03cc1c55228&amp;pid=1-s2.0-S0925857414000950-main.pdf&amp;_valck=1</t>
  </si>
  <si>
    <t>C Quan, W Xuan, L Chunhui, C Yanpeng, L Qiang…</t>
  </si>
  <si>
    <t>Please cite this article in press as: Cui, Q., et al., Ecosystem service value analysis of CO2 management based on land use change of Zoige alpine peat wetland, Tibetan Plateau. Ecol. Eng. (2014), http://dx.doi.org/10.1016/j.ecoleng.2014.03.035 ... ARTICLE IN PRESS G Model ...</t>
  </si>
  <si>
    <t>Behaviour of suspended particulate matter (SPM) in a North Sea estuary: Implications for the fate of peat -derived carbon</t>
  </si>
  <si>
    <t>JME Ahad, R Ganeshram…</t>
  </si>
  <si>
    <t>GEOCHIMICA …</t>
  </si>
  <si>
    <t>PERGAMON-ELSEVIER SCIENCE …</t>
  </si>
  <si>
    <t>Top-down and bottom up estimates of methane emissions from the 2006 Indonesian peat fires using Aura TES satellite observations of CH4 and CO and GEOS-Chem</t>
  </si>
  <si>
    <t>http://adsabs.harvard.edu/abs/2012AGUFM.A32B..01W</t>
  </si>
  <si>
    <t>J Worden, K Wecht, C Frankenberg…</t>
  </si>
  <si>
    <t>Abstract Tropical fires represent a significant source of methane, yet their contribution to the global methane budget is highly uncertain because fire emissions are highly variable from year-to-year and because the CH4 emissions depend on the stage of the fire. In this paper ...</t>
  </si>
  <si>
    <t>A Regional Comparison of the Long-Term Carbon Dynamics Within Maritime Peat Bogs Along the St. Lawrence North Shore, Northeastern Canada</t>
  </si>
  <si>
    <t>http://adsabs.harvard.edu/abs/2013AGUFMPP13C1893M</t>
  </si>
  <si>
    <t>G Magnan, M Garneau</t>
  </si>
  <si>
    <t>Abstract We have reconstructed the long-term carbon (C) dynamics within maritime bogs from two ecoclimatic regions between the Estuary (Baie-Comeau) and the Gulf of St. Lawrence (Havre-St.-Pierre) in northeastern Canada. The long-term average rates of C ...</t>
  </si>
  <si>
    <t>The intra-annual variation of DOC and POC and its importance for the annual carbon balance of a blanket peat catchment</t>
  </si>
  <si>
    <t>http://www.ucc.ie/academic/civil/staff/hydromet/files/KoehlerPoster.2008.pdf</t>
  </si>
  <si>
    <t>AK Koehler, K Murphy, G Kiely</t>
  </si>
  <si>
    <t>ucc.ie</t>
  </si>
  <si>
    <t>Introduction • Northern peatlands store about 1/3 of the global soil C but the predicted long-term global climate change may threaten this storage capacity (Gorham 1991) • The carbon balance for a catchment should include both atmospheric C exchange (CO2, CH4) as well as ...</t>
  </si>
  <si>
    <t>Carbon Emission and Absorption of Ameliorant Amendments in Peat Soil Paddy Rice</t>
  </si>
  <si>
    <t>http://203.176.181.72/index.php/jti/article/view/29</t>
  </si>
  <si>
    <t>HL SUSILAWATI, P SETYANTO…</t>
  </si>
  <si>
    <t>Jurnal Tanah dan Iklim</t>
  </si>
  <si>
    <t>Abstract Agricultural land extensification on peat land is one solution to fulfill national needed on food. Peat soil contains organic matter therefore it becomes one source of greenhouse gas emissions (GHG), ie Dioxide carbon (CO2), metahne (CH4), and NO2. ...</t>
  </si>
  <si>
    <t>http://www.biogeosciences-discuss.net/6/8775/2009/bgd-6-8775-2009.pdf</t>
  </si>
  <si>
    <t>Abstract Peatlands play an important role in the global carbon cycle and represent both an important stock of soil carbon and a substantial natural source of relevant greenhouse gases like CO2 and CH4. While it is known that the microbial availability of organic matter affects ...</t>
  </si>
  <si>
    <t>Effect of peat samples drying on measured content of carbon and nitrogen fractions</t>
  </si>
  <si>
    <t>http://www.degruyter.com/view/j/ssa.2013.64.issue-4/ssa-2013-0020/ssa-2013-0020.xml</t>
  </si>
  <si>
    <t>J Jonczak</t>
  </si>
  <si>
    <t>Soil Science Annual</t>
  </si>
  <si>
    <t>Abstract The aim of the study was to compare the content of carbon and nitrogen fractions in fresh and dried samples of peat. The samples were extracted in 0.25 mol KCl· dm.-3, 0.25 mol H2SO4· dm.-3 and 2.5 mol H2SO4· dm.-3. Based on the extractions and analysis of ...</t>
  </si>
  <si>
    <t>http://www.degruyter.com/dg/viewarticle.fullcontentlink:pdfeventlink/$002fj$002fssa.2013.64.issue-4$002fssa-2013-0020$002fssa-2013-0020.pdf?t:ac=j$002fssa.2013.64.issue-4$002fssa-2013-0020$002fssa-2013-0020.xml</t>
  </si>
  <si>
    <t>CARBON ISOTOPIC CALIBRATION OF PEAT − FORMING PLANTS (SPHAGNUM SP., POLYTRICHUM SP.) AND PEAT WITH RESPECT TO AIR− HUMIDITY …</t>
  </si>
  <si>
    <t>http://opera.krnap.cz/_pdf/41/oc41-23.pdf</t>
  </si>
  <si>
    <t>S GRZEGORZ, JM ORION</t>
  </si>
  <si>
    <t>The last Millennium century–scale climatic variations are well documented in the literature (eg. LAMB 1985, BARBER 1981). However, the role of the significant increase of the mankind population in the climatic variations is still discussed, especial with respect of the ...</t>
  </si>
  <si>
    <t>The carbon isotopic signature of CO2 in the current and penultimate interglacial period: ocean, peat or human influences?</t>
  </si>
  <si>
    <t>http://meetingorganizer.copernicus.org/EGU2011/EGU2011-7371.pdf</t>
  </si>
  <si>
    <t>H Fischer, R Schneider, J Schmitt, F Joos</t>
  </si>
  <si>
    <t>The current anthropogenic increase of CO2 over the last 150 years raises the question in how far preindustrial changes in the carbon cycle led to long-term changes in atmospheric CO2 during warm climate conditions. Antarctic ice core records show that past ...</t>
  </si>
  <si>
    <t>El Niño, the 2006 Indonesian peat fires, and the distribution of atmospheric methane</t>
  </si>
  <si>
    <t>http://onlinelibrary.wiley.com/doi/10.1002/grl.50937/full</t>
  </si>
  <si>
    <t>J Worden, Z Jiang, D Jones, M Alvarado …</t>
  </si>
  <si>
    <t>Abstract: Dry conditions from a moderate El Nino during the fall of 2006 resulted in enhanced burning in Indonesia with fire emissions of CO approximately 4-6 times larger than the prior year. Here we use new tropospheric methane and CO data from the Aura ...</t>
  </si>
  <si>
    <t>http://tesweb.jpl.nasa.gov/uploadedfiles/grl50937.pdf</t>
  </si>
  <si>
    <t>Peatland Carbon Dynamics on the North Slope of Alaska During the Holocene: The Role of Climate, Sea Ice, and Buried Peat</t>
  </si>
  <si>
    <t>http://adsabs.harvard.edu/abs/2014EGUGA..16.9338Y</t>
  </si>
  <si>
    <t>Z Yu, C Massa, K Cleary, B Jones …</t>
  </si>
  <si>
    <t>Abstract Our recent and ongoing data syntheses indicate that peatlands accumulated more carbon (C) during past warm climate intervals in the circum-Arctic region, including Alaska. In particular, peak C accumulations have been observed during the Holocene Thermal ...</t>
  </si>
  <si>
    <t>Studies on the inherent properties and behaviour of peat : the losses of Carbon dioxide ( CO2 ) and methane through the reduction-oxidation processes</t>
  </si>
  <si>
    <t>http://agris.fao.org/agris-search/search.do?recordID=ID2002001495</t>
  </si>
  <si>
    <t>S Sabiham, E Sulistyono</t>
  </si>
  <si>
    <t>Jurnal Tanah Tropika (Indonesia)= Journal …</t>
  </si>
  <si>
    <t>CARBON -BLACK FBOM PEAT</t>
  </si>
  <si>
    <t>http://www.google.com/patents/US916049</t>
  </si>
  <si>
    <t>JE SMITH</t>
  </si>
  <si>
    <t>US Patent 916,049</t>
  </si>
  <si>
    <t>916,049, 1909</t>
  </si>
  <si>
    <t>. To aU whom it may concern: Be it known that I, JAMES E. SMITEE, c'iti-. zen of the United States, residing at Clinton, in the county of Clinton and State of Iowa, 5 have invented a certain new, and useful Improvement in Processes fo'r Obtaining Carbon-Black from Peat, ...</t>
  </si>
  <si>
    <t>Determination of microbial activity and nitrogen and carbon forms in peat soils in Estonia.</t>
  </si>
  <si>
    <t>http://www.cabdirect.org/abstracts/20053075724.html</t>
  </si>
  <si>
    <t>M Noormets, T Köster, T Tõnutare, K Kauer…</t>
  </si>
  <si>
    <t>… and Remediation of …</t>
  </si>
  <si>
    <t>Abstract We examined different nitrogen and carbon forms, and microbial activity, as well as several agrochemical parameters in the different peat soils. Five study areas are located in the county of Tartu (58 22′ N, 26 43′ E) in the southern part of Estonia. One of the study ...</t>
  </si>
  <si>
    <t>Carbon balance and greenhouse gas fluxes in intensive and extensive managed grasslands on peat .</t>
  </si>
  <si>
    <t>http://meetings.copernicus.org/www.cosis.net/abstracts/EGU2007/02951/EGU2007-J-02951.pdf</t>
  </si>
  <si>
    <t>AJ Dolman</t>
  </si>
  <si>
    <t>Eutrophic drained peat meadow areas under agricultural exploitation constitute a significant source of CO2 and water level manipulation is being considered to counteract this. This however may have a major effect on the emission of other greenhouse gases such as ...</t>
  </si>
  <si>
    <t>Determination of carbon , nitrogen, and oxidability of organic matter of soils and peat in one sample</t>
  </si>
  <si>
    <t>http://agris.fao.org/agris-search/search.do?recordID=US201301191336</t>
  </si>
  <si>
    <t>VN Simakov, VP Tsyplenkov, VV Stepanov</t>
  </si>
  <si>
    <t>Agrokhimiia</t>
  </si>
  <si>
    <t>... Determination of carbon, nitrogen, and oxidability of organic matter of soils and peat in one sample [1969]. ...</t>
  </si>
  <si>
    <t>Are production and emission of N2O decoupled in peat soils? A simulation study of daily N2O emissions.</t>
  </si>
  <si>
    <t>http://adsabs.harvard.edu/abs/2010EGUGA..1210940S</t>
  </si>
  <si>
    <t>Abstract Nitrous oxide (N2O) emissions from arable land are characterized by low background emissions and a few, short-lived peak emissions that represent a major part of the annual emission. Although the available models estimate cumulative N2O emissions ...</t>
  </si>
  <si>
    <t>Rapid Analysis of Moisture, Carbon and Nitrogen in Peat Cores from Northern Manitoba by Near-infrared Spectroscopy.</t>
  </si>
  <si>
    <t>DF Malley, J McLaughlin, S Wawryszyn, R Rabliauskas</t>
  </si>
  <si>
    <t>The 2008 Joint Annual …</t>
  </si>
  <si>
    <t>Effects of grassland management on the emission of methane from grassland on peat soils. Interim report July 1995-January 1996.</t>
  </si>
  <si>
    <t>http://agris.fao.org/agris-search/search.do?recordID=NL2012071713</t>
  </si>
  <si>
    <t>Methane cycling in peat bogs: environmental relevance of methano-Trophs revealed by microbial lipid chemistry</t>
  </si>
  <si>
    <t>http://www.narcis.nl/publication/Language/EN/id/46/RecordID/oai:dspace.library.uu.nl:1874%2F212008</t>
  </si>
  <si>
    <t>JF van Winden</t>
  </si>
  <si>
    <t>LPP Contributions Series</t>
  </si>
  <si>
    <t>narcis.nl</t>
  </si>
  <si>
    <t>Global warming is continuing without delay and this is caused by the accumulation of greenhouse gases in the atmosphere. Methane is a strong greenhouse gas, 25 times stronger compared to CO2. The increase in methane concentrations in the atmosphere is ...</t>
  </si>
  <si>
    <t>… Changes in Carbon Cvcle During a Glacial to Interglacial Transition As indicated in Figure 2, the land biomass currently stores about 560 Gt of carbon (C). …</t>
  </si>
  <si>
    <t>ALB Soil</t>
  </si>
  <si>
    <t>Preparing for Climate Change: Proceedings of the …</t>
  </si>
  <si>
    <t>Government Institutes</t>
  </si>
  <si>
    <t>… of water temperature conditions on viability of microorgansims causing the mineralization of nitrogen and carbon -containing organic compounds of peat</t>
  </si>
  <si>
    <t>http://agris.fao.org/agris-search/search.do?recordID=US201303111282</t>
  </si>
  <si>
    <t>LS Revinskaia, LI Filipshanova</t>
  </si>
  <si>
    <t>Ispol'zovanie Mikroorganizmov i ikh …</t>
  </si>
  <si>
    <t>Relationships between the transformation of organic components to carbon dioxide evolution and nitrogen mineralization in peat soils</t>
  </si>
  <si>
    <t>http://agris.fao.org/agris-search/search.do?recordID=PL8600724</t>
  </si>
  <si>
    <t>F Maciak, H Sochtig</t>
  </si>
  <si>
    <t>Roczniki Gleboznawcze (Poland)</t>
  </si>
  <si>
    <t>Examining the relationship between soil water acidification and dissolved organic carbon ( DOC ) concentrations in peat and podsols following rewetting</t>
  </si>
  <si>
    <t>CARBON EMISSION AND RESPONS OF RICE TO APPLICATTON OF AMELIORANT DREGS IN THE PEAT SOIL WITH SATURATION AND UNSATURATION</t>
  </si>
  <si>
    <t>http://103.10.169.96/xmlui/handle/123456789/5253</t>
  </si>
  <si>
    <t>AI Amri</t>
  </si>
  <si>
    <t>2013 - 103.10.169.96</t>
  </si>
  <si>
    <t>Fertility of peat land is very poor and makes it not suitable for crop wiihout any high input. This condition was indicated by the very high soil's acidity (low pH), low availability of macro (N, P, K, Ca and Mg), and micro (Cu, Zn, Mn and Bo) nutriens and high cation exchange ...</t>
  </si>
  <si>
    <t>http://103.10.169.96/xmlui/bitstream/handle/123456789/5253/06.%20Seminar%20USU.pdf?sequence=3</t>
  </si>
  <si>
    <t>PEATLAND: A PROCES-BASED MODEL OF CARBON DIOXIDE AND METHANE FLUXES FROM PEAT SOILS</t>
  </si>
  <si>
    <t>https://gsa.confex.com/gsa/inqu/finalprogram/abstract_53502.htm</t>
  </si>
  <si>
    <t>J VAN HUISSTEDEN</t>
  </si>
  <si>
    <t>The management of peatlands has a large effect on the carbon balance of these areas. Since medieval times the coastal peat areas in the Netherlands have been drained for agriculture. However, plans exist to convert parts of these peatlands back into wetland ...</t>
  </si>
  <si>
    <t>Use of peat moss and granular activated carbon to prevent migration of a PCE spill</t>
  </si>
  <si>
    <t>http://bases.bireme.br/cgi-bin/wxislind.exe/iah/online/?IsisScript=iah/iah.xis&amp;src=google&amp;base=REPIDISCA&amp;lang=p&amp;nextAction=lnk&amp;exprSearch=97050&amp;indexSearch=ID</t>
  </si>
  <si>
    <t>RG Zytner, N Biswas, JK Bewtra</t>
  </si>
  <si>
    <t>International Conference on …</t>
  </si>
  <si>
    <t>... Autor: Zytner, Richard G; Biswas, Nihar; Bewtra, Jatinder K. Título: Use of peat moss and granular activated carbon to prevent migration of a PCE spill. Fonte: In: Wu, Yeun C. International Conference on Physiochemical and Biological Detoxification of Hazardous Wastes. ...</t>
  </si>
  <si>
    <t>Use of Ameliorant to Reduce Methane and Carbon Dioxide Emissions from Rice Paddy at Peat Soils of Central Kalimantan</t>
  </si>
  <si>
    <t>http://203.176.181.72/index.php/jti/article/view/264</t>
  </si>
  <si>
    <t>MD MARIO</t>
  </si>
  <si>
    <t>Abstract Peat forests emit methane and carbon dioxide naturally. Rate of the emissions may increase if the forest is converted for other uses such as rice field. The use of mineral soil, enriched with electric furnace slag containing high level of cationic irons, as ameliorant is ...</t>
  </si>
  <si>
    <t>Temperature and peat type control CO2 and CH4 production in Alaskan permafrost peats</t>
  </si>
  <si>
    <t>http://onlinelibrary.wiley.com/doi/10.1111/gcb.12572/full</t>
  </si>
  <si>
    <t>CC Treat, WM Wollheim, RK Varner…</t>
  </si>
  <si>
    <t>Abstract Controls on the fate of~ 277 Pg of soil organic carbon (C) stored in permafrost peatland soils remain poorly understood despite the potential for a significant positive feedback to climate change. Our objective was to quantify the temperature, moisture, ...</t>
  </si>
  <si>
    <t>http://pubpages.unh.edu/~asf44/files/treat_2014_preprint.pdf</t>
  </si>
  <si>
    <t>Adsorption of carbon monoxide by samples of soils and peat -sand mixtures</t>
  </si>
  <si>
    <t>http://link.springer.com/article/10.1134/S1064229309110052</t>
  </si>
  <si>
    <t>AV Smagin, NB Sadovnikova, VS Mazanova…</t>
  </si>
  <si>
    <t>Eurasian Soil …</t>
  </si>
  <si>
    <t>Abstract The adsorption of carbon monoxide (CO) by loose samples of natural soils and artificial organomineral mixtures depending on the water content was studied in laboratory experiments. The highest adsorption of CO was found for the samples of 100% organic ...</t>
  </si>
  <si>
    <t>Methane Emission Through Juncus Plant from a Peat Mire and in Laboratory Experiment</t>
  </si>
  <si>
    <t>H Nagy</t>
  </si>
  <si>
    <t>Research on the role of CO2 in the acidity of the water in the peat -bogs at Sphaignes</t>
  </si>
  <si>
    <t>http://www.ncbi.nlm.nih.gov/pubmed/14831253</t>
  </si>
  <si>
    <t>S VILLERET</t>
  </si>
  <si>
    <t>Comptes rendus hebdomadaires des séances de l' …</t>
  </si>
  <si>
    <t>ncbi.nlm.nih.gov</t>
  </si>
  <si>
    <t>... 1951 Apr 23;232(17):1583-5. [Research on the role of CO2 in the acidity of the water in the peat-bogs at Sphaignes]. [Article in Undetermined Language]. VILLERET S. PMID: 14831253 [PubMed - indexed for MEDLINE]. MeSH Terms. Carbon Dioxide*; Soil*. Substances. ...</t>
  </si>
  <si>
    <t>SPECIFIC UV-ABSORBANCE OF TOTAL ORGANIC CARBON IN PEAT WATER WITH DIFFERENT PEAT THICKNESS</t>
  </si>
  <si>
    <t>Methodology for Estimation of GHG Emissions from Tropical Peat Lands</t>
  </si>
  <si>
    <t>http://www.forestday.org/fileadmin/tropical-workshop/Plenary-2/10A_ApplegateG_Methodology%20for%20estimation.pdf</t>
  </si>
  <si>
    <t>J Raison, JG Canadell , GB Applegate, A Hooijer …</t>
  </si>
  <si>
    <t>As an analysis of the scientific literature vividly shows, there is precious little real understanding of the oxidation processes in tropical peatlands given their potential significance for climate change mitigation. Emissions from these lowland tropical ...</t>
  </si>
  <si>
    <t>DOC export from a peat extraction site in transition to managed restoration-preliminary results of a long-term research project</t>
  </si>
  <si>
    <t>http://adsabs.harvard.edu/abs/2013EGUGA..1513249R</t>
  </si>
  <si>
    <t>N Rüggen, L Kutzbach, S Kopelke…</t>
  </si>
  <si>
    <t>Abstract Peatlands play a major role in the global cycles of water and carbon. Budgeting carbon fluxes of temperate man-managed peatlands is limited by few available data. The main carbon compounds exported from such sites are CO2, CH4 and laterally exported C ...</t>
  </si>
  <si>
    <t>long-term effects of climate change on vegetation and carbon dynamics in peat bogs</t>
  </si>
  <si>
    <t>http://www.lw20.com/201104243923109.html</t>
  </si>
  <si>
    <t>JC L Cronier, J Deacute</t>
  </si>
  <si>
    <t>Journal of Vegetation Science</t>
  </si>
  <si>
    <t>Long-Term Effects Of Climate Change On Vegetation And Carbon Dynamics In Peat Bogs. ... 下载全文 (943 KB), 资源分 28. Abstract: What are the long-term effects of climate change on the plant species composition and carbon sequestration in peat bogs? ...</t>
  </si>
  <si>
    <t>… and soil in marginal peat -forming landscapes: climate simulations to quantify gaseous and dissolved carbon fluxes and the effects on peat accumulation and drinking …</t>
  </si>
  <si>
    <t>http://adsabs.harvard.edu/abs/2013AGUFM.B33F0542R</t>
  </si>
  <si>
    <t>J Ritson, M Bell, JM Clark , N Graham…</t>
  </si>
  <si>
    <t>Abstract Peatlands in the UK represent a large proportion of the soil carbon store, however there is concern that some systems may be switching from sinks to sources of carbon. The accumulation of organic material in peatlands results from the slow rates of decomposition ...</t>
  </si>
  <si>
    <t>Patterns of methane production and sulfate reduction in Sphagnum peat from an Appalachian wetland</t>
  </si>
  <si>
    <t>http://www.osti.gov/scitech/biblio/6073559</t>
  </si>
  <si>
    <t>Bull. Ecol. Soc. Am.;(United States)</t>
  </si>
  <si>
    <t>Use of lead-210 and carbon -14 in investigations of peat accumulation in Aukštumala raised bog, western Lithuania</t>
  </si>
  <si>
    <t>http://opalas.geo.lt/geo/uploads/media/30-37_01.pdf</t>
  </si>
  <si>
    <t>J Mažeika</t>
  </si>
  <si>
    <t>Baltica</t>
  </si>
  <si>
    <t>opalas.geo.lt</t>
  </si>
  <si>
    <t>Abstract Two peat cores taken from the Aukštumala raised bog of Lithuanian maritime region were dated by lead-210 (210Pb) and radiocarbon (14C) methods. From combined chronological data the net and linear peat accumulation rates were calculated. Net peat ...</t>
  </si>
  <si>
    <t>Carbon cycling in peat soils in the Australian Alps</t>
  </si>
  <si>
    <t>ftp://ftp.geobc.gov.bc.ca/.virtual/slk6ftp/pub/outgoing/2008%20Geoscience%20conference/resource/pdf/056/EGU2008-A-05694.pdf</t>
  </si>
  <si>
    <t>S Grover, J Baldock</t>
  </si>
  <si>
    <t>Carbon stored and released by peat soils, both natural and human-altered, plays a significant role in the global carbon cycle. Field and laboratory measurements of peat decomposition in the northern hemisphere abound and have improved models of global ...</t>
  </si>
  <si>
    <t>Preparation of Carbon -Fiber Materials From Peat Raw Material</t>
  </si>
  <si>
    <t>AI Kiseleva</t>
  </si>
  <si>
    <t>Tr. VNIITP</t>
  </si>
  <si>
    <t>Quantifying organic carbon fluxes from upland peat</t>
  </si>
  <si>
    <t>http://www.manchester.ac.uk/escholar/uk-ac-man-scw:193561</t>
  </si>
  <si>
    <t>PD Do</t>
  </si>
  <si>
    <t>manchester.ac.uk</t>
  </si>
  <si>
    <t>Abstract AbstractThe University of ManchesterDo Duy PhaiPhDQuantifying organic carbon fluxes from upland peat21st March 2012Present organic carbon fluxes from an upland peat catchment were quantified through measurement of in-situ direct and indirect greenhouse ...</t>
  </si>
  <si>
    <t>Soil CO2 fluxes in afforested peat fields</t>
  </si>
  <si>
    <t>http://zanran_storage.s3.amazonaws.com/www.maapera.fi/ContentPages/42963024.pdf#page=64</t>
  </si>
  <si>
    <t>M peltojen maan CO2 -vuot</t>
  </si>
  <si>
    <t>Northern peatlands are major reservoirs for carbon. The estimated total carbon pool in northern peatlands range from 273 to 455 Pg (1, 2). In Finland the estimated carbon storage in natural peatlands is 2.3 Pg (2). More than half of the original peatland area in Finland ...</t>
  </si>
  <si>
    <t>Impact of Water Level on Carbon Sequestration at a Sub-tropical Peat Marsh</t>
  </si>
  <si>
    <t>http://adsabs.harvard.edu/abs/2013AGUFM.B21A0434S</t>
  </si>
  <si>
    <t>D Sumner, C Hinkle, S Graham …</t>
  </si>
  <si>
    <t>Abstract The impact of water level on sub-tropical peat marsh atmospheric/landscape carbon exchange was explored through eddy-covariance measurement of carbon dioxide and methane fluxes over a site at Blue Cypress Conservation Area in Florida. This site is ...</t>
  </si>
  <si>
    <t>Content of carbon dioxide in the soil air of humic and peat soils in relation to their pore aeration</t>
  </si>
  <si>
    <t>http://agris.fao.org/agris-search/search.do?recordID=US201301142252</t>
  </si>
  <si>
    <t>MV Stratonovich, EP Panov</t>
  </si>
  <si>
    <t>Moscow Timiriazev Sel'skokhoz Akad …</t>
  </si>
  <si>
    <t>PRELIMINARY CARBON STABLE ISOTOPE ANALYSIS OF MONOCOTS AND POLLEN DIVERSITY IN HOLOCENE PEAT DEPOSITS IN CONGAREE NATIONAL …</t>
  </si>
  <si>
    <t>https://gsa.confex.com/gsa/2009AM/finalprogram/abstract_163066.htm</t>
  </si>
  <si>
    <t>J YANKECH Jr</t>
  </si>
  <si>
    <t>2009 Portland GSA Annual Meeting</t>
  </si>
  <si>
    <t>The Congaree National Park, located near Columbia, SC., contains the oldest floodplain forest in North America. The floodplain muckswamp contains portions of the original channel of the nearby Congaree River as well as extensive peat deposits. A three-meter long peat ...</t>
  </si>
  <si>
    <t>A RECORD OF LATE PLEISTOCENE AND HOLOCENE CARBON ACCUMULATION AND CLIMATE CHANGE FROM AN EQUATORIAL PEAT BOG</t>
  </si>
  <si>
    <t>https://gsa.confex.com/gsa/inqu/finalprogram/abstract_54908.htm</t>
  </si>
  <si>
    <t>S PAGE</t>
  </si>
  <si>
    <t>A 9.5 m peat core from a peat deposit in the central lowlands of Kalimantan (Indonesian Borneo) reveals that organic matter accumulation in the Sunda Shelf area started over 22,000 14 C yrs ago during the Last Glacial Maximum (LGM), representing the first ...</t>
  </si>
  <si>
    <t>CARBON ADSORBENTS HAVING MOLECULAR-SIEVE PROPERTIES, BASED ON PEAT AND PHENOL-FORMALDEHYDE RESIN</t>
  </si>
  <si>
    <t>ND DROZHALINA…</t>
  </si>
  <si>
    <t>… OF THE USSR,…</t>
  </si>
  <si>
    <t>… , 233 SPRING ST, NEW YORK, NY …</t>
  </si>
  <si>
    <t>Carbon losses from peat -muck soils in the middle Biebrza River valley</t>
  </si>
  <si>
    <t>http://yadda.icm.edu.pl/psjc/element/bwmeta1.element.element-from-psjc-69cd8dd2-a22d-30d9-9332-135fad91cafb</t>
  </si>
  <si>
    <t>J Jaszczynski, J Turbiak…</t>
  </si>
  <si>
    <t>Water-Environment-Rural …</t>
  </si>
  <si>
    <t>The aim of this study was to determine and compare dissolved organic carbon (DOC) concentration in ground water and CO2 emission to the atmosphere from peat-muck soil overgrown by meadow cut once a year and by not mown meadow with natural plant ...</t>
  </si>
  <si>
    <t>Effect of Sago on Methane Emission and Carbon Dynamics in Tropical Peat Soil</t>
  </si>
  <si>
    <t>K Inubushi, M Okazaki…</t>
  </si>
  <si>
    <t>FRONTIERS …,UNIVERSAL ACADEMY PRESS</t>
  </si>
  <si>
    <t>UNIVERSAL ACADEMY PRESS, …</t>
  </si>
  <si>
    <t>Carbon and Water Cycles in a New Zealand Peat Bog</t>
  </si>
  <si>
    <t>http://adsabs.harvard.edu/abs/2001AGUFM.B41A..11C</t>
  </si>
  <si>
    <t>D Campbell, J Smith</t>
  </si>
  <si>
    <t>Abstract Peat soils represent globally significant stores of carbon and an understanding of carbon exchange processes between peat wetland ecosystems and the atmosphere is important for understanding the effects of, and impacts upon, global climate change. Eddy ...</t>
  </si>
  <si>
    <t>Carbon flux from live peat , peat mix, and mineral soil transplant cells for wetland reclamation, Fort McMurray, Alberta</t>
  </si>
  <si>
    <t>https://curve.carleton.ca/system/files/theses/28660.pdf</t>
  </si>
  <si>
    <t>YT Farooq</t>
  </si>
  <si>
    <t>curve.carleton.ca</t>
  </si>
  <si>
    <t>Abstract Oil sand mining in Fort McMurray, Alberta disturbs large areas of wetlands. By definition, peat-forming wetlands sequester carbon over the long-term. By assessing the carbon balance of reclaimed wetlands, the success of reclamation efforts may be ...</t>
  </si>
  <si>
    <t>The Influence of Landscape Morphology on Peatland Dynamics and Carbon Accumulation Inferred from Ground Penetrating Radar (GPR) and Peat Core Analysis</t>
  </si>
  <si>
    <t>http://adsabs.harvard.edu/abs/2010AGUFMEP21B0747L</t>
  </si>
  <si>
    <t>J Loisel, JT Nolan, Z Yu, A Parkesian…</t>
  </si>
  <si>
    <t>Abstract Northern peatlands have potential for strong feedbacks on the climate system through their impact on the global carbon (C) cycle. Since the Last Glacial Maximum, these ecosystems have sequestered about 550 Gt of organic C (Yu et al. 2010, GRL) and have ...</t>
  </si>
  <si>
    <t>Reconstruction of a High Resolution Holocene and Late Glacial Record of Atmospheric CO2 Concentration from Stable Carbon Isotopes in Peat</t>
  </si>
  <si>
    <t>RA Figge</t>
  </si>
  <si>
    <t>University of Colorado</t>
  </si>
  <si>
    <t>… , JWC, P. Ciais, RA Figge, R. Kenny and V. Markgraf (1994) A high-resolution atmospheric pCO2 record from carbon isotopes in peat . Nature, 367, 153- …</t>
  </si>
  <si>
    <t>J Patzold</t>
  </si>
  <si>
    <t>Report of the 4th Meeting of National …</t>
  </si>
  <si>
    <t>Deutsche Forschungsgemeinschaft</t>
  </si>
  <si>
    <t>Changes in peat chemistry associated with permafrost thaw increase greenhouse gas production</t>
  </si>
  <si>
    <t>http://www.pnas.org/content/111/16/5819.short</t>
  </si>
  <si>
    <t>SB Hodgkins, MM Tfaily, CK McCalley…</t>
  </si>
  <si>
    <t>Abstract Carbon release due to permafrost thaw represents a potentially major positive climate change feedback. The magnitude of carbon loss and the proportion lost as methane (CH 4) vs. carbon dioxide (CO 2) depend on factors including temperature, mobilization of ...</t>
  </si>
  <si>
    <t>Distribution patterns of soil organic carbon and total nitrogen in Zoige peat land with different ground water table</t>
  </si>
  <si>
    <t>http://en.cnki.com.cn/Article_en/CJFDTOTAL-STXZ201111011.htm</t>
  </si>
  <si>
    <t>L LI, J GAO, G LEI, L Cai , L SUO</t>
  </si>
  <si>
    <t>Chinese Journal of Ecology</t>
  </si>
  <si>
    <t>Taking the typical peat land in Zoige National Nature Reserve at the eastern edge of Qinghai-Tibet Plateau as test object, four sites with different ground water tables were selected in summer 2009 to study the distribution patterns of organic carbon and total ...</t>
  </si>
  <si>
    <t>Effects of a transient oxic period on the production of methane and carbon dioxide in anoxic peat incubations</t>
  </si>
  <si>
    <t>http://inis.iaea.org/search/search.aspx?orig_q=RN:27059461</t>
  </si>
  <si>
    <t>I Sundh, M Oequist</t>
  </si>
  <si>
    <t>... All results. Effects of a transient oxic period on the production of methane and carbon dioxide in anoxic peat incubations 5 MB - http://www.iaea.org/inis/collection/NCLCollectionStore/_Public/ 27/059/27059547.pdf by Sundh, Ingvar; Oequist, Mats (Swedish Univ. ...</t>
  </si>
  <si>
    <t>Methane emission from peat -muck soil in the Biebrza River valley in relation to ground water level and fertilisation</t>
  </si>
  <si>
    <t>http://yadda.icm.edu.pl/baztech/element/bwmeta1.element.baztech-article-BAT9-0032-0023</t>
  </si>
  <si>
    <t>Abstrakty EN The paper presents results of a two-year study on methane emission carried out in lysimetric station situated on Kuwasy peatland in the Biebrza River valley. The aim of this study was to estimate the amount of methane emission from peat-muck soil in relation ...</t>
  </si>
  <si>
    <t>http://yadda.icm.edu.pl/baztech/element/bwmeta1.element.baztech-article-BAT9-0032-0023/c/httpwww_itep_edu_plwydawnictwojournal172012viixiiartykulyturbiak.pdf</t>
  </si>
  <si>
    <t>… et al. 1996. Principles for a climate regulation mechanism during the late phanerozoic era, based on carbon fixation in peat -forming wetlands. Ambio 25, …</t>
  </si>
  <si>
    <t>http://agris.fao.org/agris-search/search.do?recordID=SE9711285</t>
  </si>
  <si>
    <t>H Rodhe, N Malmer, LF Klinger</t>
  </si>
  <si>
    <t>... Comments on an article by Franzen et al. 1996. Principles for a climate regulation mechanism during the late phanerozoic era, based on carbon fixation in peat-forming wetlands. Ambio 25, 435-442. ...</t>
  </si>
  <si>
    <t>Analysis of carbon forms in chemically-modified peat humic acids by partial least squares regression analysis of solid-state nuclear magnetic resonance spectra</t>
  </si>
  <si>
    <t>http://adsabs.harvard.edu/abs/2012EGUGA..1413523A</t>
  </si>
  <si>
    <t>G Almendros, Z Hernández…</t>
  </si>
  <si>
    <t>Abstract Classical structural studies on soil organic matter often show that the natural variability in C-and N forms in soil humic acids (HAs) is in many cases not enough to distinguish significant differences amongst HAs from different origin. In the present ...</t>
  </si>
  <si>
    <t>Composition and Chemisty-D06301- Carbon emissions from a temperate peat fire and its relevance to interannual variability of trace atmospheric …</t>
  </si>
  <si>
    <t>B Pouller, NL Christensen Jr…</t>
  </si>
  <si>
    <t>Journal of …,…</t>
  </si>
  <si>
    <t>… , Va.: William Byrd Press for John …</t>
  </si>
  <si>
    <t>Geoelectrical properties of peat in a northern peatland: implications for peat basin formation, vegetation patterning, pool formation, and carbon gas evaluation</t>
  </si>
  <si>
    <t>http://adsabs.harvard.edu/abs/2005PhDT........89C</t>
  </si>
  <si>
    <t>X Comas</t>
  </si>
  <si>
    <t>Abstract Peatlands are unique ecosystems that represent major terrestrial stores of soil carbon. Peatlands are important sources of atmospheric methane but their response to global warming still presents major uncertainties. A better understanding of the ...</t>
  </si>
  <si>
    <t>Corrigendum to``Holocene hydro-climatic change and effects on carbon accumulation inferred from a peat bog in the Attawapiskat River watershed, …</t>
  </si>
  <si>
    <t>http://adsabs.harvard.edu/abs/2013QuRes..79..100B</t>
  </si>
  <si>
    <t>Title: Corrigendum to ``Holocene hydro-climatic change and effects on carbon accumulation inferred from a peat bog in the Attawapiskat River watershed, Hudson Bay Lowlands, Canada'' [Quat. Res. 78 (2012) 275-284]. Authors ...</t>
  </si>
  <si>
    <t>… TABLE POSITION AND PLANT FUNCTIONAL TYPES ON PEAT POREWATER CHARACTER IN NORTHERN BOG ECOSYSTEMS: IMPLICATIONS FOR CARBON …</t>
  </si>
  <si>
    <t>http://digitalcommons.mtu.edu/etds/644/</t>
  </si>
  <si>
    <t>AL Daniels</t>
  </si>
  <si>
    <t>digitalcommons.mtu.edu</t>
  </si>
  <si>
    <t>Abstract Northern wetlands, and particularly peatlands, have been shown to store around 30% of the world's soil carbon and thus play a significant role in the carbon cycle of our planet. Changes in climate are altering peatland hydrology and vegetation communities. ...</t>
  </si>
  <si>
    <t>http://digitalcommons.mtu.edu/cgi/viewcontent.cgi?article=1643&amp;context=etds</t>
  </si>
  <si>
    <t>Spatial variability of stable carbon isotope composition and concentrations of CH4 in surface air and water saturated peat profiles of a North Karelian natural mire …</t>
  </si>
  <si>
    <t>http://adsabs.harvard.edu/abs/2010EGUGA..12.8630D</t>
  </si>
  <si>
    <t>M Dorodnikov, M Repo, C Biasi …</t>
  </si>
  <si>
    <t>Abstract The application of stable isotopes is a tool to identify the pathway by which CH4 in peatlands is formed, since CH4 produced by acetate cleavage is not as depleted in 13C as CH4 produced from CO2 reduction with H2. Whereas seasonal and vertical changes in ...</t>
  </si>
  <si>
    <t>delta C-13 signatures of carbon pools and fluxes in a Holocene Sphagnum peat bog (Czech Republic)</t>
  </si>
  <si>
    <t>M Novak, F Veselovsky…</t>
  </si>
  <si>
    <t>Holocene peat initiation and carbon storage dynamics in the Hudson Bay Lowlands, Canada</t>
  </si>
  <si>
    <t>http://adsabs.harvard.edu/abs/2013AGUFMPP11E..05P</t>
  </si>
  <si>
    <t>M Packalen, SA Finkelstein …</t>
  </si>
  <si>
    <t>Abstract Stored within the patterned peatlands of the Hudson Bay Lowlands, Canada (HBL) is a globally significant carbon (C) mass, equal to~ 31 Pg C. However, the capacity of this understudied peatland to remain a C-sink is unclear due to a paucity of peat-climate- ...</t>
  </si>
  <si>
    <t>CO2 and CH4 fluxes and carbon stock changes of peat soils in relation to differences in soil water content</t>
  </si>
  <si>
    <t>http://eprints.dbges.de/429/</t>
  </si>
  <si>
    <t>A Ramirez, D Sauer, M Lamers, N Billen, K Stahr</t>
  </si>
  <si>
    <t>eprints.dbges.de</t>
  </si>
  <si>
    <t>In natural conditions peat soils exhibit high groundwater levels leading to a reduction of mineralization processes and hence favoring the accumulation of organic matter. Therefore peat soils under anaerobic conditions are considered to be a large sink of atmospheric ...</t>
  </si>
  <si>
    <t>CO2 emissions from tropical drained peat in Sumatra, Indonesia</t>
  </si>
  <si>
    <t>http://link.springer.com/article/10.1007/s11027-014-9550-y</t>
  </si>
  <si>
    <t>H Husnain, IGP Wigena, A Dariah, S Marwanto …</t>
  </si>
  <si>
    <t>… Adaptation Strategies for …</t>
  </si>
  <si>
    <t>Abstract With the increasing use of tropical peatland for agricultural development, documentation of the rate of carbon dioxide (CO 2) emissions is becoming important for national greenhouse gas inventories. The objective of this study was to evaluate soil- ...</t>
  </si>
  <si>
    <t>Carbon dioxide emissions from reed canary grass during two growing seasons after restoration of an abandoned agricultural peat soil</t>
  </si>
  <si>
    <t>http://www.tandfonline.com/doi/abs/10.1080/09064702.2013.770915</t>
  </si>
  <si>
    <t>C Palmborg</t>
  </si>
  <si>
    <t>Acta Agriculturae Scandinavica</t>
  </si>
  <si>
    <t>Abstract Reed canary grass (RCG) can be a suitable energy crop on abandoned agricultural peatland as it can be harvested for more than 10 years without re-establishment, and nutrient recycling to rhizomes lowers the fertilizer demand. A field near Malå in Sweden ...</t>
  </si>
  <si>
    <t>Peat mining and methane emissions from mire systems: flux changes and total greenhouse effect</t>
  </si>
  <si>
    <t>http://inis.iaea.org/search/search.aspx?orig_q=RN:27059460</t>
  </si>
  <si>
    <t>BH Svensson, G Granberg, C Mikkelae, I Sundh…</t>
  </si>
  <si>
    <t>... COMPOUNDS, OXIDES, OXYGEN COMPOUNDS DEICARBON DIOXIDE, CLIMATIC CHANGE, DRAINAGE, EARTH ATMOSPHERE, GREENHOUSE EFFECT, GREENHOUSE GASES, HARVESTING, HEAT TRANSFER, METHANE, MINING, PEAT, SLUDGES, TERRESTRIAL ...</t>
  </si>
  <si>
    <t>Carbon stock estimation of aboveground pool based on forest inventory (permanent sample plot) data: a case study in peat swamp forest in Jambi</t>
  </si>
  <si>
    <t>http://www.forestday.org/fileadmin/tropical-workshop/Plenary-3/22A_KrisnawatiH_Carbon%20stock%20estimation.pdf</t>
  </si>
  <si>
    <t>H Krisnawati12 , R Imanuddin</t>
  </si>
  <si>
    <t>The main carbon pools in tropical forest ecosystems are the living biomass of trees and understory vegetation and the dead mass of litter, woody debris and soil organic matter. The carbon stored in the aboveground living biomass of trees is typically the largest pool and ...</t>
  </si>
  <si>
    <t>Towards developing IPCC methane 'emission factors' for peatlands (organic soils) Mires and Peat 10: Art. 3</t>
  </si>
  <si>
    <t>… : http://www. mires-and- peat . net/map10/map_10_03. …</t>
  </si>
  <si>
    <t>Dynamics of greenhouse gas formation in relation to freeze/thaw soil depth in a flooded peat marsh of Northeast China</t>
  </si>
  <si>
    <t>http://www.sciencedirect.com/science/article/pii/S0038071714001266</t>
  </si>
  <si>
    <t>J Yang, W Zhou, J Liu, X Hu</t>
  </si>
  <si>
    <t>Abstract Flooded peat wetlands are an important global carbon pool and are relatively sensitive to frost degeneration due to global climate change. To study the dynamics of greenhouse gas (GHG) formations in the soil of a flooded peat marsh in response to ...</t>
  </si>
  <si>
    <t>Dissolved organic carbon flows from ombrotrophic peat profiles to porewaters.</t>
  </si>
  <si>
    <t>http://meetings.copernicus.org/www.cosis.net/abstracts/EGU2007/00411/EGU2007-J-00411.pdf</t>
  </si>
  <si>
    <t>C Zaccone , C Cocozza…</t>
  </si>
  <si>
    <t>A peat core (2T, 15 x 15 x 105 cm) was removed in 2005 from a Swiss ombrotrophic bog and divided in several (n= 91) slices of 1±0.15 cm of thickness. Porewaters were extracted and DOC was determined on 0.45 µm filtered porewater samples.</t>
  </si>
  <si>
    <t>Estimation of carbon dioxide emission from the peat deposit surface in territory of forest drainage on Vasyugan Bog</t>
  </si>
  <si>
    <t>http://meetings.copernicus.org/www.cosis.net/abstracts/EGU2008/00896/EGU2008-A-00896.pdf</t>
  </si>
  <si>
    <t>E Ivanova</t>
  </si>
  <si>
    <t>Peat bogs play a significant role in the biosphere, saving balance between components correlation of atmospheric air. The amount of wetlands of Siberian region-27%(99.1 million hectares of total territory of Russia) provides for responsibility for conservation of ...</t>
  </si>
  <si>
    <t>Effects of Winter Flooding Peat Soils on Greenhouse Gas Emissions in the Sacramento-San Joaquin Delta</t>
  </si>
  <si>
    <t>http://adsabs.harvard.edu/abs/2013AGUFM.B12A..08A</t>
  </si>
  <si>
    <t>FE Anderson, BA Pellerin …</t>
  </si>
  <si>
    <t>Abstract Harvested cornfields make up nearly 80% of cropland intentionally flooded during the winter (October through February) in the Sacramento-San Joaquin Delta to support waterfowl migration along the Pacific Flyway. This area is characterized by peat-rich ...</t>
  </si>
  <si>
    <t>The response of a mid-and high latitude peat bog to predicted climate change: methane production in a 12-month peat incubation</t>
  </si>
  <si>
    <t>http://link.springer.com/article/10.1007/s11027-013-9456-0</t>
  </si>
  <si>
    <t>L Bohdalkova, M Novak, F Buzek, J Kreisinger…</t>
  </si>
  <si>
    <t>Abstract There are fears that global warming will lead to degradation of peatlands, higher emissions of greenhouse gases from peat, and accelerated warming. Anaerobic decomposition of organic soils produces methane (CH 4), a potent greenhouse gas. Two ...</t>
  </si>
  <si>
    <t>[ CO2 development in white and black peat ]</t>
  </si>
  <si>
    <t>http://agris.fao.org/agris-search/search.do?recordID=DE88G1067</t>
  </si>
  <si>
    <t>HP Haas, R Roeber</t>
  </si>
  <si>
    <t>Gb+ Gw Gaertnerboerse und Gartenwelt ( …</t>
  </si>
  <si>
    <t>... CO2 development in white and black peat. ...</t>
  </si>
  <si>
    <t>Biogeochemical effects of simulated sea level rise on carbon loss in an Everglades mangrove peat soil</t>
  </si>
  <si>
    <t>http://link.springer.com/article/10.1007/s10750-013-1764-6</t>
  </si>
  <si>
    <t>LG Chambers, SE Davis, T Troxler, JN Boyer…</t>
  </si>
  <si>
    <t>Abstract Saltwater intrusion and inundation can affect soil microbial activity, which regulates the carbon (C) balance in mangroves and helps to determine if these coastal forests can keep pace with sea level rise (SLR). This study evaluated the effects of increased salinity ( ...</t>
  </si>
  <si>
    <t>https://xa.yimg.com/kq/groups/17978666/155745370/name/Onrizal+1.pdf</t>
  </si>
  <si>
    <t>N INDRASWATI, F WICAKSANA, I HARSONO…</t>
  </si>
  <si>
    <t>… of petroleum hydrocarbons, polycyclic aromatic hydrocarbons, alkylphenols, bisphenol A and phthalates in landfill leachate using sand, activated carbon and peat …</t>
  </si>
  <si>
    <t>http://www.sciencedirect.com/science/article/pii/S0043135414002012</t>
  </si>
  <si>
    <t>Y Kalmykova , N Moona, AM Strömvall, K Björklund</t>
  </si>
  <si>
    <t>Abstract Landfill leachates are repeatedly found contaminated with organic pollutants, such as alkylphenols (APs), phthalates and polycyclic aromatic hydrocarbons (PAHs) at levels exceeding water quality standards. It has been shown that these pollutants may be ...</t>
  </si>
  <si>
    <t>http://publications.lib.chalmers.se/records/fulltext/197439/local_197439.pdf</t>
  </si>
  <si>
    <t>How do draining and re-wetting affect carbon stores and greenhouse gas fluxes in peat soils?</t>
  </si>
  <si>
    <t>JA Bussell, D Jones, JR Healey , AS Pullin</t>
  </si>
  <si>
    <t>Moors for the Future Annual Meeting …</t>
  </si>
  <si>
    <t>Modeling long-term carbon accumulation of tropical peat swamp forest ecosystems</t>
  </si>
  <si>
    <t>http://gradworks.umi.com/15/24/1524453.html</t>
  </si>
  <si>
    <t>Abstract: Peatlands play an important role in the global climate system and carbon cycle; their large carbon stocks could be released to the atmosphere due to climate change or disturbance, resulting in increased climate forcing. I modified the Holocene Peat Model ( ...</t>
  </si>
  <si>
    <t>Pore water chemistry in a disturbed and an undisturbed peat forests in Brunei Darussalam: Nutrient and carbon contents</t>
  </si>
  <si>
    <t>http://adsabs.harvard.edu/abs/2010AGUFM.B11D0378G</t>
  </si>
  <si>
    <t>L Gandois , A Cobb, K Abu Salim …</t>
  </si>
  <si>
    <t>Abstract Tropical peat swamp forests in their natural state are important reservoir of biodiversity, carbon and water. However, they are rapidly vanishing due to agricultural conversion (mainly to oil palms), logging, drainage and fire. Peat swamp forests constitute ...</t>
  </si>
  <si>
    <t>Reducing Greenhouse Gas Emissions (〉 26%) from Peat Soil Cultivated to Oil Palm in Borneo Island: Collaborative Foreign Research and International …</t>
  </si>
  <si>
    <t>Lambung Mangkurat University</t>
  </si>
  <si>
    <t>… have been deter-mined the possible ranges of use of the fibrous fraction of a little-decomposed peat for obtaining catalysts of a new type and metal- carbon …</t>
  </si>
  <si>
    <t>OFF PEAT</t>
  </si>
  <si>
    <t>Solid Fuel Chemistry</t>
  </si>
  <si>
    <t>Allerton Press</t>
  </si>
  <si>
    <t>ACTIVATION OF PEAT MOSS BY CARBON - DIOXIDE AND AGGLOMERATION OF ACTIVATED CARBON</t>
  </si>
  <si>
    <t>PN SON, PV KHANH…</t>
  </si>
  <si>
    <t>CANADIAN …,… 130 SLATER ST</t>
  </si>
  <si>
    <t>Dissolved organic carbon in soil solution of peat -moorsh soils on Kuwasy Mire</t>
  </si>
  <si>
    <t>http://adsabs.harvard.edu/abs/2009EGUGA..11.8306J</t>
  </si>
  <si>
    <t>J Jaszczynski, A Sapek</t>
  </si>
  <si>
    <t>Abstract Key words: peat-moorsh soils, soil solution, dissolved organic carbon (DOC), temperature of soil, redox potential. The objective this study was the dissolved organic carbon concentration (DOC) in soil solution on the background of soil temperature, ...</t>
  </si>
  <si>
    <t>Factors affecting the mobilization of DOC and metals in a peat soil under a warmer scenario</t>
  </si>
  <si>
    <t>http://meetingorganizer.copernicus.org/EGU2010/EGU2010-8701.pdf</t>
  </si>
  <si>
    <t>N Carrera, ME Barreal…</t>
  </si>
  <si>
    <t>Most climate change models predict an increase of temperature of 3-5ºC in Southern Europe by the end of this century (IPCC 2007). However, changes in summer precipitations are more uncertain, and although a decrease in rainfall inputs is forecasted by most models, ...</t>
  </si>
  <si>
    <t>Methane from peat bogs: investigating zones of peak production</t>
  </si>
  <si>
    <t>http://ethos.bl.uk/OrderDetails.do?uin=uk.bl.ethos.501909</t>
  </si>
  <si>
    <t>CG Laing</t>
  </si>
  <si>
    <t>Organic matter has accumulated as peat in bogs since the last glacial retreat and its anaerobic decay by microbial communities produces methane (CH₄). CH₄ released from northern Boreal peat currently represents a significant proportion of the global budget but ...</t>
  </si>
  <si>
    <t>Carbon storage in forests and peat lands of Russia: Introduction</t>
  </si>
  <si>
    <t>http://agris.fao.org/agris-search/search.do?recordID=US1997079621</t>
  </si>
  <si>
    <t>VA Alexeyev</t>
  </si>
  <si>
    <t>... Carbon storage in forests and peat lands of Russia: Introduction. ...</t>
  </si>
  <si>
    <t>Effect of land use change and drainage on peat decomposition and greenhouse gas emission in a tropical peatland</t>
  </si>
  <si>
    <t>http://eprints.lib.hokudai.ac.jp/dspace/handle/2115/56102</t>
  </si>
  <si>
    <t>FF Adji</t>
  </si>
  <si>
    <t>eprints.lib.hokudai.ac.jp</t>
  </si>
  <si>
    <t>To evaluate the hypotheses that 1) plant-mediated oxygen supply should oxidize methane (CH4) produced in saturated tropical peat soil, and 2) this CH4 oxidation should reduce total global warming potential (GWP) in a tropical peatland, the author compared the fluxes and ...</t>
  </si>
  <si>
    <t>http://eprints.lib.hokudai.ac.jp/dspace/bitstream/2115/56102/1/Fengky_Florante_Adji.pdf</t>
  </si>
  <si>
    <t>The emission of methane from peat wetlands</t>
  </si>
  <si>
    <t>http://nora.nerc.ac.uk/751/1/000751[1].pdf</t>
  </si>
  <si>
    <t>C Bourgeois, D Fowler</t>
  </si>
  <si>
    <t>The big question for the future is whether the greenhouse effect could further upset the comings and goings of methane into and out the atmosphere. The present atmospheric concentration of methane is L72 ppmV globally averaged, more than double its pre ...</t>
  </si>
  <si>
    <t>THE FORMATION OF METHANE IN PEAT DEPOSITS PROFILE</t>
  </si>
  <si>
    <t>http://www.bodenkunde2.uni-freiburg.de/eurosoil/abstracts/id377_Szafranek_full.pdf</t>
  </si>
  <si>
    <t>Z Stępniewska, A Szafranek</t>
  </si>
  <si>
    <t>Abstract Peatlands are one of the most rich in organic carbon soil and for that reason established as the significant source of methane emission among natural sources. The aim of the paper was to investigate methane formation at different level of the soil profile. ...</t>
  </si>
  <si>
    <t>Evidence of Enzymic-Latch Mechanisms Controlling the Release of DOC from Upland Peat</t>
  </si>
  <si>
    <t>http://adsabs.harvard.edu/abs/2003EAEJA.....1836W</t>
  </si>
  <si>
    <t>F Worrall</t>
  </si>
  <si>
    <t>EGS-AGU-EUG Joint Assembly</t>
  </si>
  <si>
    <t>Abstract Three long records of dissolved organic carbon (DOC) concentrations in river water were examined by a detailed time series analysis in order to shed light on the mechanisms generating observed increases in DOC concentrations across the UK. The records date ...</t>
  </si>
  <si>
    <t>Impact of extreme hydrological conditions on belowground carbon cycling and redox dynamics in peat soils from a northern temperate fen</t>
  </si>
  <si>
    <t>http://opus4.kobv.de/opus4-ubbayreuth/frontdoor/deliver/index/docId/1018/file/Dissertation.pdf</t>
  </si>
  <si>
    <t>CE Aragonés</t>
  </si>
  <si>
    <t>opus4.kobv.de</t>
  </si>
  <si>
    <t>Abstract Drying and rewetting to a variable extent influence the C gas exchange between peat soils and the atmosphere. We incubated a decomposed and compacted fen peat and investigated in two experiments 1) the vertical distribution of CO2 and CH4 production ...</t>
  </si>
  <si>
    <t>Plant Species Anaerobiosis and DOC Dynamics in a Peat -Forming Wetland, New York State</t>
  </si>
  <si>
    <t>http://adsabs.harvard.edu/abs/2004AGUSM.B32A..06Y</t>
  </si>
  <si>
    <t>JB Yavitt , CJ Williams</t>
  </si>
  <si>
    <t>Abstract We quantified spatial and temporal patterns of dissolved organic carbon (DOC) concentrations in the shallow peat soil of a freshwater wetland (located in central New York State) and correlated the patterns with anaerobiosis in roots of the dominant plant species. ...</t>
  </si>
  <si>
    <t>Effects of grassland management on the emission of methane from grasslands on peat soils.</t>
  </si>
  <si>
    <t>http://agris.fao.org/agris-search/search.do?recordID=NL2012071711</t>
  </si>
  <si>
    <t>A Pol-Dasselaar, O Oenema</t>
  </si>
  <si>
    <t>Greenhouse gas emissions from peat and biomass-derived fuels, electricity and heat—Estimation of various production chains by using LCA methodology</t>
  </si>
  <si>
    <t>http://doria32-kk.lib.helsinki.fi/handle/10024/94404</t>
  </si>
  <si>
    <t>S Väisänen</t>
  </si>
  <si>
    <t>Acta Universitatis Lappeenrantaensis</t>
  </si>
  <si>
    <t>doria32-kk.lib.helsinki.fi</t>
  </si>
  <si>
    <t>More discussion is required on how and which types of biomass should be used to achieve a significant reduction in the carbon load released into the atmosphere in the short term. The energy sector is one of the largest greenhouse gas (GHG) emitters and thus its role in ...</t>
  </si>
  <si>
    <t>http://doria32-kk.lib.helsinki.fi/bitstream/handle/10024/94404/isbn9789522655578.pdf?sequence=2</t>
  </si>
  <si>
    <t>… of organic matter, ie carbon based), or inorganic (containing simple, inorganic chemicals). They can be naturally occurring compounds such as peat or …</t>
  </si>
  <si>
    <t>http://www.gardenology.org/wiki/Fertilizer</t>
  </si>
  <si>
    <t>J von Liebig</t>
  </si>
  <si>
    <t>Fertilizers can be divided into macronutrients or micronutrients based on their concentrations in plant dry matter. There are six macronutrients: nitrogen, phosphorus, and potassium, often termed" primary macronutrients" because their availability is usually ...</t>
  </si>
  <si>
    <t>Amount of carbon and nitrogen in reclained peat -boggy soils of the northwestern Russian Soviet Federated Socialist-Republic</t>
  </si>
  <si>
    <t>http://agris.fao.org/agris-search/search.do?recordID=US201303079317</t>
  </si>
  <si>
    <t>LE Morina, RE Zavgorodniaia</t>
  </si>
  <si>
    <t>Khim Sel'sk Khoz</t>
  </si>
  <si>
    <t>Biogeochemistry of carbon and related major and trace elements in peat bog soils of the middle taiga of Western Siberia (Russia).</t>
  </si>
  <si>
    <t>http://meetingorganizer.copernicus.org/EGU2012/EGU2012-13831.pdf</t>
  </si>
  <si>
    <t>VA Stepanova…</t>
  </si>
  <si>
    <t>Global climate changes impact the status of wetland ecosystems shifting the balances of the carbon, macro-, and microelements cycles. This study aims to establish the features of accumulation and distribution of major-and trace elements in the organic layer of peat bog ...</t>
  </si>
  <si>
    <t>Assessing the impact of tree plantations on Water and CO2 Cycles in the peat swamp forest, Indonesia</t>
  </si>
  <si>
    <t>http://adsabs.harvard.edu/abs/2011AGUFM.B21C0272K</t>
  </si>
  <si>
    <t>O Kozan</t>
  </si>
  <si>
    <t>Abstract The rapid deforestation in tropical countries contributes to the increase in the atmospheric concentration of carbon dioxide. On the other hand, the importance of bio- materials will be continuously increasing because of the demand of recyclable resources ...</t>
  </si>
  <si>
    <t>Greenhouse gas efflux from an impacted Malaysian tropical peat swamp</t>
  </si>
  <si>
    <t>http://adsabs.harvard.edu/abs/2013AGUFM.H23D1298W</t>
  </si>
  <si>
    <t>S Waldron, LE Vihermaa, S Evers…</t>
  </si>
  <si>
    <t>Abstract Tropical peatlands constitute~ 11% of global peatland area and~ 12% of the global peat C pool. Malaysia alone contains 10% of tropical peats. Due to rising global demands for food and biofuels, SE-Asia peat swamp forest ecosystems are threatened by ...</t>
  </si>
  <si>
    <t>[Recolonization study of a sterilized peat by four biochemical methods (ATP, CO2 outflow, phosphate and urease)]</t>
  </si>
  <si>
    <t>http://agris.fao.org/agris-search/search.do?recordID=CH8420691</t>
  </si>
  <si>
    <t>N Maire</t>
  </si>
  <si>
    <t>… Forschung. La Recherche agronomique en Suisse ( …</t>
  </si>
  <si>
    <t>Spatial variation and correlation between electric conductivity (EM38) and CO2 emissions from a cultivated peat soil</t>
  </si>
  <si>
    <t>http://ceur-ws.org/Vol-1152/paper79.pdf</t>
  </si>
  <si>
    <t>Abstract. Approximately 15 percent of Sweden's land area is covered by peat (三 30 cm deep). In drained peatlands, decomposition of the peat produces greenhouse gases such as CO2 and N2O. Electric conductivity, measured with the instrument EM38, can be used to ...</t>
  </si>
  <si>
    <t>Land Use and GHG Fluxes in Tropical Peat</t>
  </si>
  <si>
    <t>http://www.researchgate.net/publication/237367645_Rapid_Peatland_Expansion_and_Carbon_Accumulation_in_Alaska_Caused_by_a_Warm_Climate_and_High_Seasonality_in_the_Early_Holocene/file/3deec5296153db7c45.pdf</t>
  </si>
  <si>
    <t>J Jauhiainen, H Silvennoinen, H Vasander</t>
  </si>
  <si>
    <t>It is generally accepted that the gradual increase in the mean temperature of the Earth's surface is primarily due to rising concentrations of greenhouse gases (GHG), especially carbon dioxide (CO2), methane (CH4), and nitrous oxide (N2O) in the atmosphere. ...</t>
  </si>
  <si>
    <t>Peat and the greenhouse effect-Comparison of peat with coal, oil, natural gas and wood</t>
  </si>
  <si>
    <t>http://inis.iaea.org/search/search.aspx?orig_q=RN:26024666</t>
  </si>
  <si>
    <t>... The increment of greenhouse gas concentration in the atmosphere is due to ... 143 p; 1993; p. 8-18; Research seminar on peat; Espoo (Finland ... NITROGEN OXIDES, ORGANIC COMPOUNDS, OXIDES, OXYGEN COMPOUNDS DEICARBON DIOXIDE, EMISSION, GREENHOUSE ...</t>
  </si>
  <si>
    <t>Influences of Deforestation on Heat and Carbon Balances in a Natural Tropical Peat Swamp Forest in Thailand</t>
  </si>
  <si>
    <t>S Suzuki</t>
  </si>
  <si>
    <t>ENVIRONMENT CONTROL IN …</t>
  </si>
  <si>
    <t>JAPANESE SOCIETY OF …</t>
  </si>
  <si>
    <t>Carbon Stock in Above Ground and Coarse Root Biomass in Different Land Use Treatments on Tropical Peat</t>
  </si>
  <si>
    <t>S Persch</t>
  </si>
  <si>
    <t>Carbon dioxide content in the air of peat -gley soils</t>
  </si>
  <si>
    <t>http://agris.fao.org/agris-search/search.do?recordID=US201301149347</t>
  </si>
  <si>
    <t>SG Skoropanov</t>
  </si>
  <si>
    <t>Akad Navuk BSSR Vestsi Ser Sel'skahaspad Navuk</t>
  </si>
  <si>
    <t>… selectivity, influence by soil properties and method of determi-nation, 176 Carbon mineralization, pristine and phosphorus-enriched peat soils, Florida Everglades</t>
  </si>
  <si>
    <t>http://journals.lww.com/soilsci/Abstract/1995/06000/Subjsect_Index.13.aspx</t>
  </si>
  <si>
    <t>K Terrains</t>
  </si>
  <si>
    <t>0038-075X/95/1594-424$03.00/0 S011. SCIENCE Copyright © 1995 by Williams &amp; Wilkins June 1995 Vol. 159, No. 6 Printed in USA SUBJECT INDEX Acid phosphatase, adsorption/activities/kinetics, inﬂuence of montmorillonite With differ- ent interlayer ...</t>
  </si>
  <si>
    <t>CARBON DIOXIDE ( CO2 ) AND METHANE ( CH4 ) EMISSION ON OIL PALM PEATLAND WITH VARIOUS PEAT THICKNESS AND PLANT AGE.</t>
  </si>
  <si>
    <t>http://www.forestday.org/fileadmin/tropical-workshop/Posters/2_HandayaniE_CO2%20and%20CH4%20emission.pdf</t>
  </si>
  <si>
    <t>E HandayaniA, M van NoordwijkB</t>
  </si>
  <si>
    <t>ABSTRACT The total area of peatland in Indonesia is about 20 million ha (Rieley et al., 1996) and Winarna (2007) showed that average oil palm yield on peatland can reach 23 tons Fresh Fruit Bunches (FFB)/(ha year). Therefore, peatlands have considerable ...</t>
  </si>
  <si>
    <t>Life-cycle assessment of a reed canary grass plantation in an abandoned peat extraction area to mitigate GHG emission</t>
  </si>
  <si>
    <t>http://www.science.gov/topicpages/a/abandoned+peat+extraction.html</t>
  </si>
  <si>
    <t>Ü Mander, J Järveoja, J Laht, M Maddison…</t>
  </si>
  <si>
    <t>science.gov</t>
  </si>
  <si>
    <t>Abandoned peat extraction areas are continuous emitters of greenhouse gases (GHG); hence, abandonment of peat extraction areas should immediately be followed by conversion to an appropriate after-use. Our primary aim was to clarify the atmospheric impact of reed ...</t>
  </si>
  <si>
    <t>Vertical changes in organic carbon quality in a 11-thousand years old, 8. 2-meters deep peat profile in Central Europe</t>
  </si>
  <si>
    <t>http://adsabs.harvard.edu/abs/2009GeCAS..73R.954N</t>
  </si>
  <si>
    <t>M Novak, D Berenova, I Jackova…</t>
  </si>
  <si>
    <t>… et Cosmochimica Acta …</t>
  </si>
  <si>
    <t>Title: Vertical changes in organic carbon quality in a 11-thousand years old, 8. 2-meters deep peat profile in Central Europe. Authors: Novak, Martin; Berenova, Dagmar; Jackova, Iva; Prechova, Eva. Publication: Geochimica et Cosmochimica Acta Supplement, Volume 73, p.A954 ...</t>
  </si>
  <si>
    <t>ISOTOPIC [O-18,( CO2 )-C-13, H-3] CHARACTERISTICS OF FLOWS IN A PEAT BOG ON PERMAFROST IN NEW-QUEBEC (LABRADOR)</t>
  </si>
  <si>
    <t>L DEVER, M LAITHIER…</t>
  </si>
  <si>
    <t>CANADIAN …,…</t>
  </si>
  <si>
    <t>… , BUILDING M-55, OTTAWA, ON K1A …</t>
  </si>
  <si>
    <t>Land management (specifically controlled heather burning) as a factor controlling carbon loss from upland peat soils</t>
  </si>
  <si>
    <t>https://dspace.lib.cranfield.ac.uk/handle/1826/5203</t>
  </si>
  <si>
    <t>B Clutterbuck</t>
  </si>
  <si>
    <t>dspace.lib.cranfield.ac.uk</t>
  </si>
  <si>
    <t>Peatlands contain a significant proportion of the worlds' total soil carbon, and are commonly assumed to serve as carbon sinks. There is however increasing evidence of carbon loss from peat soils, and DOC concentrations in UK rivers have increased markedly over the ...</t>
  </si>
  <si>
    <t>https://dspace.lib.cranfield.ac.uk/bitstream/1826/5203/1/Ben_Clutterbuck_Thesis_2009.pdf</t>
  </si>
  <si>
    <t>Ozonation and carbon adsorption in a three-phase fluidised bed for colour removal from peat water</t>
  </si>
  <si>
    <t>http://cat.inist.fr/?aModele=afficheN&amp;cpsidt=7063462</t>
  </si>
  <si>
    <t>G McKay , G McAleavey</t>
  </si>
  <si>
    <t>Chemical engineering research &amp; design</t>
  </si>
  <si>
    <t>... Titre du document / Document title. Ozonation and carbon adsorption in a three-phase fluidised bed for colour removal from peat water. Auteur(s) / Author(s). MCKAY G. (1) ; MCALEAVEY G. ; Affiliation(s) du ou des auteurs / Author(s) Affiliation(s). (1) Queen's univ. Belfast, dep. ...</t>
  </si>
  <si>
    <t>Carbon storage change in a partially forestry-drained boreal mire determined through peat column inventories</t>
  </si>
  <si>
    <t>http://cat.inist.fr/?aModele=afficheN&amp;cpsidt=27863590</t>
  </si>
  <si>
    <t>A Pitkänen, J Turunen, T Tahvanainen …</t>
  </si>
  <si>
    <t>Résumé/Abstract To study the impact of forestry drainage on peat carbon storage, we cored paired quantitative peat samples from undrained and drained sides of an eccentric bog. Five pairs of 0 to≤ 100-cm-deep surface-peat cores, and a pair of profiles representing the full ...</t>
  </si>
  <si>
    <t>Sulphate controls on dissolved organic carbon dynamics in blanket peat : linking field and laboratory evidence</t>
  </si>
  <si>
    <t>http://cat.inist.fr/?aModele=afficheN&amp;cpsidt=16923148</t>
  </si>
  <si>
    <t>PJ Chapman, JM Clark , AL Heathwaite, JK Adamson…</t>
  </si>
  <si>
    <t>Résumé/Abstract The dynamics of dissolved organic carbon (DOC) in blanket peat soil solution has been monitored at an upland catchment in northern Britain in relation to key environmental controls. Dissolved organic carbon (DOC) displayed a strong seasonal ...</t>
  </si>
  <si>
    <t>Effect of pH, temperature, and concentration of salts on methane oxidation kinetics in sphagnum peat</t>
  </si>
  <si>
    <t>http://cat.inist.fr/?aModele=afficheN&amp;cpsidt=2799325</t>
  </si>
  <si>
    <t>... Titre du document / Document title. Effect of pH, temperature, and concentration of salts on methane oxidation kinetics in sphagnum peat. Auteur(s) / Author(s). DEDYSH SN (1) ; PANIKOV NS (1) ; Affiliation(s) du ou des auteurs / Author(s) Affiliation(s). ...</t>
  </si>
  <si>
    <t>Extraction of peat lipids with supercritical carbon dioxide</t>
  </si>
  <si>
    <t>http://cat.inist.fr/?aModele=afficheN&amp;cpsidt=7528583</t>
  </si>
  <si>
    <t>L Fagernas</t>
  </si>
  <si>
    <t>Acta chemica Scandinavica. Series A. Physical and …</t>
  </si>
  <si>
    <t>... Titre du document / Document title. Extraction of peat lipids with supercritical carbon dioxide. Auteur(s) / Author(s). FAGERNAS L. (1) ; Affiliation(s) du ou des auteurs / Author(s) Affiliation(s). (1) Lab. fuel processing &amp; lubrification technology, tech. res. cent. ...</t>
  </si>
  <si>
    <t>D 鄄 X (王德宣), Song C 鄄 C (宋长春), Wang Y 鄄 S (王跃思), et al. Carbon dioxide flux from peat mire in Ruoergai Plateau</t>
  </si>
  <si>
    <t>摇Wang</t>
  </si>
  <si>
    <t>Ecology and Environment (生态环境)</t>
  </si>
  <si>
    <t>… rastitel'nogo pokrova, torfonakopleniya i ugleroda v Tugulanskoi kotlovine (Dynamics of vegetation cover, peat accumulation, and carbon in Tugulan Basin …</t>
  </si>
  <si>
    <t>LV Karpenko</t>
  </si>
  <si>
    <t>Geogr. Prirodnye Resursy</t>
  </si>
  <si>
    <t>Sebaran Gambut dan Kandungan Karbon Pulau Sumatera/ Peat Distributions and Carbon Contents of Sumatera Island (Buku 1)</t>
  </si>
  <si>
    <t>… Development Agency (CIDA)–Wildlife Habitat Canada. …</t>
  </si>
  <si>
    <t>Reducing carbon emissions from Indonesia's peat lands</t>
  </si>
  <si>
    <t>B Perencanaan, P Nasional</t>
  </si>
  <si>
    <t>Interim report of a multidisciplinary study. Bappenas</t>
  </si>
  <si>
    <t>Liu B (刘摇 斌), Li Y (李摇奕). Distribution characteristics of organic carbon , ni 鄄 trogen and phosphorus in the soils of herbaceous peat swamps in the …</t>
  </si>
  <si>
    <t>摇ManX， 鄄L</t>
  </si>
  <si>
    <t>Journal of Bei 鄄 jing Forestry University (北京林业大学 …</t>
  </si>
  <si>
    <t>Predicting soil subsidence and greenhouse gas emission in peat soils depending on water management with the SWAP‐ANIMO model</t>
  </si>
  <si>
    <t>http://library.wur.nl/WebQuery/wurpubs/360005?wq_sfx=wever</t>
  </si>
  <si>
    <t>RFA Hendriks, R Wolleswinkel…</t>
  </si>
  <si>
    <t>… Symposium on Carbon …</t>
  </si>
  <si>
    <t>'Staff publications' contains references to publications authored by Wageningen University staff from 1976 onward. ... Publications authored by the staff of the Wageningen UR Research Institutes are available from 1995 onwards. ... Full text documents are added when available. The ...</t>
  </si>
  <si>
    <t>Greenhouse gas emissions from cultivated peat soils in Sweden. Doktorsavhandling, institutionen för mark och miljö, SLU</t>
  </si>
  <si>
    <t>Acta Universitatis agriculturae Sueciae</t>
  </si>
  <si>
    <t>N2O emission from high and low peat soils during flooding</t>
  </si>
  <si>
    <t>http://yadda.icm.edu.pl/yadda/element/bwmeta1.element.element-from-psjc-5f269ed8-87e4-31d9-8a13-6013782eb6bd</t>
  </si>
  <si>
    <t>Z Stepniewska, A Ostrowska…</t>
  </si>
  <si>
    <t>Polish Journal of Soil …</t>
  </si>
  <si>
    <t>The changes of redox potential, pH, nitrate (V) concentration and N2O emission from high and low peat soils having been subjected to flooding were studied. Peat samples were taken from the úÕczy±sko-Wodawskie Lake District and incubated in a water-saturated ...</t>
  </si>
  <si>
    <t>wintertime co2 exchange in a boreal agricultural peat soil</t>
  </si>
  <si>
    <t>http://www.lw20.com/2011070666614109.html</t>
  </si>
  <si>
    <t>J Ravez, V Andriamampianina, A Simon, L Rabardel…</t>
  </si>
  <si>
    <t>Abstract: We measured the carbon dioxide (CO2) exchange with the eddy covariance (EC) method through three winters above a cultivated peat soil. During the first winter, the soil was ploughed, while for the next two winters it was grass-covered. On a weekly timescale, ...</t>
  </si>
  <si>
    <t>Reciprocal interactions between carbon storage function and plant species diversity in a tropical peat swamp forest (特集 地域研究の前線)</t>
  </si>
  <si>
    <t>http://ci.nii.ac.jp/naid/120001423005/</t>
  </si>
  <si>
    <t>アジア・アフリカ地域研究</t>
  </si>
  <si>
    <t>抄録 Although carbon storage in ecosystems and biological diversity have been central issues of environmental and ecological sciences for a decade, a reciprocal relationship between diversity and productivity of ecosystems is still unknown. To reveal such the ...</t>
  </si>
  <si>
    <t>Lignocellulosic and isotopic composition of vegetation and soil organic matter of a tropical peat : I floristic composition, biomass and carbon stock</t>
  </si>
  <si>
    <t>http://www.scielo.br/scielo.php?pid=S0100-06832013000100013&amp;script=sci_arttext&amp;tlng=pt</t>
  </si>
  <si>
    <t>VE Silva, AC Silva, RC Pereira, PB Camargo …</t>
  </si>
  <si>
    <t>Revista Brasileira de …</t>
  </si>
  <si>
    <t>SciELO Brasil</t>
  </si>
  <si>
    <t>RESUMO A matéria orgânica do solo (MOS) é um dos grandes reservatórios de carbono (C) da Terra e constitui um dos principais componentes do ciclo do C. Turfeiras, ambientes acumuladores de MOS, são produto da decomposição de vegetais, que se desenvolvem ...</t>
  </si>
  <si>
    <t>Dissolved organic carbon ( DOC ) and trihalomethane(THM) production of cultivated peat soil from the Sacramento-San Joaquin Delta, California</t>
  </si>
  <si>
    <t>http://www.lw20.com/20130409368773727.html</t>
  </si>
  <si>
    <t>ATS Chow</t>
  </si>
  <si>
    <t>... [3] EK Turner;F. Worrall;TP Burt The Effect Of Drain Blocking On The Dissolved Organic Carbon (Doc) Budget Of An Upland Peat Catchment In The Uk; [4] L. Aguilar, LJ Thibodeaux, Kinetics Of Peat Soil Dissolved Organic Carbon Release From Bed Sediment To Water. ...</t>
  </si>
  <si>
    <t>Nitrous oxide emissions from agricultural peat soils in southern and northern Finland</t>
  </si>
  <si>
    <t>http://jukuri.mtt.fi/handle/10024/451454</t>
  </si>
  <si>
    <t>A Hannukkala, M Esala, E Syväsalo…</t>
  </si>
  <si>
    <t>Cost action 627; Carbon …</t>
  </si>
  <si>
    <t>jukuri.mtt.fi</t>
  </si>
  <si>
    <t>... Julkaisuaika: 2001. Nimeke: Nitrous oxide emissions from agricultural peat soils in southern and northern Finland. Julkaisussa: Cost action 627; Carbon sequestration in grasslands : Joint meeting of Working Groups 1 &amp; 2, Ghent, Belgium, 22-24 november 2001. Sivut: 1 p. ...</t>
  </si>
  <si>
    <t>peat char reactivity in co2 atmosphere at high pressures</t>
  </si>
  <si>
    <t>http://www.lw20.com/201104223974062.html</t>
  </si>
  <si>
    <t>LL Frazier, PC Brunjes</t>
  </si>
  <si>
    <t>The Canadian Journal of Chemical Engineering</t>
  </si>
  <si>
    <t>Abstract: Reactivities of peat char have been measured in CO2–N2 gas mixtures at temperatures ranging from 600 C and 900 C and pressures of up to 9.1 MPa using a fixed bed placed in a flow reactor. A semi-empirical kinetic expression is presented which ...</t>
  </si>
  <si>
    <t>Dissolved organic carbon concentration in groundwater under forest and meadow on peat soil</t>
  </si>
  <si>
    <t>http://yadda.icm.edu.pl/yadda/element/bwmeta1.element.element-from-psjc-ba32eb18-98e3-3c29-9e42-ee16cf04b432</t>
  </si>
  <si>
    <t>J Jaszczynski</t>
  </si>
  <si>
    <t>The studies concerned changes of dissolved organic carbon (DOC) in shallow groundwater in Kuwasy Bog, localized in the middle basin of the Biebrza River. Disadvantageous influence of birch forest on physical features of peat-moorsh soil and on the release of ...</t>
  </si>
  <si>
    <t>MINERALIZATION COURSE OF NITROGEN AND CARBON COMPOUNDS IN BASIC PEAT -MUCK SOIL KINDS WITH DIFFERENTIATED AIR AND …</t>
  </si>
  <si>
    <t>J Gotkiewicz, Z Kowalczyk…</t>
  </si>
  <si>
    <t>Polish …</t>
  </si>
  <si>
    <t>Państwowe Wydawn. Naukowe</t>
  </si>
  <si>
    <t>Greenhouse gas emissions from agricultural peat soil in Finnish Lapland</t>
  </si>
  <si>
    <t>http://jukuri.mtt.fi/handle/10024/453582</t>
  </si>
  <si>
    <t>A Hannukkala</t>
  </si>
  <si>
    <t>Fagmøte: Effekter av klimaendringer på reindrift</t>
  </si>
  <si>
    <t>Greenhouse gas emissions from agricultural peat soil in Finnish Lapland. Jukuri. Jukuri etusivu &gt;; Jukuri &gt;; Artikkelit lehdissä ja kokoomateoksissa &gt;; Näytä viite ... Greenhouse gas emissions from agricultural peat soil in Finnish Lapland. Hannukkala, Antti (2002). ...</t>
  </si>
  <si>
    <t>Greenhouse gas mitigation options on cultivated peat soils</t>
  </si>
  <si>
    <t>http://jukuri.mtt.fi/handle/10024/480580</t>
  </si>
  <si>
    <t>K Regina, H Lehtonen</t>
  </si>
  <si>
    <t>… on" agriculture and greenhouse gases" 5-6 …</t>
  </si>
  <si>
    <t>Greenhouse gas mitigation options on cultivated peat soils. Jukuri. Jukuri etusivu &gt;; Jukuri &gt;; Artikkelit lehdissä ja kokoomateoksissa &gt;; Näytä viite ... Greenhouse gas mitigation options on cultivated peat soils. Regina, Kristiina; Lehtonen, H. (2012). ...</t>
  </si>
  <si>
    <t>Drivers of CO2 flux dynamics in temperate permanent grasslands on peat soils</t>
  </si>
  <si>
    <t>http://forskningsbasen.deff.dk/Share.external?sp=Sb37bd0bd-7a23-4d56-b1cf-551b2ec5b6d0&amp;sp=Sau</t>
  </si>
  <si>
    <t>C Schäfer, L Elsgaard, L Kutzbach…</t>
  </si>
  <si>
    <t>An exception has occurred. You may continue by restarting the session. [ +/- Exception: RATE_LIMIT_EXCEEDED com.rosaloves.bitlyj.BitlyException. RATE_LIMIT_EX CEEDED. Stack Trace: com.rosaloves.bitlyj.SimpleProvider ...</t>
  </si>
  <si>
    <t>Nitrous oxide emission form drained and mineral soil-dressed peat land in central Hokkaido, Japan</t>
  </si>
  <si>
    <t>http://ci.nii.ac.jp/naid/130004569571/</t>
  </si>
  <si>
    <t>O Nagata, T Yazaki, Y Yanai</t>
  </si>
  <si>
    <t>日本農業気象学会大会講演要旨</t>
  </si>
  <si>
    <t>... ISSN, 巻, 号, ページ, 出版者, 参考文献, 出版年, 年から 年まで. すべて CiNiiに本文あり CiNiiに本文あり、または連携サービスへのリンクあり. 論文検索. 著者検索. 論文検索. Nitrous oxide emission form drained and mineral soil-dressed peat land in central Hokkaido,Japan. ...</t>
  </si>
  <si>
    <t>New ways to consider the climate impact of energy peat in greenhouse gas inventories and economic instruments</t>
  </si>
  <si>
    <t>M Åhman, K Holmgren</t>
  </si>
  <si>
    <t>A record of late pleistocene and holocene carbon accumulation and climate change from an equatorial peat bog (Kalimantan, Indonesia)[recurso …</t>
  </si>
  <si>
    <t>http://www.sidalc.net/cgi-bin/wxis.exe/?IsisScript=EARTH.xis&amp;method=post&amp;formato=2&amp;cantidad=1&amp;expresion=mfn=005800</t>
  </si>
  <si>
    <t>SE Page</t>
  </si>
  <si>
    <t>... Título: A record of late pleistocene and holocene carbon accumulation and climate change from an equatorial peat bog (Kalimantan, Indonesia) [recurso electrónico] : implications for past, present and future carbon dynamics. P.imprenta: 2004. 11 p. ...</t>
  </si>
  <si>
    <t>Nitrous oxide emissions from agricultural peat , clay and sandy soils as affected by soil moisture</t>
  </si>
  <si>
    <t>http://jukuri.mtt.fi/handle/10024/452663</t>
  </si>
  <si>
    <t>M Pihlatie, E Syväsalo, M Esala, K Regina</t>
  </si>
  <si>
    <t>NJF seminar no: 342: …</t>
  </si>
  <si>
    <t>Nitrous oxide emissions from agricultural peat, clay and sandy soils as affected by soil moisture. Jukuri. ... Nitrous oxide emissions from agricultural peat, clay and sandy soils as affected by soil moisture. Pihlatie, Mari; Syväsalo, Eija; Esala, Martti; Regina, Kristiina (2002). ...</t>
  </si>
  <si>
    <t>http://cat.inist.fr/?aModele=afficheN&amp;cpsidt=789607</t>
  </si>
  <si>
    <t>J Tolonen</t>
  </si>
  <si>
    <t>Revue de l'énergie</t>
  </si>
  <si>
    <t>Résumé/Abstract Evaluation de la contribution des tourbiéres et de l'utilisation de la tourbe comme combustible, aux emissions de gaz à effet de serre, en Finlande. Les résultats de l'étude conduisent les auteurs à définir la tourbe comme un combustible lentement ...</t>
  </si>
  <si>
    <t>http://opus.ub.uni-bayreuth.de/opus4-ubbayreuth/frontdoor/index/index/year/2012/docId/1018</t>
  </si>
  <si>
    <t>C Estop Aragonés</t>
  </si>
  <si>
    <t>Peatlands have an important role in the global carbon cycle and constitute the largest pool of carbon stored in terrestrial ecosystems due to their disproportionally high areal soil carbon density. This globally relevant carbon stock is the result of a process mostly ...</t>
  </si>
  <si>
    <t>Explorative modeling of annual CO2 flux of temperate peat soils under permanent grassland management</t>
  </si>
  <si>
    <t>http://forskningsbasen.deff.dk/Share.external?sp=Sdbf14f04-b323-406f-bff6-15186fdf80f6&amp;sp=Sau</t>
  </si>
  <si>
    <t>C Görres, L Kutzbach…</t>
  </si>
  <si>
    <t>cold season ch4 and co2 emission from boreal peat bogs (west siberia): winter fluxes and thaw activation dynamics</t>
  </si>
  <si>
    <t>http://www.lw20.com/20130104173886452.html</t>
  </si>
  <si>
    <t>PM Chapman, BG McDonald, HM Ohlendorf…</t>
  </si>
  <si>
    <t>... [3] EA Golovatskaya;EA Dyukarev The Influence Of Environmental Factors On The Co2 Emission From The Surface Of Oligotrophic Peat Soils In West Siberia; ... [9] Fred B. Wood Jr Fluxes And Production Of N2o, Co2 And Ch4 In Boreal Agricultural Soil During Winter As ...</t>
  </si>
  <si>
    <t>influence of vascular plant photosynthetic rate on ch4 emission from peat monoliths from southern boreal sweden</t>
  </si>
  <si>
    <t>http://www.lw20.com/20120225512205633.html</t>
  </si>
  <si>
    <t>HT REPO</t>
  </si>
  <si>
    <t>Abstract: Peat monoliths taken from a boreal peatland system were incubated at two different light intensities to investigate the effect of the photosynthetic rate of vascular plants (Eriophorum angustifolium) on net CH4 emission. The experimental set-up consisted of ...</t>
  </si>
  <si>
    <t>DV166 System Dynamic Modeling of Carbon Dynamics in Peat Ecosystems</t>
  </si>
  <si>
    <t>http://ivem.eldoc.ub.rug.nl/ivempubs/dvrapp/2000-2005/DV166/?pLanguage=en&amp;pFullItemRecord=ON</t>
  </si>
  <si>
    <t>E Meer</t>
  </si>
  <si>
    <t>Order</t>
  </si>
  <si>
    <t>ivem.eldoc.ub.rug.nl</t>
  </si>
  <si>
    <t>Een veengebied is een dynamisch koolstofreservoir. Het is het resultaat van een onvolledige koolstofkringloop waarbij atmosferische koolstofdioxide (CO2) via fotosynthese door veenplanten gebonden wordt, als dood plantenmateriaal op de bodem en ...</t>
  </si>
  <si>
    <t>http://127.0.0.1:8000/scholar_098.html</t>
  </si>
  <si>
    <t>Peat Soil CO2 Respiration along a Land-Use Change Gradient</t>
  </si>
  <si>
    <t>http://www.dbpia.co.kr/Journal/ArticleDetail/3476425</t>
  </si>
  <si>
    <t>D Astiani, L Curran</t>
  </si>
  <si>
    <t>한국토양비료학회 학술발표회 초록집</t>
  </si>
  <si>
    <t>dbpia.co.kr</t>
  </si>
  <si>
    <t>... 20th WORLD CONGRESS OF SOIL SCIENCE, 2014.6, 618-618 (1 page) Peat Soil CO2 Respiration along a Land-Use Change Gradient. Dwi Astiani, Lisa Curran. 구매하기 가격 : 1,000원, 해당 자료는 3page 이하로 구성되어 있습니다. ...</t>
  </si>
  <si>
    <t>The Effect of Paraquat, Difenoconazole Butylphenylmethyl Carbamate (BPMC) to CO2 and CH4 Emission, and phenolic Acids in Peat Soil</t>
  </si>
  <si>
    <t>http://mobile.repository.ipb.ac.id/handle/123456789/65771</t>
  </si>
  <si>
    <t>IH Fitriyani</t>
  </si>
  <si>
    <t>mobile.repository.ipb.ac.id</t>
  </si>
  <si>
    <t>Pesticides are widely used in agriculture land, including agricultural land with peat soil. The Study concerning pesticide and CO2 emission has not been done in Indonesia. The objectives of this study were to analyze the effect of paraquat, difenoconazole, ...</t>
  </si>
  <si>
    <t>COMPARISON OF FERTILIZER NITROGEN, NITROGEN IMMOBILIZATION, CARBON DIOXIDE EFFLUX, AND LEACHING IN PEAT -LITE, PINE, AND …</t>
  </si>
  <si>
    <t>http://elibrary.ru/item.asp?id=14172518</t>
  </si>
  <si>
    <t>Hortscience</t>
  </si>
  <si>
    <t>... ИНФОРМАЦИЯ О ПУБЛИКАЦИИ. Название публикации, COMPARISON OF FERTILIZER NITROGEN,NITROGEN IMMOBILIZATION, CARBON DIOXIDE EFFLUX,AND LEACHING IN PEAT-LITE,PINE,AND PINE TREE SUBSTRATES. ...</t>
  </si>
  <si>
    <t>… de pores d'adsorbants carbonés préparés à partir de mélanges de tourbe et de lignitePore structure of carbon adsorbents prepared from peat and lignite mixtures</t>
  </si>
  <si>
    <t>http://cat.inist.fr/?aModele=afficheN&amp;cpsidt=9685309</t>
  </si>
  <si>
    <t>B NA</t>
  </si>
  <si>
    <t>Résumé/Abstract Essai de préparation d'un adsorbant en mélangeant de la tourbe peu cendreuse et des lignites de Biélorussie. Etude de la porosité de l'adsorbant en fonction de la proportion des composants et des conditions d'activation des granules carbonisées</t>
  </si>
  <si>
    <t>Effects of CO2 Enrichment and Planting Density on the Yield, Fruit Quality and Absorption of Water and Mineral Nutrients in Strawberry Grown in Peat Bag Culture.</t>
  </si>
  <si>
    <t>http://jlc.jst.go.jp/JST.Journalarchive/ecb1963/37.171?from=Google</t>
  </si>
  <si>
    <t>伊谷慈博， 原圭美， ファンワサナ ナ， 藤目幸擴…</t>
  </si>
  <si>
    <t>生物環境調節</t>
  </si>
  <si>
    <t>The effects of CO 2 enrichment (700-900 ppm in the day time) and planting density on yield, fruit quality and water and mineral uptake by plants were investigated with strawberry (Fragaria× ananassa Duch. cv. Nyoho) grown in peat bag culture (width: 30 cm, length: 80 ...</t>
  </si>
  <si>
    <t>A Study of Carbon Emission from the Digging and Burning of Topogen Peat Soil in Humbang Hasundutan Regency North Sumatra Province</t>
  </si>
  <si>
    <t>http://repository.ipb.ac.id/handle/123456789/52178</t>
  </si>
  <si>
    <t>R Stepanus Tarigan</t>
  </si>
  <si>
    <t>repository.ipb.ac.id</t>
  </si>
  <si>
    <t>This research aimed to get carbon emission and to count the carbon potential on and under the surface of topogen peat soil area in Humbang Hasundutan, North Sumatera. The research was conducted in two stages:(1) to count the carbon potential (above ground ...</t>
  </si>
  <si>
    <t>[Processing of activated carbon from peat ]</t>
  </si>
  <si>
    <t>http://agris.fao.org/agris-search/search.do?recordID=ID2002000069</t>
  </si>
  <si>
    <t>R Ridlo, B Sucahyo</t>
  </si>
  <si>
    <t>Abstract: Activated carbon can be manufactured from various carbonaceous materials, include peat. It is the chemical and physical composition of these materials plus the conditions of activation which give the activated carbon its characteristic pore structure ...</t>
  </si>
  <si>
    <t>… carbonés obtenus à partir de tourbe carbonisée en présence de chlorure d'aluminiumPore structure of carbon adsorbents prepared from peat carbonized in presence …</t>
  </si>
  <si>
    <t>http://cat.inist.fr/?aModele=afficheN&amp;cpsidt=9685315</t>
  </si>
  <si>
    <t>B MI, M OI</t>
  </si>
  <si>
    <t>Résumé/Abstract Etude de la structure poreuse et des propriétés physico-chimiques d'adsorbants obtenus par activation à la vapeur d'eau des produits de la carbonisation de la tourbe, en présence de chlorure d'aluminium, en fonction de la température de ...</t>
  </si>
  <si>
    <t>Peat Growth and Carbon Accumulation</t>
  </si>
  <si>
    <t>Sveriges Lantbruksuniv.</t>
  </si>
  <si>
    <t>Analysis of Fixed Carbon Stock at Primary and Burnt Peat Forest in Hampangen and Kalampangan, Central Kalimantan.</t>
  </si>
  <si>
    <t>http://repository.ipb.ac.id/handle/123456789/58887</t>
  </si>
  <si>
    <t>I Dharmawan</t>
  </si>
  <si>
    <t>Analysis of Fixed Carbon Stock at Primary and Burnt Peat Forest in Hampangen and Kalampangan, Central Kalimantan. IPB Repository. Login. ... Analysis of Fixed Carbon Stock at Primary and Burnt Peat Forest in Hampangen and Kalampangan, Central Kalimantan. ...</t>
  </si>
  <si>
    <t>http://127.0.0.1:8000/scholar_099.html</t>
  </si>
  <si>
    <t>Greenhouse gas ( GHG ) emission from bioenergy production on fen peat soils: Focus on net CO2 exchange in the soil-plant-atmosphere system</t>
  </si>
  <si>
    <t>http://forskningsbasen.deff.dk/Share.external?sp=Sa91b6fe0-02a2-11e0-80f4-000ea68e967b&amp;sp=Sau</t>
  </si>
  <si>
    <t>TP Kandel</t>
  </si>
  <si>
    <t>Organic Carbon Stable Isotopic Composition From Peat in Ruoergai Plateau, Eastern Part of Qinghai-Xizang Plateau</t>
  </si>
  <si>
    <t>http://www.cnki.com.cn/Article/CJFDTotal-JXTW199313013.htm</t>
  </si>
  <si>
    <t>王富葆， 阎革， 林本海</t>
  </si>
  <si>
    <t>cnki.com.cn</t>
  </si>
  <si>
    <t>[摘要]: 正Ruoergai Plateau (32 20′—34 10′, 102 15′—103 50′), 3600m above sea level, is located in the eastern part of the Qinghai-Xizang Plateau. It is the major region in China for high-altitude peat deposition with thickness that varies from 2—3m to over 10m. ...</t>
  </si>
  <si>
    <t>… KARBON VEGETASI PADA HUTAN GAMBUT PRIMER DAN BEKAS TERBAKAR (Allometric Equation and Vegetation Carbon Stock at Primary and Burnt Peat …</t>
  </si>
  <si>
    <t>http://forda-mof.org/files/Jurnal_HKA_10.2.2013-6.wayan_klm_ok.pdf</t>
  </si>
  <si>
    <t>IWS Dharmawan</t>
  </si>
  <si>
    <t>ABSTRACT Bio-sequestration is one of the important carbon stock management that was underlined in several international meetings. Data on carbon stocks of vegetation and peat soil are very important to minimize variation of the carbon stock estimates in peat forests. ...</t>
  </si>
  <si>
    <t>Diffusion of Carbon Dioxide in Highmoor Peat</t>
  </si>
  <si>
    <t>http://elibrary.ru/item.asp?id=13225179</t>
  </si>
  <si>
    <t>EN Ikkonen, OV Tolstoguzov</t>
  </si>
  <si>
    <t>... ИНФОРМАЦИЯ О ПУБЛИКАЦИИ. Название публикации, DIFFUSION OF CARBON DIOXIDE IN HIGHMOOR PEAT. Авторы, EN Ikkonen, OV Tolstoguzov Institute of Biology, Karelian Scientific Center, Russian Academy of Sciences, ul. Pushkinskaya 11, Petrozavodsk, 185610 ...</t>
  </si>
  <si>
    <t>Carbon balance of tropical peat ecosystems</t>
  </si>
  <si>
    <t>http://eprints2008.lib.hokudai.ac.jp/dspace/handle/2115/53548</t>
  </si>
  <si>
    <t>T Hirano, S Limin, H Yamada, M Osaki</t>
  </si>
  <si>
    <t>eprints2008.lib.hokudai.ac.jp</t>
  </si>
  <si>
    <t>泥炭地管理国際会議 : 熱帯および冷温帯泥炭地管理の在 り方とその未来像 人と自然の調和とその持続性 (International Workshop on Peatland Management: Future Aspect of Management in Tropical and Cool Temperate Peatlands : Harmonious and Sustainable Relationship with Nature). ...</t>
  </si>
  <si>
    <t>http://eprints2008.lib.hokudai.ac.jp/dspace/bitstream/2115/53548/1/No.8_T.Hirano.pdf</t>
  </si>
  <si>
    <t>The effect of organic carbon content on denitrification in peat soils</t>
  </si>
  <si>
    <t>http://jukuri.mtt.fi/handle/10024/456321</t>
  </si>
  <si>
    <t>E Syväsalo, K Regina, M Esala</t>
  </si>
  <si>
    <t>… of the 12th International peat …</t>
  </si>
  <si>
    <t>The effect of organic carbon content on denitrification in peat soils. Jukuri. Jukuri etusivu &gt;; Jukuri &gt;; Artikkelit lehdissä ja kokoomateoksissa &gt;; Näytä viite ... The effect of organic carbon content on denitrification in peat soils. Syväsalo, Eija; Regina, Kristiina; Esala, Martti (2004). ...</t>
  </si>
  <si>
    <t>Influences of Deforestation on Carbon Balances in a Natural Tropical Peat Swamp Forest in Thailand. Environ</t>
  </si>
  <si>
    <t>http://ci.nii.ac.jp/naid/10004968509/</t>
  </si>
  <si>
    <t>S SUZUKI</t>
  </si>
  <si>
    <t>Control in Biology</t>
  </si>
  <si>
    <t>... 論文検索. 著者検索. 論文検索. Influences of Deforestation on Carbon Balances in a Natural Tropical Peat Swamp Forest in Thailand.Environ. SUZUKI S. 被引用文献: 1件. 収録刊行物. Control in Biology Control in Biology 37(2), 415, 1999. 被引用文献: 1件. ...</t>
  </si>
  <si>
    <t>… : Dynamics of methane in tropical peat soil ecosystemEnvironmental rehabilitación of tropical peatland: sustainable land use and soil ecosystems in peat …</t>
  </si>
  <si>
    <t>http://www.sidalc.net/cgi-bin/wxis.exe/?IsisScript=HUME.xis&amp;method=post&amp;formato=2&amp;cantidad=1&amp;expresion=mfn=003962</t>
  </si>
  <si>
    <t>... Autor: Inubushi, Kazuyuki Et al. Tít. Analit: Dynamics of methane in tropical peat soil ecosystemEnvironmental rehabilitación of tropical peatland: sustainable land use and soil ecosystems in peat land. P. imprenta: 1995; Kyoto: Kyoto Prefectural University. p. 85-94. ...</t>
  </si>
  <si>
    <t>methane production after liming to tropical acid peat soil</t>
  </si>
  <si>
    <t>http://www.lw20.com/201106151954312.html</t>
  </si>
  <si>
    <t>JA Berger , C Heath</t>
  </si>
  <si>
    <t>Soil Science &amp; Plant Nutrition</t>
  </si>
  <si>
    <t>Abstract: Tropical acid peat land could be an emission source of greenhouse gases, especially, of methane, because peat soil contains large amount of carbon. When these acid peat lands are utilized for farming, adjustment of the acid condition by adding lime ( ...</t>
  </si>
  <si>
    <t>methane oxidation potential and preliminary analysis of methanotrophs in blanket bog peat using molecular ecology techniques</t>
  </si>
  <si>
    <t>http://www.lw20.com/20110417141256546.Html</t>
  </si>
  <si>
    <t>NA Sobolev, AM Emel'yanov, EI Shek…</t>
  </si>
  <si>
    <t>Abstract: Abstract: The potential for methane oxidation was measured, and methanotroph gene sequences studied, in a peat core from the Moorhouse Nature Reserve, UK. Methane oxidation potential was observed in all depths of the peat core (down to 30 cm), and was ...</t>
  </si>
  <si>
    <t>Generated on September 18th 2014 at 5:30:10pm by nealhaddaway</t>
  </si>
  <si>
    <t>Oil palm fibers: Morphology, chemical composition , surface modification, and mechanical properties</t>
  </si>
  <si>
    <t>http://onlinelibrary.wiley.com/doi/10.1002/(SICI)1097-4628(19971031)66:5%3C821::AID-APP2%3E3.0.CO;2-X/abstract</t>
  </si>
  <si>
    <t>MS Sreekala, MG Kumaran…</t>
  </si>
  <si>
    <t>Abstract Oil palm fiber is an important lignocellulosic raw material for the preparation of cost- effective and environment-friendly composite materials. The morphology and properties of these fibers have been analyzed. The properties of two important types of fibers, the oil ...</t>
  </si>
  <si>
    <t>How will oil palm expansion affect biodiversity?</t>
  </si>
  <si>
    <t>http://www.sciencedirect.com/science/article/pii/S0169534708002528</t>
  </si>
  <si>
    <t>EB Fitzherbert, MJ Struebig , A Morel …</t>
  </si>
  <si>
    <t>Trends in ecology &amp; …</t>
  </si>
  <si>
    <t>... Species composition and abundance. ... animal species in planted areas because of reductions in habitat structural complexity and plant species diversity 27, 32 and ... Species richness of birds and butterflies was only marginally higher in oil palm plantations with more epiphytes or ...</t>
  </si>
  <si>
    <t>http://nordeco.dk/uploads/images/nyheder/Oil%20palm%20plantations%20are%20no%20substitute%20for%20tropical%20rainforests,%20a%20new%20study%20shows.pdf</t>
  </si>
  <si>
    <t>Lipid metabolism and tissue composition in Atlantic salmon (Salmo salar L.)—effects of capelin oil , palm oil, and oleic acid-enriched sunflower oil as dietary lipid …</t>
  </si>
  <si>
    <t>http://link.springer.com/article/10.1007/s11745-000-0570-6</t>
  </si>
  <si>
    <t>BE Torstensen, Ø Lie, L Frøyland</t>
  </si>
  <si>
    <t>Lipids</t>
  </si>
  <si>
    <t>Abstract Triplicate groups of Atlantic salmon (Salmo salar L.) were fed four diets containing different oils as the sole lipid source, ie, capelin oil, oleic acid-enriched sunflower oil, a 1∶ 1 (w/w) mixture of capelin oil and oleic acid-enriched sunflower oil, and palm oil (PO). The β ...</t>
  </si>
  <si>
    <t>Is oil palm agriculture really destroying tropical biodiversity?</t>
  </si>
  <si>
    <t>http://onlinelibrary.wiley.com/doi/10.1111/j.1755-263X.2008.00011.x/full</t>
  </si>
  <si>
    <t>LP Koh , DS Wilcove</t>
  </si>
  <si>
    <t>Conservation letters</t>
  </si>
  <si>
    <t>... Using data on bird and butterfly diversity in Malaysia's forests and croplands, we argue that ... selective logging, forests can recover 84% of their original forest bird community (Figure 2 ... of primary forests and logged forests to oil palm plantations decreases species richness of forest ...</t>
  </si>
  <si>
    <t>http://courses.washington.edu/cr2008/oilpalmConservationLettersarticle.pdf</t>
  </si>
  <si>
    <t>The hesitant boom: Indonesia's oil palm sub-sector in an era of economic crisis and political change</t>
  </si>
  <si>
    <t>http://www.cifor.org/publications/pdf_files/casson.pdf</t>
  </si>
  <si>
    <t>A Casson</t>
  </si>
  <si>
    <t>cifor.org</t>
  </si>
  <si>
    <t>Oil palm has been one of the most dynamic of Indonesia's agricultural sub-sectors. Dating from the late 1960s, the oil palm sub-sector expanded from around 106,000 hectares to 2.5 million hectares in 1997. This prolific growth has conferred important economic benefits, ...</t>
  </si>
  <si>
    <t>Greasy palms: the social and ecological impacts of large-scale oil palm plantation development in Southeast Asia.</t>
  </si>
  <si>
    <t>http://www.cabdirect.org/abstracts/20056701996.html</t>
  </si>
  <si>
    <t>E Wakker, S Watch, J Rozario</t>
  </si>
  <si>
    <t>… impacts of large-scale oil palm …</t>
  </si>
  <si>
    <t xml:space="preserve">Book chapter </t>
  </si>
  <si>
    <t>... be obliged to take immediate steps to ensure that they only use palm oil ... oil palm plantation expansion until it implements the Natural Resources and Land Reform Decree ... oil palms | plantations | environmental impact | social costs | interest groups | deforestation | illegal practices ...</t>
  </si>
  <si>
    <t>Processes of inclusion and adverse incorporation: oil palm and agrarian change in Sumatra, Indonesia</t>
  </si>
  <si>
    <t>http://www.tandfonline.com/doi/abs/10.1080/03066150.2010.512460</t>
  </si>
  <si>
    <t>JF McCarthy</t>
  </si>
  <si>
    <t>The Journal of Peasant Studies</t>
  </si>
  <si>
    <t>Changes in globalised agriculture raise critical questions as rapid agricultural development leads to widespread social and environmental transformation. With increased global demand for vegetable oils and biofuel, in Indonesia the area under oil palm has doubled ...</t>
  </si>
  <si>
    <t>The oil palm .</t>
  </si>
  <si>
    <t>http://www.cabdirect.org/abstracts/19680304460.html</t>
  </si>
  <si>
    <t>CWS Hartley</t>
  </si>
  <si>
    <t>... yield; selection and breeding; preparation, storage and germination of seed; nurseries; land preparation; planting ... The final chapter, concerned with the products of the oil palm and their extraction, includes ... in the ripening fruit is followed by a description of the composition of the ...</t>
  </si>
  <si>
    <t>The treatment of oil palm empty fruit bunch fibre for subsequent use as substrate for cellulase production by〈 i〉 Chaetomium globosum〈/i〉 Kunze</t>
  </si>
  <si>
    <t>http://www.sciencedirect.com/science/article/pii/S0960852497001326</t>
  </si>
  <si>
    <t>MS Umikalsom, AB Ariff, HS Zulkifli, CC Tong…</t>
  </si>
  <si>
    <t>The feasibility of using treated oil palm empty fruit bunch (OPEFB) fibre as a substrate for cellulase production by Chaetomium globosum Kunze was studied using a shaking flask fermentation system. The use of 2-mm chemically untreated OPEFB fibre increased ...</t>
  </si>
  <si>
    <t>Cashing in palm oil for conservation</t>
  </si>
  <si>
    <t>http://www.nature.com/nature/journal/v448/n7157/full/448993a.html</t>
  </si>
  <si>
    <t>... and in cosmetics, industrial lubricants and biofuels 2 . In some Western countries greater use of palm ... of using revenue from oil-palm agriculture to fund the acquisition of land for the ... Over the periods of 1990–2000 and 2000–2005, deforestation rates in Indonesia climbed from ...</t>
  </si>
  <si>
    <t>Substituting fish oil with crude palm oil in the diet of Atlantic salmon (Salmo salar) affects muscle fatty acid composition and hepatic fatty acid metabolism</t>
  </si>
  <si>
    <t>http://jn.nutrition.org/content/132/2/222.short</t>
  </si>
  <si>
    <t>JG Bell, RJ Henderson, DR Tocher…</t>
  </si>
  <si>
    <t>The Journal of …</t>
  </si>
  <si>
    <t>Am Soc Nutrition</t>
  </si>
  <si>
    <t>... Farmed Atlantic salmon is currently of high nutritional quality with an abundance of (n-3) HUFA ... The high growth rates of cultured salmon are due to the use of high energy ... The nutrient composition of the four experimental diets and muscle samples was determined by proximate ...</t>
  </si>
  <si>
    <t>http://jn.nutrition.org/content/132/2/222.full</t>
  </si>
  <si>
    <t>Removal of heavy metal from industrial wastewater using chitosan coated oil palm shell charcoal</t>
  </si>
  <si>
    <t>http://www.scielo.cl/scielo.php?pid=S0717-34582005000100008&amp;script=sci_arttext&amp;tlng=pt</t>
  </si>
  <si>
    <t>M Saifuddin, P Kumaran</t>
  </si>
  <si>
    <t>Electronic Journal of Biotechnology</t>
  </si>
  <si>
    <t>SciELO Chile</t>
  </si>
  <si>
    <t>... In recent years, development of surface modified activated carbon has generated a diversity of activated ... at 110ºC, cooled at room temperature, and stored in a desiccator until use (Kadirvelu et ... Cr solution with varying chromium concentration from 5 to 25 mg/l. The change in Cr ...</t>
  </si>
  <si>
    <t>Will forests remain in the face of oil palm expansion? Simulating change in Malinau, Indonesia</t>
  </si>
  <si>
    <t>http://www.ecologyandsociety.org/vol12/iss2/art37/ES-2007-2292.pdf?origin=publication_detail</t>
  </si>
  <si>
    <t>M Sandker, A Suwarno, BM Campbell</t>
  </si>
  <si>
    <t>Ecology and …</t>
  </si>
  <si>
    <t>ecologyandsociety.org</t>
  </si>
  <si>
    <t>ABSTRACT. The severe tensions between conservation and development are illustrated by events in Malinau Dstrict (Kalimantan, Indonesia). Conservationists decry proposed plans for logging and conversion of pristine tropical forest to oil palm (Elaeis guineensis). ...</t>
  </si>
  <si>
    <t>Use of oil palm waste material for increased production.</t>
  </si>
  <si>
    <t>http://www.cabdirect.org/abstracts/19810300505.html</t>
  </si>
  <si>
    <t>KW Chan, I Watson, KC Lim</t>
  </si>
  <si>
    <t>Abstract Details are given of the amounts and nutrient content/ha of various oil palm waste materials, including palm trunks and fronds, empty bunches and palm oil mill effluent (POME). Data are also presented from trials on the effects of mulching with empty bunch ...</t>
  </si>
  <si>
    <t>Biomass residues from palm oil mills in Thailand: an overview on quantity and potential usage</t>
  </si>
  <si>
    <t>http://www.sciencedirect.com/science/article/pii/S0961953496000347</t>
  </si>
  <si>
    <t>S Prasertsan, P Prasertsan</t>
  </si>
  <si>
    <t>... Empty fruit bunches and the shell are disposed of by the land filling method, which is very costly. ... Chemical composition of palm oil mill effluents. Planter, 54 (1978), pp. ... Production of cellulolytic enzymes from fungi and use in the saccharification of palm cake and palm fibre. ...</t>
  </si>
  <si>
    <t>Oil palm : disinformation enables deforestation</t>
  </si>
  <si>
    <t>Elsevier Current Trends</t>
  </si>
  <si>
    <t>http://www.researchgate.net/publication/23682190_Oil_palm_disinformation_enables_deforestation/file/9fcfd51010853ae17a.pdf</t>
  </si>
  <si>
    <t>Utilization of oil palm as a source of renewable energy in Malaysia</t>
  </si>
  <si>
    <t>http://www.sciencedirect.com/science/article/pii/S1364032107000937</t>
  </si>
  <si>
    <t>S Sumathi, SP Chai, AR Mohamed</t>
  </si>
  <si>
    <t>Renewable and Sustainable Energy …</t>
  </si>
  <si>
    <t>... 3 shows that only about 38,000 ha of land have been used in 1950, whereas 4,050,000 ha have ... It also supplies an abundance of calories that gives us much-needed energy for our daily life. ... Despite its wide use already, there is still much to be done to optimize the utilization of ...</t>
  </si>
  <si>
    <t>Potential habitat and biodiversity losses from intensified biodiesel feedstock production</t>
  </si>
  <si>
    <t>ftp://98.122.144.16/Backup1/Users/bobabt/Dropbox/Biofuels_Landscapes_Wildlife/Meta-Analysis/Yes-Yes/21_Koh_2007_Conserv_Biol.pdf</t>
  </si>
  <si>
    <t>LP Koh</t>
  </si>
  <si>
    <t>Conservation Biology</t>
  </si>
  <si>
    <t>... Another factor in the severity of land-use conflicts is that some feedstocks (ie, soybean and oil palm ... all four major biodiesel feedstocks will result in a 16% area reduction in total agricultural land re- quired ... Carbon-negative biofuels from low-input high-diversity grassland biomass ...</t>
  </si>
  <si>
    <t>Use of high-boiling point organic solvents for pulping oil palm empty fruit bunches</t>
  </si>
  <si>
    <t>http://www.sciencedirect.com/science/article/pii/S0960852407003008</t>
  </si>
  <si>
    <t>A Rodríguez, L Serrano, A Moral, A Pérez…</t>
  </si>
  <si>
    <t>Oil palm empty fruit bunches were used as an alternative raw material to obtain cellulosic pulp. Pulping was done by using high-boiling point organic solvents of decreased polluting power relative to classical (Kraft, sulphite) solvents but affording operation at similar ...</t>
  </si>
  <si>
    <t>http://www.researchgate.net/publication/6325647_Use_of_high-boiling_point_organic_solvents_for_pulping_oil_palm_empty_fruit_bunches/file/3deec51d40064714ec.pdf</t>
  </si>
  <si>
    <t>Equilibrium and kinetic studies on basic dye adsorption by oil palm fibre activated carbon</t>
  </si>
  <si>
    <t>http://www.sciencedirect.com/science/article/pii/S1385894706003846</t>
  </si>
  <si>
    <t>IAW Tan , BH Hameed , AL Ahmad</t>
  </si>
  <si>
    <t>... MB) supplied by Sigma–Aldrich (M) Sdn Bhd, Malaysia was used as an adsorbate and was not purified prior to use. ... FTIR spectra of oil palm fibre-based activated carbon ... The main surface functional groups present in the derived activated carbon were quinone and aromatic rings ...</t>
  </si>
  <si>
    <t>http://www.msolutionslebanon.com/htmldata/uploads/2010-02-02-01-33-Bassim-Equilibrium%20and%20kinetic%20studies%20on%20basic%20dye%20adsorption%20by%20oil%20palm%20fibre%20activated%20carbon.pdf</t>
  </si>
  <si>
    <t>The case study on the Malaysian palm oil</t>
  </si>
  <si>
    <t>http://r0.unctad.org/infocomm/diversification/bangkok/palmoil.doc</t>
  </si>
  <si>
    <t>A Simeh, MPO Board, TMAT Ahmad</t>
  </si>
  <si>
    <t>Crops</t>
  </si>
  <si>
    <t>... an area of 3.4 million hectares accounting for 54 per cent of the overall agricultural land use. ... scheme under FELDA was planned with the aim of creating a new living community, with roots ... the early years of its inception, FELDA adopted the concept of cooperative land ownership ...</t>
  </si>
  <si>
    <t>Kinetics of palm oil transesterification in a batch reactor</t>
  </si>
  <si>
    <t>http://link.springer.com/article/10.1007/s11746-000-0198-y</t>
  </si>
  <si>
    <t>D Darnoko, M Cheryan</t>
  </si>
  <si>
    <t>Journal of the American Oil Chemists' Society</t>
  </si>
  <si>
    <t>... (16) sug- gested higher levels of alkali were better for the transesterifi- cation reaction. Composition of ME. ... The authors acknowledge In- donesian Oil Palm Oil Research Institute for the leave of absence and scholarship provided for D. Darnoko. REFERENCES ...</t>
  </si>
  <si>
    <t>http://xa.yimg.com/kq/groups/3004572/584249356/name/kinetic+of+palm+oil+trasnesterification+in+batch+reactor.pdf</t>
  </si>
  <si>
    <t>On the origin of the oil palm (Elaeis guineensis Jacq.)</t>
  </si>
  <si>
    <t>http://www.tandfonline.com/doi/pdf/10.1080/00173136409429132</t>
  </si>
  <si>
    <t>AC Zeven</t>
  </si>
  <si>
    <t>Grana</t>
  </si>
  <si>
    <t>... since the Younger Tertiary. The high percentage of oil palm pollen grains in recent sediments reflects the cultivation of the oil palm as well as the methods of land use favour- aide for its spread. Ackno\vletlgcinents.--I express ...</t>
  </si>
  <si>
    <t>Nutrient cycling within the developing oil palm -legume ecosystem</t>
  </si>
  <si>
    <t>http://www.sciencedirect.com/science/article/pii/0167880985900544</t>
  </si>
  <si>
    <t>P Agamuthu , WJ Broughton</t>
  </si>
  <si>
    <t>Oil palms (Elaeis guineensis Jacq.) are normally planted in fields stripped of all other vegetation. Leguminous cover crops are planted simultaneously to protect the soil surface and to provide other, less tangible benefits. Nutrient cycling, especially of nitrogen, was ...</t>
  </si>
  <si>
    <t>Fuelling the biodiversity crisis: species loss of ground-dwelling forest ants in oil palm plantations in Sabah, Malaysia (Borneo)</t>
  </si>
  <si>
    <t>http://link.springer.com/article/10.1007/s10531-009-9596-4</t>
  </si>
  <si>
    <t>CA Brühl, T Eltz</t>
  </si>
  <si>
    <t>Abstract Oil palm plantations today cover large areas of former tropical lowland rain forest in Southeast Asia and are rapidly expanding on the island of Borneo. Study of the community of ground-dwelling ants in different plantations in Sabah, Malaysia, over 2 years using ...</t>
  </si>
  <si>
    <t>https://homepage.rub.de/thomas.eltz/bilderE/pdfE/Fuelling%20the%20crisis.pdf</t>
  </si>
  <si>
    <t>Oil palm use by adjacent communities of chimpanzees at Bossou and Nimba Mountains, West Africa</t>
  </si>
  <si>
    <t>http://link.springer.com/article/10.1023/B:IJOP.0000023575.93644.f4</t>
  </si>
  <si>
    <t>T Humle, T Matsuzawa</t>
  </si>
  <si>
    <t>International Journal of Primatology</t>
  </si>
  <si>
    <t>Abstract We investigated oil palm (Elaeis guineensis) use for feeding in 3 chimpanzee communities: Bossou and Seringbara in Guinea and Yealé in Côte d'Ivoire. Bossou was used as the benchmark for comparison. Bossou chimpanzees (Pan troglodytes verus) ...</t>
  </si>
  <si>
    <t>http://greencorridor.info/data/Oil_Palm_Use_by_Adjacent_Communities_of_Chimpanzees_at_Bossou_and_Nimba_Mountains_West_Africa.pdf</t>
  </si>
  <si>
    <t>Lowland forest loss in protected areas of Indonesian Borneo</t>
  </si>
  <si>
    <t>http://www.sciencemag.org/content/303/5660/1000.short</t>
  </si>
  <si>
    <t>LM Curran , SN Trigg, AK McDonald, D Astiani…</t>
  </si>
  <si>
    <t>... such forests contain distinctive dipterocarp habitats, the majority of vertebrates, the greatest canopy tree diversity, and the ... (D) Industrial land uses—areas ... timber concessions (green) and current plantation allocations (dotted red)—account for most of the deforestation within the ...</t>
  </si>
  <si>
    <t>http://faculty.jsd.claremont.edu/dmcfarlane/bio176mcfarlane/pdf%20papers/forest%20loss%20Borneo%20Science-2004-Curran-1000-3.pdf</t>
  </si>
  <si>
    <t>Orthodox behaviour of oil palm seed and cryopreservation of the excised embryo for genetic conservation</t>
  </si>
  <si>
    <t>http://aob.oxfordjournals.org/content/52/3/381.short</t>
  </si>
  <si>
    <t>BWW Grout , K Shelton, HW Pritchard</t>
  </si>
  <si>
    <t>... seed, without the hard endocarp, to a water content within the range characteristic of orthodox seeds without loss of viability. ... (1983) that the oil palm should be ... Thus, despite the orthodox behaviour of the seed the use of conventional, low temperature seed storage techniques is ...</t>
  </si>
  <si>
    <t>Plant propagation: principles and practices.</t>
  </si>
  <si>
    <t>http://www.cabdirect.org/abstracts/19690304016.html</t>
  </si>
  <si>
    <t>HT Hartmann, DE Kester</t>
  </si>
  <si>
    <t>Plant propagation: principles and …</t>
  </si>
  <si>
    <t>... potato, etc. is mentioned, but we could find no reference to its considerable use for woody plants such as Malus and Prunus. As ... of this nature. What is now being done for orchids may yet be done for the oil palm and coconut. ...</t>
  </si>
  <si>
    <t>The utility of RAPD markers for the determination of genetic variation in oil palm (Elaeis guineensis)</t>
  </si>
  <si>
    <t>http://link.springer.com/article/10.1007/BF00223710</t>
  </si>
  <si>
    <t>FH Shah, O Rashid, AJ Simons , A Dunsdon</t>
  </si>
  <si>
    <t>... Given the long history of habitat disturbance and use of oil palm by man, he con- siders ... 2; medium di- versity in Zaire 3, Zaire 4, Tanzania and Nigeria; and low diversity in Zaire ... Table 2 Similarity matrix between eight provenances of E. guineensis based upon Jaccard's analysis ...</t>
  </si>
  <si>
    <t>Changes in abundance and behaviour of vector mosquitoes induced by land use during the development of an oil palm plantation in Sarawak</t>
  </si>
  <si>
    <t>http://trstmh.oxfordjournals.org/content/91/4/382.short</t>
  </si>
  <si>
    <t>MS Chang, J Hii, P Buttner…</t>
  </si>
  <si>
    <t>Transactions of the …</t>
  </si>
  <si>
    <t>Abstract Surveys were conducted of adult and immature mosquitoes in an area undergoing oil palm development in north Sarawak. Point prevalence data from 2 sites were collected annually, coinciding with annual phases of forest clearing, burning/cultivation, and ...</t>
  </si>
  <si>
    <t>... Production, decomposition and diversity in three savannas of the Amazonas territory (Venezuela ... palm (Elaeis guineensis Jacq.) canopy and its impact on the undergrowth species composition. ... Forest carbon budgets in Southeast Asia following harvesting and land cover change ...</t>
  </si>
  <si>
    <t>Genetic diversity of Ganoderma in oil palm plantings</t>
  </si>
  <si>
    <t>http://onlinelibrary.wiley.com/doi/10.1046/j.1365-3059.1999.00390.x/full</t>
  </si>
  <si>
    <t>RNG Miller, M Holderness, PD Bridge…</t>
  </si>
  <si>
    <t>Plant …</t>
  </si>
  <si>
    <t>2. Abstract Isolates of Ganoderma spp. associated with basal stem rot of oil palm were obtained by sampling from two palm plantings in Malaysia. Members of a subset of these were compared using a combination of somatic incompatibility and molecular genetic ...</t>
  </si>
  <si>
    <t>http://onlinelibrary.wiley.com/doi/10.1046/j.1365-3059.1999.00390.x/pdf</t>
  </si>
  <si>
    <t>Making a living: Land pressures and changing livelihood strategies among oil palm settlers in Papua New Guinea</t>
  </si>
  <si>
    <t>http://www.sciencedirect.com/science/article/pii/S0308521X05001009</t>
  </si>
  <si>
    <t>G Koczberski, GN Curry</t>
  </si>
  <si>
    <t>Agricultural Systems</t>
  </si>
  <si>
    <t>Since the establishment of oil palm land settlement schemes (LSSs) in West New Britain Province, Papua New Guinea, the settler population has increased significantly as second- generation settlers marry and raise families on their parents' blocks. We explore how ...</t>
  </si>
  <si>
    <t>http://espace.library.curtin.edu.au/cgi-bin/espace.pdf?file=/2008/11/13/file_9/19792</t>
  </si>
  <si>
    <t>Oil palm and other commercial tree plantations, monocropping: impacts on indigenous peoples' land tenure and resource management systems and …</t>
  </si>
  <si>
    <t>V Tauli-Corpuz, P Tamang</t>
  </si>
  <si>
    <t>UN Permanent Forum on Indigenous Issues Working …</t>
  </si>
  <si>
    <t>A new aspect of genetic diversity of Indonesian oil palm (Elaeis guineensis Jacq.) revealed by isoenzyme and AFLP markers and its consequences for breeding</t>
  </si>
  <si>
    <t>http://link.springer.com/article/10.1007/s001220051567</t>
  </si>
  <si>
    <t>AR Purba, JL Noyer, L Baudouin , X Perrier …</t>
  </si>
  <si>
    <t>Abstract Oil palm (Elaeis guineensis Jacq.) plays an important economic role in some countries of Southeast Asia like Indonesia, which is the world's second producer of palm and palm kernel oil. The quality improvement of planting material needs a better ...</t>
  </si>
  <si>
    <t>Palm oil markets and future supply</t>
  </si>
  <si>
    <t>http://onlinelibrary.wiley.com/doi/10.1002/ejlt.200600256/abstract</t>
  </si>
  <si>
    <t>C Carter, W Finley, J Fry, D Jackson…</t>
  </si>
  <si>
    <t>... to the sustainable expansion of oil palm areas is the growing environmental concern over the impact of land demand for plantations on the rate of deforestation. ... On Sustainable Palm Oil (RSPO) was set up with the goal of promoting the production and use of sustainable ...</t>
  </si>
  <si>
    <t>Chemical composition , morphological characteristics, and cell wall structure of Malaysian oil palm fibers</t>
  </si>
  <si>
    <t>http://www.tandfonline.com/doi/abs/10.1080/03602550701866840</t>
  </si>
  <si>
    <t>HPS Abdul Khalil , M Siti Alwani, R Ridzuan…</t>
  </si>
  <si>
    <t>Polymer-Plastics …</t>
  </si>
  <si>
    <t>This article deals with the determination of chemical composition and the study of morphological and cell wall structure of oil palm fibers. Cellulose is the main constituent in oil palm fibers, and oil palm trunk (OPT) fiber exhibited the highest content of extractives ...</t>
  </si>
  <si>
    <t>Evaluation of five promoters for use in transformation of oil palm (Elaeis guineensis Jacq.)</t>
  </si>
  <si>
    <t>http://link.springer.com/article/10.1007/BF01088280</t>
  </si>
  <si>
    <t>MKU Chowdhury, GKA Parveez, NM Saleh</t>
  </si>
  <si>
    <t>Plant Cell Reports</t>
  </si>
  <si>
    <t>Abstract The efficiency of GUS (β-Glucuronidase) gene expression in embryogenic callus and young leaflets of mature and seedling palm after microprojectile bombardment with five constructs (pEmuGN, pAHC25, pAct1-F4, pGH24 and pBARGUS) was evaluated to ...</t>
  </si>
  <si>
    <t>Exploring arboreal ant community composition and co‐occurrence patterns in plantations of oil palm Elaeis guineensis in Borneo and Peninsular Malaysia</t>
  </si>
  <si>
    <t>http://onlinelibrary.wiley.com/doi/10.1111/j.2007.0906-7590.05172.x/full</t>
  </si>
  <si>
    <t>M Pfeiffer, H Cheng Tuck, T Chong Lay</t>
  </si>
  <si>
    <t>The oil palm Elaeis guineensis is a native of West Africa and is now extensively grown in south-east Asia. In 2005, the crop covered four million ha of Malaysia. We examined the arboreal ant fauna in two oil palm plantations that had been farmed with integrated pest ...</t>
  </si>
  <si>
    <t>The oil palm</t>
  </si>
  <si>
    <t>http://books.google.co.uk/books?hl=en&amp;lr=&amp;id=NtCo1TdXuQkC&amp;oi=fnd&amp;pg=PR5&amp;dq=diversity+OR+richness+OR+abundance+OR+similarity+OR+composition+OR+community+OR+deforestation+OR+%E2%80%9Cland+OR+use+OR+change%E2%80%9D+OR+fragmentation+OR+%E2%80%9Chabitat+OR+loss%E2%80%9D+OR+connectivity+OR+%E2%80%9Cfunctional+OR+diversity%E2%80%9D+OR+ecosystem+OR+displacement+%22oil+palm%22&amp;ots=CBvEfG3mNh&amp;sig=mZbuQhX5oR8hNB2jHLn3nZxZjG4</t>
  </si>
  <si>
    <t>RHV Corley, PBH Tinker</t>
  </si>
  <si>
    <t>... and Elaeis oleifera hybrids 180 5.3.7.2 Variation in oil composition in Elaeis guineensis 181 5.3.7.3 Composition of kernel ... 235 8.1.3.6 Soil sustainability and long-term changes 236 8.1.3.7 Multiple factors 236 8.1.4 Previous vegetation and use 237 8.1.5 Land evaluation 237 ...</t>
  </si>
  <si>
    <t>The adaptability of African communal land tenure to economic opportunity: the example of land acquisition for oil palm farming in Ghana</t>
  </si>
  <si>
    <t>http://journals.cambridge.org/abstract_S0001972000035609</t>
  </si>
  <si>
    <t>EA Gyasi</t>
  </si>
  <si>
    <t>Africa</t>
  </si>
  <si>
    <t>Cambridge Univ Press</t>
  </si>
  <si>
    <t>Résumé Une certaine école de pensée voit le système communautaire des propriétés des terres comme un arrangement en lui-même conservateur qui ne s' adapte pas ou s' adapte seulement lentement aux opportunités économiques et qui agit done comme une con- ...</t>
  </si>
  <si>
    <t>http://www.cesruc.org/uploads/soft/130301/1-130301225515.pdf</t>
  </si>
  <si>
    <t>Suitability of RAPD analysis for the detection of somaclonal variants in oil palm (Elaeis guineensis Jacq)</t>
  </si>
  <si>
    <t>http://onlinelibrary.wiley.com/doi/10.1111/j.1439-0523.1998.tb01451.x/abstract</t>
  </si>
  <si>
    <t>A Rival , L Bertrand, T Beulé, MC Combes…</t>
  </si>
  <si>
    <t>... The use of molec- ular markers is becoming widespread for the identification of somaclonal ... P. Trouslot, F. Anthony, MC Combes, and A. Char- rier, 1996: Genetic diversity for RAPD ... Sensitivity of random amplified polymorphic DNA analysis to detect genetic change in sugarcane ...</t>
  </si>
  <si>
    <t>http://horizon.documentation.ird.fr/exl-doc/pleins_textes/pleins_textes_7/b_fdi_51-52/010014685.pdf</t>
  </si>
  <si>
    <t>Wildlife‐friendly oil palm plantations fail to protect biodiversity effectively</t>
  </si>
  <si>
    <t>http://onlinelibrary.wiley.com/doi/10.1111/j.1755-263X.2010.00107.x/full</t>
  </si>
  <si>
    <t>DP Edwards , JA Hodgson, KC Hamer …</t>
  </si>
  <si>
    <t>... oil palm are lost when fragments are removed, we can calculate the total abundance of priority ... and oil palm in the landscape has little effect on these patterns of bird diversity. ... Impacts of rain forest fragmentation on butterflies in northern Borneo: species richness, turnover and ...</t>
  </si>
  <si>
    <t>http://www.laurancelab.org/publications/davidedwards/Edwards%20et%20al.%202010b.pdf</t>
  </si>
  <si>
    <t>Genetic diversity of oil palm (Elaeis guineensis Jacq.) germplasm collections from Africa: implications for improvement and conservation of genetic resources</t>
  </si>
  <si>
    <t>http://link.springer.com/article/10.1007/s00122-003-1545-0</t>
  </si>
  <si>
    <t>A Hayati, R Wickneswari, I Maizura…</t>
  </si>
  <si>
    <t>Abstract A total of 723 accessions of oil palm (Elaeis guineensis Jacq.) from 26 populations representing ten countries in Africa and one Deli dura family were screened for allelic variation at seven enzyme loci from six enzyme systems using starch gel electrophoresis. ...</t>
  </si>
  <si>
    <t>Oil palm cultivation and management.</t>
  </si>
  <si>
    <t>http://www.cabdirect.org/abstracts/19750328044.html</t>
  </si>
  <si>
    <t>PD Turner, RA Gillbanks</t>
  </si>
  <si>
    <t>... and is primarily a planters' manual for that country, but it will be of the greatest value as a practical handbook to planters of the oil palm in all ... Thus the insistence on terracing is a reflection of the extent to which the rush to plant oil palms is resulting in the use of land better kept ...</t>
  </si>
  <si>
    <t>Functional characterization of MADS box genes involved in the determination of oil palm flower structure</t>
  </si>
  <si>
    <t>http://jxb.oxfordjournals.org/content/58/6/1245.short</t>
  </si>
  <si>
    <t>H Adam, S Jouannic, Y Orieux…</t>
  </si>
  <si>
    <t>Soc Experiment Biol</t>
  </si>
  <si>
    <t>Abstract In order to study the molecular regulation of flower development in the monoecious species oil palm (Elaeis guineensis), cDNAs of 12 MADS box genes from this plant belonging to seven distinct subfamilies were previously isolated and characterized. Here ...</t>
  </si>
  <si>
    <t>http://jxb.oxfordjournals.org/content/58/6/1245.full</t>
  </si>
  <si>
    <t>The effect of various anhydride modifications on mechanical properties and water absorption of oil palm empty fruit bunches reinforced polyester composites</t>
  </si>
  <si>
    <t>http://onlinelibrary.wiley.com/doi/10.1002/pi.642/full</t>
  </si>
  <si>
    <t>HPS Abdul Khalil , H Ismail , MN Ahmad…</t>
  </si>
  <si>
    <t>Polymer …</t>
  </si>
  <si>
    <t>... glass in the reinforcement of composites is currently generating much interest in the research community. ... resulted in great interest in the production of alternative crops on set-aside land. ... The chemical composition of fibre types was determined using the same procedure as in ...</t>
  </si>
  <si>
    <t>Palm oil production through sustainable plantations</t>
  </si>
  <si>
    <t>http://onlinelibrary.wiley.com/doi/10.1002/ejlt.200600223/full</t>
  </si>
  <si>
    <t>Y Basiron</t>
  </si>
  <si>
    <t>European Journal of Lipid Science and Technology</t>
  </si>
  <si>
    <t>... The Sabah state government has designated the Ulu Segama and Malua forest reserves, which form the heartland of the state's orang-utan habitat, as sustainable forest manage- ment areas to preserve their biodiversity ... On the contrary, oil palm use of minimal land area while ...</t>
  </si>
  <si>
    <t>https://americanpalmoil.com/pdf/enviromental/Palm%20Oil%20Production%20Through%20Sustainable%20Plantations.pdf</t>
  </si>
  <si>
    <t>Oil palm biomass as a sustainable energy source: a Malaysian case study</t>
  </si>
  <si>
    <t>http://www.sciencedirect.com/science/article/pii/S0360544209001819</t>
  </si>
  <si>
    <t>SH Shuit, KT Tan , KT Lee, AH Kamaruddin</t>
  </si>
  <si>
    <t>... Furthermore, the expansion of the oil palm plantation do not always lead to deforestation and loss in biodiversity as most of the new land areas for oil palm ... The insignificant amount of trace minerals in biomass composition is an added advantage for the reaction [53]. ...</t>
  </si>
  <si>
    <t>Use of ash derived from oil - palm waste incineration as a cement replacement material</t>
  </si>
  <si>
    <t>http://www.sciencedirect.com/science/article/pii/092134499400012T</t>
  </si>
  <si>
    <t>JH Tay, KY Show</t>
  </si>
  <si>
    <t>The production of palm oil creates large quantity of solid waste by-products. Empty oil-palm fruit bunches discharged from the mill are currently being disposed of by burning in an incinerator. After combustion, a substantial amount of highly caustic ash is produced ...</t>
  </si>
  <si>
    <t>Carbon sequestration and trace gas emissions in slash-and-burn and alternative land -uses in the humid tropics</t>
  </si>
  <si>
    <t>http://asb.cgiar.org/PDFwebdocs/climatechangephaseIIreport.pdf</t>
  </si>
  <si>
    <t>CA Palm, ASB Climate Change Working Group</t>
  </si>
  <si>
    <t>... 9. Most of the net radiative forcing from land-use change over a 25-year period in Indonesia was from the initial loss of CO2 from deforestation, not from the effects of N2O and CH4. This result may be different in intensive systems where N fertilizers are applied. ...</t>
  </si>
  <si>
    <t>Dietary responses to fruit scarcity of wild chimpanzees at Bossou, Guinea: possible implications for ecological importance of tool use</t>
  </si>
  <si>
    <t>http://onlinelibrary.wiley.com/doi/10.1002/(SICI)1096-8644(199807)106:3%3C283::AID-AJPA2%3E3.0.CO;2-O/full</t>
  </si>
  <si>
    <t>G Yamakoshi</t>
  </si>
  <si>
    <t>American Journal of Physical Anthropology</t>
  </si>
  <si>
    <t>... CA, Wrangham R and Chapman LJ, (1994) Indices of habitat-wide fruit abundance in tropical ... Karr JR (1976) Seasonality, resource availability and community diversity in tropical bird ... Times Cited: 68. Sakura O (1994) Factors affecting party size and composition of chimpanzees ...</t>
  </si>
  <si>
    <t>Dietary lipid and palm oil source affects growth, fatty acid composition and muscle α-tocopherol concentration of African catfish,〈 i〉 Clarias gariepinus〈/i〉</t>
  </si>
  <si>
    <t>http://www.sciencedirect.com/science/article/pii/S0044848602000674</t>
  </si>
  <si>
    <t>WK Ng , PK Lim, PL Boey</t>
  </si>
  <si>
    <t>Aquaculture</t>
  </si>
  <si>
    <t>... The use of palm oil at various levels in diets for catfish Legendre et al., 1995 and Ng et al., 2000 ... Ingredient composition of the experimental diets (g/100 g dry diet). ... Crude palm oil, palm fatty acid distillates and crude palm kernel oil were obtained from local palm oil distilleries. ...</t>
  </si>
  <si>
    <t>Changes in bird communities following conversion of lowland forest to oil palm and rubber plantations in southern Thailand</t>
  </si>
  <si>
    <t>http://journals.cambridge.org/production/action/cjoGetFulltext?fulltextid=433869</t>
  </si>
  <si>
    <t>S Aratrakorn, S Thunhikorn…</t>
  </si>
  <si>
    <t>Bird Conservation …</t>
  </si>
  <si>
    <t>... Heegaard, H. (1995) Impact of logging and plantation development on species diversity: a case ... Selmi, S. and Boulinier, T. (2004) Distribution-abundance relationship for passerines breeding in ... and Mühlenberg, M. (2004) Effects of land use on bird species richness in Sulawesi ...</t>
  </si>
  <si>
    <t>Addressing the threats to biodiversity from oil - palm agriculture</t>
  </si>
  <si>
    <t>http://link.springer.com/article/10.1007/s10531-009-9760-x</t>
  </si>
  <si>
    <t>DS Wilcove, LP Koh</t>
  </si>
  <si>
    <t>... valu able for diversity ... REDD payments have attracted a great deal of attention from the environmental community in large part because they hold ... The companies would also receive REDD payments (carbon credits) for averted deforestation stemming from the decision to use ...</t>
  </si>
  <si>
    <t>http://www.ecology.ethz.ch/publications/2010/2010/Wilcove_2010_BiodiversityConservation.pdf</t>
  </si>
  <si>
    <t>Assessment of genetic diversity in oil palm (Elaeis guineensis Jacq.) using restriction fragment length polymorphism (RFLP)</t>
  </si>
  <si>
    <t>http://link.springer.com/article/10.1007/s10722-004-4004-0</t>
  </si>
  <si>
    <t>I Maizura, N Rajanaidu, AH Zakri, SC Cheah</t>
  </si>
  <si>
    <t>Genetic resources and crop …</t>
  </si>
  <si>
    <t>Abstract A total of 359 accessions of oil palm (Elaeis guineensis Jacq.) originating from 11 African countries (Nigeria, Cameroon, Congo DR, Tanzania, Angola, Senegal, Sierra Leone, Guinea, Ghana, Madagascar and Gambia) were characterized using the RFLP method ...</t>
  </si>
  <si>
    <t>A note on rising food prices</t>
  </si>
  <si>
    <t>https://openknowledge.worldbank.org/handle/10986/6820</t>
  </si>
  <si>
    <t>D Mitchell</t>
  </si>
  <si>
    <t>JavaScript is disabled for your browser. Some features of this site may not work without it. Browse the OKR. Browse this collection. Author profiles. Site Statistics. Other. Resources. Stay Connected. ...</t>
  </si>
  <si>
    <t>The use of acetyl-CoA carboxylase activity and changes in wall composition as measures of embryogenesis in tissue cultures of oil palm (Elaeis guineensis).</t>
  </si>
  <si>
    <t>http://www.biochemj.org/bj/208/bj2080323.htm</t>
  </si>
  <si>
    <t>E Turnham, DH Northcote</t>
  </si>
  <si>
    <t>Biochem. J</t>
  </si>
  <si>
    <t>biochemj.org</t>
  </si>
  <si>
    <t>With some lines of oil-palm tissue cultures embryogenesis occurs spontaneously within the callus grown on a medium containing 2.5 mg of 3-naphthylacetic acid/litre. One of the initial biochemical events that occurs just before the embryoid can be seen is the accumulation ...</t>
  </si>
  <si>
    <t>http://www.ncbi.nlm.nih.gov/pmc/articles/PMC1153967/pdf/biochemj00362-0082.pdf</t>
  </si>
  <si>
    <t>... The recovery of mosaic vegetation on these clearings could enhance bird diversity by at ... By accounting for difference in matrix composition between landscape scenarios, the model allows the ... area model is expressed as: where S and A represent species richness and primary ...</t>
  </si>
  <si>
    <t>Cocoa, custom, and socio-economic change in rural Western Nigeria</t>
  </si>
  <si>
    <t>http://journals.cambridge.org/production/action/cjoGetFulltext?fulltextid=2565912</t>
  </si>
  <si>
    <t>SS Berry, S Berry</t>
  </si>
  <si>
    <t>... Cocoa, Custom, and Socio' Economic Change in Rural Western Nigeria does not use Marxist categories ... Lord Lever- hulme's attempts to change the system of production were blocked by the ... would result in structural shifts - in the economy and in the composition of exports - in ...</t>
  </si>
  <si>
    <t>The impact of forest conversion to oil palm on arthropod abundance and biomass in Sabah, Malaysia</t>
  </si>
  <si>
    <t>http://journals.cambridge.org/abstract_S0266467408005658</t>
  </si>
  <si>
    <t>EC Turner , WA Foster</t>
  </si>
  <si>
    <t>Journal of Tropical Ecology</t>
  </si>
  <si>
    <t>Abstract: Deforestation rates in South-East Asia are among the highest of any tropical region, with expansion of oil palm being one important factor. Despite this, few studies have investigated the impact of oil palm expansion on the arthropod fauna. We report here the ...</t>
  </si>
  <si>
    <t>http://how-science-works.co.uk/wp-content/uploads/2012/06/Impact-of-tropical-forest-conversion2.pdf</t>
  </si>
  <si>
    <t>Sorption of copper by dye-treated oil - palm fibres</t>
  </si>
  <si>
    <t>http://www.sciencedirect.com/science/article/pii/096085249390183C</t>
  </si>
  <si>
    <t>KS Low, CK Lee, KP Lee</t>
  </si>
  <si>
    <t>... The chemical composition of the untreated oil-palm fibres is cellulose (39"9%), hemi- cellulose (28"9%), lignin (20 ... The use of dyestuff-treated rice hulls for removal of heavy metals from waste water. ... Sorption; copper dye-treated oil-palm fibre; batch process; electroplating wastes. ...</t>
  </si>
  <si>
    <t>Regulatory mechanisms underlying oil palm fruit mesocarp maturation, ripening, and functional specialization in lipid and carotenoid metabolism</t>
  </si>
  <si>
    <t>http://www.plantphysiol.org/content/156/2/564.short</t>
  </si>
  <si>
    <t>TJ Tranbarger , S Dussert, T Joët , X Argout…</t>
  </si>
  <si>
    <t>Am Soc Plant Biol</t>
  </si>
  <si>
    <t>Abstract Fruit provide essential nutrients and vitamins for the human diet. Not only is the lipid- rich fleshy mesocarp tissue of the oil palm (Elaeis guineensis) fruit the main source of edible oil for the world, but it is also the richest dietary source of provitamin A. This study ...</t>
  </si>
  <si>
    <t>http://www.plantphysiol.org/content/156/2/564.long</t>
  </si>
  <si>
    <t>Characteristic and composition of Jatropha curcas oil seed from Malaysia and its potential as biodiesel feedstock feedstock</t>
  </si>
  <si>
    <t>http://siembra.net.co/SitioWeb/Documento/JatrophaContrataciones/METODOLOGIACARACTERIZACIONACEITES.pdf</t>
  </si>
  <si>
    <t>E Akbar, Z Yaakob, SK Kamarudin, M Ismail…</t>
  </si>
  <si>
    <t>... The plant can be used to prevent and/or control erosion, to reclaim land, grown as a live ... High viscosity of the jatropha oil seed are not suitable if its use directly as engine fuel, often ... Fatty acid composition of studied oil shown in table 2 compared with other vegetable oils such as ...</t>
  </si>
  <si>
    <t>Chimpanzees using stones to crack open oil palm nuts in Liberia</t>
  </si>
  <si>
    <t>http://link.springer.com/article/10.1007/BF02382181</t>
  </si>
  <si>
    <t>AC Hannah, WC McGrew</t>
  </si>
  <si>
    <t>Primates</t>
  </si>
  <si>
    <t>... eg, SUG1YAMA, 1981, provided mainly indirect evidence, and no studies of captive chimpanzees and oil palm nuts seem ... (How- ever, when scarcity of stone versus abundance of wood ... Thus, it seems to make sense for chimpanzees to use stone rather than wooden tools when ...</t>
  </si>
  <si>
    <t>Morphological and chemical nature of fiber strands of oil palm empty-fruit-bunch (OPEFB)</t>
  </si>
  <si>
    <t>https://ojs.cnr.ncsu.edu/index.php/BioRes/article/view/BioRes_2_3_351_362_Oil_Palm_Fiber_Strands</t>
  </si>
  <si>
    <t>KN Law, WRW Daud, A Ghazali</t>
  </si>
  <si>
    <t>... The abundance of oil palm empty-fruit-bunches (OPEFB) has created an important environmental issue ... material, is rather complicated in terms of cell type, morphology and chemical composition. ... that can remove the problematic constituents in view of possible use of OPEFB in ...</t>
  </si>
  <si>
    <t>https://ojs.cnr.ncsu.edu/index.php/BioRes/article/viewFile/BioRes_2_3_351_362_Oil_Palm_Fiber_Strands/7</t>
  </si>
  <si>
    <t>Renewable energy from palm oil–innovation on effective utilization of waste</t>
  </si>
  <si>
    <t>http://www.sciencedirect.com/science/article/pii/S0959652604001684</t>
  </si>
  <si>
    <t>S Yusoff</t>
  </si>
  <si>
    <t>Journal of cleaner production</t>
  </si>
  <si>
    <t>... Table 1. Composition of fresh ripe fruit and mesocarp (%) – dry weight. Fruit, Mesocarp. ... One stand of oil palm tree occupies 0.0068 ha of land. ... Presently, renewable energy represents 5% of all prime energy use, but by the year 2060, it is strongly predicted that it will reach 70%. ...</t>
  </si>
  <si>
    <t>Oil palm in Indonesian socio-economic improvement: a review of options</t>
  </si>
  <si>
    <t>https://digitalcollections.anu.edu.au/handle/1885/43005</t>
  </si>
  <si>
    <t>Z Zen, C Barlow…</t>
  </si>
  <si>
    <t>Made available in …</t>
  </si>
  <si>
    <t>... cylindrica, which is the legacy of deforestation by timber companies and illegal loggers, ... effectively with land transfers and sustain good community relations. There should ... earlier efforts of the Malaysian Federal Land Development Authority, the use of nucleus ...</t>
  </si>
  <si>
    <t>https://digitalcollections.anu.edu.au/bitstream/1885/43005/2/wp-econ-2005-11.pdf</t>
  </si>
  <si>
    <t>Kinetic study on pyrolytic process of oil - palm solid waste using two-step consecutive reaction model</t>
  </si>
  <si>
    <t>http://www.sciencedirect.com/science/article/pii/S0961953400000805</t>
  </si>
  <si>
    <t>J Guo, AC Lua</t>
  </si>
  <si>
    <t>... Please enable JavaScript to use all the features on this page. ... As-received palm shells were dried at 373 K for 24 h to remove free moisture absorbed during land dumping and ... of the pyrolytic rate that is, to a certain extent, proportional to its contribution to the composition of the ...</t>
  </si>
  <si>
    <t>Use of palm kernel cake and oil palm by-products in compound feed.</t>
  </si>
  <si>
    <t>http://www.cabdirect.org/abstracts/20053053501.html</t>
  </si>
  <si>
    <t>MW Zahari, AR Alimon</t>
  </si>
  <si>
    <t>Palm oil developments</t>
  </si>
  <si>
    <t>Abstract This article discusses palm kernel cake (PKC) utilization in beef cattle, buffaloes, dairy cattle, sheep, goats, poultry, swine and aquaculture in Malaysia. It also discusses recommended levels of PKC in livestock rations, current research on the utilization of PKC ...</t>
  </si>
  <si>
    <t>Committed carbon emissions, deforestation , and community land conversion from oil palm plantation expansion in West Kalimantan, Indonesia</t>
  </si>
  <si>
    <t>http://www.pnas.org/content/109/19/7559.short</t>
  </si>
  <si>
    <t>KM Carlson , LM Curran , D Ratnasari…</t>
  </si>
  <si>
    <t>Abstract Industrial agricultural plantations are a rapidly increasing yet largely unmeasured source of tropical land cover change. Here, we evaluate impacts of oil palm plantation development on land cover, carbon flux, and agrarian community lands in West ...</t>
  </si>
  <si>
    <t>http://www.pnas.org/content/109/19/7559.full</t>
  </si>
  <si>
    <t>Towards sustainable biofuel development: Assessing the local impacts of large-scale foreign land acquisitions in Ghana</t>
  </si>
  <si>
    <t>https://dspace.ilri.org/handle/10568/20924</t>
  </si>
  <si>
    <t>G Schoneveld , L German, E Nutakor</t>
  </si>
  <si>
    <t>grey</t>
  </si>
  <si>
    <t>... The development of oil palm in all three sites has caused deforestation and is likely to lead to further loss of forest as expansion continue to take place. ... Other communities experienced increasing restrictions on traditional land use rights and outright land losses. ...</t>
  </si>
  <si>
    <t>Variation in oil palm (Elaeis guineensis Jacq.) tissue culture-derived regenerants revealed by AFLPs with methylation-sensitive enzymes</t>
  </si>
  <si>
    <t>http://link.springer.com/article/10.1007/s001220000491</t>
  </si>
  <si>
    <t>M Matthes, R Singh, SC Cheah, A Karp</t>
  </si>
  <si>
    <t>... The use of AFLPs with methylation-sensitive en- zymes has made possible the identification of some tis- sue culture-induced polymorphisms in oil palm regene- rants that ... enough to detect even slight changes in the methylation status, such as a partial loss of methylation of ...</t>
  </si>
  <si>
    <t>Pyrolytic oil from fluidised bed pyrolysis of oil palm shell and itscharacterisation</t>
  </si>
  <si>
    <t>http://www.sciencedirect.com/science/article/pii/S0960148198001128</t>
  </si>
  <si>
    <t>M Nurul Islam , R Zailani , F Nasir Ani</t>
  </si>
  <si>
    <t>Renewable Energy</t>
  </si>
  <si>
    <t>... Please enable JavaScript to use all the features on this page ... of the pyrolysis plant.According to Soltes [4], both the product yield and chemical composition of pyrolysis ... The biomass used was oil palm shell obtained from Federal Land Development Authority(FELDA) palm oil mills ...</t>
  </si>
  <si>
    <t>Catalytic processes towards the production of biofuels in a palm oil and oil palm biomass-based biorefinery</t>
  </si>
  <si>
    <t>http://www.sciencedirect.com/science/article/pii/S0960852408002332</t>
  </si>
  <si>
    <t>TL Chew, S Bhatia</t>
  </si>
  <si>
    <t>... temperature (°C), Yields of hydrogen, wt.% (kg H 2 /kg biomass), Composition of hydrogen ... of water and oxygenated compounds reduces its calorific value and change significantly the ... carbonyls) and of polycyclic aromatic hydrocarbons, limits its potential for direct use in engines ...</t>
  </si>
  <si>
    <t>Improving the performance of the roundtable on sustainable palm oil for nature conservation</t>
  </si>
  <si>
    <t>http://onlinelibrary.wiley.com/doi/10.1111/j.1523-1739.2010.01448.x/full</t>
  </si>
  <si>
    <t>WF Laurance , LP Koh , R Butler , NS Sodhi …</t>
  </si>
  <si>
    <t>... For its part, the environmental community needs to do a much better job of convincing palm-oil users to buy certified sustainable palm ... Combined climate and carbon-cycle effects of large-scale deforestation. ... Providing correct perspective of oil palm cultivation effects on land use. ...</t>
  </si>
  <si>
    <t>http://www.ecology.ethz.ch/publications/2010/2010/Laurance_2010_ConservationBiology.pdf</t>
  </si>
  <si>
    <t>Agricultural land use in life cycle assessment (LCA): case studies of three vegetable oil crops</t>
  </si>
  <si>
    <t>http://www.sciencedirect.com/science/article/pii/S0959652600000275</t>
  </si>
  <si>
    <t>B Mattsson, C Cederberg , L Blix</t>
  </si>
  <si>
    <t>... During the 19th century there was a big change in the pattern of land use in Skåne. ... [10]; Mattsson B, Cederberg C, Ljung M. Principles for environmental assessment of land use in agriculture. SIK report no. ... En strategi för biologisk mångfald [A strategy for biological diversity]. ...</t>
  </si>
  <si>
    <t>http://www.lifeofthelandhawaii.org/Bio_Documents/2007.0346/bfd/Mattsson.pdf</t>
  </si>
  <si>
    <t>Analysis and functional annotation of expressed sequence tags (ESTs) from multiple tissues of oil palm (Elaeis guineensis Jacq.)</t>
  </si>
  <si>
    <t>http://www.biomedcentral.com/1471-2164/8/381/</t>
  </si>
  <si>
    <t>CL Ho, YY Kwan, MC Choi, SS Tee, WH Ng…</t>
  </si>
  <si>
    <t>BMC …</t>
  </si>
  <si>
    <t>biomedcentral.com</t>
  </si>
  <si>
    <t>Background Oil palm is the second largest source of edible oil which contributes to approximately 20% of the world's production of oils and fats. In order to understand the molecular biology involved in in vitro propagation, flowering, efficient utilization of nitrogen ...</t>
  </si>
  <si>
    <t>Vision 2020–the palm oil phenomenon</t>
  </si>
  <si>
    <t>Y Basiron, MA Simeh</t>
  </si>
  <si>
    <t>Oil Palm Industry Economic Journal</t>
  </si>
  <si>
    <t>Textural and chemical characterisations of activated carbon prepared from oil - palm stone with H〈 sub〉 2〈/sub〉 SO〈 sub〉 4〈/sub〉 and KOH impregnation</t>
  </si>
  <si>
    <t>http://www.sciencedirect.com/science/article/pii/S1387181199000967</t>
  </si>
  <si>
    <t>Microporous and Mesoporous Materials</t>
  </si>
  <si>
    <t>... Surface organic functional groups were related to the adsorptive capacity of the activated carbon due to the change of the surface nature. Generally speaking, the activated carbons prepared from oil-palm stones with impregnation of KOH and H 2 SO 4 are suitable for use as gas ...</t>
  </si>
  <si>
    <t>Batch removal of malachite green from aqueous solutions by adsorption on oil palm trunk fibre: equilibrium isotherms and kinetic studies</t>
  </si>
  <si>
    <t>http://www.sciencedirect.com/science/article/pii/S0304389407014331</t>
  </si>
  <si>
    <t>BH Hameed , MI El-Khaiary</t>
  </si>
  <si>
    <t>Journal of hazardous materials</t>
  </si>
  <si>
    <t>... The dried sample was stored in plastic bottle for further use. ... The chemical composition of the oil palm trunk fibre (% dry weight, w/w) is the following: cellulose ... The surface functional groups of the OPTF were detected by Fourier transform infrared (FTIR) spectroscope (FTIR-2000 ...</t>
  </si>
  <si>
    <t>Oil palm -achievements and potential</t>
  </si>
  <si>
    <t>http://jlc.jst.go.jp/JST.JSTAGE/pps/8.288?from=Google</t>
  </si>
  <si>
    <t>M Basri Wahid, SNA Abdullah , IE Henson</t>
  </si>
  <si>
    <t>Plant Production Science</t>
  </si>
  <si>
    <t>... oil palm cultivation and a land ownership structure which favours estate type of agriculture ... acid composition as well as the period at which the oil accumulates during oil palm fruit development ... for animal protein, the generation of biogas from the effl uent ponds and use of surplus ...</t>
  </si>
  <si>
    <t>http://www.cropscience.org.au/icsc2004/pdf/187_wahidmb.pdf</t>
  </si>
  <si>
    <t>Chemical composition of alkaline pulps from oil palm empty fruit bunches.</t>
  </si>
  <si>
    <t>http://www.cabdirect.org/abstracts/20023162448.html</t>
  </si>
  <si>
    <t>R Ibrahim</t>
  </si>
  <si>
    <t>Oil Palm Bulletin</t>
  </si>
  <si>
    <t>Abstract The chemical composition of pulp is the basis for many paper properties. This chemical composition can be modified or changed by chemical pulping. In this study, the chemical compositions of four types of alkaline pulp made from oil palm [Elaeis ...</t>
  </si>
  <si>
    <t>The Kalimantan border oil palm mega-project</t>
  </si>
  <si>
    <t>http://inis.iaea.org/search/search.aspx?orig_q=RN:38044538</t>
  </si>
  <si>
    <t>E Wakker</t>
  </si>
  <si>
    <t>... threats to the tropical rainforests and indigenous peoples related to Indonesia's oil palm expansion plans and the ... RESOURCE DEVELOPMENT, VEGETABLE OILS DEIENVIRONMENTAL EFFECTS, ENVIRONMENTAL POLICY, FORESTS, INDONESIA, LAND USE, PALM OIL ...</t>
  </si>
  <si>
    <t>Adsorption of reactive dye onto cross-linked chitosan/ oil palm ash composite beads</t>
  </si>
  <si>
    <t>http://www.sciencedirect.com/science/article/pii/S1385894707001878</t>
  </si>
  <si>
    <t>M Hasan, AL Ahmad, BH Hameed</t>
  </si>
  <si>
    <t>... has drawn attentions due to its high contents of amino and hydroxy functional groups showing high ... Other useful features of chitosan include its abundance, non-toxicity, hydro-philicity, biocompatibility ... This problem limits the use of chitosan as adsorbent for dye removal, as this ...</t>
  </si>
  <si>
    <t>Preparation and characterization of activated carbon from oil palm wood and its evaluation on methylene blue adsorption</t>
  </si>
  <si>
    <t>http://www.sciencedirect.com/science/article/pii/S0143720806002245</t>
  </si>
  <si>
    <t>AL Ahmad, MM Loh, JA Aziz</t>
  </si>
  <si>
    <t>Dyes and Pigments</t>
  </si>
  <si>
    <t>... The use of oil palm wood as raw material for activated carbon was highlighted by Hussein et al. ... The oil palm wood activated carbon (OPWAC) was fully characterized. Its composition, morphological changes and surface functional groups were analyzed. ...</t>
  </si>
  <si>
    <t>Effect of fiber treatments on mechanical properties of coir or oil palm fiber reinforced polyester composites</t>
  </si>
  <si>
    <t>http://onlinelibrary.wiley.com/doi/10.1002/1097-4628(20001128)78:9%3C1685::AID-APP150%3E3.0.CO;2-U/full</t>
  </si>
  <si>
    <t>CAS Hill , HPS Abdul Khalil</t>
  </si>
  <si>
    <t>Journal of Applied Polymer …</t>
  </si>
  <si>
    <t>... for glass for reinforcement in composites is currently generating much interest in the research community. ... in great interest in the production of alternative crops on set-aside land.3 Tropical ... Plant fibers are hydrophobic in nature because of an abundance of hydroxyl groups, so ...</t>
  </si>
  <si>
    <t>Curing characteristics and mechanical properties of short oil palm fibre reinforced rubber composites</t>
  </si>
  <si>
    <t>http://www.sciencedirect.com/science/article/pii/S0032386196009937</t>
  </si>
  <si>
    <t>H Ismail , N Rosnah, HD Rozman</t>
  </si>
  <si>
    <t>Polymer</t>
  </si>
  <si>
    <t>... Modification of fibre surface and use of various bonding systems increased the mechanical properties of oil palm fibre reinforced rubber composites. The presence of bonding agents in composites have prolonged the curing time. ...</t>
  </si>
  <si>
    <t>Palm oil and the emission of carbon-based greenhouse gases</t>
  </si>
  <si>
    <t>http://www.sciencedirect.com/science/article/pii/S0959652606003593</t>
  </si>
  <si>
    <t>L Reijnders, MAJ Huijbregts</t>
  </si>
  <si>
    <t>... level of C and the latter value the average flux for the 20 years after deforestation, it can ... In case of open digesting tank systems, the relative composition of emissions is CH 4 65% and ... Agricultural land use in life cycle assessment (LCA): case studies of three vegetable oil crops. ...</t>
  </si>
  <si>
    <t>http://www.researchgate.net/publication/222653289_Palm_oil_and_the_emission_of_carbon-based_greenhouse_gases/file/9c96052557802ac2b6.pdf</t>
  </si>
  <si>
    <t>REDD in the red: palm oil could undermine carbon payment schemes</t>
  </si>
  <si>
    <t>http://onlinelibrary.wiley.com/doi/10.1111/j.1755-263X.2009.00047.x/full</t>
  </si>
  <si>
    <t>RA Butler , LP Koh , J Ghazoul</t>
  </si>
  <si>
    <t>... climate change. International Institute for Environment and Development, London , UK; Hamilton, K., Bayon R., Turner G., Higgins D. (2007) State of the voluntary carbon market 2007: picking up steam. ... from deforestation and forest degradation: global land-use implications. ...</t>
  </si>
  <si>
    <t>http://forestclimatecenter.org/files/2008-12-17%20REDD%20in%20The%20Red-Palm%20Oil%20Could%20Undermine%20Carbon%20Payment%20Schemes.pdf</t>
  </si>
  <si>
    <t>Oil palm fibre reinforced phenol formaldehyde composites: influence of fibre surface modifications on the mechanical performance</t>
  </si>
  <si>
    <t>http://link.springer.com/article/10.1023/A:1026534006291</t>
  </si>
  <si>
    <t>MS Sreekala, MG Kumaran, S Joseph, M Jacob …</t>
  </si>
  <si>
    <t>Applied Composite …</t>
  </si>
  <si>
    <t>... bonding at the interface is mainly dependent on the surface morphology and chemical composition of the ... There is no significant change in the IR spectra upon peroxide treatment. ... polarity of the fibre, surface character- istics and presence of reactive centres like functional groups ...</t>
  </si>
  <si>
    <t>Biodiesel production from crude palm oil and evaluation of butanol extraction and fuel properties</t>
  </si>
  <si>
    <t>http://www.sciencedirect.com/science/article/pii/S0032959201001789</t>
  </si>
  <si>
    <t>E Crabbe, C Nolasco-Hipolito , G Kobayashi…</t>
  </si>
  <si>
    <t>Process …</t>
  </si>
  <si>
    <t>... Fatty acid composition. ... have shown that at this stoichiometry, the reaction rate is slow and rarely proceeds to completion necessitating the use of excess ... which increases viscosity, leads to the formation of gels and to problems associated with glycerol separation and loss in ester ...</t>
  </si>
  <si>
    <t>http://www.researchgate.net/publication/231854762_Process_Biochemistry_37_(2001)_6571Biodiesel_production_from_crude_palm_oil_and_evaluation_of_butanol_extraction_and_fuel_propertiesEdward_Crabbe_Cirilo_Nolasco-Hipolito_Genta_Kobayashi_Kenji_Sonomoto_Ayaaki_Ishizaki/file/79e41507168e54cf23.pdf</t>
  </si>
  <si>
    <t>Comparative study of polypropylene composites reinforced with oil palm empty fruit bunch fiber and oil palm derived cellulose</t>
  </si>
  <si>
    <t>http://www.sciencedirect.com/science/article/pii/S026130690600327X</t>
  </si>
  <si>
    <t>M Khalid , CT Ratnam , TG Chuah, S Ali , TSY Choong</t>
  </si>
  <si>
    <t>Materials &amp; Design</t>
  </si>
  <si>
    <t>... of petroleum resources and entrapment by the ingestion of packaging plastic by marine and land animals have ... Abundance of oil palm cellulosic material that can be readily obtained from the by products provides a ... Table 2. Composition of PP/cellulose and PP/EFB composite. ...</t>
  </si>
  <si>
    <t>Use of waste ash from palm oil industry in concrete</t>
  </si>
  <si>
    <t>http://www.sciencedirect.com/science/article/pii/S0956053X06000079</t>
  </si>
  <si>
    <t>W Tangchirapat, T Saeting, C Jaturapitakkul…</t>
  </si>
  <si>
    <t>... In the previous research efforts, however, the chemical composition of POFA was satisfied as a pozzolanic material ... results in the reduction of C 3 S and an increase in the loss on ignition (LOI ... The results of setting times of POFA concretes suggest that the use of POFA to replace ...</t>
  </si>
  <si>
    <t>http://www.aseanenvironment.info/abstract/43005150.pdf</t>
  </si>
  <si>
    <t>The use of molecular markers to investigate the genetic structure of an oil palm breeding programme</t>
  </si>
  <si>
    <t>http://www.nature.com/hdy/journal/v85/n3/abs/6887580a.html</t>
  </si>
  <si>
    <t>S Mayes, PL Jack, RHV Corley</t>
  </si>
  <si>
    <t>Heredity</t>
  </si>
  <si>
    <t>Abstract RFLP markers (40 probes covering 60% of the oil palm genome) have been used to assess genetic diversity within 54 palms of a specific oil palm breeding programme. A further 10 palms encompassing a broader range of origins were also included to provide a wider ...</t>
  </si>
  <si>
    <t>http://www.nature.com/hdy/journal/v85/n3/full/6887580a.html</t>
  </si>
  <si>
    <t>Why do farmers prefer oil palm ? Lessons learnt from Bungo district, Indonesia</t>
  </si>
  <si>
    <t>http://link.springer.com/article/10.1007/s11842-010-9122-2</t>
  </si>
  <si>
    <t>L Feintrenie , WK Chong, P Levang</t>
  </si>
  <si>
    <t>Small-Scale Forestry</t>
  </si>
  <si>
    <t>... was selected in each category described above, to represent the district's diversity of situations. ... Deforestation is also exacerbated by local community behaviour; rather than planting oil palm in lieu ... They do not appear concerned by deforestation or loss of biodiversity, as long as ...</t>
  </si>
  <si>
    <t>http://www.cifor.org/publications/pdf_files/articles/afeintrenie1002.pdf</t>
  </si>
  <si>
    <t>Characterization of adsorbent prepared from oil - palm shell by CO〈 sub〉 2〈/sub〉 activation for removal of gaseous pollutants</t>
  </si>
  <si>
    <t>http://www.sciencedirect.com/science/article/pii/S0167577X02003889</t>
  </si>
  <si>
    <t>Materials Letters</t>
  </si>
  <si>
    <t>... has dropped continually over the last decade or so, interests are growing in the use of other ... In addition, the surface functional groups of the samples were detected by a Fourier transform ... Table 2 shows the effects of activation temperature on the weight loss and the proximate ...</t>
  </si>
  <si>
    <t>Preparation and characterization of chars from oil palm waste</t>
  </si>
  <si>
    <t>http://www.sciencedirect.com/science/article/pii/S0008622398001614</t>
  </si>
  <si>
    <t>AC Lua, J Guo</t>
  </si>
  <si>
    <t>... economic utilization for this cheap and abundant solid waste, it is proposed to use it as ... 1. Weight loss versus pyrolysis temperature for different hold times: ○=0.5 hours; ♦=1.5 hours; □=2.5 hours; •=3.5 ... α the fractional reaction at time t. α is defined in terms of the change in mass ...</t>
  </si>
  <si>
    <t>Composition and thermal profile of crude palm oil and its products</t>
  </si>
  <si>
    <t>http://link.springer.com/article/10.1007/s11746-999-0224-y</t>
  </si>
  <si>
    <t>YBC Man, T Haryati, HM Ghazali, BA Asbi</t>
  </si>
  <si>
    <t>Journal of the American Oil …</t>
  </si>
  <si>
    <t>... Crude palm oil (CPO) is derived from the mesocarp of the oil palm fruit (Elaeis guineensis). ... For lauric oil, however, Rossell (7) found that it was easier to use the heating thermogram. ... COMPOSITION AND THERMAL PROFILE OF PALM OIL 239 JAOCS, Vol. 76, no. 2 (1999) FIG. ...</t>
  </si>
  <si>
    <t>http://lib3.dss.go.th/fulltext/Journal/J.AOCS/J.AOCS/1999/no.2/feb1999,vol76,no2,p237-242.pdf</t>
  </si>
  <si>
    <t>Nitrogen management is essential to prevent tropical oil palm plantations from causing ground-level ozone pollution</t>
  </si>
  <si>
    <t>http://www.pnas.org/content/106/44/18447.short</t>
  </si>
  <si>
    <t>CN Hewitt , AR MacKenzie , P Di Carlo …</t>
  </si>
  <si>
    <t>... of biosphere-to-atmosphere trace gas fluxes and atmospheric composition, together with ... the importance of quantifying the current and future effects of land use change on air ... production, effects on greenhouse gas emissions and climate change, deforestation, biodiversity, water ...</t>
  </si>
  <si>
    <t>http://www.pnas.org/content/106/44/18447.full</t>
  </si>
  <si>
    <t>Can oil palm plantations be made more hospitable for forest butterflies and birds?</t>
  </si>
  <si>
    <t>http://onlinelibrary.wiley.com/doi/10.1111/j.1365-2664.2008.01491.x/full</t>
  </si>
  <si>
    <t>... &amp; Robbins, RK (2003) Modified Pollard transects for assessing tropical butterfly abundance and diversity ... A., Steffan-Dewenter, I. &amp; Tscharntke, T. (2007a) Alpha and beta diversity of arthropods ... Colwell, RK (2006) EstimateS: Statistical Estimation of Species Richness and Shared ...</t>
  </si>
  <si>
    <t>… orangutans (Pongo abelii) in Sumatra: predicting impacts of oil palm plantations, road construction, and mechanisms for reducing carbon emissions from deforestation</t>
  </si>
  <si>
    <t>http://iopscience.iop.org/1748-9326/4/3/034013</t>
  </si>
  <si>
    <t>DLA Gaveau , S Wich , J Epting, D Juhn…</t>
  </si>
  <si>
    <t>Abstract. Payments for reduced carbon emissions from deforestation (RED) are now attracting attention as a way to halt tropical deforestation. Northern Sumatra comprises an area of 65 000 km 2 that is both the site of Indonesia's first planned RED initiative, and the ...</t>
  </si>
  <si>
    <t>http://forestforclimate.org/News/Page-145.html</t>
  </si>
  <si>
    <t>Potential of hydrogen from oil palm biomass as a source of renewable energy worldwide</t>
  </si>
  <si>
    <t>http://www.sciencedirect.com/science/article/pii/S0301421507002844</t>
  </si>
  <si>
    <t>TL Kelly-Yong, KT Lee, AR Mohamed , S Bhatia</t>
  </si>
  <si>
    <t>... which demands the industry to reduce GHG emissions through reduced diesel use (Nath and ... 56% of total agricultural land and 11.75% of the country's total land area ... Oil palm biomass generally consists of cellulose, hemicellulose and lignin, and composition varies according to ...</t>
  </si>
  <si>
    <t>Activated carbon prepared from oil palm stone by one-step CO〈 sub〉 2〈/sub〉 activation for gaseous pollutant removal</t>
  </si>
  <si>
    <t>http://www.sciencedirect.com/science/article/pii/S0008622399002316</t>
  </si>
  <si>
    <t>... from oil palm stone with relatively high density and well-developed porosity for use in gaseous ... was increased to 750 or 850°C, increasing hold time caused increasingly significant loss in carbon ... 5 to 20°C min −1 at a particular temperature, there was negligible change in the ...</t>
  </si>
  <si>
    <t>Nutrient composition of Nigerian palm kernel from the dura and tenera varieties of the oil palm (〈 i〉 Elaeis guineensis〈/i〉)</t>
  </si>
  <si>
    <t>http://www.sciencedirect.com/science/article/pii/S0308814600002156</t>
  </si>
  <si>
    <t>MI Akpanabiatu, OD Ekpa, A Mauro, R Rizzo</t>
  </si>
  <si>
    <t>Food chemistry</t>
  </si>
  <si>
    <t>The dura and tenera varieties of the oil palm from Calaro Oil Palm Estate, Akamkpa in Cross River State, Nigeria and NIFOR Experimental Oil Palm Station, Abak in Akwa Ibom State, Nigeria were studied to evaluate their proximate, mineral, toxicant and fatty acid ...</t>
  </si>
  <si>
    <t>Sustainable oil palm development on degraded land in Kalimantan</t>
  </si>
  <si>
    <t>http://tropcropconsult.com/downloads_files/Fairhurst2009.pdf</t>
  </si>
  <si>
    <t>T Fairhurst, D McLaughlin</t>
  </si>
  <si>
    <t>Washington</t>
  </si>
  <si>
    <t>tropcropconsult.com</t>
  </si>
  <si>
    <t>Executive summary Oil palm is expected to make a significant contribution to the predicted two-‐fold increase in demand for vegetable oils over the next forty years. If oil palm production does not expand to contribute to increased demand, the ripple effect will result ...</t>
  </si>
  <si>
    <t>Chemical composition , anatomy, lignin distribution, and cell wall structure of Malaysian plant waste fibers</t>
  </si>
  <si>
    <t>http://ojs.cnr.ncsu.edu/index.php/BioRes/article/view/BioRes_01_2_220_232_AbdulKahlil_SM_Chemical_Composition_Mayalsian_Plant_Fibers</t>
  </si>
  <si>
    <t>HPSA Khalil , MS Alwani, AKM Omar</t>
  </si>
  <si>
    <t>... In spite of the abundance of published work dealing with the technological aspects of the agro-fibers applications, the ... “Chemical composition and pulping of ... Deposition process and structural diversity of lignin in the cell wall of sugarcane and rice plant studied by ultraviolet ...</t>
  </si>
  <si>
    <t>http://ojs.cnr.ncsu.edu/index.php/BioRes/article/viewFile/BioRes_01_2_220_232_AbdulKahlil_SM_Chemical_Composition_Mayalsian_Plant_Fibers/128</t>
  </si>
  <si>
    <t>Policy narratives, landholder engagement, and oil palm expansion on the Malaysian and Indonesian frontiers</t>
  </si>
  <si>
    <t>http://onlinelibrary.wiley.com/doi/10.1111/j.1475-4959.2009.00322.x/full</t>
  </si>
  <si>
    <t>JF McCarthy , RA Cramb</t>
  </si>
  <si>
    <t>The Geographical Journal</t>
  </si>
  <si>
    <t>... or at times remaining under contention between local and migrating populations of agriculturalists of differing ethnic composition. ... groups in Sarawak are based on the concept of individual use rights within a community territory (Gerunsin 1994), the Land Code does ...</t>
  </si>
  <si>
    <t>http://lib.gen.in/85e3322b002f693bc1ebbb1f51d00331.pdf</t>
  </si>
  <si>
    <t>Performance of a diesel generator fuelled with palm oil</t>
  </si>
  <si>
    <t>http://www.sciencedirect.com/science/article/pii/S0016236102001552</t>
  </si>
  <si>
    <t>SCA De Almeida, CR Belchior, MVG Nascimento…</t>
  </si>
  <si>
    <t>... Vegetable oil; Palm oil; Biofuels; Diesel engine. ... A new diesel generator was use in the test in order to present reliable results in the performance and endurance ... 1 reveals that exhaust temperature does not significantly change at all loads when the engine is running with palm ...</t>
  </si>
  <si>
    <t>Effect of fibre surface modification on water-sorption characteristics of oil palm fibres</t>
  </si>
  <si>
    <t>http://www.sciencedirect.com/science/article/pii/S0266353802002701</t>
  </si>
  <si>
    <t>MS Sreekala, S Thomas</t>
  </si>
  <si>
    <t>Composites Science and Technology</t>
  </si>
  <si>
    <t>... The main disadvantage concerning the use of natural fibres are their suceptibility to moisture uptake ... At lower temperature the untreated oil palm fibre shows a two step sorption behaviour ... A major slope change is observed at lower elongations for the swollen and desorbed fibres ...</t>
  </si>
  <si>
    <t>Oil palm , soybeans &amp; critical habitat loss</t>
  </si>
  <si>
    <t>World Wide Fund for Nature</t>
  </si>
  <si>
    <t>Investigation on thermochemical behaviour of low rank Malaysian coal, oil palm biomass and their blends during pyrolysis via thermogravimetric analysis (TGA)</t>
  </si>
  <si>
    <t>http://www.sciencedirect.com/science/article/pii/S0960852410001458</t>
  </si>
  <si>
    <t>SS Idris , NA Rahman , K Ismail , AB Alias …</t>
  </si>
  <si>
    <t>... At present, there are more than 3.88 million hectares of land under oil palm ... Moreover, the use of biomass may represent an alternative to the disposal of waste ... coal-biomass blends into renewable energy sources, understanding of the chemical composition, thermal behaviour ...</t>
  </si>
  <si>
    <t>Optimization studies on acid hydrolysis of oil palm empty fruit bunch fiber for production of xylose</t>
  </si>
  <si>
    <t>http://www.sciencedirect.com/science/article/pii/S0960852406000721</t>
  </si>
  <si>
    <t>SHA Rahman, JP Choudhury, AL Ahmad…</t>
  </si>
  <si>
    <t>... The most important application of xylitol is its use as an alternative sweetener in ... the hydrolysate, they inhibit the fermentation process by causing cell morphological change or ultimate ... was analyzed following standard method for determination of its main composition (Garrote et ...</t>
  </si>
  <si>
    <t>http://www.aseanbiotechnology.info/abstract/23006087.pdf</t>
  </si>
  <si>
    <t>The mechanical performance of hybrid phenol-formaldehyde-based composites reinforced with glass and oil palm fibres</t>
  </si>
  <si>
    <t>http://www.sciencedirect.com/science/article/pii/S0266353801002196</t>
  </si>
  <si>
    <t>MS Sreekala, J George, MG Kumaran…</t>
  </si>
  <si>
    <t>Composites Science and …</t>
  </si>
  <si>
    <t>... Please enable JavaScript to use all the features on this page. ... strength, tensile modulus and elongation at break of the composites as a function of fibre composition were analysed. ... of the composites show a linear behaviour at low strains followed by a significant change in slope ...</t>
  </si>
  <si>
    <t>Composition , degradation and utilization of endosperm during germination in the oil palm (Elaeis guineensis Jacq.)</t>
  </si>
  <si>
    <t>http://aob.oxfordjournals.org/content/61/2/261.short</t>
  </si>
  <si>
    <t>ZC Alang, GFJ Moir, LH Jones</t>
  </si>
  <si>
    <t>Abstract The insoluble carbohydrate and lipid fractions, and α-D-galactosidase, β-D- mannosidase and isocitrate lyase activities were studied in the various tissues of oil palm (Elaeis guineensis Jacq.) kernels prior to and during germination. In ungerminated ...</t>
  </si>
  <si>
    <t>Feasibility of edible oil vs. non-edible oil vs. waste edible oil as biodiesel feedstock</t>
  </si>
  <si>
    <t>http://www.sciencedirect.com/science/article/pii/S0360544208001552</t>
  </si>
  <si>
    <t>MM Gui, KT Lee, S Bhatia</t>
  </si>
  <si>
    <t>... of oil crop plantations for biodiesel production on a large scale has caused deforestation in countries ... the cost of plantation for mango due to the ecological and biological similarity of these ... of palm WEO might be different from rapeseed WEO due to the different oil composition. ...</t>
  </si>
  <si>
    <t>http://www.science.gov/topicpages/w/waste+oil+feedstock.html</t>
  </si>
  <si>
    <t>Microbiological and biochemical changes during the composting of oil palm empty-fruit-bunches. Effect of nitrogen supplementation on the substrate</t>
  </si>
  <si>
    <t>http://www.sciencedirect.com/science/article/pii/0960852495000083</t>
  </si>
  <si>
    <t>JJ Thambirajah, MD Zulkali, MA Hashim</t>
  </si>
  <si>
    <t>... under oil palm: Malaysia. Statistics on Commodities (1991), pp. 33–34 May 1991. Nyns, 1986; EJ Nyns; Can biomethanation be included in the processing of compost-like materials? M. De Bertoldi, MP Ferranti, PL Hermite, F. Zucconi (Eds.), Compost: Production, Quality and Use ...</t>
  </si>
  <si>
    <t>The cost of avoiding deforestation : Report prepared for the Stern Review of the economics of climate change</t>
  </si>
  <si>
    <t>http://citeseerx.ist.psu.edu/viewdoc/summary?doi=10.1.1.379.1843</t>
  </si>
  <si>
    <t>M Grieg-Gran, K Chomitz, B Hyde, C Muñoz…</t>
  </si>
  <si>
    <t>Citeseer</t>
  </si>
  <si>
    <t>... 5, Geographic patterns of land use and land intensity in the brazilian amazon. ... 2, Tropical Deforestation and Climate Change. ... Report for the Centre for Environmental Law and Community Rights on the economic prospects for small farmers in PNG's oil palm industry. ...</t>
  </si>
  <si>
    <t>Cryopreservation of oil palm (Elaeis guineensis Jacq.) somatic embryos involving a desiccation step</t>
  </si>
  <si>
    <t>http://link.springer.com/article/10.1007/BF00237434</t>
  </si>
  <si>
    <t>D Dumet, F Engelmann, N Chabrillange, Y Duval</t>
  </si>
  <si>
    <t>... This improved process was successfully applied to 7 different clones. It will facilitate the routine use of cryopreservation for oil palm cultures. Key words: oil palm, Elaeis guineensis Jacq., cryopreservation, sucrose, desiccation, somatic embryos. ...</t>
  </si>
  <si>
    <t>http://horizon.documentation.ird.fr/exl-doc/pleins_textes/pleins_textes_6/b_fdi_33-34/38623.pdf</t>
  </si>
  <si>
    <t>Surface Functional Groups on Oil - Palm -Shell Adsorbents Prepared by H〈 sub〉 3〈/sub〉 PO〈 sub〉 4〈/sub〉 and KOH Activation and their Effects on Adsorptive …</t>
  </si>
  <si>
    <t>http://www.sciencedirect.com/science/article/pii/S0263876203723430</t>
  </si>
  <si>
    <t>Chemical Engineering Research and Design</t>
  </si>
  <si>
    <t>In this study, surface functional groups on the oil-palm-shell adsorbents prepared by phosphoric acid (H3PO4) and potassium hydroxide (KOH) activation were detected using Fourier transform infrared (FTIR) spectroscopy Oil-palm shell is an abundantly available ...</t>
  </si>
  <si>
    <t>Is oil palm the next emerging threat to the Amazon</t>
  </si>
  <si>
    <t>https://savethefrogs.com/threats/palm/images/2009-Butler-Laurance-Oil-Palm-Amazonia.pdf</t>
  </si>
  <si>
    <t>RA Butler , WF Laurance</t>
  </si>
  <si>
    <t>Tropical Conservation Science</t>
  </si>
  <si>
    <t>savethefrogs.com</t>
  </si>
  <si>
    <t>... &amp; Wilcove [3] found a 77% decline in bird species richness and an 83% decline in butterfly richness in oil ... Land clearing and the biofuel carbon debt ... Telegraph (24 Jan; http://www.telegraph. co.uk/earth/earthnews/3322911/Brazil-to-act-over- acceleration-in-deforestation.html) [32 ...</t>
  </si>
  <si>
    <t>Engineering properties of concrete with oil palm shell as coarse aggregate</t>
  </si>
  <si>
    <t>http://www.sciencedirect.com/science/article/pii/S0950061801000307</t>
  </si>
  <si>
    <t>MA Mannan , C Ganapathy</t>
  </si>
  <si>
    <t>Construction and Building Materials</t>
  </si>
  <si>
    <t>... oil palm shell (OPS) is one of the agricultural wastes, produced in abundance has the ... concrete such as w/c ratio, degree of hydration, curing temperature, cement composition, moisture content ... moisture movement is governed [16] by the fineness of cement, the richness of the ...</t>
  </si>
  <si>
    <t>Dynamical mechanical analysis of sisal/ oil palm hybrid fiber‐reinforced natural rubber composites</t>
  </si>
  <si>
    <t>http://onlinelibrary.wiley.com/doi/10.1002/pc.20250/abstract</t>
  </si>
  <si>
    <t>M Jacob , B Francis, S Thomas…</t>
  </si>
  <si>
    <t>... As a result in the rubbery region, there is no signif- icant change in modulus. In addition, the curves of E extend to high temperature side when fiber loading in- creases (Fig. ... [21] have evaluated the use and limitations of various ... Loss modulus also increased with fiber load- ing. ...</t>
  </si>
  <si>
    <t>The effectiveness of six vegetable oils as protectants of cowpeas and bambara groundnuts against infestation by〈 i〉 Callosobruchus maculatus〈/i〉(F.)(Coleoptera: …</t>
  </si>
  <si>
    <t>http://www.sciencedirect.com/science/article/pii/0022474X83900267</t>
  </si>
  <si>
    <t>J Pereira</t>
  </si>
  <si>
    <t>Journal of Stored Products Research</t>
  </si>
  <si>
    <t>... Biologische Bundesanstalt für Land- und Forstwirtschaft ... On bambara groundnut, neem kernel oil, palm oil and groundnut oil (industrially extracted) reduced oviposition at 3 ml oil/kg seed, while karité oil ... The use of plants and minerals as traditional protectants of stored products. ...</t>
  </si>
  <si>
    <t>An agricultural atlas of Nigeria.</t>
  </si>
  <si>
    <t>http://www.cabdirect.org/abstracts/19806735200.html</t>
  </si>
  <si>
    <t>SA Agboola</t>
  </si>
  <si>
    <t>An agricultural atlas of Nigeria</t>
  </si>
  <si>
    <t>... cereals and pulses (sorghum, millet, maize, rice, cowpea), tree crops (cacao, kola, rubber, oil palm), oilseeds (groundnut, sesame, soya bean), industrial crops (cotton, tobacco, sugar-cane, kenaf), livestock, modern agricultural developments, agricultural land use and regions ...</t>
  </si>
  <si>
    <t>… ) in diets for European sea bass (〈 i〉 Dicentrarchus labrax〈/i〉 L.) over a long term growth study: Effects on muscle and liver fatty acid composition and effectiveness of …</t>
  </si>
  <si>
    <t>http://www.sciencedirect.com/science/article/pii/S1096495906002405</t>
  </si>
  <si>
    <t>G Mourente, JG Bell</t>
  </si>
  <si>
    <t>Comparative Biochemistry and Physiology Part B: …</t>
  </si>
  <si>
    <t>... liver showed broadly similar changes, as a result of dietary fatty acid composition, as was ... have a high dietary requirement for n-3 HUFA, reflecting the natural abundance of these ... described above, have forced the industry to investigate alternative lipid sources for use in marine ...</t>
  </si>
  <si>
    <t>http://www.researchgate.net/publication/6739698_Partial_replacement_of_dietary_fish_oil_with_blends_of_vegetable_oils_(rapeseed_linseed_and_palm_oils)_in_diets_for_European_sea_bass_(Dicentrarchus_labrax_L.)_over_a_long_term_growth_study_effects_on_muscle_and_liver_fatty_acid_composition_and_effectiveness_of_a_fish_oil_finishing_diet/file/e0b495294cb2b3c8aa.pdf</t>
  </si>
  <si>
    <t>Microsatellite-based high density linkage map in oil palm (Elaeis guineensis Jacq.).</t>
  </si>
  <si>
    <t>http://link.springer.com/article/10.1007/s00122-004-1901-8</t>
  </si>
  <si>
    <t>N Billotte, N Marseillac, AM Risterucci , B Adon…</t>
  </si>
  <si>
    <t>... Particular attention is being paid to the use of molecular techniques that have been tested ... DNA fragmentation prior to the SSR-enrichment procedure was performed either by sonication or by ... AFLP or SSR loci with 100% similarity were discarded to simplify the computation of ...</t>
  </si>
  <si>
    <t>http://www.corsat.agr.ku.ac.th/doc/oilpalm/SSR_oilpalm_2005.pdf</t>
  </si>
  <si>
    <t>Mechanical properties of sisal/ oil palm hybrid fiber reinforced natural rubber composites</t>
  </si>
  <si>
    <t>http://www.sciencedirect.com/science/article/pii/S0266353803002616</t>
  </si>
  <si>
    <t>M Jacob , S Thomas, KT Varughese</t>
  </si>
  <si>
    <t>... [9] and Geethamma et al. [10]. The use of waste silk fiber and jute fiber in natural rubber has also been studied [11] and [12]. ... Oil palm empty fruit bunch (OPEFB) and oil palm mesocarp fibers are two important types of fibrous materials left in the palm oil mill. ...</t>
  </si>
  <si>
    <t>Genetic diversity and relationship in American and African oil palm as revealed by RFLP and AFLP molecular markers</t>
  </si>
  <si>
    <t>http://www.scielo.br/scielo.php?pid=S0100-204X2002000800008&amp;script=sci_arttext</t>
  </si>
  <si>
    <t>E Barcelos, P Amblard, J Berthaud…</t>
  </si>
  <si>
    <t>Pesquisa Agropecuária …</t>
  </si>
  <si>
    <t>The objective of this work was to evaluate the genetic diversity, its organization and the genetic relationships within oil palm (Elaeis oleifera (Kunth) Cortés, from America, and E. guineensis (Jacq.), from Africa) germplasm using Restriction Fragment Length ...</t>
  </si>
  <si>
    <t>Chemical treatments of natural fiber for use in natural fiber-reinforced composites: a review</t>
  </si>
  <si>
    <t>http://link.springer.com/article/10.1007/s10924-006-0042-3</t>
  </si>
  <si>
    <t>X Li, LG Tabil, S Panigrahi</t>
  </si>
  <si>
    <t>Journal of Polymers and the Environment</t>
  </si>
  <si>
    <t>... Table 2 Chemical composition of selected common natural fibers [18, 19] ... Acetylation was used in surface treatments of fiber for use in fiber-reinforced composites [10 ... fiber-reinforced polyester composites exhibited higher bio-resistance and less tensile strength loss compared to ...</t>
  </si>
  <si>
    <t>http://www.researchgate.net/publication/225613743_Chemical_Treatments_of_Natural_Fiber_for_Use_in_Natural_Fiber-Reinforced_Composites_A_Review/file/79e4150364d7adc3fa.pdf</t>
  </si>
  <si>
    <t>Establishing the evidence base for maintaining biodiversity and ecosystem function in the oil palm landscapes of South East Asia</t>
  </si>
  <si>
    <t>http://rstb.royalsocietypublishing.org/content/366/1582/3277.short</t>
  </si>
  <si>
    <t>WA Foster, JL Snaddon …</t>
  </si>
  <si>
    <t>Abstract The conversion of natural forest to oil palm plantation is a major current threat to the conservation of biodiversity in South East Asia. Most animal taxa decrease in both species richness and abundance on conversion of forest to oil palm, and there is usually a severe ...</t>
  </si>
  <si>
    <t>http://rstb.royalsocietypublishing.org/content/366/1582/3277.long</t>
  </si>
  <si>
    <t>Palm oil: addressing issues and towards sustainable development</t>
  </si>
  <si>
    <t>http://www.sciencedirect.com/science/article/pii/S1364032107001360</t>
  </si>
  <si>
    <t>KT Tan , KT Lee, AR Mohamed , S Bhatia</t>
  </si>
  <si>
    <t>Renewable and Sustainable …</t>
  </si>
  <si>
    <t>... With their habitat destroyed, hungry orangutans will turn their attention to the young palm trees ... Table 2. Changes in land use of selected tree crops in Malaysia (million hectares) [15]. ... If deforestation and biodiversity loss are based on total forests available in a country, practically ...</t>
  </si>
  <si>
    <t>The livelihood impacts of oil palm : smallholders in Indonesia</t>
  </si>
  <si>
    <t>http://link.springer.com/article/10.1007/s10531-010-9815-z</t>
  </si>
  <si>
    <t>L Rist, L Feintrenie , P Levang</t>
  </si>
  <si>
    <t>... He said: ''I want to change my fate now! ... As a result, development agreements with the community are rushed through without the concurrence of the company to verbal ... Oil palm offers greater returns to labour than other agricultural land use options as well as additional benefits ...</t>
  </si>
  <si>
    <t>http://www.researchgate.net/publication/225212850_The_livelihood_impacts_of_oil_palm_smallholders_in_Indonesia/file/3deec51cc0beb27ffc.pdf</t>
  </si>
  <si>
    <t>… of vesicular-arbuscular mycorrhizae on phosphate fertilizer efficiency in two tropical acid soils planted with micropropagated oil palm (Elaeis guineensis Jacq.)</t>
  </si>
  <si>
    <t>http://link.springer.com/article/10.1007/BF00335860</t>
  </si>
  <si>
    <t>B Blal, C Morel, V Gianinazzi-Pearson…</t>
  </si>
  <si>
    <t>... utilization co- efficient of P-fertilizer and the amount of P in plants derived from fertilizer, which correspond to the fertil- izer participation in plant P nutrition, are presented in Table 4. The VAM inoculation of oil palm plants en- sured a better use of P from both types of fertilizer in ...</t>
  </si>
  <si>
    <t>Exploiting an oil palm EST database for the development of gene-derived SSR markers and their exploitation for assessment of genetic diversity</t>
  </si>
  <si>
    <t>http://link.springer.com/article/10.2478/s11756-008-0041-z</t>
  </si>
  <si>
    <t>R Singh, NM Zaki, NC Ting, R Rosli, SG Tan , ETL Low…</t>
  </si>
  <si>
    <t>Biologia</t>
  </si>
  <si>
    <t>Abstract A total of 5,521 expressed sequence tags (ESTs) from oil palm were used to search for type and frequency of simple sequence repeat (SSR) markers. Dimeric repeat motifs appeared to be the most abundant, followed by tri-nucleotide repeats. Redundancy was ...</t>
  </si>
  <si>
    <t>Histology of somatic embryogenesis from leaf explants of the oil palm Elaeis guineensis</t>
  </si>
  <si>
    <t>http://aob.oxfordjournals.org/content/62/1/43.short</t>
  </si>
  <si>
    <t>J Schwendiman, C Pannetier…</t>
  </si>
  <si>
    <t>Annals of …</t>
  </si>
  <si>
    <t>... C, Higher magnification view of the fragmentation of the cambium-like zone (cl). el, epidermal layer, x 120. ... The use of acetyl-CoA carboxylase activity and changes in wall composition as measures of embryogenesis in tissue cultures of oil palm (Elaeis guineensis). ...</t>
  </si>
  <si>
    <t>Agro-hybrid composite: The effects on mechanical and physical properties of oil palm fiber (EFB)/glass hybrid reinforced polyester composites</t>
  </si>
  <si>
    <t>http://jrp.sagepub.com/content/26/2/203.short</t>
  </si>
  <si>
    <t>HPSA Khalil , S Hanida, CW Kang…</t>
  </si>
  <si>
    <t>Journal of Reinforced …</t>
  </si>
  <si>
    <t>... achieved, they offer several advantages as they are inexpensive, recyclable, available in abundance, have low ... This paper reports on the use of oil palm EFB fiber and glass fiber as ... to the excellent dispersion of the fibers and good load transference occurring at this composition. ...</t>
  </si>
  <si>
    <t>Pejibaye palm (Bactris gasipaes, Arecaceae): multi- use potential for the lowland humid tropics</t>
  </si>
  <si>
    <t>http://link.springer.com/article/10.1007/BF02858977</t>
  </si>
  <si>
    <t>CR Clement , JEM UrpÍ</t>
  </si>
  <si>
    <t>Economic Botany</t>
  </si>
  <si>
    <t>... program to insure quality for the farmer and the consumer The great diversity ofrayado fruits ... enlarge ats share of the palmlto export market If labor costs and land prices remain ... mentioned, the programs will select for good separation qualities, favorable off composition qual- ities ...</t>
  </si>
  <si>
    <t>Composition and related nutritional and organoleptic aspects of palm oil</t>
  </si>
  <si>
    <t>http://link.springer.com/article/10.1007/BF02641365</t>
  </si>
  <si>
    <t>AJ Clegg</t>
  </si>
  <si>
    <t>Journal of the American Oil Chemists Society</t>
  </si>
  <si>
    <t>... The traditional outlets for palm oil were in Europe, where its use in the edible oil industry increased ... The change in fatty acid composition of the lipids between the 16th, 19th and 20th weeks from pollination is ... The fatty acid composition of oil from hybrid fruit is shown in Table VI. ...</t>
  </si>
  <si>
    <t>Fractional separation and physico-chemical analysis of lignins from the black liquor of oil palm trunk fibre pulping</t>
  </si>
  <si>
    <t>http://www.sciencedirect.com/science/article/pii/S1383586601001538</t>
  </si>
  <si>
    <t>RC Sun, J Tomkinson</t>
  </si>
  <si>
    <t>Separation and Purification Technology</t>
  </si>
  <si>
    <t>... citrus fruit, sugar cane, tea, coffee, cocoa, and oil palm can readily use this form of ... be used to indicate the degree of lignin condensation and study the monomer composition of lignins ... spectra, which confirm that the 'core' of the lignin structure does not change dramatically during ...</t>
  </si>
  <si>
    <t>Effects of dietary palm oil source on growth, tissue fatty acid composition and nutrient digestibility of red hybrid tilapia,〈 i〉 Oreochromis〈/i〉 sp., raised from stocking to …</t>
  </si>
  <si>
    <t>http://www.sciencedirect.com/science/article/pii/S0044848606008921</t>
  </si>
  <si>
    <t>OM Bahurmiz, WK Ng</t>
  </si>
  <si>
    <t>... Please enable JavaScript to use all the features on this page. ... Proximate composition. ... Dechlorinated public utility water flowed into all tanks continuously at a flow rate of about 1.8 L/min resulting in a total change of tank water once every 10.4 h. All tanks were provided with air ...</t>
  </si>
  <si>
    <t>Gas exchange of oil palm in relation to light, vapour pressure deficit, temperature and leaf age</t>
  </si>
  <si>
    <t>http://www.jstor.org/stable/2389872</t>
  </si>
  <si>
    <t>E Dufrene, B Saugier</t>
  </si>
  <si>
    <t>Functional Ecology</t>
  </si>
  <si>
    <t>1. Gas exchange in leaves of oil palm (Elaeis guineensis) was measured in the field over a range of photon fluxes, leaf temperatures and leaf-air vapour pressure differences (VPD). 2. There were no differences in leaflet photosynthesis within one frond, but a reduction ...</t>
  </si>
  <si>
    <t>Oil palm research in context: identifying the need for biodiversity assessment</t>
  </si>
  <si>
    <t>http://dx.plos.org/10.1371/journal.pone.0001572.g004</t>
  </si>
  <si>
    <t>EC Turner , JL Snaddon , TM Fayle , WA Foster</t>
  </si>
  <si>
    <t>Plos One</t>
  </si>
  <si>
    <t>... and to investigate practices that may benefit biodiversity, the environment, the community and the ... Chang MS, Hii J, Buttner P, Mansoor F (1997) Changes in abundance and behaviour of ... AYC, Eggleton P, Speight MR, Hammond PM, Chey VK (2000) The diversity of beetle ...</t>
  </si>
  <si>
    <t>TAG composition and solid fat content of palm oil, sunflower oil, and palm kernel olein belends before and after chemical interesterification</t>
  </si>
  <si>
    <t>http://link.springer.com/article/10.1007/s11746-002-0617-0</t>
  </si>
  <si>
    <t>HMDN Lida, K Sundram, WL Siew, A Aminah…</t>
  </si>
  <si>
    <t>Journal of the American …</t>
  </si>
  <si>
    <t>... The rearrange- ment process does not change the degree of unsaturation or the isomeric state of the ... CIE induced large changes in the TAG composition of PO/SFO/PKOo blends, as shown in Table 3 ... The result is a graphic indication of the loss of solids due to dilution of existing ...</t>
  </si>
  <si>
    <t>http://lib3.dss.go.th/fulltext/Journal/J.AOCS/J.AOCS/2002/no.11/v.79n11p1137-1144.pdf</t>
  </si>
  <si>
    <t>Variation in fatty acid composition of palm oils from two varieties of the oil palm (Eelaeis guineensis)</t>
  </si>
  <si>
    <t>http://onlinelibrary.wiley.com/doi/10.1002/jsfa.2740640414/full</t>
  </si>
  <si>
    <t>OD Ekpa, EP Fubara, FNI Morah</t>
  </si>
  <si>
    <t>… of the Science of Food and …</t>
  </si>
  <si>
    <t>Abstract A comparative study was carried out on the fatty acid content of palm oil samples from the red and yellow fruits of Dura and Tenera varieties of Elaeis guineensis in the dry (January) and wet (May) seasons. Significant differences in the fatty acid content of the ...</t>
  </si>
  <si>
    <t>Changes in fatty acid composition of the lipid classes in developing oil palm mesocarp</t>
  </si>
  <si>
    <t>http://www.sciencedirect.com/science/article/pii/S0031942200854898</t>
  </si>
  <si>
    <t>K Oo, KB Lee, ASH Ong</t>
  </si>
  <si>
    <t>Phytochemistry</t>
  </si>
  <si>
    <t>Abstract During fruit development of oil palm (Elaeis guineensis) oil deposition in the mesocarp startedca12–13 weeks after flowering (WAF) and continued until the fruit ripened at 20 WAF. Over the next 1–2 weeks oil continued to be deposited but the fruit became ...</t>
  </si>
  <si>
    <t>Development of boards made from oil palm frond II: properties of binderless boards from steam-exploded fibers of oil palm frond</t>
  </si>
  <si>
    <t>http://link.springer.com/article/10.1007/BF00766224</t>
  </si>
  <si>
    <t>N Laemsak, M Okuma</t>
  </si>
  <si>
    <t>Journal of wood science</t>
  </si>
  <si>
    <t>... 2 Oil palm frond is considered one of the new sustainable ligno- cellulosic raw materials if we use it effectively. ... The chemical composition of oil palm frond, as shown in a previous paper. 5 clearly indicates that it is 1.5-3.0 times richer in hemicelluloses than is wood. ...</t>
  </si>
  <si>
    <t>Mapping quantitative trait loci (QTLs) for fatty acid composition in an interspecific cross of oil palm</t>
  </si>
  <si>
    <t>http://www.biomedcentral.com/1471-2229/9/114</t>
  </si>
  <si>
    <t>R Singh, SG Tan , JM Panandam, RA Rahman …</t>
  </si>
  <si>
    <t>BMC plant …</t>
  </si>
  <si>
    <t>Background Marker Assisted Selection (MAS) is well suited to a perennial crop like oil palm, in which the economic products are not produced until several years after planting. The use of DNA markers for selection in such crops can greatly reduce the number of breeding ...</t>
  </si>
  <si>
    <t>The impacts and opportunities of oil palm in Southeast Asia: What do we know and what do we need to know?</t>
  </si>
  <si>
    <t>http://dlc.dlib.indiana.edu/dlc/handle/10535/5256</t>
  </si>
  <si>
    <t>D Sheil , A Casson, E Meijaard , M Van Noordwijk …</t>
  </si>
  <si>
    <t>... Comparison of species richness in oil palm plantations vs. ... It threatens rich biological diversity—while also offering the finance needed to protect forest. ... Oil palm expansion can contribute to deforestation, peat degradation, biodiversity loss, forest fires and a range of social ...</t>
  </si>
  <si>
    <t>http://dlc.dlib.indiana.edu/dlc/bitstream/handle/10535/5256/OP-51.pdf?sequence=1</t>
  </si>
  <si>
    <t>The oil palm and its sustainability</t>
  </si>
  <si>
    <t>http://www.palmoilworld.org/PDFs/Sustainable_Production/joprv16n1-yusof-palm-oil-sustainability.pdf</t>
  </si>
  <si>
    <t>Y Basiron, CK Weng</t>
  </si>
  <si>
    <t>Journal of Oil Palm Research</t>
  </si>
  <si>
    <t>palmoilworld.org</t>
  </si>
  <si>
    <t>... The oil palm industry with its abundance of biomass offers a tremendous opportunity for the country to help reduce GHG ... Land use and biodiversity are important considerations for the industry. We are mindful of the employee and community concerns for the future of plantations ...</t>
  </si>
  <si>
    <t>High-yield oil palm expansion spares land at the expense of forests in the Peruvian Amazon</t>
  </si>
  <si>
    <t>http://iopscience.iop.org/1748-9326/6/4/044029</t>
  </si>
  <si>
    <t>VH Gutiérrez-Vélez , R DeFries …</t>
  </si>
  <si>
    <t>Abstract. High-yield agriculture potentially reduces pressure on forests by requiring less land to increase production. Using satellite and field data, we assessed the area deforested by industrial-scale high-yield oil palm expansion in the Peruvian Amazon from 2000 to 2010, ...</t>
  </si>
  <si>
    <t>http://www.columbia.edu/~mu2126/publications_files/Gutierrez-Velez%20et%20al%202011%20EnvResLet.pdf</t>
  </si>
  <si>
    <t>Promised land : Palm oil and land acquisition in Indonesia: Implications for local communities and indigenous peoples</t>
  </si>
  <si>
    <t>http://www.worldagroforestrycentre.org/sea/Publications/files/book/BK0106-06.ZIP</t>
  </si>
  <si>
    <t>Forest Peoples Programme (FPP)(Moreton-in-Marsh).…</t>
  </si>
  <si>
    <t>... Balancing the controlling right of the state with greater respect for community rights, so communities' interests are ... 18 Palm Oil and Land Acquisition in Indonesia ... Rainforest Movement2 have documented in detail how palm oil plantations are a major force driving deforestation. ...</t>
  </si>
  <si>
    <t>Soil in land suitability evaluation: an example with oil palm in Nigeria</t>
  </si>
  <si>
    <t>http://onlinelibrary.wiley.com/doi/10.1111/j.1475-2743.1993.tb00925.x/abstract</t>
  </si>
  <si>
    <t>AO Ogunkunle</t>
  </si>
  <si>
    <t>Soil use and management</t>
  </si>
  <si>
    <t>Abstract. The land of the Nigerian Institute for Oil Palm Research (NIFOR) main station in southern Nigeria was evaluated for suitability for oil palm cultivation by the FAO system using data from 12 pedons representing four soil series. The results indicate that although ...</t>
  </si>
  <si>
    <t>Pulp from oil palm fronds by chemical processes</t>
  </si>
  <si>
    <t>http://www.sciencedirect.com/science/article/pii/S0926669006000999</t>
  </si>
  <si>
    <t>WD Wanrosli, Z Zainuddin, KN Law, R Asro</t>
  </si>
  <si>
    <t>Industrial crops and products</t>
  </si>
  <si>
    <t>... To enhance the use of the abundant biomass generated by the palm oil industry in Malaysia a study was conducted ... almost only glucose and xylose, with the other monosaccharides representing less than 6%, which is in broad similarity with that ... Polysaccharide composition (%). ...</t>
  </si>
  <si>
    <t>The use of palm oil as diesel fuel substitute</t>
  </si>
  <si>
    <t>http://pia.sagepub.com/content/210/1/47.short</t>
  </si>
  <si>
    <t>SM Sapuan , HH Masjuki, A Azlan</t>
  </si>
  <si>
    <t>... to introduce palm oil as an alternative to diesel, as the country has an abundance of oil ... laboratory, Henham and Johns further reported that the CO content in the exhaust composition of the ... that the fuel price and supply can largely be controlled by the local community, unlike the ...</t>
  </si>
  <si>
    <t>Development, characterisation, and across-taxa utility of oil palm (Elaeis guineensis Jacq.) microsatellite markers</t>
  </si>
  <si>
    <t>http://www.nrcresearchpress.com/doi/abs/10.1139/g01-017</t>
  </si>
  <si>
    <t>N Billotte, AM Risterucci , E Barcelos, JL Noyer…</t>
  </si>
  <si>
    <t>... analyses showed the ability of SSR markers to efficiently reveal the genetic- diversity structure of ... However, routine use of the RFLP technique, costly in time and manpower, does not enable a ... Condit and Hubbel (1991) revealed an abundance of (GA)n and (GT)n dinucleotide ...</t>
  </si>
  <si>
    <t>Preparation of activated carbons from oil - palm -stone chars by microwave-induced carbon dioxide activation</t>
  </si>
  <si>
    <t>http://www.sciencedirect.com/science/article/pii/S0008622300000464</t>
  </si>
  <si>
    <t>... Please enable JavaScript to use all the features on this page ... room temperature to 700°C and held at this temperature for 3 h. The characteristics of the raw oil-palm stone and ... The weight loss during this period was due to the reaction of the fixed carbon with oxygen and the final ...</t>
  </si>
  <si>
    <t>Finding common ground: relational concepts of land tenure and economy in the oil palm frontier of Papua New Guinea</t>
  </si>
  <si>
    <t>http://onlinelibrary.wiley.com/doi/10.1111/j.1475-4959.2008.00319.x/full</t>
  </si>
  <si>
    <t>GN Curry, G Koczberski</t>
  </si>
  <si>
    <t>In the oil palm frontier regions of West New Britain and Oro provinces, Papua New Guinea, customary land tenure arrangements are changing in response to the growing demand for land for agricultural development. This paper examines one aspect of these changes, ...</t>
  </si>
  <si>
    <t>http://espace.library.curtin.edu.au/cgi-bin/espace.pdf?file=/2010/12/06/file_1/149662</t>
  </si>
  <si>
    <t>Differential scanning calorimetric analysis of palm oil , palm oil based products and coconut oil: effects of scanning rate variation</t>
  </si>
  <si>
    <t>http://www.sciencedirect.com/science/article/pii/S0308814601002412</t>
  </si>
  <si>
    <t>CP Tan , YB Che Man</t>
  </si>
  <si>
    <t>... long-chain compounds that have particular properties of importance in processing and final use. ... and palm-based products, and to correlate thermal characteristics with chemical composition of these ... for some of the melting or crystallisation curves appeared to change over the ...</t>
  </si>
  <si>
    <t>Somatic embryogenesis from immature inflorescences of oil palm</t>
  </si>
  <si>
    <t>http://link.springer.com/article/10.1007/BF00233313</t>
  </si>
  <si>
    <t>JB Teixeira, MR Söndahl, EG Kirby</t>
  </si>
  <si>
    <t>... Oxidation of inflorescence explants of oil palm was high, but this problem could be overcome by use of an adequate level of activated charcoal and PVP-40, associated with an optimal concentration of 2,4-I). Frequent subculture onto fresh medium and selection of non-oxidized ...</t>
  </si>
  <si>
    <t>Production of cellulase by a wild strain of Chaetomium globosumusing delignified oil palm empty-fruit-bunch fibre as substrate</t>
  </si>
  <si>
    <t>http://link.springer.com/article/10.1007/s002530050978</t>
  </si>
  <si>
    <t>MS Umikalsom, AB Ariff, ZH Shamsuddin…</t>
  </si>
  <si>
    <t>... The oil palm empty fruit bunch (OPEFB), obtained after stripping the fruit from the bunch, generated by the ... develop- ment of green spores and then stored at 4 oC for subsequent use in inoculum ... Its composition was (g/l) KH2PO4 2, MgSO4 · 7H2O 0.3, CaCl2 · 2H2O 0.3, CoCl2 2 ...</t>
  </si>
  <si>
    <t>Characteristics and composition of〈 i〉 Parkia biglobbossa〈/i〉 and〈 i〉 Jatropha curcas〈/i〉 oils and cakes</t>
  </si>
  <si>
    <t>http://www.sciencedirect.com/science/article/pii/S0960852403001974</t>
  </si>
  <si>
    <t>ET Akintayo</t>
  </si>
  <si>
    <t>... sunflower (43cSt) Kamman and Phillip (1985), and suggest them as potential materials for use as diesel ... Table 3. Fatty acid composition (%) a of PKBS and JTC seeds oils. ... This fragmentation pattern for Δ 5 -avenasterol agrees with that reported by Johansson and Appelquist ...</t>
  </si>
  <si>
    <t>Ash from oil - palm waste as a concrete material</t>
  </si>
  <si>
    <t>http://ascelibrary.org/doi/abs/10.1061/(ASCE)0899-1561(1990)2:2(94)</t>
  </si>
  <si>
    <t>JH Tay</t>
  </si>
  <si>
    <t>Journal of Materials in Civil Engineering</t>
  </si>
  <si>
    <t>ascelibrary.org</t>
  </si>
  <si>
    <t>... "Use of waste ash from palm oil industry in concrete." Waste Management, 27(1), 81-88. ... "Adsorption and desorption characteristics of zinc on ash particles derived from oil palm waste." Journal of Chemical Technology &amp; Biotechnology, 77(6), 685-693. ...</t>
  </si>
  <si>
    <t>Genetic diversity of Brazilian oil palm (Elaeis oleifera HBK) germplasm collected in the Amazon Forest</t>
  </si>
  <si>
    <t>http://link.springer.com/article/10.1023/A:1015606304653</t>
  </si>
  <si>
    <t>MC Moretzsohn, MA Ferreira, ZPS Amaral, PJA Coelho…</t>
  </si>
  <si>
    <t>Euphytica</t>
  </si>
  <si>
    <t>Abstract Elaeis oleifera or 'caiaué', a close relative of oil palm (E. guineensis), has some agronomic traits of great interest for the oil palm genetic breeding such as slow growth, oil quality (mostly unsaturated) and disease resistance. An analysis of a Brazilian oil palm ...</t>
  </si>
  <si>
    <t>Exploring land use changes and the role of palm oil production in Indonesia and Malaysia</t>
  </si>
  <si>
    <t>http://www.sciencedirect.com/science/article/pii/S0264837710000633</t>
  </si>
  <si>
    <t>B Wicke , R Sikkema, V Dornburg, A Faaij</t>
  </si>
  <si>
    <t>... for example, it was found that oil palm expansion was the major contributor to peatland forest fragmentation between 1966 ... However, Koh and Wilcove do not account for other causes that triggered deforestation before oil palm plantations were established ... Past land use change. ...</t>
  </si>
  <si>
    <t>http://www.researchgate.net/publication/228950440_Exploring_land_use_changes_and_the_role_of_palm_oil_production_in_Indonesia_and_Malaysia/file/3deec5265768705a72.pdf</t>
  </si>
  <si>
    <t>Ecosystem fertility and fallow function in the humid and subhumid tropics</t>
  </si>
  <si>
    <t>http://link.springer.com/article/10.1023/A:1006215430432</t>
  </si>
  <si>
    <t>LT Szott, CA Palm, RJ Buresh</t>
  </si>
  <si>
    <t>Agroforestry Systems</t>
  </si>
  <si>
    <t>... Soil Science Society of America Journal 60: 568–574; Jaffre T (1985) Composition minérale et stocks de ... In: Wills JB (ed) Agriculture and Land Use in Ghana, pp 127–143. ... USA; Olsen RK and Francis CA (1995) A hierarchical framework for evaluating diversity in agroecosystems. ...</t>
  </si>
  <si>
    <t>Polymorphism of palm oil and palm oil products</t>
  </si>
  <si>
    <t>http://link.springer.com/article/10.1007/BF02669954</t>
  </si>
  <si>
    <t>PH Yap, JM De Man, L De Man</t>
  </si>
  <si>
    <t>Journal of the American Oil Chemists' …</t>
  </si>
  <si>
    <t>... and adaptability to dif- ferent food applications of palm oil is the result of its chemical composition. ... This stabilizing effect is most likely related to the increased chain length diversity of the fatty acids in ... Palm olein is used as a liquid frying oil; palm stearin can be used as a solid ...</t>
  </si>
  <si>
    <t>Leaf analysis and the nutrition of the oil palm (Elaeis guineensis Jacq.)</t>
  </si>
  <si>
    <t>http://aob.oxfordjournals.org/content/13/4/415.short</t>
  </si>
  <si>
    <t>GW Chapman, HM Gray</t>
  </si>
  <si>
    <t>... Unlike the majority of plants investigated previously, the oil palm in Malaya shows little change with season, and produces ... Even a single pinna is not of uniform composition. ... The use of leaf ash as a basis for expressing leaf- ash constituents does, however, save analytical work ...</t>
  </si>
  <si>
    <t>Characterization of raw materials and manufactured binderless particleboard from oil palm biomass</t>
  </si>
  <si>
    <t>http://www.sciencedirect.com/science/article/pii/S0261306910003651</t>
  </si>
  <si>
    <t>R Hashim , WNAW Nadhari , O Sulaiman , F Kawamura…</t>
  </si>
  <si>
    <t>... The abundance, sustainability and carbohydrate richness of oil palm makes this biomass an ideal raw material for the production of value-added, environmentally friendly, binderless composite panels. ... 2.2. Determination of the chemical composition of the raw materials. ...</t>
  </si>
  <si>
    <t>Palm oil</t>
  </si>
  <si>
    <t>http://pdf.gaalliance.org/pdf/GAA-Ng-Apr02.pdf</t>
  </si>
  <si>
    <t>C Oil</t>
  </si>
  <si>
    <t>... Encouraging Research Results Research on the use of palm oil in fish diets has shown encouraging results. ... Palm Oil ... Iodine value (Wijs) 50.6-55.1 Saponification value (mg KOH/g oil) 190.1-201.7 Melting point (° C) 30.8-37.6 Fatty acid composition (%) 12:0 0.1-1.0 14:0 0.9-1.5 ...</t>
  </si>
  <si>
    <t>Study of adsorbent prepared from oil palm ash (OPA) for flue gas desulfurization</t>
  </si>
  <si>
    <t>http://www.sciencedirect.com/science/article/pii/S1383586605000973</t>
  </si>
  <si>
    <t>NF Zainudin, KT Lee, AH Kamaruddin, S Bhatia…</t>
  </si>
  <si>
    <t>Separation and …</t>
  </si>
  <si>
    <t>... of zinc from aqueous solution [16], most of the ash are still disposed off in landfill that requires a lot of land area ... ratio of OPA to CaO/Ca(OH) 2 and amount of CaSO 4 ) and one categorical adsorbent preparation variable (the use of CaO ... Chemical composition of OPA, Percentage ...</t>
  </si>
  <si>
    <t>Effects of preheating of crude palm oil (CPO) on injection system, performance and emission of a diesel engine</t>
  </si>
  <si>
    <t>http://www.sciencedirect.com/science/article/pii/S0960148102000101</t>
  </si>
  <si>
    <t>S Bari , TH Lim, CW Yu</t>
  </si>
  <si>
    <t>... lubrication oil thickening [9], [14] and [15], which necessitate overhauling the engine with change of some ... to find a suitable temperature to heat CPO to lower its viscosity for use in diesel ... Since heat loss occurs rapidly through the fuel lines, CPO cools rather quickly while flowing ...</t>
  </si>
  <si>
    <t>Field experiments on use of stone tools by chimpanzees in the wild</t>
  </si>
  <si>
    <t>http://books.google.co.uk/books?hl=en&amp;lr=&amp;id=IzBIHPeE45IC&amp;oi=fnd&amp;pg=PA351&amp;dq=diversity+OR+richness+OR+abundance+OR+similarity+OR+composition+OR+community+OR+deforestation+OR+%E2%80%9Cland+OR+use+OR+change%E2%80%9D+OR+fragmentation+OR+%E2%80%9Chabitat+OR+loss%E2%80%9D+OR+connectivity+OR+%E2%80%9Cfunctional+OR+diversity%E2%80%9D+OR+ecosystem+OR+displacement+%22oil+palm%22&amp;ots=MHwbPqTs9h&amp;sig=2dk4IJD1SjsAg7g4gaHi68eCV-I</t>
  </si>
  <si>
    <t>T Matsuzawa</t>
  </si>
  <si>
    <t>Chimpanzee cultures</t>
  </si>
  <si>
    <t>... Nut cracking with stones is a strong example of the diversity of material culture among chimpanzees ... One possibility is that they were immigrants from a community in which there was no ... Flexible Use of Stone Tools When the Bossou chimpanzees use tools to crack open an oil ...</t>
  </si>
  <si>
    <t>Carbon storage and global change : the role of oil palm</t>
  </si>
  <si>
    <t>http://www.jle.com/e-docs/00/04/10/6D/article.md</t>
  </si>
  <si>
    <t>E Lamade, JP Bouillet</t>
  </si>
  <si>
    <t>Oléagineux</t>
  </si>
  <si>
    <t>jle.com</t>
  </si>
  <si>
    <t>Summary: In the context of global change, potential estimations of carbon storage by the oil palm ecosystem in different ecologies have been calculated for the major productive countries in Africa, Asian and American continents. Comparisons were done with other ...</t>
  </si>
  <si>
    <t>Influence of pyrolysis conditions on pore development of oil - palm -shell activated carbons</t>
  </si>
  <si>
    <t>http://www.sciencedirect.com/science/article/pii/S0165237005001610</t>
  </si>
  <si>
    <t>AC Lua, FY Lau, J Guo</t>
  </si>
  <si>
    <t>Journal of analytical and applied pyrolysis</t>
  </si>
  <si>
    <t>... The use of these biomasses as precursors for activated carbons results from some of their advantages over coal. ... Carbon content was determined from the weight loss during the oxidation stage. ... The change in heating rate appeared to have the least effect. ...</t>
  </si>
  <si>
    <t>Preparation and characterization of activated carbons from oil - palm stones for gas-phase adsorption</t>
  </si>
  <si>
    <t>http://www.sciencedirect.com/science/article/pii/S0927775700006518</t>
  </si>
  <si>
    <t>Colloids and Surfaces A: Physicochemical and …</t>
  </si>
  <si>
    <t>... temperature increased from 700 to 900°C, increasing hold time caused marked loss in activated ... As the isotherms were either Type I or IV, the use of the Dubinin ... lime peaks had disappeared as the activation process changed the surface inorganic composition by transforming ...</t>
  </si>
  <si>
    <t>Thermochemical liquefaction of Indonesian biomass residues</t>
  </si>
  <si>
    <t>http://www.sciencedirect.com/science/article/pii/S0961953498000063</t>
  </si>
  <si>
    <t>T Minowa, T Kondo, ST Sudirjo</t>
  </si>
  <si>
    <t>... Please enable JavaScript to use all the features on this page. ... Elemental composition (wt ... Due we believe to the loss of low molecular weight organics when measuring the weight of water-soluble products in the aqueous phase, since a drying process is needed to vaporize the ...</t>
  </si>
  <si>
    <t>Indirect land - use changes can overcome carbon savings from biofuels in Brazil</t>
  </si>
  <si>
    <t>http://www.pnas.org/content/107/8/3388.short</t>
  </si>
  <si>
    <t>DM Lapola , R Schaldach, J Alcamo…</t>
  </si>
  <si>
    <t>... may increase the attractiveness of cattle ranching there and further stimulate deforestation (35, 39). ... is the LandSHIFT model, which simulates land-use and land-cover change in a ... land allocation heuristic used here seeks pattern stability and respects previous land use, even if ...</t>
  </si>
  <si>
    <t>http://www.pnas.org/content/107/8/3388.full</t>
  </si>
  <si>
    <t>Construction of a RFLP genetic linkage map for oil palm (Elaeis guineensis Jacq.)</t>
  </si>
  <si>
    <t>http://www.nrcresearchpress.com/doi/abs/10.1139/g97-016</t>
  </si>
  <si>
    <t>S Mayes, PL Jack, RHV Corley, DF Marshall</t>
  </si>
  <si>
    <t>Genome</t>
  </si>
  <si>
    <t>... Progeny from this population have also been established in five contrasting locations (Papua New Guinea, Colombia, Indonesia, Thai- land, and Zaire). ... Genetic diversity for RFLPs in European maize inbreds. ... Use of molecular markers for oil palm breeding. 11. ...</t>
  </si>
  <si>
    <t>Plant regeneration from embryo-derived callus of oil palm –the effect of exogenous polyamines</t>
  </si>
  <si>
    <t>http://link.springer.com/article/10.1023/A:1024679910085</t>
  </si>
  <si>
    <t>MK Rajesh, E Radha, A Karun…</t>
  </si>
  <si>
    <t>Plant Cell</t>
  </si>
  <si>
    <t>... Also, the tage of less than 20% over control dura pisifera production costs for palm oil in its ecosystem are the (DP) seedling materials, created a loss of confi- lowest among all the crops (Graille and Pina, 1999). ... Sargent et al., 1998). However, no work on the use of ...</t>
  </si>
  <si>
    <t>Concrete from an agricultural waste- oil palm shell (OPS)</t>
  </si>
  <si>
    <t>http://www.sciencedirect.com/science/article/pii/S0360132303002609</t>
  </si>
  <si>
    <t>Building and Environment</t>
  </si>
  <si>
    <t>... Land, Effluents and solid wastes, Agriculture. ... The total area planted with oil palm in Malaysia covers about 2.6 million hectares [10], with capability of oil palm shell (OPS) production ... Thus, it is necessary to identify the potential use of this shell for value added products in concrete. ...</t>
  </si>
  <si>
    <t>http://www.ums.edu.my/ibtp/images/publication/JTBC/JTBC-VOL-7/1%20-%20zaleha.pdf</t>
  </si>
  <si>
    <t>Vulnerability, control and oil palm in Sarawak: globalization and a new era?</t>
  </si>
  <si>
    <t>http://onlinelibrary.wiley.com/doi/10.1111/1467-7660.00247/abstract</t>
  </si>
  <si>
    <t>F Majid Cooke</t>
  </si>
  <si>
    <t>Development and Change</t>
  </si>
  <si>
    <t>ABSTRACT In the post logging era, Sarawak is being restructured to make way for large- scale oil palm plantations. In this restructuring, the vulnerabilities of particular areas are being used in a wider battle to control production, particularly for export. Native customary ...</t>
  </si>
  <si>
    <t>Modelling carbon sequestration and greenhouse gas emissions associated with oil palm cultivation and land - use change in Malaysia: a re-evaluation and …</t>
  </si>
  <si>
    <t>http://library.wur.nl/WebQuery/clc/1910997</t>
  </si>
  <si>
    <t>IE Henson</t>
  </si>
  <si>
    <t>Land is life: land rights and oil palm development in Sarawak</t>
  </si>
  <si>
    <t>http://dspace.cigilibrary.org/jspui/handle/123456789/26150</t>
  </si>
  <si>
    <t>M Colchester, PS Watch</t>
  </si>
  <si>
    <t>Abstract:" Malaysia has a plural legal regime, meaning that it accepts the simultaneous operation of distinct bodies of law, and custom is upheld under the Federal Constitution. Native authorities and courts are officially recognised in Sarawak and continue to ...</t>
  </si>
  <si>
    <t>http://dspace.cigilibrary.org/jspui/bitstream/123456789/26150/1/Land%20is%20Life%20-%20Land%20Rights%20and%20Oil%20Palm%20Development%20in%20Sarawak.pdf</t>
  </si>
  <si>
    <t>Biomass estimations and carbon stock calculations in the oil palm plantations of African derived savannas using IKONOS data</t>
  </si>
  <si>
    <t>http://www.tandfonline.com/doi/abs/10.1080/01431160412331291279</t>
  </si>
  <si>
    <t>PS Thenkabail , N Stucky, BW Griscom…</t>
  </si>
  <si>
    <t>... This type of agroforestry system can sustain plant, bird and mammal diversity at 50 ... of oil palms because of its year-round vigour and spectral similarity to oil ... Carbon conversion coefficients are different, considering species, age, formation and community structure of vegetation ...</t>
  </si>
  <si>
    <t>Tropical forests were the primary sources of new agricultural land in the 1980s and 1990s</t>
  </si>
  <si>
    <t>http://www.pnas.org/content/107/38/16732.short</t>
  </si>
  <si>
    <t>HK Gibbs , AS Ruesch , F Achard…</t>
  </si>
  <si>
    <t>... the impacts on all ecosystems services, including carbon storage, wildlife habitat, and watershed ... and receive carbon payments for avoiding carbon release from further deforestation (45, 46 ... and ecological conditions expected to lead to common pathways of land-use change (20 ...</t>
  </si>
  <si>
    <t>http://www.pnas.org/content/107/38/16732.full</t>
  </si>
  <si>
    <t>Enzymatic glycerolysis of palm oil fractions and a palm oil based model mixture: Relationship between fatty acid composition and monoglyceride yield</t>
  </si>
  <si>
    <t>http://www.tandfonline.com/doi/abs/10.1080/08905439309549846</t>
  </si>
  <si>
    <t>GP McNeill, RG Berger</t>
  </si>
  <si>
    <t>Food Biotechnology</t>
  </si>
  <si>
    <t>... 1986a, 1986b, Hoq et al. 1984) or required the use of organic solvents (Holmberg et al. 1989). ... RESULTS The Effect of Temperature on Glyceride Composition During Glycerolysis ... olein with almost no change in the C18 MG fraction. Also at the lower temperature, the content ...</t>
  </si>
  <si>
    <t>Preparation and characterization of active carbons from oil palm shells</t>
  </si>
  <si>
    <t>MZ Hussein, RSH Tarmizi, Z Zainal , R Ibrahim, M Badri</t>
  </si>
  <si>
    <t>Tissue culture of the oil palm (Elaeis guineensis Jacq.) as a tool for its vegetative propagation</t>
  </si>
  <si>
    <t>http://link.springer.com/article/10.1007/BF01904205</t>
  </si>
  <si>
    <t>G Staritsky</t>
  </si>
  <si>
    <t>... The abundance of flowers in coconut palm and oil palm makes foliation of flowers the most ... 0-10,000 ppm) into the inflorescence-axis of very young spadices did not change the flower ... Differences in growth caused by different composition of the nutrient media were not noticed. ...</t>
  </si>
  <si>
    <t>Adsorption isotherms, kinetics, thermodynamics and desorption studies of 2, 4, 6-trichlorophenol on oil palm empty fruit bunch-based activated carbon</t>
  </si>
  <si>
    <t>http://www.sciencedirect.com/science/article/pii/S0304389408012235</t>
  </si>
  <si>
    <t>IAW Tan , AL Ahmad, BH Hameed</t>
  </si>
  <si>
    <t>Journal of Hazardous Materials</t>
  </si>
  <si>
    <t>... of activated carbon has been limited by its high cost due to the use of non ... Solvent regeneration in which carbon loss by attrition is negligible has been shown to be ... In the present investigation, oil palm empty fruit bunch-based activated carbon prepared under optimum conditions ...</t>
  </si>
  <si>
    <t>The use of palm oil in aquaculture feeds for salmonid species</t>
  </si>
  <si>
    <t>http://onlinelibrary.wiley.com/doi/10.1002/ejlt.200600209/full</t>
  </si>
  <si>
    <t>WK Ng , DR Tocher, JG Bell</t>
  </si>
  <si>
    <t>European Journal of Lipid …</t>
  </si>
  <si>
    <t>... Farmed Atlantic salmon is currently of high nutritional quality with an abundance of n-3 highly ... contents in trout fecal lipids, with saturates constituting more than 60% of the fatty acid composition. ... to better cal- culate for dietary energy availability and to optimize the use of CPO in ...</t>
  </si>
  <si>
    <t>http://www.researchgate.net/publication/229960751_The_use_of_palm_oil_in_aquaculture_feeds_for_salmonid_species/file/60b7d51b0638589c68.pdf</t>
  </si>
  <si>
    <t>Fatty acid, sterol and tocopherol composition of oil from the fruit mesocarp of six palm species in French Guiana.</t>
  </si>
  <si>
    <t>http://www.cabdirect.org/abstracts/19940309623.html</t>
  </si>
  <si>
    <t>C Lubrano, JR Robin, A Khaiat</t>
  </si>
  <si>
    <t>Oléagineux (Paris)</t>
  </si>
  <si>
    <t>... The fatty acid composition, determined by GC, revealed the predominance of oleic acid in all the oils (39-70%). This analysis was confirmed by HPLC analysis of the triglycerides. ... Only the oil from the oil palm E. oleifera was richer in tocotrienols than in tocopherols. ...</t>
  </si>
  <si>
    <t>of climate change (11, 13, 14). Even the recent observations of freshen-ing in the North Atlantic (15)(a reduction of salinity due to the addition of freshwater) …</t>
  </si>
  <si>
    <t>ftp://www.socbotanica.cl/news/pdf/Modulo%20III/Ecologia%20de%20las%20Fronteras%20vs%20homegenizacion/Willis_etal_04%20virgin%20forests.pdf</t>
  </si>
  <si>
    <t>C Change , JT Houghton</t>
  </si>
  <si>
    <t>socbotanica.cl</t>
  </si>
  <si>
    <t>... turbance has affected the composition and diversity of present-day species. ... of Thailand, human occupation and management of the land may have increased tree diversity (10 ... acceptable to suggest that land loss caused by previous human activities was too small to have had a ...</t>
  </si>
  <si>
    <t>Commerce and economic change in West Africa: The palm oil trade in the nineteenth century</t>
  </si>
  <si>
    <t>http://books.google.co.uk/books?hl=en&amp;lr=&amp;id=sOJT4suWIHkC&amp;oi=fnd&amp;pg=PR8&amp;dq=diversity+OR+richness+OR+abundance+OR+similarity+OR+composition+OR+community+OR+deforestation+OR+%E2%80%9Cland+OR+use+OR+change%E2%80%9D+OR+fragmentation+OR+%E2%80%9Chabitat+OR+loss%E2%80%9D+OR+connectivity+OR+%E2%80%9Cfunctional+OR+diversity%E2%80%9D+OR+ecosystem+OR+displacement+%22oil+palm%22&amp;ots=J1-DnQMJ_q&amp;sig=d4w3lGJfa4jqzbttjn6nOcolXd0</t>
  </si>
  <si>
    <t>M Lynn</t>
  </si>
  <si>
    <t>... Its culinary use in West Africa is long established; archaeological evidence suggests that West ... Precisely what that change was, and what its impact was, has, however, remained an ... the transition to legit- imate trade encouraged the commercialisation of labour and land and the ...</t>
  </si>
  <si>
    <t>Comparative transcriptome and metabolite analysis of oil palm and date palm mesocarp that differ dramatically in carbon partitioning</t>
  </si>
  <si>
    <t>http://www.pnas.org/content/108/30/12527.short</t>
  </si>
  <si>
    <t>F Bourgis, A Kilaru , X Cao…</t>
  </si>
  <si>
    <t>... transferase (PDCT), an enzyme that plays an important role in TAG composition of Arabidopsis (12 ... versus PFK ratios, that oil palm mesocarp and oil seeds differently use ATP- and ... Blast similarity search using BLASTX (E-value &lt; 10 −10 ) against the The Arabidopsis Information ...</t>
  </si>
  <si>
    <t>http://www.pnas.org/content/108/30/12527.full</t>
  </si>
  <si>
    <t>Sampling bias resulting from animal personality</t>
  </si>
  <si>
    <t>PA Biro , NJ Dingemanse</t>
  </si>
  <si>
    <t>http://president.arizona.edu/sites/default/files/sampling_animal_personalities.pdf</t>
  </si>
  <si>
    <t>Ghosts on our own land : Indonesian oil palm smallholders and the roundtable on sustainable palm oil</t>
  </si>
  <si>
    <t>Forest Peoples Programme…</t>
  </si>
  <si>
    <t>Forest Peoples Programme</t>
  </si>
  <si>
    <t>Different palm oil production systems for energy purposes and their greenhouse gas implications</t>
  </si>
  <si>
    <t>http://www.sciencedirect.com/science/article/pii/S0961953408000883</t>
  </si>
  <si>
    <t>B Wicke , V Dornburg, M Junginger , A Faaij</t>
  </si>
  <si>
    <t>... concern has been spurred by reports about bioenergy crop production causing deforestation and the ... During the anaerobic treatment, biogas with a composition of approximately 60% CO 2 and 40 ... Land-use system, management, input stock change factors, Dimensionless, 1.0, [18 ...</t>
  </si>
  <si>
    <t>http://www.researchgate.net/publication/222433932_Different_palm_oil_production_systems_for_energy_purposes_and_their_greenhouse_gas_implications/file/79e4150eed428daf29.pdf</t>
  </si>
  <si>
    <t>Impact of logging and plantation development on species diversity : a case study from Sumatra</t>
  </si>
  <si>
    <t>F Danielsen , M Heegaard</t>
  </si>
  <si>
    <t>Management …</t>
  </si>
  <si>
    <t>How much palm oil do we need?</t>
  </si>
  <si>
    <t>http://www.sciencedirect.com/science/article/pii/S1462901108001196</t>
  </si>
  <si>
    <t>RHV Corley</t>
  </si>
  <si>
    <t>Environmental Science &amp; Policy</t>
  </si>
  <si>
    <t>... has been at the expense of forest (Koh and Wilcove, 2008), and this has led to calls for an embargo on the use of palm ... for the world population in 2050, and there is sufficient land available for the necessary expansion to occur without further deforestation. ... ResourceSTAT-Land. ...</t>
  </si>
  <si>
    <t>Cultural innovation and transmission of tool use in wild chimpanzees: evidence from field experiments</t>
  </si>
  <si>
    <t>http://link.springer.com/article/10.1007/s10071-003-0183-x</t>
  </si>
  <si>
    <t>D Biro , N Inoue-Nakamura, R Tonooka, G Yamakoshi…</t>
  </si>
  <si>
    <t>Animal cognition</t>
  </si>
  <si>
    <t>... An adult male, Na, first places a single oil-palm nut on an anvil stone using his left hand (a). He ... the kernel with the left hand (c) and eats it (d). While members of the Bossou community include both left- and right-handed nut-crackers, for any one chimpanzee the use of the ...</t>
  </si>
  <si>
    <t>http://run.unl.pt/bitstream/10362/2608/1/Biro%20et%20al%202003.pdf</t>
  </si>
  <si>
    <t>Hydrogen rich gas from oil palm biomass as a potential source of renewable energy in Malaysia</t>
  </si>
  <si>
    <t>http://www.sciencedirect.com/science/article/pii/S1364032110003436</t>
  </si>
  <si>
    <t>MAA Mohammed, A Salmiaton , W Wan Azlina …</t>
  </si>
  <si>
    <t>… and Sustainable Energy …</t>
  </si>
  <si>
    <t>... FELDA, Federal Land Development Authority; FFB, fresh fruit bunch; GHG, greenhouse gases; H 2 , hydrogen; K 2 ... from 75 Parties, which together account for more than 80% of global emissions from energy use. ... Table 1 tabulates the chemical composition of oil palm biomass. ...</t>
  </si>
  <si>
    <t>Molecular characterization of basidiomycetous endophytes isolated from leaves, rachis and petioles of the oil palm , Elaeis guineensis</t>
  </si>
  <si>
    <t>http://www.researchgate.net/publication/230764705_Molecular_characterization_of_basidiomycetous_endophytes_isolated_from_leaves_rachis_and_petioles_of_the_oil_palm_Elaeis_guineensis_in_Thailand/file/79e41504069375f681.pdf</t>
  </si>
  <si>
    <t>N Rungjindamai, U Pinruan, R Choeyklin…</t>
  </si>
  <si>
    <t>Thailand. Fungal …</t>
  </si>
  <si>
    <t>... Fungal Diversity 33: 139-161 ... 140 (1992) have also explored the concept and use of endophytic ... Understanding the fungal community of oil palm could facilitate the basic knowledge of disease management of this crucial commercial plant (Evans et al., 2003; Evans, in press). ...</t>
  </si>
  <si>
    <t>Flexural behaviour of reinforced lightweight concrete beams made with oil palm shell (OPS)</t>
  </si>
  <si>
    <t>http://jlc.jst.go.jp/JST.JSTAGE/jact/4.459?from=Google</t>
  </si>
  <si>
    <t>DCL Teo, MA Mannan , JV Kurian</t>
  </si>
  <si>
    <t>Journal of advanced concrete …</t>
  </si>
  <si>
    <t>... the world's total output of palm oil, planted over 4.05 mil- lion hectares of land, yielding about ... The use of lightweight concrete in the construction industry has been gaining popularity in the past ... Once flexural cracks formed, a change in slope of the moment-deflection curve was ...</t>
  </si>
  <si>
    <t>http://www.j-act.org/headers/4_459.pdf</t>
  </si>
  <si>
    <t>Tailoring of Atlantic salmon (Salmo salar L.) flesh lipid composition and sensory quality by replacing fish oil with a vegetable oil blend</t>
  </si>
  <si>
    <t>http://pubs.acs.org/doi/abs/10.1021/jf051308i</t>
  </si>
  <si>
    <t>BE Torstensen, JG Bell, G Rosenlund…</t>
  </si>
  <si>
    <t>... A number of studies have shown that complete or partial replacement of FO with single VOs, such as rapeseed oil, palm oil, linseed oil, or soy oil, in parts of the salmon growth phase does not affect growth but does affect the fatty acid composition of the edible portion (9−16). ...</t>
  </si>
  <si>
    <t>http://www.researchgate.net/publication/7403573_Tailoring_of_Atlantic_salmon_(Salmo_salar_L.)_flesh_lipid_composition_and_sensory_quality_by_replacing_fish_oil_with_a_vegetable_oil_blend/file/72e7e51b054e1b672b.pdf</t>
  </si>
  <si>
    <t>Assessment of nuclear, mitochondrial and chloroplast RFLP markers in oil palm (Elaeis guineensis Jacq.)</t>
  </si>
  <si>
    <t>http://link.springer.com/article/10.1007/BF00222128</t>
  </si>
  <si>
    <t>PL Jack, TAF Dimitrijevic, S Mayes</t>
  </si>
  <si>
    <t>Theoretical and Applied Genetics</t>
  </si>
  <si>
    <t>... 1989), and oil composition. ... These results demonstrate the very close similarity of chloroplast genomes in the two Elaeis species, despite their presumed ... DNA molecules containing the atpA gene suggest mechanisms for the generation of mitochondrial genome diversity in maize ...</t>
  </si>
  <si>
    <t>Plant regeneration from embryogenic suspension cultures of oil palm (Elaeis guineensis Jacq.)</t>
  </si>
  <si>
    <t>http://link.springer.com/article/10.1007/BF00234588</t>
  </si>
  <si>
    <t>B De Touchet, Y Duval, C Pannetier</t>
  </si>
  <si>
    <t>... Fig 1 to 6 : Oil palm regeneration from embryogenic suspension culture. ... (2) Embryogenic masses (arrows) at the periphery of the parenchymatous callus (bar= 100 #m). (3) Formation of adventive nodules by breakage; fl = fragmentation line (bar = 50/zm). ...</t>
  </si>
  <si>
    <t>http://horizon.documentation.ird.fr/exl-doc/pleins_textes/pleins_textes_6/b_fdi_33-34/36535.pdf</t>
  </si>
  <si>
    <t>Full chain energy analysis of biodiesel production from palm oil in Thailand</t>
  </si>
  <si>
    <t>http://www.sciencedirect.com/science/article/pii/S0306261909002086</t>
  </si>
  <si>
    <t>S Pleanjai, SH Gheewala</t>
  </si>
  <si>
    <t>... a full chain energy analysis as a first step to address energy gain or loss of renewable ... transport products large distance while some sites operate all activities in their community area ... Planning and land use Section 1. The Land Development Department, Bangkok, Thailand; 2004 ...</t>
  </si>
  <si>
    <t>http://www.researchgate.net/publication/222838459_Full_chain_energy_analysis_of_biodiesel_production_from_palm_oil_in_Thailand/file/60b7d51b98bf4f3199.pdf</t>
  </si>
  <si>
    <t>Use of molecular markers for oil palm breeding. II. Use of DNA markers (RFLPs).</t>
  </si>
  <si>
    <t>http://www.cabdirect.org/abstracts/19941609540.html</t>
  </si>
  <si>
    <t>PL Jack, S Mayes</t>
  </si>
  <si>
    <t>Abstract DNA molecular markers, especially RFLPs, have become widely used in plant breeding for genetic fingerprinting, determination of genetic distances, genome analysis and more recently identification of markers linked to desirable breeding traits. Recent use of ...</t>
  </si>
  <si>
    <t>Analysis of expressed sequence tags from oil palm (〈 i〉 Elaeis guineensis〈/i〉)</t>
  </si>
  <si>
    <t>http://www.sciencedirect.com/science/article/pii/S0014579305004606</t>
  </si>
  <si>
    <t>S Jouannic, X Argout, F Lechauve, C Fizames…</t>
  </si>
  <si>
    <t>FEBS letters</t>
  </si>
  <si>
    <t>... onion) and the Acorales (sweetflag) orders, which do not illustrate the whole diversity of the ... the different libraries (50.6–52.2%), in contrast to the ESTs with no significant similarity, which are ... The difference in G + C composition observed between oil palm ESTs with or without ...</t>
  </si>
  <si>
    <t>Establishment of oil palm cell suspensions and plant regeneration</t>
  </si>
  <si>
    <t>http://link.springer.com/article/10.1007/BF00037662</t>
  </si>
  <si>
    <t>JB Teixeira, MR Söndahl, T Nakamura…</t>
  </si>
  <si>
    <t>... Plant Cell Reports 10:529-532 111 Tumham and Northcote (1982) The use of acetyle-CoA carboxy- lase activity and changes in wall composition as measures of embryogenesis in tissue cultures of oil palm (Elaesis quineensis). Biochem. ...</t>
  </si>
  <si>
    <t>Geographic and genetic structure of African oil palm diversity suggests new approaches to breeding</t>
  </si>
  <si>
    <t>http://link.springer.com/article/10.1007/s11295-009-0203-3</t>
  </si>
  <si>
    <t>B Cochard, B Adon, S Rekima, N Billotte…</t>
  </si>
  <si>
    <t>Tree genetics &amp; …</t>
  </si>
  <si>
    <t>Abstract Since the 1960s, there has been very little diversification of oil palm (Elaeis guineensis) seed production, with mainly Deli× La Mé and Deli× Congo type crosses. The Deli origin, which was introduced from Africa into Indonesia in 1848, is unavoidable in ...</t>
  </si>
  <si>
    <t>Comparative life cycle assessment of rapeseed oil and palm oil</t>
  </si>
  <si>
    <t>http://link.springer.com/article/10.1007/s11367-009-0142-0</t>
  </si>
  <si>
    <t>JH Schmidt</t>
  </si>
  <si>
    <t>The International Journal of Life Cycle Assessment</t>
  </si>
  <si>
    <t>... Global Environmental Change 16(2006):379–387 CrossRef; Schlich EH, Fleissner U (2005 ... 364 CrossRef; Schmidt JH (2008b) Development of LCIA characterisation factors for land use impacts on ... the Council of 23 October 2000 establishing a framework for community action in ...</t>
  </si>
  <si>
    <t>Baseline study of methane emission from open digesting tanks of palm oil mill effluent treatment</t>
  </si>
  <si>
    <t>http://www.sciencedirect.com/science/article/pii/S0045653504011245</t>
  </si>
  <si>
    <t>S Yacob, MA Hassan , Y Shirai, M Wakisaka, S Subash</t>
  </si>
  <si>
    <t>... Numerous publications have been published concerning the effects on climate change, sources and sinks of GHG, factors and mechanisms that affect ... Results indicated that an average of 36.0% and 5.4 l min −1 m −2 of CH 4 composition ad biogas ... Forest and land use projects. ...</t>
  </si>
  <si>
    <t>http://www.lsse.kyutech.ac.jp/~malaysia/pdf/baseline_open_tank.pdf</t>
  </si>
  <si>
    <t>The incidence and use of〈 i〉 Oryctes〈/i〉 virus for control of rhinoceros beetle in oil palm plantations in Malaysia</t>
  </si>
  <si>
    <t>http://www.sciencedirect.com/science/article/pii/S0022201105000893</t>
  </si>
  <si>
    <t>M Ramle, MB Wahid, K Norman, TR Glare…</t>
  </si>
  <si>
    <t>Journal of invertebrate …</t>
  </si>
  <si>
    <t>The rhinoceros beetle, Oryctes rhinoceros, has emerged as a serious pest of oil palm since the prohibition of burning as a method for maintaining estate hygiene in the 1990s. The abundance of beetles is surprising given that the Malay peninsula was the site of first ...</t>
  </si>
  <si>
    <t>http://guaminsects.myspecies.info/sites/guaminsects.myspecies.info/files/xRamle2005.pdf</t>
  </si>
  <si>
    <t>Value-added utilization of oil palm ash: A superior recycling of the industrial agricultural waste</t>
  </si>
  <si>
    <t>http://www.sciencedirect.com/science/article/pii/S030438940901228X</t>
  </si>
  <si>
    <t>KY Foo, BH Hameed</t>
  </si>
  <si>
    <t>... to fill in low economic value open dumps on selected pieces of land (inundated swampland ... varying levels of success has accelerated a dramatic progress in the scientific community [13], [14 ... 3 exhibit the composition analysis of the oil palm ash coupled with its Fourier transform ...</t>
  </si>
  <si>
    <t>Fatty acid composition and carcass characteristics of growing lambs fed diets containing palm oil supplements</t>
  </si>
  <si>
    <t>http://www.sciencedirect.com/science/article/pii/S0309174004002906</t>
  </si>
  <si>
    <t>T Castro, T Manso , AR Mantecón, J Guirao, V Jimeno</t>
  </si>
  <si>
    <t>Meat science</t>
  </si>
  <si>
    <t>... Problems associated with the use of feedstuffs of animal origin in ruminant diets have increased interest in the use of fats of vegetable ... Our aim was to investigate the effects on carcass characteristics and fat composition of inclusion of a vegetable oil (palm oil), as such ...</t>
  </si>
  <si>
    <t>Fall in total cholesterol concentration over five years in association with changes in fatty acid composition of cooking oil in Mauritius: cross sectional survey</t>
  </si>
  <si>
    <t>http://www.bmj.com/content/313/7064/1044?variant=full-text</t>
  </si>
  <si>
    <t>U Uusitalo, EJM Feskens , J Tuomilehto, G Dowse…</t>
  </si>
  <si>
    <t>Bmj</t>
  </si>
  <si>
    <t>bmj.com</t>
  </si>
  <si>
    <t>... Community. Join the discussions on our community site doc2doc or our social pages. ... ... Proportional use of cooking fats, fatty acid composition of average cooking fat, and change in fatty acid intake in Mauritius, 1987–92. ...</t>
  </si>
  <si>
    <t>http://www.ncbi.nlm.nih.gov/pmc/articles/PMC2352358/pdf/bmj00565-0024.pdf</t>
  </si>
  <si>
    <t>Structural concrete using oil palm shell (OPS) as lightweight aggregate</t>
  </si>
  <si>
    <t>http://mistug.tubitak.gov.tr/bdyim/abs.php?dergi=muh&amp;rak=0602-8</t>
  </si>
  <si>
    <t>DCLEE TEO, MA MANNAN …</t>
  </si>
  <si>
    <t>Turkish Journal of …</t>
  </si>
  <si>
    <t>... Exploit- ing this waste material not only maximises the use of oil palm, but also ... to the kernel), the shell comprises approximately 10% to 50% of the total composition of the ... Three plunger travel LVDTs (linear voltage displacement transducers) capable of reading to a maximum ...</t>
  </si>
  <si>
    <t>http://journals.tubitak.gov.tr/engineering/issues/muh-06-30-4/muh-30-4-5-0602-8.pdf</t>
  </si>
  <si>
    <t>Determination of GHG contributions by subsystems in the oil palm supply chain using the LCA approach</t>
  </si>
  <si>
    <t>http://link.springer.com/article/10.1007/s11367-011-0303-9</t>
  </si>
  <si>
    <t>YM Choo, H Muhamad, Z Hashim…</t>
  </si>
  <si>
    <t>… International Journal of …</t>
  </si>
  <si>
    <t>... Global Environmental Strategies (GES), Hayama, Japan on behalf of the Intergovernmental Panel on Climate Change (IPCC ... Halimah M, Chan KW, Choo YM, Mohd Basri W (2010) Life cycle assessment for oil palm fresh fruit bunch production from continued land use for oil ...</t>
  </si>
  <si>
    <t>http://cfece.org/PalmOil/PalmOil2.pdf</t>
  </si>
  <si>
    <t>Complete reclamation of oil palm wastes</t>
  </si>
  <si>
    <t>http://www.sciencedirect.com/science/article/pii/092134499190014F</t>
  </si>
  <si>
    <t>... 1–11. 2; SK Quah, D. Gillies; Practical experience in production and use of biogas. Proc. of Nat. Workshop on Oil Palm By-Product Utilization, Kuala Lumpur, Malaysia (1981), pp. 119–125. ... 6; AB Armas, CF Chicco; Use of palm kernel meal of oil palm in broiler chickens diets. Agron ...</t>
  </si>
  <si>
    <t>Palm oil and its global supply and demand prospects</t>
  </si>
  <si>
    <t>http://www.academia.edu/download/30641092/palm_oil_and_its_global_supply_and_demand_prospects.pdf</t>
  </si>
  <si>
    <t>Oil palm industry economic journal</t>
  </si>
  <si>
    <t>academia.edu</t>
  </si>
  <si>
    <t>... Indonesia, in particular, which is endowed with large tracts of land and abundance of labour ... Bolivia, Brazil, Paraguay, Peru, Uruguay, Malaysia, Indonesia, Philippines, Thailand, Australia and New Zea- land. ... and fats are essen- tial in the daily livelihood of any community, it is ...</t>
  </si>
  <si>
    <t>Diesel fuel from vegetable oils: status and opportunities</t>
  </si>
  <si>
    <t>http://www.sciencedirect.com/science/article/pii/096195349390080N</t>
  </si>
  <si>
    <t>EG Shay</t>
  </si>
  <si>
    <t>... 6. RJ Gutierrez; Use of Vegetable Oils in Internal Combustion Engines. ... LH Jones; Prospects for biotechnology in oil palm (Elaeis guineensis) and coconut (Cocos nucifera) improvement. ... Jatropha curcas: A Multipurpose Species for Problematic Sites. Land Resources Series No. ...</t>
  </si>
  <si>
    <t>Anthropogenic deforestation , El Niiio and the emergence of Nipah virus in Malaysia.</t>
  </si>
  <si>
    <t>http://mjpath.org.my/past_issue/MJP2002.1/Anthropogenic%20deforestation.pdf</t>
  </si>
  <si>
    <t>C Kaw Bing, BH Chua, CW Wang</t>
  </si>
  <si>
    <t>... We propose that this loss of foraging habitat for fruitbats, coupled with increasing deforestation ... Letterings in green colour denote anthropogenic deforestation and its consequences. ... 0 A. Fuel characteristics and emissions from biomass burning and land-use change in Nigeria. ...</t>
  </si>
  <si>
    <t>Use of palm oil for frying in comparison with other high‐stability oils</t>
  </si>
  <si>
    <t>http://onlinelibrary.wiley.com/doi/10.1002/ejlt.200600294/abstract</t>
  </si>
  <si>
    <t>B Matthäus</t>
  </si>
  <si>
    <t>European journal of lipid science and technology</t>
  </si>
  <si>
    <t>... compounds was less in palm olein than in the other oils, while the change in the ... From the fatty acid composition of the different oils, some advantages become obvious with regard to ... used as frying medium in industrial or homemade applications and since the use- fulness of ...</t>
  </si>
  <si>
    <t>... on the impact of this new land development on greenhouse gas emissions and the loss of soil ... 57% of greenhouse gases and 17% of it arises from converting forest to other land uses (Shukla &amp; ... Whether or not an agro- ecosystem is a net sink or source of carbon depends on the ...</t>
  </si>
  <si>
    <t>Composting oil palm wastes and sewage sludge for use in potting media of ornamental plants</t>
  </si>
  <si>
    <t>http://msss.com.my/mjss/Full%20Text/Vol%2013/kala.pdf</t>
  </si>
  <si>
    <t>DR Kala, AB Rosenani, CI Fauziah…</t>
  </si>
  <si>
    <t>Malaysian Journal of …</t>
  </si>
  <si>
    <t>ABSTRACT The use of oil palm wastes, particularly the empty fruit bunch (EFB), frond and trunk as compost are now receiving greater attention by researchers. Currently, these organic waste materials have not been fully utilized on a large scale, either agriculturally ...</t>
  </si>
  <si>
    <t>Microwave-assisted preparation of oil palm fiber activated carbon for methylene blue adsorption</t>
  </si>
  <si>
    <t>http://www.sciencedirect.com/science/article/pii/S1385894710011034</t>
  </si>
  <si>
    <t>... was 312.5 mg/g. The finding provides a strong evidence to support the potential use of microwave ... Water scarcity and air pollution rank equal to climate change as the most intricate ... Structural, functional and elemental characterization of the prepared adsorbent was performed. ...</t>
  </si>
  <si>
    <t>Microwave induced pyrolysis of oil palm biomass</t>
  </si>
  <si>
    <t>http://www.sciencedirect.com/science/article/pii/S0960852410016470</t>
  </si>
  <si>
    <t>AA Salema , FN Ani</t>
  </si>
  <si>
    <t>... Wave numbers, (cm −1 ), Functional group, Class of compounds. ... that minimum microwave power required to prepare activated carbon or determining the maximum loss of volatile ... Moreover, use of ecofriendly microwave absorber can assist the microwave to operate at low power ...</t>
  </si>
  <si>
    <t>Environmental performance of the milling process of Malaysian palm oil using the life cycle assessment approach</t>
  </si>
  <si>
    <t>http://thescipub.com/abstract/10.3844/ajessp.2008.310.315</t>
  </si>
  <si>
    <t>V Subramaniam, MA Ngan, CY May…</t>
  </si>
  <si>
    <t>... and Shell Boiler ash land land land land land land land land land land land land ... 2 due to recycling and the use of renewable energy for processing. ... The impact categories that the POME contributes to are under the Respiratory Organics and Climate Change. ...</t>
  </si>
  <si>
    <t>http://thescipub.com/pdf/10.3844/ajessp.2008.310.315</t>
  </si>
  <si>
    <t>Lipid metabolism and tissue composition in Atlantic salmon (Salmo salar L.)–effects of capelin oil , palm oil and oleic-enriched sunflower oil as dietary lipid …</t>
  </si>
  <si>
    <t>BE Tortensen, O Lie, L Froyland</t>
  </si>
  <si>
    <t>Production of xylose from oil palm empty fruit bunch fiber using sulfuric acid</t>
  </si>
  <si>
    <t>http://www.sciencedirect.com/science/article/pii/S1369703X06000374</t>
  </si>
  <si>
    <t>SHA Rahman, JP Choudhury, AL Ahmad</t>
  </si>
  <si>
    <t>Biochemical Engineering …</t>
  </si>
  <si>
    <t>... The use of hydrolysate as a source of xylose sugar in fermentation process depends on ... the hydrolysate, they inhibit the fermentation process by causing cell morphological change or ultimate ... was analyzed following standard method for determination of its main composition [18 ...</t>
  </si>
  <si>
    <t>The effect of environmental exposure upon the mechanical properties of coir or oil palm fiber reinforced composites</t>
  </si>
  <si>
    <t>http://onlinelibrary.wiley.com/doi/10.1002/1097-4628(20000808)77:6%3C1322::AID-APP17%3E3.0.CO;2-R/full</t>
  </si>
  <si>
    <t>CAS Hill , HPS Abdul</t>
  </si>
  <si>
    <t>Journal of Applied Polymer Science</t>
  </si>
  <si>
    <t>... boiling. The containers were autoclaved before use and the screw top lids had a small hole bored into them into which was inserted a plug of sterilized glass wool. Specimens ... Mass Loss and Mass Change. Mass loss ...</t>
  </si>
  <si>
    <t>Concrete using waste oil palm shells as aggregate</t>
  </si>
  <si>
    <t>http://www.sciencedirect.com/science/article/pii/S0008884698002336</t>
  </si>
  <si>
    <t>HB Basri, MA Mannan , MFM Zain</t>
  </si>
  <si>
    <t>Cement and Concrete Research</t>
  </si>
  <si>
    <t>... the annual production of 2.6 million tonnes of solid waste in the form of oil palm shells (OPS ... for control concrete was due to the low water-cement ratio without the use of superplasticiser ... A possible explanation for this strength loss is that the presence of fly ash prevented proper ...</t>
  </si>
  <si>
    <t>Occurrence and diversity of basidiomycetous endophytes from the oil palm , Elaeis guineensis in Thailand</t>
  </si>
  <si>
    <t>http://link.springer.com/article/10.1007/s13225-010-0029-1</t>
  </si>
  <si>
    <t>U Pinruan, N Rungjindamai, R Choeyklin, S Lumyong…</t>
  </si>
  <si>
    <t>Fungal Diversity</t>
  </si>
  <si>
    <t>Abstract Fungal endophytes associated with the oil palm, Elaeis guineensis, at an oil palm plantation in Trang Province, Thailand were investigated. Two samplings at the same site yielded 162 and 178 morphotypes. The overall colonization rate was 81 and 87%, ...</t>
  </si>
  <si>
    <t>http://www.researchgate.net/publication/227300243_Occurrence_and_diversity_of_basidiomycetous_endophytes_from_the_oil_palm_Elaeis_guineensis_in_Thailand/file/9fcfd50656ba00ff82.pdf</t>
  </si>
  <si>
    <t>Chemical composition of selected Nigerian oil seeds and physicochemical properties of the oil extracts</t>
  </si>
  <si>
    <t>http://www.sciencedirect.com/science/article/pii/S0308814601003776</t>
  </si>
  <si>
    <t>EN Onyeike, GN Acheru</t>
  </si>
  <si>
    <t>Food Chemistry</t>
  </si>
  <si>
    <t>... 1990). The palm kernel (Elaeis guinensis) is edible and is from the oil palm. It is surrounded by an edible reddish oily pulp. ... individual. Table 1. Proximate composition (%) of selected oil seeds use in the preparation of Nigerian diets a. Constituents, ...</t>
  </si>
  <si>
    <t>Impacts of forest conversion on biodiversity as indicated by moths.</t>
  </si>
  <si>
    <t>http://www.cabdirect.org/abstracts/20073134094.html</t>
  </si>
  <si>
    <t>C VunKhen</t>
  </si>
  <si>
    <t>Malayan Nature Journal</t>
  </si>
  <si>
    <t>... Certain species which favour open disturbed habitat had high abundance in the oil palm plantations. ... Small forest fragments and heavily disturbed forest produced lower diversity compared to more pristine, bigger forest areas. ...</t>
  </si>
  <si>
    <t>Purification and stability of peroxidase of African oil palm Elaies guineensis</t>
  </si>
  <si>
    <t>http://link.springer.com/article/10.1023/A:1008117217885</t>
  </si>
  <si>
    <t>IY Sakharov, JL Castillo , JC Areza, IY Galaev</t>
  </si>
  <si>
    <t>Bioseparation</t>
  </si>
  <si>
    <t>... Taking into consideration a huge bio- diversity of tropical flora, peroxidases from tropical plants ... Varying time for extraction, composition and pH of extracting buffer the extraction of peroxidase ... The unique stability of the peroxidase alongside with abundance of the raw material ...</t>
  </si>
  <si>
    <t>http://www.researchgate.net/publication/12223293_Purification_and_stability_of_peroxidase_of_African_oil_palm_Elaies_guineensis/file/9fcfd503e5d8b4a6c4.pdf</t>
  </si>
  <si>
    <t>Process integration possibilities for biodiesel production from palm oil using ethanol obtained from lignocellulosic residues of oil palm industry</t>
  </si>
  <si>
    <t>http://www.sciencedirect.com/science/article/pii/S0960852408007633</t>
  </si>
  <si>
    <t>LF Gutiérrez, ÓJ Sánchez, CA Cardona</t>
  </si>
  <si>
    <t>... Such biorefinery involves the use of in situ produced ethanol, which is obtained from some ... In this process, only one microbial community is employed both for the production of cellulases ... These data, along with the composition of EFB and PPF, allowed simulating the integrated ...</t>
  </si>
  <si>
    <t>Polyurethane (PU)— oil palm empty fruit bunch (EFB) composites: the effect of EFBG reinforcement in mat form and isocyanate treatment on the mechanical properties</t>
  </si>
  <si>
    <t>http://www.sciencedirect.com/science/article/pii/S0142941803001661</t>
  </si>
  <si>
    <t>HD Rozman, KR Ahmadhilmi, A Abubakar</t>
  </si>
  <si>
    <t>Polymer testing</t>
  </si>
  <si>
    <t>... to the additional reaction sites in the form of urethane functional groups produced ... Oil Palm Residues: Progress Towards Commercialisation, Oil Palm Tree Utilisation Committee (OPTUC) (1997), p ... The use of oil palm fiber in medium density fiberboard manufacture in admixture ...</t>
  </si>
  <si>
    <t>Palm oil: Biochemical, physiological, nutritional, hematological and toxicological aspects: A review</t>
  </si>
  <si>
    <t>http://link.springer.com/article/10.1023/A:1021828132707</t>
  </si>
  <si>
    <t>DO Edem</t>
  </si>
  <si>
    <t>Plant Foods for Human Nutrition</t>
  </si>
  <si>
    <t>... The characteristic color of RPO is due to the abundance of these carotenoids (500–700 mg/L ... by virtue of the fact that saturated fats elevate cholesterol levels, thus questioning its use in food ... effects of a dietary triacylglycerol depends not only on its fatty acid composition, but also ...</t>
  </si>
  <si>
    <t>Biosynthesis and characterization of poly (3-hydroxybutyrate-co-3-hydroxyhexanoate) from palm oil products in a Wautersia eutropha mutant</t>
  </si>
  <si>
    <t>http://link.springer.com/article/10.1007/s10529-005-0690-8</t>
  </si>
  <si>
    <t>CY Loo, WH Lee, T Tsuge , Y Doi, K Sudesh</t>
  </si>
  <si>
    <t>... as the core sub- strates for PHA production mainly due to their abundance worldwide and ... There have been some attempts to use palm products as carbon sources for PHA production ... Palm kernel oil and palm oil differ greatly in both fatty acid composition and characteristics. ...</t>
  </si>
  <si>
    <t>Fish oil replacement and alternative lipid sources in aquaculture feeds</t>
  </si>
  <si>
    <t>http://books.google.co.uk/books?hl=en&amp;lr=&amp;id=mNgR0uYpZr8C&amp;oi=fnd&amp;pg=PP1&amp;dq=diversity+OR+richness+OR+abundance+OR+similarity+OR+composition+OR+community+OR+deforestation+OR+%E2%80%9Cland+OR+use+OR+change%E2%80%9D+OR+fragmentation+OR+%E2%80%9Chabitat+OR+loss%E2%80%9D+OR+connectivity+OR+%E2%80%9Cfunctional+OR+diversity%E2%80%9D+OR+ecosystem+OR+displacement+%22oil+palm%22&amp;ots=nVIyqv6EcT&amp;sig=m6mnV0qCDlycrxEjcfmN8RO-08E</t>
  </si>
  <si>
    <t>GM Turchini , WK Ng , DR Tocher</t>
  </si>
  <si>
    <t>... fish such as sardines are utilized for fish oil production for use in aquaculture ... Rossita Shapawi, Borneo Marine Research Institute, Universiti Malaysia Sabah.) PHOTO 2: Oil palm fruits, from ... 200 species of finfish and shellfish are farmed worldwide, and the diversity of farmed ...</t>
  </si>
  <si>
    <t>Enhancing biological control of basal stem rot disease (Ganoderma boninense) in oil palm plantations</t>
  </si>
  <si>
    <t>http://link.springer.com/article/10.1007/s11046-004-4438-0</t>
  </si>
  <si>
    <t>A Susanto, PS Sudharto, RY Purba</t>
  </si>
  <si>
    <t>Mycopathologia</t>
  </si>
  <si>
    <t>... This expansion has involved both the use forest land and the conversion of existing plant plantations. ... The abundance of Trichoderma in soil depends on its ability to de- grade organic matter and its resistance to other microorganisms. ...</t>
  </si>
  <si>
    <t>〈 i〉 Ganoderma〈/i〉 disease of oil palm —A white rot perspective necessary for integrated control</t>
  </si>
  <si>
    <t>http://www.sciencedirect.com/science/article/pii/S0261219406003681</t>
  </si>
  <si>
    <t>RRM Paterson</t>
  </si>
  <si>
    <t>Crop Protection</t>
  </si>
  <si>
    <t>... Flood et al. (2000b) state that BSR has been a serious disease of OP for over 80 years with severe economic loss in Malaysia and North Sumatra. ... Pilotti et al. (2003) indicate a great deal of genetic diversity towards this end ... Hoorfar et al. (2004) stated that the use of internal ...</t>
  </si>
  <si>
    <t>http://repositorium.sdum.uminho.pt/bitstream/1822/7349/1/Paterson_CropProtection2%5B1%5D.pdf</t>
  </si>
  <si>
    <t>Carbon emissions from forest conversion by Kalimantan oil palm plantations</t>
  </si>
  <si>
    <t>http://www.nature.com/nclimate/journal/v3/n3/full/nclimate1702.html</t>
  </si>
  <si>
    <t>KM Carlson , LM Curran , GP Asner , AMD Pittman…</t>
  </si>
  <si>
    <t>… Climate Change</t>
  </si>
  <si>
    <t>Oil palm supplies&gt; 30% of world vegetable oil production 1. Plantation expansion is occurring throughout the tropics, predominantly in Indonesia, where forests with heterogeneous carbon stocks undergo high conversion rates 2, 3, 4. Quantifying oil palm's ...</t>
  </si>
  <si>
    <t>http://www.people.fas.harvard.edu/~eebutler/Homepage/2012-2013_files/Carlson_etal_2012.pdf</t>
  </si>
  <si>
    <t>Oil palm expansion into rain forest greatly reduces ant biodiversity in canopy, epiphytes and leaf-litter</t>
  </si>
  <si>
    <t>http://www.sciencedirect.com/science/article/pii/S1439179110000150</t>
  </si>
  <si>
    <t>TM Fayle , EC Turner , JL Snaddon , VK Chey…</t>
  </si>
  <si>
    <t>Basic and Applied …</t>
  </si>
  <si>
    <t>... clear-felling lowland dipterocarp rainforest and conversion into oil palm plantation on ant diversity. ... Relative abundance distributions with a larger proportion of the most dominant species are ... of forest conversion on different microhabitats suggests that ant species richness in oil ...</t>
  </si>
  <si>
    <t>http://tomfayle.com/Papers/Fayle,%20Turner%20et%20al.%20(2010).pdf</t>
  </si>
  <si>
    <t>Comparison of different treatment options for palm oil production waste on a life cycle basis</t>
  </si>
  <si>
    <t>http://link.springer.com/article/10.1007/s11367-010-0223-0</t>
  </si>
  <si>
    <t>H Stichnothe, F Schuchardt</t>
  </si>
  <si>
    <t>The International Journal of Life Cycle …</t>
  </si>
  <si>
    <t>... are compared in the present study using 1,000 kg of FFB as functional unit. ... I, II and III to the Fourth Assessment Report of the Intergovernmental Panel on Climate Change. ... and Planning; Schmidt JH, Christensen P, Christensen TS (2009) Assessing the land use implications of ...</t>
  </si>
  <si>
    <t>Malaysian palm oil: surviving the food versus fuel dispute for a sustainable future</t>
  </si>
  <si>
    <t>http://www.sciencedirect.com/science/article/pii/S1364032108001378</t>
  </si>
  <si>
    <t>MK Lam, KT Tan , KT Lee, AR Mohamed</t>
  </si>
  <si>
    <t>... country's land still remains as tropical forests, indicating that claims of deforestation for palm ... provide sufficient edible oils for the world's growing population while conserving land area required ... all, biodiesel has been receiving a lot of attention due to similarity between biodiesel ...</t>
  </si>
  <si>
    <t>Jatropha–palm biodiesel blends: an optimum mix for Asia</t>
  </si>
  <si>
    <t>http://www.sciencedirect.com/science/article/pii/S0016236106004741</t>
  </si>
  <si>
    <t>R Sarin, M Sharma, S Sinharay, RK Malhotra</t>
  </si>
  <si>
    <t>... From these literature reports and NREL survey report [13], it can be concluded that it will not be possible to use biodiesel without antioxidants. ... Fatty acid composition of different vegetable oil. Fatty acid, Jatropha oil, Pongamia (Karanjia) oil, Sunflower oil, Soybean oil, Palm oil. ...</t>
  </si>
  <si>
    <t>Ethanol and lactic acid production using sap squeezed from old oil palm trunks felled for replanting</t>
  </si>
  <si>
    <t>http://www.sciencedirect.com/science/article/pii/S1389172310000812</t>
  </si>
  <si>
    <t>A Kosugi, R Tanaka, K Magara, Y Murata, T Arai…</t>
  </si>
  <si>
    <t>Journal of bioscience …</t>
  </si>
  <si>
    <t>... The sap was centrifuged at 6,000 rpm for 15 min and the supernatant was stored at -20 °C before use. Full-size image (71 K) Full-size image (71 K) Fig. ... TABLE 1. Moisture content in different parts of oil palm trunk. Moisture % (w/w), Part 1). ... Sugar composition of oil palm sap. ...</t>
  </si>
  <si>
    <t>Oil palm and the environment: a Malaysian perspective.</t>
  </si>
  <si>
    <t>http://www.cabdirect.org/abstracts/20000611931.html</t>
  </si>
  <si>
    <t>G Singh, L KimHuan, T Leng, DL Kow</t>
  </si>
  <si>
    <t>... Approximately 60 000 ha of old oil palm are replanted annually. Presently about half of the agricultural land in Malaysia is under oil palm and the area is expanding. Malaysia is today the world's largest producer and exporter of palm oil. ...</t>
  </si>
  <si>
    <t>Ganoderma in oil palm in Indonesia: current status and prospective use of antibodies for the detection of infection.</t>
  </si>
  <si>
    <t>http://www.cabdirect.org/abstracts/20073012597.html</t>
  </si>
  <si>
    <t>TW Darmono, J Flood, PD Bridge…</t>
  </si>
  <si>
    <t>Ganoderma diseases of …</t>
  </si>
  <si>
    <t>Abstract This chapter provides an overview of the economic importance of basal stem rot (Ganoderma sp.) disease of oil palm and the current status of research in Ganoderma, and describes the development of an immunoassay-based detection kit. Specific sections are ...</t>
  </si>
  <si>
    <t>Coagulation of residue oil and suspended solid in palm oil mill effluent by chitosan, alum and PAC</t>
  </si>
  <si>
    <t>http://www.sciencedirect.com/science/article/pii/S1385894706000490</t>
  </si>
  <si>
    <t>AL Ahmad, S Sumathi, BH Hameed</t>
  </si>
  <si>
    <t>... The use of polymerized forms of aluminum-like PAC has become more common because of its high charge density compared to ... Chitosan was still the best and shows almost similar trend with a very minor change. ... Chemical composition of oil droplets from palm oil mill sludge. ...</t>
  </si>
  <si>
    <t>Intensive plantation cropping, a source of sustainable food and energy production in the tropical rain forest areas in southeast Asia</t>
  </si>
  <si>
    <t>http://www.sciencedirect.com/science/article/pii/S0378112796038807</t>
  </si>
  <si>
    <t>R Härdter, WY Chow, OS Hock</t>
  </si>
  <si>
    <t>... The effect of tropical deforestation on atmospheric CO 2. ... The energy balance of oil palm cultivation. Porim Int. Palm Oil Conf. ... Paper presented at the International Symposium on Agroforestry and Land Use Change in Industrialised Nations, Berlin, Germany, 30 May–2 June 1994. ...</t>
  </si>
  <si>
    <t>Early results from the first oil palm clone trials</t>
  </si>
  <si>
    <t>RHV Corley, CY Wong, KC Wooi, LH Jones</t>
  </si>
  <si>
    <t>The Oil Palm in Agriculture in the …</t>
  </si>
  <si>
    <t>Environmental and social impacts of oil palm plantations and their implications for biofuel production in Indonesia</t>
  </si>
  <si>
    <t>http://dlc.dlib.indiana.edu/dlc/handle/10535/8325</t>
  </si>
  <si>
    <t>K Obidzinski, R Andriani, H Komanidin…</t>
  </si>
  <si>
    <t>... This ensured that a group with a diversity of experience and different stakes in plantations was engaged in the ... In site 2, the native community is Dayak Ahe ... Table 7 summarizes the extent of deforestation and percentage of oil palm expansion that occurs at the expense of forests ...</t>
  </si>
  <si>
    <t>http://dlc.dlib.indiana.edu/dlc/bitstream/handle/10535/8325/Environmental%20and%20Social%20Impacts%20of%20Oil%20Palm%20Plantation%20and%20their%20Implications%20for%20Biofuel%20Production%20in%20Indonesia.pdf?sequence=1</t>
  </si>
  <si>
    <t>Architecture and development of the oil - palm (Elaeis guineensis Jacq.) root system</t>
  </si>
  <si>
    <t>http://link.springer.com/article/10.1023/A:1004290024473</t>
  </si>
  <si>
    <t>C Jourdan , H Rey</t>
  </si>
  <si>
    <t>... 0 to 3 months, the dynamic analysis (Table 1) mostly involved the use of miniature ... Despite this apparent diversity, our architec- tural analysis tools enabled us to establish a ... Each root type has morphological, morphogenetic and functional properties which differentiate it from the ...</t>
  </si>
  <si>
    <t>http://www.researchgate.net/publication/226738164_1997-02_-_Architecture_and_development_of_the_oil-palm_(Elaeis_guineensis_Jacq.)_root_system/file/3deec523804175b45c.pdf</t>
  </si>
  <si>
    <t>The significance of the oil palm (Elaeis guineensis Jacq.) in the late Holocene environments of west and west central Africa: a further consideration</t>
  </si>
  <si>
    <t>http://link.springer.com/article/10.1007/BF02342720</t>
  </si>
  <si>
    <t>MA Sowunmi</t>
  </si>
  <si>
    <t>Vegetation History and Archaeobotany</t>
  </si>
  <si>
    <t>... occur- rence of the remains of the oil palm fruit, sometimes in great abundance, in several ... Hartley 1977, p 4). However, oil palm grows in such a forest where there are openings ... in inhabited areas of an otherwise dense rain forest, being "particularly abundant in land which has ...</t>
  </si>
  <si>
    <t>Share contracts in the oil palm and citrus belt of Ghana</t>
  </si>
  <si>
    <t>http://books.google.co.uk/books?hl=en&amp;lr=&amp;id=fz7KccvRIlMC&amp;oi=fnd&amp;pg=PT32&amp;dq=diversity+OR+richness+OR+abundance+OR+similarity+OR+composition+OR+community+OR+deforestation+OR+%E2%80%9Cland+OR+use+OR+change%E2%80%9D+OR+fragmentation+OR+%E2%80%9Chabitat+OR+loss%E2%80%9D+OR+connectivity+OR+%E2%80%9Cfunctional+OR+diversity%E2%80%9D+OR+ecosystem+OR+displacement+%22oil+palm%22&amp;ots=R45L9L_Wli&amp;sig=a3oDSK2DLROTgROX6_pQzIvqDjo</t>
  </si>
  <si>
    <t>K Amanor, MK Diderutuah</t>
  </si>
  <si>
    <t>... Similarly, Amanor (1999) recordsthat in the Kwae area, during the early 1990s, family heads were reluctant to re- lease land for oil palm or citrusorchard development to young farmers, sincethistied up land for a long period of time and prevented other farmersfrom using it. ...</t>
  </si>
  <si>
    <t>Elaeis guineensis Jacq.( oil palm ) fluctuations in central Africa during the late Holocene: climate or human driving forces for this pioneering species?</t>
  </si>
  <si>
    <t>http://link.springer.com/article/10.1007/PL00006920</t>
  </si>
  <si>
    <t>J Maley</t>
  </si>
  <si>
    <t>... of traditional African societies, in clearing the pioneer forests or leaving land fallow near ... World Development 23: 1023-1035 Fairhead J, Leach M( 1 998) Reframing deforestation. ... Quaternary pollen records from two Ugandan mires: evidence for environmental change in the ...</t>
  </si>
  <si>
    <t>Comparative flow cytometric estimation of nuclear DNA content in oil palm (Elaeis guineensis Jacq) tissue cultures and seed-derived plants</t>
  </si>
  <si>
    <t>http://link.springer.com/article/10.1007/s002990050339</t>
  </si>
  <si>
    <t>A Rival , T Beule, P Barre, S Hamon, Y Duval, M Noirot</t>
  </si>
  <si>
    <t>... 1989), slightly modified in its composition (0.5% Triton ... 1113–1120 Jones L, Barfield D, Barrett J, Flook A, Pollock K, Robinson P (1982) Cytology of oil palm cultures and ... Theor Appl Genet 74:140–146 Keuls M (1952) The use of a studentized range in connection with analysis of ...</t>
  </si>
  <si>
    <t>Nutritional quality of plant foods.</t>
  </si>
  <si>
    <t>http://www.cabdirect.org/abstracts/20016784954.html</t>
  </si>
  <si>
    <t>AU Osagie, OU Eka</t>
  </si>
  <si>
    <t>... of traditional processing on the nutritional potential of the foods, the use of under ... The effects of growth, maturation and storage on the nutritional composition of these plant ... plants covered include cassava, groundnuts, yams, rice, sorghum, maize, millets, oil palm, kola, pulses ...</t>
  </si>
  <si>
    <t>Characteristics and composition of the pulp oil and cake of the African pear, Dacryodes edulis (G. Don) HJ Lam</t>
  </si>
  <si>
    <t>http://cat.inist.fr/?aModele=afficheN&amp;cpsidt=8073356</t>
  </si>
  <si>
    <t>U Omoti, DA Okiy</t>
  </si>
  <si>
    <t>Journal of the Science of Food and Agriculture</t>
  </si>
  <si>
    <t>... OMOTI U. (1) ; OKIY DA ; Affiliation(s) du ou des auteurs / Author(s) Affiliation(s). (1) Nigerian inst. oil palm res., Benin City, NIGERIA Résumé / Abstract. ... By product. ; Use. ; Animal feeding. ; Mots-clés français / French Keywords. Fruit tropical. ; Composition chimique. ; Valeur nutritive ...</t>
  </si>
  <si>
    <t>Development of stone tool use by wild chimpanzees (〈 em〉 Pan troglodytes〈/em〉).</t>
  </si>
  <si>
    <t>http://psycnet.apa.org/journals/com/111/2/159/</t>
  </si>
  <si>
    <t>N Inoue-Nakamura, T Matsuzawa</t>
  </si>
  <si>
    <t>Journal of Comparative …</t>
  </si>
  <si>
    <t>... Nut cracking with stones is a strong example of the diversity of material culture among chimpanzees. ... Table 1 Composition of Age Group and Total Record of Observation Subject age (yeanmonth) Groups of age (years) 0.5 1.5 2.5 3.5 ... STONE TOOL USE BY CHIMPANZEES 161 ...</t>
  </si>
  <si>
    <t>Determination of the fatty acid composition of saponified vegetable oils using matrix‐assisted laser desorption/ionization time‐of‐flight mass spectrometry</t>
  </si>
  <si>
    <t>http://onlinelibrary.wiley.com/doi/10.1002/(SICI)1097-0231(20000415)14:7%3C608::AID-RCM918%3E3.0.CO;2-4/full</t>
  </si>
  <si>
    <t>FO Ayorinde, K Garvin, K Saeed</t>
  </si>
  <si>
    <t>Rapid Communications in …</t>
  </si>
  <si>
    <t>... Table 3 gives the relative percent composition of the fatty acids in palm kernel oil, palm oil, olive oil ... No attempt was made to use the present method for the quantitative determination of the fatty acids in vernonia oil and castor oil, because of the predominant signal intensities ...</t>
  </si>
  <si>
    <t>Kinetics study on transesterification of palm oil</t>
  </si>
  <si>
    <t>http://jopr.mpob.gov.my/wp-content/uploads/2013/09/joprv16dec2004-cheng1.pdf</t>
  </si>
  <si>
    <t>CS Foon, CY May, MA Ngan…</t>
  </si>
  <si>
    <t>Journal of Oil Palm …</t>
  </si>
  <si>
    <t>... Therefore, for reactions above 10 min, it sufficed to use 0.125 mole NaOH kg-1 oil. The detailed results are presented in Figure 2. ... 24 JOURNAL OF OIL PALM RESEARCH 16 (2) 0 20 ... Figure 7. Glyceride composition during transesterification of palm oil using sodium hydroxide. ...</t>
  </si>
  <si>
    <t>Rigid polyurethane foams from oil palm resources</t>
  </si>
  <si>
    <t>http://www.springerlink.com/index/k0m4w58665701v7u.pdf</t>
  </si>
  <si>
    <t>KH Badri, Z Othman, SH Ahmad</t>
  </si>
  <si>
    <t>Journal of materials science</t>
  </si>
  <si>
    <t>... Rigid polyurethane foams from oil palm resources ... Many works have been published [5–9] regarding this, basi- cally focused on making full use of the oil from the ... of the cell wall components, modifying the basic chemistry of the cell wall to the polymers can change the basic ...</t>
  </si>
  <si>
    <t>Changes in lipid class and fatty acid composition during maturation of mesocarp of oil palm (Elaeis guineensis) variety Dura</t>
  </si>
  <si>
    <t>http://onlinelibrary.wiley.com/doi/10.1002/jsfa.2740370902/abstract</t>
  </si>
  <si>
    <t>ME Bafor, AU Osagie</t>
  </si>
  <si>
    <t>Journal of the Science of Food and …</t>
  </si>
  <si>
    <t>Abstract The deposition of oil, major lipid classes, and the constituent fatty acids of the oil palm fruit mesocarp were investigated to gain a better insight into the accumulation of these components. The oils were extracted with chloroform-methanol 1: 2 (v/v) and were ...</t>
  </si>
  <si>
    <t>Rural people's response to soil fertility decline: the Adja case (Benin)</t>
  </si>
  <si>
    <t>http://library.wur.nl/WebQuery/clc/586984</t>
  </si>
  <si>
    <t>JHAM Brouwers</t>
  </si>
  <si>
    <t>... The Adja use several elements from their environment to plan agricultural activities. ... entrepreneurs, with considerable trading freedom, and who buy small pieces of land hiring more ... is strongly related to other phenomena (eg religion, social struggles and diversity, access to ...</t>
  </si>
  <si>
    <t>Somaclonal variation in oil palm (Elaeis guineensis Jacq.): the DNA methylation hypothesis</t>
  </si>
  <si>
    <t>http://link.springer.com/article/10.1007/s002999900177</t>
  </si>
  <si>
    <t>E Jaligot , A Rival , T Beule, S Dussert, JL Verdeil</t>
  </si>
  <si>
    <t>... Nature 395 : 89ą93 Corley RHV, Lee CH, Law LH, Wong CY (1986) Abnormal flower development in oil palm clones. ... Plant J 9 : 579ą586 Keuls M (1952) The use of a studentized range in connection with analysis of variance. ...</t>
  </si>
  <si>
    <t>http://agents.cirad.fr/pjjimg/estelle.jaligot@cirad.fr/PCR2000.pdf</t>
  </si>
  <si>
    <t>Optimization of basic dye removal by oil palm fibre-based activated carbon using response surface methodology</t>
  </si>
  <si>
    <t>http://www.sciencedirect.com/science/article/pii/S0304389408001593</t>
  </si>
  <si>
    <t>BH Hameed , IAW Tan , AL Ahmad</t>
  </si>
  <si>
    <t>... The excess fiber is then transported to the plantation for field mulching. To make better use of this cheap and abundant waste, it is proposed to make it into activated carbon. Conversion of oil palm fibre to activated carbon will serve a double purpose. ...</t>
  </si>
  <si>
    <t>Relationship between oil content and fruit surface color in oil palm (Elaeis guineensis Jacq.).</t>
  </si>
  <si>
    <t>http://www.cabdirect.org/abstracts/20073079537.html</t>
  </si>
  <si>
    <t>SK Balasundram , PC Robert, DJ Mulla</t>
  </si>
  <si>
    <t>Journal of Plant Sciences</t>
  </si>
  <si>
    <t>... Document details. Title Remove from marked Records Relationship between oil content and fruit surface color in oil palm (Elaeis guineensis Jacq.). ... This study was aimed at investigating the relationship between oil content in oil palm fruit and its surface color distribution. ...</t>
  </si>
  <si>
    <t>An outlook of Malaysian energy, oil palm industry and its utilization of wastes as useful resources</t>
  </si>
  <si>
    <t>http://www.sciencedirect.com/science/article/pii/S0961953411003424</t>
  </si>
  <si>
    <t>F Sulaiman , N Abdullah, H Gerhauser, A Shariff</t>
  </si>
  <si>
    <t>... Malaysia presently has an abundance of energy resources, both renewable and non-renewable ... which is 40% of the area of the United States, or over half the land mass of ... It is also found that the gas composition contained hydrogen (66–68%) and carbon dioxide (32–34%) that ...</t>
  </si>
  <si>
    <t>Characterization of chars pyrolyzed from oil palm stones for the preparation of activated carbons</t>
  </si>
  <si>
    <t>http://www.sciencedirect.com/science/article/pii/S0165237098000746</t>
  </si>
  <si>
    <t>J Guo, A Chong Lua</t>
  </si>
  <si>
    <t>... or a chemical method [1]. The latter may generate a secondary environmental pollution due to the use of some ... The weight loss during this period was due to the reaction of the fixed carbon with oxygen ... from 1 to 4 h. However, at 900°C, the yield showed only 1.6% change for the ...</t>
  </si>
  <si>
    <t>Melioidosis in Malaysia II. Distribution of Pseudomonas pseudomallei in soil and surface water</t>
  </si>
  <si>
    <t>http://www.ajtmh.org/content/18/5/698.short</t>
  </si>
  <si>
    <t>JM Strauss, MG Groves, M Mariappan…</t>
  </si>
  <si>
    <t>The American journal of …</t>
  </si>
  <si>
    <t>ASTMH</t>
  </si>
  <si>
    <t>... The area chosen was in a Malaysian government land-development scheme that includes areas of primary and secondary forest, recently cleared land, and oil palm cultivation. Wet rice fields are located immediately outside the area. ...</t>
  </si>
  <si>
    <t>Bio-oils from pyrolysis of oil palm empty fruit bunches</t>
  </si>
  <si>
    <t>http://eprints.um.edu.my/6238/</t>
  </si>
  <si>
    <t>MA Sukiran, CM Chin, NKA Bakar</t>
  </si>
  <si>
    <t>American Journal of Applied …</t>
  </si>
  <si>
    <t>... Abstract: Problem Statement: The palm oil industry generates an abundance of oil palm biomass ... The chemical composition of the oil was investigated using chromatographic and spectroscopic techniques ... The use of these materials will depend on safe state of the art, economic ...</t>
  </si>
  <si>
    <t>http://eprints.um.edu.my/6238/1/1.pdf</t>
  </si>
  <si>
    <t>Studies on〈 i〉 Pleurotus tuber-regium〈/i〉(Fries) Singer: cultivation, proximate composition and mineral contents of sclerotia</t>
  </si>
  <si>
    <t>http://www.sciencedirect.com/science/article/pii/0308814693901364</t>
  </si>
  <si>
    <t>IO Fasidi, UU Ekuere</t>
  </si>
  <si>
    <t>... Studies on the padi mushroom (Volvariella volvacea). 1. Use of oil palm pericarp waste as an alternative substrate. Mal. ... Variations in chemical composition of Chlorophyllum molybditis (Mayerex, Fr.) masses and Pleurotus tuber-regium (Fries) during fruitbody development. ...</t>
  </si>
  <si>
    <t>Production of cellulase from oil palm biomass as substrate by solid state bioconversion</t>
  </si>
  <si>
    <t>http://thescipub.com/abstract/10.3844/ajassp.2005.569.572</t>
  </si>
  <si>
    <t>MZ Alam , N Muhammad, ME Mahmat</t>
  </si>
  <si>
    <t>... Solid-state fermentation of wheat bran by Trichoderma reesei QM94-14: substarte composition changes, C balance, enzyme production, growth and kinetics. Appl. Microbiol. ... The treatment of oil palm empty fruit bunch for subsequent use as substrate for cellulsae ...</t>
  </si>
  <si>
    <t>http://thescipub.com/pdf/10.3844/ajassp.2005.569.572</t>
  </si>
  <si>
    <t>RAPD linkage mapping of the shell thickness locus in oil palm (Elaeis guineensis Jacq.)</t>
  </si>
  <si>
    <t>http://link.springer.com/article/10.1007/s001220050009</t>
  </si>
  <si>
    <t>MC Moretzsohn, CDM Nunes, ME Ferreira…</t>
  </si>
  <si>
    <t>... Iso- zymes have been used for the study of genetic diversity in African and Brazilian ... The combined use of primers R11 and T19 allowed the identification of tenera and ... Such characters include pi- sifera female sterility, disease resistance, oil composition and yield components. ...</t>
  </si>
  <si>
    <t>… oil as an alternative to marine fish oil in diets of post-smolt Atlantic salmon (〈 i〉 Salmo salar〈/i〉): changes in flesh fatty acid composition and effectiveness of …</t>
  </si>
  <si>
    <t>http://www.sciencedirect.com/science/article/pii/S0044848602004623</t>
  </si>
  <si>
    <t>JG Bell, F McGhee, PJ Campbell, JR Sargent</t>
  </si>
  <si>
    <t>... Please enable JavaScript to use all the features on this page. ... fish oil in diets of post-smolt Atlantic salmon (Salmo salar): changes in flesh fatty acid composition and effectiveness ... only marine fish oils, are of high nutritional and organoleptic quality, and contain an abundance of n ...</t>
  </si>
  <si>
    <t>Tissue culture propagation of coconut, date and oil palm</t>
  </si>
  <si>
    <t>http://link.springer.com/chapter/10.1007/978-1-4684-6691-1_4</t>
  </si>
  <si>
    <t>J Blake</t>
  </si>
  <si>
    <t>Tissue Culture of Trees</t>
  </si>
  <si>
    <t>... existed within clones, and from detailed records of bunch components and oil composition that clones were ... Further work on the palms may reveal the full diversity of the organised structures which ... to Dr Maro Sandahl for draw- ing my attention to the similarity between possible ...</t>
  </si>
  <si>
    <t>Oil palm plantations and deforestation in Indonesia. What role do Europe and Germany play</t>
  </si>
  <si>
    <t>R Glastra, E Wakker, W Richert</t>
  </si>
  <si>
    <t>Report for WWF Germany. AIDEnvironment</t>
  </si>
  <si>
    <t>Chimpanzee oil ‐ palm use in southern Cantanhez National Park, Guinea‐Bissau</t>
  </si>
  <si>
    <t>http://onlinelibrary.wiley.com/doi/10.1002/ajp.20926/full</t>
  </si>
  <si>
    <t>J Sousa, AV Barata, C Sousa…</t>
  </si>
  <si>
    <t>American journal of …</t>
  </si>
  <si>
    <t>Abstract Cantanhez National Park in southern Guinea-Bissau is a mosaic of forest, mangrove, savanna, and agricultural fields, with a high prevalence of oil-palm trees (Elaeis guineensis). It hosts many different animal species, including the chimpanzee (Pan ...</t>
  </si>
  <si>
    <t>Life cycle assessment of hydrotreated vegetable oil from rape, oil palm and Jatropha</t>
  </si>
  <si>
    <t>http://www.sciencedirect.com/science/article/pii/S0959652610000466</t>
  </si>
  <si>
    <t>R Arvidsson, S Persson, M Fröling…</t>
  </si>
  <si>
    <t>Journal of Cleaner …</t>
  </si>
  <si>
    <t>... EN 590 diesel is a fossil fuel, and the chemical composition of HVO resembles that of EN 590 diesel. ... of biofuels (rape methyl ester, ethanol, biogas, dimethyl ether, etc.) and showed among other things a wide diversity in environmental ... Land distances are estimated from maps. ...</t>
  </si>
  <si>
    <t>The orangutan– oil palm conflict: economic constraints and opportunities for conservation</t>
  </si>
  <si>
    <t>http://link.springer.com/article/10.1007/s10531-008-9512-3</t>
  </si>
  <si>
    <t>HS Nantha, C Tisdell</t>
  </si>
  <si>
    <t>... that increase the realisable value of orangutan habitat (eg, by making bio- diversity and carbon ... However, a community-based tourism venture in the village of Sukau, Sabah takes small numbers ... health of a protected ecosystem as measured by indices of species richness or by ...</t>
  </si>
  <si>
    <t>http://www.researchgate.net/publication/226904638_The_orangutanoil_palm_conflict_economic_constraints_and_opportunities_for_conservation/file/72e7e51f07a740dddb.pdf</t>
  </si>
  <si>
    <t>Polypropylene– oil palm empty fruit bunch–glass fibre hybrid composites: a preliminary study on the flexural and tensile properties</t>
  </si>
  <si>
    <t>http://www.sciencedirect.com/science/article/pii/S0014305700002433</t>
  </si>
  <si>
    <t>HD Rozman, GS Tay , RN Kumar, A Abusamah…</t>
  </si>
  <si>
    <t>European Polymer …</t>
  </si>
  <si>
    <t>... Hybrid; Composites; Polypropylene; Oil palm empty fruit bunch; Glass fibre; Lignocellulosic. ... However, the use of high density inorganic fillers, such as, glass fibre or mica, in a thermoplastic composite also offers a wide variety of property improvements, particularly in the ultimate ...</t>
  </si>
  <si>
    <t>Mechanical properties of polyethylene- oil palm empty fruit bunch composites</t>
  </si>
  <si>
    <t>http://www.tandfonline.com/doi/abs/10.1080/03602559808001376</t>
  </si>
  <si>
    <t>HD Rozman, H Ismail , RM Jaffri…</t>
  </si>
  <si>
    <t>POLYM.-PLAST. …</t>
  </si>
  <si>
    <t>... The use of lignocellulosic material (material which consists of the main chem- ical components of ... 2), com- posites (3), and pulp and paper (4). Because the chemical composition of oil ... wetting is expected because there is a lack of compatibility between polar functional groups of ...</t>
  </si>
  <si>
    <t>Somatic embryogenesis from immature zygotic embryos of oil palm</t>
  </si>
  <si>
    <t>http://link.springer.com/article/10.1007/BF00029711</t>
  </si>
  <si>
    <t>... Exp. Bot. 30:1275-1283 Turnham J &amp; Northcote DH (1982) The use of acetyl-CoA carboxytase activity and changes in wall composition as measures of embryogenesis in tissue cultures of oil palm (Elaeis guineenis). Biochem. J ...</t>
  </si>
  <si>
    <t>Chemical characteristics and utilization of oil palm trunks</t>
  </si>
  <si>
    <t>https://www.jircas.affrc.go.jp/english/publication/jarq/25-4/25-4-283-288.pdf</t>
  </si>
  <si>
    <t>Y Tomimura</t>
  </si>
  <si>
    <t>Japan Agricultural Research Quarterly (JARQ)</t>
  </si>
  <si>
    <t>... In addition, since palm estates are 115'-lillll' lﬁtiﬂilsd in a flat land, it is easy to ... Chemical composition of oil palm trunks Wood samples located at a breast height of 25-year-old ... Relative abundance Relative abundance Re-latiw: abundance 28$ 5'; : 0 1:. Q Colnmm: I|lCAl-MCBPI ...</t>
  </si>
  <si>
    <t>General oil palm nutrition</t>
  </si>
  <si>
    <t>KJ Goh, R Härdter</t>
  </si>
  <si>
    <t>Oil palm : Management for Large and Sustainable …</t>
  </si>
  <si>
    <t>Oil palm expansion in South East Asia: trends and implications for local communities and indigenous peoples</t>
  </si>
  <si>
    <t>http://books.google.co.uk/books?hl=en&amp;lr=&amp;id=6PaoeZBfvMoC&amp;oi=fnd&amp;pg=PR2&amp;dq=diversity+OR+richness+OR+abundance+OR+similarity+OR+composition+OR+community+OR+deforestation+OR+%E2%80%9Cland+OR+use+OR+change%E2%80%9D+OR+fragmentation+OR+%E2%80%9Chabitat+OR+loss%E2%80%9D+OR+connectivity+OR+%E2%80%9Cfunctional+OR+diversity%E2%80%9D+OR+ecosystem+OR+displacement+%22oil+palm%22&amp;ots=tesRVbFBNR&amp;sig=lmMnhTLvvK-m0yA796v8jv-KTW8</t>
  </si>
  <si>
    <t>M Colchester</t>
  </si>
  <si>
    <t>... that it has contributed to and will continue to cause deforestation, iv ... Multi-Sectoral Environmental Movement CPO Crude Palm Oil CRMF Community Resource Management ... Good Agricultural Practice High Conservation Value Hak Guna Usaha: business land use permit Hargy ...</t>
  </si>
  <si>
    <t>http://www.forestpeoples.org/sites/fpp/files/publication/2011/11/oil-palm-expansion-south-east-asia-final.pdf</t>
  </si>
  <si>
    <t>Preparation of cellulose from oil palm empty fruit bunches via ethanol digestion: effect of acid and alkali catalysts</t>
  </si>
  <si>
    <t>AA Aziz, M Husin, A Mokhtar</t>
  </si>
  <si>
    <t>… of oil palm …</t>
  </si>
  <si>
    <t>MALAYSIAN PALM OIL BOARD</t>
  </si>
  <si>
    <t>The Indonesian oil palm industry</t>
  </si>
  <si>
    <t>http://fic.nfi.or.th/vfc/pdffile/Palmoil/ID1.pdf</t>
  </si>
  <si>
    <t>C Barlow, Z Zen, R Gondowarsito</t>
  </si>
  <si>
    <t>... They may be regarded as both effective and adaptable to change, securing key economies of scale ... Again in new technology use, some estate companies successfully ... some years after production commences9, plasma smallholders receive their hak milik or titles to land, and an ...</t>
  </si>
  <si>
    <t>Adsorption of hydrogen sulphide (H〈 sub〉 2〈/sub〉 S) by activated carbons derived from oil - palm shell</t>
  </si>
  <si>
    <t>http://www.sciencedirect.com/science/article/pii/S0008622306004799</t>
  </si>
  <si>
    <t>J Guo, Y Luo, AC Lua, R Chi, Y Chen, X Bao, S Xiang</t>
  </si>
  <si>
    <t>... of activated carbon from palm shell impregnated with KOH and H 2 SO 4 and even far fewer on use of such ... X-ray photoelectron spectroscopy (MK-II, Vacuum Generator) was used to examine the change of surface chemistry. ... (2) can be neglected without loss of accuracy. ...</t>
  </si>
  <si>
    <t>The effect of coupling agents on the mechanical and physical properties of oil palm empty fruit bunch–polypropylene composites</t>
  </si>
  <si>
    <t>http://onlinelibrary.wiley.com/doi/10.1002/1097-0126(200011)49:11%3C1273::AID-PI469%3E3.0.CO;2-U/full</t>
  </si>
  <si>
    <t>HD Rozman, CY Lai, H Ismail , Z Ishak</t>
  </si>
  <si>
    <t>Polymer International</t>
  </si>
  <si>
    <t>... the move to find substitutes for wood has been stimulated, especially by the abundance of similar ... coupled with the scarcity of natural resources, the need for the efficient use of resources is ... With a composition of 60:40, composites with E-43 show a significantly higher modulus ...</t>
  </si>
  <si>
    <t>Minor constituents of palm oil</t>
  </si>
  <si>
    <t>http://link.springer.com/article/10.1007/BF02541384</t>
  </si>
  <si>
    <t>SH Goh, YM Choo, SH Ong</t>
  </si>
  <si>
    <t>... temperatures also causes slight chemical changes in the triglycerides, but instead to use adsorptive earths ... been looked to as a good source of tocopherol or vitamin E. Loss of this ... Their presence and composition in the unsapon- ifiable fraction, as with other minor components ...</t>
  </si>
  <si>
    <t>Chemical composition of oil droplets from palm oil mill sludge</t>
  </si>
  <si>
    <t>http://jopr.mpob.gov.my/wp-content/uploads/2013/09/joprv14june2002-chow1.pdf</t>
  </si>
  <si>
    <t>MC Chow, CC Ho</t>
  </si>
  <si>
    <t>ABSTRACT Oil droplets from the centrifuge sludge of a palm oil mill were separated by high speed centrifugation, dried and extracted with organic solvents, methanol and chloroform. The oil droplets (73 wt%) was solvent extractable. The extract was determined to consist of ...</t>
  </si>
  <si>
    <t>Historical perspectives on vegetable oil-based diesel fuels</t>
  </si>
  <si>
    <t>G Knothe</t>
  </si>
  <si>
    <t>Inform</t>
  </si>
  <si>
    <t>Ghosts on our own land : oil palm smallholders in Indonesia and the Roundtable on Sustainable Palm Oil</t>
  </si>
  <si>
    <t>M Colchester, N Jiwan</t>
  </si>
  <si>
    <t>Forest Peoples Proggramme and SawitWatch</t>
  </si>
  <si>
    <t>The oil palm in all our lives: how this came about</t>
  </si>
  <si>
    <t>http://www.sciencedirect.com/science/article/pii/S016093270001293X</t>
  </si>
  <si>
    <t>J Henderson, DJ Osborne</t>
  </si>
  <si>
    <t>Endeavour</t>
  </si>
  <si>
    <t>... a French scientist, Edmond Frémy, identified this new acid when he examined the composition of palm oil ... Subsequently, the National Heart Savers Association extensively promoted the use of oils low in ... Palm oil can be used in a huge diversity of products, such as imitation palm ...</t>
  </si>
  <si>
    <t>Enhancement of basic dye adsorption uptake from aqueous solutions using chemically modified oil palm shell activated carbon</t>
  </si>
  <si>
    <t>http://www.sciencedirect.com/science/article/pii/S0927775707010898</t>
  </si>
  <si>
    <t>Colloids and Surfaces A: …</t>
  </si>
  <si>
    <t>... how solutes interact with adsorbents, and is critical in optimizing the use of adsorbents. ... of the hydroxide groups by the acidic treatment which produced acidic oxygen functional groups on the ... proved that the acidic treatment on the activated carbon did not change its adsorption ...</t>
  </si>
  <si>
    <t>Transesterification of RBD palm oil using supercritical methanol</t>
  </si>
  <si>
    <t>http://www.sciencedirect.com/science/article/pii/S0896844607003397</t>
  </si>
  <si>
    <t>ES Song, J Lim, HS Lee, YW Lee</t>
  </si>
  <si>
    <t>The Journal of Supercritical Fluids</t>
  </si>
  <si>
    <t>... and alcohol must be substantially anhydrous because water makes the reaction partially change to saponification ... these processes, ester washing and ester drying are needed due to the use of alkali ... They pointed out that the 1% weight loss of RBD palm oil occurs around 279 ...</t>
  </si>
  <si>
    <t>Contract farming and palm oil production in Côte d'Ivoire and Ghana.</t>
  </si>
  <si>
    <t>http://www.cabdirect.org/abstracts/19951804732.html</t>
  </si>
  <si>
    <t>CK Daddieh, PD Little , MJ Watts</t>
  </si>
  <si>
    <t>Living under contract: contract …</t>
  </si>
  <si>
    <t>... Abstract. The chapter attempts to provide information on some general points of contract farming through the use of examples from the oil palm industries of the two neighbouring countries of Ghana and Côte d'Ivoire, two countries that share a similiar ecology and history of local ...</t>
  </si>
  <si>
    <t>Oil palm biomass as potential substitution raw materials for commercial biomass briquettes production</t>
  </si>
  <si>
    <t>http://thescipub.com/abstract/10.3844/ajassp.2008.179.183</t>
  </si>
  <si>
    <t>AB Nasrin, AN Ma, YM Choo, MH Rohaya…</t>
  </si>
  <si>
    <t>... In order to make use of the resource and expand its usage as fuel in various industries and applications, raw oil palm biomass should be treated and upgraded into uniform and useful fuels. Upgrading the properties of these ...</t>
  </si>
  <si>
    <t>http://thescipub.com/pdf/10.3844/ajassp.2008.179.183</t>
  </si>
  <si>
    <t>Baseline study of methane emission from anaerobic ponds of palm oil mill effluent treatment</t>
  </si>
  <si>
    <t>http://www.sciencedirect.com/science/article/pii/S0048969705004948</t>
  </si>
  <si>
    <t>S Yacob, M Ali Hassan , Y Shirai, M Wakisaka…</t>
  </si>
  <si>
    <t>Science of the Total …</t>
  </si>
  <si>
    <t>... Particularly at present, the recommended methodology (AM0013) by Intergovernmental Panel for Climate Change was derived from other sources such as landfill and ... This was attributed to higher methane composition in the biogas mixture of 54.4 ... Forest and land use projects. ...</t>
  </si>
  <si>
    <t>http://www.lsse.kyutech.ac.jp/~malaysia/pdf/baseline_pond.pdf</t>
  </si>
  <si>
    <t>SSR mining in oil palm EST database: application in oil palm germplasm diversity studies</t>
  </si>
  <si>
    <t>http://link.springer.com/article/10.1007/s12041-010-0053-7</t>
  </si>
  <si>
    <t>NC Ting, NM Zaki, R Rosli, ETL Low, M Ithnin…</t>
  </si>
  <si>
    <t>Journal of genetics</t>
  </si>
  <si>
    <t>Abstract This study reports on the detection of additional expressed sequence tags (EST) derived simple sequence repeat (SSR) markers for the oil palm. A large collection of 19243 Elaeis guineensis ESTs were assembled to give 10258 unique sequences, of which 629 ...</t>
  </si>
  <si>
    <t>http://www.ias.ac.in/jgenet/Vol89No2/135.pdf</t>
  </si>
  <si>
    <t>Interpretation of triacylglycerol profiles of palm oil , palm kernel oil and their binary blends</t>
  </si>
  <si>
    <t>http://www.sciencedirect.com/science/article/pii/S0308814605008289</t>
  </si>
  <si>
    <t>CW Chen, CL Chong, HM Ghazali, OM Lai</t>
  </si>
  <si>
    <t>... The diversity and quantity of available TAG are postulated to be the main causes of the different ... catalytic nature of the lipases with different regiospecificities and the changes in chemical composition when using ... 1 filter paper, to remove any fibrous solid particles prior to use. ...</t>
  </si>
  <si>
    <t>Environmental impacts of oil palm plantations in Malaysia.</t>
  </si>
  <si>
    <t>http://www.cabdirect.org/abstracts/19950307492.html</t>
  </si>
  <si>
    <t>PORIM occasional paper</t>
  </si>
  <si>
    <t>... Some specific management aspects, viz. utilization of mill waste products in plantations, the use of chemicals in oil palm crop protection, monocropping vs. more diverse production systems, oil palm clearing, the use of fossil fuels and land use efficiency, are also considered. ...</t>
  </si>
  <si>
    <t>Bioreactor culture of oil palm (〈 i〉 Elaeis guineensis〈/i〉) and effects of nitrogen source, inoculum size, and conditioned medium on biomass production</t>
  </si>
  <si>
    <t>http://www.sciencedirect.com/science/article/pii/S0168165604000161</t>
  </si>
  <si>
    <t>N Gorret, SK bin Rosli , SF Oppenheim , LB Willis…</t>
  </si>
  <si>
    <t>... Keywords. Bioreactor; Inoculum size; Conditioned medium; Response surface methodology; Elemental composition; Palm oil. 1. Introduction. ... However, no references are available regarding the use of bioreactors for micropropagation of oil palm. ...</t>
  </si>
  <si>
    <t>http://web.mit.edu/biology/sinskey/www/Gorret04.pdf</t>
  </si>
  <si>
    <t>Preparation of oil palm empty fruit bunch-based activated carbon for removal of 2, 4, 6-trichlorophenol: Optimization using response surface methodology</t>
  </si>
  <si>
    <t>http://www.sciencedirect.com/science/article/pii/S0304389408013836</t>
  </si>
  <si>
    <t>Journal of Hazardous materials</t>
  </si>
  <si>
    <t>... The surface morphology and functional groups of the activated carbon were respectively determined from the ... Oil palm empty fruit bunch activated carbon; Adsorption; 2,4,6-Trichlorophenol; Optimization; Central composite ... has been limited by its high cost due to the use of non ...</t>
  </si>
  <si>
    <t>Aqueous and enzymatic processes for edible oil extraction</t>
  </si>
  <si>
    <t>http://www.sciencedirect.com/science/article/pii/S014102299680004F</t>
  </si>
  <si>
    <t>A Rosenthal, DL Pyle, K Niranjan</t>
  </si>
  <si>
    <t>Enzyme and Microbial Technology</t>
  </si>
  <si>
    <t>... 10. PD Fullbrook; The use of enzymes in the processing of oilseeds. J. Am. Oil Chem. ... 18. HE Snyder, TW Kwon; Morphology and composition. HE Snyder, TW Kwon (Eds.), Soybean Utilization, Van Nostrand Reinhold Co. ... Enzymic extraction of palm oil. Palm Oil Res. Bull. ...</t>
  </si>
  <si>
    <t>Oil palm fruit bunch grading system using red, green and blue digital number</t>
  </si>
  <si>
    <t>http://www.docsdrive.com/pdfs/ansinet/jas/2008/1444-1452.pdf</t>
  </si>
  <si>
    <t>MSM Alfatni, ARM Shariff , HZM Shafri …</t>
  </si>
  <si>
    <t>docsdrive.com</t>
  </si>
  <si>
    <t>... some new approaches using correlation techniques, graphical analysis of radius and area signature, directional change of contour ... This study helps in increasing the efficiency of quality harvesting and grading of oil palm Fresh Fruit Bunches (FFB ... (2000) investigated the use of a ...</t>
  </si>
  <si>
    <t>Effects of precipitation pH on the physico-chemical properties of the lignins isolated from the black liquor of oil palm empty fruit bunch fibre pulping</t>
  </si>
  <si>
    <t>http://www.sciencedirect.com/science/article/pii/S0141391098000913</t>
  </si>
  <si>
    <t>RC Sun, J Tomkinson, J Bolton</t>
  </si>
  <si>
    <t>Polymer degradation and stability</t>
  </si>
  <si>
    <t>... Please enable JavaScript to use all the features on this page ... This is leading to an increasing shortage of wood raw materials and a gradual deforestation of some areas of the ... This report is the first paper concerning the details of lignin composition and it provides the quantitative ...</t>
  </si>
  <si>
    <t>The application of foliar analysis in oil palm cultivation</t>
  </si>
  <si>
    <t>http://library.wur.nl/WebQuery/clc/104620</t>
  </si>
  <si>
    <t>H Broeshart</t>
  </si>
  <si>
    <t>... Geo-information, Landscape and Spatial Planning, Water and Climate, Ecosystem Studies, Economics ... Keyword(s), chemical composition - plants - chemical analysis - elaeis guineensis - oil palms - plant ... Disclaimer; General Terms and Conditions. Please log in to use this service ...</t>
  </si>
  <si>
    <t>Thermodynamic study on cloud point of biodiesel with its fatty acid composition</t>
  </si>
  <si>
    <t>http://www.sciencedirect.com/science/article/pii/S001623610600086X</t>
  </si>
  <si>
    <t>H Imahara, E Minami, S Saka</t>
  </si>
  <si>
    <t>... Please enable JavaScript to use all the features on this page. ... Yield of methyl esters and their composition for each biodiesel fuel were analyzed by high performance liquid chromatography ... This tendency in CP change is very similar with other mixtures of two saturated esters. ...</t>
  </si>
  <si>
    <t>Recovery of useful hydrocarbons from oil palm waste using ZrO〈 sub〉 2〈/sub〉 supporting FeOOH catalyst</t>
  </si>
  <si>
    <t>http://www.sciencedirect.com/science/article/pii/S0009250900003031</t>
  </si>
  <si>
    <t>T Masuda, Y Kondo, M Miwa, T Shimotori…</t>
  </si>
  <si>
    <t>Chemical Engineering …</t>
  </si>
  <si>
    <t>... Therefore, if these compounds could be converted into phenol by the use of a catalyst, the ... The product yields along with the composition of the feedstock palm shell oil and results of ... It was found that the change in product yields was small during this time scale, showing that the ...</t>
  </si>
  <si>
    <t>The use of sago waste for the sorption of lead and copper</t>
  </si>
  <si>
    <t>http://www.wrc.org.za/Knowledge%20Hub%20Documents/Water%20SA%20Journals/Manuscripts/1998/03/WaterSA_1998_03_jul98_p251.pdf</t>
  </si>
  <si>
    <t>SY Quek, DAJ Wase, CF Forster</t>
  </si>
  <si>
    <t>Water Sa</t>
  </si>
  <si>
    <t>... and can involve low investment in terms of both the initial cost and land (Viraraghaven and ... Their chemical composition suggests that they could have some poten- tial as a biosorbent. ... of the Institute of Advanced Studies at the University of Malaysia and, before use, was ground ...</t>
  </si>
  <si>
    <t>Leaf area and yield in the oil palm in Malaya</t>
  </si>
  <si>
    <t>http://journals.cambridge.org/abstract_S0014479700009935</t>
  </si>
  <si>
    <t>JJ Hardon, CN Williams, I Watson</t>
  </si>
  <si>
    <t>Experimental Agriculture</t>
  </si>
  <si>
    <t>... Use of mean frond area in production studies The number of fronds on a palm at any time is variable. ... The similarity of leaf area and yield trends in the initial stages of planting indicate that the latter may be strongly influenced by the development of leaf area. ... Nature, Land. ...</t>
  </si>
  <si>
    <t>Utilization of palm oil fuel ash in high-strength concrete</t>
  </si>
  <si>
    <t>http://ascelibrary.org/doi/abs/10.1061/(ASCE)0899-1561(2004)16:6(623)</t>
  </si>
  <si>
    <t>V Sata, C Jaturapitakkul, K Kiattikomol</t>
  </si>
  <si>
    <t>Journal of Materials in Civil …</t>
  </si>
  <si>
    <t>... In addition, the use of ground POFA reduced the peak temperature rise of concrete under semiadiabatic conditions. ... "Utilization of Palm Oil Fuel Ash as Binder in Lightweight Oil Palm Shell Geopolymer Concrete." Advances in Materials Science and Engineering, 2014, 1-6 ...</t>
  </si>
  <si>
    <t>http://civil.kku.ac.th/site/wp-content/uploads/2012/04/2.-ASEC-Utilization-of-Palm-Oil-Fuel-Ash-in-High-Strength-ConcretePlublished.pdf</t>
  </si>
  <si>
    <t>Effect of particle geometry on the properties of binderless particleboard manufactured from oil palm trunk</t>
  </si>
  <si>
    <t>http://www.sciencedirect.com/science/article/pii/S0261306910002232</t>
  </si>
  <si>
    <t>R Hashim , N Saari , O Sulaiman , T Sugimoto…</t>
  </si>
  <si>
    <t>... 1]. Unfortunately the resource is not used very effectively, open burning and land filling are ... has also been reported by Laemsak and Okuma [11] who attempted to use steam exploded oil ... The SEM analysis was extended to obtain the elemental composition of the fine and strand ...</t>
  </si>
  <si>
    <t>Future prospects for oil palm in the 21st century: Biological and related challenges</t>
  </si>
  <si>
    <t>http://onlinelibrary.wiley.com/doi/10.1002/ejlt.200600229/abstract</t>
  </si>
  <si>
    <t>DJ Murphy</t>
  </si>
  <si>
    <t>European Journal of Lipid Science and …</t>
  </si>
  <si>
    <t>... In particular, it will examine output pa- rameters such as oil yield and lipid composition, as well as ... sampling studies of oil palm germplasm are beginning to show a lot more genetic diversity in fatty ... be able to produce an extra 16 MT of edible oil from the same area of land that is ...</t>
  </si>
  <si>
    <t>Leaching losses of nutrients in oil palm plantations determined by tension lysimeters</t>
  </si>
  <si>
    <t>http://link.springer.com/article/10.1007/BF02184313</t>
  </si>
  <si>
    <t>U Omoti, DO Ataga, AE Isenmila</t>
  </si>
  <si>
    <t>... The deep acid sandy soils in this belt make nutrients most susceptible to loss by leaching. Because of the in- creasing use of fertilizers in oil palm plantations in Nigeria, there is a need to quantify leaching losses in order to ensure rational and adequate fertilization. ...</t>
  </si>
  <si>
    <t>Is it better to import palm oil from Thailand to produce biodiesel in Ireland than to produce biodiesel from indigenous Irish rape seed?</t>
  </si>
  <si>
    <t>http://www.sciencedirect.com/science/article/pii/S0306261908001827</t>
  </si>
  <si>
    <t>T Thamsiriroj, JD Murphy</t>
  </si>
  <si>
    <t>... We live in an era of climate change. ... not be associated with the destruction of primeval forest releasing sequestered carbon dioxide, both from biomass and in soil (which are tilled and thus disturbed) or on the destruction of orangutan habitat. ... N 2 O released from land use. ...</t>
  </si>
  <si>
    <t>Modelling carbon sequestration and emissions related to oil palm cultivation and associated land use change in Malaysia</t>
  </si>
  <si>
    <t>http://gallery.mpob.gov.my/upload/docs/Technical%20Paper/mpobDoc1390871245_short.pdf</t>
  </si>
  <si>
    <t>ABSTRACT This report attempts perhaps the first comprehensive accounting of carbon sequestration and emission associated with the establishment and cultivation of oil palm in Malaysia and with the initial processing of its products. The study examines carbon ...</t>
  </si>
  <si>
    <t>Fat metabolism in the West African Oil Palm (Elaeis guineensis) Part I. Fatty acid formation in the maturing kernel</t>
  </si>
  <si>
    <t>http://jxb.oxfordjournals.org/content/7/2/181.short</t>
  </si>
  <si>
    <t>WM Crombie</t>
  </si>
  <si>
    <t>Journal of Experimental Botany</t>
  </si>
  <si>
    <t>... Use was also made by these authors of radioactive tracers and their results will be referred to later. ... Changes in fatty acid composition during maturation ... In spite of considerable variation between trees in the young stages, a general similarity in fatty acid pattern can be discerned ...</t>
  </si>
  <si>
    <t>Catalytic conversion of palm oil to hydrocarbons: performance of various zeolite catalysts</t>
  </si>
  <si>
    <t>http://pubs.acs.org/doi/abs/10.1021/ie980758f</t>
  </si>
  <si>
    <t>FA Twaiq , NAM Zabidi, S Bhatia</t>
  </si>
  <si>
    <t>Industrial &amp; engineering …</t>
  </si>
  <si>
    <t>... palm is widely grown in Malaysia, and the palm oil has a triglyceride composition (wt %) as ... These powder zeolites were calcined in a muffle furnace for 6 h prior to use. ... The amount of weight change and the energy (temperature) required to desorb the isopropylamine provides ...</t>
  </si>
  <si>
    <t>ARIMA model for forecasting oil palm price</t>
  </si>
  <si>
    <t>R Nochai, T Nochai</t>
  </si>
  <si>
    <t>Proceedings of the 2nd IMT-GT Regional Conference …</t>
  </si>
  <si>
    <t>Lightweight concrete made from oil palm shell (OPS): structural bond and durability properties</t>
  </si>
  <si>
    <t>http://www.sciencedirect.com/science/article/pii/S0360132306001715</t>
  </si>
  <si>
    <t>DCL Teo, MA Mannan , VJ Kurian …</t>
  </si>
  <si>
    <t>... In view of the escalating environmental problems faced today and also considering the rapid depletion of conventional aggregates, the use of aggregates from by-products and/or solid waste materials from different ... Chemical composition of OPS aggregate. ... Loss on Ignition, 98.5. ...</t>
  </si>
  <si>
    <t>Colorimetric determination of total tocopherols in palm oil, olein and stearin</t>
  </si>
  <si>
    <t>http://link.springer.com/article/10.1007/BF02636412</t>
  </si>
  <si>
    <t>ML Wong, RE Timms, EM Goh</t>
  </si>
  <si>
    <t>Journal of the American Oil Chemists …</t>
  </si>
  <si>
    <t>... However, HPLC is unsuitable for routine use in a Malaysian refinery because of the ... The composition of the detergent solution was 0.45% sodium dodecyl sulfate and 1.75% magnesium ... the tentative conclusions for RBD olein and stearin above, no absolute loss of tocopherols ...</t>
  </si>
  <si>
    <t>Microporous oil - palm -shell activated carbon prepared by physical activation for gas-phase adsorption</t>
  </si>
  <si>
    <t>http://pubs.acs.org/doi/abs/10.1021/la010290c</t>
  </si>
  <si>
    <t>Langmuir</t>
  </si>
  <si>
    <t>... and hold time) on the characteristics of the activated carbon, namely, composition, porosity, hardness ... 10 To make better use of these cheap and abundant wastes, it is proposed to ... Table 4) can be estimated by linear regression using the data from weight change profiles (Figure ...</t>
  </si>
  <si>
    <t>Development and material properties of new hybrid plywood from oil palm biomass</t>
  </si>
  <si>
    <t>http://www.sciencedirect.com/science/article/pii/S0261306909002775</t>
  </si>
  <si>
    <t>HPS Abdul Khalil , MR Nurul Fazita, AH Bhat …</t>
  </si>
  <si>
    <t>... Please enable JavaScript to use all the features on this page ... reported by Pizzi [16], whereas fibres are hydrophilic in nature because of an abundance of hydroxyl ... With pretreatment, the samples experienced a drastic change in condition, which probably caused more moisture to ...</t>
  </si>
  <si>
    <t>Transgenic oil palm : production and projection</t>
  </si>
  <si>
    <t>http://www.researchgate.net/publication/12159613_Transgenic_oil_palm_production_and_projection/file/32bfe50f371a1cf30f.pdf</t>
  </si>
  <si>
    <t>GKA Parveez, MM Masri, A Zainal…</t>
  </si>
  <si>
    <t>Biochemical Society …</t>
  </si>
  <si>
    <t>... Due to the increased demand and land limitation, it is important to increase the yield and ... gene\trait into oil palm [1]. The primary goal for genetic engineering of oil palm is to ... of palmitic acid [2]. Besides increasing oleic acid, modification of fatty acid composition and production of ...</t>
  </si>
  <si>
    <t>Characterization in chemical composition of the oil palm (Elaeis guineensis)</t>
  </si>
  <si>
    <t>http://works.bepress.com/mahendra/5/</t>
  </si>
  <si>
    <t>M Shibata, MM Varman, M Varman…</t>
  </si>
  <si>
    <t>Journal of the Japan …</t>
  </si>
  <si>
    <t>Abstract As the worldwide production of palm oil is increasing, concomitant wastes of unutilized parts of the oil palm is also increasing. Thus, effective utilization of these wastes is expected. In this paper, therefore, the chemical composition of cellulose, hemicellulose, ...</t>
  </si>
  <si>
    <t>Determination of oil content of seeds by NIR: influence of fatty acid composition on wavelength selection</t>
  </si>
  <si>
    <t>http://link.springer.com/article/10.1007/BF02540751</t>
  </si>
  <si>
    <t>JA Panford</t>
  </si>
  <si>
    <t>... This was followed by sample analysis which involved the use of the calibration constants for ... The fatty acid composition and other physicochemi- cal characteristics of all seed types are ... of the fatty acids into saturated and unsaturated fractions indi- cated little similarity among the ...</t>
  </si>
  <si>
    <t>Characteristics and chemical composition of date palm (〈 i〉 Phoenix canariensis〈/i〉) seeds and seed oil</t>
  </si>
  <si>
    <t>http://www.sciencedirect.com/science/article/pii/S0926669010001469</t>
  </si>
  <si>
    <t>I Nehdi , S Omri, MI Khalil, SI Al-Resayes</t>
  </si>
  <si>
    <t>Industrial Crops and Products</t>
  </si>
  <si>
    <t>... The production of oil from P. canariensis seed provides the use of renewable resource, and at the same time adding value to agricultural products. ... Chemical composition of seeds date fruit cultivars of United Arab Emirates. ... Developing functional foods using red palm IIII olein. IV. ...</t>
  </si>
  <si>
    <t>Allelic diversity of natural oil palm (Elaeis guineensis Jacq.) populations detected by microsatellite markers: implications for conservation</t>
  </si>
  <si>
    <t>http://journals.cambridge.org/abstract_S1479262107710870</t>
  </si>
  <si>
    <t>C Bakoumé, R Wickneswari…</t>
  </si>
  <si>
    <t>Plant Genetic …</t>
  </si>
  <si>
    <t>Abstract The allelic diversity within oil palm populations (45 native ones from 10 African countries, three breeding populations and one collection of semi-wild material) was determined using 16 microsatellite markers. A total of 209 alleles were detected, with a ...</t>
  </si>
  <si>
    <t>http://www.aseanbiotechnology.info/abstract/21026913.pdf</t>
  </si>
  <si>
    <t>Performance and emission evaluation of a diesel engine fueled with methyl esters of rubber seed oil</t>
  </si>
  <si>
    <t>http://www.sciencedirect.com/science/article/pii/S0960148105000224</t>
  </si>
  <si>
    <t>AS Ramadhas, C Muraleedharan, S Jayaraj</t>
  </si>
  <si>
    <t>Renewable energy</t>
  </si>
  <si>
    <t>... Fatty acid composition (%), (i) Palmitic acid C 16:0, 10.2, 6.8, 3.49, 11.67, 11.75. ... However, the use of refined oils for esterification will increase the overall production cost of the esters. ... This is due to the reduction in heat loss and increase in power developed with increase in load. ...</t>
  </si>
  <si>
    <t>Search for methylation-sensitive amplification polymorphisms associated with the" mantled" variant phenotype in oil palm (Elaeis guineensis Jacq.)</t>
  </si>
  <si>
    <t>http://www.nrcresearchpress.com/doi/abs/10.1139/g03-085</t>
  </si>
  <si>
    <t>E Jaligot , T Beulé, FC Baurens, N Billotte, A Rival</t>
  </si>
  <si>
    <t>... Such patterns reflect the preferential occurrence of a loss of methylation, affecting one or ... 10 primer combinations, we explored a larger fraction of the methylation diversity at MspI ... MSAP analyses involving the use of iso- schizomeric enzymes targeting trinucleotidic sites (CNG ...</t>
  </si>
  <si>
    <t>http://agents.cirad.fr/pjjimg/estelle.jaligot@cirad.fr/GENOME2004.pdf</t>
  </si>
  <si>
    <t>Shift in the marginal supply of vegetable oil</t>
  </si>
  <si>
    <t>http://link.springer.com/article/10.1065/lca2007.07.351</t>
  </si>
  <si>
    <t>JH Schmidt, BP Weidema</t>
  </si>
  <si>
    <t>... suppliers included are 'marginal', ie that they are actually affected by a change in demand ... significant product group included in many LCAs that are intended for use in decision ... og foderværdi af fodermidler til kvæg (English: Feeding component table — Composition and feeding ...</t>
  </si>
  <si>
    <t>Randomized palm oil fat composition for infant formulas</t>
  </si>
  <si>
    <t>http://www.google.com/patents/US5000975</t>
  </si>
  <si>
    <t>RM Tomarelli</t>
  </si>
  <si>
    <t>US Patent 5,000,975</t>
  </si>
  <si>
    <t>... The greatest change observed has been with a sample of palm olein oil (soft palm oil), which had a melting point of 15 randomization, a marked demonstration of the change in chemical composition. ... This difference is particularly significant for use in infant nutritional products. ...</t>
  </si>
  <si>
    <t>Regulating the Oil Palm Boom: Assessing the Effectiveness of Environmental Governance Approaches to Agro‐industrial Pollution in Indonesia</t>
  </si>
  <si>
    <t>http://onlinelibrary.wiley.com/doi/10.1111/j.1467-9930.2009.00312.x/full</t>
  </si>
  <si>
    <t>J McCarthy , Z Zen</t>
  </si>
  <si>
    <t>Law &amp; Policy</t>
  </si>
  <si>
    <t>... With large-scale greenhouse gas (GHG) emissions from land use change and deforestation associated with the ... If a plantation manager is committed, the cost to the community could be minimized ... into cultivation areas in a process of waste use known as “land application.” While ...</t>
  </si>
  <si>
    <t>http://www.brandeis.edu/investigate/slavery/docs/palm/Regulating-the-Palm-Oil-Boom.pdf</t>
  </si>
  <si>
    <t>Kinetic study on pyrolysis of extracted oil palm fiber. Isothermal and non-isothermal conditions</t>
  </si>
  <si>
    <t>http://link.springer.com/article/10.1023/A:1010149619877</t>
  </si>
  <si>
    <t>Journal of Thermal Analysis and Calorimetry</t>
  </si>
  <si>
    <t>... These wastes were air- dried to reduce moisture absorbed during land-dumping. ... Under isothermal condition, the following format is usually use for Eq ... Figure 4 shows the rates of mass change for the non-isothermal pyrolysis of extracted oil palm fibers with different raw material ...</t>
  </si>
  <si>
    <t>Non-isothermal thermogravimetric analysis of oil - palm solid wastes</t>
  </si>
  <si>
    <t>http://www.sciencedirect.com/science/article/pii/S0960852407002155</t>
  </si>
  <si>
    <t>P Luangkiattikhun, C Tangsathitkulchai…</t>
  </si>
  <si>
    <t>... Please enable JavaScript to use all the features on this page. ... At the present time, oil-palm exists in a wild, semi-wild and cultivated state in the three land areas of ... Variation of sample mass with respect to temperature change (TG data) and its first derivative (DTG data) were ...</t>
  </si>
  <si>
    <t>http://www.thaiscience.info/Article%20for%20ThaiScience/Article/2/Ts-2%20non-isothermal%20thermogravimetric%20analysis%20of%20oil-palm%20solid%20wastes.pdf</t>
  </si>
  <si>
    <t>Observations on sex differentiation in the oil palm , Elaeis guineensis L.</t>
  </si>
  <si>
    <t>http://aob.oxfordjournals.org/content/34/4/937.short</t>
  </si>
  <si>
    <t>CN Williams, RL Thomas</t>
  </si>
  <si>
    <t>... on the morphological differences between the types formed during a change from male to female and vice versa, and on the general reduction of frequency of all abnormal types, in the light of the possibility that a change from male to female in the oil palm is associated with a ...</t>
  </si>
  <si>
    <t>The partial and complete domestication of the oil palm (Elaeis guineensis)</t>
  </si>
  <si>
    <t>http://www.springerlink.com/index/H658HG6N5P389M33.pdf</t>
  </si>
  <si>
    <t>... that they are derived from a common ances- tor, E. oleifera having developed at the American end of the land bridges and E ... Centres of diversity ... Abundant introgres- sion may occur with dura and orange mesocarp types because of the near abundance of these types and the rela ...</t>
  </si>
  <si>
    <t>Regioisomerism of triacylglycerols in lard, tallow, yolk, chicken skin, palm oil , palm olein, palm stearin, and a transesterified blend of palm stearin and coconut oil …</t>
  </si>
  <si>
    <t>http://pubs.acs.org/doi/abs/10.1021/jf010015w</t>
  </si>
  <si>
    <t>H Kallio, K Yli-Jokipii, JP Kurvinen…</t>
  </si>
  <si>
    <t>Journal of agricultural …</t>
  </si>
  <si>
    <t>... As the use of tailored TAGs increases, there is a growing need to know the structures of ... acid in the sn-2 position reflects the changes in fatty acid composition so that ... the molecular weight distributions of triacylglycerols of lard, tallow, yolk, chicken skin, palm oil, palm olein, palm ...</t>
  </si>
  <si>
    <t>Biofuels and commodity markets–palm oil focus</t>
  </si>
  <si>
    <t>http://www.fao.org/ES/esc/common/ecg/630/fr/full_paper_English.pdf</t>
  </si>
  <si>
    <t>P Thoenes</t>
  </si>
  <si>
    <t>FAO</t>
  </si>
  <si>
    <t>fao.org</t>
  </si>
  <si>
    <t>... to biodiversity, wildlife and ecosystems, o use of fire for land preparation, leading to adverse climatic effects, o social conflicts between local communities and external players. The merits of the above listed perceived threats associated with expanding oil palm cultivation shall ...</t>
  </si>
  <si>
    <t>A mesocarp-and species-specific cDNA clone from oil palm encodes for sesquiterpene synthase</t>
  </si>
  <si>
    <t>http://www.sciencedirect.com/science/article/pii/S0168945299002708</t>
  </si>
  <si>
    <t>FH Shah, TS Cha</t>
  </si>
  <si>
    <t>Plant Science</t>
  </si>
  <si>
    <t>... cross-hybridization with the group of enzymes in the pathway, which share high similarity with one another ... aim is to isolate the tissue-specific promoter from this specific gene for use in the ... engineering of oil palm to improve yield or to change its fatty acid composition by targeting ...</t>
  </si>
  <si>
    <t>http://elmu.umm.ac.id/file.php/1/jurnal/P/PlantScience/PlantScience_Elsevier/Vol154.Issue2.2000/5316.pdf</t>
  </si>
  <si>
    <t>Retroelements, transposons and methylation status in the genome of oil palm (Elaeis guineensis) and the relationship to somaclonal variation</t>
  </si>
  <si>
    <t>http://link.springer.com/article/10.1023/A:1023942309092</t>
  </si>
  <si>
    <t>SE Kubis, AMMF Castilho, AV Vershinin…</t>
  </si>
  <si>
    <t>Plant molecular …</t>
  </si>
  <si>
    <t>... Page 5. 73 Table 1. HPLC analysis of DNA composition. ... 4 gypsy elements form a homologous group with 92– 95% similarity at the nucleotide and deduced amino acid sequence level. ... Diversity, origin and distribution of retrotransposons (gypsy and copia) in conifers. Mol. Biol. ...</t>
  </si>
  <si>
    <t>Process for manufacturing a composition of fatty acid esters useful as gas oil substitute motor fuel with hydrated ethyl alcohol and the resultant esters composition</t>
  </si>
  <si>
    <t>http://www.google.com/patents/US4695411</t>
  </si>
  <si>
    <t>P Gateau, JC Guibet, G Hillion, R Stern</t>
  </si>
  <si>
    <t>US Patent 4,695,411</t>
  </si>
  <si>
    <t>... Jun 11, 1996, Agricultural Utilization Research Institute, Process for production of esters for use as a ... US5599358 *, Dec 18, 1995, Feb 4, 1997, Euron SPA, Gas oil composition. US5624883 *, Jan 3, 1996, Apr 29, 1997, Cenex/Land O'Lakes Agronomy Company, Methylated herbicidal ...</t>
  </si>
  <si>
    <t>The political economy of Indonesia's oil palm subsector</t>
  </si>
  <si>
    <t>http://books.google.co.uk/books?hl=en&amp;lr=&amp;id=xn122MdnMn0C&amp;oi=fnd&amp;pg=PA221&amp;dq=diversity+OR+richness+OR+abundance+OR+similarity+OR+composition+OR+community+OR+deforestation+OR+%E2%80%9Cland+OR+use+OR+change%E2%80%9D+OR+fragmentation+OR+%E2%80%9Chabitat+OR+loss%E2%80%9D+OR+connectivity+OR+%E2%80%9Cfunctional+OR+diversity%E2%80%9D+OR+ecosystem+OR+displacement+%22oil+palm%22&amp;ots=Q1wJBqJoU-&amp;sig=jSsx8I7r0-3tBsSQKEM1U_cVHso</t>
  </si>
  <si>
    <t>Which way forward</t>
  </si>
  <si>
    <t>... particularly in Sumatra, and the perception that Indonesia had an abundance of undeveloped ... This may, however, change once the environment for oil palm develop- ment in ... accordance with the original Tata Guna Hutan Kesepakatan ([TGHK] Forest Land Use Consensus], this ...</t>
  </si>
  <si>
    <t>Modelling the use of Elaeidobius kamerunicus for pollination of oil palm [Elaeis guineensis].</t>
  </si>
  <si>
    <t>http://agris.fao.org/agris-search/search.do?recordID=MY198700127004</t>
  </si>
  <si>
    <t>PG Kevan, MY Hussein, N Hussey, MB Wahid</t>
  </si>
  <si>
    <t>Clearing a tropical forest I. Effects on soil and micro-climate</t>
  </si>
  <si>
    <t>http://www.sciencedirect.com/science/article/pii/0378429079900121</t>
  </si>
  <si>
    <t>R Lal, DJ Cummings</t>
  </si>
  <si>
    <t>Field Crops Research</t>
  </si>
  <si>
    <t>... Deforestation increased the maximum air temperature by 5–8° C and the maximum soil temperature at 1 cm depth by 25° C. Compared ... Bio element loss on clearing a tropical rain forest. ... The impossibility of rational land use in the region of the upper Zingu, Mato Grosso (Brazil). ...</t>
  </si>
  <si>
    <t>Developing functional foods using red palm olein. IV. Tocopherols and tocotrienols</t>
  </si>
  <si>
    <t>http://www.sciencedirect.com/science/article/pii/S030881460300390X</t>
  </si>
  <si>
    <t>JM Al-Saqer, JS Sidhu, SN Al-Hooti, HA Al-Amiri…</t>
  </si>
  <si>
    <t>... cold-water-dispersible all-rac-α-tocopheryl acetate, have reported a loss of less ... the instrumental texture analysis and consumer acceptance data, they recommended the use of these ... palm shortening (RPS) were used in the production of two important functional foods (bread ...</t>
  </si>
  <si>
    <t>Options for environmental sustainability of the crude palm oil industry in Thailand through enhancement of industrial ecosystems</t>
  </si>
  <si>
    <t>http://link.springer.com/article/10.1007/s10668-005-9018-z</t>
  </si>
  <si>
    <t>O Chavalparit, WH Rulkens, APJ Mol …</t>
  </si>
  <si>
    <t>... EFB Fuel in boiler Fiber Animal feed Land filling Sludge Activated carbon ... Install 2o bunch stripper Install buffer tank Employ decanter to separate oil from wastewater Use automatic sterilizer Use automatic fuel feeder Equipment modification Technology change ...</t>
  </si>
  <si>
    <t>http://www.thaiscience.info/Article%20for%20ThaiScience/Article/3/Ts-3%20options%20for%20environmental%20sustainability%20of%20the%20crude%20palm%20oil%20industry%20in%20thailand%20through%20enhancement%20of%20industrial%20ecosystems.pdf</t>
  </si>
  <si>
    <t>Biodiesel production from heterotrophic microalgal oil</t>
  </si>
  <si>
    <t>http://www.sciencedirect.com/science/article/pii/S0960852405002191</t>
  </si>
  <si>
    <t>X Miao, Q Wu</t>
  </si>
  <si>
    <t>... economic aspect of biodiesel production prevents its development and large-scale use, mainly due ... on biodiesel production from vegetable oil such as soybean oil, sunflower oil, palm oil and ... The fatty acid composition of the oil mainly composed oleic acid, linoleic acid, cetane ...</t>
  </si>
  <si>
    <t>Performance of tropical forages under the closed canopy of the oil palm . II. Legumes.</t>
  </si>
  <si>
    <t>http://www.cabdirect.org/abstracts/19860785198.html</t>
  </si>
  <si>
    <t>CP Chen, O Omar</t>
  </si>
  <si>
    <t>MARDI Research Bulletin</t>
  </si>
  <si>
    <t>... Under a closed oil palm canopy with mean light transmissions of 5.7-15.8% daylight, the tropical legumes Calopogonium caeruleum ... Endeavour and Cook were evaluated for their general agronomic performance, chemical composition and persistence at cutting frequencies of 4 ...</t>
  </si>
  <si>
    <t>Microbial biomass and soil organic matter dynamics in oil palm (〈 i〉 Elaeis guineensis〈/i〉 jacq.) plantations, West Malaysia</t>
  </si>
  <si>
    <t>http://www.sciencedirect.com/science/article/pii/S0038071797002174</t>
  </si>
  <si>
    <t>K Haron, PC Brookes, JM Anderson…</t>
  </si>
  <si>
    <t>... Land preparation for planting involved clear felling, stumping-out, burning and levelling the site by ... As discussed earlier, biomass C may change much more rapidly than total soil organic C ... of their nutrient content, potential for erosion management, improving the use efficiency of ...</t>
  </si>
  <si>
    <t>Influence of a pheromone-based mass-trapping system on the distribution of Rhynchophorus palmarum (Coleoptera: Curculionidae) in oil palm</t>
  </si>
  <si>
    <t>http://www.ingentaconnect.com/content/esa/envent/1995/00000024/00000005/art00003</t>
  </si>
  <si>
    <t>A Cameron Oehlschlager…</t>
  </si>
  <si>
    <t>... Elaeis guineemis Jacq., in Costa Rica, was used to assess changes in abundance and distribution ... Many strategies and tactics are available for the use of semiochemicals in the pest management of ... Weevils of both sexes land in the vicinity of these traps, enter through openings ...</t>
  </si>
  <si>
    <t>High-stress three-body abrasive wear of treated and untreated oil palm fibre-reinforced polyester composites</t>
  </si>
  <si>
    <t>http://pij.sagepub.com/content/222/5/637.short</t>
  </si>
  <si>
    <t>BF Yousif, NSM El-Tayeb</t>
  </si>
  <si>
    <t>… Part J: Journal of Engineering Tribology</t>
  </si>
  <si>
    <t>... In addition, there is a diversity to use them as reinforcement for tribo-polymeric compos- ites in ... high-stress abrasion wear are milling of minerals, earth-moving equipment, and use of farm ... the fibres and the matrix weakens the com- posite surface leading to fragmentation of the ...</t>
  </si>
  <si>
    <t>Carbon footprint of Indonesian palm oil production: a pilot study</t>
  </si>
  <si>
    <t>http://www.worldagroforestry.org/sea/Publications/files/poster/PO0236-10.PDF</t>
  </si>
  <si>
    <t>S Dewi , N Khasanah , S Rahayu…</t>
  </si>
  <si>
    <t>… Centre-ICRAF</t>
  </si>
  <si>
    <t>worldagroforestry.org</t>
  </si>
  <si>
    <t>... through its association in the public debate with deforestation and (over)use of peatland. ... Up-scaling and carbon debt from land use conversion ... plantation due to land conversion, plantation management, socio-cultural factors and geography. ...</t>
  </si>
  <si>
    <t>Fractional characterization of ash-AQ lignin by successive extraction with organic solvents from oil palm EFB fibre</t>
  </si>
  <si>
    <t>http://www.sciencedirect.com/science/article/pii/S0141391099001743</t>
  </si>
  <si>
    <t>RC Sun, J Tomkinson, G Lloyd Jones</t>
  </si>
  <si>
    <t>Polymer Degradation and Stability</t>
  </si>
  <si>
    <t>... This makes it possible to use such a cooking liquor as a direct substitute for traditional soda-AQ, kraft or ... Composition of phenolic acids and aldehydes. ... to the differences in values of M̄ w . Pyrolytic degradation of lignin in this temperature region involved fragmentation of inter ...</t>
  </si>
  <si>
    <t>BA enhances the germination of oil palm somatic embryos derived from embryogenic suspension cultures</t>
  </si>
  <si>
    <t>http://link.springer.com/article/10.1023/A:1006241215717</t>
  </si>
  <si>
    <t>F Aberlenc-Bertossi, M Noirot, Y Duval</t>
  </si>
  <si>
    <t>... Processes for the vegetative multiplication of oil palm through somatic embryogenesis on calluses have en- abled the mass propagation of more than 1 million ... Our purpose in this study was to use cytokinins to improve shoot development and subsequent germin- ation rates. ...</t>
  </si>
  <si>
    <t>Gendered experiences of dispossession: oil palm expansion in a Dayak Hibun community in West Kalimantan</t>
  </si>
  <si>
    <t>http://www.tandfonline.com/doi/abs/10.1080/03066150.2012.676544</t>
  </si>
  <si>
    <t>Julia, B White</t>
  </si>
  <si>
    <t>Journal of Peasant Studies</t>
  </si>
  <si>
    <t>This article explores the gendered experience of monocrop oil-palm expansion in a Hibun Dayak community in Sanggau District, West Kalimantan (Indonesia). It shows how the expanding corporate plantation and contract farming system has undermined the position ...</t>
  </si>
  <si>
    <t>http://www.tandfonline.com/doi/full/10.1080/03066150.2012.676544</t>
  </si>
  <si>
    <t>Stability and rheology of concentrated O/W emulsions based on soybean oil / palm kernel olein blends</t>
  </si>
  <si>
    <t>http://www.sciencedirect.com/science/article/pii/S0963996907000907</t>
  </si>
  <si>
    <t>IN Hayati, YB Che Man, CP Tan , IN Aini</t>
  </si>
  <si>
    <t>Food research international</t>
  </si>
  <si>
    <t>... Please enable JavaScript to use all the features on this page. ... the apparent droplet size of the emulsions containing functional dairy protein was greatly depended on the oil composition used (as ... This might be directly corresponded to their similarity in terms of the DSD changes. ...</t>
  </si>
  <si>
    <t>Empty fruit bunches from oil palm as a potential raw material for fuel ethanol production</t>
  </si>
  <si>
    <t>http://www.sciencedirect.com/science/article/pii/S0961953410004319</t>
  </si>
  <si>
    <t>D Piarpuzán, JA Quintero, CA Cardona</t>
  </si>
  <si>
    <t>... Effect of autoclaving (second step of alkaline pretreatment) and the use of sodium acetate buffer (0.5 mol dm −3 ) on ... Composition of empty fruit bunches. ... Sugar concentration after detoxification was 22%, a loss of 8% in sugars concentration was obtained compared to the non ...</t>
  </si>
  <si>
    <t>Effect of oil palm empty fruit bunch and acrylic impact modifier on mechanical properties and processability of unplasticized poly (vinyl chloride) composites</t>
  </si>
  <si>
    <t>http://www.tandfonline.com/doi/abs/10.1081/PTE-200065237</t>
  </si>
  <si>
    <t>AA Bakar , A Hassan , AFM Yusof</t>
  </si>
  <si>
    <t>Polymer-Plastic Technology and …</t>
  </si>
  <si>
    <t>... Abstract. Interest in the use of natural fibers as fillers has grown over the past few years due to the advantages it offers. The use of oil palm empty fruit bunch (EFB) as a filler in the unplasticized poly(vinyl chloride) (PVC-U) is a new attraction in polymer composite technology. ...</t>
  </si>
  <si>
    <t>Metabolic control analysis reveals an important role for diacylglycerol acyltransferase in olive but not in oil palm lipid accumulation</t>
  </si>
  <si>
    <t>http://onlinelibrary.wiley.com/doi/10.1111/j.1742-4658.2005.04964.x/full</t>
  </si>
  <si>
    <t>US Ramli, JJ Salas, PA Quant, JL Harwood</t>
  </si>
  <si>
    <t>FEBS Journal</t>
  </si>
  <si>
    <t>... By contrast, 2-bromopalmitate caused a general decrease in lipid labelling without any change in the ... JL (1993) Radiolabeling studies of acyl lipids in developing seeds of Brassica napus– use of [1 ... SL, Covello PS &amp; Kunst L (1995) Alteration of seed fatty acid composition by an ...</t>
  </si>
  <si>
    <t>Malaysian palm oil industry at crossroads and its future direction</t>
  </si>
  <si>
    <t>KK Ming, D Chandramohan</t>
  </si>
  <si>
    <t>Effect of ethanol–palm kernel oil ratio on alkali-catalyzed biodiesel yield</t>
  </si>
  <si>
    <t>http://www.sciencedirect.com/science/article/pii/S0016236107003778</t>
  </si>
  <si>
    <t>OJ Alamu , MA Waheed , SO Jekayinfa</t>
  </si>
  <si>
    <t>... Transesterification of vegetable oil for use as diesel fuel: a progress report; 1990. ASAE Paper No. 90-610. [17]; H. Noureddini, D. Zhu; Kinetics of transesterification of soybean oil. ... J Oil-palm Res, 15 (2) (2003), pp. 35–41. [19]; USDA (United States Department of Agriculture). ...</t>
  </si>
  <si>
    <t>Oil palm : future prospects for yield and quality improvements</t>
  </si>
  <si>
    <t>http://onlinelibrary.wiley.com/doi/10.1002/lite.200900067/abstract</t>
  </si>
  <si>
    <t>Lipid Technology</t>
  </si>
  <si>
    <t>... There is concern that some of this land will be converted from rainforest or from areas with ... demand for oil palm in a manner that minimizes its ecological impact is to use a combination ... development should underpin future R&amp;D efforts to locate key genetic traits in a diversity of oil ...</t>
  </si>
  <si>
    <t>http://www.researchgate.net/publication/230255340_Oil_palm_future_prospects_for_yield_and_quality_improvements/file/d912f50fff7879392a.pdf</t>
  </si>
  <si>
    <t>Estimating aboveground biomass in forest and oil palm plantation in Sabah, Malaysian Borneo using ALOS PALSAR data</t>
  </si>
  <si>
    <t>http://www.sciencedirect.com/science/article/pii/S0378112711004361</t>
  </si>
  <si>
    <t>AC Morel , SS Saatchi , Y Malhi, NJ Berry …</t>
  </si>
  <si>
    <t>... has been used in conjunction with optical sensors to aid in deforestation monitoring; however ... Table 1 lists the land cover classification and number of hectares of data collected for ... biomass estimates and indicate a need for consensus in the research community regarding which ...</t>
  </si>
  <si>
    <t>http://www.yadvindermalhi.org/uploads/1/8/7/6/18767612/morel_alos_2011_fem.pdf</t>
  </si>
  <si>
    <t>Characterization of principal nutritional components of Brazilian oil palm (〈 i〉 Eliaes guineensis〈/i〉) fruits</t>
  </si>
  <si>
    <t>http://www.sciencedirect.com/science/article/pii/S0960852402002237</t>
  </si>
  <si>
    <t>PS Bora, RVM Rocha, N Narain…</t>
  </si>
  <si>
    <t>... Brazil, being a tropical country possesses an enormous diversity of palm fruits, most of which ... provide information on the chemical evaluation of oil and protein (amino acids composition) fractions of ... 24 h, packed in polyethylene bags and stored in a refrigerator (≈4 °C) until use. ...</t>
  </si>
  <si>
    <t>http://www.aseanfood.info/Articles/11013737.pdf</t>
  </si>
  <si>
    <t>Sugars of the unfermented sap and the wine from the oil palm , Elaeis guinensis, tree</t>
  </si>
  <si>
    <t>http://link.springer.com/article/10.1007/BF01091716</t>
  </si>
  <si>
    <t>MO Eze, AU Ogan</t>
  </si>
  <si>
    <t>... Moreover, the brewing of artificial palm wine from fermentable ingredients like sucrose can be realized only if the true composition of pure palm sap is known. We report here data derived by the use of our improved methods showing that pure oil palm (Elaeis guinensis) sap is ...</t>
  </si>
  <si>
    <t>Composition of oil</t>
  </si>
  <si>
    <t>http://link.springer.com/article/10.1007/BF02541382</t>
  </si>
  <si>
    <t>JB Rossell, B King, MJ Downes</t>
  </si>
  <si>
    <t>... possible to detect as little as 10% of the harder stearins in palm oil by use of this ... A further factor is that the solid content of a blend does not change in a linear manner ... more difficult than with the linear changes in chemical properties which occur as a blend composition is varied. ...</t>
  </si>
  <si>
    <t>Preparation and characterization of trimethylolpropane esters from palm kernel oil methyl esters</t>
  </si>
  <si>
    <t>http://jopr.mpob.gov.my/wp-content/uploads/2013/09/joprv15dec2003-robiah21.pdf</t>
  </si>
  <si>
    <t>R Yunus, A Fakhrul I-Razi, TL Ooi…</t>
  </si>
  <si>
    <t>... 1998), high temperature system under nitrogen (Eychenne et al., 1998) and the use of an ... However, the TE composition at high vacuum is higher as it is based on the ... Synthetic Lubricants and High Performance Functional Fluids ( Ronald L Shubkin ed). Marcel Dekker Inc., New ...</t>
  </si>
  <si>
    <t>Water recycling from palm oil mill effluent (POME) using membrane technology</t>
  </si>
  <si>
    <t>http://www.sciencedirect.com/science/article/pii/S0011916403003874</t>
  </si>
  <si>
    <t>A Latif Ahmad, S Ismail, S Bhatia</t>
  </si>
  <si>
    <t>Desalination</t>
  </si>
  <si>
    <t>... Desalination 157 (2003) 87-95 1. Introduction Oil palm is an ... However, several approaches to mitigate this problem have been attempted, among them the use of vibratory or ... Desalination 157 (2003) 87-95 treatment technique because of its multi- functional nature and the fact ...</t>
  </si>
  <si>
    <t>Environmental evaluation of biodiesel production from palm oil in a life cycle perspective</t>
  </si>
  <si>
    <t>http://www.jseejournal.com/AJEE%202007/3.Environmental%20evaluation%20p.15-32.pdf</t>
  </si>
  <si>
    <t>S Pleanjai, SH Gheewala, S Garivait</t>
  </si>
  <si>
    <t>The Joint International …</t>
  </si>
  <si>
    <t>jseejournal.com</t>
  </si>
  <si>
    <t>... The tremendous loss of foreign exchange through the import of petroleum products has ... such as climate change, stratospheric ozone depletion, photochemical ... [12] Mattsson, B., Cederberg, C., and Blix, L. (2000) Agricultural Land Use in Life Cycle Assessment (LCA), Case ...</t>
  </si>
  <si>
    <t>Effect of surface chemistry on gas-phase adsorption by activated carbon prepared from oil - palm stone with pre-impregnation</t>
  </si>
  <si>
    <t>http://www.sciencedirect.com/science/article/pii/S1383586699000519</t>
  </si>
  <si>
    <t>Separation and purification technology</t>
  </si>
  <si>
    <t>... Please enable JavaScript to use all the features on this page ... groups also resulted in less adsorption of NH 3 gas, which had the same basic nature as the surface functional group ... 7 shows the amounts of NO 2 and NH 3 adsorbed onto the activated carbon from oil-palm stone pre ...</t>
  </si>
  <si>
    <t>Production of bacterial endoglucanase from pretreated oil palm empty fruit bunch by〈 i〉 bacillus pumilus〈/i〉 EB3</t>
  </si>
  <si>
    <t>http://www.sciencedirect.com/science/article/pii/S1389172308701737</t>
  </si>
  <si>
    <t>H Ariffin , MA Hassan , UKM Shah, N Abdullah…</t>
  </si>
  <si>
    <t>... The effect of various chemical treatments on the chemical composition of OPEFB has been previously studied by Umi Kalsom et al. ... The treatment of oil palm empty fruit bunch fibre for subsequent use as substrate for cellulase production by Chaetomium globosum Kunze. ...</t>
  </si>
  <si>
    <t>An alternative energy source from palm wastes industry for Malaysia and Indonesia</t>
  </si>
  <si>
    <t>http://www.sciencedirect.com/science/article/pii/S0196890400001667</t>
  </si>
  <si>
    <t>TMI Mahlia, MZ Abdulmuin, TMI Alamsyah…</t>
  </si>
  <si>
    <t>Energy Conversion and …</t>
  </si>
  <si>
    <t>... Presently, there are more than 1.46 million hectares of land under palm oil cultivation, which produce 4.13 ... The boiler is a standard open D-type boiler, which is accessible to use any type of ... The composition of this cake varies considerably, being dependent on the type of fruit. ...</t>
  </si>
  <si>
    <t>Potential evapotranspiration, potential yield and leaching losses of oil palm</t>
  </si>
  <si>
    <t>http://www.agris.upm.edu.my:8080/dspace/handle/0/4375</t>
  </si>
  <si>
    <t>SF Foong</t>
  </si>
  <si>
    <t>... Please use this identifier to cite or link to this item: http://agris.upm.edu.my:8080/dspace/handle/ 0 ... At immature stage of oil palm, the potential yield could reach 40-45 t/ha and 50-54 t ... Magnesium loss could be as high as 10-20 percent and occasionally even exceeding 30 percent. ...</t>
  </si>
  <si>
    <t>Isolation of palm oil-utilising, polyhydroxyalkanoate (PHA)-producing bacteria by an enrichment technique</t>
  </si>
  <si>
    <t>http://www.sciencedirect.com/science/article/pii/S0960852404003712</t>
  </si>
  <si>
    <t>Z Alias, IKP Tan</t>
  </si>
  <si>
    <t>... FLP1 is gram-negative and is identified (BIOLOG) to have 80% similarity to Burkholderia cepacia. ... v/v), Cell dry weight (CDW, g/l), PHA content (% CDW), Monomer composition (mole ... As the bacterial diversity and the range and availability of renewable resources in Malaysia are ...</t>
  </si>
  <si>
    <t>Quality improvement of oil palm shell (OPS) as coarse aggregate in lightweight concrete</t>
  </si>
  <si>
    <t>http://www.sciencedirect.com/science/article/pii/S0360132305001824</t>
  </si>
  <si>
    <t>MA Mannan , J Alexander, C Ganapathy…</t>
  </si>
  <si>
    <t>Building and environment</t>
  </si>
  <si>
    <t>... Concrete produced from OPS pre-treated with cupric sulphate solution showed the most significant change in appearance. ... Concrete from an agricultural waste-oil palm shell (OPS). Building and Environment, 39 (4) (2004), pp. 441–448. ... 6]; Mannan MA, A study on the use of oil ...</t>
  </si>
  <si>
    <t>High-rate anaerobic digestion of palm oil mill effluent in an upflow anaerobic sludge-fixed film bioreactor</t>
  </si>
  <si>
    <t>http://www.sciencedirect.com/science/article/pii/S135951130500293X</t>
  </si>
  <si>
    <t>GD Najafpour, AAL Zinatizadeh , AR Mohamed …</t>
  </si>
  <si>
    <t>... a near by palm oil mill and stored in a cold room at 4 °C before use. ... and data acquisition system with computer software (Total Chrom), was used for gas composition analysis. ... Their reactor operation was affected by the considerable sludge loss with the effluent at the beginning ...</t>
  </si>
  <si>
    <t>Recovery and conversion of palm olein-derived used frying oil to methyl esters for biodiesel</t>
  </si>
  <si>
    <t>http://jopr.mpob.gov.my/wp-content/uploads/2013/09/joprv18june2006-loh1.pdf</t>
  </si>
  <si>
    <t>LS Kheang, CY May, CS Foon…</t>
  </si>
  <si>
    <t>... fatty acids (FFA), peroxide value (PV) and polar components preclude their further use in food ... resistance to oxidation and high content of nutrients from its fatty acid composition, and does ... include elevated free fatty acids (FFA), high total polar materials (TPM), change of colour ...</t>
  </si>
  <si>
    <t>Polyphenol rich oil palm leaves extract reduce hyperglycaemia and lipid oxidation in STZ-rats.</t>
  </si>
  <si>
    <t>http://psasir.upm.edu.my/16243/</t>
  </si>
  <si>
    <t>RRT Tan, S Mohammed…</t>
  </si>
  <si>
    <t>International Food …</t>
  </si>
  <si>
    <t>... The Oil palm leaves (OPL) ethanolic extract treatment dose-dependently reduced blood glucose and oxidation in the STZ rats, and ... At the doses used OPL showed no adverse or chronic toxicity effects in these rats, indicating its potential use as a new functional food ingredient. ...</t>
  </si>
  <si>
    <t>Modelling and simulation of the architecture and development of the oil - palm (t Elaeis guineensis Jacq.) root system</t>
  </si>
  <si>
    <t>http://link.springer.com/article/10.1023/A:1004218030608</t>
  </si>
  <si>
    <t>... The morphological and functional unit of the root system, called “root architectural unit” and its development ... 2) by a significant linear regression (R2 = 0.86), which enabled us to use a binomial ... root distribution on the mother axis is more or less regular, no change in branching ...</t>
  </si>
  <si>
    <t>http://www.researchgate.net/publication/226378096_1997-03_-_Modelling_and_simulation_of_the_architecture_and_development_of_the_oil-palm_(Elaeis_guineensis_Jacq.)_root_system._1-_The_model/file/e0b495237fe7bc0a73.pdf</t>
  </si>
  <si>
    <t>Determination of iodine value of palm oil based on triglyceride composition</t>
  </si>
  <si>
    <t>http://link.springer.com/article/10.1007/s11746-998-0227-0</t>
  </si>
  <si>
    <t>T Haryati, YBC Man, HM Ghazali, BA Asbi…</t>
  </si>
  <si>
    <t>... appropriate substitute for the IV determina- tion by instrumental methods to further reduce the use of chemicals. ... on Triglyceride Composition ... of Food Science &amp; Biotechnology, Universiti Putra Malaysia, Serdang, Selangor, Malaysia, and bIndonesian Oil Palm Research Institute ...</t>
  </si>
  <si>
    <t>http://lib3.dss.go.th/fulltext/Journal/J.AOCS/J.AOCS/1998/no.7/jul1998,vol75,no7,p789-792.pdf</t>
  </si>
  <si>
    <t>Factors affecting the cryopreservation of coffee, coconut and oil palm embryos.</t>
  </si>
  <si>
    <t>http://www.cabdirect.org/abstracts/19961600245.html</t>
  </si>
  <si>
    <t>F Engelmann, D Dumet, N Chabrillange…</t>
  </si>
  <si>
    <t>... Research on the influence of various parameters on the cryopreservation of zygotic and somatic embryos of oil palm, and zygotic embryos of coffee and coconut are reviewed. The use of mature zygotic embryos and partial desiccation prior to cryopreservation is necessary to ...</t>
  </si>
  <si>
    <t>Palm oil carotenoids</t>
  </si>
  <si>
    <t>http://archive.unu.edu/unupress/food/8F152e/8F152E05.htm</t>
  </si>
  <si>
    <t>CY May</t>
  </si>
  <si>
    <t>Food Nutr Bull</t>
  </si>
  <si>
    <t>... Other oil palm species, such as Elaeis oleifera (or E. melanococca), a South American palm, have ... TABLE 4. Carotenoid composition (percentages) of palm oil from different species and sources. ... of double pressing over the conventional single pressing are a lower loss of oil in ...</t>
  </si>
  <si>
    <t>Fourier transform infrared (FTIR) spectroscopy for analysis of extra virgin olive oil adulterated with palm oil</t>
  </si>
  <si>
    <t>http://www.sciencedirect.com/science/article/pii/S096399690900369X</t>
  </si>
  <si>
    <t>A Rohman, YB Man</t>
  </si>
  <si>
    <t>Food Research International</t>
  </si>
  <si>
    <t>... PLS has an ability to use information of sample spectra from wide spectral frequencies ... The Mahalanobis distance is useful manner to determine the similarity or dissimilarity of set ... happen sometimes because of the close similarities in the chemical composition among groups ...</t>
  </si>
  <si>
    <t>Towards more efficient selection for oil yield in the oil palm (Elaeis guineensis Jacquin).</t>
  </si>
  <si>
    <t>http://www.cabdirect.org/abstracts/19751624505.html</t>
  </si>
  <si>
    <t>HAM Vossen</t>
  </si>
  <si>
    <t>Agricultural Research Reports</t>
  </si>
  <si>
    <t>... Document details. Title Remove from marked Records Towards more efficient selection for oil yield in the oil palm (Elaeis guineensis Jacquin). ...</t>
  </si>
  <si>
    <t>Oil palm (Elaeis guineensis Jacq.) tissue culture ESTs: identifying genes associated with callogenesis and embryogenesis</t>
  </si>
  <si>
    <t>http://www.biomedcentral.com/1471-2229/8/62/</t>
  </si>
  <si>
    <t>ETL Low, H Alias, SH Boon, EM Shariff…</t>
  </si>
  <si>
    <t>BMC Plant …</t>
  </si>
  <si>
    <t>... proven to be a rapid and efficient way of obtaining information on gene diversity and mRNA ... large percentage of genes in the NEC libraries (41%) did not have significant similarity to sequences ... on the digital northern results, five genes that had higher levels of abundance in EC ...</t>
  </si>
  <si>
    <t>Preliminary study on enzymatic hydrolysis of treated oil palm (〈 i〉 Elaeis〈/i〉) empty fruit bunches fibre (EFB) by using combination of cellulase and β 1-4 glucosidase</t>
  </si>
  <si>
    <t>http://www.sciencedirect.com/science/article/pii/S0961953410004113</t>
  </si>
  <si>
    <t>F Hamzah , A Idris , TK Shuan</t>
  </si>
  <si>
    <t>Biomass and bioenergy</t>
  </si>
  <si>
    <t>... such as softwood, because of its high content of hexoses as well as its abundance [4] and [5 ... treatment process breaks down the linkages of the outer surface with the internal composition of the ... Use of surface active additives in enzymatic hydrolysis of wheat straw lignocellulose. ...</t>
  </si>
  <si>
    <t>http://www.cheme.utm.my/cheme/images/Research/Journal_Articles/2011/journal-55-2011.pdf</t>
  </si>
  <si>
    <t>DNA polymorphism among Fusarium oxysporum f. sp. elaeidis populations from oil palm , using a repeated and dispersed sequence``Palm''</t>
  </si>
  <si>
    <t>http://link.springer.com/article/10.1007/s002940050117</t>
  </si>
  <si>
    <t>I Mouyna, JL Renard, Y Brygoo</t>
  </si>
  <si>
    <t>Current genetics</t>
  </si>
  <si>
    <t>... We detected two distinct patterns: First, all F. oxysporum isolates from palm-grove soils, and one isolate from a diseased oil palm (no. ... 3, 5). To study the genetic diversity of Foe world populations, the patterns of isolates were scored for similarity based on 175 Page 3. ...</t>
  </si>
  <si>
    <t>http://deposit.ddb.de/ep/netpub/00/89/88/963888900/_data_dync/00294/papers/6030002/60300174.pdf</t>
  </si>
  <si>
    <t>Current status and policies on biodiesel industry in Malaysia as the world's leading producer of palm oil</t>
  </si>
  <si>
    <t>http://www.sciencedirect.com/science/article/pii/S0301421509005904</t>
  </si>
  <si>
    <t>AZ Abdullah, B Salamatinia, H Mootabadi, S Bhatia</t>
  </si>
  <si>
    <t>... In addition, many boaters have indicated that a reduced smoke and the dramatic change in exhaust ... concerns over negative impacts of oil palm cultivation on environment and land-use have raised ... in the importing countries and this is said to be a 'deforestation avoidance effect ...</t>
  </si>
  <si>
    <t>A study on thermal characteristics of phase change material (PCM) in gypsum board for building application</t>
  </si>
  <si>
    <t>http://jopr.mpob.gov.my/wp-content/uploads/2013/09/joprv17june2005-rozanna1.pdf</t>
  </si>
  <si>
    <t>D Rozanna, A Salmiah, TG Chuah…</t>
  </si>
  <si>
    <t>In PCMs, heat is stored as latent heat of fusion in phase changes. Latent heat allows a large amount of energy to be stored in a small mass/volume with the phase transition occurring at nearly constant temperature. In a wide diurnal temperature range, PCM can be used to absorb ...</t>
  </si>
  <si>
    <t>Short-term and long-term projection of Malaysian palm oil production</t>
  </si>
  <si>
    <t>R Abdullah</t>
  </si>
  <si>
    <t>Optimum conditions for maximising pyrolysis liquids of oil palm empty fruit bunches</t>
  </si>
  <si>
    <t>http://www.sciencedirect.com/science/article/pii/S0360544210007735</t>
  </si>
  <si>
    <t>F Sulaiman , N Abdullah</t>
  </si>
  <si>
    <t>... analysis) was carried out on the feedstock of size 250–355 μm in order to evaluate the qualitative composition of the ... Another feature of their analysis bears mentioning, namely the use of a 5 min holding time at 150 °C. Because the authors plot the weight loss rate per ...</t>
  </si>
  <si>
    <t>Water yield changes after forest conversion to agricultural land use in Peninsular Malaysia.</t>
  </si>
  <si>
    <t>http://www.cabdirect.org/abstracts/19900645281.html</t>
  </si>
  <si>
    <t>N Abdul Rahim</t>
  </si>
  <si>
    <t>Journal of Tropical Forest Science</t>
  </si>
  <si>
    <t>... was carried out from 1977 to 1986 to determine and quantify the effect on water yield of a typical forest land conversion to agricultural land use. Two catchments, A and B, were treated after 5 and 3 yr of calibration and subsequently planted with cocoa and oil palm, respectively. ...</t>
  </si>
  <si>
    <t>Solvent-free glycerolysis of palm and palm kernel oils catalyzed by commercial 1, 3-specific lipase from Humicola lanuginosa and composition of glycerolysis products</t>
  </si>
  <si>
    <t>http://link.springer.com/article/10.1023/A:1005604406705</t>
  </si>
  <si>
    <t>M Tüter, HA Aksoy</t>
  </si>
  <si>
    <t>... of DAG fractions of palm and palm kernel oils glycerolysis products did not change with respect to ... Rosu R, Uozaki Y, Iwasaki Y, Yamane T (1997) Repeated use of immobilized lipase for ... palm kernel oils catalyzed by a 1,3-spesific lipase and fatty acid composition of glycerolysis ...</t>
  </si>
  <si>
    <t>Evaluation on some finishing properties of oil palm plywood</t>
  </si>
  <si>
    <t>http://link.springer.com/article/10.1007/s00107-007-0194-4</t>
  </si>
  <si>
    <t>O Sulaiman , R Hashim , R Wahab , HW Samsi…</t>
  </si>
  <si>
    <t>Holz als Roh-und …</t>
  </si>
  <si>
    <t>... Change in colour Finishing Materials ∆L ∆a ∆b ∆E ... Table 5 Soil burial study Tabelle 5 Ergebnisse des Erdeingrabeversuchs Finishing Materials Weight Loss (%) Oil palm Nitrocellulose 47.7 plywood (4.5)a Pre-catalyzed lacquer 40.6 (5.4) Polyurethane 35.6 (3.2) Without ...</t>
  </si>
  <si>
    <t>Occurrence and functioning of phosphate solubilizing microorganisms from oil palm tree (Elaeis guineensis) rhizosphere in Cameroon</t>
  </si>
  <si>
    <t>http://www.ajol.info/index.php/ajb/article/viewFile/56044/44497</t>
  </si>
  <si>
    <t>H Fankem, D Nwaga, A Deubel, L Dieng…</t>
  </si>
  <si>
    <t>African Journal of …</t>
  </si>
  <si>
    <t>... In the same way, root fragments were collected in ten randomised oil palm tree rhizospheres while collecting soil ... The use of the ratio z/n helps to evaluate the activity of a given micro ... The change of the colour in the zone surrounding the colony into yellow clearly indicates the ...</t>
  </si>
  <si>
    <t>Activated carbons from waste biomass by sulfuric acid activation and their use on methylene blue adsorption</t>
  </si>
  <si>
    <t>http://www.sciencedirect.com/science/article/pii/S0960852407010292</t>
  </si>
  <si>
    <t>S Karagöz, T Tay, S Ucar, M Erdem</t>
  </si>
  <si>
    <t>... The use of dyes, as most chemicals, can be hazardous. ... The surface properties of the carbon change with an increase of pH. ... The amphoteric nature of carbon depends on not only the surface functional groups of the carbon but also the isoelectric point (pH IEP ) or point of zero ...</t>
  </si>
  <si>
    <t>Palm Oil Products‐Why and How to Use them</t>
  </si>
  <si>
    <t>http://onlinelibrary.wiley.com/doi/10.1002/lipi.19860880703/abstract</t>
  </si>
  <si>
    <t>KG Berger</t>
  </si>
  <si>
    <t>Fette</t>
  </si>
  <si>
    <t>... Table 6; Fatty Acid Composition - Palm Kernel Products Palm Kernel Oil Palm Kernel Olein Palm Kernel ... In the case of a general purpose bakery margarine it is usual to use both a ... of good spreadability at 15-20" C. Formulae without palm stearin showed no si@icant change. ...</t>
  </si>
  <si>
    <t>Polyphenol‐enriched extract of oil palm fronds (Elaeis guineensis) promotes vascular relaxation via endothelium‐dependent mechanisms</t>
  </si>
  <si>
    <t>http://onlinelibrary.wiley.com/doi/10.1046/j.1440-6047.11.s.7.10.x/full</t>
  </si>
  <si>
    <t>M Abeywardena, I Runnie, M Nizar…</t>
  </si>
  <si>
    <t>Asia Pacific journal of …</t>
  </si>
  <si>
    <t>... Plant extracts were added to the FRAP reagents, incubated and the change in absorbance determined. ... to be dependent not only on the total amount, but also on the composition of individual ... The chilli extract, however, led only to a modest loss of activity (58%) after inhibition of ...</t>
  </si>
  <si>
    <t>http://211.76.170.15/server/APJCN/11%20Suppl%207/S467.pdf</t>
  </si>
  <si>
    <t>An investigation into physicochemical characteristics of ash produced from combustion of oil palm biomass wastein a boiler</t>
  </si>
  <si>
    <t>http://www.sciencedirect.com/science/article/pii/S0378382008000027</t>
  </si>
  <si>
    <t>CY Yin , SASA Kadir, YP Lim , SN Syed-Ariffin…</t>
  </si>
  <si>
    <t>Fuel processing …</t>
  </si>
  <si>
    <t>... Please enable JavaScript to use all the features on this page ... The surface morphology and elemental composition of the OPA were examined via a PHILLIPS XL 30 electron ... Determination of weight percent organic content in the ash was conducted via loss-on-ignition method at ...</t>
  </si>
  <si>
    <t>Notes on oil palm plantation use and seasonal spatial relationships of sun bears in Sabah, Malaysia</t>
  </si>
  <si>
    <t>http://www.bioone.org/doi/full/10.2192/1537-6176(2004)015%3C0227:NOOPPU%3E2.0.CO%3B2</t>
  </si>
  <si>
    <t>F Normua, S Higashi, L Ambu, M Mohamed</t>
  </si>
  <si>
    <t>Ursus</t>
  </si>
  <si>
    <t>2Sabah Wildlife Department, 5th Floor, Block B Wisma MUIS, 88100 Kota Kinabalu, Sabah, Malaysia 3Institute for Tropical Biology and Conservation, University Malaysia Sabah, Permanent Campus, Sepangar Bay, Locked Bag No. 2073, 88999 Kota Kinabalu, Sabah, ...</t>
  </si>
  <si>
    <t>http://www.bearbiology.com/fileadmin/tpl/Downloads/URSUS/Vol_15_2/Normua_15_2_.pdf</t>
  </si>
  <si>
    <t>Potential use of red palm oil in combating vitamin A deficiency in India</t>
  </si>
  <si>
    <t>http://www.ingentaconnect.com/content/nsinf/fnb/2000/00000021/00000002/art00015</t>
  </si>
  <si>
    <t>BS Rao</t>
  </si>
  <si>
    <t>Food &amp; Nutrition Bulletin</t>
  </si>
  <si>
    <t>... TABLE 6. Composition of red palm oil emulsion Ingredient Amount ... In the community studies, where clinical im- provement in vitamin A–deficient children has been used as the only ... This problem can be overcome with the use of highly refined red palm oil currently produced in ...</t>
  </si>
  <si>
    <t>http://www.ingentaconnect.com/content/nsinf/fnb/2000/00000021/00000002/art00015?crawler=true&amp;mimetype=application/pdf</t>
  </si>
  <si>
    <t>Valuable minor constituents of commercial red palm olein: carotenoids, vitamin E, ubiquinones and sterols.</t>
  </si>
  <si>
    <t>http://www.cabdirect.org/abstracts/20013061366.html</t>
  </si>
  <si>
    <t>TYP Bonnie, YM Choo</t>
  </si>
  <si>
    <t>... YM Journal Journal of Oil Palm Research 2000 Vol. 12 No. 1 pp. ... Coenzyme Q 10 was detected in CRPo with a concentration range of 18-25 ppm. The fatty acid composition indicates that CRPo has 46.7% monounsaturated, 12.8% polyunsaturated and 40.5% saturated fats. ...</t>
  </si>
  <si>
    <t>Genomewide selection in oil palm : increasing selection gain per unit time and cost with small populations</t>
  </si>
  <si>
    <t>http://link.springer.com/article/10.1007/s00122-008-0715-5</t>
  </si>
  <si>
    <t>CK Wong, R Bernardo</t>
  </si>
  <si>
    <t>... The use of molecular markers may reduce the generation interval and the cost of ... costs (calculated from 2007 budget estimates from a private oil-palm research company ... genotyping for single nucleotide polymorphisms (SNP; Schaeffer 2006) or Diversity Arrays Technology (DArT ...</t>
  </si>
  <si>
    <t>http://www.isopb.org/docs/2009/P13%20%20Wong%20C.K%20Paper_Genomewide%20Selection%20in%20Oil%20Palm%20Increasing%20Selection%20Gain%20per%20Unit%20Time%20and%20.pdf</t>
  </si>
  <si>
    <t>Living under contract: contract farming and agrarian transformation in sub-Saharan Africa</t>
  </si>
  <si>
    <t>http://books.google.co.uk/books?hl=en&amp;lr=&amp;id=uNPQrEdBXlgC&amp;oi=fnd&amp;pg=PR11&amp;dq=diversity+OR+richness+OR+abundance+OR+similarity+OR+composition+OR+community+OR+deforestation+OR+%E2%80%9Cland+OR+use+OR+change%E2%80%9D+OR+fragmentation+OR+%E2%80%9Chabitat+OR+loss%E2%80%9D+OR+connectivity+OR+%E2%80%9Cfunctional+OR+diversity%E2%80%9D+OR+ecosystem+OR+displacement+%22oil+palm%22&amp;ots=6yMO0Ve_Mq&amp;sig=H-plFf_a3pNmXemHXUL76ZopQ94</t>
  </si>
  <si>
    <t>PD Little , M Watts</t>
  </si>
  <si>
    <t>... He is currently studying agrar- ian change in Kerala State, South India ... Development DCK Dansk Chrysanthemum Kultur, Denmark EEC European Economic Community FAO Food and Agricultural Organization, United Nations FELDA Federal Land Development Authority ...</t>
  </si>
  <si>
    <t>Removal of chromium (VI) from aqueous solution using treated oil palm fibre</t>
  </si>
  <si>
    <t>http://www.sciencedirect.com/science/article/pii/S030438940701028X</t>
  </si>
  <si>
    <t>MH Isa , N Ibrahim , HA Aziz, MN Adlan …</t>
  </si>
  <si>
    <t>Journal of hazardous …</t>
  </si>
  <si>
    <t>... 1) of the untreated and treated oil palm fibre shows a change from fibre to grains with ... that treated oil palm fibre may be efficiently employed as a single-use adsorbent and ... Nevertheless, as the adsorbent is cheap and locally available in abundance, the requirement of adsorbent ...</t>
  </si>
  <si>
    <t>http://www.researchgate.net/publication/6124877_Removal_of_chromium_(VI)_from_aqueous_solution_using_treated_oil_palm_fibre/file/d912f505af2f712c09.pdf</t>
  </si>
  <si>
    <t>Hybrid composites made from oil palm empty fruit bunches/jute fibres: Water absorption, thickness swelling and density behaviours</t>
  </si>
  <si>
    <t>http://link.springer.com/article/10.1007/s10924-010-0203-2</t>
  </si>
  <si>
    <t>M Jawaid , HPSA Khalil , PN Khanam…</t>
  </si>
  <si>
    <t>Journal of Polymers and …</t>
  </si>
  <si>
    <t>... objective of this study is to use oil palm EFB and jute fibre for manufacturing of hybrid composites, and to ... 3 Water Absorption (%) of Oil Palm EFB/Jute reinforced hybrid composites ... The higher the moisture content of the natural fibre, the higher is the change in the mechanical ...</t>
  </si>
  <si>
    <t>http://www.researchgate.net/publication/228111612_Hybrid_Composites_Made_from_Oil_Palm_Empty_Fruit_Bunches_Jute_Fibres_Water_Absorption_Thickness_Swelling_and_Density_Behaviours/file/9fcfd4ff5038e84223.pdf</t>
  </si>
  <si>
    <t>The environmental impact and sustainability of plantations in sub-Saharan Africa: Ghana's experiences with oil - palm plantations.</t>
  </si>
  <si>
    <t>http://www.cabdirect.org/abstracts/19996776377.html</t>
  </si>
  <si>
    <t>Abstract The impact of 3 major oil palm plantations on the environment and the implications for the sustainability of the affected ecosystems in Ghana were assessed. A historical overview of the plantation system in sub-Saharan Africa and the evolution of plantations in ...</t>
  </si>
  <si>
    <t>Production of Transgenic Oil Palm (Elaeis guinensis JACQ.) Using Biolistic Techniques</t>
  </si>
  <si>
    <t>http://link.springer.com/chapter/10.1007/978-94-017-2313-8_15</t>
  </si>
  <si>
    <t>G Kadir, A Parveez</t>
  </si>
  <si>
    <t>Molecular biology of woody plants</t>
  </si>
  <si>
    <t>... The production of novel fatty acids and other high value products in palm oil will also be beneficial. The isolation of genes, for example to change the composition of oil, is actively ... Use of smaller size particles (0.7Jlm) significantly reduced the transient gusA gene expression. ...</t>
  </si>
  <si>
    <t>Cultivation of Pleurotus tuber-regium (Fr) Sing on various farm wastes</t>
  </si>
  <si>
    <t>http://digital.library.okstate.edu/oas/oas_pdf/v71/p1_3.pdf</t>
  </si>
  <si>
    <t>JA Okhuoya, FO Okogbo</t>
  </si>
  <si>
    <t>Proceedings of Oklahoma …</t>
  </si>
  <si>
    <t>... straw from a private farm in Benin, and wild grass (Pennisetum sp.) collected after land preparation from ... Oil palm fruit fibers were also sun-dried for 10 days before use. ... The role of casing in mushroom cultivation has been principally associated with aiding the change from the ...</t>
  </si>
  <si>
    <t>Activation energy and crystallization kinetics of untreated and treated oil palm fibre reinforced phenol formaldehyde composites</t>
  </si>
  <si>
    <t>http://www.sciencedirect.com/science/article/pii/S0921509399005560</t>
  </si>
  <si>
    <t>R Agrawal, NS Saxena, KB Sharma, S Thomas…</t>
  </si>
  <si>
    <t>Materials Science and …</t>
  </si>
  <si>
    <t>... Please enable JavaScript to use all the features on this page. ... Oil palm empty fruit bunches are obtained after the extraction of oil from the seeds. ... This creates a good habitat for insects and pests, thereby causing severe environmental problems. ...</t>
  </si>
  <si>
    <t>Weed species shifts in response to broad spectrum herbicides in sub-tropical and tropical crops.</t>
  </si>
  <si>
    <t>http://www.cabdirect.org/abstracts/20002301363.html</t>
  </si>
  <si>
    <t>AM Mortimer, JE Hill</t>
  </si>
  <si>
    <t>… 1999 Brighton conference: Weeds. Volume 2 …</t>
  </si>
  <si>
    <t>... Broad spectrum herbicide use has changed the composition of the ... Shorter term shifts and cyclical changes in abundance of weeds have been documented in citrus and in oil palm and rubber plantations; in the latter, the response of perennial grasses to non-selective ...</t>
  </si>
  <si>
    <t>Forest carbon budgets in Southeast Asia following harvesting and land cover change</t>
  </si>
  <si>
    <t>http://dbccc.onep.go.th/climate/attachments/article/54/Forest%20carbon%20budgets%20in%20Southeast%20Asia%20following.pdf</t>
  </si>
  <si>
    <t>RD Lasco</t>
  </si>
  <si>
    <t>SCIENCE IN CHINA SERIES C LIFE SCIENCES- …</t>
  </si>
  <si>
    <t>... 9. Lasco, RD, Pulhin, FB, Forest land use change in the Philippines and climate change mitigation, Mitigation and Adap- tation to Climate Change Journal, 2000 ... Palm, CA, Houghton, RA, Melillo, JM et al., Atmospheric carbon dioxide from deforestation in Southeast Asia ...</t>
  </si>
  <si>
    <t>Novel palm oils from cloned palms</t>
  </si>
  <si>
    <t>http://link.springer.com/article/10.1007/BF02582134</t>
  </si>
  <si>
    <t>LH Jones</t>
  </si>
  <si>
    <t>... terms of saturation and unsaturation, it should be noted that the major change is towards ... be computed from the proportion contributed by each clone, and the expected composition of any ... I am indebted to RHV Corley, Unilever Plantations Group, for permission to use data from ...</t>
  </si>
  <si>
    <t>The effectiveness of palm oil fuel ash in preventing expansion due to alkali-silica reaction</t>
  </si>
  <si>
    <t>http://www.sciencedirect.com/science/article/pii/S0958946597000346</t>
  </si>
  <si>
    <t>ASM Awal , MW Hussin</t>
  </si>
  <si>
    <t>Cement and Concrete Composites</t>
  </si>
  <si>
    <t>... in: VM Malhotra (Ed.), Proc. of the 3rd Int. Conf. on the Use of Fly Ash, Silica Fume, Slag and Natural Pozzolans in Concrete, ACI Special Publication SP-114, Vol. 1 (1989), pp. 373–401. ... 362–376. 8. JH Tay; Ash from oil-palm waste as concrete material. J. Mater. Civil Eng. ...</t>
  </si>
  <si>
    <t>Palm kernel meal as a feed for poultry. 1. Composition of palm kernel meal and availability of its amino acids to chicks</t>
  </si>
  <si>
    <t>http://www.sciencedirect.com/science/article/pii/0377840186901082</t>
  </si>
  <si>
    <t>OC Onwudike</t>
  </si>
  <si>
    <t>Animal Feed Science and Technology</t>
  </si>
  <si>
    <t>... Palm kernel and groundnut cake samples were compared in terms of chemical composition, amino acid ... A nutritive evaluation of palm kernel meal for use in poultry rations. ... Proceedings of a National Workshop on Oil Palm By-products Utilization, December, 1981 at Kualalumpur ...</t>
  </si>
  <si>
    <t>http://d8-afic.org/wp-content/uploads/2012/09/nigeria-poultry.pdf</t>
  </si>
  <si>
    <t>Torrefaction of oil palm wastes</t>
  </si>
  <si>
    <t>http://www.sciencedirect.com/science/article/pii/S0016236111001499</t>
  </si>
  <si>
    <t>Y Uemura , WN Omar, T Tsutsui, SB Yusup</t>
  </si>
  <si>
    <t>... Please enable JavaScript to use all the features on this page ... For the dried biomass wastes and the torrefied samples, the calorific value, elementary (CHNS) composition and ash content ... negligible compared with those at 240 °C and 300 °C from the viewpoint of change in mass ...</t>
  </si>
  <si>
    <t>Linking agricultural trade, land demand, and environmental externalities: Case of oil palm in Southeast Asia</t>
  </si>
  <si>
    <t>http://www.jstor.org/stable/25773785</t>
  </si>
  <si>
    <t>J Othman</t>
  </si>
  <si>
    <t>ASEAN Economic Bulletin</t>
  </si>
  <si>
    <t>Reduction of support measures affecting soybean oil in the major soybean-producing countries, as a consequence of WTO rules, coupled with rising demand for palm oil in nontraditional palm oil-importing countries may lead to pronounced increases in ...</t>
  </si>
  <si>
    <t>http://mpra.ub.uni-muenchen.de/22016/1/MPRA_paper_22016.pdf</t>
  </si>
  <si>
    <t>The Dahomey Gap: an abrupt climatically induced rain forest fragmentation in West Africa during the late Holocene</t>
  </si>
  <si>
    <t>http://hol.sagepub.com/content/15/2/190.short</t>
  </si>
  <si>
    <t>U Salzmann, P Hoelzmann</t>
  </si>
  <si>
    <t>... However, despite the striking synchronicity of archaeological and palynological evidence, the use of the ... 4 and 10) whereas the cellulose- rich and protein-poor vascular land plants have ... reasons, we argue that diagenesis have not greatly altered the organic matter composition. ...</t>
  </si>
  <si>
    <t>Improving productivity of the smallholder oil palm sector in Papua New Guinea: a socio-economic study of the Hoskins and Popondetta schemes</t>
  </si>
  <si>
    <t>http://www.researchgate.net/publication/228881574_Improving_productivity_of_the_smallholder_oil_palm_sector_in_Papua_New_Guinea_a_socio-economic_study_of_the_Hoskins_and_Popondetta_schemes/file/e0b4952cd1440d3de5.pdf</t>
  </si>
  <si>
    <t>G Koczberski, K Gibson, GN Curry</t>
  </si>
  <si>
    <t>... of the land settlement schemes (LSS) (except for Popondetta). ... develop strategies for more effective extension interventions; • make recommendations for change that might result in further increases in ... fertiliser use and levels of commitment to oil palm) as: physical factors; ...</t>
  </si>
  <si>
    <t>Influence of dietary oils and protein level on pork quality. 1. Effects on muscle fatty acid composition , carcass, meat and eating quality</t>
  </si>
  <si>
    <t>http://www.sciencedirect.com/science/article/pii/S0309174005004110</t>
  </si>
  <si>
    <t>GA Teye, PR Sheard, FM Whittington, GR Nute…</t>
  </si>
  <si>
    <t>Meat Science</t>
  </si>
  <si>
    <t>... This feeding strategy could change several aspects of meat quality other than eating quality, through ... were cut from the anterior end for muscle colour, fatty acid composition and lipid ... Quantification was achieved by use of the internal standard added prior to hydrolysis, and the ...</t>
  </si>
  <si>
    <t>Adsorption of sulphur dioxide onto activated carbon prepared from oil - palm shells with and without pre-impregnation</t>
  </si>
  <si>
    <t>http://www.sciencedirect.com/science/article/pii/S1383586602001661</t>
  </si>
  <si>
    <t>... Please enable JavaScript to use all the features on this page. ... activated carbon from different SO 2 gaseous mixtures, one of which had a very similar composition to real ... prepared from oil-palm shell with 10% KOH pre-impregnation, on which some basic functional groups were ...</t>
  </si>
  <si>
    <t>Resource use efficiency and environmental performance of nine major biofuel crops, processed by first-generation conversion techniques</t>
  </si>
  <si>
    <t>http://www.sciencedirect.com/science/article/pii/S0961953410000024</t>
  </si>
  <si>
    <t>SC de Vries, GWJ van de Ven, MK van Ittersum …</t>
  </si>
  <si>
    <t>Biomass and …</t>
  </si>
  <si>
    <t>... and boundaries as analysed in the GHG and energy-related indicators (*EFB: Empty Fruit Bunches of oil palm). ... Universal Soil Loss Equation [19 ... In this paper, the significance of the GHG emission indicator is restricted to scenarios without land use change: converting rainforests ...</t>
  </si>
  <si>
    <t>Determination of mono-and diglycerides in palm oil, olein and stearin</t>
  </si>
  <si>
    <t>http://link.springer.com/article/10.1007/BF03028741</t>
  </si>
  <si>
    <t>EM Goh, RE Timms</t>
  </si>
  <si>
    <t>... For prac- tical purposes it was considered sufficient to use a single response factor for ... monoglycerides were reduced in both fractions, but there was no significant change in diglycerides ... random distribution assuming each compo- nent had the same fatty acid composition as the ...</t>
  </si>
  <si>
    <t>The use of soil amendments for the control of basal stem rot of oil - palm seedlings.</t>
  </si>
  <si>
    <t>http://www.cabdirect.org/abstracts/20073012585.html</t>
  </si>
  <si>
    <t>M Sariah, H Zakaria, J Flood, PD Bridge…</t>
  </si>
  <si>
    <t>… diseases of perennial …</t>
  </si>
  <si>
    <t>Abstract This chapter presents the results of a study on the effects of calcium nitrate as a prophylactic measure against basal stem rot (BSR; Ganoderma) on oil palm seedlings. Treatments comprised: 5.0 or 7.5 g CaNO 3/seedling starting at either one month before ...</t>
  </si>
  <si>
    <t>Trans-free vanaspati containing ternary blends of palm oil - palm stearin-palm olein and palm oil - palm stearin-palm kernel olein</t>
  </si>
  <si>
    <t>http://link.springer.com/article/10.1007/s11746-999-0016-4</t>
  </si>
  <si>
    <t>IN Aini, CHC Maimon, H Hanirah, S Zawiah…</t>
  </si>
  <si>
    <t>... Fatty acid composition (FAC) was determined according to the method proposed by Timms (5). Analyses were conducted by using ... allow vanaspati to have a smooth or grainy structure, SMP between 37 to 44°C and use of flavoring ... Palm oil/palm stearin/palm olein 80 : 5 : 15 A1 ...</t>
  </si>
  <si>
    <t>http://lib3.dss.go.th/fulltext/Journal/J.AOCS/J.AOCS/1999/no.5/may1999,vol76,no5,p643-648.pdf</t>
  </si>
  <si>
    <t>Dynamic mechanical properties of oil palm fiber/phenol formaldehyde and oil palm fiber/glass hybrid phenol formaldehyde composites</t>
  </si>
  <si>
    <t>http://onlinelibrary.wiley.com/doi/10.1002/pc.20095/abstract</t>
  </si>
  <si>
    <t>MS Sreekala, S Thomas, G Groeninckx</t>
  </si>
  <si>
    <t>Polymer composites</t>
  </si>
  <si>
    <t>... The width of the relaxation spectrum expresses the diversity FIG. ... However, an irregular trend is observed with change in the oil palm fiber fraction. ... They have found that use of jute fiber contributes to a lowering in the damping character of the composite. ...</t>
  </si>
  <si>
    <t>Dielectric characteristics of sisal– oil palm hybrid biofibre reinforced natural rubber biocomposites</t>
  </si>
  <si>
    <t>http://link.springer.com/article/10.1007/s10853-006-0298-y</t>
  </si>
  <si>
    <t>M Jacob , KT Varughese , S Thomas</t>
  </si>
  <si>
    <t>... provide a relativity reac- tive surface, which can be used for grafting specific groups and inducing new functional entities ... 5]. A change in the ... The capacitance, resistance and dielectric loss factor were measured directly at room temperature using a Impedance Analyzer by varying ...</t>
  </si>
  <si>
    <t>Formulation of zero-trans acid shortenings and margarines and other food fats with products of the oil palm</t>
  </si>
  <si>
    <t>http://link.springer.com/article/10.1007/s11746-005-1143-9</t>
  </si>
  <si>
    <t>KG Berger, NA Idris</t>
  </si>
  <si>
    <t>... liquid (at sum- mer temperatures) to a shortening of good performance (4). The effect of interesterification on TG composition and SFC ... production of potato crisps (in American terminol- ogy, “chips”) has been reported (10–12), as has the use of palm ... C) Palm oil Palm olein Hard ...</t>
  </si>
  <si>
    <t>Utilization of Short Oil Palm Empty Fruit Bunch Fiber (OPEFB) as a Reinforcement in Phenol-Formaldehyde Resins: Studies on Mechanical Properties</t>
  </si>
  <si>
    <t>http://www.degruyter.com/view/j/polyeng.1996.16.4/polyeng.1996.16.4.265/polyeng.1996.16.4.265.xml</t>
  </si>
  <si>
    <t>Journal of polymer engineering</t>
  </si>
  <si>
    <t>... This creates a good habitat for insects, pests and rodents, thereby causing severe environmental ... Recently, Thomas and coworkers have reported on the use of various natural cellulosic fibers ... Change in percentage elongation at break with respect to fiber length is shown in ...</t>
  </si>
  <si>
    <t>Phospholipids of palm oil (Elaeis guineensis)</t>
  </si>
  <si>
    <t>http://link.springer.com/article/10.1007/BF02662230</t>
  </si>
  <si>
    <t>SH Goh, HT Khor, PT Gee</t>
  </si>
  <si>
    <t>... oil can result in some refinery problems such as loss of oil and loss of bleaching ... The determination of the fatty acid composition and phospholipid distribution enabled the computation of the ... The factors recommended at present for use with palm oil and soybean oil are 25 and 30 ...</t>
  </si>
  <si>
    <t>Tensile properties of oil palm empty fruit bunch–polyurethane composites</t>
  </si>
  <si>
    <t>http://www.sciencedirect.com/science/article/pii/S0014305701000635</t>
  </si>
  <si>
    <t>HD Rozman, GS Tay , A Abubakar, RN Kumar</t>
  </si>
  <si>
    <t>European polymer journal</t>
  </si>
  <si>
    <t>... Please enable JavaScript to use all the features on this page. ... Tensile properties of oil palm empty fruit bunch–polyurethane composites. ... have been attempts to employ lignocellulosic materials as reactive reinforcements in composites, ie by involving the functional groups of the ...</t>
  </si>
  <si>
    <t>Prediction of oil palm (Elaeis guineensis, Jacq.) agronomic performances using the best linear unbiased predictor (BLUP)</t>
  </si>
  <si>
    <t>http://link.springer.com/article/10.1007/s001220051711</t>
  </si>
  <si>
    <t>AR Purba, A Flori, L Baudouin , S Hamon</t>
  </si>
  <si>
    <t>... HF, Harvey PH (1949) A breeding proce- dure designed to make maximum use of both ... ing abilities of the different dura and tenera origins studied in the first oil palm Elaeis guineensis ... L, Perrier X, Hamon S, Lagoda PJL (2000) A new aspect of genetic diversity of Indonesian oil ...</t>
  </si>
  <si>
    <t>Statistical optimization of adsorption processes for removal of 2, 4-dichlorophenol by activated carbon derived from oil palm empty fruit bunches</t>
  </si>
  <si>
    <t>http://www.sciencedirect.com/science/article/pii/S1001074207601132</t>
  </si>
  <si>
    <t>Z ALAM , SA Muyibi, J Toramae</t>
  </si>
  <si>
    <t>Journal of Environmental Sciences</t>
  </si>
  <si>
    <t>... 1.1 Sample collection and preparation of activated carbon The oil palm EFB sample was collected from a palm oil industry (Seri Ulu Langat Palm Oil Mill Sdn. Bhd.) in Dengkil, Selangor, Malaysia. EFB was collected in plastic bags and stored in the cold room at 4 for further use. ...</t>
  </si>
  <si>
    <t>http://www.jesc.ac.cn/jesc_En/ch/reader/create_pdf.aspx?file_no=2007190608&amp;year_id=2007&amp;quarter_id=6&amp;falg=1</t>
  </si>
  <si>
    <t>Crude glycerine recovery from glycerol residue waste from a palm kernel oil methyl ester plant</t>
  </si>
  <si>
    <t>http://jopr.mpob.gov.my/wp-content/uploads/2013/09/joprv12dec2001-ooi1.pdf</t>
  </si>
  <si>
    <t>TL Ooi, KC Yong, K Dzulkefly…</t>
  </si>
  <si>
    <t>Journal of oil palm …</t>
  </si>
  <si>
    <t>16 JOURNAL OF OIL PALM RESEARCH 13 (2) ... average composition of the recovered crude glycerine was: glycerol 51.4%, ash 13.8%, water 8.9% and ... As most of this residue is dumped in landfills, it would be advantageous if its valuable components can be recovered for use. ...</t>
  </si>
  <si>
    <t>Oil palm fiber (OPF) and its composites: A review</t>
  </si>
  <si>
    <t>http://www.sciencedirect.com/science/article/pii/S0926669010002384</t>
  </si>
  <si>
    <t>S Shinoj, R Visvanathan, S Panigrahi…</t>
  </si>
  <si>
    <t>Industrial Crops and …</t>
  </si>
  <si>
    <t>... Oil palm fiber is hard and tough, which shows similarity to coir fibers (Sreekala et al., 1997 and ... Table 1. Chemical composition of OPF ... chemical modification of fiber (using anhydrides, epoxies, isocyanates, etc.), grafting of polymers into lignocellulosic and use of compatabilizers ...</t>
  </si>
  <si>
    <t>15• Chimpanzee intelligence in nature and in captivity: isomorphism of symbol use and tool use</t>
  </si>
  <si>
    <t>http://books.google.co.uk/books?hl=en&amp;lr=&amp;id=iGfjJ4lKb1IC&amp;oi=fnd&amp;pg=PA196&amp;dq=diversity+OR+richness+OR+abundance+OR+similarity+OR+composition+OR+community+OR+deforestation+OR+%E2%80%9Cland+OR+use+OR+change%E2%80%9D+OR+fragmentation+OR+%E2%80%9Chabitat+OR+loss%E2%80%9D+OR+connectivity+OR+%E2%80%9Cfunctional+OR+diversity%E2%80%9D+OR+ecosystem+OR+displacement+%22oil+palm%22&amp;ots=6KZ3NGpKH4&amp;sig=VyxCKG7A5MUTmzszydPcqqhtSAk</t>
  </si>
  <si>
    <t>Great ape societies</t>
  </si>
  <si>
    <t>... This section aims to clarify how chimpanzee intelli- gence is utilized in their natural habitat. ... sum total of tool use (or local tool-kit) constitutes a unique cultural tradition in each chimpanzee community. For example, to see the details of leaf tool use for drinking water, we set up an ...</t>
  </si>
  <si>
    <t>Diseases and Disorders of the Oil Palm in Malaysia.</t>
  </si>
  <si>
    <t>http://www.cabdirect.org/abstracts/19680308671.html</t>
  </si>
  <si>
    <t>PD Turner, RA Bull</t>
  </si>
  <si>
    <t>Diseases and disorders of the Oil Palm in …</t>
  </si>
  <si>
    <t>... Document details. Title Remove from marked Records Diseases and Disorders of the Oil Palm in Malaysia. ... Authors TURNER, PD; BULL, RA Book Diseases and disorders of the Oil Palm in Malaysia. 1967 pp. 247 pp. Record Number 19680308671. Abstract. ...</t>
  </si>
  <si>
    <t>Ant mosaic in oil palm plantations of the southwest province of Cameroon: impact on leaf miner beetle (Coleoptera: Chrysomelidae)</t>
  </si>
  <si>
    <t>http://www.ingentaconnect.com/content/esa/jee/1997/00000090/00000005/art00006</t>
  </si>
  <si>
    <t>A Dejean, C Djieto-Lordon…</t>
  </si>
  <si>
    <t>Journal of Economic …</t>
  </si>
  <si>
    <t>... The composition of the mosaic of the oil palms, characterized by the abundance of C. gahonensis Page 3. ... In comparison, indigenous trees shelter a larger diversity of ants, the most frequent species being the carton nest builder Crematogaster spp. ...</t>
  </si>
  <si>
    <t>Microbiology and biochemistry of oil - palm wine</t>
  </si>
  <si>
    <t>N Okafor</t>
  </si>
  <si>
    <t>Advances in Applied Microbiology</t>
  </si>
  <si>
    <t>Design and fabrication of natural woven fabric reinforced epoxy composite for household telephone stand</t>
  </si>
  <si>
    <t>http://www.sciencedirect.com/science/article/pii/S0261306904000809</t>
  </si>
  <si>
    <t>SM Sapuan , MA Maleque</t>
  </si>
  <si>
    <t>Materials &amp; design</t>
  </si>
  <si>
    <t>... properties of the composite. Yusof et al. [6] use the oil palm fibre in fibre wood and tested for water absorption, strength properties, modulus of elasticity and finally compared it with rubber wood. They discovered that water absorption ...</t>
  </si>
  <si>
    <t>http://irep.iium.edu.my/20965/1/P19_2005.pdf</t>
  </si>
  <si>
    <t>High-temperature pre-treatment and the germination of seed of the oil palm , Elaeis guineensis (Jacq.)</t>
  </si>
  <si>
    <t>http://aob.oxfordjournals.org/content/26/4/569.short</t>
  </si>
  <si>
    <t>AR Rees</t>
  </si>
  <si>
    <t>... which is regarded as an adaptation to the dryness of the normal habitat. In the oil palm, it is suggested that adaptation to the dry season is a physiological one, so that the usual morphological difference is not observed. There is some evidence of at least a partial loss of the high ...</t>
  </si>
  <si>
    <t>Reproductive developmental complexity in the African oil palm (Elaeis guineensis, Arecaceae)</t>
  </si>
  <si>
    <t>http://www.amjbot.org/content/92/11/1836.short</t>
  </si>
  <si>
    <t>H Adam, S Jouannic, J Escoute…</t>
  </si>
  <si>
    <t>Botanical Soc America</t>
  </si>
  <si>
    <t>... The functional staminate flower of oil palm carries six stamens, each consisting of a bilobed anther supported by a filament. Each stamen is composed of four pollen sacs grouped in pairs on each side of the filament (Fig. 41). ...</t>
  </si>
  <si>
    <t>http://www.amjbot.org/content/92/11/1836.full</t>
  </si>
  <si>
    <t>Global overview on the use of fish meal and fish oil in industrially compounded aquafeeds: Trends and future prospects</t>
  </si>
  <si>
    <t>http://www.sciencedirect.com/science/article/pii/S004484860800567X</t>
  </si>
  <si>
    <t>AGJ Tacon , M Metian</t>
  </si>
  <si>
    <t>... Aquaculture. Volume 285, Issues 1–4, 7 December 2008, Pages 146–158. Cover image Cover image. Global overview on the use of fish meal and fish oil in industrially compounded aquafeeds: Trends and future prospects. ... 3. Fish meal and fish oil use in compound aquafeeds. ...</t>
  </si>
  <si>
    <t>http://www.nmfs.noaa.gov/aquaculture/docs/feeds/tacon_etal_global_fishmealoil_overview_2008.pdf</t>
  </si>
  <si>
    <t>Fatty acid synthesis in the oil palm (Elaeis guineensis): Incorporation of acetate by tissue slices of the developing fruit</t>
  </si>
  <si>
    <t>http://link.springer.com/article/10.1007/BF02534189</t>
  </si>
  <si>
    <t>KC Oo, SK Teh, HT Khor, ASH Ong</t>
  </si>
  <si>
    <t>... term objective of this research is to study the regulation of fatty acid biosynthesis in the oil palm fruit with respect to the variation in fatty acid composition of the ... This paper reports the use of radioactive acetate to follow fatty acid and lipid synthesis in tissue slice preparations. ...</t>
  </si>
  <si>
    <t>Seed storage behaviour in Elaeis guineensis</t>
  </si>
  <si>
    <t>http://journals.cambridge.org/abstract_S0960258500000726</t>
  </si>
  <si>
    <t>RH Ellis, TD Hong, EH Roberts …</t>
  </si>
  <si>
    <t>Seed Science …</t>
  </si>
  <si>
    <t>... shown the oil palm seed to be orthodox, not recalci- trant, in character'. ... 18°C or - 196°C at all moist- ure contents between 4.4% and 21% resulted in total loss in viability. ... In which case, freezing injury would be expected at sub-zero temperatures and so the use of conven- tional ...</t>
  </si>
  <si>
    <t>Quantitative determination of hydroxycinnamic acids in wheat, rice, rye, and barley straws, maize stems, oil palm frond fiber, and fast-growing poplar wood</t>
  </si>
  <si>
    <t>http://pubs.acs.org/doi/abs/10.1021/jf010500r</t>
  </si>
  <si>
    <t>RC Sun, XF Sun, SH Zhang</t>
  </si>
  <si>
    <t>Journal of Agricultural and Food …</t>
  </si>
  <si>
    <t>... lignin, hemicelluloses, and free phenolic acids and aldehydes from wheat, rice, rye, and barley straws, maize stems, oil palm frond fiber ... The neutral sugar composition of the associated hemicelluloses in the lignin fractions was determined by gas chromatography (GC) according ...</t>
  </si>
  <si>
    <t>Shear strength of oil palm shell foamed concrete beams</t>
  </si>
  <si>
    <t>http://www.sciencedirect.com/science/article/pii/S026130690800486X</t>
  </si>
  <si>
    <t>MZ Jumaat , U Johnson Alengaram , H Mahmud</t>
  </si>
  <si>
    <t>... Alternatively, a change in mix proportion may also influence the density. ... The control specimens were 100-mm cube specimens for use in compressive strength testing, cylinders with a ... The ratio of displacement at yield to displacement at ultimate levels, known as the ductility ratio ...</t>
  </si>
  <si>
    <t>Ranging behaviour and habitat utilisation of the Malayan wood rat (〈 i〉 Rattus tiomanicus〈/i〉) in an oil palm plantation in Johore, Malaysia</t>
  </si>
  <si>
    <t>http://www.sciencedirect.com/science/article/pii/S0261219497000100</t>
  </si>
  <si>
    <t>AP Buckle, TH Chia, MGP Fenn, M Visvalingam</t>
  </si>
  <si>
    <t>The ranging behaviour and habitat utilisation of Rattus tiomanicus, a serious pest of plantation crops in Southeast Asia, was studied extensively for the first time using radio- telemetry in an oil palm estate in Johore, Malaysia. Range size calculated by the minimum ...</t>
  </si>
  <si>
    <t>http://projects.nri.org/ratzooman/docs/ranging_behaviour_1997.pdf</t>
  </si>
  <si>
    <t>Utilization of oil palm frond-based diets for beef and dairy production in Malaysia</t>
  </si>
  <si>
    <t>http://ajas.info/upload/pdf/16_93.pdf</t>
  </si>
  <si>
    <t>MW Zahari, OA Hassan, HK Wong, JB Liang</t>
  </si>
  <si>
    <t>… JOURNAL OF ANIMAL …</t>
  </si>
  <si>
    <t>ajas.info</t>
  </si>
  <si>
    <t>... THE USE OF PELLET AND CUBES BASED ON OPF FOR FATTENING BEEF AND DAIRY ... Organic cell contents NDF Fermentation characteristics pH value Total acids (DM %) Composition of acids ... rearing which is suitable for Malaysia considering the high cost of pasture land. ...</t>
  </si>
  <si>
    <t>Effect of oil palm empty fruit bunch fiber on the physical and mechanical properties of fiber glass reinforced polyester resin</t>
  </si>
  <si>
    <t>http://www.docsdrive.com/pdfs/ansinet/jbs/2008/101-106.pdf</t>
  </si>
  <si>
    <t>M Karina, H Onggo, AHD Abdullah…</t>
  </si>
  <si>
    <t>Journal of Biological …</t>
  </si>
  <si>
    <t>... of composites, but shorter EFB specimen is able to absorb water and change the dimension ... Key words: Oil Palm, empty fruit bunch fiber glass, polyester, composites INTRODUCTION Over the past few ... The use of glass fiber resulted in the high modulus, high strength and good ...</t>
  </si>
  <si>
    <t>Use of chemical treatments to induce seed germination in oil palm Elaeis guineensis Jacq</t>
  </si>
  <si>
    <t>J Herrera, R Alizaga, E Guevara</t>
  </si>
  <si>
    <t>ASD Oil Palm Papers</t>
  </si>
  <si>
    <t>Effect of autohydrolysis and enzymatic treatment on oil palm (〈 i〉 Elaeis guineensis〈/i〉 Jacq.) frond fibres for xylose and xylooligosaccharides production</t>
  </si>
  <si>
    <t>http://www.sciencedirect.com/science/article/pii/S096085241001374X</t>
  </si>
  <si>
    <t>S Sabiha-Hanim , MAM Noor, A Rosma</t>
  </si>
  <si>
    <t>... crops, which was 4.3 million hectares (equivalent to 13% of the total land area) in ... Furthermore, XOs have also been considered for use in food ingredients, pharmaceuticals, feed ... Carbohydrate composition, Before enzymatic hydrolysis (% w/w), After enzymatic hydrolysis (% w/w). ...</t>
  </si>
  <si>
    <t>http://www.researchgate.net/publication/46009089_Effect_of_autohydrolysis_and_enzymatic_treatment_on_oil_palm_(Elaeis_guineensis_Jacq.)_frond_fibres_for_xylose_and_xylooligosaccharides_production/file/79e415003e23bedd6b.pdf</t>
  </si>
  <si>
    <t>Effect of palm oil on plasma lipoprotein concentrations and plasma low-density lipoprotein composition in non-human primates</t>
  </si>
  <si>
    <t>http://informahealthcare.com/doi/abs/10.1080/096374800750049549</t>
  </si>
  <si>
    <t>P J. Van Jaarsveld, Cornelius M. Smuts …</t>
  </si>
  <si>
    <t>… journal of food …</t>
  </si>
  <si>
    <t>... The MRC's guidelines on ethics for medical research and the national code for animal use in research ... fat diet group, the mean change in LDL molecular weight and the mean change in the ... The structure and composition of a fat affects its metabolism (Small, 1991) and it can ...</t>
  </si>
  <si>
    <t>Inhibition of proliferation of estrogen receptor–negative MDA-MB-435 and–positive MCF-7 human breast cancer cells by palm oil tocotrienols and tamoxifen, alone …</t>
  </si>
  <si>
    <t>http://jn.nutrition.org/content/127/3/544S.short</t>
  </si>
  <si>
    <t>N Guthrie, A Gapor, AF Chambers…</t>
  </si>
  <si>
    <t>... Palm oil stripped of its vitamin E fraction promoted mammary carcinogenesis like other unsaturated fats and oils, and addition of the vitamin E fraction ... The use of tamoxifen is limited, however, by the development of resistance to this compound in most patients (Osborne et al. ...</t>
  </si>
  <si>
    <t>http://jn.nutrition.org/content/127/3/544S.long</t>
  </si>
  <si>
    <t>LCA of soybean meal</t>
  </si>
  <si>
    <t>http://link.springer.com/article/10.1065/lca2007.06.342</t>
  </si>
  <si>
    <t>R Dalgaard, J Schmidt, N Halberg…</t>
  </si>
  <si>
    <t>... The functional unit is 'one kg of soybean meal produced in Argentina and delivered ... Prod Sci 80, 69–77 CrossRef; DTE (2005): Pesticide use in oil palm plantations ... accessed 14 May 2007); Fearnside PM (2000): Global Warming and Tropical Land-Use Change: Greenhouse Gas ...</t>
  </si>
  <si>
    <t>http://users.ugent.be/~jdewulf/Rodrigo%20Alvarenga/Dalgaard%20et%20al%202005l.pdf</t>
  </si>
  <si>
    <t>Botanical composition and models of metabolizable energy availability from undergrowth in oil palm plantations for ruminant production</t>
  </si>
  <si>
    <t>http://link.springer.com/article/10.1007/BF00705624</t>
  </si>
  <si>
    <t>I Dahlan, Y Yamada, MD Mahyuddin</t>
  </si>
  <si>
    <t>Agroforestry systems</t>
  </si>
  <si>
    <t>Abstract The availability of undergrowth is essential for integrating ruminant animals into oil palm plantations. This is because undergrowth can be used as a feed resource for ruminants. This type of production system has the advantage of diversifying income and ...</t>
  </si>
  <si>
    <t>Improvement of biogas production from oil palm empty fruit bunches (OPEFB)</t>
  </si>
  <si>
    <t>http://www.sciencedirect.com/science/article/pii/S0926669011000999</t>
  </si>
  <si>
    <t>DC Nieves, K Karimi , IS Horváth</t>
  </si>
  <si>
    <t>... The solids were kept at 4 °C until use. 2.3. Production of biogas. ... Phosphoric acid pretreatment increased the glucan content to 43.1%, while it did not significantly change the composition of the other sugar polymers. ...</t>
  </si>
  <si>
    <t>http://bada.hb.se/bitstream/2320/9773/1/Danay2011Ind.pdf</t>
  </si>
  <si>
    <t>Use of palm oil-based biofuel in the internal combustion engines: performance and emissions characteristics</t>
  </si>
  <si>
    <t>http://www.sciencedirect.com/science/article/pii/S036054421000736X</t>
  </si>
  <si>
    <t>P Ndayishimiye, M Tazerout</t>
  </si>
  <si>
    <t>... Palm oil (preheated at 50, 60, 70 °C ... the use of palm oil as fuel has a negative impact on the needs of human edible oil (price increase), the use of WCO ... last effect means that the contribution of these fuel elements is not to produce useful energy but they constitute an energy loss. ...</t>
  </si>
  <si>
    <t>Water use of irrigated oil palm at three different arid locations in Peninsular India</t>
  </si>
  <si>
    <t>http://jopr.mpob.gov.my/wp-content/uploads/2013/09/joprv16june2003-jose1.pdf</t>
  </si>
  <si>
    <t>J Kallarackal, P Jeyakumar…</t>
  </si>
  <si>
    <t>The history of oil palm in India goes as far back as 1836 when this tree was first introduced to the National Botanic Garden, Calcutta. Ever since, gradual introduction of this oil-yielding palm has been taking place in the different states of India. However, the first large-scale ...</t>
  </si>
  <si>
    <t>The effect of natural and synthetic antioxidants on the oxidative stability of palm diesel</t>
  </si>
  <si>
    <t>http://www.sciencedirect.com/science/article/pii/S0016236105003297</t>
  </si>
  <si>
    <t>YC Liang, CY May, CS Foon, MA Ngan, CC Hock…</t>
  </si>
  <si>
    <t>... JavaScript is disabled on your browser. Please enable JavaScript to use all the features on this page. ... Fatty acid composition (%), Crude palm oil methyl ester (CPOME), Distilled palm oil methyl ester (DPOME). C12:0-Methyl laurate, 0.26, 0.38. ... J Oil Palm Res, 16 (2004), pp. 1–11. ...</t>
  </si>
  <si>
    <t>British colonial policies and the oil palm industry in the Niger delta region of Nigeria, 1900-1960</t>
  </si>
  <si>
    <t>http://repository.kulib.kyoto-u.ac.jp/dspace/handle/2433/68190</t>
  </si>
  <si>
    <t>SO Aghalino</t>
  </si>
  <si>
    <t>African Study Monographs</t>
  </si>
  <si>
    <t>... Furthermore, soap and pomade manufactured from the palm kernel meant for domestic use was no ... Compensation paid for land acquired for the mills was suffi- cient for villages and clans ... This sudden change of attitude could be explained by the growing awareness of the need ...</t>
  </si>
  <si>
    <t>http://repository.kulib.kyoto-u.ac.jp/dspace/bitstream/2433/68190/1/ASM_21_19.pdf?origin=publication_detail</t>
  </si>
  <si>
    <t>Use of Trichoderma harzianum cultured on ground mesocarp fibre of oil - palm as seed treatment to control Pythium aphanidermatum, a causal agent of damping-off of …</t>
  </si>
  <si>
    <t>http://link.springer.com/article/10.1023/A:1026004315223</t>
  </si>
  <si>
    <t>M Kanjanamaneesathian, V Phetcharat…</t>
  </si>
  <si>
    <t>World Journal of …</t>
  </si>
  <si>
    <t>Abstract Trichoderma harzianum, isolate T 01-22, was cultured on either sorghum grains, ground mesocarp fibre of oil-palm or oil-palm shell, both amended with urea fertilizer (100: 1, w/w). T. harzianum cultured on ground mesocarp fibre was then used to coat seeds of ...</t>
  </si>
  <si>
    <t>Adsorption of reactive dye on palm-oil industry waste: equilibrium, kinetic and thermodynamic studies</t>
  </si>
  <si>
    <t>http://www.sciencedirect.com/science/article/pii/S0011916409005359</t>
  </si>
  <si>
    <t>BH Hameed , AA Ahmad, N Aziz</t>
  </si>
  <si>
    <t>... Please enable JavaScript to use all the features on this page. ... The activation energy, change of Gibbs free energy, enthalpy and entropy of adsorption were also evaluated for the ... Adsorption; CI Reactive Red 120; Oil Palm ash; Adsorption isotherm; Kinetic; Thermodynamics. ...</t>
  </si>
  <si>
    <t>http://www.researchgate.net/publication/222415605_Adsorption_of_reactive_dye_on_palm-oil_industry_waste_Equilibrium_kinetic_and_thermodynamic_studies/file/9fcfd50ba3518012e4.pdf</t>
  </si>
  <si>
    <t>The application of restriction fragment length polymorphism for the genetic fingerprinting of oil palm (E. guineensis Jacq.)</t>
  </si>
  <si>
    <t>http://www.springerlink.com/index/U6282035H5476316.pdf</t>
  </si>
  <si>
    <t>S Mayes, CM James, SF Horner, PL Jack…</t>
  </si>
  <si>
    <t>Molecular …</t>
  </si>
  <si>
    <t>... The use of molecular markers to confirm geno- types has been reported in a wide ... enzyme combinations for the full data set are summarised in Table 2. Oil palm, as mentioned ... except for particularly important palms where this more damaging technique might result in their loss. ...</t>
  </si>
  <si>
    <t>Palatable composition containing oil or oil-like materials</t>
  </si>
  <si>
    <t>http://www.google.com/patents/US4382924</t>
  </si>
  <si>
    <t>KG Berling, TG Crosby</t>
  </si>
  <si>
    <t>US Patent 4,382,924</t>
  </si>
  <si>
    <t>... found in food or pharmaceutical compositions, in their art-established levels of use. ... US4902525 *, Apr 12, 1988, Feb 20, 1990, Mitsubishi Chemical Industries Limited, Sweetener composition. ... 20, 1989, Aug 20, 1991, The Procter &amp; Gamble Company, Functional sugar substituted ...</t>
  </si>
  <si>
    <t>Recovered oil from palm-pressed fiber: a good source of natural carotenoids, vitamin E, and sterols</t>
  </si>
  <si>
    <t>http://link.springer.com/article/10.1007/BF02518114</t>
  </si>
  <si>
    <t>YM Choo, SC Yap, CK Ooi, AN Ma, SH Goh…</t>
  </si>
  <si>
    <t>... Because extrac- tion is conventionally done by single-stage pressing, the oil loss is considerable. ... The fatty acid composition, as well as quality parameters of the palm-pressed fiber oil, are ... Samples of palm-pressed fiber, freshly collected from oil palm mills, were dried at 50-60 ...</t>
  </si>
  <si>
    <t>Random amplified polymorphic DNA (RAPD) and random amplified microsatellite (RAMS) of Ganoderma from infected oil palm and coconut stumps in Malaysia</t>
  </si>
  <si>
    <t>http://www.researchgate.net/publication/232029474_Random_Amplified_Polymorphic_DNA_(RAPD)_and_Random_AmplifiedMicrosatellite_(RAMS)_of_Ganoderma_fromInfected_Oil_Palm_and_Coconut_Stumps_in_Malaysia/file/9fcfd50727e9730468.pdf</t>
  </si>
  <si>
    <t>L Zakaria, H Kulaveraasingham, TS Guan …</t>
  </si>
  <si>
    <t>Asia Pac J Mol Biol …</t>
  </si>
  <si>
    <t>... different geographical areas reported that G. boninense from Malaysian oil palm and coconut showed similarity of 4.8 ... The use of RAPD for identification of species and detection of genetic variation in Ganoderma isolates from ... Genetic diversity of Ganodermain oil palm plantings. ...</t>
  </si>
  <si>
    <t>Contribution of oil palm industry to economic growth and poverty alleviation in Indonesia</t>
  </si>
  <si>
    <t>http://pustaka.litbang.deptan.go.id/publikasi/p3233045.pdf</t>
  </si>
  <si>
    <t>WR Susila</t>
  </si>
  <si>
    <t>Jurnal Litbang Pertanian</t>
  </si>
  <si>
    <t>... In Kampar, the proportion of poor people in oil palm community is less than 5%. Similar feature ... caused deforestation and monoculture practices that lead to environmental deterioration. The presence of oil palm enterprises also caused land conflicts and local people lost their ...</t>
  </si>
  <si>
    <t>Biodiesel from microalgae beats bioethanol</t>
  </si>
  <si>
    <t>http://www.sciencedirect.com/science/article/pii/S0167779908000218</t>
  </si>
  <si>
    <t>Y Chisti</t>
  </si>
  <si>
    <t>Trends in biotechnology</t>
  </si>
  <si>
    <t>... 30% dry weight in the biomass is assumed, oil yield per hectare of total land area is ... Bioethanol is well established for use as a transport fuel [3] and sugarcane is the most ... This situation is likely to change because of a strong reemerging interest in sustainably produced biofuels. ...</t>
  </si>
  <si>
    <t>http://tur-www1.massey.ac.nz/~ychisti/Trends08.pdf</t>
  </si>
  <si>
    <t>Low carbon flower buildup, low smoke, and efficient diesel operation with vegetable oils by conversion to mono-esters and blending with diesel oil or alcohols</t>
  </si>
  <si>
    <t>http://papers.sae.org/841161/</t>
  </si>
  <si>
    <t>T Murayama, Y Oh, N Miyamoto, T Chikahisa, N Takagi…</t>
  </si>
  <si>
    <t>... THE USE OF VEGETABLE OILS as diesel fuels is not new. ... bustion increases slightly with vegetable oils compared with diesel fuel, while there is no remarkable change in combustion ... in BSHC with vegetable oils may be attributed to the reduction of cooling loss and mechanical ...</t>
  </si>
  <si>
    <t>Productivity of the oil palm (Elaeis guineensis Jacq.) in Malaysia</t>
  </si>
  <si>
    <t>http://journals.cambridge.org/abstract_S0014479700004907</t>
  </si>
  <si>
    <t>RHV Corley, BS Gray, NS Kee</t>
  </si>
  <si>
    <t>... We use the term 'bunch index' for the ratio of bunch dry matter to total dry ... production is respired than in dicotyledonous trees (though there is close similarity between our ... Any reduction in non-photosynthetic tissues should decrease the respiratory loss and thus increase the NAR ...</t>
  </si>
  <si>
    <t>The effects of soil water and atmospheric vapour pressure deficit on stomatal behaviour and photosynthesis in the oil palm</t>
  </si>
  <si>
    <t>http://jxb.oxfordjournals.org/content/40/6/647.short</t>
  </si>
  <si>
    <t>BG Smith</t>
  </si>
  <si>
    <t>... The model can be used to design and evaluate irrigation systems, and to help quantify the potential value of oil palm genotypes with low stomatal sensitivity to either VPD or available soil water for use where irrigation is impractical. ...</t>
  </si>
  <si>
    <t>Fatty acid composition of commercial Spanish fast food and snack food</t>
  </si>
  <si>
    <t>http://www.sciencedirect.com/science/article/pii/S0889157500908937</t>
  </si>
  <si>
    <t>P Mario Fernández, S Juan</t>
  </si>
  <si>
    <t>Journal of Food Composition and Analysis</t>
  </si>
  <si>
    <t>... Please enable JavaScript to use all the features on this page. ... Fatty acid composition, total fat contents and percentages of saturated (SFA), monounsaturated (MFA), polyunsaturated (PUFA) and ... fatty acids in the fat fraction was basically animal fats, coconut oil, palm kernel oil ...</t>
  </si>
  <si>
    <t>The use of stone tools by wild-living chimpanzees and earliest hominids</t>
  </si>
  <si>
    <t>http://www.sciencedirect.com/science/article/pii/S0047248486800689</t>
  </si>
  <si>
    <t>A Kortlandt</t>
  </si>
  <si>
    <t>Journal of Human Evolution</t>
  </si>
  <si>
    <t>... This community and Beatty's may represent the first identifiable cases of direct cultural transmission of technology ... In conclusion, the use of stone tools by chimpanzees and earliest hominids shows no indications of homology, functional equivalence, similarity of motor ...</t>
  </si>
  <si>
    <t>Characterization of bio-oil: a by-product from slow pyrolysis of oil palm empty fruit bunches</t>
  </si>
  <si>
    <t>http://thescipub.com/abstract/10.3844/ajassp.2009.1647.1652</t>
  </si>
  <si>
    <t>KH Khor, KO Lim, ZA Zainal</t>
  </si>
  <si>
    <t>American Journal of Applied Sciences</t>
  </si>
  <si>
    <t>... Table 1: Composition of the raw EFB fibers Proximate analysis (wt% ar) Moisture ... to consider EFB oil emulsification as a possible and relatively short term approach to the direct use of the ... The change tendency of density, viscosity, flash point, heat value and pH of our bio-oil is ...</t>
  </si>
  <si>
    <t>http://thescipub.com/pdf/10.3844/ajassp.2009.1647.1652</t>
  </si>
  <si>
    <t>Somatic embryogenesis in oil palm (Elaeis guineensis Jacq.)</t>
  </si>
  <si>
    <t>http://link.springer.com/chapter/10.1007/978-3-662-03091-2_22</t>
  </si>
  <si>
    <t>Y Duval, F Engelmann, T Durand-Gasselin</t>
  </si>
  <si>
    <t>Somatic embryogenesis and …</t>
  </si>
  <si>
    <t>... Elaeis guineensis Jacq.). Plant Cell Rep 10: 529-532 Dumet D. Engelmann F, Duval Y (1992) Use of standard somatic embryos for the cryopreservation of oil palm (Elaeis guineensis Jacq.) cultures. In: Proc XIIIth EUCARPIA ...</t>
  </si>
  <si>
    <t>Lipid composition and the role of the haustorium in the young seedling of the West African oil palm , Elaeis guineensis Jacq.</t>
  </si>
  <si>
    <t>http://aob.oxfordjournals.org/content/39/5/1057.short</t>
  </si>
  <si>
    <t>FI Opute</t>
  </si>
  <si>
    <t>Abstract The lipid and fatty acid composition of the haustorium of the developing seedling of the West African oil palm, Elaeis guineensis Jacq. has been studied using the combined techniques of thin-layer and gas-liquid chromatography. In addition to triglycerides, which ...</t>
  </si>
  <si>
    <t>Dietary fish oil affects monoaminergic neurotransmission and behavior in rats</t>
  </si>
  <si>
    <t>http://jn.nutrition.org/content/128/12/2512.short</t>
  </si>
  <si>
    <t>S Chalon, S Delion-Vancassel, C Belzung…</t>
  </si>
  <si>
    <t>... Beckman Instrument, Gagny, France) for 10 min at 4°C. Supernatants were kept at −80°C until use. ... In this study fish oil-enriched diet modified the FA composition of the rat brain and also ... The major change in the composition of dietary lipids in the FPO diet was a sixfold increase ...</t>
  </si>
  <si>
    <t>http://jn.nutrition.org/content/128/12/2512.full</t>
  </si>
  <si>
    <t>Studies in palm oil crystallization</t>
  </si>
  <si>
    <t>http://link.springer.com/article/10.1007/BF02586272</t>
  </si>
  <si>
    <t>B Jacobsberg, OHC Ho</t>
  </si>
  <si>
    <t>... resonance, differential scanning calorimetry, and plasticity measurements and were correlated with composition and chemical ... showed large variation in characteristics, due in part to the use of various ... 1present address: MARDI Oil Palm Branch, Serdang, Selangor, Malaysia. ...</t>
  </si>
  <si>
    <t>Palm fruit chemistry and nutrition</t>
  </si>
  <si>
    <t>http://www.apjcn.org/update%5Cpdf%5C2003%5C3%5C355-362%5C355.pdf</t>
  </si>
  <si>
    <t>K Sundram, R Sambanthamurthi, YA Tan</t>
  </si>
  <si>
    <t>Asia Pacific journal of clinical …</t>
  </si>
  <si>
    <t>apjcn.org</t>
  </si>
  <si>
    <t>... further challenge would be to package all these palm ingredients into a single functional food for ... The use of palm oil in such products could virtually eliminate their trans fatty acid content. The desired fatty acid composition in the product can be easily achieved by blending palm ...</t>
  </si>
  <si>
    <t>A new genus of Tetrastichinae (Hymenoptera: Eulophidae) from the Neotropical region, with the description of a new species parasitic on key pests of oil palm</t>
  </si>
  <si>
    <t>http://www.tandfonline.com/doi/abs/10.1080/00222939300770201</t>
  </si>
  <si>
    <t>G Delvare, J LaSalle</t>
  </si>
  <si>
    <t>Journal of Natural History</t>
  </si>
  <si>
    <t>... of Lepidoptera and hispine Coleoptera (Chrysomelidae) larvae, can also lead to a significant loss in oil ... Etymology The species name is taken from the name of the oil palm, Elaeis guineensis. ... tion, Girault (1920:199-200) cited all three of the characters which we use to separate ...</t>
  </si>
  <si>
    <t>Quantification of oil palm biomass and nutrient value in a mature plantation. II. Below-ground biomass.</t>
  </si>
  <si>
    <t>http://www.cabdirect.org/abstracts/20000312144.html</t>
  </si>
  <si>
    <t>H Khalid, ZZ Zin, JM Anderson</t>
  </si>
  <si>
    <t>... The total nutrient stocks from root biomass projected on a per hectare basis were 65 kg N, 8 kg P, 128 kg K, 15 kg Mg and 12 kg Ca. The results show that oil palm roots provide significant amounts of nutrients which can be recycled in the plantation ecosystem at replanting. ...</t>
  </si>
  <si>
    <t>Clonal planting material for the oil palm industry.</t>
  </si>
  <si>
    <t>http://www.cabdirect.org/abstracts/19830312181.html</t>
  </si>
  <si>
    <t>... Title Remove from marked Records Clonal planting material for the oil palm industry. ... selection criteria are considered, with tabulated data on the analysis of variance for fruit characters of 5 clones, yields of several clones compared with a seedling control, and composition of oil ...</t>
  </si>
  <si>
    <t>Bee diversity along a disturbance gradient in tropical lowland forests of south‐east Asia</t>
  </si>
  <si>
    <t>http://onlinelibrary.wiley.com/doi/10.1046/j.1365-2664.2001.00582.x/full</t>
  </si>
  <si>
    <t>LH Liow, NS Sodhi , T Elmqvist</t>
  </si>
  <si>
    <t>... Diversity indices such as the ones calculated in this study do not adequately reflect the ecological ... sites were ranked as less diverse by these indices, while the absolute abundance of bees ... Lumping all bees together and gauging bee species richness per se is probably not a ...</t>
  </si>
  <si>
    <t>Functionality of palm oil , palm oil products and palm kernel oil in margarine and shortening</t>
  </si>
  <si>
    <t>http://library.wur.nl/WebQuery/clc/904813</t>
  </si>
  <si>
    <t>L DeMan, JM DeMan</t>
  </si>
  <si>
    <t>... Soil Science, Geo-information, Landscape and Spatial Planning, Water and Climate, Ecosystem Studies, Economics ... Title, Functionality of palm oil, palm oil products and palm kernel oil in margarine and ... Disclaimer; General Terms and Conditions. Please log in to use this service. ...</t>
  </si>
  <si>
    <t>Kinetics and thermodynamics of lead ion sorption on palm kernel fibre from aqueous solution</t>
  </si>
  <si>
    <t>http://www.sciencedirect.com/science/article/pii/S1359511305002151</t>
  </si>
  <si>
    <t>YS Ho, AE Ofomaja</t>
  </si>
  <si>
    <t>Process biochemistry</t>
  </si>
  <si>
    <t>... already identified by researchers [8] and will increase the potential of its use as an ... Palm kernel fibre was obtained from the Nigerian Institute for Oil Palm Research (NIFOR) Benin City, Nigeria. ... an isolated system, where energy cannot be gained or lost, the entropy change is the ...</t>
  </si>
  <si>
    <t>http://libir.tmu.edu.tw/bitstream/987654321/42922/1/39-7.pdf</t>
  </si>
  <si>
    <t>Runoff characteristics and application of HEC-HMS for modelling stormflow hydrograph in an oil palm catchment</t>
  </si>
  <si>
    <t>http://eprints.utm.my/8491/</t>
  </si>
  <si>
    <t>Z Yusop , A Katimon</t>
  </si>
  <si>
    <t>Water Science &amp; Technology</t>
  </si>
  <si>
    <t>... more comprehensive scientific understanding of the effects of this man-made ecosystem on the ... Assessment of land use change in the Thames catchment and its effect on the flood regime ... Interception loss as a function of rainfall and forest types: stochastic modeling for tropical ...</t>
  </si>
  <si>
    <t>http://eprints.utm.my/8491/1/8491.pdf?origin=publication_detail</t>
  </si>
  <si>
    <t>Solid state bioconversion of oil palm empty fruit bunches for cellulase enzyme production using a rotary drum bioreactor</t>
  </si>
  <si>
    <t>http://www.sciencedirect.com/science/article/pii/S1369703X09001016</t>
  </si>
  <si>
    <t>MZ Alam , AA Mamun, IY Qudsieh, SA Muyibi…</t>
  </si>
  <si>
    <t>Biochemical …</t>
  </si>
  <si>
    <t>... Arif, HS Zulkifli, CC Tong, MA Hassan, MIA Karim; The treatment of oil palm empty fruit bunch for subsequent use as substrate for cellulase production by Chaetomium globosum kunze. Bioresour. Technol., 62 (1997), pp. 1–9. ...</t>
  </si>
  <si>
    <t>http://www.jazanu.edu.sa/Administrations/sfc/Documents/eng/10%20Biochemical%20Engineering%20%D9%87%D9%86%D8%AF%D8%B3%D8%A9%2061%E2%80%9364.pdf</t>
  </si>
  <si>
    <t>Breeding and selecting the oil palm</t>
  </si>
  <si>
    <t>JJ Hardon, RHV Corley, CH Lee</t>
  </si>
  <si>
    <t>Improving vegetatively propagated crops. …</t>
  </si>
  <si>
    <t>http://link.springer.com/article/10.1007/BF02543520</t>
  </si>
  <si>
    <t>M Maclellan</t>
  </si>
  <si>
    <t>... TABLE II Malaysian Palm Oil -- Composition by Carbon Number (2 ... content is partly particulate and may be much reduced by filtration or even by the use of magnetic ... Tocopherols Overvigorous conditions at deodorizing also lead to a major loss of the other main minor constituent ...</t>
  </si>
  <si>
    <t>Palm oil: the driving force of world oils and fats economy</t>
  </si>
  <si>
    <t>Y Basiron, N Balu, D Chandramohan</t>
  </si>
  <si>
    <t>Characterization of a defensin gene expressed in oil palm inflorescences: induction during tissue culture and possible association with epigenetic somaclonal …</t>
  </si>
  <si>
    <t>http://jxb.oxfordjournals.org/content/53/373/1387.short</t>
  </si>
  <si>
    <t>JW Tregear, F Morcillo, F Richaud…</t>
  </si>
  <si>
    <t>... the petals appear to develop as sepalloid structures; thus, there is a clear similarity with the ... Transcript abundance remains essentially constant up to the 8 cm stage, after which it decreases ... A helpful approach in resolving this question will be the use of promoter::reporter gene ...</t>
  </si>
  <si>
    <t>http://jxb.oxfordjournals.org/content/53/373/1387.full</t>
  </si>
  <si>
    <t>Effects of Azospirillum inoculation on N2 fixation and growth of oil palm plantlets at nursery stage.</t>
  </si>
  <si>
    <t>http://www.cabdirect.org/abstracts/20013135382.html</t>
  </si>
  <si>
    <t>HG Amir, ZH Shamsuddin, MS Halimi…</t>
  </si>
  <si>
    <t>... Nitrogen fertilizer is the most expensive nutrient input in oil palm production, with an average total nitrogen fertilizer cost estimated at RM 470 million year -1 . The use of nitrogen fixing bacteria (eg Azospirillum spp.) as a biofertilizer and bioenhancer can reduce the production ...</t>
  </si>
  <si>
    <t>Birds defend oil palms from herbivorous insects</t>
  </si>
  <si>
    <t>http://www.esajournals.org/doi/abs/10.1890/07-1650.1</t>
  </si>
  <si>
    <t>... A table containing a species list of insectivorous birds recorded from the study site, and a table showing abundance, population density, and species richness of insectivorous birds in each of the eight ... (2013) Species richness and guild ... (2013) Entomofaunal Diversity of Diptera ...</t>
  </si>
  <si>
    <t>http://esanalysis.colmex.mx/Sorted%20Papers/2008/2008%20USA%20-Biodiv%20Phys%206.pdf</t>
  </si>
  <si>
    <t>Effect of pulping variables on the characteristics of oil - palm frond-fiber</t>
  </si>
  <si>
    <t>http://www.sciencedirect.com/science/article/pii/S0960852403003328</t>
  </si>
  <si>
    <t>WD Wan Rosli, KN Law, Z Zainuddin, R Asro</t>
  </si>
  <si>
    <t>... Please enable JavaScript to use all the features on this page. ... It involves outlining the composition of the experimental process conditions subsequently used to develop the regression models. ... the size of coefficients in a coded model relates directly to the observed change in the ...</t>
  </si>
  <si>
    <t>Utilization of palm oil alkyl esters as an additive in ethanol–diesel and butanol–diesel blends</t>
  </si>
  <si>
    <t>http://www.sciencedirect.com/science/article/pii/S0016236109001252</t>
  </si>
  <si>
    <t>A Chotwichien, A Luengnaruemitchai, S Jai-In</t>
  </si>
  <si>
    <t>... Table 1. Fatty acid composition (wt%) of the biodiesel (palm oil alkyl esters ... The biodiesels produced in this study, which were derived from the same vegetable oil (palm oil), had an ... for diesel fuel; however, it is not commercially used since it has some limitations for use in diesel ...</t>
  </si>
  <si>
    <t>http://www.thaiscience.info/Article%20for%20ThaiScience/Article/3/Ts-3%20utilization%20of%20fly%20ash%20with%20silica%20fume%20and%20properties%20of%20portland%20cement%E2%80%93fly%20ash%E2%80%93silica%20fume%20concrete.pdf</t>
  </si>
  <si>
    <t>A simulation study of downdraft gasification of oil - palm fronds using ASPEN PLUS.</t>
  </si>
  <si>
    <t>http://www.cabdirect.org/abstracts/20113160300.html</t>
  </si>
  <si>
    <t>SM Atnaw , SA Sulaiman , S Yusup</t>
  </si>
  <si>
    <t>Journal of Applied Sciences</t>
  </si>
  <si>
    <t>... the performance study of downdraft gasification of oil-palm fronds, is carried out making use of ASPEN PLUS process simulator software, to study the effect of operating conditions (zone temperature, operating pressure, air fuel ratio and moisture content) on syngas composition. ...</t>
  </si>
  <si>
    <t>The use of palm oil in frying</t>
  </si>
  <si>
    <t>http://www.americanpalmoil.com/publications/Palm%20Oil%20in%20Frying.pdf</t>
  </si>
  <si>
    <t>americanpalmoil.com</t>
  </si>
  <si>
    <t>... destroyed at frying temperatures and remained at a low value, while free fatty acids showed little change. ... 5. Composition - Linolenic acid should be less than 1%. Short chain acids C12 and below less ... Palm oil has proved to be satisfactory solid fat in long term use for doughnuts ...</t>
  </si>
  <si>
    <t>Methylation-sensitive RFLPs: characterisation of two oil palm markers showing somaclonal variation-associated polymorphism</t>
  </si>
  <si>
    <t>http://link.springer.com/article/10.1007/s00122-002-0906-4</t>
  </si>
  <si>
    <t>E Jaligot , T Beulé, A Rival</t>
  </si>
  <si>
    <t>... As a first step towards the identification of abnormality-dis- criminating markers, we have screened a set of 27 oil palm cDNA probes ... The potential use of methylation-sensitive RFLPs for the early detection of somaclonal variation at early stages of the micropropagation process ...</t>
  </si>
  <si>
    <t>http://www.researchgate.net/publication/8229320_Methylation-sensitive_RFLPs_characterisation_of_two_oil_palm_markers_showing_somaclonal_variation-associated_polymorphism/file/3deec52697d8ca973e.pdf</t>
  </si>
  <si>
    <t>Availability and potential of biomass resources from the Malaysian palm oil industry for generating renewable energy</t>
  </si>
  <si>
    <t>MC Chow, MB Wahid, KW Chan</t>
  </si>
  <si>
    <t>High-yield enzymatic glycerolysis of fats and oils</t>
  </si>
  <si>
    <t>http://link.springer.com/article/10.1007/BF02660298</t>
  </si>
  <si>
    <t>GP McNeill, S Shimizu, T Yamane</t>
  </si>
  <si>
    <t>... The detailed change in composition of glycerides in the palm oil reaction mixture during the course of ... Table 2 shows the composition of the reaction mixture after glycerolysis of pahn oil and palm ... The use of Mucor miehei and SP398 lipases resulted in high yields of MG (43-57 ...</t>
  </si>
  <si>
    <t>… fish oil with rapeseed, linseed and olive oils in diets for European sea bass (Dicentrarchus labrax L.): effects on flesh fatty acid composition , plasma prostaglandins E2 …</t>
  </si>
  <si>
    <t>http://onlinelibrary.wiley.com/doi/10.1111/j.1365-2095.2004.00320.x/full</t>
  </si>
  <si>
    <t>G Mourente, JE Good, JG Bell</t>
  </si>
  <si>
    <t>Aquaculture Nutrition</t>
  </si>
  <si>
    <t>... requirement for n-3 polyunsaturated fatty acids (PUFA), reflecting the natural abundance of these ... 2000) have forced the industry to investigate alternative lipid sources for use in marine ... Table 2. Total lipid content (% of dry mass) and fatty acid composition (mass percentage of ...</t>
  </si>
  <si>
    <t>The diversity and activity patterns of wild felids in a secondary forest in Peninsular Malaysia</t>
  </si>
  <si>
    <t>http://journals.cambridge.org/abstract_S0030605306000147</t>
  </si>
  <si>
    <t>JM Azlan , DSK Sharma</t>
  </si>
  <si>
    <t>Oryx</t>
  </si>
  <si>
    <t>... The vegetation composition of these forest types has been described by Symington (1974) and Whitmore ... pockets of forest in and adja- cent to plantations provides shelter, habitat diversity (Rajanathan, 2000 ... Thus their relative abundance could be underrepresented in our results ...</t>
  </si>
  <si>
    <t>http://epicentre.massey.ac.nz/EJC/Stuff/PastPapers/Papers_2006/felids_Malaysia.pdf</t>
  </si>
  <si>
    <t>The role of boron in the oil - palm (Elaeis guineensis)</t>
  </si>
  <si>
    <t>http://aob.oxfordjournals.org/content/38/1/193.short</t>
  </si>
  <si>
    <t>JA Rajaratnam, JB Lowry</t>
  </si>
  <si>
    <t>... B abundance trace trace present present trace - B absent accumulation accumulation present present accumulation ... LITERATURE CITED AGULHON, H., 1910. The presence and use of boron in plants. Ann. Inst. ... Production of auxin by detached leaves. Nature, Land. 217, 195. ...</t>
  </si>
  <si>
    <t>Comparative analysis of triacylglycerol composition , melting properties and polymorphic behavior of palm oil and fractions</t>
  </si>
  <si>
    <t>http://onlinelibrary.wiley.com/doi/10.1002/ejlt.200600289/abstract</t>
  </si>
  <si>
    <t>S Braipson‐Danthine, V Gibon</t>
  </si>
  <si>
    <t>European journal of lipid …</t>
  </si>
  <si>
    <t>... The composition and ther- mal profile of crude palm oil and some of its products were also ... Yap and coworkers [13] monitored the polymorphism of palm oil, palm stearin and hydrogenated palm oil after a con ... [7] conducted studies in order to demonstrate the potential use of DSC ...</t>
  </si>
  <si>
    <t>Oil palm yield components and yield cycles.</t>
  </si>
  <si>
    <t>http://www.cabdirect.org/abstracts/19780366665.html</t>
  </si>
  <si>
    <t>RHV Corley, DA Earp, W Newall</t>
  </si>
  <si>
    <t>… developments in oil palm .</t>
  </si>
  <si>
    <t>... in oil palm. 1977 pp. 116-129 Record Number 19780366665. Abstract. The yield components bunch weight and bunch number are discussed. Ablation and pruning trials showed that a change in one yield component caused a subsequent change in another component. ...</t>
  </si>
  <si>
    <t>Biodiesel from microalgae</t>
  </si>
  <si>
    <t>http://www.sciencedirect.com/science/article/pii/S0734975007000262</t>
  </si>
  <si>
    <t>Biotechnology advances</t>
  </si>
  <si>
    <t>... Crop, Oil yield (L/ha), Land area needed (M ha) a, Percent of existing US cropping area ... No such limitation exists for biodiesel intended for use as heating oil, but acceptable biodiesel must ... In view of the composition of many microalgal oils, most of them are unlikely to comply with ...</t>
  </si>
  <si>
    <t>http://www10870.edu6.org/UserFiles/File/yanjiuqianyan/shengwuranliao.pdf</t>
  </si>
  <si>
    <t>Assessment of fertilizer use by crop at the global level</t>
  </si>
  <si>
    <t>http://195.154.89.106/ifacontent/download/20485/294309/version/1/file/AgCom.09.28+-+FUBC+assessment+at+the+global+level+(2006+%2B+2007).pdf</t>
  </si>
  <si>
    <t>P Heffer</t>
  </si>
  <si>
    <t>… . html/Assessment-of-Fertilizer- Use -by-Crop-at-the- …</t>
  </si>
  <si>
    <t>... and maize (15.0%). Oil crops represent 15.8% of the total (4.3 Mt K2O), with more than three fourths being applied to soybean (7.1%) and oil palm (5.2%) together. K fertilizer use on cotton is modest (2.3%). High K-consuming ...</t>
  </si>
  <si>
    <t>Characteristics of red palm oil, a carotene-and vitamin E–rich refined oil for food uses</t>
  </si>
  <si>
    <t>http://www.ingentaconnect.com/content/nsinf/fnb/2000/00000021/00000002/art00013</t>
  </si>
  <si>
    <t>B Nagendran, UR Unnithan, YM Choo…</t>
  </si>
  <si>
    <t>Food &amp; Nutrition …</t>
  </si>
  <si>
    <t>... Source: ref. 10. TABLE 3. Carotene composition (%) of red palm oil and red palm olein Palm oil Palm olein Crude Red Crude Red Commercial palm palm palm palm red palm Carotene oila oilb oleinc oleinc oleind Phytoene 1.3 2.0 0.9 3.6 0.61–0.68 ...</t>
  </si>
  <si>
    <t>http://www.ingentaconnect.com/content/nsinf/fnb/2000/00000021/00000002/art00013?crawler=true&amp;mimetype=application/pdf</t>
  </si>
  <si>
    <t>Extraction and physicochemical properties of low free fatty acid crude palm oil</t>
  </si>
  <si>
    <t>http://www.sciencedirect.com/science/article/pii/S0308814608008753</t>
  </si>
  <si>
    <t>CH Tan, HM Ghazali, A Kuntom, CP Tan , AA Ariffin</t>
  </si>
  <si>
    <t>... Please enable JavaScript to use all the features on this page. ... Previous studies have shown that there is an endogenous lipase (triacylglycerol acylhydrolase) in oil palm fruits (Henderson and Osborne, 1991 and Mohankumar et al., 1990), and is the first ... Fatty acid composition. ...</t>
  </si>
  <si>
    <t>Different edible oil beneficial effects (canola oil, fish oil , palm oil, olive oil, and soybean oil) on spontaneously hypertensive rat glomerular enlargement and glomeruli …</t>
  </si>
  <si>
    <t>http://www.sciencedirect.com/science/article/pii/S1098882305000067</t>
  </si>
  <si>
    <t>MB Aguila, AR Pinheiro, JCF Aquino, AP Gomes…</t>
  </si>
  <si>
    <t>Prostaglandins &amp; other …</t>
  </si>
  <si>
    <t>... Fatty acid composition of different lipid dietary supplements [72 ... effects of long-term intake of different edible oils, selected due to their common use in human ... However, this glomerular enlargement attenuation and glomeruli loss due to hypertension are differentiated, and the fish ...</t>
  </si>
  <si>
    <t>The production cost of oil palm fresh fruit bunches: the case of independent smallholders in Johor</t>
  </si>
  <si>
    <t>A Ismail, MA Simeh, MM Noor</t>
  </si>
  <si>
    <t>Lubricating oil composition</t>
  </si>
  <si>
    <t>http://www.google.com/patents/US5064546</t>
  </si>
  <si>
    <t>M Dasai</t>
  </si>
  <si>
    <t>US Patent 5,064,546</t>
  </si>
  <si>
    <t>... characteristics are good, that is, the ratio of coefficient of static friction to coefficient of kinematic friction is small, and the shock due to speed change is small. ... Accordingly the lubricating oil composition of the present invention is quite useful as a lubricating oil for use in an ...</t>
  </si>
  <si>
    <t>Changes in growth and photosynthetic patterns of oil palm (Elaeis guineensis Jacq.) seedlings exposed to short-term CO2 enrichment in a closed top chamber</t>
  </si>
  <si>
    <t>http://link.springer.com/article/10.1007/s11738-009-0408-y</t>
  </si>
  <si>
    <t>MH Ibrahim , HZE Jaafar , MH Harun…</t>
  </si>
  <si>
    <t>Acta physiologiae …</t>
  </si>
  <si>
    <t>... 2 assimilated / mmol H 2O loss) 400 800 1200 ** ** Fig. 8 Water use efficiency (WUE; μmol CO2 assimilated/mmol H2O loss) of oil palm seedling as affected by different levels of CO2 during 15 weeks of exposure. Data are mean ± SEM of 18 replicates. ...</t>
  </si>
  <si>
    <t>http://link.springer.com/article/10.1007/s11738-009-0408-y/fulltext.html</t>
  </si>
  <si>
    <t>... Similarity between the properties of biodiesel and petroleum-derived diesel has made the former one of the ... reported that such large-scale utilization of palm oil as biofuel would cause deforestation, which in ... If the land is found to be suitable and its use is approved by relevant ...</t>
  </si>
  <si>
    <t>The effect of oil palm fibers as reinforcement on tribological performance of polyester composite</t>
  </si>
  <si>
    <t>http://www.worldscientific.com/doi/abs/10.1142/S0218625X07010561</t>
  </si>
  <si>
    <t>Surface Review and Letters</t>
  </si>
  <si>
    <t>... This could assist to reduce the weight loss at higher velocities as shown in Fig. ... compared to neat polyester, ie, reduction in the friction coefficient was about 5–23% when oil palm fiber was ... Investigation on interfacial adhesion of date palm/epoxy using fragmentation technique. ...</t>
  </si>
  <si>
    <t>Hydrogen and syngas yield from residual branches of oil palm tree using steam gasification</t>
  </si>
  <si>
    <t>http://www.sciencedirect.com/science/article/pii/S0360319910008049</t>
  </si>
  <si>
    <t>N Nipattummakul, II Ahmed, AK Gupta…</t>
  </si>
  <si>
    <t>International journal of …</t>
  </si>
  <si>
    <t>... However, the chemical composition of the syngas varied tremendously with the reactor temperature ... imports almost all of its petroleum products from OPEC countries, so the use of palm ... oil palm residual agricultural wastes offers the potential to save the agricultural land for future ...</t>
  </si>
  <si>
    <t>A review of oil - palm breeding.</t>
  </si>
  <si>
    <t>http://www.cabdirect.org/abstracts/19851638942.html</t>
  </si>
  <si>
    <t>JJ Hardon, V Rao, N Rajanaidu…</t>
  </si>
  <si>
    <t>Progress in plant …</t>
  </si>
  <si>
    <t>... Remove from marked Records A review of oil-palm breeding. ... Authors Hardon, JJ; Rao, V.; Rajanaidu, N. Editor Russell, GE Book Progress in plant breeding - 1 1985 pp. 139-163 Record Number 19851638942. Abstract. After a brief introduction to the distribution, use and botany ...</t>
  </si>
  <si>
    <t>Relative effects on serum lipids and apolipoproteins of a caprenin-rich diet compared with diets rich in palm oil / palm -kernel oil or butter.</t>
  </si>
  <si>
    <t>http://ajcn.nutrition.org/content/61/3/535.short</t>
  </si>
  <si>
    <t>GM Wardlaw, JT Snook, S Park , PK Patel…</t>
  </si>
  <si>
    <t>The American journal …</t>
  </si>
  <si>
    <t>... Cap is solid at room temperature, containing “'45% of its composition by ... Behenic acid naturally occurs in peanuts, but for use in Cap it is ... al (6) using a Cap-like triglyceride (about half the 22:0 was replaced by 18: 1 and 18:2) showed no change in total choles- terol when fed ...</t>
  </si>
  <si>
    <t>http://ajcn.nutrition.org/content/61/3/535.full.pdf</t>
  </si>
  <si>
    <t>Evaluation of the use of raw and activated date pits as potential adsorbents for dye containing waters</t>
  </si>
  <si>
    <t>http://www.sciencedirect.com/science/article/pii/S0032959203000657</t>
  </si>
  <si>
    <t>F Banat , S Al-Asheh , L Al-Makhadmeh</t>
  </si>
  <si>
    <t>Process Biochemistry</t>
  </si>
  <si>
    <t>... Many industries use dyes to colour their products. ... The change of the pseudo-second order rate constants with concentration for the raw and activated pits is given ... The adsorption of MB takes place probably via surface exchange reaction until the surface functional sites are fully ...</t>
  </si>
  <si>
    <t>Management of nutrients for efficient use in small holder oil palm plantations</t>
  </si>
  <si>
    <t>http://ethos.bl.uk/OrderDetails.do?uin=uk.bl.ethos.338696</t>
  </si>
  <si>
    <t>TH Fairhurst</t>
  </si>
  <si>
    <t>... Please login or register if you wish to access theses through EThOS | Login / Register. Title: Management of nutrients for efficient use in small holder oil palm plantations. Author: Fairhurst, Thomas Haden. Awarding Body: Imperial College London (University of London). ...</t>
  </si>
  <si>
    <t>Immature embryo: A useful tool for oil palm (Elaeis guineensis Jacq.) genetic transformation studies</t>
  </si>
  <si>
    <t>http://www.scielo.cl/scielo.php?pid=S0717-34582005000100006&amp;script=sci_arttext&amp;tlng=pt</t>
  </si>
  <si>
    <t>R Abdullah, A Zainal, W Yew Heng, L Chui Li…</t>
  </si>
  <si>
    <t>Electronic Journal of …</t>
  </si>
  <si>
    <t>... Planter, 1986, vol. 62, p. 233-240. [ Links ]. CHOWDHURY, MKU; PARVEEZ, GKA and NORIHAN, MS Evaluation of five promoters for use in transformation of oil palm (Elaeis guineensis Jacq.). Plant Cell Reports, 1997, vol. 16, no. 5, p. 277-281. [ Links ]. ...</t>
  </si>
  <si>
    <t>Nutritional evaluation of theJessenia bataua palm: Source of high quality protein and oil from tropical America</t>
  </si>
  <si>
    <t>http://link.springer.com/article/10.1007/BF02859117</t>
  </si>
  <si>
    <t>MJ Balick, SN Gershoff</t>
  </si>
  <si>
    <t>... con- sumption of Oenocarpus and Jessenia fruits during their season of abundance had a ... TABLE 2. A COMPARISON OF THE FATTY ACID COMPOSITION OF Jessenia bataua OIL AND ... palm is reminiscent of the similar situation involving the African oil palm (Elaeis guineensis ...</t>
  </si>
  <si>
    <t>Decreasing of oil absorption in potato strips during deep fat frying</t>
  </si>
  <si>
    <t>http://www.sciencedirect.com/science/article/pii/S0260877403004084</t>
  </si>
  <si>
    <t>S Rimac-Brnčić, V Lelas, D Rade, B Šimundić</t>
  </si>
  <si>
    <t>Journal of Food …</t>
  </si>
  <si>
    <t>... Please enable JavaScript to use all the features on this page. ... Many product variables such as food composition, product shape, surface to weight ratio and porosity affect the ... They are added to control and to improve functional properties like viscosity, water binding capacity and ...</t>
  </si>
  <si>
    <t>Effect of feeding fat to dairy cows receiving a fat-deficient basal diet: I. Milk yield and composition</t>
  </si>
  <si>
    <t>http://journals.cambridge.org/abstract_S0022029900015764</t>
  </si>
  <si>
    <t>W Banks, JL Clapperton, ME Ferrie…</t>
  </si>
  <si>
    <t>Journal of Dairy …</t>
  </si>
  <si>
    <t>... Milk composition. ... tallow and the palm oil/palmitic acid mixture significantly raised (P&lt; 0-05) change, but there ...</t>
  </si>
  <si>
    <t>Flexural and impact properties of oil palm empty fruit bunch (EFB)–polypropylene composites—the effect of maleic anhydride chemical modification of EFB</t>
  </si>
  <si>
    <t>http://www.sciencedirect.com/science/article/pii/S0142941802001095</t>
  </si>
  <si>
    <t>HD Rozman, MJ Saad, ZA Mohd Ishak</t>
  </si>
  <si>
    <t>Polymer Testing</t>
  </si>
  <si>
    <t>... Oil palm empty fruit bunch; Composite; Chemical modification. ... the lack of good interfacial adhesion and poor resistance to moisture absorption render the use of lignocellulosic ... it indicates that MAH-treatment has enabled the compatibility between the polar functional groups of ...</t>
  </si>
  <si>
    <t>Ca and Zn mixed oxide as a heterogeneous base catalyst for transesterification of palm kernel oil</t>
  </si>
  <si>
    <t>http://www.sciencedirect.com/science/article/pii/S0926860X08001129</t>
  </si>
  <si>
    <t>C Ngamcharussrivichai, P Totarat…</t>
  </si>
  <si>
    <t>... and non-environmentally friendly due to a requirement of several washing stages that use a large ... of OH − and CO 3 2− is an important factor determining the precipitate composition [34]. ... with the Ca/Zn ratio of 0.25 using SEM technique indicated that totally change of pure Ca ...</t>
  </si>
  <si>
    <t>Adsorption of sulfur dioxide on activated carbon from oil - palm waste</t>
  </si>
  <si>
    <t>http://ascelibrary.org/doi/abs/10.1061/(ASCE)0733-9372(2001)127:10(895)</t>
  </si>
  <si>
    <t>Journal of Environmental Engineering</t>
  </si>
  <si>
    <t>... is strongly favored and so the first term in (3) can be neglected without loss of accuracy. ... in the model prediction, which is only applicable for the case of very slow change in the ... The improvement was due to the use of the Freundlich isotherm instead of the linear one, indicating a ...</t>
  </si>
  <si>
    <t>http://www.aseanenvironment.info/Abstract/41013454.pdf</t>
  </si>
  <si>
    <t>Chemical resistance, void content and tensile properties of oil palm /jute fibre reinforced polymer hybrid composites</t>
  </si>
  <si>
    <t>http://www.sciencedirect.com/science/article/pii/S0261306910004681</t>
  </si>
  <si>
    <t>M Jawaid , HPS Khalil , AA Bakar , PN Khanam</t>
  </si>
  <si>
    <t>... offer the potential to act as a biodegradable reinforcing materials alternative for the use of synthetic ... and mechanical properties of natural fibres are mainly depended on their physical composition such as ... The weight loss/gain for the epoxy, pure EFB, pure jute, EFB/Jute/EFB and ...</t>
  </si>
  <si>
    <t>http://www.researchgate.net/publication/228110669_Chemical_resistance_void_content_and_tensile_properties_of_oil_palmjute_fibre_reinforced_polymer_hybrid_composites/file/79e414ff4fdff0008b.pdf</t>
  </si>
  <si>
    <t>Greenhouse gas emissions and energy balance of palm oil biofuel</t>
  </si>
  <si>
    <t>http://www.sciencedirect.com/science/article/pii/S096014811000145X</t>
  </si>
  <si>
    <t>SP De Souza , S Pacca, MT De Avila, JLB Borges</t>
  </si>
  <si>
    <t>... In this study, the functional unit (FU) is one hectare of palm trees, and the reference ... the years required to compensate for the carbon stock of the displaced ecosystem adding the ... In our study, land use change corresponds to direct displacement of natural vegetation by palm tree ...</t>
  </si>
  <si>
    <t>http://www.researchgate.net/publication/237897773_Greenhouse_gas_emissions_and_energy_balance_of_palm_oil_biofuel</t>
  </si>
  <si>
    <t>Can oil palm plantations become bird friendly?</t>
  </si>
  <si>
    <t>http://link.springer.com/article/10.1007/s10457-010-9278-y</t>
  </si>
  <si>
    <t>A Nájera, JA Simonetti</t>
  </si>
  <si>
    <t>... spontaneous development of understory vegetation might also contribute to insect control as bird richness and abundance ... Birds do reduce insect abundance (eg Koh 2008b), hence as with other plant species ... Koh LP, Wilcove D (2008) Is oil palm really destroying bio- diversity? ...</t>
  </si>
  <si>
    <t>http://www.captura.uchile.cl/bitstream/handle/2250/12506/Najera_Andrea.pdf?sequence=1</t>
  </si>
  <si>
    <t>Adsorption of residue oil from palm oil mill effluent using powder and flake chitosan: equilibrium and kinetic studies</t>
  </si>
  <si>
    <t>http://www.sciencedirect.com/science/article/pii/S0043135405001296</t>
  </si>
  <si>
    <t>... a series of adsorption experiments were conducted to evaluate the possibility of the use of chitosan ... Chitosan has amine functional group which attracts anionic ions to bind and bridge (Osman ... 3 present a significant change of the structure and appearance on chitosan flake and ...</t>
  </si>
  <si>
    <t>Droplet characterization and stability of soybean oil / palm kernel olein O/W emulsions with the presence of selected polysaccharides</t>
  </si>
  <si>
    <t>http://www.sciencedirect.com/science/article/pii/S0268005X08000052</t>
  </si>
  <si>
    <t>I Nor Hayati, YB Che Man, CP Tan , I Nor Aini</t>
  </si>
  <si>
    <t>Food hydrocolloids</t>
  </si>
  <si>
    <t>... the droplet characteristics and stability of the mayonnaise-like emulsion containing soybean oil/palm kernel olein ... and left overnight (to ensure a complete hydration) prior to use in emulsion ... Malik, 1996), most probably from the carboxylmethyl (CH 2 CO O) functional group, that ...</t>
  </si>
  <si>
    <t>Fat metabolism in the West African oil palm (Elaeis guineensis)</t>
  </si>
  <si>
    <t>http://jxb.oxfordjournals.org/content/9/1/52.short</t>
  </si>
  <si>
    <t>SG Boatman, M CROMBIE</t>
  </si>
  <si>
    <t>... Sucrose decreases at first but then shows a slight rise between 40 and 90 days, which could be accounted for either by starch loss or by loss of 'residual dry weight' over the same ... The percentage composition of this same frac- tion shows, however, a considerable change. ...</t>
  </si>
  <si>
    <t>Biodiesel from palmoil—an analysis of its properties and potential</t>
  </si>
  <si>
    <t>http://www.sciencedirect.com/science/article/pii/S0961953402000855</t>
  </si>
  <si>
    <t>MA Kalam, HH Masjuki</t>
  </si>
  <si>
    <t>... The land can be used to produce non-food products including biodiesels for the domestic energy market to diminish imports. ... Another study conducted on the use of palm oil methyl ester in Yammer TF80 and Isuzu 4FB1 diesel engines [8 ... Test sequence and fuels composition. ...</t>
  </si>
  <si>
    <t>Nutritional evaluation of crude palm oil in rats.</t>
  </si>
  <si>
    <t>http://ajcn.nutrition.org/content/53/4/1031S.short</t>
  </si>
  <si>
    <t>R Manorama, C Rukmini</t>
  </si>
  <si>
    <t>The American journal of clinical …</t>
  </si>
  <si>
    <t>... The acute edible-oil shortage in India encouraged oil-palm cultivation in India. ... 80-100, with RD. Fatty acid composition was expressed as per- ... of the Wistar strain for 28 and 90 d. The National Research Council's guide for the care and use of laboratory animals was followed. ...</t>
  </si>
  <si>
    <t>http://ajcn.nutrition.org/content/53/4/1031S.full.pdf</t>
  </si>
  <si>
    <t>Isolation, preparation, and characterization of nanofibers from oil palm empty-fruit-bunch (OPEFB)</t>
  </si>
  <si>
    <t>http://link.springer.com/article/10.1007/s10570-010-9436-4</t>
  </si>
  <si>
    <t>F Fahma, S Iwamoto, N Hori, T Iwata, A Takemura</t>
  </si>
  <si>
    <t>Cellulose</t>
  </si>
  <si>
    <t>... Changes in chemical composition due to the sulfuric acid hydrolysis were evaluated by FTIR ... Figure 1 shows the similarity of the spectra of cellulose fiber and all nanofibers ... We prefer to use the terms ''dispersed'' and ''aggregated'' rather than ''isotropic'' and ''anisotropic'' phases ...</t>
  </si>
  <si>
    <t>Oil palm and prehistoric subsistence in tropical West Africa</t>
  </si>
  <si>
    <t>AC D'Andrea, AL Logan …</t>
  </si>
  <si>
    <t>Journal of African …</t>
  </si>
  <si>
    <t>Africa Manga Verlag</t>
  </si>
  <si>
    <t>Conserving biological diversity in agricultural/forestry systems</t>
  </si>
  <si>
    <t>http://www.jstor.org/stable/1311782</t>
  </si>
  <si>
    <t>D Pimentel, U Stachow, DA Takacs, HW Brubaker…</t>
  </si>
  <si>
    <t>... imately 80% of the total of 20 million ha/yr of deforestation is due to ... An abundance of biomass, diversity of plant species, diversity of habitats, large areas, stable ... effective biogeochemical cy- cling, abundant water, and favorable climates benefit species diversity (Westman 1990). ...</t>
  </si>
  <si>
    <t>http://www.colby.edu/biology/BI131/Lab/Pimental,%20et%20al%201992.pdf</t>
  </si>
  <si>
    <t>A new conversion method for recovering valuable chemicals from oil palm shell wastes utilizing liquid-phase oxidation with H2O2 under mild conditions</t>
  </si>
  <si>
    <t>http://pubs.acs.org/doi/abs/10.1021/ef000091l</t>
  </si>
  <si>
    <t>K Mae, I Hasegawa, N Sakai, K Miura</t>
  </si>
  <si>
    <t>Energy &amp; fuels</t>
  </si>
  <si>
    <t>... Of these methods, neither gasification nor pyrolysis is suitable for use with biomass wastes with high water ... Figure 1 Change in the product distributions through the hot water treatment of the oil palm shell. ... The loss of the cellulose and the lignin as CO 2 was only 12% on carbon ...</t>
  </si>
  <si>
    <t>Somatic embryogenesis in oil palm</t>
  </si>
  <si>
    <t>http://link.springer.com/chapter/10.1007/978-94-017-3030-3_9</t>
  </si>
  <si>
    <t>A Rival</t>
  </si>
  <si>
    <t>Somatic embryogenesis in woody plants</t>
  </si>
  <si>
    <t>... However, the development of this technique for routine use was considerably slowed by the low ... development agency (FELDA - Federal Land Development Authority). ... various protein classes identified were characterised by electrophoresis and amino acid composition analysis. ...</t>
  </si>
  <si>
    <t>Variability in Fatty Acid Composition , Iodine Value and Carotene Content in the MPOB Oil Palm Germplasm Collection from Angola.</t>
  </si>
  <si>
    <t>http://psasir.upm.edu.my/838/</t>
  </si>
  <si>
    <t>N Abdullah, R Nookiah, AK Din…</t>
  </si>
  <si>
    <t>Forty-two progenies of oil palm (Elaeis guineensis Jacq.) from the Malaysian Palm Oil Board (MPOB) germplasm collection from Angola were analyzed for their fatty acid composition and carotene content using gas chromatography and UV spectrophotometry, respectively. ...</t>
  </si>
  <si>
    <t>http://psasir.upm.edu.my/838/1/PFP2.PDF</t>
  </si>
  <si>
    <t>Influence of Blending Canola, Palm, Soybean, and Sunflower Oil Methyl Esters on Fuel Properties of Biodiesel†</t>
  </si>
  <si>
    <t>http://pubs.acs.org/doi/full/10.1021/ef800588x</t>
  </si>
  <si>
    <t>BR Moser</t>
  </si>
  <si>
    <t>... in triplicate, and average values are reported (Table 1). Table 1. Fatty Ester Composition (wt %) and ... The official method was modified for scale to use 2 g of sample and 0.02 M ... Methyl palmitate (41.9%) was in highest abundance in PME, and methyl linoleate (53.6%) was the ...</t>
  </si>
  <si>
    <t>http://www.researchgate.net/publication/43274817_Influence_of_Blending_Canola_Palm_Soybean_and_Sunflower_Oil_Methyl_Esters_on_Fuel_Properties_of_Biodiesel/file/6a85e52e91ca1f3dae.pdf</t>
  </si>
  <si>
    <t>Red palm oil to combat vitamin A deficiency in developing countries</t>
  </si>
  <si>
    <t>http://archive.unu.edu/unupress/food/8F152e/8F152E04.htm</t>
  </si>
  <si>
    <t>C Rukmini</t>
  </si>
  <si>
    <t>FOOD AND NUTRITION BULLETIN-UNITED …</t>
  </si>
  <si>
    <t>... Chemical analysis of the fatty acid composition of RPO indicates that it has 50% saturated ... Red palm oil (RPO), derived from the mesocarp of the oil palm (Elaeis guineensis), although ... at the National Institute of Nutrition with the purpose of recommending its use in supplementary ...</t>
  </si>
  <si>
    <t>Spatial patterns of nitrogen mineralization, fertilizer distribution and roots explain nitrate leaching from mature Amazonian oil palm plantation</t>
  </si>
  <si>
    <t>http://onlinelibrary.wiley.com/doi/10.1111/j.1475-2743.2000.tb00197.x/abstract</t>
  </si>
  <si>
    <t>G Schroth , MRL Rodrigues…</t>
  </si>
  <si>
    <t>Abstract. The African oil palm (Elaeis guineensis) is relatively well adapted to the pedoclimatic conditions of central Amazonia. The clayey upland soils of the region are well supplied with nitrogen, although they are deficient in most other nutrients. Under these ...</t>
  </si>
  <si>
    <t>Physico-mechanical properties of oil palm wood flour filled natural rubber composites</t>
  </si>
  <si>
    <t>http://www.sciencedirect.com/science/article/pii/S0142941898000312</t>
  </si>
  <si>
    <t>H Ismail , RM Jaffri</t>
  </si>
  <si>
    <t>... Mechanical properties of the composites were enhanced with the modification of fibre surface and the use of various bonding agents. This paper highlights the physico-mechanical properties of oil palm wood flour (OPWF) filled natural rubber composites. ...</t>
  </si>
  <si>
    <t>Biodiesel</t>
  </si>
  <si>
    <t>http://link.springer.com/chapter/10.1007/978-1-84628-995-8_4</t>
  </si>
  <si>
    <t>A Demirbas</t>
  </si>
  <si>
    <t>... In 1991, the European Community (EC) proposed a 90% tax deduction for the use of biofuels ... Direct use of vegetable oils and/or the use of blends of the oils has generally been ... The high viscosity, acid composition, free fatty acid content, and gum for- mation due to oxidation and ...</t>
  </si>
  <si>
    <t>http://bib.convdocs.org/docs/7/6673/conv_1/file1.pdf</t>
  </si>
  <si>
    <t>Effects of plant density on growth and yield of oil palm</t>
  </si>
  <si>
    <t>http://journals.cambridge.org/abstract_S0014479700005639</t>
  </si>
  <si>
    <t>... The alternative approach would be to change the relation between VDM and LAI, since reducing VDM per unit LAI would increase yield at constant LAI, and also increase the optimum LAI. ... HARTLEY, CW (1967). The Oil Palm. London: Longmans. ... Nature, Land. 197, 63. ...</t>
  </si>
  <si>
    <t>Towards genetic engineering of oil palm (Elaeis guineensis Jacq.)</t>
  </si>
  <si>
    <t>http://link.springer.com/chapter/10.1007/978-94-015-8394-7_160</t>
  </si>
  <si>
    <t>SC Cheah, R Sambanthamurthi, SNA Abdullah …</t>
  </si>
  <si>
    <t>Plant Lipid …</t>
  </si>
  <si>
    <t>... composition. For this purpose, we have also directed our efforts ... these was also expressed in seedlings. Plans are underway to use these clones as probes to screen a lambda genomic library for the isolation of their gene sequences. oil Palm Transformation ...</t>
  </si>
  <si>
    <t>Modification in the composition and metabolic properties of human low density and high density lipoproteins by different dietary fats.</t>
  </si>
  <si>
    <t>http://www.jlr.org/content/25/5/456.short</t>
  </si>
  <si>
    <t>MF Baudet, C Dachet, M Lasserre, O Esteva…</t>
  </si>
  <si>
    <t>Journal of lipid …</t>
  </si>
  <si>
    <t>ASBMB</t>
  </si>
  <si>
    <t>... the experimental groups (control group, C; high risk group, H) when the community was maintained ... The lipoprotein composition was somewhat different with the milk fat diet, but only minor differences ... component of VLDL with a polyunsaturated diet as well as no change in their ...</t>
  </si>
  <si>
    <t>Oil-rich fibrous residue from african oil palm as basal diet of pigs; effects of supplementation with methionine</t>
  </si>
  <si>
    <t>http://lrrd.cipav.org.co/lrrd4/2/ocampo1.htm</t>
  </si>
  <si>
    <t>O Alvaro</t>
  </si>
  <si>
    <t>Livestock Research for Rural Development</t>
  </si>
  <si>
    <t>... in the composition of the oil-rich residue, due perhaps to changes in the composition of the ... is derived from sugar cane (Sarria et al 1990), cassava (Solano et al 1992) or oil palm (Ocampo et al ... Orskov ER, Hovell FD DeB and Mould F 1980 The use of the nylon bag technique for ...</t>
  </si>
  <si>
    <t>Use of crude filtered vegetable oil as a fuel in diesel engines state of the art: Literature review</t>
  </si>
  <si>
    <t>http://www.sciencedirect.com/science/article/pii/S1364032110001656</t>
  </si>
  <si>
    <t>SS Sidibé, J Blin, G Vaitilingom, Y Azoumah</t>
  </si>
  <si>
    <t>... SVOs have a chemical composition that corresponds in most cases to a mixture of 95% triglycerides and 5 ... 3. Part 2: SVO use in dual fuelling and blends with diesel oil. ... There is loss of pressure, problems with cold start-up and deterioration in performance (abnormal increase in ...</t>
  </si>
  <si>
    <t>http://lifeseedcapital.eu/condiciones/extdoc/Use%20of%20crude%20filtered%20vegetable%20oil%20as%20fuel.pdf</t>
  </si>
  <si>
    <t>Oil palm (Elaeis guineensis Jacq.) clonal fidelity: endogenous cytokinins and indoleacetic acid in embryogenic calluscultures</t>
  </si>
  <si>
    <t>http://jxb.oxfordjournals.org/content/43/7/983.short</t>
  </si>
  <si>
    <t>I Besse, JL VERDEIL, Y Duval, B Sotta…</t>
  </si>
  <si>
    <t>... It was reported that oil palm cultures do not require exogenous cytokinins to maintain cell division (Hanower and Hanower, 1984; Jones, 1990). ... Habituation can be due either to genetic change in culture or can be an epigenetic phenomenon (Meins, 1989). ...</t>
  </si>
  <si>
    <t>http://horizon.documentation.ird.fr/exl-doc/pleins_textes/pleins_textes_6/b_fdi_33-34/37660.pdf</t>
  </si>
  <si>
    <t>Genetic diversity of oil palm germplasm collections using RFLPs.</t>
  </si>
  <si>
    <t>http://www.cabdirect.org/abstracts/20023008528.html</t>
  </si>
  <si>
    <t>I Maizura, SC Cheah, N Rajanaidu</t>
  </si>
  <si>
    <t>Cutting-edge technologies for …</t>
  </si>
  <si>
    <t>Abstract A total of 11 oil palm (Elaeis guineensis) germplasm collections namely Nigeria, Cameroon, Congo DR, Tanzania, Angola, Senegal, Sierra Leone, Guinea, Ghana, Madagascar and Gambia were characterized using RFLP method. Genomic DNA ...</t>
  </si>
  <si>
    <t>Somatic embryogenesis and plant regeneration in oil palm using the thin cell layer technique</t>
  </si>
  <si>
    <t>http://link.springer.com/article/10.1007/s11627-010-9279-6</t>
  </si>
  <si>
    <t>JE Scherwinski-Pereira, RS da Guedes…</t>
  </si>
  <si>
    <t>In Vitro Cellular &amp; …</t>
  </si>
  <si>
    <t>... Also, the production costs for palm oil in its ecosystem are the lowest among all the ... In summary, the results achieved here suggest that the use of basal explants associated to high ... Maizura I.; Rajanaidu N.; Zakri AH; Cheah SC Assessment of genetic diversity in oil palm (Elaeis ...</t>
  </si>
  <si>
    <t>Hot compressed water pretreatment of oil palm fronds to enhance glucose recovery for production of second generation bio-ethanol</t>
  </si>
  <si>
    <t>http://www.sciencedirect.com/science/article/pii/S0960852410007339</t>
  </si>
  <si>
    <t>CS Goh , KT Lee, S Bhatia</t>
  </si>
  <si>
    <t>... corrosion resistant materials and waste stream treatments have also restricted the use of acid ... al., 2002), there are still no reports on the conversion of oil palm biomass to ... In fact, lignocellulosic feedstock with different composition significantly influences the effectiveness of HCW ...</t>
  </si>
  <si>
    <t>Analysis of mesocarp and kernel oils from the american oil palm and F1 hybrids with the west african oil palm</t>
  </si>
  <si>
    <t>http://onlinelibrary.wiley.com/doi/10.1002/jsfa.2740260907/abstract</t>
  </si>
  <si>
    <t>N Macfarlane, T Swetman…</t>
  </si>
  <si>
    <t>Journal of the Science of …</t>
  </si>
  <si>
    <t>... to about 398 000 tons of palm kernel oi1.6 This importance of the oil palm arises partly ... resistance to bud rot/spear rot disease under conditions which resulted in a total loss of the ... Furthermore, the composition of the kernel oil is similar to that already com- mercially available and ...</t>
  </si>
  <si>
    <t>The bio-fuel debate and fossil energy use in palm oil production: a critique of Reijnders and Huijbregts 2007</t>
  </si>
  <si>
    <t>SC De Vries</t>
  </si>
  <si>
    <t>Journal of Cleaner Production</t>
  </si>
  <si>
    <t>Decomposition and N &amp; K release by oil palm empty fruit bunches applied under mature palms.</t>
  </si>
  <si>
    <t>http://www.cabdirect.org/abstracts/20013057457.html</t>
  </si>
  <si>
    <t>KC Lim, AR Zaharah</t>
  </si>
  <si>
    <t>... was conducted in Malaysia to monitor EFB decomposition and N and K release for a period of 10 months [date not given] with the EFB placed in single or double layers stacked along mature oil palm interrows with and ... The EFB dry matter loss followed an exponential model. ...</t>
  </si>
  <si>
    <t>Peanut and Oil Palm Foliar Diagnosis Interrelations of N, P, K, Ca, Mg.</t>
  </si>
  <si>
    <t>http://www.ncbi.nlm.nih.gov/pmc/articles/PMC540452/</t>
  </si>
  <si>
    <t>P Prevot, M Ollagnier</t>
  </si>
  <si>
    <t>Plant physiology</t>
  </si>
  <si>
    <t>... elements N, P, K at two levels 0, 1), generally with partial confounding. With the oil palm we had to use experiments already started, and these were of the randomized design. EXPERIMENTAL RESULTS ON PEANUT RESULTS ...</t>
  </si>
  <si>
    <t>http://www.ncbi.nlm.nih.gov/pmc/articles/PMC540452/pdf/plntphys00386-0034.pdf</t>
  </si>
  <si>
    <t>Molecular cloning and expression of a cDNA encoding 1-deoxy-d-xylulose-5-phosphate synthase from oil palm 〈 i〉 Elaeis guineensis〈/i〉 Jacq.</t>
  </si>
  <si>
    <t>http://www.sciencedirect.com/science/article/pii/S0168945205001615</t>
  </si>
  <si>
    <t>S Khemvong, W Suvachittanont</t>
  </si>
  <si>
    <t>Plant science</t>
  </si>
  <si>
    <t>... In spite of the structural and functional diversity of isoprenoids, all are derived from isopentenyl diphosphate ... 67% and 85%, and DXS from oil palm shows also a 50% similarity to bacterial ... shows the general features of plastidial targeting sequences, both of an abundance of the ...</t>
  </si>
  <si>
    <t>http://www.sc.psu.ac.th/units/qa/Download/2548/%E0%B8%9C%E0%B8%A5%E0%B8%87%E0%B8%B2%E0%B8%99%E0%B8%95%E0%B8%B5%E0%B8%9E%E0%B8%B4%E0%B8%A1%E0%B8%9E%E0%B9%8C-web%20base/%E0%B8%A0%E0%B8%B2%E0%B8%84%E0%B8%A7%E0%B8%B4%E0%B8%8A%E0%B8%B2%E0%B8%8A%E0%B8%B5%E0%B8%A7%E0%B9%80%E0%B8%84%E0%B8%A1%E0%B8%B5/1-molecular-cloning-expression-oil-palm-sawitri-wallie.pdf</t>
  </si>
  <si>
    <t>Rattan, rubber, or oil palm : cultural and financial considerations for farmers in Kalimantan</t>
  </si>
  <si>
    <t>http://link.springer.com/article/10.1663/0013-0001(2004)58%5B77:RROOPC%5D2.0.CO%3B2</t>
  </si>
  <si>
    <t>B Belcher , N Imang, R Achdiawan</t>
  </si>
  <si>
    <t>... The conclusions summarize the findings and offer options to counter the strong negative impact of recent events on the rattan farmers. Key Words: Rattan; oil palm; rubber; shifting cultivation; land-use change; financial analysis; East Kalimantan. ...</t>
  </si>
  <si>
    <t>Explaining Malaysia's Export Expansion in Palm Oil and Related Products</t>
  </si>
  <si>
    <t>http://books.google.co.uk/books?hl=en&amp;lr=&amp;id=TIQtkN0q4foC&amp;oi=fnd&amp;pg=PA163&amp;dq=diversity+OR+richness+OR+abundance+OR+similarity+OR+composition+OR+community+OR+deforestation+OR+%E2%80%9Cland+OR+use+OR+change%E2%80%9D+OR+fragmentation+OR+%E2%80%9Chabitat+OR+loss%E2%80%9D+OR+connectivity+OR+%E2%80%9Cfunctional+OR+diversity%E2%80%9D+OR+ecosystem+OR+displacement+%22oil+palm%22&amp;ots=DeUAPrLete&amp;sig=6nnQ_g8vPJTc1TistiaKieelGoI</t>
  </si>
  <si>
    <t>R Rasiah</t>
  </si>
  <si>
    <t>Technology</t>
  </si>
  <si>
    <t>... Owing to the process-based nature of the industry, much of the change involved efﬁciency-driven ... In addition to promoting diversiﬁcation through the agricultural ministry and land-development schemes, the government stepped up the displacement of rubber estates ...</t>
  </si>
  <si>
    <t>Analytical characteristics of crude and refined palm oil and fractions</t>
  </si>
  <si>
    <t>http://onlinelibrary.wiley.com/doi/10.1002/ejlt.200600264/abstract</t>
  </si>
  <si>
    <t>PT Gee</t>
  </si>
  <si>
    <t>... of fresh fruit bunches (FFB) harvested from 4,049,201 ha of oil palm plantation land in 2005 [1 ... The fatty acid composition is less informative than the tri- acylglycerol composition, but the gas-liquid ... of rapeseed or soybean oil with glycerol, is used as anti-obesity functional food in ...</t>
  </si>
  <si>
    <t>Centering labor in the land grab debate</t>
  </si>
  <si>
    <t>http://www.tandfonline.com/doi/abs/10.1080/03066150.2011.559009</t>
  </si>
  <si>
    <t>TM Li</t>
  </si>
  <si>
    <t>... make the link between land acquisition and poverty reduction: employment, and payments for the land, and I use data from ... crop and proper support, offer them a far better pathway out of poverty than granting the land to large ... “The agrarian question: peasants and rural change”. ...</t>
  </si>
  <si>
    <t>Improvement of palm oil through breeding and biotechnology</t>
  </si>
  <si>
    <t>http://link.springer.com/article/10.1007/s11746-997-0253-3</t>
  </si>
  <si>
    <t>BS Jalani, SC Cheah, N Rajanaidu, A Darus</t>
  </si>
  <si>
    <t>... the above problei1;s, germpl:lsm collectiorJs were made a| its cosier of origin and diversity in Africa ... a]ld ricinoMc acid for use in specialty plastics and lubricants production ... TABLE 9 Composition {%) of Carotenes of Palm Oils Derived from Efaeis guineensis, E. ofeifera, and Their ...</t>
  </si>
  <si>
    <t>Composition and nutritional evaluation of Aspergillus oryzae biomass grown on palm oil processing effluents</t>
  </si>
  <si>
    <t>http://onlinelibrary.wiley.com/doi/10.1002/jsfa.2740321010/full</t>
  </si>
  <si>
    <t>TW Barker, NJ Drouliscos…</t>
  </si>
  <si>
    <t>... A . oryzne does not elaborate aflatoxinss and is widely used in the production of fermented foods in south-east Asia.g The possible use of this organism for microbial protein production from ... b See Drouliscos and B o ~ land . ... Composition of lipid fraction (%) (biomass grown on:) ...</t>
  </si>
  <si>
    <t>A novel technique for separating glycerine from palm oil-based biodiesel using ionic liquids</t>
  </si>
  <si>
    <t>http://www.sciencedirect.com/science/article/pii/S0378382009002628</t>
  </si>
  <si>
    <t>M Hayyan , FS Mjalli , MA Hashim …</t>
  </si>
  <si>
    <t>... On the other hand, a similar DES composition ratio change resulted in a 10% increase in the extracted glycerine ... This salt is then recycled for use as a DES ingredient ... Moreover, biodiesel to DES ratio was found to be more important than the DES composition ratio in affecting the ...</t>
  </si>
  <si>
    <t>http://www.researchgate.net/publication/223590202_A_novel_technique_for_separating_glycerine_from_palm_oil-based_biodiesel_using_ionic_liquids/file/d912f506059cc16671.pdf</t>
  </si>
  <si>
    <t>Hyperspectral Imagery for Mapping Disease Infection in Oil Palm PlantationUsing Vegetation Indices and Red Edge Techniques</t>
  </si>
  <si>
    <t>http://thescipub.com/abstract/10.3844/ajassp.2009.1031.1035</t>
  </si>
  <si>
    <t>HZM Shafri , N Hamdan</t>
  </si>
  <si>
    <t>... especially in Malaysia since there is no existing published research on the use of airborne ... and the normalized pigment chlorophyll vegetation indexes which will be showing a loss of chlorophyll ... The abrupt change between 680 and 780 nm caused by the combined effects of ...</t>
  </si>
  <si>
    <t>http://thescipub.com/pdf/10.3844/ajassp.2009.1031.1035</t>
  </si>
  <si>
    <t>Building African scientific capacity for agricultural development</t>
  </si>
  <si>
    <t>http://www.sciencedirect.com/science/article/pii/016951509090028Y</t>
  </si>
  <si>
    <t>CK Eicher</t>
  </si>
  <si>
    <t>Agricultural Economics</t>
  </si>
  <si>
    <t>... JavaScript is disabled on your browser. Please enable JavaScript to use all the features on this page. ... Work. Pap. 3/84Department of Land Management, University of Zimbabwe, Harare (1984), p. 34. ... H. Bunting (Ed.), Change in AgriculturePraeger, New York (1970), pp. 97–104. ...</t>
  </si>
  <si>
    <t>Deforestation , forest degradation, biodiversity loss and CO2 emissions in Riau, Sumatra, Indonesia</t>
  </si>
  <si>
    <t>… Forest and Peat Soil Carbon loss over a Quarter …</t>
  </si>
  <si>
    <t>... Emissions were calculated assuming that all carbon lost through deforestation and forest degradation was released into the ... prevalent opinion among scientists is that primary rainforests are a climax vegetation, meaning a plant community that is ... Land Cover Class, Land Use, Ave ...</t>
  </si>
  <si>
    <t>Effect of various sugars and polyols on the tolerance to desiccation and freezing of oil palm polyembryonic cultures</t>
  </si>
  <si>
    <t>http://journals.cambridge.org/abstract_S0960258500002348</t>
  </si>
  <si>
    <t>D Dumet, F Engelmann, N Chabrillange…</t>
  </si>
  <si>
    <t>... However, the use of other sugars (glucose, maltose) or polyols (mannitol, ... Figure 1. Sucrose (A), starch (B) and arabinose (C) concentrations in clumps of oil palm somatic embryos ... of variance was applied to test the effects of conditioning duration, medium composition and of ...</t>
  </si>
  <si>
    <t>Microbiology of soils contaminated with petroleum hydrocarbons. I. Extent of contamination and some soil and microbial properties after contamination</t>
  </si>
  <si>
    <t>CTI Odu</t>
  </si>
  <si>
    <t>J. Inst. Petrol</t>
  </si>
  <si>
    <t>The politics of biofuels, land and agrarian change : editors' introduction</t>
  </si>
  <si>
    <t>http://www.tandfonline.com/doi/abs/10.1080/03066150.2010.512448</t>
  </si>
  <si>
    <t>SM Borras Jr , P McMichael…</t>
  </si>
  <si>
    <t>The Journal of Peasant …</t>
  </si>
  <si>
    <t>... View all references) estimated, via a mid-range scenario of land use, that by 2020 about 500 million more hectares of ... The lure of biofuels can also potentially accelerate deforestation trends – for example, 80 percent of the Indonesian rainforest (covering ... The palm oil land grab”. ...</t>
  </si>
  <si>
    <t>The physiological basis for genetic improvement of oil palm in Malaysia</t>
  </si>
  <si>
    <t>http://link.springer.com/article/10.1007/BF00039396</t>
  </si>
  <si>
    <t>RHV Corley, CH Lee</t>
  </si>
  <si>
    <t>... reducing the amount of straw and increasing the grain yield, with little or no change in total ... Table 3. Yield and composition of fruit bunches for dura and tenera sibs (Yields in kg fresh fruit ... area dura- tion; again, there was no evidence that the effi- ciency of light use had changed . ...</t>
  </si>
  <si>
    <t>Oil content and fatty acid composition of some underutilized legumes from Nigeria</t>
  </si>
  <si>
    <t>http://www.sciencedirect.com/science/article/pii/S0308814605006047</t>
  </si>
  <si>
    <t>IA Ajayi, RA Oderinde, DO Kajogbola, JI Uponi</t>
  </si>
  <si>
    <t>... The iodine value of two of the oils place them in the non-drying group of oils, while the composition of all the oils compare well with those of rape seed, sesame, sunflower and groundnut seed oils. This suggests their use as edible oils. ...</t>
  </si>
  <si>
    <t>Life cycle energy efficiency and potentials of biodiesel production from palm oil in Thailand</t>
  </si>
  <si>
    <t>http://www.sciencedirect.com/science/article/pii/S0301421509006922</t>
  </si>
  <si>
    <t>S Papong, T Chom-In, S Noksa-nga, P Malakul</t>
  </si>
  <si>
    <t>... balance (Prueksakorn and Gheewala, 2008), petroleum substitution, greenhouse gas emissions (Dale, 2007), land use efficiency (Dale, 2007; Nonhebel, 2005), and water use (Gerbens-Leenes ... net energy is a primary factor used to evaluate whether there is a loss or gain ...</t>
  </si>
  <si>
    <t>Loose fruit Mamas: creating incentives for smallholder women in oil palm production in Papua New Guinea</t>
  </si>
  <si>
    <t>http://www.sciencedirect.com/science/article/pii/S0305750X07000514</t>
  </si>
  <si>
    <t>G Koczberski</t>
  </si>
  <si>
    <t>World Development</t>
  </si>
  <si>
    <t>... oil palm production together with indigenous cultural norms regarding women, household labor, land and crop ... fulfillment of women's roles as mother, wife, daughter, sister, and church and community member. 2. ... Women are happy because they have their own money to use. ...</t>
  </si>
  <si>
    <t>Circadian control of isoprene emissions from oil palm (Elaeis guineensis)</t>
  </si>
  <si>
    <t>http://onlinelibrary.wiley.com/doi/10.1111/j.1365-313X.2006.02847.x/full</t>
  </si>
  <si>
    <t>MJ Wilkinson, SM Owen, M Possell, J Hartwell…</t>
  </si>
  <si>
    <t>The Plant …</t>
  </si>
  <si>
    <t>... Species composition and density are then used to estimate a regional average emission flux. ... samples can be stored for up to 8 weeks at 4°C without significant loss of compound ... The EgCCA1/LHY transcript abundance levels were normalized to EgUBQ10 using q-gene software ...</t>
  </si>
  <si>
    <t>Continuous production of palm methyl esters</t>
  </si>
  <si>
    <t>http://link.springer.com/article/10.1007/s11746-000-0199-x</t>
  </si>
  <si>
    <t>... 1Present address: Indonesian Oil Palm Research Institute, Jl. ... 6:1 for all experiments, based on previous optimization studies (7). The weight of 1 mol oil was determined from the calculated aver- age molecular weight of palm oil based on the known fatty acid composition of the ...</t>
  </si>
  <si>
    <t>http://lib3.dss.go.th/fulltext/Journal/J.AOCS/J.AOCS/2000/no.12/v.77n12p1269-1272.pdf</t>
  </si>
  <si>
    <t>… TREA CHEMICAL PRE-TREATMENTS ON XYL TMENTS ON XYL TMENTS ON XYLOSE AND GLUCOSE PRODUCTION FROM OIL PALM PRESS FIBRE ALM …</t>
  </si>
  <si>
    <t>http://jopr.mpob.gov.my/wp-content/uploads/2013/09/joprv14dec2002-astimar1.pdf</t>
  </si>
  <si>
    <t>AA Aziz, K Das, M Husin…</t>
  </si>
  <si>
    <t>... Figure 4. Weight loss of oil palm press fibre acid hydrolysed residue (PAI) after treatment with NaOH at various concentrations and times, with ... The anatomy, ultra structure and chemical composition of wood ... Use of dinitrosalycylic acid reagent for determination of reducing sugars ...</t>
  </si>
  <si>
    <t>Modelling and simulation of the architecture and development of the oil - palm (Elaeis guineensis Jacq.) root system</t>
  </si>
  <si>
    <t>http://link.springer.com/article/10.1023/A:1004270014678</t>
  </si>
  <si>
    <t>... the data processing prospects, the math- ematical model of root system architecture could be combined with the functional model of oil ... Environmental effects on oil-palm root system architecture and growth were not examined in this work. ... It will also enable the use of rules for ...</t>
  </si>
  <si>
    <t>http://www.researchgate.net/publication/256974435_1997-03_-_Modelling_and_simulation_of_the_architecture_and_development_of_the_oil-palm_(Elaeis_guineensis_Jacq.)_root_system._2._Estimation_of_root_parameters_using_the_RACINES_postprocessor/file/e0b495241a82d4c028.pdf</t>
  </si>
  <si>
    <t>Evaluation of crude palm oil and refined palm olein as dietary lipids in pelleted feeds for a tropical bagrid catfish Mystus nemurus (Cuvier &amp; Valenciennes)</t>
  </si>
  <si>
    <t>http://onlinelibrary.wiley.com/doi/10.1046/j.1365-2109.2000.00437.x/full</t>
  </si>
  <si>
    <t>WK Ng , MC Tee, PL Boey</t>
  </si>
  <si>
    <t>Aquaculture Research</t>
  </si>
  <si>
    <t>... Muscle and liver fatty acid composition of M. nemurus reflected that of the dietary oils added in ... oil (compared with imported vegetable oils and ®sh oils) in many tropical countries, its use in dietary ... and exporter of palm oil, which is extracted from the fruit of the oil palm tree Elaeis ...</t>
  </si>
  <si>
    <t>http://www.aseanbiotechnology.info/Abstract/23007069.pdf</t>
  </si>
  <si>
    <t>The influence of environmental temperature on the apparent nutrient and fatty acid digestibility in Atlantic salmon (Salmo salar L.) fed finishing diets containing …</t>
  </si>
  <si>
    <t>http://onlinelibrary.wiley.com/doi/10.1111/j.1365-2109.2004.01131.x/full</t>
  </si>
  <si>
    <t>WK Ng , T Sigholt , J Gordon Bell</t>
  </si>
  <si>
    <t>... the winter season is required to optimize the inclusion of CPO in salmonid diets for use throughout the year. The effects of replacing rapeseed oil with CPO in the oil blend on the growth, feed utilization, muscle carotenoid concentration and tissue fatty acid composition of Atlantic ...</t>
  </si>
  <si>
    <t>Identification of Ganoderma, the causal agent of basal stem rot disease in oil palm using a molecular method</t>
  </si>
  <si>
    <t>http://link.springer.com/article/10.1007/s11046-004-4439-z</t>
  </si>
  <si>
    <t>C Utomo, S Werner, F Niepold, HB Deising</t>
  </si>
  <si>
    <t>... in a pestle and mortar and then stored at )20 °C until use. ... Sources: IOPRI – Indonesian Oil Palm Research Institute, Medan, Indonesia; UBA – Universidad De Buenos Aires ... r Landwirtschaft, Braunschweig, Germany; BBA – Biologische Bundesanstalt fu¨r Land und Forstwirtschaft ...</t>
  </si>
  <si>
    <t>Tropical tree crops.</t>
  </si>
  <si>
    <t>http://www.cabdirect.org/abstracts/19960606911.html</t>
  </si>
  <si>
    <t>LK Opeke</t>
  </si>
  <si>
    <t>... Forest Trees (Biology and Ecology); KK600 - Agroforestry and Multipurpose Trees: Community, Farm and ... Chapters 7-16 present data on the origin, spread, habitat, botany, cultivation ... kola, coffee, citrus, latex producing plants (mainly rubber), cashew, oil palm, coconut, mango ...</t>
  </si>
  <si>
    <t>Growth performance, body composition , haematology and product quality of the African catfish (Clarias gariepinus) fed diets with palm oil</t>
  </si>
  <si>
    <t>http://core.kmi.open.ac.uk/download/pdf/818204.pdf</t>
  </si>
  <si>
    <t>SN Ochang, OA Fagbenro…</t>
  </si>
  <si>
    <t>Pakistan Journal of …</t>
  </si>
  <si>
    <t>... Hence the use of CPO in rearing the African catfish does result in product with good eating quality. ... Substituting fish oil with crude palm oil in the diet of Atlantic salmon (Salmo salar) affects muscle fatty acid composition and hepatic ... Oil palm, Soybeans and Critical Habitat Loss. ...</t>
  </si>
  <si>
    <t>Activated carbons derived from oil palm empty-fruit bunches: Application to environmental problems</t>
  </si>
  <si>
    <t>http://www.sciencedirect.com/science/article/pii/S1001074207600175</t>
  </si>
  <si>
    <t>MZ Alam , SA Muyibi, MF Mansor, R Wahid</t>
  </si>
  <si>
    <t>Journal of Environmental …</t>
  </si>
  <si>
    <t>... Use of TNAC in phosphate adsorption studies and relationship: Effect of adsorption operating variables and related relationship[J]. Water Res, 27 (1993), pp. 313–324. ... Preparation of activated carbons from oil palm stone chars by microwave induced carbon dioxide activation[J]. ...</t>
  </si>
  <si>
    <t>http://www.jesc.ac.cn/jesc_En/ch/reader/create_pdf.aspx?file_no=2007190117&amp;year_id=2007&amp;quarter_id=1&amp;falg=1</t>
  </si>
  <si>
    <t>Proposed kinetic mechanism of the production of biodiesel from palm oil using lipase</t>
  </si>
  <si>
    <t>http://www.sciencedirect.com/science/article/pii/S1359511307000694</t>
  </si>
  <si>
    <t>S Al-Zuhair , FW Ling, LS Jun</t>
  </si>
  <si>
    <t>... that maintains its activity under the highest water content, in view to use it for ... Gas chromatograph was used to determine the fatty acid methyl esters composition of the withdrawn ... This bifurcation occurs when a small smooth change made to the parameter values (eg, substrate ...</t>
  </si>
  <si>
    <t>Land selection for oil palm</t>
  </si>
  <si>
    <t>S Paramananthan</t>
  </si>
  <si>
    <t>Review of current palm oil mill effluent (POME) treatment methods: vermicomposting as a sustainable practice</t>
  </si>
  <si>
    <t>http://www.academia.edu/download/30492048/12.pdf</t>
  </si>
  <si>
    <t>PF Rupani , RP Singh , MH Ibrahim…</t>
  </si>
  <si>
    <t>World Applied Sciences …</t>
  </si>
  <si>
    <t>... Nagavallemma et al. [82] have reported that the nutrient composition of vermicompost may ... As palm oil mill effluent is non toxic and considered as a good source of organic nutrients land application of Page 9. World Appl. Sci. ... Use 8. Aziz, A. and Hanida BT Abdul, 2007. Reactive ...</t>
  </si>
  <si>
    <t>Extremely high stability of African oil palm tree peroxidase</t>
  </si>
  <si>
    <t>http://www.sciencedirect.com/science/article/pii/S0167483802003552</t>
  </si>
  <si>
    <t>IY Sakharov, IV Sakharova</t>
  </si>
  <si>
    <t>Biochimica et Biophysica Acta (BBA)-Proteins …</t>
  </si>
  <si>
    <t>... The formation of this bond explains why SbP is less susceptible to heme loss and has ... increased hydrogen peroxide concentration in the assay solution less than 0.1 mM, the use of ABTS ... pH 3.0; [E]=2.2×10 −10 M. *The enzyme activity was expressed as change of absorbance ...</t>
  </si>
  <si>
    <t>Changing drivers of deforestation and new opportunities for conservation</t>
  </si>
  <si>
    <t>http://onlinelibrary.wiley.com/doi/10.1111/j.1523-1739.2009.01332.x/full</t>
  </si>
  <si>
    <t>TK Rudel , R Defries , GP Asner …</t>
  </si>
  <si>
    <t>... For every migrant who moved to a planned community, the frontiers attracted three to four ... expansion vary from the Amazon to Southeast Asia, road building and land clearing in ... of deforestation in the Amazon and Southeast Asia reflects this shift in deforestation's drivers (Table ...</t>
  </si>
  <si>
    <t>http://facultyfp.salisbury.edu/jlcaviglia-harris/415/Rudel%20at%20al%20CB%202009%20.pdf</t>
  </si>
  <si>
    <t>Larval rearing of an African catfish Heterobranchus longifilis (Teleostei, Clariidae): effect of dietary lipids on growth, survival and fatty acid composition of fry</t>
  </si>
  <si>
    <t>http://journals.cambridge.org/abstract_S0990744095000404</t>
  </si>
  <si>
    <t>M Legendre, N Kerdchuen, G Corraze…</t>
  </si>
  <si>
    <t>Aquatic Living …</t>
  </si>
  <si>
    <t>... Recently, it has been shown that the use of a dry diet based on yeast and beef liver, efficient in the ... The COP diet was characterized by its richness in saturated FA. Fatty acid composition of ova and 2-day-old larvae after yolk sac absorption are given in table 3. They were ...</t>
  </si>
  <si>
    <t>Zero-trans shortening using palm stearin and rice bran oil</t>
  </si>
  <si>
    <t>http://link.springer.com/article/10.1007/s11746-004-0914-7</t>
  </si>
  <si>
    <t>PN Mayamol, T Samuel, C Balachandran…</t>
  </si>
  <si>
    <t>... Palm oil and PS, because of their FA profile and glyceride structure, provide β′ crystals under proper process conditions. ... 2–6). Struc- ture, composition, and polymorphic forms of fat crystals are the most important criteria for the functional properties of shortenings. ...</t>
  </si>
  <si>
    <t>Nonlinear growth models for modeling oil palm yield growth</t>
  </si>
  <si>
    <t>http://thescipub.com/abstract/10.3844/jmssp.2005.225.233</t>
  </si>
  <si>
    <t>A Khamiz, Z Ismail , AT Muhammad</t>
  </si>
  <si>
    <t>Journal of Mathematics and …</t>
  </si>
  <si>
    <t>... Since growth of living things are normally nonlinear, it is reasonable to explore the use of nonlinear growth model to oil palm yield. In the oil palm industry, there are only a few theoretical model formulated specifically for oil palm industry applications. ...</t>
  </si>
  <si>
    <t>http://thescipub.com/pdf/10.3844/jmssp.2005.225.233</t>
  </si>
  <si>
    <t>Removal of chromium (VI) from solution by coconut husk and palm pressed fibres</t>
  </si>
  <si>
    <t>http://www.tandfonline.com/doi/abs/10.1080/09593339309385290</t>
  </si>
  <si>
    <t>WT Tan , ST Ooi, CK Lee</t>
  </si>
  <si>
    <t>Environmental Technology</t>
  </si>
  <si>
    <t>... 5). As a continuation of our previous work (6-8), we would like to report the use of coconut ... free or at a minimal cost from coconut or palm oil industries are available in abundance in tropical ... of fresh fruit branches of oil palm annually (9). Each of these substrates is made up of 35 ...</t>
  </si>
  <si>
    <t>Biodiesel production from Nigerian palm kernel oil: effect of KOH concentration on yield</t>
  </si>
  <si>
    <t>http://www.sciencedirect.com/science/article/pii/S0973082608605797</t>
  </si>
  <si>
    <t>Energy for Sustainable …</t>
  </si>
  <si>
    <t>... One such crop is oil palm, from which palm kernel oil (PKO) is derived. ... Peterson et al., 1990; Peterson, CL, Cruz, RO, Perkins, L., Korus, R., and Auld, DL, 1990. Transesterification of Vegetable Oil for Use as Diesel Fuel: a Progress Report, ASAE Paper No. ...</t>
  </si>
  <si>
    <t>Palm oil mill effluent (POME) treatment—an assessment of coagulants used to aid liquid-solid separation</t>
  </si>
  <si>
    <t>http://www.sciencedirect.com/science/article/pii/0269748387900681</t>
  </si>
  <si>
    <t>WJ Ng, ACC Goh, JH Tay</t>
  </si>
  <si>
    <t>Biological Wastes</t>
  </si>
  <si>
    <t>... The test methods were deliberately made simple so that engineers in the field can use them without the need for sophisticated equipment. The synthetic polymers were found to be more effective than lime or alum. ... IV: The value of processed oil palm sludge for chicks. ...</t>
  </si>
  <si>
    <t>Recent studies on the effects of land application of palm oil mill effluent on oil palm and the environment</t>
  </si>
  <si>
    <t>http://www.agris.upm.edu.my:8080/dspace/handle/0/3320</t>
  </si>
  <si>
    <t>MT Dolmat, KH Lim, ZZ Zakaria, AH Hassan</t>
  </si>
  <si>
    <t>... Please use this identifier to cite or link to this item: http://agris.upm.edu.my:8080/ dspace/handle/0/3320. Title: Recent studies on the effects of land application of palm oil mill effluent on oil palm and the environment. ...</t>
  </si>
  <si>
    <t>Characterization of 2S and 7S storage proteins in embryos of oil palm</t>
  </si>
  <si>
    <t>http://www.sciencedirect.com/science/article/pii/S0168945296045554</t>
  </si>
  <si>
    <t>F Morcillo, F Aberlenc-Bertossi, P Trouslot, S Hamon…</t>
  </si>
  <si>
    <t>... Please enable JavaScript to use all the features on this page ... Storage proteins that accumulated during oil palm embryo development were extracted, purified and characterized ... protein classes identified were characterized by electrophoresis and amino acid composition analysis ...</t>
  </si>
  <si>
    <t>http://www.researchgate.net/publication/222473194_Characterization_of_2S_and_7S_storage_proteins_in_embryos_of_oil_palm/file/d912f509a1fea491fc.pdf</t>
  </si>
  <si>
    <t>The energy balance in the palm oil-derived methyl ester (PME) life cycle for the cases in Brazil and Colombia</t>
  </si>
  <si>
    <t>http://www.sciencedirect.com/science/article/pii/S0960148109002304</t>
  </si>
  <si>
    <t>EE Yáñez Angarita, EE Silva Lora, RE da Costa…</t>
  </si>
  <si>
    <t>... 4 Functional Unit: MJ of input energy for each MJ of output energy in the PME life cycle. 5 ... 6 Product system. The produce units of the PME product system are as follows: Unit 1 – Oil palm agriculture; Unit 2 – Fresh Fruit Bunches (FFB) transport; ... c. Alternative land use. 3 ...</t>
  </si>
  <si>
    <t>Influence of dietary replacement of menhaden oil with canola oil on fatty acid composition of sunshine bass</t>
  </si>
  <si>
    <t>http://www.tandfonline.com/doi/abs/10.1577/A03-049.1</t>
  </si>
  <si>
    <t>EJ Wonnacott, RL Lane, CC Kohler</t>
  </si>
  <si>
    <t>North American Journal of …</t>
  </si>
  <si>
    <t>... Lipid metabolism and tissue composition in Atlantic salmon (Salmo salar L.): effects of capelin oil, palm oil, and ... The use of canola oil as a substitute for menhaden oil in the diet did not adversely affect the growth of sunshine bass over the 20-week experimental period. ...</t>
  </si>
  <si>
    <t>Pestle-pounding behavior of wild chimpanzees at Bossou, Guinea: a newly observed tool-using behavior</t>
  </si>
  <si>
    <t>http://link.springer.com/article/10.1007/BF02382871</t>
  </si>
  <si>
    <t>G Yamakoshi, Y Sugiyama</t>
  </si>
  <si>
    <t>... Table 3). However, the area occupied by the primary forest is very limited because of gradual deforestation (SUGIYAMA, 1991). ... Tool-using and aimed throwing in a community of free-living chimpanzees. ... Local variation of tools and tool use among wild chimpanzee populations. ...</t>
  </si>
  <si>
    <t>Functional characterisation of the oil palm type 3 metallothionein-like gene (MT3-B) promoter</t>
  </si>
  <si>
    <t>http://link.springer.com/article/10.1007/s11105-009-0177-1</t>
  </si>
  <si>
    <t>Z Ramli, SNA Abdullah</t>
  </si>
  <si>
    <t>Plant molecular biology reporter</t>
  </si>
  <si>
    <t>Abstract In silico analysis showed that the differentially expressed type 3 oil palm metallothionein-like genes MT3-A and MT3-B share at least 11 common putative promoter regulatory elements. The identified motifs include W-boxes, TATCCA element, binding ...</t>
  </si>
  <si>
    <t>Oil palm empty fruit bunch filled polypropylene composites</t>
  </si>
  <si>
    <t>http://www.tandfonline.com/doi/abs/10.1080/00914030490429942</t>
  </si>
  <si>
    <t>B Wirjosentono, P Guritno, H Ismail</t>
  </si>
  <si>
    <t>International Journal of …</t>
  </si>
  <si>
    <t>... processes such as: in-situ crosslinking, addition of compatibiliser, and copolymerisation of functional groups in ... Oil palm empty fruit bunches from palm oil mill were chopped, pressed and dried ... 40–90 µm and were further dried under vacuum at 40°C. Chemical composition of the ...</t>
  </si>
  <si>
    <t>Custom and capital: A financial appraisal of alternative arrangements for large-scale oil palm development on customary land in Sarawak, Malaysia</t>
  </si>
  <si>
    <t>http://ageconsearch.umn.edu/bitstream/59072/2/Ferraro,%20Deanna.pdf</t>
  </si>
  <si>
    <t>RA Cramb , D Ferraro</t>
  </si>
  <si>
    <t>54th Annual Conference of the …</t>
  </si>
  <si>
    <t>ABSTRACT The oil palm boom in Southeast Asia has increased demand for institutional arrangements facilitating large-scale plantation development on customary lands. A financial model of an oil palm plantation in Sarawak, Malaysia, is used to explore six ...</t>
  </si>
  <si>
    <t>Lizard diversity and agricultural disturbance in a Caribbean forest landscape</t>
  </si>
  <si>
    <t>http://link.springer.com/article/10.1023/A:1016665011087</t>
  </si>
  <si>
    <t>RE Glor, AS Flecker, MF Benard, AG Power</t>
  </si>
  <si>
    <t>Biodiversity &amp; Conservation</t>
  </si>
  <si>
    <t>... (1993) Bat species richness and abundance in tropical rain forest fragments and in agricultural habitats at Los Tuxtlas, Mexico. ... National Academy Press, Washington, DC Magurran AE (1988) Ecological Diversity and its Measurement. ...</t>
  </si>
  <si>
    <t>http://200.46.218.171/bds-cbc/sites/default/files/Glor_etal_2001a.pdf</t>
  </si>
  <si>
    <t>Alternatives to land acquisitions: Agricultural investment and collaborative business models</t>
  </si>
  <si>
    <t>http://asianfarmers.org/afaproceedings7496gdlk/2013-05-09%20to%2011/Annex%2013%20Further%20Readings%20from%20IIED.docx</t>
  </si>
  <si>
    <t>L Cotula, R Leonard</t>
  </si>
  <si>
    <t>London</t>
  </si>
  <si>
    <t>asianfarmers.org</t>
  </si>
  <si>
    <t>... Others have raised concerns about the possible social impacts, including loss of local rights to ... and middle-income countries, and that provide an alternative to large-scale land acquisitions. ... Community-investor business models: Lessons from the oil palm sector in East Malaysia. ...</t>
  </si>
  <si>
    <t>Fractionation of lipids for use in food.</t>
  </si>
  <si>
    <t>http://www.cabdirect.org/abstracts/20063181583.html</t>
  </si>
  <si>
    <t>V Gibon, FD Gunstone</t>
  </si>
  <si>
    <t>Modifying lipids for use in food</t>
  </si>
  <si>
    <t>... Authors Gibon, V. Editor Gunstone, FD Book Modifying lipids for use in food ... The applications of fractionation techniques (winterization of sunflower and corn oils, cottonseed oil, olive oil, fish oil, soybean oil; dry fractionation of palm oil, palm kernel oil, soybean oil, cocoa butter ...</t>
  </si>
  <si>
    <t>Natural rubber composites reinforced with sisal/ oil palm hybrid fibers: Tensile and cure characteristics</t>
  </si>
  <si>
    <t>http://onlinelibrary.wiley.com/doi/10.1002/app.20696/full</t>
  </si>
  <si>
    <t>M Jacob , S Thomas…</t>
  </si>
  <si>
    <t>Journal of applied polymer …</t>
  </si>
  <si>
    <t>... fibers as reinforcing fillers for NR was investigated by Varghese et al.9 and Geethamma et al.10 The use of waste silk fiber and jute fiber in NR has also been studied.11, 12 Sisal fiber is one of the strongest fibers and can be used for several applications.13 Oil palm empty fruit ...</t>
  </si>
  <si>
    <t>Palm oil from hybrid oil palms.</t>
  </si>
  <si>
    <t>http://www.cabdirect.org/abstracts/19751632384.html</t>
  </si>
  <si>
    <t>JA Cornelius</t>
  </si>
  <si>
    <t>Oil Palm News</t>
  </si>
  <si>
    <t>... Journal Oil Palm News 1975 No. 19 pp. 12-13 Record Number 19751632384. Abstract. In Elaeis oleifera X E. guineensis hybrids, the composition of the kernel oils resembled that of E. guineensis, wheras that of the mesocarp oil was intermediate between those of the parents. ...</t>
  </si>
  <si>
    <t>The Igala Oil - Palm Industry</t>
  </si>
  <si>
    <t>JS Boston</t>
  </si>
  <si>
    <t>Nigerian Institute of Social and Economic Research …</t>
  </si>
  <si>
    <t>Carbohydrates in the oil palm stem and their potential use .</t>
  </si>
  <si>
    <t>http://www.cabdirect.org/abstracts/19930665390.html</t>
  </si>
  <si>
    <t>H Mansor, AR Ahmad</t>
  </si>
  <si>
    <t>Abstract As part of general studies taking place on the utilization of palm (Elaeis guineensis) stem residues which accumulate during replanting in Malaysia, the chemical composition of a 46-yr-old stem was analysed at various heights and cross sections. The amount of free ...</t>
  </si>
  <si>
    <t>Ganoderma boninense Pat. from basal stem rot of oil palm (Elaeis guineensis) in Peninsular Malaysia</t>
  </si>
  <si>
    <t>http://psasir.upm.edu.my/2372</t>
  </si>
  <si>
    <t>YW How, A Nawawi</t>
  </si>
  <si>
    <t>Pertanika</t>
  </si>
  <si>
    <t>... made from infected field palms ranging from 5 - 40 years in Highland Estate, Kelang, Selangor; United Plantations, Teluk Intan, Perak; Oil Palm Research Station, Banting, Selangor; Layang-Layang Oil Palm Research Station, Johore and Federal Land Development Authority ...</t>
  </si>
  <si>
    <t>http://psasir.upm.edu.my/2372/1/Ganoderma_boninense_Pat._from_Basal_Stem_Rot_of_Oil_Palm.pdf</t>
  </si>
  <si>
    <t>Agricultural intensification, deforestation , and the environment: assessing tradeoffs in Sumatra, Indonesia</t>
  </si>
  <si>
    <t>http://www.icraf.org/sea/Publications/files/paper/PP0091-04.PDF</t>
  </si>
  <si>
    <t>TP Tomich , M van Noordwijk , S Budidarsono …</t>
  </si>
  <si>
    <t>Tradeoffs or …</t>
  </si>
  <si>
    <t>icraf.org</t>
  </si>
  <si>
    <t>... ha or more Smallholders' plots of 1-2 ha year1, often located on community land Smallholders' plots of ... of at least three indicators of the global environmental conse- quences of deforestation and other ... of plant species is used as an overall indicator of biodiversity richness that is ...</t>
  </si>
  <si>
    <t>Fractionation of palm oil</t>
  </si>
  <si>
    <t>http://link.springer.com/article/10.1007/BF02541408</t>
  </si>
  <si>
    <t>E Deffense</t>
  </si>
  <si>
    <t>... ABSTRACT Because of its fatty acid composition, which includes 50% saturated and 50% unsaturated fatty acids, palm oil can readily be fraction ... Three main commercial processes for fractionating palm oil are in use: the fast dry process, the slow dry process and the detergent ...</t>
  </si>
  <si>
    <t>A long-term study of Rattus tiomanicus populations in an oil palm plantation in Johore, Malaysia: II. Recovery from control and economic aspects</t>
  </si>
  <si>
    <t>http://www.jstor.org/stable/2403422</t>
  </si>
  <si>
    <t>BJ Wood, SS Liau</t>
  </si>
  <si>
    <t>Journal of applied ecology</t>
  </si>
  <si>
    <t>... The figures therefore, seem compatible with the loss found (Wood 1976), and do not suggest that ... from 192.168.82.208 on Mon, 12 Nov 2012 13:37:57 PM All use subject to ... On the other hand, capricious change, without a good understanding of the population dynamics involved ...</t>
  </si>
  <si>
    <t>Chemistry and biochemistry of palm oil</t>
  </si>
  <si>
    <t>R Sambanthamurthi, K Sundram, YA Tan</t>
  </si>
  <si>
    <t>Progress in lipid research</t>
  </si>
  <si>
    <t>Development of gasification system fuelled with oil palm fibres and shells</t>
  </si>
  <si>
    <t>http://findarticles.com/p/articles/mi_7109/is_2005_Dec_31/ai_n28319262/</t>
  </si>
  <si>
    <t>A Azali, AB Nasrin, YM Choo, NM Adam…</t>
  </si>
  <si>
    <t>findarticles.com</t>
  </si>
  <si>
    <t>... Moisture contents: The major problem in the use of oil palm biomasses as fuels in gasification system is that of moisture content. Generally the moisture content for oil palm fibre and shell is within the range of 30 to 35%. Since ...</t>
  </si>
  <si>
    <t>… , beta-carboxyltransferase gene (〈 i〉 accD〈/i〉) and a nuclear-encoded subunit, biotin carboxylase of acetyl-CoA carboxylase from oil palm (〈 i〉 Elaeis guineensis〈/i〉 …</t>
  </si>
  <si>
    <t>http://www.sciencedirect.com/science/article/pii/S0168945208001581</t>
  </si>
  <si>
    <t>A Nakkaew, W Chotigeat, T Eksomtramage…</t>
  </si>
  <si>
    <t>... cycle, poorly characterized genotypes and a high heterogeneity prevalent among hybrids, the use of modern ... was obtained from an RT-PCR reaction of RNA isolated from oil palm leaves and ... This sequence has the highest similarity (97%) to the accD sequence from Spinacia ...</t>
  </si>
  <si>
    <t>Modeling of oil palm fruit maturity for the development of an outdoor vision system</t>
  </si>
  <si>
    <t>http://www.degruyter.com/view/j/ijfe.2008.4.3/ijfe.2008.4.3.1396/ijfe.2008.4.3.1396.xml</t>
  </si>
  <si>
    <t>MH Razali, W Ismail, W Ishak, A Ramli …</t>
  </si>
  <si>
    <t>... Color is the most important indicator farmers use to determine the maturity of the oil palm fruit called fresh ... In real plantation environments, variations in the daylight caused the light intensity to change, thus becoming the main issue that affects the automatic recognition ...</t>
  </si>
  <si>
    <t>Engaging simplifications: community -based resource management, market processes and state agendas in upland Southeast Asia</t>
  </si>
  <si>
    <t>http://www.sciencedirect.com/science/article/pii/S0305750X01001036</t>
  </si>
  <si>
    <t>World development</t>
  </si>
  <si>
    <t>... officially identified, licensed and monitored by the Department, conforming to detailed regulations about use. ... folk) rights extend only to forest product collection, although in “community forests” some ... In both cases, clearing land for agricultural purposes is forbidden, unless it has ...</t>
  </si>
  <si>
    <t>https://entwicklungspolitik.uni-hohenheim.de/uploads/media/Engaging_simplification_03.pdf</t>
  </si>
  <si>
    <t>A two-step acid-catalyzed process for the production of biodiesel from rice bran oil</t>
  </si>
  <si>
    <t>http://www.sciencedirect.com/science/article/pii/S0960852405000829</t>
  </si>
  <si>
    <t>S Zullaikah, CC Lai, SR Vali, YH Ju</t>
  </si>
  <si>
    <t>... The ester conversion was estimated based on change in the percentage composition of TG, FFA ... 5. Time courses of product composition during two-step acid catalyzed methanolysis of RBO (initial FFA ... The use of RBO as raw material for the production of biodiesel generates by ...</t>
  </si>
  <si>
    <t>Preparation of oil palm (〈 i〉 Elaeis〈/i〉) empty fruit bunch activated carbon by microwave-assisted KOH activation for the adsorption of methylene blue</t>
  </si>
  <si>
    <t>http://www.sciencedirect.com/science/article/pii/S0011916411002426</t>
  </si>
  <si>
    <t>... Please enable JavaScript to use all the features on this page. ... into the waterways and ecosystems, remains an aesthetic consideration among the scientific community [1]. In ... However, at higher solution pH, the abundance OH − ions increased the electrostatic attractions between ...</t>
  </si>
  <si>
    <t>A review on oil palm empty fruit bunch fiber‐reinforced polymer composite materials</t>
  </si>
  <si>
    <t>http://onlinelibrary.wiley.com/doi/10.1002/pc.21006/full</t>
  </si>
  <si>
    <t>A Hassan , AA Salema , FN Ani …</t>
  </si>
  <si>
    <t>Polymer Composites</t>
  </si>
  <si>
    <t>... This knowledge also helps in industrial processing and potential use in value-added products [22]. ... The observations [25] proved the similarity in structure between OPEFB fibers and coconut coir ... Researchers [22] have done the detailed study on the chemical composition of the ...</t>
  </si>
  <si>
    <t>http://www.researchgate.net/publication/216656476_A_Review_on_Oil_Palm_Empty_Fruit_Bunch_Fiber-Reinforced_Polymer_Composite_Materials/file/8d1c84f282bd532d46.pdf</t>
  </si>
  <si>
    <t>On the bioproductivity and land -disturbance metrics of the Ecological Footprint</t>
  </si>
  <si>
    <t>M Lenzen, C Borgstrom Hansson, S Bond</t>
  </si>
  <si>
    <t>Ecological Economics</t>
  </si>
  <si>
    <t>Subcritical water liquefaction of oil palm fruit press fiber for the production of bio-oil: effect of catalysts</t>
  </si>
  <si>
    <t>http://www.sciencedirect.com/science/article/pii/S0960852409010761</t>
  </si>
  <si>
    <t>H Mazaheri , KT Lee, S Bhatia, AR Mohamed</t>
  </si>
  <si>
    <t>... Furthermore, the use of biomass as a substitute for fossil fuels can reduce the carbon content ... In year 2008, 4.88 million hectares of land in Malaysia is covered by oil palm ... due to cracking of the liquid product to gaseous and char by isomerization, dehydration and fragmentation. ...</t>
  </si>
  <si>
    <t>… of fish oil with sunflower oil in feeds for Atlantic salmon (〈 i〉 Salmo salar〈/i〉 L.): effect on growth performance, tissue fatty acid composition and disease resistance</t>
  </si>
  <si>
    <t>http://www.sciencedirect.com/science/article/pii/S109649590300143X</t>
  </si>
  <si>
    <t>MP Bransden, CG Carter , PD Nichols</t>
  </si>
  <si>
    <t>Comparative Biochemistry and …</t>
  </si>
  <si>
    <t>... Fatty acid composition of whole carcass, dorsal muscle and liver generally reflected that of the ... reduced, although other essential and non-essential fatty acids were more susceptible to change. ... The use of vegetable oils in aquafeeds therefore, can alter the balance between n-3 ...</t>
  </si>
  <si>
    <t>Characterization of lignin precipitated from the soda black liquor of oil palm empty fruit bunch fibers by various mineral acids</t>
  </si>
  <si>
    <t>http://www.researchgate.net/publication/237111830_CHARACTERIZATION_OF_LIGNIN_PRECIPITATED_FROM_THE_SODA_BLACK_LIQUOR_OF_OIL_PALM_EMPTY_FRUIT_BUNCH_FIBERS_BY_VARIOUS_MINERAL_ACIDS/file/9c9605295e3e69a277.pdf</t>
  </si>
  <si>
    <t>MNM Ibrahim, SB Chuah…</t>
  </si>
  <si>
    <t>ASEAN JOURNAL ON …</t>
  </si>
  <si>
    <t>... In Malaysia, it is estimated that 2.28 million ha of land is being cultivated with oil palm trees 1 ... Nitrobenzene oxidation is one of the standard procedures for analyzing lignin by chemical degradation technique in order to gain information about the composition of the ...</t>
  </si>
  <si>
    <t>Non-paraffin candle composition</t>
  </si>
  <si>
    <t>http://www.google.com/patents/US6063144</t>
  </si>
  <si>
    <t>JF Calzada, J Upadhyaya</t>
  </si>
  <si>
    <t>US Patent 6,063,144</t>
  </si>
  <si>
    <t>... 2-t-butyl-5-methylphenol), 1,1,3-tris(2-methyl-4-hydroxy-5-t-butylphenyl)butane and 3,5-di-t-butyl-4-hydroxyphenylpropionic acid and its esters with C1-C18 monohydric alcohols or 2-6 functional polyhydric alcohols. ... The use of oxidation inhibitor in the composition of the ...</t>
  </si>
  <si>
    <t>Characterisation of oil palm empty fruit bunches for fuel application</t>
  </si>
  <si>
    <t>http://web.usm.my/jps/22-1-11/22.1.1.pdf</t>
  </si>
  <si>
    <t>N Abdullah, F Sulaiman , H Gerhauser</t>
  </si>
  <si>
    <t>J. Phys. Sci</t>
  </si>
  <si>
    <t>usm.my</t>
  </si>
  <si>
    <t>... Currently, palm oil mills typically use the shell and the drier part of the fibre product stream, rather than EFB ... The Viscosity Index (VI) measures the relative change in viscosity with time and is used to provide a ... Table 3: Elemental composition of unwashed and washed feedstock. ...</t>
  </si>
  <si>
    <t>PROPERTIES OF MEDIUM DENSITY TIES OF MEDIUM DENSITY FIBREBOARD FROM OIL PALM EMPTY FRUIT BUNCH FIBRE</t>
  </si>
  <si>
    <t>http://jopr.mpob.gov.my/wp-content/uploads/2013/09/joprv14dec2002-ridzuan1.pdf</t>
  </si>
  <si>
    <t>R Ramli, S Shaler , MA Jamaludin</t>
  </si>
  <si>
    <t>... The biomass includes the oil palm trunks (OPT) and fronds (OPF), kernel shell, EFB, pressed fruit fibre (PFF) and palm oil mill effluent (POME). ... The sheer volumes of these products and their environmental friendliness cry for their use in economic products. ...</t>
  </si>
  <si>
    <t>Chemical pulping of oil palm empty fruit bunches</t>
  </si>
  <si>
    <t>KN Law, JL Valade</t>
  </si>
  <si>
    <t>Cellulose Chemistry and …</t>
  </si>
  <si>
    <t>EDITURA ACADEMIEI ROMANE</t>
  </si>
  <si>
    <t>Chemical and thermal properties of lignins from oil palm biomass as a substitute for phenol in a phenol formaldehyde resin production</t>
  </si>
  <si>
    <t>http://www.sciencedirect.com/science/article/pii/S0144861711002724</t>
  </si>
  <si>
    <t>MN Mohamad Ibrahim, N Zakaria, CS Sipaut …</t>
  </si>
  <si>
    <t>Carbohydrate …</t>
  </si>
  <si>
    <t>... Such initiatives have been incentivized by the abundance of this resource, its inherent renewability, its low cost and its ... This similarity of the elemental composition may be due to same resource of pulping material. ... The similarity between G-type unit of lignin and phenol (Fig. ...</t>
  </si>
  <si>
    <t>Preparation of binderless boards from steam exploded pulps of oil palm (Elaeis guneensis Jaxq.) fronds and structural characteristics of lignin and wall …</t>
  </si>
  <si>
    <t>http://www.degruyter.com/view/j/hfsg.1998.52.issue-4/hfsg.1998.52.4.417/hfsg.1998.52.4.417.xml</t>
  </si>
  <si>
    <t>S Suzuki, H Shintani, SY Park, K Saito…</t>
  </si>
  <si>
    <t>Jump to ContentJump to Main Navigation: Log in; Register; Help; German; English; Take a Tour; Sign up for a free trial; Subscribe. DEG Logo. Search Advanced SearchHelp. My Content (1) Recently viewed (1). Preparation of Binderl... My Searches (0). (0) Shopping Cart. ...</t>
  </si>
  <si>
    <t>Effect of jute fibre loading on tensile and dynamic mechanical properties of oil palm epoxy composites</t>
  </si>
  <si>
    <t>http://www.sciencedirect.com/science/article/pii/S1359836812003071</t>
  </si>
  <si>
    <t>M Jawaid , HPS Abdul Khalil , A Hassan …</t>
  </si>
  <si>
    <t>Composites Part B: …</t>
  </si>
  <si>
    <t>... E″ maximum is observed for the hybrid composites having oil palm EFB:jute (1:1). However, oil palm:jute (1 ... The T g obtained from loss modulus is found to be lower than that of Tan δ ... Use of EFB:jute (1:4) combination as fibre reinforcement however causes a lowering in the T g ...</t>
  </si>
  <si>
    <t>http://www.researchgate.net/publication/228110656_Effect_of_jute_fibre_loading_on_tensile_and_dynamic_mechanical_properties_of_oil_palm_epoxy_composites/file/32bfe50c9872513751.pdf</t>
  </si>
  <si>
    <t>Lipase-catalyzed hydrolysis of palm oil</t>
  </si>
  <si>
    <t>http://link.springer.com/article/10.1007/BF02645747</t>
  </si>
  <si>
    <t>HT Khor, NH Tan, CL Chua</t>
  </si>
  <si>
    <t>... At pres- ent, a number of lipases are available commercially; the enzymology of these lipases is well documented (2,3). The use of lipase for the production of fatty acids from ... (8) showed that there was no appreciable change in the ... PALM STEARIN 0 PALM OIL • PALM OLEtN ...</t>
  </si>
  <si>
    <t>Life cycle GHG emissions from Malaysian oil palm bioenergy development: The impact on transportation sector's energy security</t>
  </si>
  <si>
    <t>http://www.sciencedirect.com/science/article/pii/S0301421511001200</t>
  </si>
  <si>
    <t>MNA Hassan, P Jaramillo , WM Griffin</t>
  </si>
  <si>
    <t>... GHG emissions from land-use change. ... We use 2010 as the modeling year knowing that the current mandate has not been achieved to illustrate how the industry could ... Planting on a single land type, GHG emission (t/ha), Total CO 2 emitted to meet 5% biodiesel (million tonnes). ...</t>
  </si>
  <si>
    <t>http://www.andrew.cmu.edu/user/pjaramil/ClIMA/Publications_files/Energy%20Policy%202011%20Hassan.pdf</t>
  </si>
  <si>
    <t>Palm oil: a healthful and cost-effective dietary component</t>
  </si>
  <si>
    <t>http://www.ingentaconnect.com/content/nsinf/fnb/2002/00000023/00000001/art00002</t>
  </si>
  <si>
    <t>ASH Ong, SH Goh</t>
  </si>
  <si>
    <t>... There are many sources of oils and fats, but soybean oil, palm oil, sunflower seed oil, and rapeseed oil contribute 60% to 70 ... Food manufacturers use oils and fats in their differ- ent forms for specific products ... TABLE 2. Fatty acid (mol %) and triacylglycerol composition of some oils ...</t>
  </si>
  <si>
    <t>http://www.ingentaconnect.com/content/nsinf/fnb/2002/00000023/00000001/art00002?crawler=true</t>
  </si>
  <si>
    <t>OF OIL PALM FFB</t>
  </si>
  <si>
    <t>http://jopr.mpob.gov.my/wp-content/uploads/2013/09/joprv12dec2000-wan1.pdf</t>
  </si>
  <si>
    <t>WIW Ismail, MZ Bardaie…</t>
  </si>
  <si>
    <t>... industriali- zation which has caused the transfer ofresources such as manpower, land and capital ... OPTICAL PROPERTIES FOR MECHANICAL HARVESTING OF OIL PALM FFB ... Mechanization or the use of new engineering technology will reduce manpower, lighten the burden ...</t>
  </si>
  <si>
    <t>Adsorption and desorption characteristics of zinc on ash particles derived from oil palm waste</t>
  </si>
  <si>
    <t>http://onlinelibrary.wiley.com/doi/10.1002/jctb.621/full</t>
  </si>
  <si>
    <t>KH Chu, MA Hashim</t>
  </si>
  <si>
    <t>Journal of chemical Technology and …</t>
  </si>
  <si>
    <t>... The equation is used empirically as a functional expression capable of simulating convex uptake curves. However, owing to its prevalent use in the research community, the Langmuir model has become a useful and convenient tool for comparing results from different ...</t>
  </si>
  <si>
    <t>Adsorption of phenol by oil – palm -shell activated carbons in a fixed bed</t>
  </si>
  <si>
    <t>http://www.sciencedirect.com/science/article/pii/S1385894709000655</t>
  </si>
  <si>
    <t>AC Lua, Q Jia</t>
  </si>
  <si>
    <t>... as coal conversion, petroleum refining, textile and pharmaceutical, as well as large-scale use of herbicides ... 1 shows the surface pore structure of the oil–palm-shell activated carbon used in the ... the pore size distribution of the activated carbon using the density functional theory as ...</t>
  </si>
  <si>
    <t>An introduction to the botany of tropical crops.</t>
  </si>
  <si>
    <t>http://www.cabdirect.org/abstracts/19570300957.html</t>
  </si>
  <si>
    <t>LS Cobley</t>
  </si>
  <si>
    <t>... Most of the botanical parallels are therefore obscured, though for many purposes the book is in consequence much handier to use. ... Minor mistakes are therefore common-to give some examples from one crop-the oil palm fruits on Fig. ...</t>
  </si>
  <si>
    <t>Sterols and methylsterols in some tropical and subtropical vegetable oils.</t>
  </si>
  <si>
    <t>http://www.cabdirect.org/abstracts/19740323582.html</t>
  </si>
  <si>
    <t>T Itoh, T Tamura, T Matsumoto</t>
  </si>
  <si>
    <t>... Data are tabulated on the composition of the unsaponifiable fractions, especially sterols and methylsterols, of 15 vegetable oils including coconut oil, palm oil, palm kernel oil, coffee and poppy seed oils, chaulmoogra [Taraktogenos kurzii] oil, shea butter [Butyrospermum parkii ...</t>
  </si>
  <si>
    <t>Healthy intakes of n− 3 and n− 6 fatty acids: estimations considering worldwide diversity</t>
  </si>
  <si>
    <t>http://ajcn.nutrition.org/content/83/6/S1483.short</t>
  </si>
  <si>
    <t>JR Hibbeln, LRG Nieminen, TL Blasbalg…</t>
  </si>
  <si>
    <t>... Second, comparable data are available regarding current human diversity of both apparent dietary intakes (11) and risks of morbidity and mortality for use in international ecologic ... World diversity of tissue LCFA composition predicts world diversity of cardiovascular ...</t>
  </si>
  <si>
    <t>http://ajcn.nutrition.org/content/83/6/S1483.long</t>
  </si>
  <si>
    <t>Regulation of 7S globulin gene expression in zygotic and somatic embryos of oil palm</t>
  </si>
  <si>
    <t>http://onlinelibrary.wiley.com/doi/10.1034/j.1399-3054.2001.1120212.x/full</t>
  </si>
  <si>
    <t>F Morcillo, C Hartmann, Y Duval…</t>
  </si>
  <si>
    <t>Physiologia …</t>
  </si>
  <si>
    <t>... in oil palm somatic embryos could be improved by modifying the composition of the ... The combined use of the 3 aforementioned compounds gives the highest protein accumulation. ... effect on GLO7A transcript accumulation, the link with increased 7S globulin abundance is not ...</t>
  </si>
  <si>
    <t>http://horizon.documentation.ird.fr/exl-doc/pleins_textes/pleins_textes_7/b_fdi_59-60/010026221.pdf</t>
  </si>
  <si>
    <t>Palm biodiesel development and its social and environment impacts in Malaysia</t>
  </si>
  <si>
    <t>CW Puah, YM Choo</t>
  </si>
  <si>
    <t>Policy dialogue on biofuels in Asia: benefits and …</t>
  </si>
  <si>
    <t>Dietary palm oil level affects growth performance, protein retention and tissue vitamin E concentration of African catfish,〈 i〉 Clarias gariepinus〈/i〉</t>
  </si>
  <si>
    <t>http://www.sciencedirect.com/science/article/pii/S0044848601005634</t>
  </si>
  <si>
    <t>PK Lim, PL Boey, WK Ng</t>
  </si>
  <si>
    <t>... the effect of increasing dietary palm oil levels on growth, protein utilization efficiency and body composition of African ... Very little information is currently available on the use of palm oil as a dietary lipid ... the flesh of the outer part of the fruit (the mesocarp) of the oil palm tree, Elaeis ...</t>
  </si>
  <si>
    <t>Fast pyrolysis of palm kernel shells: influence of operation parameters on the bio-oil yield and the yield of phenol and phenolic compounds</t>
  </si>
  <si>
    <t>http://www.sciencedirect.com/science/article/pii/S0960852410011119</t>
  </si>
  <si>
    <t>SJ Kim, SH Jung, JS Kim</t>
  </si>
  <si>
    <t>... In addition, the direct use of the bio-oil containing a high amount of phenol ... lignin composed mainly of high molecular weight compounds contained simple phenolic compounds in abundance. ... For comparison, the elemental composition of the whole bio-oil is also presented in ...</t>
  </si>
  <si>
    <t>http://www.researchgate.net/publication/223036307_Fast_pyrolysis_of_palm_kernel_shells_Influence_of_operation_parameters_on_the_bio-oil_yield_and_the_yield_of_phenol_and_phenolic_compounds/file/79e4150bcb5366ca2a.pdf</t>
  </si>
  <si>
    <t>Alkaline Peroxide Mechanical Pulping (APMP) of Oil Palm Lignocellulosics: Part 2-Empty Fruit Bunch (EFB) Responses to Pretreatments</t>
  </si>
  <si>
    <t>http://search.informit.com.au/documentSummary;dn=586714406191367;res=IELNZC</t>
  </si>
  <si>
    <t>A Ghazali, WD Wanrosli, KNK Law</t>
  </si>
  <si>
    <t>Appita journal</t>
  </si>
  <si>
    <t>... Above all, the spent liquor was heteroge- neous in its composition and the actual composition is still unknown. ... 3 Change in the amounts of chromophoric material in spent liquor. ... In addition, the similarity of the trends depicted in figure 5a and figure 5c may suggest that vividness ...</t>
  </si>
  <si>
    <t>The importance of nearby forest to known and potential pollinators of oil palm (Elaeis guineensis Jacq.; Areceaceae) in southern Costa Rica</t>
  </si>
  <si>
    <t>http://www.springerlink.com/index/R765M051055M6225.pdf</t>
  </si>
  <si>
    <t>MM Mayfield</t>
  </si>
  <si>
    <t>... the foraging and habitat requirements of most non- bee pollinating insects in agricultural land- scapes. ... of forest habitats to the bee pollinators of coffee and melons found that bee richness and visitation ... Fruit set of highland coffee increases with the diversity of pol- linating bees. ...</t>
  </si>
  <si>
    <t>A comparison of combustion characteristics of waste cooking oil with diesel as fuel in a direct injection diesel engine</t>
  </si>
  <si>
    <t>http://pid.sagepub.com/content/216/3/237.short</t>
  </si>
  <si>
    <t>CW Yu, S Bari , A Ameen</t>
  </si>
  <si>
    <t>Proceedings of the Institution of …</t>
  </si>
  <si>
    <t>... A fuel switching arrangement was provided to change over from one fuel to another while the engine was run- ... Therefore, the use of WCO is not likely to pose any serious durability problem, as the peak pressure will still ... This was unexpected, as, like other vegetable oil, palm ...</t>
  </si>
  <si>
    <t>Engineering oil production in rapeseed and other oil crops</t>
  </si>
  <si>
    <t>http://www.sciencedirect.com/science/article/pii/0167779996100287</t>
  </si>
  <si>
    <t>Trends in Biotechnology</t>
  </si>
  <si>
    <t>... in Table 1. What is most and borage seed oils, but only at low abundance, ie striking ... persist for at least the mainly used in soaps and detergents, although their use next decade ... dramatically alter the of researchers over the past decade, many growers and seed-oil composition. ...</t>
  </si>
  <si>
    <t>A review on palm oil biodiesel as a source of renewable fuel</t>
  </si>
  <si>
    <t>http://www.sciencedirect.com/science/article/pii/S1364032110004478</t>
  </si>
  <si>
    <t>S Mekhilef , S Siga, R Saidur</t>
  </si>
  <si>
    <t>... Biodiesel also has its advantage of abundance of raw stock which confirms continuous raw material ... feedstock issue, food versus fuel war, sustainability, and limited land for use and deforestation. ... This was achieved by using 4.5 million ha of land which is comparatively less ...</t>
  </si>
  <si>
    <t>Biodiesel: source, production, composition , properties and its benefits</t>
  </si>
  <si>
    <t>http://jlc.jst.go.jp/JST.JSTAGE/jos/55.487?from=Google</t>
  </si>
  <si>
    <t>D Bajpai, VK Tyagi</t>
  </si>
  <si>
    <t>Journal of Oleo Science</t>
  </si>
  <si>
    <t>... These triglycerides have striking similarity to petroleum derived diesel so that it is known as ... The derived math-statistical dependence between the CFPP value and composition of biodiesel (determined ... The use of biodiesel fuels based on blends of methyl soyate and diesel fuel ...</t>
  </si>
  <si>
    <t>ftp://bsesrv214.bse.vt.edu/Nate/Algae/Sources/ATS%20(Zak%20J)/Biodiesel%20Source,%20Production,%20Composition,%20Properties%20and%20Its%20Benefits.pdf</t>
  </si>
  <si>
    <t>Carbon losses and sequestration following land use change in the humid tropics</t>
  </si>
  <si>
    <t>http://iri.columbia.edu/~cpalm/ASBBOOK/Chapter02/pe2chapter02%20text.doc</t>
  </si>
  <si>
    <t>CA Palm, M van Noordwijk , PL Woomer…</t>
  </si>
  <si>
    <t>Slash and Burn: The …</t>
  </si>
  <si>
    <t>... and soils during the various stages of the land-use systems established following deforestation in the ... These estimates do not include the temporary loss of soil C following fallow clearing and ... reported by Detwiler (1986) in a review of soil C changes with land-use change in the ...</t>
  </si>
  <si>
    <t>Antiinflammatory skin moisturizing composition and method of preparing same</t>
  </si>
  <si>
    <t>http://www.google.com/patents/US4992478</t>
  </si>
  <si>
    <t>NM Geria</t>
  </si>
  <si>
    <t>US Patent 4,992,478</t>
  </si>
  <si>
    <t>... are hydrophobic substances that promote water retention by forming a barrier on the skin that will prevent moisture loss. ... been able to provide both a highly occlusive film and good esthetics in one product and method of use. ... The present inventive composition is physically stable ...</t>
  </si>
  <si>
    <t>n-3 Oil sources for use in aquaculture–alternatives to the unsustainable harvest of wild fish</t>
  </si>
  <si>
    <t>http://journals.cambridge.org/abstract_S0954422408102414</t>
  </si>
  <si>
    <t>MR Miller , PD Nichols …</t>
  </si>
  <si>
    <t>Nutrition research …</t>
  </si>
  <si>
    <t>... Fish may exploit the structural diversity of lipids within their membranes to adapt to change ... of fatty acids within the phospholipid molecules(102,103); by altering the composition of the ... As previously stated, regulations in Europe forbid the use of land animal products in aquafeeds ...</t>
  </si>
  <si>
    <t>http://www.researchgate.net/publication/256846011_Novel_omega_3_oil_sources_-_NRR_08/file/60b7d523fb012d4672.pdf</t>
  </si>
  <si>
    <t>Isolation and characterisation of two divergent type 3 metallothioneins from oil palm ,〈 i〉 Elaeis guineensis〈/i〉</t>
  </si>
  <si>
    <t>http://www.sciencedirect.com/science/article/pii/S0981942802013669</t>
  </si>
  <si>
    <t>SNA Abdullah , SC Cheah, DJ Murphy</t>
  </si>
  <si>
    <t>Plant Physiology and Biochemistry</t>
  </si>
  <si>
    <t>... The diversity of the gene expression patterns and predicted protein sequences of plant MTs has ... No significant similarity was found between sequences within the promoter of MT3-B with other ... or root tissues from other plant species due to its relatively low abundance in these ...</t>
  </si>
  <si>
    <t>Production of trans‐free margarine stock by enzymatic interesterification of rice bran oil , palm stearin and coconut oil</t>
  </si>
  <si>
    <t>http://onlinelibrary.wiley.com/doi/10.1002/jsfa.3872/full</t>
  </si>
  <si>
    <t>P Adhikari, JA Shin, JH Lee, JN Hu…</t>
  </si>
  <si>
    <t>Journal of the …</t>
  </si>
  <si>
    <t>... Rice bran oil, palm stearin and coconut oil were used as substrates for lipase ... point and crystallization behavior (eg, more β′ crystal) for possible use as margarine ... crystallization behavior and polymorphic forms, phytochemical contents and fatty acid composition were studied ...</t>
  </si>
  <si>
    <t>Increasing the fertilizer value of palm oil mill sludge: bioaugmentation in nitrification</t>
  </si>
  <si>
    <t>http://www.iwaponline.com/wst/04410/wst044100157.htm</t>
  </si>
  <si>
    <t>C Onyla, A Uyub , J Akunna , N Norulaini …</t>
  </si>
  <si>
    <t>Water Science &amp; …</t>
  </si>
  <si>
    <t>iwaponline.com</t>
  </si>
  <si>
    <t>... fertilizer for use in the agricultural sector, especially in oil palm plantations. Nitrate is readily absorbable by most plants, although some plants are able to absorb nitrogen in the form of ammoniun. In this study, up to 60% reduction in HRT (or up to 20% reduction in potential land ...</t>
  </si>
  <si>
    <t>... showing the extent of forest and planned oil palm plantations within forest habitat and in ... The early increase in emissions is due to the assumed delay in deforestation. ... To change land-use decisions under our scenarios of oil palm development and compensation, REDD will ...</t>
  </si>
  <si>
    <t>Developing a thermophilic hydrogen-producing microbial consortia from geothermal spring for efficient utilization of xylose and glucose mixed substrates and oil palm …</t>
  </si>
  <si>
    <t>http://www.sciencedirect.com/science/article/pii/S0360319910019439</t>
  </si>
  <si>
    <t>A Hniman</t>
  </si>
  <si>
    <t>International Journal of Hydrogen Energy</t>
  </si>
  <si>
    <t>... biohydrogen production is high adaptive capacity owing to the microbial diversity and the ... The biogas composition was confirmed by gas chromatography (Hewlett Packard GC 6850) equipped ... The microbial community structure of the enrichment culture was studied using PCR ...</t>
  </si>
  <si>
    <t>Performance of commercial scale clonal oil palm (Elaeis guineensis Jacq.) plantings in Malaysia</t>
  </si>
  <si>
    <t>http://www.actahort.org/books/461/461_27.htm</t>
  </si>
  <si>
    <t>CH Khaw, SK Ng</t>
  </si>
  <si>
    <t>… Symposium on Biotechnology of Tropical and …</t>
  </si>
  <si>
    <t>... advantage of less than 20% over control DxP seedling materials, created a loss of confidence in ... of clonal palms have been undertaken since 1987 mainly by FELD A (Federal Land Development Authority ... each plot varying in size from 2.3 ha to 5.4 ha with polyclone composition. ...</t>
  </si>
  <si>
    <t>Catalytic cracking of palm oil for the production of biofuels: optimization studies</t>
  </si>
  <si>
    <t>http://www.sciencedirect.com/science/article/pii/S0960852406006110</t>
  </si>
  <si>
    <t>P Tamunaidu, S Bhatia</t>
  </si>
  <si>
    <t>... Palm oil, unlike other oils, is composed predominantly palmitic acid. ... Prior to use, all the catalysts were pelleted, crushed and sieved to give particle sizes ranging from 150 ... The composition of OLP was defined according to the boiling range of petroleum products in three fractions ...</t>
  </si>
  <si>
    <t>Effect of dietary palm oils on mammary carcinogenesis in female rats induced by 7, 12-dimethylbenz (a) anthracene</t>
  </si>
  <si>
    <t>http://cancerres.aacrjournals.org/content/49/6/1447.short</t>
  </si>
  <si>
    <t>K Sundram, HT Khor, ASH Ong, R Pathmanathan</t>
  </si>
  <si>
    <t>Cancer research</t>
  </si>
  <si>
    <t>AACR</t>
  </si>
  <si>
    <t>... and is often confused with PKO which is obtained from the nuts of the oil palm fruits. ... Whether or not this unique chemical composition and structure of PO triglyc Ã©rideshave contributed to ... to the serum and mammary tumor lipid profiles, there is no consistent change among the ...</t>
  </si>
  <si>
    <t>http://cancerres.aacrjournals.org/content/49/6/1447.full.pdf</t>
  </si>
  <si>
    <t>Use of palm kernel meal of the oil palm (Elaeis guineensi Jacq.) in broiler chicken diet</t>
  </si>
  <si>
    <t>AB Armas, CF Chicco</t>
  </si>
  <si>
    <t>Agronomia Tropical</t>
  </si>
  <si>
    <t>Growth of yeasts, lactic and acetic acid bacteria in palm wine during tapping and fermentation from felled oil palm (Elaeis guineensis) in Ghana</t>
  </si>
  <si>
    <t>http://onlinelibrary.wiley.com/doi/10.1111/j.1365-2672.2006.03074.x/full</t>
  </si>
  <si>
    <t>WK Amoa‐Awua, E Sampson…</t>
  </si>
  <si>
    <t>... numbers of the acetic acid bacteria to detectable concentrations by the fourth day as they were able to use the ethanol ... b) Changes in the chemical composition of palm ... increased from about 3% to over 7%. During this period, the concentration of acetic acid did not change and it ...</t>
  </si>
  <si>
    <t>Primate foundations of human intelligence: a view of tool use in nonhuman primates and fossil hominids</t>
  </si>
  <si>
    <t>http://link.springer.com/chapter/10.1007/978-4-431-09423-4_1</t>
  </si>
  <si>
    <t>... In Mahale,chimpanzees do not utilize oil palm at all even though the trees are available. ... propensity to learn from others what to eat and what kind ofobjects to use as tools. Community- specific cultural traditions are maintained through such learning,and serve as the basis of the ...</t>
  </si>
  <si>
    <t>QTL detection by multi-parent linkage mapping in oil palm (Elaeis guineensis Jacq.)</t>
  </si>
  <si>
    <t>http://link.springer.com/article/10.1007/s00122-010-1284-y</t>
  </si>
  <si>
    <t>N Billotte, MF Jourjon, N Marseillac, A Berger…</t>
  </si>
  <si>
    <t>... Several quantitative traits mean numerous QTLs for which heterozygosity and allelic diversity cannot be well sampled by only one or two mapping parents for a cross-fertilising diploid species ... The use of several parents (or families) better samples the allelic richness at the ...</t>
  </si>
  <si>
    <t>http://link.springer.com/article/10.1007/s00122-010-1284-y/fulltext.html</t>
  </si>
  <si>
    <t>Fatty Acid Composition of Edible Oils in the Malaysian Market, with Special Reference to the Trans-fatty Acids</t>
  </si>
  <si>
    <t>TS Tang</t>
  </si>
  <si>
    <t>Adsorption of sulfur dioxide onto activated carbons prepared from oil ‐ palm shells impregnated with potassium hydroxide</t>
  </si>
  <si>
    <t>http://onlinelibrary.wiley.com/doi/10.1002/1097-4660(200011)75:11%3C971::AID-JCTB303%3E3.0.CO;2-V/full</t>
  </si>
  <si>
    <t>Journal of Chemical Technology and …</t>
  </si>
  <si>
    <t>... and α the fractional weight at time t. α is defined in terms of the change in weight ... that of the oil-palm shell activated carbon with KOH impregnation due to the use of ZnCl 2 as the activation agent, which possibly resulted in weak-acidic (near neutral) surface functional groups on ...</t>
  </si>
  <si>
    <t>Diet and habitat selection of the leopard cat (Prionailurus bengalensis borneoensis) in an agricultural landscape in Sabah, Malaysian Borneo</t>
  </si>
  <si>
    <t>http://journals.cambridge.org/abstract_S0266467406003841</t>
  </si>
  <si>
    <t>R Rajaratnam, M Sunquist…</t>
  </si>
  <si>
    <t>Journal of Tropical …</t>
  </si>
  <si>
    <t>... supported by the fact that reptile abundance and diversity increases towards ... andattributedthistospatial evenness in prey distribution, although small-mammal richness and distribution ... The higher relative abundance of Maxomys whiteheaditogether with improved visibility ...</t>
  </si>
  <si>
    <t>Characterisation of copia-like retrotransposons in oil palm (Elaeis guineensis Jacq.)</t>
  </si>
  <si>
    <t>http://link.springer.com/article/10.1007/s00122-001-0818-8</t>
  </si>
  <si>
    <t>Z Price, F Dumortier, D MacDonald, S Mayes</t>
  </si>
  <si>
    <t>... 1989) and oil composition. ... 2000). Because of this ubiquity and diversity, copia-like retrotransposons have great potential as genetic markers for plant genome and ... through an NCBI database and the DNA data bank of Japan by performing BLAST and FASTA similarity searches. ...</t>
  </si>
  <si>
    <t>Thermal analysis of failed-batch palm oil by differential scanning calorimetry</t>
  </si>
  <si>
    <t>http://link.springer.com/article/10.1007/BF02577848</t>
  </si>
  <si>
    <t>YBC Man, PZ Swe</t>
  </si>
  <si>
    <t>... its nucleation process, along with the cooling and melting thermograms of palm oil, palm olein, and ... Depending upon an oil's Composition and its past treat- ment, its triglycerides may crystallize ... represents a sudden surge demand for heat, followed by a rapid change of phase ...</t>
  </si>
  <si>
    <t>oil palm economy of the Ibibio farmer</t>
  </si>
  <si>
    <t>http://agris.fao.org/agris-search/search.do?recordID=US201300368763</t>
  </si>
  <si>
    <t>A Martin</t>
  </si>
  <si>
    <t>... oil palm economy of the Ibibio farmer [1956]. ...</t>
  </si>
  <si>
    <t>Using remote sensing to inform conservation status assessment: estimates of recent deforestation rates on New Britain and the impacts upon endemic birds</t>
  </si>
  <si>
    <t>http://www.sciencedirect.com/science/article/pii/S0006320707003564</t>
  </si>
  <si>
    <t>GM Buchanan, SHM Butchart , G Dutson…</t>
  </si>
  <si>
    <t>Biological …</t>
  </si>
  <si>
    <t>... Detailed information on the distribution and abundance of many of the endemic species is sparse, with a few exceptions (eg Marsden et ... of the endemic and restricted-range birds of New Britain to measure the impact of current deforestation rates on ... Land cover change mapping. ...</t>
  </si>
  <si>
    <t>http://www.aseanbiodiversity.info/Abstract/51009718.pdf</t>
  </si>
  <si>
    <t>Graft copolymerization of methyl methacrylate onto oil palm empty fruit bunch fiber using H2O2/Fe2+ as an initiator</t>
  </si>
  <si>
    <t>http://onlinelibrary.wiley.com/doi/10.1002/app.12467/full</t>
  </si>
  <si>
    <t>NA Ibrahim, WMZW Yunus…</t>
  </si>
  <si>
    <t>... In the past few decades, Malaysia produced an abundance of oil palm empty fruit bunch ... This investigation deals with synthesizing of grafted polymer onto empty fruit bunch oil palm fiber (OPEFB ... The presence of MMA in the products was studied by use of FTIR spectroscopy and ...</t>
  </si>
  <si>
    <t>http://www.hbcc.edu.sa/facpages/faraj/Publications/Graft%20Copolymerization%20of%20Methyl%20Methacrylate%20onto%20Oil%20Palm%20Empty%20Fruit%20Bunch%20Fiber%20Using%20H2O2%20Fe2_%20as%20an%20Initiator.pdf</t>
  </si>
  <si>
    <t>Comparison of palm oil, Jatropha curcas and Calophyllum inophyllum for biodiesel: a review</t>
  </si>
  <si>
    <t>http://www.sciencedirect.com/science/article/pii/S1364032111002085</t>
  </si>
  <si>
    <t>HC Ong , TMI Mahlia, HH Masjuki…</t>
  </si>
  <si>
    <t>... is one of the most efficient oil bearing crops in terms of oil yield, land utilization, efficiency ... by numerous factors among others include: the quality of feedstock, fatty acid composition of the ... European community are self-dependent in production of edible oil and even have surplus ...</t>
  </si>
  <si>
    <t>Palm diesel: an option for greenhouse gas mitigation in the energy sector</t>
  </si>
  <si>
    <t>http://gallery.mpob.gov.my/upload/docs/Technical%20Paper/mpobDoc1382655575.pdf</t>
  </si>
  <si>
    <t>CY May, MA Ngan, CK Weng…</t>
  </si>
  <si>
    <t>... However, at present, its higher production cost is the major obstacle to its widespread use. ... it does not contribute to the increase in carbon dioxide and hence, cause global climate change. Furthermore, the raw material can be replenished by growing of oil palm, a perennial crop ...</t>
  </si>
  <si>
    <t>The effects of filler loading and vulcanisation system on properties of oil palm wood flour-natural rubber composites</t>
  </si>
  <si>
    <t>http://jep.sagepub.com/content/35/2/181.short</t>
  </si>
  <si>
    <t>H Ismail , RM Jaffri, HD Rozman</t>
  </si>
  <si>
    <t>Journal of Elastomers and …</t>
  </si>
  <si>
    <t>... palm fibre-reinforced rubber composites. Modification of fibre surface and use of various bonding systems increased the mechanical properties of oil palm fibre-reinforced rubber composites. This paper highlights the curing ...</t>
  </si>
  <si>
    <t>Creating legitimacy in global private governance: The case of the Roundtable on Sustainable Palm Oil</t>
  </si>
  <si>
    <t>http://www.sciencedirect.com/science/article/pii/S0921800911001017</t>
  </si>
  <si>
    <t>G Schouten , P Glasbergen</t>
  </si>
  <si>
    <t>... clear that it would be extremely difficult to agree on the contribution of palm oil to deforestation. ... as most of the land converted to oil palm plantations used to be agricultural land used for ... Another criticism by external NGOs is that governments use the RSPO as an excuse not to ...</t>
  </si>
  <si>
    <t>http://www.earthsystemgovernance.org/ac2009/papers/AC2009-0056.pdf</t>
  </si>
  <si>
    <t>Polyunsaturated fatty acids in the food chain in Europe</t>
  </si>
  <si>
    <t>http://ajcn.nutrition.org/content/71/1/176s.short</t>
  </si>
  <si>
    <t>TAB Sanders</t>
  </si>
  <si>
    <t>The American journal of clinical nutrition</t>
  </si>
  <si>
    <t>... Palm-oil use has also increased because of its low cost and functional characteristics that are favored by ... also increased in the United Kingdom, probably as a result of the increased use of low ... The fatty acid composition of breast milk is now similar in most European countries (18 ...</t>
  </si>
  <si>
    <t>http://ajcn.nutrition.org/content/71/1/176s.full</t>
  </si>
  <si>
    <t>Molecular search for mRNA and genomic markers of the oil palm " mantled" somaclonal variation</t>
  </si>
  <si>
    <t>http://www.actahort.org/books/461/461_16.htm</t>
  </si>
  <si>
    <t>A Rival , J Tregear, JL Verdeil, F Richaud…</t>
  </si>
  <si>
    <t>… on Biotechnology of …</t>
  </si>
  <si>
    <t>... ddRT-PCR) method (Liang and Pardee, 1992) is likely to be of considerable use. ... Sensitivity of random amplified polymorphic DNA analysis to detect genetic change in sugarcane ... Plant regeneration from embryogénie suspension culture of oil palm (Elaeis guineensis Jacq). ...</t>
  </si>
  <si>
    <t>Influence of palm oil (Elaesis guineensis) on health</t>
  </si>
  <si>
    <t>http://link.springer.com/article/10.1023/A:1008089715153</t>
  </si>
  <si>
    <t>PE Ebong, DU Owu, EU Isong</t>
  </si>
  <si>
    <t>... 26.0 Table 2. Fatty acid (weight %) and triglyceride (mole %) composition of palm oil [7 ... vendors as well as domestic applications use palm oil heated intermittently without discarding ... Dietary palmitic acid enhances HDL-cholesterol and LDL receptor mRNA abundance in hamsters ...</t>
  </si>
  <si>
    <t>Interest of endomycorrhizae for the production of micropropagated oil palm clones</t>
  </si>
  <si>
    <t>http://www.sciencedirect.com/science/article/pii/0167880990902518</t>
  </si>
  <si>
    <t>B Blal, V Gianinazzi-Pearson</t>
  </si>
  <si>
    <t>... A sandy soil from the low coast of the Ivory Coast, collected in oil palm plantations, was use(] (pH 4.8, 17mg/kg NaBCO 3 extractable P, 86% sand and 10% clay) and sterilized bye" irradiation (lOkG~). Five oil palm clones (I~C ...</t>
  </si>
  <si>
    <t>Oil palm ash/Ca (OH) 2/CaSO4 absorbent for flue gas desulfurization</t>
  </si>
  <si>
    <t>http://onlinelibrary.wiley.com/doi/10.1002/ceat.200407106/full</t>
  </si>
  <si>
    <t>AR Mohamed , KT Lee, NM Noor …</t>
  </si>
  <si>
    <t>Chemical engineering …</t>
  </si>
  <si>
    <t>... Basically, dry-type FGD systems use dry ... zinc from aqueous solu- tions [13], most of the ash is disposed off in landfill that requires a lot of land area ... Composition Percentage (%) SiO2 35.6 Al2O3 4.8 CaO 12.0 Fe2O3 2.0 MgO 7.2 K2O 11.0 P2O5 6.8 C 12.0 Others 1.7 Ignition loss ...</t>
  </si>
  <si>
    <t>Comparative study of fatty acid composition , vitamin E and carotenoid contents of palm oils from four varieties of oil palm from Côte d'Ivoire</t>
  </si>
  <si>
    <t>http://onlinelibrary.wiley.com/doi/10.1002/jsfa.3740/full</t>
  </si>
  <si>
    <t>AA Monde, F Michel, MA Carbonneau…</t>
  </si>
  <si>
    <t>BACKGROUND: Fatty acid, tocopherol, tocotrienol and carotene contents were assessed in four oil palm species from the National Centre of Agronomical Research of Côte d'Ivoire, two of which were the basal Lamé (HP1) and Deli (HP2) collections and two of which resulted ...</t>
  </si>
  <si>
    <t>Carbon storage and root penetration in deep soils under small-farmer land - use systems in the Eastern Amazon region, Brazil</t>
  </si>
  <si>
    <t>http://link.springer.com/article/10.1023/A:1004772301158</t>
  </si>
  <si>
    <t>R Sommer , M Denich, PLG Vlek</t>
  </si>
  <si>
    <t>... Thus, we evaluated the effects of small-farmers' land use systems on root biomass and soil C stocks down to 6 m ... period, such as passion fruit (Passiflora edulis, semi- permanent culture), black pepper (Piper nigrum, semi- permanent culture) and oil palm (Elaeis guineensis ...</t>
  </si>
  <si>
    <t>Current trends in the use of traditional and organic methods for the control of crop pests and diseases in Nigeria</t>
  </si>
  <si>
    <t>http://www.tandfonline.com/doi/abs/10.1080/09670879109371609</t>
  </si>
  <si>
    <t>MAT Poswal, AD Akpa</t>
  </si>
  <si>
    <t>International Journal of Pest Management</t>
  </si>
  <si>
    <t>... The protection of stored products by the use of plant materials is an age-old practice among small-scale farmers in Africa. ... oil, karite, and groundnut oils to protect cowpea and bambara nuts against Callosobruchus maculatus F. On cowpea only neem kernel oil, palm oil and ...</t>
  </si>
  <si>
    <t>Edge effects on ambrosia beetle assemblages in a lowland rain forest, bordering oil palm plantations, in Peninsular Malaysia.</t>
  </si>
  <si>
    <t>http://www.cabdirect.org/abstracts/20000612302.html</t>
  </si>
  <si>
    <t>K Maeto, K Fukuyama, LG Kirton</t>
  </si>
  <si>
    <t>Journal of Tropical Forest …</t>
  </si>
  <si>
    <t>... Species richness and composition of the ambrosia beetles (Scolytidae: Xyleborini) sampled with ethanol traps were not considerably changed along a gradient from the inner core area to the boundary of the forest (just inside the forest border adjacent to the oil palm plantation). ...</t>
  </si>
  <si>
    <t>Pyrolysis and combustion of oil palm stone and palm kernel cake in fixed-bed reactors</t>
  </si>
  <si>
    <t>http://www.sciencedirect.com/science/article/pii/S0960852410001653</t>
  </si>
  <si>
    <t>R Razuan, Q Chen, X Zhang , V Sharifi…</t>
  </si>
  <si>
    <t>... Please enable JavaScript to use all the features on this page ... after the condensers at process temperatures of 300, 400, 500, 600, and 700 °C. The gas composition was analysed ... The data logger recorded the measured temperatures, gas concentrations and mass loss every 30 s ...</t>
  </si>
  <si>
    <t>An analysis of the factors controlling the germination of the seed of the oil palm , Elaeis guineensis (Jacq.)</t>
  </si>
  <si>
    <t>http://aob.oxfordjournals.org/content/22/2/259.short</t>
  </si>
  <si>
    <t>G Hussey</t>
  </si>
  <si>
    <t>... Each sample of seed for experimental use was selected at random from up to 50 bunches harvested ... covered with thin polythene sheeting which allows respiratory exchange of oxygen and CO2 while minimizing loss of moisture. ... Hussey—The Germination of Oil-palm Seeds ...</t>
  </si>
  <si>
    <t>Utilization of oil palm frond as cattle feed.</t>
  </si>
  <si>
    <t>http://www.cabdirect.org/abstracts/19971405332.html</t>
  </si>
  <si>
    <t>M Ishida, O Abu Hassan</t>
  </si>
  <si>
    <t>JARQ</t>
  </si>
  <si>
    <t>... Document details. Title Remove from marked Records Utilization of oil palm frond as cattle feed. ... Abstract. A series of studies was conducted on the processing and utilization of oil palm (Elaeis guineensis) frond (OPF) as a cattle feed. ...</t>
  </si>
  <si>
    <t>Oil palm selection and seed production at Dami Oil Palm Research Station, Papua New Guinea.</t>
  </si>
  <si>
    <t>http://www.cabdirect.org/abstracts/19841628718.html</t>
  </si>
  <si>
    <t>CJ Breure, J Konimor, EA Rosenquist</t>
  </si>
  <si>
    <t>... Document details. Title Remove from marked Records Oil palm selection and seed production at Dami Oil Palm Research Station, Papua New Guinea. ... Palm News 1982 No. 26 pp. 2-17 Record Number 19841628718. Abstract. Genetically different blocks were planted in 1968. ...</t>
  </si>
  <si>
    <t>Community structure and ecology of snakes in fields of oil palm trees (Elaeis guineensis) in the Niger Delta, southern Nigeria</t>
  </si>
  <si>
    <t>http://onlinelibrary.wiley.com/doi/10.1111/j.1365-2028.2007.00885.x/full</t>
  </si>
  <si>
    <t>GC Akani, N Ebere, L Luiselli …</t>
  </si>
  <si>
    <t>Abstract Aspects of community structure and ecology of snakes were studied in the years 2004–2006 in fields of oil palm trees (Elaeis guineensis) of three study areas in Southern Nigeria. A total of 284 individual snakes, belonging to twelve species of three families ( ...</t>
  </si>
  <si>
    <t>http://teca.elis.org/7471/Oil.pdf</t>
  </si>
  <si>
    <t>Composition and properties of palm oil products.</t>
  </si>
  <si>
    <t>http://www.cabdirect.org/abstracts/20056703956.html</t>
  </si>
  <si>
    <t>Advances in oil palm research</t>
  </si>
  <si>
    <t>Abstract The chemical compositions of palm oil, palm kernel products, hybrid oils, and by- products are tabulated, including those of palm olein, palm stearin, refined bleached and deodorized (RBD) palm oil, palm mid-fraction, superolein, palm kernel oil, palm kernel ...</t>
  </si>
  <si>
    <t>Biodiesel production process optimization and characterization to assess the suitability of the product for varied environmental conditions</t>
  </si>
  <si>
    <t>http://www.sciencedirect.com/science/article/pii/S0960148108001717</t>
  </si>
  <si>
    <t>T Eevera , K Rajendran , S Saradha</t>
  </si>
  <si>
    <t>... to augment production of edible oil has also put limitation on the use of these ... The changes in product composition with reaction time during the transesterification of the oils and ... enhanced the hydrolysis of esters (reverse reaction of transesterification), resulted in loss of esters ...</t>
  </si>
  <si>
    <t>http://www.researchgate.net/publication/222587720_Biodiesel_production_process_optimization_and_characterization_to_assess_the_suitability_of_the_product_for_varied_environmental_conditions/file/d912f50953a4d9f657.pdf</t>
  </si>
  <si>
    <t>Oil palm plantations and forest loss —an objective appraisal</t>
  </si>
  <si>
    <t>IE Henson, KC Chang</t>
  </si>
  <si>
    <t>Proceedings of the PIPOC 2003 International Palm Oil …</t>
  </si>
  <si>
    <t>Change and Continuity in the British palm oil trade with West Africa, 1830–55</t>
  </si>
  <si>
    <t>http://journals.cambridge.org/abstract_S0021853700019563</t>
  </si>
  <si>
    <t>The Journal of African History</t>
  </si>
  <si>
    <t>... WB Hutton of London.11 In the Niger Delta, owing to the lack of land 'factories' at ... it may be suggested, may have had a greater flexibility than Liverpool due to its use of the ... from the start, and which would have been well embedded in the consciousness of the trading community. ...</t>
  </si>
  <si>
    <t>Effect of heating temperature on the properties of chars and activated carbons prepared from oil palm stones</t>
  </si>
  <si>
    <t>http://www.akademiai.com/index/ux7328805x346251.pdf</t>
  </si>
  <si>
    <t>Journal of thermal analysis and calorimetry</t>
  </si>
  <si>
    <t>akademiai.com</t>
  </si>
  <si>
    <t>... and activation processes on the textural and chemical properties of the chars and activated carbons prepared from oil palm stones, an ... effect on the inorganic components of the chars and activated car- bons, but affected their surface organic functional groups significantly. ...</t>
  </si>
  <si>
    <t>Studies on the effect of pest damage on oil palm yield.</t>
  </si>
  <si>
    <t>http://www.cabdirect.org/abstracts/19740518021.html</t>
  </si>
  <si>
    <t>BJ Wood, RHV Corley, KH Goh</t>
  </si>
  <si>
    <t>... to oil palm [Elaeis guineensis] by insect pests in trials at Johore in Malaysia. Defoliation by bagworms (mainly Metisa plana Wlk. [cf. RAE/A 60, 1589]) and Limacodids was simulated by stripping off all the leaflets from some of the fronds of palms eight years old. A loss of over 4 ...</t>
  </si>
  <si>
    <t>Torrefaction of oil palm EFB in the presence of oxygen</t>
  </si>
  <si>
    <t>http://www.sciencedirect.com/science/article/pii/S0016236111007125</t>
  </si>
  <si>
    <t>Y Uemura , W Omar, NA Othman, S Yusup, T Tsutsui</t>
  </si>
  <si>
    <t>... (2) Heterogeneous and uneven composition. (3) Lower calorific value. ... If it was possible to use flue gas from burners, inert gas and a considerable quantity of energy could be saved, making the process more economically viable. ... Torrefaction of wood Part 1. Weight loss kinetics. ...</t>
  </si>
  <si>
    <t>A review of Fusarium wilt of oil palm caused by Fusarium oxysporum f. sp. elaeidis</t>
  </si>
  <si>
    <t>http://apsjournals.apsnet.org/doi/abs/10.1094/PHYTO-96-0660</t>
  </si>
  <si>
    <t>J Flood</t>
  </si>
  <si>
    <t>Am Phytopath Society</t>
  </si>
  <si>
    <t>... to yield loss, Prendergast (20) generally considered this insignificant until a 20% loss of palm ... selected parents) would be known and identical crosses made for further use in breeding ... to strict quarantine regulations, especially where seeds from the center of diversity (West Africa ...</t>
  </si>
  <si>
    <t>Effect of vacuum frying on the oxidative stability of oils</t>
  </si>
  <si>
    <t>http://link.springer.com/article/10.1007/s11746-998-0188-3</t>
  </si>
  <si>
    <t>SL Shyu, LB Hau, LS Hwang</t>
  </si>
  <si>
    <t>... Carrot (Daucus carota) root was packaged in polyethylene bags and stored at 0°C before use. ... Fatty acid composition. ... After vacuum frying, DC of soy- bean oil and lard increased rapidly, but the change was very slow in palm oil (Table 1). For the three oils, the slopes of DC were ...</t>
  </si>
  <si>
    <t>http://www.researchgate.net/publication/225566735_Effect_of_vacuum_frying_on_the_oxidative_stability_of_oils/file/e0b4951cab2a5327ae.pdf</t>
  </si>
  <si>
    <t>Architectural analysis and modelling of the branching process of the young oil - palm root system</t>
  </si>
  <si>
    <t>http://link.springer.com/article/10.1007/BF00010338</t>
  </si>
  <si>
    <t>C Jourdan , H Rey, Y Guédon</t>
  </si>
  <si>
    <t>... A spacing modifcation between two sucessive primordia may be induced by a change of speed of root growth ... In Tropical Forests: Botanical Dynamics, Spe- ciation and Diversity. ... DA 1972 A model of the extension and branching of a seminal root of barley, and its use in studying ...</t>
  </si>
  <si>
    <t>http://www.researchgate.net/publication/226692228_Architectural_analysis_and_modelling_of_the_branching_process_of_the_young_oil-palm_root_system/file/72e7e5238016994360.pdf</t>
  </si>
  <si>
    <t>Behavioural diversity among the wild chimpanzee populations of Bossou and neighbouring areas, Guinea and Cote d'Ivoire, West Africa</t>
  </si>
  <si>
    <t>Folia Primatologica</t>
  </si>
  <si>
    <t>Karger Publishers</t>
  </si>
  <si>
    <t>http://kar.kent.ac.uk/38042/1/Humle%20and%20Matsuzawa-2001-Behavioural%20Diversity-Folia%20primatologica.pdf</t>
  </si>
  <si>
    <t>Strength and water permeability of concrete containing palm oil fuel ash and rice husk–bark ash</t>
  </si>
  <si>
    <t>http://www.sciencedirect.com/science/article/pii/S0950061806001334</t>
  </si>
  <si>
    <t>P Chindaprasirt , S Homwuttiwong…</t>
  </si>
  <si>
    <t>… and Building Materials</t>
  </si>
  <si>
    <t>... Chemical composition (%), Cement (OPC), Fly ash (OFA), Ground palm oil fuel ash (GPOA), Ground rice husk ... It should be noted that the loss on ignition (LOI) contents of GPOA and GRBA were ... However, the use of 20% and 40% of GRBA to replace Portland cement still produces ...</t>
  </si>
  <si>
    <t>Pasture or permanent crops after slash-and-burn cultivation? Land - use choice in three Amazon colonies</t>
  </si>
  <si>
    <t>http://link.springer.com/article/10.1023/A:1006195810077</t>
  </si>
  <si>
    <t>S Fujisaka, D White</t>
  </si>
  <si>
    <t>... Settlement in the Amazon region, land use and deforestation are themes of a rich body of ... Table 8. Respondent's (%) use of forest products in the three areas of research. ... Theobroma farmers also placed little land in fallow, but had a more mixed economy, balanced among dual ...</t>
  </si>
  <si>
    <t>Decline of forest area in Sabah, Malaysia: relationship to state policies, land code and land capability</t>
  </si>
  <si>
    <t>http://www.sciencedirect.com/science/article/pii/S0959378000000595</t>
  </si>
  <si>
    <t>J McMorrow, MA Talip</t>
  </si>
  <si>
    <t>Global Environmental Change</t>
  </si>
  <si>
    <t>... The composition of the forest has changed between its five types: undisturbed high forests (old-growth); montane ... timber's competitive advantage comes from its density, quality, ease of access and the similarity of timber ... By definition, agri-conversion is deforestation (FAO, 1981). ...</t>
  </si>
  <si>
    <t>Health effects of palm oil</t>
  </si>
  <si>
    <t>http://www.krepublishers.com/02-Journals/JHE/JHE-26-0-000-09-Web/JHE-26-3-000-09-Abst-PDF/JHE-26-3-197-09-1776-Mukherjee-S/JHE-26-3-197-09-1776-Mukherjee-S-Tt.pdf</t>
  </si>
  <si>
    <t>S Mukherjee, A Mitra</t>
  </si>
  <si>
    <t>J Hum Ecol</t>
  </si>
  <si>
    <t>krepublishers.com</t>
  </si>
  <si>
    <t>... or peat-swamp forests rather than on already degraded land or disused agricultural land. ... for therapeutic purposes, those who want to enhance their antioxidant intake can use 30 to ... clearance of lipoproteins and lipoprotein derived remnants are affected by the composition of the ...</t>
  </si>
  <si>
    <t>Effect of treatment on the thermal conductivity and thermal diffusivity of oil ‐ palm ‐fiber‐reinforced phenolformaldehyde composites</t>
  </si>
  <si>
    <t>http://onlinelibrary.wiley.com/doi/10.1002/(SICI)1099-0488(20000401)38:7%3C916::AID-POLB2%3E3.0.CO;2-0/full</t>
  </si>
  <si>
    <t>R Agrawal, NS Saxena, MS Sreekala…</t>
  </si>
  <si>
    <t>Journal of Polymer …</t>
  </si>
  <si>
    <t>... of West Africa and has now been cultivated commercially in Malaysia and India.16, 17 The chemical composition of the ... This creates a good habitat for insects, thereby causing severe environmental problems. ... There was no significant weight change in the fibers on acetylation. ...</t>
  </si>
  <si>
    <t>Conversion of Indonesia's peatlands</t>
  </si>
  <si>
    <t>http://www.esajournals.org/doi/full/10.1890/09.WB.013</t>
  </si>
  <si>
    <t>LP Koh , RA Butler , CJA Bradshaw</t>
  </si>
  <si>
    <t>... 2007); and (5) the decision effectively undermines the prospect of REDD (reducing carbon emissions from deforestation and forest degradation) in developing countries to offset some of the ... Tropical fire ecology: climate change, land use and ecosystem dynamics. ...</t>
  </si>
  <si>
    <t>Oil palm as a smallholder crop.</t>
  </si>
  <si>
    <t>http://www.cabdirect.org/abstracts/19871845909.html</t>
  </si>
  <si>
    <t>C Barlow</t>
  </si>
  <si>
    <t>PORIM Occasional Paper</t>
  </si>
  <si>
    <t>... It is argued that official policy towards smallholder oil palm development may best constitute a mix of focus and dispersal measures, with tightly structured schemes on the one hand and individual smallholdings on the other. By this means, particular goals in new land and social ...</t>
  </si>
  <si>
    <t>Pollinator diversity and crop pollination services are at risk</t>
  </si>
  <si>
    <t>I Steffan-Dewenter, SG Potts …</t>
  </si>
  <si>
    <t>http://www.aes.uni-bayreuth.de/bayceer/en/pub/pub/60935/TREE2005,20_651-652.pdf</t>
  </si>
  <si>
    <t>Environmental management in tropical agriculture.</t>
  </si>
  <si>
    <t>http://www.cabdirect.org/abstracts/19841811186.html</t>
  </si>
  <si>
    <t>RJA Goodland, C Watson, G Ledec</t>
  </si>
  <si>
    <t>... The next nine chapters focus on production factors and issues, such as soil erosion, efficiency of water and energy use, pest and weed management, and genetic diversity. Aimed at promoting the optimal and sustainable use of agricultural land through better environmental ...</t>
  </si>
  <si>
    <t>Prevalence of parasitic infections in Malaysian oil palm estate workers.</t>
  </si>
  <si>
    <t>http://europepmc.org/abstract/MED/725660</t>
  </si>
  <si>
    <t>B Sinniah, D Sinniah, M Singh…</t>
  </si>
  <si>
    <t>The Southeast Asian …</t>
  </si>
  <si>
    <t>... Prevalence of parasitic infections in Malaysian oil palm estate workers. (PMID:725660 ...</t>
  </si>
  <si>
    <t>Mix design and mechanical properties of oil palm shell lightweight aggregate concrete: a review</t>
  </si>
  <si>
    <t>http://eprints.um.edu.my/5989/</t>
  </si>
  <si>
    <t>P Shafigh , MZ Jumaat , H Mahmud</t>
  </si>
  <si>
    <t>International journal of the …</t>
  </si>
  <si>
    <t>... Table 1 shows the chemical composition of OPS aggregate. From the table, it can be observed that the loss on ignition of OPS is about 100 ... Mix design methods that apply to normal weight concrete are generally difficult to use with lightweight aggregate concrete (Shetty, 2005). ...</t>
  </si>
  <si>
    <t>http://eprints.um.edu.my/5989/1/Mix_design_and_mechanical_properties_of_oil_palm_shell_lightweight_aggregate_concrete_A_review.pdf</t>
  </si>
  <si>
    <t>Forest fragmentation and its correlation to human land use change in the state of Selangor, peninsular Malaysia</t>
  </si>
  <si>
    <t>http://www.sciencedirect.com/science/article/pii/S0378112706011522</t>
  </si>
  <si>
    <t>SA Abdullah, N Nakagoshi</t>
  </si>
  <si>
    <t>Forest ecology and Management</t>
  </si>
  <si>
    <t>... The non-forest area (nfa [in ha]) represents the composition or proportion of human land use in the landscape. ... conducted in each type of natural landscape to explore differences in level or temporal pattern of fragmentation and their responses to human land use change. ...</t>
  </si>
  <si>
    <t>The potential socio-economic effects of climate change in South-East Asia.</t>
  </si>
  <si>
    <t>http://www.cabdirect.org/abstracts/19926786759.html</t>
  </si>
  <si>
    <t>ML Parry, M Blantran de Rozari, AL Chong, S Panich</t>
  </si>
  <si>
    <t>... were made of the impact of possible future global climatic change on agriculture, particularly on rice, maize, oil palm and rubber, and on water resources management, water quality and water availability for human and animal consumption, industrial use and irrigation. ...</t>
  </si>
  <si>
    <t>The effect of biodiesel fuel obtained from waste frying oil on direct injection diesel engine performance and exhaust emissions</t>
  </si>
  <si>
    <t>http://www.sciencedirect.com/science/article/pii/S0960148107003187</t>
  </si>
  <si>
    <t>Z Utlu, MS Koçak</t>
  </si>
  <si>
    <t>... is available in this field [4], [5], [6] and [7]. Several vegetable oils have been evaluated as diesel fuel, like soybean oil, sunflower oil, cottonseed oil, palm oil, and ... Engine, Land Rover. ... Cleaning oiled shores: laboratory experiments testing the potential use of vegetable oil biodiesel. ...</t>
  </si>
  <si>
    <t>Palms as key swamp forest resources in Amazonia</t>
  </si>
  <si>
    <t>http://www.sciencedirect.com/science/article/pii/037811279190139M</t>
  </si>
  <si>
    <t>F Kahn</t>
  </si>
  <si>
    <t>... Volume 38, Issues 3–4, February 1991, Pages 133–142. Amazonia: Deforestation and Possible Effects. ... The palm community in a forest of central Amazonia, Brazil. Biotropica, 17 (1985), pp. ... River dynamics and the diversity of Amazon lowland forest. Nature, 322 (1986), pp. ...</t>
  </si>
  <si>
    <t>http://horizon.documentation.ird.fr/exl-doc/pleins_textes/pleins_textes_5/b_fdi_31-32/34679.pdf</t>
  </si>
  <si>
    <t>The effect of oil extraction of the oil palm empty fruit bunch on the mechanical properties of polypropylene– oil palm empty fruit bunch–glass fibre hybrid composites</t>
  </si>
  <si>
    <t>http://www.tandfonline.com/doi/abs/10.1081/PPT-100000058</t>
  </si>
  <si>
    <t>HD Rozman, GS Tay , RN Kumar…</t>
  </si>
  <si>
    <t>... Various Thermoplastics HD Rozman, et al. Volume 44, Issue 1-2, 1999. Chemical Composition, Morphological Characteristics, and Cell Wall Structure of Malaysian Oil Palm Fibers HPS Abdul Khalil, et al. Volume 47, Issue 3, 2008. ...</t>
  </si>
  <si>
    <t>System analysis for effective use of palm oil waste as energy resources</t>
  </si>
  <si>
    <t>http://www.sciencedirect.com/science/article/pii/S0961953411001711</t>
  </si>
  <si>
    <t>YL Chiew, T Iwata, S Shimada</t>
  </si>
  <si>
    <t>... Regarding the abundance of EFB, some companies transport it to their own plantation to use as ... Palm oil mills use small boilers for both electricity generation and the palm oil extraction ... The potential energy generation depends on the composition of the fuel [24]; in this analysis ...</t>
  </si>
  <si>
    <t>Isolation and fractional characterization of ball-milled and enzyme lignins from oil palm trunk</t>
  </si>
  <si>
    <t>http://pubs.acs.org/doi/abs/10.1021/jf9705532</t>
  </si>
  <si>
    <t>R Sun, L Mott, J Bolton</t>
  </si>
  <si>
    <t>Journal of agricultural and food chemistry</t>
  </si>
  <si>
    <t>... Composition of Bound Polysaccharides. ... relatively high concentration of uronic acids in PML and PEL fractions was probably due to the abundance of ester ... bands were similar in two spectra, which confirmed that the “core” of lignin structure does not change significantly during ...</t>
  </si>
  <si>
    <t>Oil palm wood flour filled natural rubber composites: fatigue and hysteresis behaviour</t>
  </si>
  <si>
    <t>http://onlinelibrary.wiley.com/doi/10.1002/1097-0126(200006)49:6%3C618::AID-PI418%3E3.0.CO;2-%23/full</t>
  </si>
  <si>
    <t>Polymer international</t>
  </si>
  <si>
    <t>... Oil palm (Elais guineensis) empty fruit bunch (EFB) in fibrous form was obtained from Sabutek (M) Ltd, Teluk Intan, Perak, Malaysia. ... The higher hysteresis shown by the n values gives an indication of the extent of energy loss, and hence the heat build-up during the cyclic ...</t>
  </si>
  <si>
    <t>Effect of dietary palm oil and its fractions on rat plasma and high density lipoprotein lipids</t>
  </si>
  <si>
    <t>http://link.springer.com/article/10.1007/BF02535746</t>
  </si>
  <si>
    <t>K Sundram, HT Khor, ASH Ong</t>
  </si>
  <si>
    <t>... DISCUSSION The results of this study demonstrate an effect of dietary fat composition on plasma and HDL lipopro- tein lipids. Compared to corn oil, palm oil, palm olein and palm stearin, soybean oil was hypocholesterolemic. ...</t>
  </si>
  <si>
    <t>Implications of land use change on the life cycle greenhouse gas emissions from palm biodiesel production in Thailand</t>
  </si>
  <si>
    <t>http://www.sciencedirect.com/science/article/pii/S0973082611000044</t>
  </si>
  <si>
    <t>S Siangjaeo, SH Gheewala, K Unnanon…</t>
  </si>
  <si>
    <t>... Thailand, land use change results only from conversions of cropland since deforestation is illegal ... other hand, being a perennial with no tillage does not show such a loss. ... The life cycle of palm biodiesel in this study includes land use change, oil palm plantation, transportation of ...</t>
  </si>
  <si>
    <t>Occurrence of aromatic cytokinins in oil palm (Elaeis guineensis Jacq.)</t>
  </si>
  <si>
    <t>http://link.springer.com/article/10.1007/BF00213133</t>
  </si>
  <si>
    <t>LH Jones, H Martinková, M Strnad…</t>
  </si>
  <si>
    <t>Journal of Plant Growth …</t>
  </si>
  <si>
    <t>... b, acetonitrile gradient in use in Olomouc (see Table 1). Column: Separon SGX 250 mm ... Oil palm crown tissue was obtained from a palm (approxi- mately 5 years old) grown in ... extraction method used in Cambridge retains the ribosides with relatively little loss during processing. ...</t>
  </si>
  <si>
    <t>Rat control in Malaysian oil palm estates.</t>
  </si>
  <si>
    <t>http://www.cabdirect.org/abstracts/19680302158.html</t>
  </si>
  <si>
    <t>RA Gillbanks, PD Turner, BJ Wood</t>
  </si>
  <si>
    <t>... in Malaysian oil palm estates. ... Authors GILLBANKS, RA; TURNER, PD; WOOD, BJ Journal Planter 1967 Vol. 43 pp. 297-315 ISSN 0126-575X Record Number 19680302158. Abstract. The control measures discussed include habitat destruction, hunting, trapping and the use of ...</t>
  </si>
  <si>
    <t>Tropical forages: their role in sustainable agriculture.</t>
  </si>
  <si>
    <t>http://www.cabdirect.org/abstracts/19946798549.html</t>
  </si>
  <si>
    <t>LR Humphreys</t>
  </si>
  <si>
    <t>... These include the maintenance of soil fertility (erosion control, soil structure, N and organic matter), efficient resource use, crop protection through ... described, including: (1) various tree-pasture systems, with both timber trees, fruit trees and tree crops such as oil palm, rubber and ...</t>
  </si>
  <si>
    <t>Compensating for the costs of reducing deforestation in Papua New Guinea</t>
  </si>
  <si>
    <t>http://espace.library.uq.edu.au/view/UQ:220715</t>
  </si>
  <si>
    <t>C Hunt</t>
  </si>
  <si>
    <t>Pacific Economic Bulletin</t>
  </si>
  <si>
    <t>... by the cessation of new oil-palm establishment totals between 45 and 113 Mt, at a national cost of about US$40/t. Stakeholder opportunity costs, as well as national costs, are estimated for logging and oil-palm. Recent work that quantifies emissions from deforestation in Papua ...</t>
  </si>
  <si>
    <t>http://www98.griffith.edu.au/dspace/bitstream/handle/10072/40309/73050_1.pdf?sequence=1</t>
  </si>
  <si>
    <t>From vulnerability to empowerment</t>
  </si>
  <si>
    <t>A Heijmans</t>
  </si>
  <si>
    <t>Mapping Vulnerability</t>
  </si>
  <si>
    <t>Anaerobic treatment of palm oil mill effluent in a two-stage up-flow anaerobic sludge blanket (UASB) system</t>
  </si>
  <si>
    <t>http://www.sciencedirect.com/science/article/pii/0168165695001549</t>
  </si>
  <si>
    <t>R Borja, CJ Banks, E Sánchez</t>
  </si>
  <si>
    <t>Journal of Biotechnology</t>
  </si>
  <si>
    <t>... Lettinga et al., 1980; G Lettinga, AFM Van Velsen, S Hobma, W De Zeeuw, A Klapwijk; Use of the upflow sludge blanket reactor concept for biological wastewater treatment, especially for anaerobic treatment. Biotechnol. ... Management of effluent from edible oil (palm oil) industry. ...</t>
  </si>
  <si>
    <t>Underplanting oil palm with cocoa in Ghana</t>
  </si>
  <si>
    <t>http://link.springer.com/article/10.1007/BF00705215</t>
  </si>
  <si>
    <t>FM Amoah, BN Nuertey, K Baidoo-Addo…</t>
  </si>
  <si>
    <t>Agroforestry …</t>
  </si>
  <si>
    <t>... were about 18 years old and getting to the end of their economic life but since the higher yields of the cocoa in the widely spaced palms did not appear to affect the oil palm yields it could be suggested that the introduction of cocoa into the oil palm improved land-use effieciency. ...</t>
  </si>
  <si>
    <t>http://www.sidalc.net/repdoc/a3563i/a3563i.pdf</t>
  </si>
  <si>
    <t>Replacement of fish oil with rapeseed oil in diets of Atlantic salmon (Salmo salar) affects tissue lipid compositions and hepatocyte fatty acid metabolism</t>
  </si>
  <si>
    <t>http://jn.nutrition.org/content/131/5/1535.short</t>
  </si>
  <si>
    <t>JG Bell, J McEvoy, DR Tocher, F McGhee…</t>
  </si>
  <si>
    <t>... n-6) and 18:3(n-3), in a ratio of 2:1, and an abundance of 18 ... the former predominate in salmon muscle and are thereby the primary influence on the composition of total ... The correlations described above are of practical use for predicting outcomes of feeding different blends of a ...</t>
  </si>
  <si>
    <t>http://jn.nutrition.org/content/131/5/1535.long</t>
  </si>
  <si>
    <t>Diglyceride content and composition as indicators of palm oil quality</t>
  </si>
  <si>
    <t>http://onlinelibrary.wiley.com/doi/10.1002/jsfa.2740690112/full</t>
  </si>
  <si>
    <t>WL Siew, WL Ng</t>
  </si>
  <si>
    <t>... The plates were air-dried over- night and activated at 110°C for 2 h prior to use. ... TABLE 4 Composition of diglyceride (in terms of carbon number) in palm oil and its fractions (%) ... Fig 1. Change in X,.2 mole fraction during storage of palm fruits and crude palm oil. 0, ...</t>
  </si>
  <si>
    <t>Fractional isolation and structural characterization of lignins from oil palm trunk and empty fruit bunch fibers</t>
  </si>
  <si>
    <t>http://www.tandfonline.com/doi/abs/10.1080/02773819909349616</t>
  </si>
  <si>
    <t>RC Sun, JM Fang, J Tomkinson</t>
  </si>
  <si>
    <t>Journal of wood chemistry and …</t>
  </si>
  <si>
    <t>... The chemical and structural composition of the lignin preparations was determined by using UV, GPC ... resins for board man~facture.~ Chemical modification of lignin for use in the preparation of ... This paper describes the fractionation of the lignins in oil palm trunk and EFB fibers. ...</t>
  </si>
  <si>
    <t>Oil palm fibers as papermaking material: Potentials and challenges</t>
  </si>
  <si>
    <t>https://ojs.cnr.ncsu.edu/index.php/BioRes/article/view/BioRes_06_1_0901_WanDaud_L_Oil_Palm_Fibers_Review</t>
  </si>
  <si>
    <t>WRW Daud, KN Law</t>
  </si>
  <si>
    <t>... Chemical characteristics The data on chemical composition of oil palm components, Table 1 ... of cell may not be uniform in various positions of the oil palm components ... More importantly, researchers might use different methods to prepare their experimental specimens, producing ...</t>
  </si>
  <si>
    <t>https://ojs.cnr.ncsu.edu/index.php/BioRes/article/viewFile/BioRes_06_1_0901_WanDaud_L_Oil_Palm_Fibers_Review/866</t>
  </si>
  <si>
    <t>The origin and development of embryoids in oil palm (Elaeis guineensis Jacq) embryo culture</t>
  </si>
  <si>
    <t>http://scienceasia.org/1999.25.n4/v25_195_202.pdf</t>
  </si>
  <si>
    <t>K Kanchanapoom, P Domyoas</t>
  </si>
  <si>
    <t>ScienceAsia</t>
  </si>
  <si>
    <t>scienceasia.org</t>
  </si>
  <si>
    <t>... This appeared to be direct adventive change to secondary embryogenesis from the epidermal cell without the intervening callus ... d) Fragmentation of nodular ... was often associated with a failure of the embryonic axis to develop as a normal seedling probably reflecting a loss of the ...</t>
  </si>
  <si>
    <t>Oil - palm fronds as a roughage feed source for ruminants in Malaysia</t>
  </si>
  <si>
    <t>http://www.agnet.org/library/eb/420/</t>
  </si>
  <si>
    <t>OA Hassan, M Ishida, IM Shukri, ZA Tajuddin</t>
  </si>
  <si>
    <t>agnet.org</t>
  </si>
  <si>
    <t>... logy push transforming ultimately into technology pull (ie whereas in the early stages this use of oil ... Chemical composition and in-vitro digestibility of leaf and petiole from various locations in oil palm fronds ... Sustaining agricultural land in Malaysia, Policies, Prospects and Problems ...</t>
  </si>
  <si>
    <t>A holistic approach to managing palm oil mill effluent (POME): Biotechnological advances in the sustainable reuse of POME</t>
  </si>
  <si>
    <t>http://www.sciencedirect.com/science/article/pii/S073497500800089X</t>
  </si>
  <si>
    <t>TY Wu , AW Mohammad , JM Jahim, N Anuar</t>
  </si>
  <si>
    <t>Biotechnology Advances</t>
  </si>
  <si>
    <t>... occupying more than one-third of the total cultivated area in Malaysia and 11% of the total land area (Yusoff and ... Major constituents, Composition (%), Amino acids, Composition (%), Fatty acids, Composition (%), Minerals, Composition (μg/g dry weight). ... (1981) on the use of POME ...</t>
  </si>
  <si>
    <t>Life assessment of rapeseed oil and palm oil. Ph. D. thesis, Part 3: Life cycle inventory of rapeseed oil</t>
  </si>
  <si>
    <t>http://people.plan.aau.dk/~jannick/Publications/Thesis_part3.pdf</t>
  </si>
  <si>
    <t>thesis</t>
  </si>
  <si>
    <t>... When agricultural production is increased by a change in yield, there are no effects on land-use. ... Figure 1.2: Principle in modelling of changes in agricultural production by a change in area ... unit, because it is difficult to predict how many functional units the land-transformation will ...</t>
  </si>
  <si>
    <t>Effect of gamma irradiation on microorganisms and components in empty fruit bunch and palm press fibre of oil palm wastes</t>
  </si>
  <si>
    <t>http://onlinelibrary.wiley.com/doi/10.1002/jsfa.2740520202/abstract</t>
  </si>
  <si>
    <t>T Kume, H Ito, I Ishigaki, M LebaiJuri…</t>
  </si>
  <si>
    <t>... The results show that both EFB and PPF have a high content of cellulosic components and lignin. It is therefore suggested that it is necessary to use lignin- Page 7. Effects of irradiation on oil palm wastes 153 ... TABLE 3 Change in chemical components of EFB by irradiation ...</t>
  </si>
  <si>
    <t>http://xa.yimg.com/kq/groups/20454064/765827027/name/2740520202_ftp.pdf</t>
  </si>
  <si>
    <t>Ethanol production potential from oil palm empty fruit bunches in Southeast Asian countries considering xylose utilization</t>
  </si>
  <si>
    <t>http://jlc.jst.go.jp/JST.JSTAGE/jie/88.923?from=Google</t>
  </si>
  <si>
    <t>S Yano, K Murakami, S Sawayama, K Imou…</t>
  </si>
  <si>
    <t>日本エネルギー学会 …</t>
  </si>
  <si>
    <t>... land is the third largest producer, although its production is less than one-tenth of the ... According to the composition analyses in this study, EFB contains 27.0 % of xylose in addition to glu ... Further increase in ethanol production potential can be expected with use of other oil palm ...</t>
  </si>
  <si>
    <t>The influence of a dietary lipid source on growth, muscle fatty acid composition and erythrocyte osmotic fragility of hybrid tilapia</t>
  </si>
  <si>
    <t>http://link.springer.com/article/10.1023/A:1023271901111</t>
  </si>
  <si>
    <t>WK Ng , PK Lim, H Sidek</t>
  </si>
  <si>
    <t>Fish Physiology and Biochemistry</t>
  </si>
  <si>
    <t>... The ever expanding oil palm cultivation in Malaysia and other tropical countries offers a sustainable supply of palm oil as a cheaper alternative lipid ... (2003) and stored in airtight polyethylene bags at −20 ◦ C until use. The fatty acid composition of the diets is shown in Table ...</t>
  </si>
  <si>
    <t>The palm oil industry in Malaysia. From seed to frying pan.</t>
  </si>
  <si>
    <t>http://www.citeulike.org/group/342/article/1129165</t>
  </si>
  <si>
    <t>CH Teoh</t>
  </si>
  <si>
    <t>... dispersal, 106. indicators, 105. review, 104. site, 102. diversity, 102. richness, 102. logging, 102. disturbance, 101. atmosphere, 100. distribution, 99. ... non-phs, 30. distributions, 30. valuation, 30. land_use_change, 30. abundance, 30. us, 30. ants, 30. gorilla-beringei-graueri, 30. herbivory ...</t>
  </si>
  <si>
    <t>Purification and characterization of soluble peroxidase from oil palm (〈 i〉 Elaeis guineensis〈/i〉 Jacq.) leaf</t>
  </si>
  <si>
    <t>http://www.sciencedirect.com/science/article/pii/S003194220200167X</t>
  </si>
  <si>
    <t>SS Deepa, C Arumughan</t>
  </si>
  <si>
    <t>... Please enable JavaScript to use all the features on this page. ... The loss of enzyme activity at low pH was reported to be due to the detachment of ... Electrophoresis was performed on polyacrylamide gels having a resolving gel composition of 7.5% and stacking gel composition of 5 ...</t>
  </si>
  <si>
    <t>The use of flash chromatography for the isolation and purification of glucosinolates (mustard oil glycosides)</t>
  </si>
  <si>
    <t>http://onlinelibrary.wiley.com/doi/10.1002/lipi.19880900205/abstract</t>
  </si>
  <si>
    <t>S Kpeterka, GR Fenwick</t>
  </si>
  <si>
    <t>Lipid/Fett</t>
  </si>
  <si>
    <t>... Whilst re- chromatography would reduce this contamination, an alter- native approach would be to use the approaches ... some of the glucosinolates onto the reversed-phase column so that with each solvent change in a ... Bundesanstalt f. Land- und Forst- wirtschaft 232, 278 [1986 ...</t>
  </si>
  <si>
    <t>An optimised protocol for plant regeneration from embryogenic suspension cultures of date palm, Phoenix dactylifera L., cv. Deglet Nour</t>
  </si>
  <si>
    <t>http://link.springer.com/article/10.1007/s00299-002-0558-5</t>
  </si>
  <si>
    <t>L Fki, R Masmoudi, N Drira, A Rival</t>
  </si>
  <si>
    <t>Plant cell reports</t>
  </si>
  <si>
    <t>... 518 Table 1 Composition of media for date palm in vitro somatic embryogenesis Medium composition (mg l−1) M1 M2 M3 a M4 ... (1991), on embryogenic suspension cultures of oil palm, described the use of a washing step before embryo differ- ...</t>
  </si>
  <si>
    <t>Ganoderma diseases of perennial crops</t>
  </si>
  <si>
    <t>http://books.google.co.uk/books?hl=en&amp;lr=&amp;id=0YAfLnGWeHMC&amp;oi=fnd&amp;pg=PR9&amp;dq=diversity+OR+richness+OR+abundance+OR+similarity+OR+composition+OR+community+OR+deforestation+OR+%E2%80%9Cland+OR+use+OR+change%E2%80%9D+OR+fragmentation+OR+%E2%80%9Chabitat+OR+loss%E2%80%9D+OR+connectivity+OR+%E2%80%9Cfunctional+OR+diversity%E2%80%9D+OR+ecosystem+OR+displacement+%22oil+palm%22&amp;ots=FGsQOl0hic&amp;sig=GKfQA1_3yjdMJBwppKCSLkmRn28</t>
  </si>
  <si>
    <t>J Flood, PD Bridge, M Holderness</t>
  </si>
  <si>
    <t>... creates considerable concern for the long-term sustainability of palm production from affected land. ... Such studies have been greatly enhanced through the development and use of molecular ... for the beneﬁt of developing countries and from the European Community (Stabex fund ...</t>
  </si>
  <si>
    <t>Gasification of oil palm empty fruit bunches: a characterization and kinetic study</t>
  </si>
  <si>
    <t>http://www.sciencedirect.com/science/article/pii/S0960852412000624</t>
  </si>
  <si>
    <t>... Currently, more than 3.88 million hectares of land are under oil palm cultivation and ... in the palm oil mills, large quantities of EFBs have no specific use and need ... Interpretation of the experimental data can provide information regarding biomass composition, reaction order, and ...</t>
  </si>
  <si>
    <t>Old oil palm trunk: a promising source of sugars for bioethanol production</t>
  </si>
  <si>
    <t>http://www.sciencedirect.com/science/article/pii/S0961953410002035</t>
  </si>
  <si>
    <t>H Yamada, R Tanaka, O Sulaiman , R Hashim …</t>
  </si>
  <si>
    <t>... This is the first report that described the amount, composition and change of sugars contained in the sap of ... Change in total sugar content of sap from each OPT section was plotted against days of storage as shown in Fig ... Carbohydrates in the oil palm stem and their potential use. ...</t>
  </si>
  <si>
    <t>Inhibition of tumour promotion by various palm‐oil tocotrienols</t>
  </si>
  <si>
    <t>http://onlinelibrary.wiley.com/doi/10.1002/ijc.2910570415/full</t>
  </si>
  <si>
    <t>SH Goh, NF Hew, AW Norhanom…</t>
  </si>
  <si>
    <t>... which are anti- cancerous (Komiyama et al., 1992; Nishino et al., 1992) or which protect against cancer, derived from the widely grown oil palm, Elaeis guineensis ... The present results suggest that a health benefit may be derived from the widespread use of palm oil as a dietary fat ...</t>
  </si>
  <si>
    <t>Effects of pyrolysis conditions on the physical characteristics of oil - palm -shell activated carbons used in aqueous phase phenol adsorption</t>
  </si>
  <si>
    <t>http://www.sciencedirect.com/science/article/pii/S0165237008000995</t>
  </si>
  <si>
    <t>Q Jia, AC Lua</t>
  </si>
  <si>
    <t>... were washed with boiling deionized water and subsequently dried at 110 °C for 24 h before use. ... reaction rate in pyrolysis can be expressed in terms of conversion from the raw oil-palm shell to ... The conversion (C) of pyrolysis is defined as the ratio of weight loss to the initial raw ...</t>
  </si>
  <si>
    <t>Effects of nitrogen, phosphorus, potassium and magnesium on growth of the oil palm</t>
  </si>
  <si>
    <t>http://journals.cambridge.org/abstract_S0014479700005470</t>
  </si>
  <si>
    <t>RHV Corley, CK Mok</t>
  </si>
  <si>
    <t>... yield of oil palm, presented here, may lead to more rational and informed use of fertilizer ... The similarity of these maximum VDMs suggests the possibility that the level of VDM might provide ... LAR were both unchanged, but bunch production will be affected if either of these change. ...</t>
  </si>
  <si>
    <t>Pollution control in palm oil mills in Malaysia</t>
  </si>
  <si>
    <t>http://link.springer.com/article/10.1007/BF02541389</t>
  </si>
  <si>
    <t>AN Ma, ASH Ong</t>
  </si>
  <si>
    <t>... INTRODUCTION In Malaysia, with a land area of about 14 million hectares, there are more than 1.2 million hectares in oil palm culti- vation. Presently, there are 210 palm oil mills which are capable of processing a total of 6743 tons of fresh fruit bunches (FFB) per hour. ...</t>
  </si>
  <si>
    <t>Characteristics and composition of vegetable oil-bearing materials</t>
  </si>
  <si>
    <t>http://link.springer.com/article/10.1007/BF02605692</t>
  </si>
  <si>
    <t>A Langstraat</t>
  </si>
  <si>
    <t>... PROTEIN CONTENT AND COMPOSITION Traditionally the meals and cakes left after pressing, expelling, or extracting oil from the fruits or ... 4. Good land is both valuable and scarce! So the motives behind the use of vegetable oilseed directly as food, rather than by the inefficient ...</t>
  </si>
  <si>
    <t>Anaerobic digestion of palm oil mill effluent using an up-flow anaerobic sludge blanket reactor</t>
  </si>
  <si>
    <t>http://www.sciencedirect.com/science/article/pii/0961953494E0028Q</t>
  </si>
  <si>
    <t>R Borja, CJ Banks</t>
  </si>
  <si>
    <t>... References. 1. A. Pandey, SV Ramakrishna; Management of effluent from edible oil (palm oil) industry. ... MIA Karim, LL Hie; The use of coagulating and polymeric flocculating agents in the treatment of palm oil mill effluent (POME). Biol. Wastes, 22 (1987), pp. 209–218. 16. ...</t>
  </si>
  <si>
    <t>Lignocellulose-based hybrid bilayer laminate composite: part i-studies on tensile and impact behavior of oil palm fiber-glass fiber-reinforced epoxy resin</t>
  </si>
  <si>
    <t>http://jcm.sagepub.com/content/39/8/663.short</t>
  </si>
  <si>
    <t>ABA Hariharan, HPSA Khalil</t>
  </si>
  <si>
    <t>Journal of Composite Materials</t>
  </si>
  <si>
    <t>... Extensive studies done on lignocellulosic fibers such as sisal [1,2], jute [3–5], pineapple [6,7], banana [8], and oil palm empty fruit bunch ... Automotive giants such as Daimler Chrysler use flax–sisal fiber mat embedded in an epoxy matrix for the door panels of the Mercedes Benz E ...</t>
  </si>
  <si>
    <t>Greenhouse gas emissions from production and use of used cooking oil methyl ester as transport fuel in Thailand</t>
  </si>
  <si>
    <t>http://www.sciencedirect.com/science/article/pii/S0959652609000201</t>
  </si>
  <si>
    <t>... The staff at community biodiesel plant of the Department of Alternative Energy Development and Efficiency ... Life cycle inventory of biodiesel and petroleum diesel for use in an urban bus. ... Developing integrated emission strategies for existing land transport DIESEL program. ...</t>
  </si>
  <si>
    <t>Studies on the effect of ground vegetation on infestations of Oryctes rhinoceros (L.)(Col., Dynastidae) in young oil palm replantings in Malaysia</t>
  </si>
  <si>
    <t>http://journals.cambridge.org/abstract_S0007485300003059</t>
  </si>
  <si>
    <t>BJ Wood</t>
  </si>
  <si>
    <t>Bulletin of Entomological Research</t>
  </si>
  <si>
    <t>... bore into the bases of the cluster of unopened leaves (spears), causing loss or distortion ... influence of ground vegetation on the incidence of O. rhinoceros in young oil palm replantings. ... Results Experiment 1—Bare ground and leguminous covers on old rubber land {Carey Island ...</t>
  </si>
  <si>
    <t>Integrated tree crops–ruminants systems: Potential importance of the oil palm</t>
  </si>
  <si>
    <t>http://www.ingentaconnect.com/content/ip/ooa/2004/00000033/00000003/art00003</t>
  </si>
  <si>
    <t>C Devendra</t>
  </si>
  <si>
    <t>Outlook on AGRICULTURE</t>
  </si>
  <si>
    <t>... In Malaysia, the land area under oil palm is increasing and policy decisions will help to increase the development of fully integrated ... Carcass composition Dressing (%) 54.0 56.3 54.8 57.8 57.2 ... Figures 3, 4 and 5 illus- trate the use of cattle in oil-palm plantations in Malaysia. ...</t>
  </si>
  <si>
    <t>Chilling-induced lipid hydrolysis in the oil palm (Elaeis guineensis) mesocarp</t>
  </si>
  <si>
    <t>http://jxb.oxfordjournals.org/content/42/9/1199.short</t>
  </si>
  <si>
    <t>R SAMBANTHAMURTHI, CC Let…</t>
  </si>
  <si>
    <t>... The fruits were removed from the bunch immediately before use, cleaned, surface-sterilized in 0-5% sodium ... (1982) showed that the fatty acid composition of triacylglycerols ... However, a change in fatty acid biosynthesis, ie an increase in fatty acid synthesis and a concomitant ...</t>
  </si>
  <si>
    <t>The diversity of beetle assemblages in different habitat types in Sabah, Malaysia</t>
  </si>
  <si>
    <t>http://journals.cambridge.org/abstract_S0007485300000602</t>
  </si>
  <si>
    <t>AYC Chung, P Eggleton , MR Speight…</t>
  </si>
  <si>
    <t>Bulletin of …</t>
  </si>
  <si>
    <t>... 10 cm dbh were planted (ie oil palms and acacias), so these habitats were very homogenous and low in diversity. ... of plant species, saplings, trees and canopy cover showed significant positive relationships with beetle species richness and abundance assessed through ...</t>
  </si>
  <si>
    <t>Mechanical performance of oil palm empty fruit bunches/jute fibres reinforced epoxy hybrid composites</t>
  </si>
  <si>
    <t>http://www.sciencedirect.com/science/article/pii/S0921509310010178</t>
  </si>
  <si>
    <t>M Jawaid , HPS Abdul Khalil , A Abu Bakar</t>
  </si>
  <si>
    <t>... Traditional use of jute for packaging and other diversified products is consuming only a small percentage of ... are unable to bear tensile and compressive stresses to higher extend because of weak oil palm EFB fibre ... [17], is not only dependent on the hybrid composition, but also ...</t>
  </si>
  <si>
    <t>http://www.researchgate.net/publication/216884883_Mechanical_performance_of_oil_palm_empty_fruit_bunchesjute_fibres_reinforced_epoxy_hybrid_composites/file/79e4150c9968b676df.pdf</t>
  </si>
  <si>
    <t>Towards better practice in smallholder palm oil production</t>
  </si>
  <si>
    <t>http://books.google.co.uk/books?hl=en&amp;lr=&amp;id=ftoEhTpU564C&amp;oi=fnd&amp;pg=PA4&amp;dq=diversity+OR+richness+OR+abundance+OR+similarity+OR+composition+OR+community+OR+deforestation+OR+%E2%80%9Cland+OR+use+OR+change%E2%80%9D+OR+fragmentation+OR+%E2%80%9Chabitat+OR+loss%E2%80%9D+OR+connectivity+OR+%E2%80%9Cfunctional+OR+diversity%E2%80%9D+OR+ecosystem+OR+displacement+%22oil+palm%22&amp;ots=cbG9b-pUfB&amp;sig=ZLMlWCxOtq3KLTiW5nlpbnbPBJ0</t>
  </si>
  <si>
    <t>S Vermeulen , N Goad</t>
  </si>
  <si>
    <t>... oil production geographic and managerial demarcation between plantation and smallholdings may be blurred • In Malaysia and Indonesia particularly, land tenure and use rights of the smallholding may overlap among government, company, community and individual ...</t>
  </si>
  <si>
    <t>http://www.fao.org/uploads/media/06_IIED_-_Towards_better_practice_in_smallholder_palm_oil_production_01.pdf</t>
  </si>
  <si>
    <t>Effect of deforestation on a southwest Ghana dung beetle assemblage (Coleoptera: Scarabaeidae) at the periphery of Ankasa conservation area</t>
  </si>
  <si>
    <t>http://www.bioone.org/doi/abs/10.1603/0046-225X(2005)034%5B1081:EODOAS%5D2.0.CO;2</t>
  </si>
  <si>
    <t>ALV Davis, TK Philips</t>
  </si>
  <si>
    <t>Environmental Entomology</t>
  </si>
  <si>
    <t>... Although Steinhaus species abundance similarity (×100) for June/July assemblages on omnivore dung was 82.1% between forest categories in Ankasa and ... Table 3. Results for MANOVA on log 10 -transformed species richness, abundance, and α diversity of southwest ...</t>
  </si>
  <si>
    <t>http://www.sidalc.net/repdoc/A3557I/A3557I.PDF</t>
  </si>
  <si>
    <t>Influence of temperature on the distribution of gaseous products from pyrolyzing palm oil wastes</t>
  </si>
  <si>
    <t>http://www.sciencedirect.com/science/article/pii/S001021800500057X</t>
  </si>
  <si>
    <t>R Yan, H Yang, T Chin, DT Liang, H Chen…</t>
  </si>
  <si>
    <t>Combustion and …</t>
  </si>
  <si>
    <t>... JavaScript is disabled on your browser. Please enable JavaScript to use all the features on this page. ... The composition of the fiber is C, 1 mol; H, 1.69 mol; O, 0.54 mol; N, 0.007 mol; and S, 0.005 mol. 3. Results and discussion. 3.1. ... The similarity of the DTG curves in Fig. ...</t>
  </si>
  <si>
    <t>Fr yland L.(2000) Lipid metabolism and tissue composition in Atlantic Salmon (Salmo salar L.)^ effects of capelin oil , palm oil, and oleic acid-enriched …</t>
  </si>
  <si>
    <t>BE Torstensen, Ò Lie</t>
  </si>
  <si>
    <t>Optimization of coagulation-flocculation process for palm oil mill effluent using response surface methodology</t>
  </si>
  <si>
    <t>http://pubs.acs.org/doi/abs/10.1021/es0498080</t>
  </si>
  <si>
    <t>AL Ahmad , S Ismail, S Bhatia</t>
  </si>
  <si>
    <t>... (28); and the study to optimize the preparation of activated carbons for use in water treatment, as reported by Bacaoui et al. (29). ... The effect of a factor is the change in response produced by a change in the level of the factor. ...</t>
  </si>
  <si>
    <t>http://www.aseanenvironment.info/Abstract/43004790.pdf</t>
  </si>
  <si>
    <t>Biomass production in the oil palm industry</t>
  </si>
  <si>
    <t>KW Chan</t>
  </si>
  <si>
    <t>… : A Malaysian perspective. Malaysian Oil Palm Growers …</t>
  </si>
  <si>
    <t>Isolation and expression analysis of genes encoding MET, CMT, and DRM methyltransferases in oil palm (Elaeis guineensis Jacq.) in relation to the 'mantled' …</t>
  </si>
  <si>
    <t>http://jxb.oxfordjournals.org/content/59/12/3271.short</t>
  </si>
  <si>
    <t>A Rival , E Jaligot , T Beulé…</t>
  </si>
  <si>
    <t>Journal of experimental …</t>
  </si>
  <si>
    <t>... to NtDRM1 from tobacco (59% identity) (Wada et al., 2003), whereas its similarity with the ... both genetic origin and tissue-culture background (Table 2). Thus the diversity in the ... real-time PCR analysis of DNMT transcripts described above measured the abundance of transcripts ...</t>
  </si>
  <si>
    <t>http://jxb.oxfordjournals.org/content/59/12/3271.long</t>
  </si>
  <si>
    <t>Land snail diversity and species richness in an oil palm agroforest in Egbeta, Edo State, Nigeria</t>
  </si>
  <si>
    <t>OC Oke, FI Alohan, MO Uzibor, JU Chokor</t>
  </si>
  <si>
    <t>Bioscience Research Communications</t>
  </si>
  <si>
    <t>A financial study of cattle integration in oil palm plantations</t>
  </si>
  <si>
    <t>J Latif, MN Mamat</t>
  </si>
  <si>
    <t>Oil Palm Ind. Econ. J</t>
  </si>
  <si>
    <t>Amazonian oil palms of promise: a survey</t>
  </si>
  <si>
    <t>http://www.springerlink.com/index/Q56784Q512255801.pdf</t>
  </si>
  <si>
    <t>MJ Balick</t>
  </si>
  <si>
    <t>... that "the Mbocaya fol- lows the plow" means that the palm takes hold of any land cleared, with a consequent abundance on agricultural land where the ... dried fruit weighs 9-10 g). To press this fruit efficiently, machinery must be used that is designed with the composition of the ...</t>
  </si>
  <si>
    <t>Greenhouse gas emissions from the production and use of palm methyl ester in Thailand</t>
  </si>
  <si>
    <t>http://inderscience.metapress.com/index/jh7pk50j25602648.pdf</t>
  </si>
  <si>
    <t>International Journal of Global …</t>
  </si>
  <si>
    <t>Inderscience</t>
  </si>
  <si>
    <t>... (1999), the composition analysis of ... B5, B100 Standards &amp; Community Biodiesel for Agricultural Machinery Standard Pilot B5 in some areas &amp; B100 Voluntarily B5 Nationwide ... LDD (2004) Planning and Land Use Section 1: Land Development Department, Bangkok, Thailand. ...</t>
  </si>
  <si>
    <t>Saponified palm kernel oil and its major free fatty acids as carbon substrates for the production of polyhydroxyalkanoates in Pseudomonas putida PGA1</t>
  </si>
  <si>
    <t>http://link.springer.com/article/10.1007/s002530050914</t>
  </si>
  <si>
    <t>IKP Tan , KS Kumar, M Theanmalar, SN Gan…</t>
  </si>
  <si>
    <t>... The oil palm produces more oil per hectare than any other oil-bearing plant and could provide fatty acid substrates at lower cost than that of ... When the unsaturated oleic acid (C18:1) was used as the substrate, the PHA composition was quite similar to those produced by the ...</t>
  </si>
  <si>
    <t>The isolation of fungi causing deterioration in Nigerian palm oil</t>
  </si>
  <si>
    <t>http://www.springerlink.com/index/RWH720P578XWH244.pdf</t>
  </si>
  <si>
    <t>HOW Eggins</t>
  </si>
  <si>
    <t>... agar medium to do such is described below; this medium was readily prepared without the use of emulsifying ... Each of forty samples of palm oil and oil palm fruits were used to inoculate plates of each ... The composition of the nine other media is shown in Table 1. The pH of F was ...</t>
  </si>
  <si>
    <t>Effect of steam pretreatment on oil palm empty fruit bunch for the production of sugars</t>
  </si>
  <si>
    <t>http://www.sciencedirect.com/science/article/pii/S0961953411005666</t>
  </si>
  <si>
    <t>S Shamsudin, UK Md Shah, H Zainudin…</t>
  </si>
  <si>
    <t>... The reduced conversion rate is due to changes in the composition of the EFB. ... Overall, the use of steam autohydrolysis as pretreatment increased total sugar production of ... The authors would like to acknowledge Universiti Putra Malaysia, Federal Land Development Authority ...</t>
  </si>
  <si>
    <t>Peach palm (Bactris gasipaes HBK), a new source of vegetable oil from the wet tropics</t>
  </si>
  <si>
    <t>http://onlinelibrary.wiley.com/doi/10.1002/jsfa.2740350508/full</t>
  </si>
  <si>
    <t>DB Arkcoll, JPL Aguiar</t>
  </si>
  <si>
    <t>... However, they are unattractive compared to the African oil palm (Elaeis guineensis) and the coconut (COCOS ... Table 3. Composition of the pulp dry matter ... 14.5-84.8%) (Table 3). Certain Indian tribes in the upper Amazon region make a toasted flour from starchy fruit and use it to ...</t>
  </si>
  <si>
    <t>Soap and related products: Palm and lauric oil</t>
  </si>
  <si>
    <t>http://link.springer.com/article/10.1007/BF02541400</t>
  </si>
  <si>
    <t>T Ogoshi, Y Miyawaki</t>
  </si>
  <si>
    <t>... Technologies such as fractionation, hydrogenation, and interesterification have made it possible to use more palm ... could be learned based on those of tallow, whose fatty acid composition is similar ... palm oil in Malaysia is mainly dependent upon cultivation of idle land by FELDA ...</t>
  </si>
  <si>
    <t>Development of photosynthetic characteristics in oil palm during〈 i〉 in vitro〈/i〉 micropropagation</t>
  </si>
  <si>
    <t>http://www.sciencedirect.com/science/article/pii/S0176161797803148</t>
  </si>
  <si>
    <t>A Rival , T Beulé, D Lavergne, A Nato, M Havaux…</t>
  </si>
  <si>
    <t>Journal of plant …</t>
  </si>
  <si>
    <t>... JavaScript is disabled on your browser. Please enable JavaScript to use all the features on this page. ... Somatic em-bryogenesis in oil palm. ... Photoautotrophic and photomixotrophic growth of strawberry plantlets in vitro and changes in nutrient composition of the medium. ...</t>
  </si>
  <si>
    <t>Midday Closure of Stomata in the Oil Palm Elaeis guineensis. Jacq.</t>
  </si>
  <si>
    <t>http://jxb.oxfordjournals.org/content/12/1/129.short</t>
  </si>
  <si>
    <t>Journal of experimental Botany</t>
  </si>
  <si>
    <t>... When a leaf is cut off, the first symptom of water stress is a loss of sheen on the leaflets, which become dull and exhibit some downward rolling. ... Page 3. Rees-Midday Closure of Stomata in the Oil Palm 131 ... This treatment did not cause any sudden change in stomatal aperture. ...</t>
  </si>
  <si>
    <t>Characteristics and microbial succession in co-composting of oil palm empty fruit bunch and partially treated palm oil mill effluent</t>
  </si>
  <si>
    <t>http://www.benthamscience.com/open/tobiotj/articles/V003/87TOBIOTJ.pdf</t>
  </si>
  <si>
    <t>AS Baharuddin , N Kazunori, S Abd-Aziz…</t>
  </si>
  <si>
    <t>Open …</t>
  </si>
  <si>
    <t>benthamscience.com</t>
  </si>
  <si>
    <t>... Relative (Accession) Similarity (%) Source Phylogeny Nearest Known Relatives (Accession) Similarity (%) Source ... Bacterial diversity in a finished compost and vermicompost: Differences re- vealed by ... K, Kuninaga S. Comparison of soil microbiology community between soils ...</t>
  </si>
  <si>
    <t>Comparative studies of products obtained from solvolysis liquefaction of oil palm empty fruit bunch fibres using different solvents</t>
  </si>
  <si>
    <t>http://www.sciencedirect.com/science/article/pii/S0960852410018481</t>
  </si>
  <si>
    <t>SP Fan , S Zakaria, CH Chia , F Jamaluddin…</t>
  </si>
  <si>
    <t>... Please enable JavaScript to use all the features on this page. ... This is particularly beneficial for selective production of oil product with specific functional chemical groups. ... The EFB fibres were dried in an oven at 105 °C for 24 h. The composition analysis of EFB fibres are given in ...</t>
  </si>
  <si>
    <t>Relation of oil palm spectral response to stand age</t>
  </si>
  <si>
    <t>http://www.tandfonline.com/doi/abs/10.1080/01431169508954624</t>
  </si>
  <si>
    <t>JM McMorrow</t>
  </si>
  <si>
    <t>International Journal of Remote Sensing</t>
  </si>
  <si>
    <t>... The effect of increasing leaf area is superimposed upon that of successional change in canopy ... Narrow age classes will be required to represent young stands in a land cover classification whereas ... ground biomass are related to stand age, it may be possible to use TM-derived ...</t>
  </si>
  <si>
    <t>Management and utilisation of oil palm by-products.</t>
  </si>
  <si>
    <t>http://www.cabdirect.org/abstracts/19960301593.html</t>
  </si>
  <si>
    <t>G Singh</t>
  </si>
  <si>
    <t>... The use of empty fruit bunches, trunks and fronds as alternative sources of lignocellulosic materials for wood-based industries appears to have great potential. This paper was presented at the 3rd National seminar on utilisation of oil palm tree and other palms, held in Kuala ...</t>
  </si>
  <si>
    <t>The function of bleaching earths in the processing of palm, palm kernel and coconut oils</t>
  </si>
  <si>
    <t>http://link.springer.com/article/10.1007/BF02541394</t>
  </si>
  <si>
    <t>DA Morgan, DB Shaw, MJ Sidebottom, TC Soon…</t>
  </si>
  <si>
    <t>... It is demonstrated that for a comparable level of ex- change, the activity of the various ... An efficient bleaching earth is produced having a surface of the correct chemical composition and pore ... The choice of the correct bleaching earth to use in any specific application must take into ...</t>
  </si>
  <si>
    <t>Life cycle assessment of biodiesel production from palm oil and Jatropha oil in Indonesia</t>
  </si>
  <si>
    <t>http://www.biomass-asia-workshop.jp/biomassws/07workshop/poster/30.%20Novizar%20Nazir_Full%20Paper.pdf</t>
  </si>
  <si>
    <t>N Nazir, D Setyaningsih</t>
  </si>
  <si>
    <t>7th Biomass Asia Workshop</t>
  </si>
  <si>
    <t>... The functional unit (FU) of this study is 1 kg of biodiesel production from jatropha ... found that only 5 of the 11 factors: carcinogen, respiration inorganics, climate change, land use, and most ... 3) revealed that the main concern was ecosystem quality followed by human health and ...</t>
  </si>
  <si>
    <t>Sub/supercritical liquefaction of oil palm fruit press fiber for the production of bio-oil: effect of solvents</t>
  </si>
  <si>
    <t>http://www.sciencedirect.com/science/article/pii/S0960852410007583</t>
  </si>
  <si>
    <t>... It is estimated that around 4.88 million hectares of land in Malaysia was used for ... solvent density will change with small changes in temperature or pressure without altering solvent composition. ... the temperature further to 603 K. These results show that with the use of subcritical 1 ...</t>
  </si>
  <si>
    <t>of Ganoderma Isolates Pathogenic to Oil Palm</t>
  </si>
  <si>
    <t>http://books.google.co.uk/books?hl=en&amp;lr=&amp;id=0YAfLnGWeHMC&amp;oi=fnd&amp;pg=PA225&amp;dq=diversity+OR+richness+OR+abundance+OR+similarity+OR+composition+OR+community+OR+deforestation+OR+%E2%80%9Cland+OR+use+OR+change%E2%80%9D+OR+fragmentation+OR+%E2%80%9Chabitat+OR+loss%E2%80%9D+OR+connectivity+OR+%E2%80%9Cfunctional+OR+diversity%E2%80%9D+OR+ecosystem+OR+displacement+%22oil+palm%22&amp;ots=FGsQOl0hic&amp;sig=vYNCLPRH1mS68ElXPux4CnwRkNo</t>
  </si>
  <si>
    <t>PD Bridge, EB O'Gradyl, CA Pilotti</t>
  </si>
  <si>
    <t>... There is considerable similarity between ITS sequences. ... PD and Chung. GF (1999) Genetic diversity of Ganoderma in oil palm plantings. ... H.-II. and Hseu. R.-S.(1995a) The use of ribosomal DNA sequence data for species identiﬁcation and phylogeny in the Ganodermataceae. ...</t>
  </si>
  <si>
    <t>A social cost benefit analysis of the Kulai Oil Palm Estate: West Malaysia</t>
  </si>
  <si>
    <t>IMD Little, DG Tipping</t>
  </si>
  <si>
    <t>Land clearing and use in the humid Nigerian tropics: II. Soil chemical properties</t>
  </si>
  <si>
    <t>https://dl.sciencesocieties.org/publications/sssaj/abstracts/55/1/SS0550010184</t>
  </si>
  <si>
    <t>BS Ghuman, R Lal</t>
  </si>
  <si>
    <t>... ACKNOWLEDGMENTS The authors thank the Okomu Oil Palm Company, Bendel State, Nigeria, for its support. The work reported here was undertaken as part of the UNU-IITA-Ohio State University project on the effects of deforestation and land use on soil, microclimate ...</t>
  </si>
  <si>
    <t>Trunk injection of systemic insecticides against the bagworm, Metisa plana (Lepidoptera: Pyralidae) on oil palm .</t>
  </si>
  <si>
    <t>http://www.cabdirect.org/abstracts/19750524175.html</t>
  </si>
  <si>
    <t>BJ Wood, SS Liau, JCX Knecht</t>
  </si>
  <si>
    <t>... Title Remove from marked Records Trunk injection of systemic insecticides against the bagworm, Metisa plana (Lepidoptera: Pyralidae) on oil palm. ... In view of the morphological similarity between coconut and oil-palms [Elaeis guineensis], trunk injection was tried with oil-palms ...</t>
  </si>
  <si>
    <t>Catalytic processes for the technical use of natural fats and oils</t>
  </si>
  <si>
    <t>http://onlinelibrary.wiley.com/doi/10.1002/ceat.200800035/abstract</t>
  </si>
  <si>
    <t>A Behr, A Westfechtel…</t>
  </si>
  <si>
    <t>Chemical engineering &amp; …</t>
  </si>
  <si>
    <t>... But actually it is observed that by increased use for energy purposes, mostly caused by subvention or applica- tion commands ... Instead of hydrogen, many substrates HY can add to unsat- urated fatty compounds and a new functional group, Y ... (1)), which can change the physical ...</t>
  </si>
  <si>
    <t>The last stand of the orangutan: state of emergency: Illegal logging, fire and palm oil in Indonesia's National Parks</t>
  </si>
  <si>
    <t>http://books.google.co.uk/books?hl=en&amp;lr=&amp;id=DIYjpYUIFwIC&amp;oi=fnd&amp;pg=PA9&amp;dq=diversity+OR+richness+OR+abundance+OR+similarity+OR+composition+OR+community+OR+deforestation+OR+%E2%80%9Cland+OR+use+OR+change%E2%80%9D+OR+fragmentation+OR+%E2%80%9Chabitat+OR+loss%E2%80%9D+OR+connectivity+OR+%E2%80%9Cfunctional+OR+diversity%E2%80%9D+OR+ecosystem+OR+displacement+%22oil+palm%22&amp;ots=o6a9GeoISt&amp;sig=O_UdRoZl8EWJmUbLJJ4w7_iQga0</t>
  </si>
  <si>
    <t>C Nellemann</t>
  </si>
  <si>
    <t>... The tropical rainforests of Borneo and Sumatra have a biological richness and diversity (Table 1) that reflects their ... In these "mast years", there is an abundance of food for seed-eaters, meaning that most of ... Table 1: Species richness and endemism in and Borneo (740 000 km2). ...</t>
  </si>
  <si>
    <t>Density of palm oil-based methyl ester</t>
  </si>
  <si>
    <t>http://pubs.acs.org/doi/abs/10.1021/je700682d</t>
  </si>
  <si>
    <t>S Baroutian , MK Aroua , AAA Raman…</t>
  </si>
  <si>
    <t>Journal of Chemical &amp; …</t>
  </si>
  <si>
    <t>... The oil palm gets its name from the 16 carbon saturated fatty acid (called palmitic acid ... Fatty Acid Composition Analysis The composition of the esters was analyzed by gas chromatography using an HP ... for estimating the density of methyl esters of fatty acids is to use the empirical ...</t>
  </si>
  <si>
    <t>Ethanol production from oil palm trunks treated with aqueous ammonia and cellulase</t>
  </si>
  <si>
    <t>http://www.sciencedirect.com/science/article/pii/S0960852411006006</t>
  </si>
  <si>
    <t>YH Jung , IJ Kim, JJ Kim, KK Oh, JI Han, IG Choi…</t>
  </si>
  <si>
    <t>... Please enable JavaScript to use all the features on this page. ... Air-dried oil palm trunks (E. guineensis Jacq.) kindly donated by Tropical Chase (Kuala Lumpur, Malaysia ... The sugar content for the composition analysis and enzymatic digestibility were determined by HPLC (Agilent ...</t>
  </si>
  <si>
    <t>Life cycle assessment for the production of biodiesel: a case study in Malaysia for palm oil versus jatropha oil</t>
  </si>
  <si>
    <t>http://onlinelibrary.wiley.com/doi/10.1002/bbb.182/abstract</t>
  </si>
  <si>
    <t>MK Lam, KT Lee, AR Mohamed</t>
  </si>
  <si>
    <t>Biofuels</t>
  </si>
  <si>
    <t>... Table 2. Chemical composition (dry basis) of palm oil wastes. ... Results and discussion The clearing of land area for oil palm plantation for biodiesel production has been criticized heavily of late as it is believed to cause deforestation and loss of biodiversity and also stirs the ...</t>
  </si>
  <si>
    <t>Effect of ultrasonic pre-treatment on low temperature acid hydrolysis of oil palm empty fruit bunch</t>
  </si>
  <si>
    <t>http://www.sciencedirect.com/science/article/pii/S0960852410012642</t>
  </si>
  <si>
    <t>R Yunus, SF Salleh, N Abdullah, DRA Biak</t>
  </si>
  <si>
    <t>... Please enable JavaScript to use all the features on this page. ... Various pre-treatment techniques change the physical and chemical structures of the lignocellulosic biomass and improve ... Thermogravimetric analysis (TGA) was conducted to quantify the composition of OPEFB fibre ...</t>
  </si>
  <si>
    <t>Comparison of the effects of supplemental red palm oil and sunflower oil on maternal vitamin A status</t>
  </si>
  <si>
    <t>http://ajcn.nutrition.org/content/74/4/501.short</t>
  </si>
  <si>
    <t>G Lietz, CJK Henry, G Mulokozi…</t>
  </si>
  <si>
    <t>... the mass equivalence of red palm oil has not been tested with use of the ... Vitamin A intake and serum vitamin A concentrations during pregnancy influence the composition of breast ... parturition increased the serum concentrations of retinol and carotenoids in a community trial in ...</t>
  </si>
  <si>
    <t>http://ajcn.nutrition.org/content/74/4/501.long</t>
  </si>
  <si>
    <t>Assaying lipase activity from oil palm fruit (〈 i〉 Elaeis guineensis〈/i〉 Jacq.) mesocarp</t>
  </si>
  <si>
    <t>http://www.sciencedirect.com/science/article/pii/S0981942806001288</t>
  </si>
  <si>
    <t>GF Ngando Ebongue, R Dhouib, F Carriere…</t>
  </si>
  <si>
    <t>Plant Physiology and …</t>
  </si>
  <si>
    <t>... final concentration of GA in the assay is 0.33% (w/v). When the oil emulsion is prepared immediately prior to use, the amount ... Pursuing delipidation leads to a loss of activity. ... This abundance makes palm mesocarp one of the plant tissues that contain the highest amount of ...</t>
  </si>
  <si>
    <t>Improvement of production of citric acid from oil palm empty fruit bunches: Optimization of media by statistical experimental designs</t>
  </si>
  <si>
    <t>http://www.sciencedirect.com/science/article/pii/S0960852409000297</t>
  </si>
  <si>
    <t>MN Bari, MZ Alam , SA Muyibi, P Jamal</t>
  </si>
  <si>
    <t>... Please enable JavaScript to use all the features on this page. ... fungal growth conditions in a solid substrate are similar to their natural habitat, they would ... The important physico-chemical parameters, ie, carbon and nutrient composition, moisture content, particle sizes, incubation ...</t>
  </si>
  <si>
    <t>Effect of oil palm bunch refuse ash on soil and plant nutrient composition and yield of maize</t>
  </si>
  <si>
    <t>http://www.aensiweb.com/old/aejsa/2007/50-54.pdf</t>
  </si>
  <si>
    <t>MA Awodun, SO Ojeniyi, A Adeboye…</t>
  </si>
  <si>
    <t>… -Eurasian Journal of …</t>
  </si>
  <si>
    <t>aensiweb.com</t>
  </si>
  <si>
    <t>ABSTRACT A comparative study of effect of oilpalm bunch refuse ash (OBRA) and NPK fertilizer on soil and plant nutrient status and yield of maize was conducted in two field trials conducted at Akure, Southwest Nigeria. The treatments were 0, 2, 4, 6, and 8 t/ha OBRA ...</t>
  </si>
  <si>
    <t>Preparing activated carbon from various nutshells by chemical activation with K〈 sub〉 2〈/sub〉 CO〈 sub〉 3〈/sub〉</t>
  </si>
  <si>
    <t>http://www.sciencedirect.com/science/article/pii/S0008622302001185</t>
  </si>
  <si>
    <t>J Hayashi, T Horikawa, I Takeda, K Muroyama…</t>
  </si>
  <si>
    <t>... Please enable JavaScript to use all the features on this page. ... Judging from the change in the pore structure in terms of the specific surface area and the pore ... in the development of pore structure of activated carbons can be inspected from their weight loss behaviors during ...</t>
  </si>
  <si>
    <t>Modeling of the continuous copper and zinc removal by sorption onto sodium hydroxide-modified oil palm frond in a fixed-bed column</t>
  </si>
  <si>
    <t>http://www.sciencedirect.com/science/article/pii/S1385894708002234</t>
  </si>
  <si>
    <t>B Salamatinia, AH Kamaruddin, AZ Abdullah</t>
  </si>
  <si>
    <t>... right at the source of such emissions, before toxic metals even enter the complex ecosystem [2]. ... Oil palm industry is known to produce abundance supply of biomass of different types and the ... However, until recently, literature reports on the use of oil palm biomasses as a sorbent ...</t>
  </si>
  <si>
    <t>Genetic variability of oil palm parental genotypes and performance of its' progenies as revealed by molecular markers and quantitative traits</t>
  </si>
  <si>
    <t>http://www.sciencedirect.com/science/article/pii/S1631069111000278</t>
  </si>
  <si>
    <t>N Abdullah, M Rafii Yusop , M Ithnin, G Saleh …</t>
  </si>
  <si>
    <t>Comptes rendus …</t>
  </si>
  <si>
    <t>... 1]. It is an extensive commercial crop demanding large tracts of land for its ... Knowledge on genetic diversity and genetic relationships among breeding materials could be an invaluable aid ... The use of molecular markers has provided important findings in genetic variability studies ...</t>
  </si>
  <si>
    <t>http://onlinelibrary.wiley.com/doi/10.1002/047167849X.bio071/full</t>
  </si>
  <si>
    <t>Bailey's industrial oil and fat products</t>
  </si>
  <si>
    <t>... The two oils have different chemical composition and physical characteristics, and they are used and ... Most major buyers of palm oil products use the NIOP or FOSFA contracts to secure ... oil used to be the developed countries of the European Economic Community (EEC), the ...</t>
  </si>
  <si>
    <t>http://www.pharosproject.net/uploads/files/cml/1360080729.pdf</t>
  </si>
  <si>
    <t>Fed batch production of hydrogen from palm oil mill effluent using anaerobic microflora</t>
  </si>
  <si>
    <t>http://www.sciencedirect.com/science/article/pii/S0360319904003295</t>
  </si>
  <si>
    <t>AAY Atif, A Fakhru'l-Razi , MA Ngan, M Morimoto…</t>
  </si>
  <si>
    <t>... JavaScript is disabled on your browser. Please enable JavaScript to use all the features on this page. ... Process, Feeding time (h), Evolved gas (ml/l-med), Gas composition %, ... The percentage of hydrogen in the evolved gas did not change during the fermentation process. ...</t>
  </si>
  <si>
    <t>An analysis of genetic diversity in coconut (Cocos nucifera) populations from across the geographic range using sequence-tagged microsatellites (SSRs) and AFLPs</t>
  </si>
  <si>
    <t>http://link.springer.com/article/10.1007/s001220051350</t>
  </si>
  <si>
    <t>B Teulat, C Aldam, R Trehin, P Lebrun…</t>
  </si>
  <si>
    <t>... Similarity matrices were constructed from the two data sets using the pro- ... The use of SSRs and AFLPs in genet- ic-diversity analysis for the establishment of germplasm collections is discussed. Introduction ... An analysis of genetic diversity in coconut (Cocos nucifera) ...</t>
  </si>
  <si>
    <t>Comparative study of the textural characteristics of oil palm shell activated carbon produced by chemical and physical activation for methane adsorption</t>
  </si>
  <si>
    <t>http://www.sciencedirect.com/science/article/pii/S0263876210002923</t>
  </si>
  <si>
    <t>A Arami-Niya, WMAW Daud , FS Mjalli</t>
  </si>
  <si>
    <t>Chemical Engineering Research …</t>
  </si>
  <si>
    <t>... It is accepted that the differences in material composition, ie lignin, cellulose and halo- cellulose, largely influences the pore ... This could be due to the use of carbon dioxide as activating agent ... Surface area and micropore volume change in the C series from C1 to C7, continuously ...</t>
  </si>
  <si>
    <t>Using granular activated carbon prepared from oil palm shell by ZnCl〈 sub〉 2〈/sub〉 and physical activation for methane adsorption</t>
  </si>
  <si>
    <t>http://www.sciencedirect.com/science/article/pii/S0165237010001178</t>
  </si>
  <si>
    <t>Journal of Analytical and Applied …</t>
  </si>
  <si>
    <t>... It is accepted that the differences in material composition, ie lignin, cellulose and holo-cellulose influence the ... Based on the observations in this field, there are scarce studies that use combination of these ... Based on similarity of Z0.28 and Z0.40 in the BET surface area and pore ...</t>
  </si>
  <si>
    <t>Treatment of palm oil mill effluent by upflow anaerobic filtration</t>
  </si>
  <si>
    <t>http://onlinelibrary.wiley.com/doi/10.1002/jctb.280610204/abstract</t>
  </si>
  <si>
    <t>Journal of chemical technology and …</t>
  </si>
  <si>
    <t>... do not have the high energy demand of aerobic biological systems.' 7-' The use of conventional ... residence times, often in excess of 20 days, and thus large areas of land or large ... TABLE 2 Input Feed Composition and Concentration for Each Run of the Upflow Anaerobic Filter ...</t>
  </si>
  <si>
    <t>Dielectric constants of rubber and oil palm leaf samples at X-band</t>
  </si>
  <si>
    <t>http://ieeexplore.ieee.org/xpls/abs_all.jsp?arnumber=368205</t>
  </si>
  <si>
    <t>HT Chuah, KY Lee, TW Lau</t>
  </si>
  <si>
    <t>Geoscience and Remote Sensing …</t>
  </si>
  <si>
    <t>... leaf specimen after the experiment was taken to check that there was no significant change. ... versus the gravimetric moisture content (wet basis) for rubber and oil palm leaf samples, respectively ... evident from the graphs that both the dielectric constant and the loss factor increase ...</t>
  </si>
  <si>
    <t>http://www2.geog.ucl.ac.uk/~plewis/kuusk/ch.ps</t>
  </si>
  <si>
    <t>A case study of response to price in an under-developed country</t>
  </si>
  <si>
    <t>http://www.jstor.org/stable/2227688</t>
  </si>
  <si>
    <t>PT Bauer, BS Yamey</t>
  </si>
  <si>
    <t>The Economic Journal</t>
  </si>
  <si>
    <t>... Though certainly not unknown, situations exhibiting sharply the re- sponse of producers to a change in an economic ... This had little effect on the composition of the Board's purchases. ... content downloaded from 66.249.76.41 on Sun, 11 May 2014 23:02:09 PM All use subject to ...</t>
  </si>
  <si>
    <t>Application of microwave moisture sensor for determination of oil palm fruit ripeness</t>
  </si>
  <si>
    <t>http://www.degruyter.com/view/j/msr.2010.10.issue-1/v10048-010-0002-x/v10048-010-0002-x.xml</t>
  </si>
  <si>
    <t>Y Yeow , Z Abbas, K Khalid</t>
  </si>
  <si>
    <t>Measurement Science Review</t>
  </si>
  <si>
    <t>... Fig.8 Variation in phase shift φ with percentage moisture content mc In all measured fruits, the loss factor r ε′′ decreased at low ... r ε′of the oil palm mesocarp is presumably caused by the displacement of water by oil and fibers contents. ...</t>
  </si>
  <si>
    <t>http://www.degruyter.com/dg/viewarticle.fullcontentlink:pdfeventlink/$002fj$002fmsr.2010.10.issue-1$002fv10048-010-0002-x$002fv10048-010-0002-x.pdf?t:ac=j$002fmsr.2010.10.issue-1$002fv10048-010-0002-x$002fv10048-010-0002-x.xml</t>
  </si>
  <si>
    <t>Sustainable agriculture system in Malaysia</t>
  </si>
  <si>
    <t>http://banktani.tripod.com/faridah.pdf</t>
  </si>
  <si>
    <t>F Ahmad</t>
  </si>
  <si>
    <t>Regional Workshop on Integrated Plant Nutrition …</t>
  </si>
  <si>
    <t>... Usually, farmers normally use 5 –10 tons of chicken droppings in addition to chemical fertilizers. ... In rehabilitation of marginal land where problem soils such as tin tailings and sandy beach ridge ... the tree trunks is hazardous to the environment and wasteful due to loss of organic ...</t>
  </si>
  <si>
    <t>Oil palm</t>
  </si>
  <si>
    <t>http://link.springer.com/10.1007/978-0-387-77594-4_11</t>
  </si>
  <si>
    <t>AC Soh, CK Wong, YW Ho, CW Choong</t>
  </si>
  <si>
    <t>Oil Crops</t>
  </si>
  <si>
    <t>... CrossRef; Khosla, P. and Sundram, K. (1996) Effects of dietary fatty acid composition on plasa ... Kulratne, RS, Shah, FH and Rajanaidu, N. (2000) Investigation on genetic diversity in African ... N. and Rao, V. (1988) Oil palm genetic collections: their performance and use to the ...</t>
  </si>
  <si>
    <t>Mitigating the biodiversity impacts of oil palm development</t>
  </si>
  <si>
    <t>http://www.laurancelab.org/publications/betsyyaap/Yaap_etal_2010_CABReviews_5.pdf</t>
  </si>
  <si>
    <t>B Yaap, MJ Struebig , G Paoli , LP Koh</t>
  </si>
  <si>
    <t>CAB Reviews</t>
  </si>
  <si>
    <t>laurancelab.org</t>
  </si>
  <si>
    <t>... of replacing forest with oil palm on the number of animal species (species richness). ... to identify areas important for the maintenance of key bio- diversity, ecosystem services and ... gain of biodiversity on the ground with respect to species composition, habitat structure, ecosystem ...</t>
  </si>
  <si>
    <t>Land use and vegetation fires in Jambi Province, Sumatra, Indonesia</t>
  </si>
  <si>
    <t>http://www.sciencedirect.com/science/article/pii/S0378112702005479</t>
  </si>
  <si>
    <t>F Stolle, KM Chomitz, EF Lambin , TP Tomich</t>
  </si>
  <si>
    <t>... Multivariate statistical analysis has been widely used in land use/cover change studies (Ludeke et ... The main land uses today are selective logging, plantations (oil-palm and timber), national parks ... was chosen for this study because an accurate and detailed land use/cover map ...</t>
  </si>
  <si>
    <t>http://www.researchgate.net/publication/222520673_Land_use_and_vegetation_fires_in_Jambi_Province_Sumatra_Indonesia/file/9c960517d50785ee7b.pdf</t>
  </si>
  <si>
    <t>Cryopreservation of oil palm pollen</t>
  </si>
  <si>
    <t>http://repository.ias.ac.in/49078/1/62-pub.pdf</t>
  </si>
  <si>
    <t>R Tandon, R Chaudhury, KR Shivanna</t>
  </si>
  <si>
    <t>... Our results clearly show that it is feasible to cryogenically store pollen grains of oil palm for longer periods beyond 8 years without any significant loss in their via ... 2. Hoekstra, FA, Collecting Plant Genetic Diversity – Technical Guidelines (eds Guarino, L., Rao, VR and Ried ...</t>
  </si>
  <si>
    <t>Diversity of plants in cocoa agroforests in the humid forest zone of Southern Cameroon</t>
  </si>
  <si>
    <t>http://link.springer.com/article/10.1007/s10531-007-9187-1</t>
  </si>
  <si>
    <t>DJ Sonwa , BA Nkongmeneck, SF Weise…</t>
  </si>
  <si>
    <t>Biodiversity and …</t>
  </si>
  <si>
    <t>... 2391 123 Page 8. Species frequency and abundance ... Table 3 Average species richness and diversity (± standard error) of trees per cocoa agroforest in three sub-regions of Southern Cameroon Ebolowa (n = 20 agroforests) Mbalmayo (n = 20 agroforests) ...</t>
  </si>
  <si>
    <t>http://www.researchgate.net/publication/225105683_Diversity_of_plants_in_cocoa_agroforests_in_the_humid_forest_zone_of_Southern_Cameroon/file/d912f50e4a1d04c6da.pdf</t>
  </si>
  <si>
    <t>Utilization of oil palm biomass for various wood-based and other products.</t>
  </si>
  <si>
    <t>http://www.cabdirect.org/abstracts/20056703966.html</t>
  </si>
  <si>
    <t>M Husin</t>
  </si>
  <si>
    <t>... Technical problems associated with the use of oil palm biomass are in the form of storage due to its high susceptibility to fungal attack, the uselessness of the parenchyma ground tissue (about 30% of the biomass), the high silica content, the low bulk density, and the high ...</t>
  </si>
  <si>
    <t>Scrub typhus: a common cause of illness in indigenous populations</t>
  </si>
  <si>
    <t>http://trstmh.oxfordjournals.org/content/70/5-6/444.short</t>
  </si>
  <si>
    <t>GW Brown, DM Robinson…</t>
  </si>
  <si>
    <t>... Mentakab district hospital serves an area of central Pahang containing numerous Federal Land Development Authority ... the infection, and particularly its prominence as a cause of fever in oil-palm workers. ... The effect of habitat on the prevalence of human scrub typhus in Malaysia ...</t>
  </si>
  <si>
    <t>Isotherms, kinetics and thermodynamics of acid dye adsorption on activated palm ash</t>
  </si>
  <si>
    <t>http://www.sciencedirect.com/science/article/pii/S1385894707000678</t>
  </si>
  <si>
    <t>... several times with double-distilled water and dried in an oven at 110 °C for 2 h prior to use. ... It was found to have the composition: SiO 2 40%, K 2 O 12.1%, CaO 10.0%, Al 2 O 3 ... A lower adsorption at higher pH values may be due to the abundance of OH − ions and because of ...</t>
  </si>
  <si>
    <t>http://www.msolutionslebanon.com/htmldata/uploads/2010-02-02-01-29-Bassim-Isotherms,%20kinetics%20and%20thermodynamics%20of%20acid%20dye%20adsorption%20on%20activated%20palm%20ash.pdf</t>
  </si>
  <si>
    <t>Swimming upstream: local Indonesian production networks in “globalized” palm oil production</t>
  </si>
  <si>
    <t>http://www.sciencedirect.com/science/article/pii/S0305750X11001872</t>
  </si>
  <si>
    <t>JF McCarthy , P Gillespie, Z Zen</t>
  </si>
  <si>
    <t>... palm development with both widespread economic development alongside extensive deforestation and pollution ... evolve, and how this affects processes, leading to a diversity of outcomes. ... This company embarked on a “socialization” process and recruited community leaders ...</t>
  </si>
  <si>
    <t>Exploring the antioxidant potential of lignin isolated from black liquor of oil palm waste</t>
  </si>
  <si>
    <t>http://www.sciencedirect.com/science/article/pii/S1631069109001243</t>
  </si>
  <si>
    <t>R Bhat , H Khalil , AA Karim</t>
  </si>
  <si>
    <t>Comptes rendus biologies</t>
  </si>
  <si>
    <t>... oil palm waste has wide potential for use as an antioxidant compound and its use should be ... This similarity indicates the purity of the sample and thus provides a strong basis for its commercial ... Phenolic composition of Cynara cardunculus L. organs, and their biological activities. ...</t>
  </si>
  <si>
    <t>Mechanism of palm oil waste pyrolysis in a packed bed</t>
  </si>
  <si>
    <t>http://pubs.acs.org/doi/abs/10.1021/ef0600311</t>
  </si>
  <si>
    <t>H Yang, R Yan, H Chen, DH Lee, DT Liang…</t>
  </si>
  <si>
    <t>... 2 evolved out easily because of the breaking of carbonyl and carboxyl functional groups, and ... of pyrolysis are highly dependent on biomass species, chemical and structural composition of biomass ... with the raw biomass samples and, thus, to understand the change of chemical ...</t>
  </si>
  <si>
    <t>Preparation and characterization of polyurethane foams using a palm oil-based polyol</t>
  </si>
  <si>
    <t>http://www.sciencedirect.com/science/article/pii/S0960852407005482</t>
  </si>
  <si>
    <t>R Tanaka, S Hirose, H Hatakeyama</t>
  </si>
  <si>
    <t>... Please enable JavaScript to use all the features on this page. ... expand the application of the oil in various areas as environment-friendly materials, because of its abundance and renewability ... C18:1 Mono-Gs, as C16:0 and C18:1 carboxyls are dominant in the composition of palm ...</t>
  </si>
  <si>
    <t>The potential use of the pejibaye palm in agroforestry systems</t>
  </si>
  <si>
    <t>http://link.springer.com/article/10.1007/BF00046969</t>
  </si>
  <si>
    <t>CR Clement</t>
  </si>
  <si>
    <t>... Table 2. Chemical-nutritional composition of the pejibaye (Bactris gasipaes) [3], as % dry weight of the mesocarp ... Its oil is similar to that of the African oil palm (Elaeis guineensis), with slightly higher levels of unsaturated fatty ... The use of pejibaye as an oil crop by small holders ...</t>
  </si>
  <si>
    <t>Polyethylene- oil palm frond composites-A preliminary study on mechanical properties</t>
  </si>
  <si>
    <t>http://www.tandfonline.com/doi/abs/10.1080/00914039808039766</t>
  </si>
  <si>
    <t>… Journal of Polymeric …</t>
  </si>
  <si>
    <t>... 2], oil palm component-rubber composites [3], sheet moulding compounds [4], composites [l], and pulp and paper [S]. Since the chemical composition of oil palm is similar to that of timber, these wastes could be turned into new raw materials with expanding potentials. ...</t>
  </si>
  <si>
    <t>Should agricultural policies encourage land sparing or wildlife-friendly farming?</t>
  </si>
  <si>
    <t>http://www.esajournals.org/doi/abs/10.1890/070019</t>
  </si>
  <si>
    <t>J Fischer , B Brosi , GC Daily, PR Ehrlich…</t>
  </si>
  <si>
    <t>Frontiers in Ecology …</t>
  </si>
  <si>
    <t>... Berkes F. 2004. Rethinking community-based conservation. ... 2006. Patterns of animal diversity in different forms of tree cover in agricultural landscapes. ... 2003. Tropical countryside bird assemblages: richness, composition, and foraging differ by landscape context. ...</t>
  </si>
  <si>
    <t>http://classes.uleth.ca/200803/geog3090a/Fischer%20et%20al%202008%20(for%20later%20biodiversity%20section).pdf</t>
  </si>
  <si>
    <t>Analysis of palm oil carotenoids by HPLC with diode-array detection</t>
  </si>
  <si>
    <t>http://chromsci.oxfordjournals.org/content/26/9/463.short</t>
  </si>
  <si>
    <t>JH Ng, B Tan</t>
  </si>
  <si>
    <t>Journal of chromatographic science</t>
  </si>
  <si>
    <t>... Mobile phase composition probably was the greatest influence here, as methanol had been responsible ... Its structural similarity with 3-dehydroretinal can be observed in Figure 2. Carotenals ... These detection limits had been determin ed with the use of absorbance detectors with ...</t>
  </si>
  <si>
    <t>Color vision system for ripeness inspection of oil palm elaeis guineensis</t>
  </si>
  <si>
    <t>http://onlinelibrary.wiley.com/doi/10.1111/j.1745-4549.2002.tb00481.x/full</t>
  </si>
  <si>
    <t>MZ Abdullah, LIMC GUAN…</t>
  </si>
  <si>
    <t>Journal of food …</t>
  </si>
  <si>
    <t>... chlorophyll content reduces, becoming negligibly small in composition when the fruit is optimally ripe ... This chain reaction is accompanied by the change of color from reddish red to reddish ... a strong correlation between oil content and ripeness, defined in terms of oil palm's colors ...</t>
  </si>
  <si>
    <t>http://www.aseanfood.info/articles/13006700.pdf</t>
  </si>
  <si>
    <t>Composting of waste from palm oil mill: a sustainable waste management practice</t>
  </si>
  <si>
    <t>http://link.springer.com/article/10.1007/s11157-010-9199-2</t>
  </si>
  <si>
    <t>RP Singh , MH Ibrahim, N Esa , MS Iliyana</t>
  </si>
  <si>
    <t>Reviews in Environmental …</t>
  </si>
  <si>
    <t>... In view of the abundance of oil palm by-products in the country, sustainable management ... anaerobic and aerobic), open and closed tank digesters with biogas recovery and land application (Ma ... the addition of chemicals to increase the reaction rates and the composition of the ...</t>
  </si>
  <si>
    <t>Tocopherols of oil palm leaf1</t>
  </si>
  <si>
    <t>http://link.springer.com/article/10.1007/BF02669973</t>
  </si>
  <si>
    <t>A Kato, M Yamaoka, A Gapor, KG Berger</t>
  </si>
  <si>
    <t>... thin layer chromatography. The extracts of the leaves contained ~- tocopherol (11,229-14,805 t~g/g) and /3-tocopherol (30-44 ~g/g). Tocopherol composition and content of the leaves was compared to those of oil palm fruits. ...</t>
  </si>
  <si>
    <t>The cost of avoiding deforestation</t>
  </si>
  <si>
    <t>http://ibcperu.org/doc/isis/11338.pdf</t>
  </si>
  <si>
    <t>M Grieg-Gran</t>
  </si>
  <si>
    <t>report prepared for Stern Review</t>
  </si>
  <si>
    <t>ibcperu.org</t>
  </si>
  <si>
    <t>... PNG: harvesting in 100% of the deforestation area (all forests community- owned) ... services approach or channels the money into improving enforcement of land use restrictions, there ... activities that will definitely be required such as monitoring of deforestation and measurement ...</t>
  </si>
  <si>
    <t>Assessing the performance of a〈 i〉 nucleus estate and smallholder〈/i〉 scheme for oil palm production in West Sumatra: a stochastic frontier analysis</t>
  </si>
  <si>
    <t>http://www.sciencedirect.com/science/article/pii/S0308521X0300043X</t>
  </si>
  <si>
    <t>E Fleming, T Coelli</t>
  </si>
  <si>
    <t>Agricultural systems</t>
  </si>
  <si>
    <t>... We focus mainly on three of these factors: extension advice, gender composition of family labour and education. ... Progressive farmers are selected largely according to their community status. ... The land planted to oil palms is converted from forests, and forest land is usually less ...</t>
  </si>
  <si>
    <t>Mineral oil modified lecithin cookware spray composition</t>
  </si>
  <si>
    <t>http://www.google.com/patents/US4155770</t>
  </si>
  <si>
    <t>C Doumani</t>
  </si>
  <si>
    <t>US Patent 4,155,770</t>
  </si>
  <si>
    <t>... 5% by weight water based on the alcohol, where ethanol is the alcohol in use, and less ... again based on the alcohol) where isopropanol is the alcohol employed in the composition, should be ... oil, safflower oil, peanut oil, olive oil, corn oil, coconut oil, cottonseed oil, palm nut oil ...</t>
  </si>
  <si>
    <t>Microwave-assisted pyrolysis of oil palm shell biomass using an overhead stirrer</t>
  </si>
  <si>
    <t>http://www.sciencedirect.com/science/article/pii/S0165237012000812</t>
  </si>
  <si>
    <t>... The extent of MW heating recognition in the pyrolysis community can be realized by the ... One modification included the use of a three-necked glass lid at the top of the ... The functional group composition of pyrolysis oil was analysed by Fourier Transform Infrared spectroscopy (FT ...</t>
  </si>
  <si>
    <t>http://www.academia.edu/download/31012200/Microwave-assisted_pyrolysis_of_oil_palm_shell_biomass_using_an_overhead_stirrer_2012.pdf</t>
  </si>
  <si>
    <t>Mannan of oil palm kernel</t>
  </si>
  <si>
    <t>http://www.sciencedirect.com/science/article/pii/003194229290017K</t>
  </si>
  <si>
    <t>MJ Daud, MC Jarvis</t>
  </si>
  <si>
    <t>... JavaScript is disabled on your browser. Please enable JavaScript to use all the features on this page. Phytochemistry. ... Keywords. Elaeis guineensis; Palmae; oil palm; mannan; polysaccharides; NMR. ... 5. MAFF; UK Tables of Nutritive Value and Chemical Composition of Feedstufs. ...</t>
  </si>
  <si>
    <t>The effects of partial replacement of oil palm wood flour by silica and silane coupling agent on properties of natural rubber compounds</t>
  </si>
  <si>
    <t>http://www.sciencedirect.com/science/article/pii/S0142941899000756</t>
  </si>
  <si>
    <t>H Ismail , HPS Abdul Khalil</t>
  </si>
  <si>
    <t>... A silane coupling agent contains functional groups that can react with the rubber and the silica. ... 2 show the effects of partial replacement of oil palm wood flour (OPWF) by silica and silane ... silane coupling agent) the partial replacement of OPWF by silica and the use of silane ...</t>
  </si>
  <si>
    <t>Contemporary land - use trasitions: the global oil palm expansion</t>
  </si>
  <si>
    <t>http://curis.ku.dk/ws/files/44157914/content.pdf</t>
  </si>
  <si>
    <t>R Kongsager , A Reenberg</t>
  </si>
  <si>
    <t>Land is a key parameter in Global Environmental Change. The land change science community has for decades focused on the accelerating pressure on the Earth's limited land resources (eg Lambin &amp; Geist, 2006) resulting from contemporary trends in, eg ...</t>
  </si>
  <si>
    <t>Potential of palm oil utilisation in aquaculture feeds</t>
  </si>
  <si>
    <t>http://onlinelibrary.wiley.com/doi/10.1046/j.1440-6047.11.s.7.7.x/full</t>
  </si>
  <si>
    <t>WK Ng</t>
  </si>
  <si>
    <t>Asia Pacific journal of clinical nutrition</t>
  </si>
  <si>
    <t>... Crude palm oil is extracted from the mesocarp of the fruit of the oil palm tree, Elaeis guineensis ... have very low requirements of n-3 fatty acids (from fish oil) and the use of palm ... RBD palm oil (RBD-PO) or CPO without affecting growth, feed utilisation efficiency or body composition. ...</t>
  </si>
  <si>
    <t>http://apjcn.nhri.org.tw/server/apjcn/11/s5/S473.pdf</t>
  </si>
  <si>
    <t>Enzymatic modification of canola/palm oil mixtures: Effects on the fluidity of the mixture</t>
  </si>
  <si>
    <t>http://link.springer.com/article/10.1007/BF02545342</t>
  </si>
  <si>
    <t>J Kurashige, N Matsuzaki, H Takahashi</t>
  </si>
  <si>
    <t>... MS-3A was dried at 180°C for 18 h before use. Immobilization. ... xt = (MC t - MC0)/(MC e - MC0) X 100 [2] where MC -- composition of the TG with the index car- bon number. This TG usually shows the biggest change during the reaction. ...</t>
  </si>
  <si>
    <t>Diacylglycerol acyltransferase in microsomes and oil bodies of oil palm mesocarp</t>
  </si>
  <si>
    <t>http://pcp.oxfordjournals.org/content/33/2/189.short</t>
  </si>
  <si>
    <t>ZKC Oo, YH Chew</t>
  </si>
  <si>
    <t>Plant and cell physiology</t>
  </si>
  <si>
    <t>Jpn Soc Plant Physiol</t>
  </si>
  <si>
    <t>... 1987, Murphy 1988, Garcia et al. 1988, Bernerth and Frentzen 1990). The oil palm, Elaeis guineensis, is unique in producing two oils of distinctly different fatty acid composition in different parts of the fruit (Oo et al. 1985). In ...</t>
  </si>
  <si>
    <t>Fat Metabolism in the West 4frican Oil Palm (Elaeis guineensis) PART III. FATTY ACID FORMATION IN THE MATURING EXOCARP</t>
  </si>
  <si>
    <t>http://jxb.oxfordjournals.org/content/9/2/247.short</t>
  </si>
  <si>
    <t>WM Crombie, EE HARDMAN</t>
  </si>
  <si>
    <t>... Trace 3-8 0-3 0-4 TABLE Composition of the (g./ioo g. total Saturated acids c1§ ... The most interesting feature is the change in composi- tion of the oil at the 19- and 20-week stages. Oleic acid, present only in traces Page 5. the West African Oil Palm {Elaeis gwneensis). Ill ...</t>
  </si>
  <si>
    <t>Lipase-catalyzed incorporation of n− 3 PUFA into palm oil</t>
  </si>
  <si>
    <t>http://link.springer.com/article/10.1007/s11746-003-0842-6</t>
  </si>
  <si>
    <t>AR Fajardo, CC Akoh, OM Lai</t>
  </si>
  <si>
    <t>... The use of biocatalysts such as lipases to improve the FA composition of PO by incorporating ... TABLE 1 FA Composition (%) of Palm Oil and EPAX in the FFA and Ethyl Ester (EE ... The change in the FA composition of the TAG pool follow- ing interesterification by Lipozyme IM60 at ...</t>
  </si>
  <si>
    <t>http://www.google.com/patents/US5516440</t>
  </si>
  <si>
    <t>M Dasai, A Imahasi, K Katsuta</t>
  </si>
  <si>
    <t>US Patent 5,516,440</t>
  </si>
  <si>
    <t>... As described above, in the lubricating oil composition of the present invention, the change with the ... Moreover, the lubricating oil composition of the present invention which has such characteristics is ... construction machines, and as a lubricating oil for plural purposes of use thereof ...</t>
  </si>
  <si>
    <t>Stress-relaxation behaviour in composites based on short oil - palm fibres and phenol formaldehyde resin</t>
  </si>
  <si>
    <t>http://www.sciencedirect.com/science/article/pii/S0266353800002141</t>
  </si>
  <si>
    <t>MS Sreekala, MG Kumaran, R Joseph…</t>
  </si>
  <si>
    <t>Composites science and …</t>
  </si>
  <si>
    <t>... Please enable JavaScript to use all the features on this page. ... Isocyanates have functional groups –NCO which are very susceptible to reaction with the hydroxyl group of cellulose and lignin in ... 3). A notable change in fibre alignment will be observed at higher loading only. ...</t>
  </si>
  <si>
    <t>The cost of avoiding deforestation : Update of the report prepared for the Stern Review of the Economics of Climate Change</t>
  </si>
  <si>
    <t>http://digital.library.unt.edu/ark:/67531/metadc13712/m2/1/high_res_d/IIED_opportunity_costs_modelling.pdf</t>
  </si>
  <si>
    <t>... PNG: harvesting in 100% of the deforestation area (all forests community- ... services approach or channels the money into improving enforcement of land use restrictions, there ... some activities that will definitely be required such as monitoring of deforestation and measurement of ...</t>
  </si>
  <si>
    <t>Evaluation of the sulfate resistance of concrete containing palm oil fuel ash</t>
  </si>
  <si>
    <t>http://www.sciencedirect.com/science/article/pii/S0950061806001619</t>
  </si>
  <si>
    <t>C Jaturapitakkul, K Kiattikomol, W Tangchirapat…</t>
  </si>
  <si>
    <t>... In the previous research, however, the chemical composition of POFA satisfied that required for a pozzolanic ... grinding, POFA is not an inert material and has high potential for use as a ... the binder showed the same sulfate resistance in terms of expansion and loss in compressive ...</t>
  </si>
  <si>
    <t>Substrate specificity of African oil palm tree peroxidase</t>
  </si>
  <si>
    <t>http://link.springer.com/article/10.1023/A:1020534321683</t>
  </si>
  <si>
    <t>IY Sakharov, MKV Blanco, IV Sakharova</t>
  </si>
  <si>
    <t>Biochemistry (Moscow)</t>
  </si>
  <si>
    <t>... Table 3. Effect of buffer concentration on enzymatic activity of African oil palm tree peroxidase measured ... Use of higher concentrations results in a decrease in kapp values. ... to additional side reactions resulting in formation of enzyme–substrate complexes whose composition is E ...</t>
  </si>
  <si>
    <t>Governing through markets</t>
  </si>
  <si>
    <t>http://ur-bsef.cirad.fr/en/content/download/4054/31670/version/1/file/Ben_Cashore.pdf</t>
  </si>
  <si>
    <t>B Cashore , G Auld , D Newsom</t>
  </si>
  <si>
    <t>Forest</t>
  </si>
  <si>
    <t>... No ☞Deforestation owing to subsistence forest use ☞No ... Page 28. Three Pronged Strategy 2. California effect: weed out bottom • Use certification/tracking to weed out bottom ... Ultimate Project • Creation of “political legitimacy” • “the acceptance of shared rule by a community as ...</t>
  </si>
  <si>
    <t>Comparison of fatty acid composition , structure and functional properties of palm oil and lard</t>
  </si>
  <si>
    <t>http://en.cnki.com.cn/Article_en/CJFDTotal-ZYZZ200912010.htm</t>
  </si>
  <si>
    <t>SX Wu, M Ji, EM GOH</t>
  </si>
  <si>
    <t>China Oils and Fats</t>
  </si>
  <si>
    <t>... The physical and chemical indexes,nutritional and functional properties,fatty acid composition and their ... AOM value than lard;refined palm oil had about the same plasticity as leaf lard,both of which were better than pig miscellaneous lard and pig fat oil;palm stearin had ...</t>
  </si>
  <si>
    <t>Biodiesel production via transesterification of palm olein using waste mud crab (〈 i〉 Scylla serrata〈/i〉) shell as a heterogeneous catalyst</t>
  </si>
  <si>
    <t>http://www.sciencedirect.com/science/article/pii/S0960852409009043</t>
  </si>
  <si>
    <t>PL Boey, GP Maniam , SA Hamid</t>
  </si>
  <si>
    <t>... CaCO 3 completely transforms to CaO by evolving the adsorbed CO 2 . The composition of calcined ... 6e, at the lowest stirring rate, a change in catalyst concentration has no appreciable effect ... and chemical properties of biodiesel, as tabulated in Table 2. In order to use the fuel in ...</t>
  </si>
  <si>
    <t>Land use change and soil nutrient transformations in the Los Haitises region of the Dominican Republic</t>
  </si>
  <si>
    <t>http://www.sciencedirect.com/science/article/pii/S0038071704002834</t>
  </si>
  <si>
    <t>PH Templer , PM Groffman , AS Flecker…</t>
  </si>
  <si>
    <t>... forest sites cannot be used as reference sites, we include them within our study because of the distinct composition and relatively high diversity of plants ... The similarity in all soil nutrient pools, as well as microbial processes, per unit SOM between old and young mixed ...</t>
  </si>
  <si>
    <t>http://sws1.bu.edu/ptempler/docs/2005_TemplerEtAl_SoilBiolBiochem_DominRepub.pdf</t>
  </si>
  <si>
    <t>Lactational dietary fat levels and sources influence milk composition and performance of sows and their progeny</t>
  </si>
  <si>
    <t>http://www.sciencedirect.com/science/article/pii/S0301622604001307</t>
  </si>
  <si>
    <t>C Lauridsen, V Danielsen</t>
  </si>
  <si>
    <t>Livestock Production Science</t>
  </si>
  <si>
    <t>... The statistical models were verified by plotting the residuals against the predicted values and by the use of quantile ... Table 2. Analysed chemical composition of diets (means). ... The weight loss of sows in the control group did not differ significantly from the fat-supplemented groups ...</t>
  </si>
  <si>
    <t>The mechanical and physical properties of polyurethane composites based on rice husk and polyethylene glycol</t>
  </si>
  <si>
    <t>HD Rozman, YS Yeo, GS Tay , A Abubakar</t>
  </si>
  <si>
    <t>Enviromental Impacts of Oil palm -Practical Considerations in Defining Sustinaibility for Impacts on the Air, Land and Water</t>
  </si>
  <si>
    <t>http://www.nbpol.com.pg/wp-content/uploads/downloads/2011/02/EnvironmentalImpactOfOilPalm.pdf</t>
  </si>
  <si>
    <t>S Lord, J Clay</t>
  </si>
  <si>
    <t>Retrieved fro m http://www. nbpol. com. pg/wp-content/ …</t>
  </si>
  <si>
    <t>ABSTRACT Since mankind first cultivated plants, agriculture has had an impact on the environment. While the intensity of cultivation can exacerbate those impacts, all agriculture, including subsistence farming, has environmental and social impacts both on the farm and ...</t>
  </si>
  <si>
    <t>Diesel-like fuel obtained by pyrolysis of vegetable oils</t>
  </si>
  <si>
    <t>http://www.sciencedirect.com/science/article/pii/S0165237004000038</t>
  </si>
  <si>
    <t>DG Lima, VCD Soares, EB Ribeiro, DA Carvalho…</t>
  </si>
  <si>
    <t>Journal of Analytical and …</t>
  </si>
  <si>
    <t>... Please enable JavaScript to use all the features on this page. ... This different behavior may be due to differences in the oil composition, as shown in Table 1, especially for the ... was done by comparison with the Wiley Library CLASS-5000 (6th Edition) with more than 95% similarity. ...</t>
  </si>
  <si>
    <t>http://www.researchgate.net/publication/222834521_Diesel-like_fuel_obtained_by_pyrolysis_of_vegetable_oils/file/d912f50c86d845be07.pdf</t>
  </si>
  <si>
    <t>European Community trade barriers to tropical agricultural products.</t>
  </si>
  <si>
    <t>http://www.cabdirect.org/abstracts/19891870738.html</t>
  </si>
  <si>
    <t>M Davenport</t>
  </si>
  <si>
    <t>... Where the ACP countries are shown to lose out from the policy change, their loss is so small compared with the gains to the Community and the other developing countries, that it would be clearly desirable to go ahead with the liberalization and compensate the ACP ...</t>
  </si>
  <si>
    <t>Changes in non‐polar lipid composition of developing oil palm fruit (Elaeis guineensis) Mesocarp</t>
  </si>
  <si>
    <t>http://onlinelibrary.wiley.com/doi/10.1002/jsfa.2740450406/abstract</t>
  </si>
  <si>
    <t>Abstract The pattern of accumulation and changes in non-polar lipid composition in the developing oil palm fruit (Elaeis guineensis Jacq) mesocarp were studied 6 to 29 weeks after anthesis (W AA). Mesocarp lipid was predominantly membrane lipid shortly after ...</t>
  </si>
  <si>
    <t>Chemical composition and energy value of different fat sources for growing pigs</t>
  </si>
  <si>
    <t>http://www.tandfonline.com/doi/abs/10.1080/090647000750014250</t>
  </si>
  <si>
    <t>H Jørgensen, JA Fernández</t>
  </si>
  <si>
    <t>... rendering plants that produced the ani- mal fats used in the present study use mainly offal ... This can produce significant changes in the chemical composition of the fats as a result of ... The di- etary lipids might change the composition of the enterocyte cell membrane and thus affect ...</t>
  </si>
  <si>
    <t>Chemical composition of the oil palm trunk</t>
  </si>
  <si>
    <t>http://www.agris.upm.edu.my:8080/dspace/handle/0/6539</t>
  </si>
  <si>
    <t>Chemical analysis on various heights and cross-sections of a 46-year-old oil palm trunk showed the presence of free sugars (glucose, fructose and sucrose) ranging from 2% to 10% in 75% aqueous methanol extracts, and 50-60%(glucose, xylose, galactose, ...</t>
  </si>
  <si>
    <t>Transesterification of palm oil: effect of reaction parameters</t>
  </si>
  <si>
    <t>http://jopr.mpob.gov.my/wp-content/uploads/2013/09/joprv16dec2004-choo1.pdf</t>
  </si>
  <si>
    <t>... Another method described also involved the use of equal weights of oil and 1 wt% NaOH in methanol solutions ... 2 JOURNAL OF OIL PALM RESEARCH 16 (2 ... triacylglycerols and the formation of esters (Figure 2). A useful analytical procedure for determining the composition of a ...</t>
  </si>
  <si>
    <t>Evaluation of JERS-1, ERS-1 and Almaz SAR backscatter for rubber and oil palm stands in West Malaysia</t>
  </si>
  <si>
    <t>http://www.tandfonline.com/doi/abs/10.1080/01431169608949140</t>
  </si>
  <si>
    <t>Å Rosenqvist</t>
  </si>
  <si>
    <t>Remote Sensing</t>
  </si>
  <si>
    <t>... Page 2. Page 3. Radar backscatter for rubber trees and oil palms 3221 This practice of continuous planting, growth and clear felling of both rubber and oil palm at a 20-25 year cycle results in a very dynamic and characteristic land use pattern which is obvious in satellite imagery ...</t>
  </si>
  <si>
    <t>Comparison of mechanical and bond properties of oil palm kernel shell concrete with normal weight concrete</t>
  </si>
  <si>
    <t>http://www.academicjournals.org/journal/IJPS/article-abstract/9ADFFB429179</t>
  </si>
  <si>
    <t>UJ Alengaram , H Mahmud …</t>
  </si>
  <si>
    <t>academicjournals.org</t>
  </si>
  <si>
    <t>... Ramli (2003) stated that nearly 5 million ha of oil palm trees is expected by the year 2020 in ... paste interface, which is called zone of weakness, could be strengthened by the use of SF ... pre- soaking is necessary or higher water content must be used to compensate for loss of water ...</t>
  </si>
  <si>
    <t>http://www.academicjournals.org/journal/IJPS/article-full-text-pdf/9ADFFB429179</t>
  </si>
  <si>
    <t>Renewable sugars from oil palm frond juice as an alternative novel fermentation feedstock for value-added products</t>
  </si>
  <si>
    <t>http://www.sciencedirect.com/science/article/pii/S0960852412001435</t>
  </si>
  <si>
    <t>MAKM Zahari , MR Zakaria , H Ariffin , MN Mokhtar …</t>
  </si>
  <si>
    <t>... The filtrate was stored at −20 °C before use. ... The amino acid composition is almost similar to that of OPT sap reported by Kosugi et al. ... The authors would like to acknowledge the Federal Land Development Authority, (FELDA) Malaysia, the Ministry of Science Technology and ...</t>
  </si>
  <si>
    <t>http://www.researchgate.net/publication/221839653_Renewable_sugars_from_oil_palm_frond_juice_as_an_alternative_novel_fermentation_feedstock_for_value-added_products/file/8d1c84f71edb970e6b.pdf</t>
  </si>
  <si>
    <t>Thermal stability of peroxidase from the african oil palm tree Elaeis guineensis</t>
  </si>
  <si>
    <t>http://onlinelibrary.wiley.com/doi/10.1046/j.1432-1033.2002.02930.x/full</t>
  </si>
  <si>
    <t>A Rodríguez, DG Pina, B Yélamos…</t>
  </si>
  <si>
    <t>... many proteins cannot refold in vitro due to modifications such as digestion, aggregation, loss of a ... are as yet no publications in which DSC data have been interpreted through the use of the ... in the amounts of protein undergoing denaturation, and that there was no change in T m ...</t>
  </si>
  <si>
    <t>... Sarawak as the largest state in Malaysia has the biggest reserve of peat-land. There are about 1.5 million ha of peat-land in Sarawak, which are relatively under developed. As is the case with any plant, oil palm trees do sequester carbon as they grow. ...</t>
  </si>
  <si>
    <t>Recovery of oil via acid-catalyzed transesterification</t>
  </si>
  <si>
    <t>http://link.springer.com/article/10.1007/s11746-003-0654-8</t>
  </si>
  <si>
    <t>JU Obibuzor, RD Abigor, DA Okiy</t>
  </si>
  <si>
    <t>... from transesterification of the soaked oil palm fruit pulp, is similar to that of a normal processed ... This indicates that the FA composition of the esters re- flects the starting material; the predominant ... 18, fall within the range of general specification of alkyl esters for use as biodiesel. ...</t>
  </si>
  <si>
    <t>Oil palm trunk as a raw material for activated carbon production</t>
  </si>
  <si>
    <t>http://link.springer.com/article/10.1023/A:1013173216800</t>
  </si>
  <si>
    <t>MZB Hussein, MBBA Rahman, AHJ Yahaya…</t>
  </si>
  <si>
    <t>Journal of Porous …</t>
  </si>
  <si>
    <t>... The best opportunities for use of the oil palm lignocellulosic-rich materials is in the production of a ... The moisture content was calculated by dividing the weight loss with the mass of the activated carbon ... of the phosphoric acid to 3.5, 5.2 and 7.0, resulted in a gradual change of the ...</t>
  </si>
  <si>
    <t>Upgrading of recycled paper with oil palm fiber soda pulp</t>
  </si>
  <si>
    <t>http://www.sciencedirect.com/science/article/pii/S0926669004000792</t>
  </si>
  <si>
    <t>WD Wanrosli, Z Zainuddin, S Roslan</t>
  </si>
  <si>
    <t>... known, a complete understanding of how to recover or minimize the loss of recyclability ... Mills occasionally use softwood fibers to impart additional strength to papers made from ... Malaysia being the largest oil palm producer generates massive amounts of lignocellulosic residues. ...</t>
  </si>
  <si>
    <t>A long-term study of Rattus tiomanicus populations in an oil palm plantation in Johore, Malaysia: I. Study methods and population size without control</t>
  </si>
  <si>
    <t>http://www.jstor.org/stable/2403421</t>
  </si>
  <si>
    <t>... At that level, a loss of oil production of around 5% was estimated (Wood 1976). ... For a general account of oil palm growing, see Hartley (1977 ... Its natural habitat is late grassland and scrub woodland; stages in the natural succession after destruction of climax forest (Harrison 1957 ...</t>
  </si>
  <si>
    <t>Characterization of oil palm MADS box genes in relation to the mantled flower abnormality</t>
  </si>
  <si>
    <t>http://link.springer.com/article/10.1007/s11240-006-9084-4</t>
  </si>
  <si>
    <t>SS Alwee, CG Van der Linden…</t>
  </si>
  <si>
    <t>Plant cell</t>
  </si>
  <si>
    <t>... in independent lines and the high reversal rate suggest that it is due to an epigenetic change. ... This transformation results in loss of productivity of the female inflorescences as the fruits that are ... They do not have a high degree of similarity to any known MADS box genes outside ...</t>
  </si>
  <si>
    <t>http://www.researchgate.net/publication/40113646_Characterization_of_oil_palm_MADS_box_genes_in_relation_to_the_mantled_flower_abnormality/file/504635260130a7ace8.pdf</t>
  </si>
  <si>
    <t>Biotechnologies and development.</t>
  </si>
  <si>
    <t>http://www.cabdirect.org/abstracts/19891603797.html</t>
  </si>
  <si>
    <t>A Sasson</t>
  </si>
  <si>
    <t>... In the first part the success of in vitro plant culture is described and its potential for genetic improvement and micropropagation of oil palm, date palm, coconut ... In a chapter on livestock husbandry and animal health, the use of embryo transfer and new vaccines is introduced. ...</t>
  </si>
  <si>
    <t>Viability and storage of pollen of the Oil Palm , Elaeis guineensis Jacq</t>
  </si>
  <si>
    <t>http://aob.oxfordjournals.org/content/51/5/661.short</t>
  </si>
  <si>
    <t>SNR Ekaratne, S Senathirajah</t>
  </si>
  <si>
    <t>... Assisted pollination is known to reduce loss of crop due to inadequate pollination which may cause bunch abortion. ... The major determining factors for this state of low supply is the limited extent of land presently under oil palm cultivation, and the need for assisted pollination. ...</t>
  </si>
  <si>
    <t>Recovery of glycerol and diglycerol from glycerol pitch</t>
  </si>
  <si>
    <t>http://jopr.mpob.gov.my/wp-content/uploads/2013/09/joprv15june2003-hazimah1.pdf</t>
  </si>
  <si>
    <t>AH Hazimah, TL Ooi, A Salmiah</t>
  </si>
  <si>
    <t>... Disposal of combustible wastes like glycerol pitch has been a major problem to the community especially in urban and densely ... TABLE 1. COMPOSITION OF GLYCEROL PITCH (%) ... The use of glycerol and polyglycerol for manufacturing of urethane foam is on the increase. ...</t>
  </si>
  <si>
    <t>Greenhouse gas implications of land use and land conversion to biofuel crops</t>
  </si>
  <si>
    <t>http://www.globalcarbonproject.org/global/pdf/pep/Ravindranath_2009_GHGs%20implications%20of%20Biofuel%20Crops.SCOPE.pdf</t>
  </si>
  <si>
    <t>NH Ravindranath, R Manuvie…</t>
  </si>
  <si>
    <t>… changing land use …</t>
  </si>
  <si>
    <t>globalcarbonproject.org</t>
  </si>
  <si>
    <t>... Current rates of global deforestation are about 13 Mha per year (FAO 2006 ... they are located and their indirect effects, could have globally significant impacts on rates of land-use change. ... of CO2 per hectare (CO2 ha-1). Recent studies have shown that conversion of land such as ...</t>
  </si>
  <si>
    <t>Utilization of palm oil and palm products in shortenings and margarines</t>
  </si>
  <si>
    <t>http://onlinelibrary.wiley.com/doi/10.1002/ejlt.200600232/abstract</t>
  </si>
  <si>
    <t>I Nor Aini, MS Miskandar</t>
  </si>
  <si>
    <t>European journal of lipid science …</t>
  </si>
  <si>
    <t>... The slow crystallization behavior is due to its TAG composition and to the pres- ence ... modification techniques such as interesterification or hydrogenation could be applied to change the properties ... Liquid palm products such as palm olein can be interesterified for use in solid-fat ...</t>
  </si>
  <si>
    <t>Potential of oils for the production of biodiesel.</t>
  </si>
  <si>
    <t>http://www.cabdirect.org/abstracts/20063029560.html</t>
  </si>
  <si>
    <t>LC Teixeira</t>
  </si>
  <si>
    <t>Informe Agropecuário</t>
  </si>
  <si>
    <t>... The potential of traditional oil crops, such as soyabeans, cotton, sunflowers, Ricinus communis and oil palm, for the production of biodiesel in Brazil is discussed. Notes are also given on the use of forage plants (Raphanus sativus) and native oil plants (Acrocomia aculeata ...</t>
  </si>
  <si>
    <t>Trans-free margarines prepared with canola oil / palm stearin/palm kernel oil-based structured lipids</t>
  </si>
  <si>
    <t>http://pubs.acs.org/doi/abs/10.1021/jf801412v</t>
  </si>
  <si>
    <t>BH Kim, SE Lumor, CC Akoh</t>
  </si>
  <si>
    <t>Journal of agricultural and food …</t>
  </si>
  <si>
    <t>... The high diversity in FA composition contributes to ... Materials Commercial trans margarine (Land O′Lakes, Arden Hills, MN), commercial trans-free margarine (Smart Balance, GFA Brands, Cresskill, NJ), and CO (Wesson, ConAgra Foods, Omaha, NE) were purchased from a ...</t>
  </si>
  <si>
    <t>Use of (C. sub. 1-C. sub. 5) alkyl esters of aliphatic (C. sub. 8-C. sub. 22) monocarboxylic acids for removing fat, inks and the like from printing machines</t>
  </si>
  <si>
    <t>http://www.google.com/patents/US5143639</t>
  </si>
  <si>
    <t>B Krawack</t>
  </si>
  <si>
    <t>US Patent 5,143,639</t>
  </si>
  <si>
    <t>... It is particularly expedient, both with respect to composition and price, to use an ester ... acid containing oil or by esterification of a fatty acid mixture having a corresponding composition. ... from soy bean oil, rapeseed oil, olive oil, sunflower oil, cottonseed oil, palm oil, palm kernel oil ...</t>
  </si>
  <si>
    <t>... Species-area models have been applied widely to predict biodiversity losses resulting from deforestation (24–28). ... decrease in the number of species (0 &lt; σ &lt; 1)]. The model accounts for situations whereby land-use change results in a mosaic of several habitat types of ...</t>
  </si>
  <si>
    <t>Altered fatty acid compositions in Atlantic salmon (Salmo salar) fed diets containing linseed and rapeseed oils can be partially restored by a subsequent fish oil …</t>
  </si>
  <si>
    <t>http://jn.nutrition.org/content/133/9/2793.short</t>
  </si>
  <si>
    <t>JG Bell, DR Tocher, RJ Henderson, JR Dick…</t>
  </si>
  <si>
    <t>... Arch. Anim. Nutr. 49:5-22. 13.↵ Torstensen, BE, Lie, O. &amp; Froyland, L. (2000) Lipid metabolism and tissue composition in Atlantic salmon (Salmo salar L.)—effects of capelin oil, palm oil and oleic acid–enriched sunflower oil as dietary lipid sources. Lipids 35:653-664. ...</t>
  </si>
  <si>
    <t>http://jn.nutrition.org/content/133/9/2793.long</t>
  </si>
  <si>
    <t>Earthworm populations and cast properties in the soils of oil palm plantations.</t>
  </si>
  <si>
    <t>http://www.cabdirect.org/abstracts/20103364560.html</t>
  </si>
  <si>
    <t>DT Sabrina, MM Hanafi , AAN Azwady…</t>
  </si>
  <si>
    <t>... The population and diversity of earthworms, casts and soils were surveyed in 10 m transects using 5 of 25 cm 2 ... Four major factors which dictated the heterogeneity of earthworm population in oil palm plantation were: (i) food and soil physical habitat, (ii) exchangeable ...</t>
  </si>
  <si>
    <t>Effect of layering pattern on the dynamic mechanical properties and thermal degradation of oil palm -jute fibers reinforced epoxy hybrid composite</t>
  </si>
  <si>
    <t>https://ojs.cnr.ncsu.edu/index.php/BioRes/article/view/BioRes_06_3_2309_Jawaid_A_Layering_Pattern_DMA_Epoxy_Hybrid_Composites</t>
  </si>
  <si>
    <t>M Jawaid , HPSA Khalil</t>
  </si>
  <si>
    <t>... Effect of Layering Pattern on the Damping Factor (tan δ) Trends of change in the damping factor of the composites and pure epoxy with temperature are shown in Fig. ... "Study of the chemical composition of different ... "Ecodesign of automotive components making use of natural ...</t>
  </si>
  <si>
    <t>https://ojs.cnr.ncsu.edu/index.php/BioRes/article/viewFile/BioRes_06_3_2309_Jawaid_A_Layering_Pattern_DMA_Epoxy_Hybrid_Composites/998</t>
  </si>
  <si>
    <t>Oil palm development in Cameroon</t>
  </si>
  <si>
    <t>http://assets.panda.org/downloads/palmoildevelopmentcameroon_english.pdf</t>
  </si>
  <si>
    <t>D Hoyle, P Levang</t>
  </si>
  <si>
    <t>WWF &amp; IRD/CIFOR: Yaoundé</t>
  </si>
  <si>
    <t>... scrutiny of land acquisitions and the hopes raised by the Reduced Emissions from Deforestation and Degradation (REDD ... Systems 2. Labour and Working Conditions 3. Pollution Prevention and Abatement 4. Community Health, Safety ... Implement land-use planning processes ...</t>
  </si>
  <si>
    <t>Recovery of useful chemicals from oil palm shell-derived oil using zirconia supporting iron oxide catalysts</t>
  </si>
  <si>
    <t>http://link.springer.com/article/10.1007/s11814-008-0072-8</t>
  </si>
  <si>
    <t>D Na-Ranong, R Yuangsawad, T Tago…</t>
  </si>
  <si>
    <t>Korean Journal of …</t>
  </si>
  <si>
    <t>... 1. Composition of Oil Palm Shell-derived Oil By varying the pyrolysis temperature, we found that yield of the liquid product reached the highest value of 55 wt% at 773 K. Fig. ... Fig. 2. Composition of oil palm shell-derived oil obtained by py- rolysis at 773 K. Fig. ...</t>
  </si>
  <si>
    <t>Underlying cause of fire: different form of land tenure conflicts in Sumatra</t>
  </si>
  <si>
    <t>http://link.springer.com/article/10.1007/s11027-006-9039-4</t>
  </si>
  <si>
    <t>S Suyanto</t>
  </si>
  <si>
    <t>Mitigation and adaptation strategies for global change</t>
  </si>
  <si>
    <t>... maximum altitude of 50 m above sea level, encompasses various land use and cover ... Land tenure conflicts among local farmers, transmigration farmers, industrial forest concessionaires, and oil ... Under the Mesuji traditional adat law, members of the community own swamp forest ...</t>
  </si>
  <si>
    <t>http://www.worldagroforestry.org/downloads/publications/PDFS/ja06280.pdf</t>
  </si>
  <si>
    <t>Green composites from natural rubber and oil palm fiber: physical and mechanical properties</t>
  </si>
  <si>
    <t>http://www.tandfonline.com/doi/abs/10.1080/00914030600550505</t>
  </si>
  <si>
    <t>S Joseph, K Joseph, S Thomas</t>
  </si>
  <si>
    <t>International Journal of Polymeric …</t>
  </si>
  <si>
    <t>... [CSA] View all references]. The biodegradability of the natural fibers can contribute to a healthy ecosystem, while their low cost favors the economic interest of industry. ... Oil palm fibers are hard and tough and show similarity to coir fibers in cellular structure. ...</t>
  </si>
  <si>
    <t>Effect of various pretreatments of oil palm empty fruit bunch fibres for subsequent use as substrate on the performance of cellulase production by Aspergillus terreus</t>
  </si>
  <si>
    <t>http://ojs.cnr.ncsu.edu/index.php/BioRes/article/view/BioRes_06_1_0291_Shahriarinour_WMMA_Pretreat_Palm_Cellulase</t>
  </si>
  <si>
    <t>M Shahriarinour, MNA Wahab, AB Ariff, S Mustafa…</t>
  </si>
  <si>
    <t>Abstract The possibility of using treated oil palm empty fruit bunch (OPEFB) fibres as substrate for cellulase production by Aspergillus terreus was studied using shaking flask fermentation. The effect of different chemical pretreatments, ie formic acid, acetic acid, ...</t>
  </si>
  <si>
    <t>http://ojs.cnr.ncsu.edu/index.php/BioRes/article/viewFile/BioRes_06_1_0291_Shahriarinour_WMMA_Pretreat_Palm_Cellulase/811</t>
  </si>
  <si>
    <t>Nutritional requirements and efficiency of fertilizer use in Malaysian oil palm cultivation.</t>
  </si>
  <si>
    <t>http://www.cabdirect.org/abstracts/20056703948.html</t>
  </si>
  <si>
    <t>AM Tarmizi</t>
  </si>
  <si>
    <t>Abstract The nutrient requirements of oil palm in Malaysia are reviewed. Subjects include:(1) the agronomic efficiency and nutrient contents of oil palm;(2) the nutrient requirements and significance of soil nutrient supply;(3) the development of fertilizer recommendations;(4) ...</t>
  </si>
  <si>
    <t>Towards industrial utilization of oil palm fibre: Physical and dielectric characterization of linear low density polyethylene composites and comparison with other fibre …</t>
  </si>
  <si>
    <t>http://www.sciencedirect.com/science/article/pii/S1537511010000899</t>
  </si>
  <si>
    <t>S Shinoj, R Visvanathan, S Panigrahi</t>
  </si>
  <si>
    <t>Biosystems engineering</t>
  </si>
  <si>
    <t>... Use of natural fibre as filler in a polymeric matrix in place of conventional inorganic fillers like glass fibre offers ... and the volume fraction of each phase as well as particle shapes, spatial distribution and their connectivity (McLachlan, Blaszkiewicz ... 3.3. Fibre chemical composition. ...</t>
  </si>
  <si>
    <t>The genetic base of oil palm breeding populations</t>
  </si>
  <si>
    <t>http://www.agris.upm.edu.my:8080/dspace/handle/0/2578</t>
  </si>
  <si>
    <t>EA Rosenquist</t>
  </si>
  <si>
    <t>... Please use this identifier to cite or link to this item: http://agris.upm.edu.my:8080/dspace/ handle/0/2578. Title: The genetic base of oil palm breeding populations. Authors: Rosenquist, EA. Issue Date: 1986. Publisher: IPMKSM. Citation ...</t>
  </si>
  <si>
    <t>Effects of inoculum potential, shading and soil temperature on root infection of oil palm seedlings by the basal stem rot pathogen Ganoderma boninense</t>
  </si>
  <si>
    <t>http://onlinelibrary.wiley.com/doi/10.1111/j.1365-3059.2007.01621.x/full</t>
  </si>
  <si>
    <t>RW Rees, J Flood, Y Hasan, RM Cooper</t>
  </si>
  <si>
    <t>Plant pathology</t>
  </si>
  <si>
    <t>... Consequently, much emphasis has been placed on land preparation at replant with different practices implemented between ... Ganoderma in oil palm in Indonesia: current status and prospective use of antibodies for the ... Genetic diversity of Ganoderma in oil palm plantings. ...</t>
  </si>
  <si>
    <t>… fish oil with increasing levels of rapeseed oil and olive oil–effects on Atlantic salmon (Salmo salar L.) tissue and lipoprotein lipid composition and lipogenic enzyme …</t>
  </si>
  <si>
    <t>http://onlinelibrary.wiley.com/doi/10.1111/j.1365-2095.2004.00289.x/full</t>
  </si>
  <si>
    <t>BE Torstensen, L Frøyland, Ø Lie</t>
  </si>
  <si>
    <t>... Replacing dietary fish oil with increasing levels of rapeseed oil and olive oil – effects on Atlantic salmon (Salmo salar L.) tissue and lipoprotein lipid composition and lipogenic enzyme activities. BE Torstensen,; L. Frøyland,; Ø. Lie. ... Fatty acid composition. ...</t>
  </si>
  <si>
    <t>An insight into spore dispersal of Ganoderma boninense on oil palm</t>
  </si>
  <si>
    <t>http://link.springer.com/article/10.1007/s11046-004-4436-2</t>
  </si>
  <si>
    <t>FR Sanderson</t>
  </si>
  <si>
    <t>... Although we were unable to ob- tain satisfactory 35 mm photographs, by filming the bracket with a video camera making use of the very powerful telephoto zoom facility and experimenting with ... Oil Palm Diseases and Disorders ... Genetic diversity of Ganoderma in oil palm plantings ...</t>
  </si>
  <si>
    <t>... a study used multiple nonindependent sampling sites for either habitat, the mean diversity value was ... In some of the studies of ants, bees, and moths, total species richness was actually ... in all forest and oil-palm plantation plots, but their species composition, abundance, and use ...</t>
  </si>
  <si>
    <t>Biosurfactant production by Pseudomonas aeruginosa A41 using palm oil as carbon source</t>
  </si>
  <si>
    <t>http://jlc.jst.go.jp/JST.JSTAGE/jgam/52.215?from=Google</t>
  </si>
  <si>
    <t>J Thaniyavarn, A Chongchin…</t>
  </si>
  <si>
    <t>The Journal of general …</t>
  </si>
  <si>
    <t>... 2.91 g/L and 2.93 g/L determined as rhamnose content when olive oil, palm oil and ... The oil displacement activity was stable to temperatures up to 100°C for 15 h. Surface ... Emusification activity tested with various types of hydrocarbons and vegetable oils showed similarity of up ...</t>
  </si>
  <si>
    <t>Mocora palm-fibers: use and management ofAstrocaryum standleyanum (Arecaceae) in Ecuador</t>
  </si>
  <si>
    <t>http://link.springer.com/article/10.1007/BF02862333</t>
  </si>
  <si>
    <t>HB Pedersen</t>
  </si>
  <si>
    <t>... Widespread subsistence use includes exploitation of its edible fruits and palm heart. ... DISTRIBUTION AND HABITAT Astrocaryum standleyanum is distributed from Nicaragua through Costa Rica and ... and potential production of A. standleyanum along with composition of the ...</t>
  </si>
  <si>
    <t>Valorisation of palm by‐products as functional components</t>
  </si>
  <si>
    <t>http://onlinelibrary.wiley.com/doi/10.1002/ejlt.200600251/abstract</t>
  </si>
  <si>
    <t>YA Tan, R Sambanthamurthi…</t>
  </si>
  <si>
    <t>... In 2005, the total land area under oil palm cultivation in Malaysia was 4.05 million hectares ... Additionally, the abundance of aqueous by-prod- ucts from the palm oil industry (Fig. ... The process involves the use of SFC to produce the functional components with greater than 95 ...</t>
  </si>
  <si>
    <t>Carbon stocks of tropical land use systems as part of the global C balance</t>
  </si>
  <si>
    <t>http://www.worldagroforestrycentre.org/SEA/Publications/files/lecturenote/LN0021-04.ZIP</t>
  </si>
  <si>
    <t>K Hairiah , SM Sitompul…</t>
  </si>
  <si>
    <t>Effects of forest …</t>
  </si>
  <si>
    <t>... The Rio de Janeiro Environment Conference of 1992 identified deforestation, desertification, ozone depletion ... must be based on stratification and recognition of domains of similarity, one way ... the type and condition of the ecosystem- that is, its species composition, structure and ...</t>
  </si>
  <si>
    <t>Sex differentiation in oil palm : effects of growth regulators</t>
  </si>
  <si>
    <t>http://jxb.oxfordjournals.org/content/27/3/553.short</t>
  </si>
  <si>
    <t>... NAA has a direct effect on sex differentiation, or whether it modifies palm behaviour in some other way, such that a change in sex ratio follows later. An argument against a direct effect of NAA on sex differentiation is that NAA is apparently not freely translocated in the oil palm. ...</t>
  </si>
  <si>
    <t>Enzymatic interesterification of palm stearin and palm kernel olein</t>
  </si>
  <si>
    <t>http://link.springer.com/article/10.1007/s11746-999-0196-y</t>
  </si>
  <si>
    <t>Z Zainal, MSA Yusoff</t>
  </si>
  <si>
    <t>... The SMP and TG composition change progressively during enzymatic interesterification (IE). ... as the chemical nature of the oils, as evident from the fatty acid composition (Table 3 ... YK, and H. Kifli, Interesterification—A Useful Area of Processing Palm Oil Products for Use in Table ...</t>
  </si>
  <si>
    <t>http://lib3.dss.go.th/fulltext/Journal/J.AOCS/J.AOCS/1999/no.9/sep1999,vol76,no9,p1003-1008.pdf</t>
  </si>
  <si>
    <t>Membrane processing of crude palm oil</t>
  </si>
  <si>
    <t>http://www.sciencedirect.com/science/article/pii/S0011916406002177</t>
  </si>
  <si>
    <t>S Arora, S Manjula, AG Gopala Krishna…</t>
  </si>
  <si>
    <t>... probably very close to the critical micelle concentration necessitating the use of a ... Fatty acid composition of palm oil, which differs from other crude vegetable ... Nonporous polymeric composite membrane; Palm oil; Palm olein; Carotenes; Tocopherols; Tocotrienols; Phospholipids. ...</t>
  </si>
  <si>
    <t>The arthropod fauna of a decaying log of an oil palm tree (Elaeis guineensis Jacq.) in Nigeria</t>
  </si>
  <si>
    <t>http://www.jstor.org/stable/20112633</t>
  </si>
  <si>
    <t>BA Lasebikan</t>
  </si>
  <si>
    <t>... Chesters, 1950; Butcher, 1968), there are very few investigations on the community of invertebrates in ... composition and occurrence of the acari?e and collembolan families ... This content downloaded from 66.249.65.124 on Thu, 15 May 2014 20:41:00 PM All use subject to JSTOR ...</t>
  </si>
  <si>
    <t>Exhaust emission and combustion evaluation of coconut oil-powered indirect injection diesel engine</t>
  </si>
  <si>
    <t>http://www.sciencedirect.com/science/article/pii/S0960148103001368</t>
  </si>
  <si>
    <t>MA Kalam, M Husnawan, HH Masjuki</t>
  </si>
  <si>
    <t>... However, the use of these biofuels in diesel engines will depend on their individual physicochemical properties. ... However, coconut oil ranks fourth in terms of land utilisation. ... Details of fuel composition and properties are shown in Table 2 and Table 3, respectively. ...</t>
  </si>
  <si>
    <t>Bio-oil derived from empty fruit bunches</t>
  </si>
  <si>
    <t>http://www.sciencedirect.com/science/article/pii/S0016236108000720</t>
  </si>
  <si>
    <t>N Abdullah, H Gerhauser</t>
  </si>
  <si>
    <t>... Firstly, the composition and particle size distribution of the washed and unwashed feedstock were determined ... Due to the use of helium as the carrier gas, the concentration of hydrogen is ... explanation is that the high washing temperature may have led to the loss of extractives ...</t>
  </si>
  <si>
    <t>Hand preference and tool use in wild chimpanzees</t>
  </si>
  <si>
    <t>http://link.springer.com/article/10.1007/BF02381386</t>
  </si>
  <si>
    <t>Y Sugiyama, T Fushimi, O Sakura, T Matsuzawa</t>
  </si>
  <si>
    <t>... observed in food picking, the common manipulative behavior reported throughout nonhuman primates in their natural habitat. ... hammer just in one hand and then the other; that is, they change the hand ... fingers, control of the power of the hand holding a hammer, and use of one ...</t>
  </si>
  <si>
    <t>Ethylene production as an indicator of chilling injury in oil palm (〈 i〉 Elaeis guineensis〈/i〉 Jacq.) somatic embryos</t>
  </si>
  <si>
    <t>http://www.sciencedirect.com/science/article/pii/016894529090065V</t>
  </si>
  <si>
    <t>F Corbineau, F Engelmann, D Côme</t>
  </si>
  <si>
    <t>... Please enable JavaScript to use all the features on this page. ... with cell membranes [4] . The results obtained by applying exogenous ACC to oil palm somatic embryos ... is impaired, probably because chilling affects membrane integrity or lipid-protein composition of membranes [1 ...</t>
  </si>
  <si>
    <t>http://horizon.documentation.ird.fr/exl-doc/pleins_textes/pleins_textes_5/b_fdi_30-30/31534.pdf</t>
  </si>
  <si>
    <t>Large Scale Propagation of Oil Palm Clones-Experiences Todate</t>
  </si>
  <si>
    <t>http://www.actahort.org/books/447/447_128.htm</t>
  </si>
  <si>
    <t>G Wong, CC Tan, AC Soh</t>
  </si>
  <si>
    <t>III International Symposium on In Vitro …</t>
  </si>
  <si>
    <t>... The pioneers in oil palm (OP) tissue culture (TC) were Staritsky (1970) and Rabechault, et al ... to PP enclosures, the embryoids were not callusy, possibly due to faster loss of ethylene ... suggest that embryoid lines are encouraged to proliferate and germinate from use of cottonwool ...</t>
  </si>
  <si>
    <t>Spillover of insects from rain forest into adjacent oil palm plantations</t>
  </si>
  <si>
    <t>http://onlinelibrary.wiley.com/doi/10.1111/j.1744-7429.2011.00824.x/full</t>
  </si>
  <si>
    <t>JM Lucey , JK Hill</t>
  </si>
  <si>
    <t>Biotropica</t>
  </si>
  <si>
    <t>... from oil palm into forest, negative impacts of proximity to plantations on forest specialists close to the ecotone, or on abundance of individual ... Species richness is related to habitat area (Rosenzweig 1995) and so any contribution of forest fragments to diversity in plantations ...</t>
  </si>
  <si>
    <t>〈 i〉 Cerbera odollam〈/i〉(sea mango) oil as a promising non-edible feedstock for biodiesel production</t>
  </si>
  <si>
    <t>http://www.sciencedirect.com/science/article/pii/S0016236108004961</t>
  </si>
  <si>
    <t>J Kansedo, KT Lee, S Bhatia</t>
  </si>
  <si>
    <t>... Please enable JavaScript to use all the features on this page. ... Thus, instead of arable land being utilized to grow food, it is now being used to grow fuel. ... The resulting oil from the extraction process was characterized using GC–MS to determine the composition of C. odollam oil. ...</t>
  </si>
  <si>
    <t>Quantitative trait loci for yield components in oil palm (Elaeis guineensis Jacq.)</t>
  </si>
  <si>
    <t>http://link.springer.com/article/10.1007/s122-001-8204-z</t>
  </si>
  <si>
    <t>KA Rance, S Mayes, Z Price, PL Jack…</t>
  </si>
  <si>
    <t>... available for the yield of fruit and its components, bunch number and weight, fruit bunch composition (with the ... to the test site itself [for a more detailed explanation of the selection and use of co ... to the fragmentation of the top of linkage group 1 there have been a number of groups ...</t>
  </si>
  <si>
    <t>Physical parameters affecting transient GUS gene expression in oil palm (〈 i〉 Elaeis guineensis〈/i〉 Jacq.) using the biolistic device</t>
  </si>
  <si>
    <t>http://www.sciencedirect.com/science/article/pii/S092666909600204X</t>
  </si>
  <si>
    <t>GKA Parveez, MKU Chowdhury, NM Saleh</t>
  </si>
  <si>
    <t>... Please enable JavaScript to use all the features on this page. Industrial Crops and Products. ... Biolistic; Oil palm; Optimization; Physical parameters. ... Microprojectile Bombardment: A method for the production of transgenic cereal crop plants and the functional analysis of genes. ...</t>
  </si>
  <si>
    <t>Control mechanisms operating for lipid biosynthesis differ in oil - palm (Elaeis guineensis Jacq.) and olive (Olea europaea L.) callus cultures</t>
  </si>
  <si>
    <t>http://www.biochemj.org/bj/364/bj3640385.htm</t>
  </si>
  <si>
    <t>U Ramli, D Baker, P Quant, J Harwood</t>
  </si>
  <si>
    <t>... The quality of the oil synthesized depends, among other factors, on the composition of its constituent ... Another advantage of the use of [1- 14 C]acetate as a precursor is that it ... is increased relative to ethanolaminephosphotransferase at 30°C. There might also be a change in the ...</t>
  </si>
  <si>
    <t>http://www.ncbi.nlm.nih.gov/pmc/articles/PMC1222583/pdf/12023881.pdf</t>
  </si>
  <si>
    <t>Hunting and gathering in a Ghanaian rain forest community</t>
  </si>
  <si>
    <t>http://www.tandfonline.com/doi/abs/10.1080/03670244.1989.9991071</t>
  </si>
  <si>
    <t>GJS Dei</t>
  </si>
  <si>
    <t>Ecology of Food and Nutrition</t>
  </si>
  <si>
    <t>... (For kin composition of the household, see Dei 1988a). 225 Page 2. 226 GEORGE JS DEI Ayirebi households. ... Social gatherings and other community festivities peak. ... A season of relative plenty and abundance of food supplies for the community at large. ...</t>
  </si>
  <si>
    <t>Importance of algae oil as a source of biodiesel</t>
  </si>
  <si>
    <t>http://www.sciencedirect.com/science/article/pii/S0196890410002761</t>
  </si>
  <si>
    <t>A Demirbas, M Fatih Demirbas</t>
  </si>
  <si>
    <t>Energy Conversion and Management</t>
  </si>
  <si>
    <t>... The three most important classes of microalgae in terms of abundance are the diatoms (Bacillariophyceae), the green algae ... Table 6. Average chemical composition of algae samples on a dry matter basis ... Third, algae can be cultivated on marginal land, fresh water, or sea water. ...</t>
  </si>
  <si>
    <t>Phenolic diversity in the defence reaction of the oil palm against vascular wilt disease</t>
  </si>
  <si>
    <t>http://scihub.org/ABJNA/PDF/2010/3/1-3-407-415.pdf</t>
  </si>
  <si>
    <t>D Sékou, A Séverin, KK Roger, CO Arsène…</t>
  </si>
  <si>
    <t>Agric. Biol. JN …</t>
  </si>
  <si>
    <t>scihub.org</t>
  </si>
  <si>
    <t>. ABSTRACT The dosage of the rooting and pseudobulb extracts of oil palm, after infection by the wilt disease pathogenic agent has revealed the presence of hydrophilic and lipophilic phenolic compounds in the tolerant crosses and clones. The analysis of the absorption ...</t>
  </si>
  <si>
    <t>Change in agriculture. Lectures and summaries of case studies presented to the International Seminar on Change in Agriculture, University of Reading, Berkshire, …</t>
  </si>
  <si>
    <t>http://www.cabdirect.org/abstracts/19701801318.html</t>
  </si>
  <si>
    <t>AH Bunting</t>
  </si>
  <si>
    <t>… presented to the International Seminar on Change in …</t>
  </si>
  <si>
    <t>... province, Italy (P. Vicinelli); Aranjuez: change in a market-gardening community in Trinidad ... AM Mercer); The Prairie Farm Rehabilitation Administration, Canada (HJ Hargrave); Land consolidation in ... Ghana and Nigeria (G. Watts Padwick); The development of fertilizer use in the ...</t>
  </si>
  <si>
    <t>Changes in 13C/12C of oil palm leaves to understand carbon use during their passage from heterotrophy to autotrophy</t>
  </si>
  <si>
    <t>http://onlinelibrary.wiley.com/doi/10.1002/rcm.4169/full</t>
  </si>
  <si>
    <t>E Lamade, IE Setiyo, S Girard…</t>
  </si>
  <si>
    <t>… in mass spectrometry</t>
  </si>
  <si>
    <t>Abstract The carbon isotope composition of leaf bulk organic matter was determined on the tropical tree Elaeis guineensis Jacq.(oil palm) in North Sumatra (Indonesia) to get a better understanding of the changes in carbon metabolism during the passage from ...</t>
  </si>
  <si>
    <t>http://max2.ese.u-psud.fr/ecophysio/photosyn/pdfs/gashgaie/2009lamade.pdf</t>
  </si>
  <si>
    <t>Environmental and economic feasibility of palm oil biodiesel in the Mexican transportation sector</t>
  </si>
  <si>
    <t>http://www.sciencedirect.com/science/article/pii/S1364032109001804</t>
  </si>
  <si>
    <t>I Lozada, J Islas, G Grande</t>
  </si>
  <si>
    <t>Renewable and Sustainable Energy Reviews</t>
  </si>
  <si>
    <t>... interest in several countries due to decreasing fossil fuel reserves, volatility of oil prices, climate change concerns, air ... These studies demonstrated that it is possible to use palm oil in 2%, 5% and 10% blends, without presenting either changes in the chemical composition of the ...</t>
  </si>
  <si>
    <t>http://xml.ier.unam.mx/xml/se/pe/Bioenergia/Bibliografia/Biodiesel.pdf</t>
  </si>
  <si>
    <t>Analysis of a complex mixture of carotenes from oil palm (〈 i〉 Elaeis guineensis〈/i〉) fruit extract</t>
  </si>
  <si>
    <t>http://www.sciencedirect.com/science/article/pii/S0963996905000852</t>
  </si>
  <si>
    <t>A Mortensen</t>
  </si>
  <si>
    <t>... As expected, based on the close structural similarity between α- and β-carotene, α- and β ... Two of the ζ-carotene isomers co-elute with other carotenes in low abundance making it ... bonds, eg, neurosporene, ε-carotene and δ-carotene, cannot be identified without the use of proper ...</t>
  </si>
  <si>
    <t>Oil palm shell as a lightweight aggregate for production high strength lightweight concrete</t>
  </si>
  <si>
    <t>http://www.sciencedirect.com/science/article/pii/S0950061810006057</t>
  </si>
  <si>
    <t>... But with the increasing use of these types of lightweight aggregates consequently, it will cause a severe depletion of the natural ... Chemical composition of cement and limestone ... Other slump measurements were done at 15, 30 and 45 min to determine workability loss with time. ...</t>
  </si>
  <si>
    <t>Evaluation on the suitability of some adhesives for laminated veneer lumber from oil palm trunks</t>
  </si>
  <si>
    <t>http://www.sciencedirect.com/science/article/pii/S0261306909000910</t>
  </si>
  <si>
    <t>O Sulaiman , N Salim , R Hashim , LHM Yusof, W Razak…</t>
  </si>
  <si>
    <t>... The percentage loss in strength following prolonged soaking was lower than that of urea ... This makes phenol resorcinol formaldehyde very suitable for use in exterior, humid, and ... With pretreatment, the samples experienced a drastic change in condition, which probably caused ...</t>
  </si>
  <si>
    <t>Replacement of dietary fish oil with palm fatty acid distillate elevates tocopherol and tocotrienol concentrations and increases oxidative stability in the muscle of African …</t>
  </si>
  <si>
    <t>http://www.sciencedirect.com/science/article/pii/S0044848603007154</t>
  </si>
  <si>
    <t>WK Ng , Y Wang, P Ketchimenin, KH Yuen</t>
  </si>
  <si>
    <t>... energy diets without the damaging side effects of increased lipid radicals is to use a more ... 7.5:2.5 in the muscle was reached in 8 weeks irrespective of dietary vitamin E composition. ... of other vitamin E isoforms in tissues also have been reported for laboratory land animals Goh ...</t>
  </si>
  <si>
    <t>Lipase-catalyzed production of solid fat stock from fractionated rice bran oil , palm stearin, and conjugated linoleic acid by response surface methodology</t>
  </si>
  <si>
    <t>http://www.sciencedirect.com/science/article/pii/S0308814607006383</t>
  </si>
  <si>
    <t>MA Alim , JH Lee , JA Shin, YJ Lee , MS Choi, CC Akoh…</t>
  </si>
  <si>
    <t>... Please enable JavaScript to use all the features on this page. ... Lipase-catalyzed production of solid fat stock from fractionated rice bran oil, palm stearin, and conjugated linoleic ... used for all purpose shortening was further analyzed to determine the fatty acid composition and solid ...</t>
  </si>
  <si>
    <t>http://elnuhacenter.yolasite.com/resources/jurnal/rsm%203.pdf</t>
  </si>
  <si>
    <t>Analysis of adulteration of virgin coconut oil by palm kernel olein using Fourier transform infrared spectroscopy</t>
  </si>
  <si>
    <t>http://onlinelibrary.wiley.com/doi/10.1111/j.1745-4522.2007.00066.x/full</t>
  </si>
  <si>
    <t>MA Manaf, YBC Man, NSA Hamid , A Ismail…</t>
  </si>
  <si>
    <t>... Fatty acid, Virgin coconut oil*, Palm kernel olein†. * ... to an adulterated level of 1%. Multivariate quantification based on PLS successfully quantified the composition of palm ... our appreciation to Jasmine Ooi from Research Instruments Malaysia, who kindly grants the use of Thermo ...</t>
  </si>
  <si>
    <t>http://www.aseanfood.info/Articles/13006644.pdf</t>
  </si>
  <si>
    <t>Effect of Volvariella volvacea cultivaton on the chemical composition of agrowastes</t>
  </si>
  <si>
    <t>http://www.ajol.info/index.php/ajb/article/view/71108</t>
  </si>
  <si>
    <t>BJ Akinyle, FA Akinyosoye</t>
  </si>
  <si>
    <t>African Journal of Biotechnology</t>
  </si>
  <si>
    <t>... In the humid tropics, pieces of land are cultivated continuously, leading to loss of soil fertility ... scarcity does not encourage the use of fertilisers, hence the need to the use of locally ... work was to study the effect of V. volvacea cultivation on the chemical composition of agricultural ...</t>
  </si>
  <si>
    <t>http://www.ajol.info/index.php/ajb/article/download/71108/60081</t>
  </si>
  <si>
    <t>Oil palm expansion transforms tropical landscapes and livelihoods</t>
  </si>
  <si>
    <t>http://www.sciencedirect.com/science/article/pii/S2211912412000181</t>
  </si>
  <si>
    <t>J Sayer , J Ghazoul , P Nelson …</t>
  </si>
  <si>
    <t>Global Food …</t>
  </si>
  <si>
    <t>... Understory vegetation in oil palm plantations increases the abundance and richness of beetles ... rate at which goals of equity and sustainability will be achieved is ultimately a function of consumer behaviour and, as the Convention on Biological Diversity has acknowledged ...</t>
  </si>
  <si>
    <t>http://www.researchgate.net/publication/236878044_Oil_palm_expansion_transforms_tropical_landscapes_and_livelihoods/file/60b7d524003d9dbc70.pdf</t>
  </si>
  <si>
    <t>Polymorphic stability of hydrogenated canola oil as affected by addition of palm oil</t>
  </si>
  <si>
    <t>http://link.springer.com/article/10.1007/BF02660748</t>
  </si>
  <si>
    <t>PH Yap</t>
  </si>
  <si>
    <t>... (Port- land, OR). ... Page 3. 1786 PH YAP ET AL. TABLE 2 Fatty Acid Composition, Iodine Value, Dropping Point and trans Isomer Content of Nonselectively Hydrogenated Canola Oil Samples ... Upon temperature cycling, the agglom- erates in the SC series did not change much. ...</t>
  </si>
  <si>
    <t>Pollinators as bioindicators of the state of the environment: species, activity and diversity</t>
  </si>
  <si>
    <t>http://www.sciencedirect.com/science/article/pii/S0167880999000444</t>
  </si>
  <si>
    <t>PG Kevan</t>
  </si>
  <si>
    <t>... bats on several Pacific islands which has adversely influenced the fruiting of native plants, causing shortages of some foods, and is initiating changes in the composition of the ... They are more typical of modern agriculture and tend to have low diversity and abundance of bees ...</t>
  </si>
  <si>
    <t>http://www.unemat.br/prppg/ppgca/docs/disciplina/manejo/11.pdf</t>
  </si>
  <si>
    <t>Environmental benefits and sustainable land ‐ use options in the Jambi transect, Sumatra</t>
  </si>
  <si>
    <t>http://onlinelibrary.wiley.com/doi/10.1111/j.1654-1103.2002.tb02067.x/full</t>
  </si>
  <si>
    <t>D Murdiyarso , MV Noordwijk , UR Wasrin…</t>
  </si>
  <si>
    <t>... main reason for the economic success of rubber in SE Asia was the abundance of cheap ... over forests and community-managed forests at about three-quarter of the richness of primary ... Plant species diversity per standard plot as used in the assessments for the ASB project was ...</t>
  </si>
  <si>
    <t>http://www.researchgate.net/publication/228931883_Environmental_benefits_and_sustainable_landuse_options_in_the_Jambi_transect_Sumatra/file/504635253ddfa57c68.pdf</t>
  </si>
  <si>
    <t>... CO 2 emissions from forest loss. ... of atmospheric CO 2 concentrations in combination with inverse modelling and ground-based validation can help track carbon losses from deforestation and the ... (eds) Good Practice Guide for Land Use, Land-Use Change and Forestry (Institute ...</t>
  </si>
  <si>
    <t>Steam gasification of oil palm trunk waste for clean syngas production</t>
  </si>
  <si>
    <t>http://www.sciencedirect.com/science/article/pii/S0306261911005228</t>
  </si>
  <si>
    <t>N Nipattummakul, II Ahmed, S Kerdsuwan, AK Gupta</t>
  </si>
  <si>
    <t>... The effect of steam flow rate on syngas composition for a fixed amount of material has been examined in detailed. ... 3]; Salathong J. The sustainable use of oil palm biomass in Malaysia with Thailand's comparative perspective; 2007. ...</t>
  </si>
  <si>
    <t>Reduction of methane released from palm oil mill lagoon in Malaysia and its countermeasures</t>
  </si>
  <si>
    <t>http://link.springer.com/article/10.1023/B:MITI.0000005641.97009.14</t>
  </si>
  <si>
    <t>Y Shirai, M Wakisaka, S Yacob, MA Hassan …</t>
  </si>
  <si>
    <t>… for Global Change</t>
  </si>
  <si>
    <t>... In line with the abundance of renewable resources in Malaysia, the govern- ment has encouraged the energy producers such as ... Methane composition (%) ... Brown, P., Kete, N. and Livernash, R.: 1998, 'Forest and land use projects', in J. Goldenberg (ed.), Issues and Options: The ...</t>
  </si>
  <si>
    <t>Mycorrhizal status of epiphytes in Malaysian oil palm plantations</t>
  </si>
  <si>
    <t>http://link.springer.com/article/10.1007/BF00203246</t>
  </si>
  <si>
    <t>P Nadarajah, A Nawawi</t>
  </si>
  <si>
    <t>Mycorrhiza</t>
  </si>
  <si>
    <t>... Based on their growth habitat on porophytes (supporting trees), Lesica and Antibus (1990) recognized ... V (1989) Interest of edomycorrhizae for the production of micropropagated oil palm clones. ... Hall IR (1977) Species and mycorrhizal infectons of New Zea- land Endogonaceae ...</t>
  </si>
  <si>
    <t>Life cycle assessment for oil palm fresh fruit bunch production from continued land use for oil palm planted on mineral soil (Part 2)</t>
  </si>
  <si>
    <t>http://www.palmoilworld.org/PDFs/Environment/9-joprv22dec10-Zulhashim_LCA2.pdf</t>
  </si>
  <si>
    <t>FFBP FROM</t>
  </si>
  <si>
    <t>ABSTRACT Life cycle assessment (LCA) is an important tool for identifying potential environmental impacts associated with the production of fresh fruit bunches (FFB) from specific operations in Malaysian oil palm plantations.</t>
  </si>
  <si>
    <t>Emergence of a new oil palm belt in Ghana</t>
  </si>
  <si>
    <t>http://onlinelibrary.wiley.com/doi/10.1111/j.1467-9663.1992.tb00607.x/abstract</t>
  </si>
  <si>
    <t>Tijdschrift voor economische en sociale geografie</t>
  </si>
  <si>
    <t>... fuel and alco- holic beverage, and as material for shelter, baskets and various other products for local use. ... The introduction of community mechanical palm nut crackers during the 1930s failed because of the inconvenience of carrying ... Accelerated by the increasing loss of land ...</t>
  </si>
  <si>
    <t>Stem rots of oil palm caused by Ganoderma boninense: Pathogen biology and epidemiology</t>
  </si>
  <si>
    <t>http://link.springer.com/article/10.1007/s11046-004-4435-3</t>
  </si>
  <si>
    <t>CA Pilotti</t>
  </si>
  <si>
    <t>... Similarity matrices were calculated using the simple matching coeffi- cient and dendrograms were generated ... The use of GSM reduced contamination and a higher per- centage of monokaryons were ... This may be because there is an abundance of suitable substrate (palms) in ...</t>
  </si>
  <si>
    <t>Winning the oil endgame</t>
  </si>
  <si>
    <t>http://books.google.co.uk/books?hl=en&amp;lr=&amp;id=_5LlYBjZ7gwC&amp;oi=fnd&amp;pg=PA282&amp;dq=diversity+OR+richness+OR+abundance+OR+similarity+OR+composition+OR+community+OR+deforestation+OR+%E2%80%9Cland+OR+use+OR+change%E2%80%9D+OR+fragmentation+OR+%E2%80%9Chabitat+OR+loss%E2%80%9D+OR+connectivity+OR+%E2%80%9Cfunctional+OR+diversity%E2%80%9D+OR+ecosystem+OR+displacement+%22oil+palm%22&amp;ots=VPpTMgn3tz&amp;sig=X3FijRfnfVAYS2BrLkok-C8UAfA</t>
  </si>
  <si>
    <t>AB Lovins, EK Datta, OE Bustnes…</t>
  </si>
  <si>
    <t>Rocky Mountain …</t>
  </si>
  <si>
    <t>... benefit of that displacement would be $130 billion gross (or $70 billion net of the displacement's costs ... to hydrogen, displacing most of the remaining oil use–and all of the oil use if modestly ... models will be the winners of the 21st century; those that deny and resist change will join ...</t>
  </si>
  <si>
    <t>http://worldbusiness.org/wp-content/uploads/2013/05/sp111104.pdf</t>
  </si>
  <si>
    <t>Ecology of forages under rubber and oil palm</t>
  </si>
  <si>
    <t>CP Chen, YK Chee</t>
  </si>
  <si>
    <t>Advances in sustainable small ruminant-tree cropping …</t>
  </si>
  <si>
    <t>The distribution of chemical constituents between the soluble and the particulate fractions of palm oil mill effluent and its significance on its utilisation/treatment</t>
  </si>
  <si>
    <t>http://www.sciencedirect.com/science/article/pii/0141460784900556</t>
  </si>
  <si>
    <t>CC Ho, YK Tan , CW Wang</t>
  </si>
  <si>
    <t>Agricultural Wastes</t>
  </si>
  <si>
    <t>... d Values obtained after acid hydrolysis. Chemical composition of palm oil mill effluent 69 proteins of POME was tightly associated with the particulates. ... Thus the soluble fraction with its mineral content could find good use as a fertilizer for land application. ...</t>
  </si>
  <si>
    <t>Asexual embryogenesis in callus cultures of palms</t>
  </si>
  <si>
    <t>http://link.springer.com/article/10.1007/BF02616146</t>
  </si>
  <si>
    <t>JF Reynolds, T Murashige</t>
  </si>
  <si>
    <t>In vitro</t>
  </si>
  <si>
    <t>... Embryos origi- nating in zygotes and isolated from freshly har- vested oil palm {Elaeis guineensis ... When recultured in medium of the same composition for another 4 weeks, the rootlike ... 5. The similarity in morphology of the asexually derived and the zygotically attained embryos ...</t>
  </si>
  <si>
    <t>Investigation of genetic diversity in African natural oil palm populations and Deli dura using AFLP markers</t>
  </si>
  <si>
    <t>RS Kularatne, FH Shah, N Rajanaidu</t>
  </si>
  <si>
    <t>… of the International Symposium on Oil Palm …</t>
  </si>
  <si>
    <t>Neural network model for oil palm yield modeling.</t>
  </si>
  <si>
    <t>http://www.cabdirect.org/abstracts/20063056983.html</t>
  </si>
  <si>
    <t>A Khamis, Z Ismail , K Haron…</t>
  </si>
  <si>
    <t>... Document details. Title Remove from marked Records Neural network model for oil palm yield modeling. ... Abstract. This research presents a study on the development of a model for oil palm yield using neural network approach. ...</t>
  </si>
  <si>
    <t>Palm oil and protest: an economic history of the Ngwa region, south-eastern Nigeria, 1800-1980</t>
  </si>
  <si>
    <t>http://books.google.co.uk/books?hl=en&amp;lr=&amp;id=JXwPQKyE_YwC&amp;oi=fnd&amp;pg=PP1&amp;dq=diversity+OR+richness+OR+abundance+OR+similarity+OR+composition+OR+community+OR+deforestation+OR+%E2%80%9Cland+OR+use+OR+change%E2%80%9D+OR+fragmentation+OR+%E2%80%9Chabitat+OR+loss%E2%80%9D+OR+connectivity+OR+%E2%80%9Cfunctional+OR+diversity%E2%80%9D+OR+ecosystem+OR+displacement+%22oil+palm%22&amp;ots=4fyIR10YEm&amp;sig=_J5qx28hBPy9CVM9NPQ-9qylAvo</t>
  </si>
  <si>
    <t>SM Martin</t>
  </si>
  <si>
    <t>... of alternative forms of agrarian change more often emphasise local or internal causes of change. ... The essence of this vision was innovation through the use of capital and the division ... he held that capital could usefully be employed in extending and improving the cultivated land. ...</t>
  </si>
  <si>
    <t>Soda-anthraquinone pulping of palm oil empty fruit bunches and beating of the resulting pulp</t>
  </si>
  <si>
    <t>http://www.sciencedirect.com/science/article/pii/S0960852408007098</t>
  </si>
  <si>
    <t>L Jiménez, L Serrano, A Rodríguez, R Sánchez</t>
  </si>
  <si>
    <t>... for hardwood and softwood, mainly for environmental reasons (to avoid deforestation and uncontrolled ... Ibrahim, 2002 compared the composition of kraft, kraft-anthraquinone, soda-anthraquinone and ... values of all dependent variables; therefore, one must use different ...</t>
  </si>
  <si>
    <t>http://www.researchgate.net/publication/23280480_Soda-anthraquinone_pulping_of_palm_oil_empty_fruit_bunches_and_beating_of_the_resulting_pulp/file/3deec51d3ff8ce87fd.pdf</t>
  </si>
  <si>
    <t>Land use and the oil palm industry in Malaysia</t>
  </si>
  <si>
    <t>Unpublished report to WWF Malaysia</t>
  </si>
  <si>
    <t>Process optimization for biodiesel production from waste cooking palm oil (Elaeis guineensis) using response surface methodology</t>
  </si>
  <si>
    <t>http://pubs.acs.org/doi/full/10.1021/ef8007954</t>
  </si>
  <si>
    <t>LH Chin, BH Hameed , AL Ahmad</t>
  </si>
  <si>
    <t>Energy &amp; Fuels</t>
  </si>
  <si>
    <t>... simultaneously influenced by more than one factor can be poorly understood with the change one separate ... The ash was sieved and dried in an oven overnight prior to use as a catalyst. ... Energy dispersive X-ray (EDX) was used to determine the elemental composition of oil palm ...</t>
  </si>
  <si>
    <t>The role of mycorrhizas in more sustainable oil palm cultivation</t>
  </si>
  <si>
    <t>http://www.sciencedirect.com/science/article/pii/S0167880909002783</t>
  </si>
  <si>
    <t>C Phosri, A Rodriguez, IR Sanders, P Jeffries</t>
  </si>
  <si>
    <t>... In particular, massive deforestation and destruction of peatlands when previously unplanted lands are ... they play an essential role in plant nutrient acquisition, in plant diversity and nutrient ... 104 million hectares which represents about 17% of the Colombian land mass (Cochrane ...</t>
  </si>
  <si>
    <t>http://research.psru.ac.th/files/res_journal53/4.5-4(6).pdf</t>
  </si>
  <si>
    <t>The beginnings of agriculture in West Africa: botanical evidence</t>
  </si>
  <si>
    <t>http://www.jstor.org/stable/2743005</t>
  </si>
  <si>
    <t>Current Anthropology</t>
  </si>
  <si>
    <t>... and Myrian- thus arboreus, at a time when the composition of other vegeta- tion types did not ... change, coupled with the appearance of the pollen of weeds of cultivated land or waste ... However, the combined pollen evidence points to deforestation by man for agricultural purposes ...</t>
  </si>
  <si>
    <t>Emergence of culture in wild chimpanzees: education by master-apprenticeship</t>
  </si>
  <si>
    <t>http://link.springer.com/chapter/10.1007/978-4-431-09423-4_28</t>
  </si>
  <si>
    <t>T Matsuzawa , D Biro , T Humle…</t>
  </si>
  <si>
    <t>Primate origins of …</t>
  </si>
  <si>
    <t>... 1999), where its habitat，可oret classee de Diek仗， is protected land covering an area of more than 700 km2 ... a Location,Location ofthe community described with reference to Bossou (distance and direction). ... oil-palm nuts even though the nuts are available in abundance? ...</t>
  </si>
  <si>
    <t>Oil palm (Elaeis guineensis Jacq.)</t>
  </si>
  <si>
    <t>http://link.springer.com/chapter/10.1007/978-3-642-61535-1_10</t>
  </si>
  <si>
    <t>LH Jones, WA Hughes</t>
  </si>
  <si>
    <t>Trees II</t>
  </si>
  <si>
    <t>... and lethal bud rot limit the use of the West African species E. guineensis ... The native S. American species of oil palm, E. o/eijera, shows resistance to these diseases ... programmes between the two species have resulted in resistant hybrids with oil composition intermediate between ...</t>
  </si>
  <si>
    <t>Effects of palm oil on cardiovascular risk</t>
  </si>
  <si>
    <t>http://www.e-mjm.org/1991/v46n1/Palm_oil.pdf</t>
  </si>
  <si>
    <t>YH Chong, TK Ng</t>
  </si>
  <si>
    <t>Med J Malaysia</t>
  </si>
  <si>
    <t>... Trend changes in use and current intakes of tropical oils in the United States. ... Baudet MP, Dachet C, Lassere M, Estera D, J acotot B. Modification in the composition and metabolic ... Dietary palmitic acid enhances HDL· cholesterol and LDL receptor MRNA abundance in hamsters ...</t>
  </si>
  <si>
    <t>HPLC of triglycerides</t>
  </si>
  <si>
    <t>http://link.springer.com/article/10.1007/BF02909537</t>
  </si>
  <si>
    <t>B Herslöf, O Podlaha, B Töregård</t>
  </si>
  <si>
    <t>... This observation was confirmed on natural oils (coconut oil, palm kernel oil). ... In our laboratory we are working on a general program for triglyceride composition analysis. ... RESULTS AND DISCUSSIONS The purpose of this work was to use model compounds in a systematic ...</t>
  </si>
  <si>
    <t>Plant oils as feedstock alternatives to petroleum–A short survey of potential oil crop platforms</t>
  </si>
  <si>
    <t>http://www.sciencedirect.com/science/article/pii/S0300908409000960</t>
  </si>
  <si>
    <t>AS Carlsson</t>
  </si>
  <si>
    <t>Biochimie</t>
  </si>
  <si>
    <t>... Concern has been raised for potential problems such as deforestation, threatening biodiversity and release of ... As crambe lacks genetic diversity for several important agricultural traits ongoing breeding work has ... total plant oil produced in the world [5]. The oil composition is high ...</t>
  </si>
  <si>
    <t>The life cycle emission of greenhouse gases associated with plant oils used as biofuel</t>
  </si>
  <si>
    <t>http://www.sciencedirect.com/science/article/pii/S0960148110003277</t>
  </si>
  <si>
    <t>L Reijnders</t>
  </si>
  <si>
    <t>... land elsewhere [3]. This in turn may lead to changes of (agro) ecosystem carbon stocks ... years when oil palms are cultivated on mineral soils after recent deforestation [2] and ... Use of US croplands for biofuels increases greenhouse gases through emissions from land use change. ...</t>
  </si>
  <si>
    <t>http://dare.uva.nl/document/193738</t>
  </si>
  <si>
    <t>Thermophilic fungi from stacks of oil palm kernels in Nigeria</t>
  </si>
  <si>
    <t>http://onlinelibrary.wiley.com/doi/10.1002/jobm.19740140706/abstract</t>
  </si>
  <si>
    <t>BA Oso</t>
  </si>
  <si>
    <t>Zeitschrift für allgemeine Mikrobiologie</t>
  </si>
  <si>
    <t>... of view, therefore, it is considered desirable t,o study any conditions which might lead to loss of revenue on ... The medium used had the same composition as the one employed for the isolation but lacked agar. ... The occurrence of thermophilic cellulolytic fungi in a pasture land soil. ...</t>
  </si>
  <si>
    <t>Comparison of an anaerobic filter and an anaerobic fluidized bed reactor treating palm oil mill effluent</t>
  </si>
  <si>
    <t>http://www.sciencedirect.com/science/article/pii/0032959294000352</t>
  </si>
  <si>
    <t>... Please enable JavaScript to use all the features on this page. ... temperature (35°C). Reactor performance was assessed by measuring chemical oxygen demand (COD), volatile fatty acids (VFA), gas composition and gas ... Management of effluent from edible oil (palm oil) industry. ...</t>
  </si>
  <si>
    <t>Fixed-bed adsorption performance of oil palm shell-based activated carbon for removal of 2, 4, 6-trichlorophenol</t>
  </si>
  <si>
    <t>http://www.sciencedirect.com/science/article/pii/S0960852408007165</t>
  </si>
  <si>
    <t>... and also offers limited value to the industry. In order to make better use of this abundant agricultural waste, it is proposed to convert oil palm shell into activated carbon. Furthermore, not many studies have reported on the adsorption ...</t>
  </si>
  <si>
    <t>Phenolic acid analysis and antioxidant activity assessment of oil palm (〈 i〉 E. guineensis〈/i〉) fruit extracts</t>
  </si>
  <si>
    <t>http://www.sciencedirect.com/science/article/pii/S030881461000230X</t>
  </si>
  <si>
    <t>YP Neo, A Ariffin , CP Tan , YA Tan</t>
  </si>
  <si>
    <t>... acetate buffer (pH 3.6 with acetic acid) and 10 mM TPTZ solution in 40 mM HCl and 20 mM FeCl 3 ·6H 2 O in a ratio of 10:1:1 (v/v). The FRAP reagent was warmed to 37 °C before use. ... Besides this typical fragmentation pattern of losing a carboxylic acid group, loss of methyl ...</t>
  </si>
  <si>
    <t>Process for the preparation of methyl fatty acid esters starting from natural oil or fat, methyl esters obtained in this way and use thereof</t>
  </si>
  <si>
    <t>http://www.google.com/patents/US5532392</t>
  </si>
  <si>
    <t>M Gheorghiu</t>
  </si>
  <si>
    <t>US Patent 5,532,392</t>
  </si>
  <si>
    <t>... It will be clear that when use is made of degummed oil, only the drying step will be ... All of the vegetable oils are usable, in particular colza oil, palm oil and cabbage palm oil. ... Systems for selective removal of contaminants from a composition and methods of regenerating the same. ...</t>
  </si>
  <si>
    <t>Origin of initial microflora of palm wine from oil palm trees (Elaeis guineensis)</t>
  </si>
  <si>
    <t>http://onlinelibrary.wiley.com/doi/10.1111/j.1365-2672.1973.tb04142.x/abstract</t>
  </si>
  <si>
    <t>SI Faparusi</t>
  </si>
  <si>
    <t>Journal of Applied Bacteriology</t>
  </si>
  <si>
    <t>... were the Ibadan University campus, the forest along the Oyo-Ibadan road and Moor plantation oil palm farm. ... of the bud it would seem that the spathe is an intermediate type of habitat between the ... of the florets could be influenced by a number of factors, eg the composition of the ...</t>
  </si>
  <si>
    <t>Woven hybrid composites: tensile and flexural properties of oil palm -woven jute fibres based epoxy composites</t>
  </si>
  <si>
    <t>http://www.sciencedirect.com/science/article/pii/S0921509311003315</t>
  </si>
  <si>
    <t>... recovery, and end of life biodegradability of components [6]. Natural fibre based polymer composites made of jute, oil palm, flex, hemp, kenaf have a low market cost, attractive with respect to global sustainability and find increasing commercial use in different applications. ...</t>
  </si>
  <si>
    <t>http://www.researchgate.net/publication/228110710_Woven_hybrid_composites_Tensile_and_flexural_properties_of_oil_palm-woven_jute_fibres_based_epoxy_composites/file/9fcfd4ff4fe86ea441.pdf</t>
  </si>
  <si>
    <t>Aqueous ammonia pretreatment of oil palm empty fruit bunches for ethanol production</t>
  </si>
  <si>
    <t>http://www.sciencedirect.com/science/article/pii/S0960852411010005</t>
  </si>
  <si>
    <t>YH Jung , IJ Kim, JI Han, IG Choi, KH Kim</t>
  </si>
  <si>
    <t>... Please enable JavaScript to use all the features on this page ... Carbohydrate composition of EFB was analyzed by NREL LAP-002 for two-stage sulfuric acid hydrolysis method (Ruiz and ... in cellulase loading from 60 to 100 or 150 FPU did not lead a significant change in enzymatic ...</t>
  </si>
  <si>
    <t>Studies of selected physicochemical properties of fluted pumpkin (Telfairia occidentalis Hook F.) seed oil and tropical almond (Terminalia catappia L.) seed oil</t>
  </si>
  <si>
    <t>http://www.pjbs.org/pjnonline/fin477.pdf?origin=publication_detail</t>
  </si>
  <si>
    <t>C Agatemor</t>
  </si>
  <si>
    <t>Pak. J. Nutr</t>
  </si>
  <si>
    <t>pjbs.org</t>
  </si>
  <si>
    <t>... has reported the nutritional composition, chemical characterization and functional properties of fluted pumpkin seeds (Fagbemi et al ... There is no information on the nutritional composition of the seed and oil from the ... and stored in a refrigerator at about 4 C until required for o use. ...</t>
  </si>
  <si>
    <t>Production of selected Elaeis guineensis oil palm seeds.</t>
  </si>
  <si>
    <t>http://www.cabdirect.org/abstracts/19821611994.html</t>
  </si>
  <si>
    <t>JP Gascon, JC Jacquemard, M Houssou, D Boutin…</t>
  </si>
  <si>
    <t>... Document details. Title Remove from marked Records Production of selected Elaeis guineensis oil palm seeds. ...</t>
  </si>
  <si>
    <t>Crop, environmental, and management factors affecting nitrogen use efficiency</t>
  </si>
  <si>
    <t>http://books.google.co.uk/books?hl=en&amp;lr=&amp;id=W2UwatQ52TYC&amp;oi=fnd&amp;pg=PA19&amp;dq=diversity+OR+richness+OR+abundance+OR+similarity+OR+composition+OR+community+OR+deforestation+OR+%E2%80%9Cland+OR+use+OR+change%E2%80%9D+OR+fragmentation+OR+%E2%80%9Chabitat+OR+loss%E2%80%9D+OR+connectivity+OR+%E2%80%9Cfunctional+OR+diversity%E2%80%9D+OR+ecosystem+OR+displacement+%22oil+palm%22&amp;ots=0AS8m5DNlk&amp;sig=P3ffFN6xn_DtMa37npbSoBZCJLM</t>
  </si>
  <si>
    <t>V Balasubramanian, B Alves, M Aulakh…</t>
  </si>
  <si>
    <t>Agriculture and the …</t>
  </si>
  <si>
    <t>... Management Effects Management is often called the fourth production factor, after land, labor, and capital. ... Reactive nitrogen and the world: 20 years of change. Ambio 31: 64–71. ... Nitrogen use efficiency of taro and sweet potato in the humid lowlands of Papua New Guinea. ...</t>
  </si>
  <si>
    <t>http://marno.lecture.ub.ac.id/files/2012/06/PERTANIAN-DAN-SIKLUS-NITROGEN1.pdf#page=42</t>
  </si>
  <si>
    <t>Study of mineral nutrient losses from oil palm empty fruit bunches during temporary storage</t>
  </si>
  <si>
    <t>http://jopr.mpob.gov.my/wp-content/uploads/2013/09/joprv16june2003-sloan1.pdf</t>
  </si>
  <si>
    <t>S Saletés, JP Caliman, D Raham</t>
  </si>
  <si>
    <t>... the agronomic value of EFB is put to the optimum and profitable use, farmers also ... The cumulated quantities and chemical composition of leachates recovered from the bottom of the ... m. Nevertheless, the experiment provided an idea of the degree of nutrient loss occurring during ...</t>
  </si>
  <si>
    <t>A new method of producing high strength oil palm shell lightweight concrete</t>
  </si>
  <si>
    <t>http://www.sciencedirect.com/science/article/pii/S0261306911004213</t>
  </si>
  <si>
    <t>P Shafigh , MZ Jumaat , HB Mahmud , UJ Alengaram</t>
  </si>
  <si>
    <t>... However, not all types of LWA are suitable for the production of HSC [6]. Oil palm shell (OPS) or palm kernel shell (PKS) are waste materials ... Furthermore, they reported [10] that the use of an accelerator such as calcium chloride (CaCl 2 ) results in higher strength of up to 29 MPa ...</t>
  </si>
  <si>
    <t>Indonesia's fires: smoke as a problem, smoke as a symptom</t>
  </si>
  <si>
    <t>http://www.icraf.com/sea/Publications/files/magazine/MA0009-04.PDF</t>
  </si>
  <si>
    <t>TP Tomich , AM Fagi, H De Foresta, G Michon…</t>
  </si>
  <si>
    <t>Agroforestry today</t>
  </si>
  <si>
    <t>... environ- ment. Involving members of the community in decisions that affect their livelihoods and their tenure security would help to minimize conflicts over land allocation, thereby reducing use of fire as a weapon. Moreover, improved ...</t>
  </si>
  <si>
    <t>Measurements in oil palm experiments</t>
  </si>
  <si>
    <t>http://library.wur.nl/WebQuery/clc/188150</t>
  </si>
  <si>
    <t>RHV Corley, CJ Breure</t>
  </si>
  <si>
    <t>... Subjects covered include Agrotechnology, Food and Food Production, Plant and Animal Sciences, Soil Science, Geo-information, Landscape and Spatial Planning, Water and Climate, Ecosystem Studies, Economics ... Title, Measurements in oil palm experiments show extra info. ...</t>
  </si>
  <si>
    <t>Nutritional evaluation of palm kernel meal types: 1. Proximate composition and metabolizable energy values</t>
  </si>
  <si>
    <t>http://www.ajol.info/index.php/ajb/article/viewFile/58106/46470</t>
  </si>
  <si>
    <t>EV Ezieshi, JM Olomu</t>
  </si>
  <si>
    <t>... Inst. Oil Palm Res. ... 1-3. Nwokolo EN, Bragg DB, Saben SS (1977). A nutritive evaluation of palm kernel meal for use in poultry rations. ... Onwudike OC (1986). Palm kernel meal as a feed for Poultry 1. Composition of palm kernel meal and availability of its amino acids to chicks. ...</t>
  </si>
  <si>
    <t>Land grabbing" by foreign investors in developing countries: Risks and opportunities</t>
  </si>
  <si>
    <t>http://www.ifpri.cgiar.org/sites/default/files/bp013Table01.pdf</t>
  </si>
  <si>
    <t>J Von Braun, RS Meinzen-Dick</t>
  </si>
  <si>
    <t>... Table of media reports on overseas land investments to secure food supplies, 2006-09 A. GOVERNMENT TO GOVERNMENT1 ... Africa Democratic Republic of Congo China (ZTE International) 2.8 million ha secured for biofuel oil palm plantation Unknown na http://news ...</t>
  </si>
  <si>
    <t>Generated on October 1st 2014 at 2:12:54pm by nealhaddaway</t>
  </si>
  <si>
    <t>trstmh.oxfordjournals.org</t>
  </si>
  <si>
    <t>rstb.royalsocietypublishing.org</t>
  </si>
  <si>
    <t>http://www.ncbi.nlm.nih.gov/pmc/articles/PMC3179631/</t>
  </si>
  <si>
    <t>pia.sagepub.com</t>
  </si>
  <si>
    <t>dspace.cigilibrary.org</t>
  </si>
  <si>
    <t>http://books.google.co.uk/books?hl=en&amp;lr=&amp;id=sOJT4suWIHkC&amp;oi=fnd&amp;pg=PR8&amp;dq=+diversity+OR+richness+OR+abundance+OR+similarity+OR+composition+OR+community+OR+deforestation+OR+land+OR+use+OR+change+OR+fragmentation+OR+habitat+OR+loss+OR+connectivity+OR+functional+OR+diversity+OR+ecosystem+OR+displacement+%22oil+palm%22&amp;ots=J1-EoSGK0s&amp;sig=tI-3WINF9O9J1Y_y866CbaJ6GM4</t>
  </si>
  <si>
    <t>msss.com.my</t>
  </si>
  <si>
    <t>jopr.mpob.gov.my</t>
  </si>
  <si>
    <t>gallery.mpob.gov.my</t>
  </si>
  <si>
    <t>works.bepress.com</t>
  </si>
  <si>
    <t>5,000,975, 1991</t>
  </si>
  <si>
    <t>http://agris.fao.org/agris-search/search.do?recordID=MY19870012700</t>
  </si>
  <si>
    <t>psasir.upm.edu.my</t>
  </si>
  <si>
    <t>Biophysical land suitability for oil palm in Kalimantan, Indonesia.</t>
  </si>
  <si>
    <t>http://www.cabdirect.org/abstracts/20093058081.html</t>
  </si>
  <si>
    <t>S Mantel, H Wösten, J Verhagen</t>
  </si>
  <si>
    <t>Report-ISRIC World Soil …</t>
  </si>
  <si>
    <t>ageconsearch.umn.edu</t>
  </si>
  <si>
    <t>agris.upm.edu.my</t>
  </si>
  <si>
    <t>2, 2000</t>
  </si>
  <si>
    <t>curis.ku.dk</t>
  </si>
  <si>
    <t>nbpol.com.pg</t>
  </si>
  <si>
    <t>1, 2000</t>
  </si>
  <si>
    <t>The evaluation of genetic diversity of Deli dura and African oil palm germplasm collection by AFLP technique.</t>
  </si>
  <si>
    <t>http://www.cabdirect.org/abstracts/20023049049.html</t>
  </si>
  <si>
    <t>Tropical Agricultural …</t>
  </si>
  <si>
    <t>http://dl.nsf.ac.lk/bitstream/1/10320/2/PGIATAR-13-1.pdf</t>
  </si>
  <si>
    <t>Why is oil palm replacing tropical rainforests? Why are biofuels fueling deforestation</t>
  </si>
  <si>
    <t>RA Butler</t>
  </si>
  <si>
    <t>Malaysia's Palm Oil Refining Industry: Policy, Growth, Technical Change and Competitiveness</t>
  </si>
  <si>
    <t>J Gopal</t>
  </si>
  <si>
    <t>… Technology Development in Malaysia: Industry and …</t>
  </si>
  <si>
    <t>Microclimate and habitat heterogeneity through the oil palm lifecycle</t>
  </si>
  <si>
    <t>http://www.sciencedirect.com/science/article/pii/S1439179111000764</t>
  </si>
  <si>
    <t>MS Luskin, MD Potts</t>
  </si>
  <si>
    <t>Basic and Applied Ecology</t>
  </si>
  <si>
    <t>http://ourenvironment.berkeley.edu/wp-content/uploads/2011/08/Luskin-Potts-2011-BAAE-Microclimate-and-habitat-heterogeneity-through-the-oil-palm-lifecycle.pdf</t>
  </si>
  <si>
    <t>Palm oil hydrolysis catalyzed by lipases under ultrasound irradiation–The use of experimental design as a tool for variables evaluation</t>
  </si>
  <si>
    <t>http://www.sciencedirect.com/science/article/pii/S1350417711001398</t>
  </si>
  <si>
    <t>KM Gonçalves, FK Sutili, SGF Leite…</t>
  </si>
  <si>
    <t>Ultrasonics …</t>
  </si>
  <si>
    <t>http://www.researchgate.net/publication/235736847_Palm_oil_hydrolysis_catalyzed_by_lipases_under_ultrasound_irradiation__The_use_of_experimental_design_as_a_tool_for_variables_evaluation/file/79e41512fda583f1c9.pdf</t>
  </si>
  <si>
    <t>Research on the use of barn owls Tyto alba for biological control of rats in oil palm plantations: 1986–1989</t>
  </si>
  <si>
    <t>CM Smal</t>
  </si>
  <si>
    <t>Proceedings of 1989 International Palm Oil …</t>
  </si>
  <si>
    <t>Effects of severe leaf pruning on oil palm , and its possible use for selection purposes.</t>
  </si>
  <si>
    <t>http://www.cabdirect.org/abstracts/19771654508.html</t>
  </si>
  <si>
    <t>MARDI Buletin Penyelidikan</t>
  </si>
  <si>
    <t>Chylomicron fatty acid composition and serum lipid concentrations in subjects fed carpenin or palm oil / palm kernel oil as the major dietary fat</t>
  </si>
  <si>
    <t>http://www.sciencedirect.com/science/article/pii/0271531796000929</t>
  </si>
  <si>
    <t>JT Snook, S Park , G Wardlaw, R Jandacek…</t>
  </si>
  <si>
    <t>Nutrition Research</t>
  </si>
  <si>
    <t>Changing land tenure and informal land markets in the oil palm frontier regions of Papua New Guinea: The challenge for land reform</t>
  </si>
  <si>
    <t>http://www.tandfonline.com/doi/abs/10.1080/00049182.2012.682295</t>
  </si>
  <si>
    <t>G Koczberski, GN Curry, J Anjen</t>
  </si>
  <si>
    <t>Australian Geographer</t>
  </si>
  <si>
    <t>http://espace.library.curtin.edu.au/cgi-bin/espace.pdf?file=/2013/02/05/file_1/188484</t>
  </si>
  <si>
    <t>Greenhouse gas reductions through enhanced use of residues in the life cycle of Malaysian palm oil derived biodiesel</t>
  </si>
  <si>
    <t>http://www.sciencedirect.com/science/article/pii/S0960852411015574</t>
  </si>
  <si>
    <t>SB Hansen , SI Olsen, Z Ujang</t>
  </si>
  <si>
    <t>http://orbit.dtu.dk/fedora/objects/orbit:41710/datastreams/file_6417889/content</t>
  </si>
  <si>
    <t>Effects of land use on surface–atmosphere exchanges of trace gases and energy in Borneo: comparing fluxes over oil palm plantations and a rainforest</t>
  </si>
  <si>
    <t>http://rstb.royalsocietypublishing.org/content/366/1582/3196.short</t>
  </si>
  <si>
    <t>D Fowler , E Nemitz , P Misztal …</t>
  </si>
  <si>
    <t>http://www.ncbi.nlm.nih.gov/pmc/articles/PMC3179637/</t>
  </si>
  <si>
    <t>Land application of biomass residue generated from palm oil processing: its potential benefits and threats</t>
  </si>
  <si>
    <t>http://link.springer.com/article/10.1007/s10669-011-9367-0</t>
  </si>
  <si>
    <t>A Embrandiri, RP Singh , HM Ibrahim, AA Ramli</t>
  </si>
  <si>
    <t>The Environmentalist</t>
  </si>
  <si>
    <t>Removing Obstacles to the Use of Genetic Breakthroughs in Oil Palm Production: The Nigerian Case</t>
  </si>
  <si>
    <t>http://books.google.co.uk/books?hl=en&amp;lr=&amp;id=VGUrAAAAYAAJ&amp;oi=fnd&amp;pg=PA365&amp;dq=+diversity+OR+richness+OR+abundance+OR+similarity+OR+composition+OR+community+OR+deforestation+OR+land+OR+use+OR+change+OR+fragmentation+OR+habitat+OR+loss+OR+connectivity+OR+functional+OR+diversity+OR+ecosystem+OR+displacement+%22oil+palm%22&amp;ots=aTnvzmlgTe&amp;sig=8jnOsCiDynERxlIybZUnwLTHsO4</t>
  </si>
  <si>
    <t>GL Johnson</t>
  </si>
  <si>
    <t>Conference on Agricultural Research Priorities for …</t>
  </si>
  <si>
    <t>Rat population in oil palm replants and crop loss assessment [Malaysia]</t>
  </si>
  <si>
    <t>http://agris.upm.edu.my:8080/dspace/handle/0/4586</t>
  </si>
  <si>
    <t>SS Liau</t>
  </si>
  <si>
    <t>Effect of fruit ripening on content and chemical composition of oil from three oil palm cultivars (Elaeis guineensis Jacq.) grown in Colombia</t>
  </si>
  <si>
    <t>http://pubs.acs.org/doi/abs/10.1021/jf201999d</t>
  </si>
  <si>
    <t>F Prada , IM Ayala-Diaz , W Delgado…</t>
  </si>
  <si>
    <t>Genetic variation for fatty acid composition in the oil palm (Elaeis guineensis Jacq).</t>
  </si>
  <si>
    <t>http://www.cabdirect.org/abstracts/19871656883.html</t>
  </si>
  <si>
    <t>NT Arasu</t>
  </si>
  <si>
    <t>ISOPB Newsletter</t>
  </si>
  <si>
    <t>Satellite mapping of oil palm land use</t>
  </si>
  <si>
    <t>BO Wahid, AA Nordiana, AM Tarmizi</t>
  </si>
  <si>
    <t>Kuala Lumpar: MPOB information series</t>
  </si>
  <si>
    <t>Land application of digested POME supernatant on oil palm using a flatbed system</t>
  </si>
  <si>
    <t>KH Lim, BJ Wood, AL Lai, WH Wan Sulaiman…</t>
  </si>
  <si>
    <t>… on Land Application of Palm …</t>
  </si>
  <si>
    <t>Studies on the padi mushroom (Volvariella volvacea). I. Use of oil palm pericarp waste as an alternative substrate</t>
  </si>
  <si>
    <t>http://agris.fao.org/agris-search/search.do?recordID=US201303147833</t>
  </si>
  <si>
    <t>YY Chen, KM Graham</t>
  </si>
  <si>
    <t>Malaysian agricultural research</t>
  </si>
  <si>
    <t>Influence of lipid composition , crystallization behavior and microstructure on hardness of palm oil-based margarines</t>
  </si>
  <si>
    <t>http://link.springer.com/article/10.1007/s00217-010-1217-7</t>
  </si>
  <si>
    <t>Y Liu, Z Meng, F Zhang, L Shan, X Wang</t>
  </si>
  <si>
    <t>European Food Research and …</t>
  </si>
  <si>
    <t>Land clearing and development from forest vegetation for oil palm plantations.</t>
  </si>
  <si>
    <t>http://www.cabdirect.org/abstracts/19861906627.html</t>
  </si>
  <si>
    <t>DO Ataga, II Onwybuya, U Omoti, R Lal…</t>
  </si>
  <si>
    <t>Land clearing and …</t>
  </si>
  <si>
    <t>A Study On The Use Oil Palm Fiber In Rubberized Stone Mastic Asphalt</t>
  </si>
  <si>
    <t>http://www.eng.upm.edu.my/webrsrc/prof_radin/study31.pdf</t>
  </si>
  <si>
    <t>R Muniandy , SB Ishak, URS Radin</t>
  </si>
  <si>
    <t>Road Safe Res Cent REAAA …</t>
  </si>
  <si>
    <t>eng.upm.edu.my</t>
  </si>
  <si>
    <t>Comparative transcriptome analysis of three oil palm fruit and seed tissues that differ in oil content and fatty acid composition</t>
  </si>
  <si>
    <t>http://www.plantphysiol.org/content/162/3/1337.short</t>
  </si>
  <si>
    <t>S Dussert, C Guerin, M Andersson, T Joët …</t>
  </si>
  <si>
    <t>http://www.plantphysiol.org/content/162/3/1337.long</t>
  </si>
  <si>
    <t>The potential of oil palm and forest plantations for carbon sequestration on degraded land in Indonesia</t>
  </si>
  <si>
    <t>Syahrinudin</t>
  </si>
  <si>
    <t>Cuvillier</t>
  </si>
  <si>
    <t>The effect of carotene extraction system on crude palm oil quality, carotene composition , and carotene stability during storage</t>
  </si>
  <si>
    <t>http://link.springer.com/article/10.1007/s11746-001-0354-4</t>
  </si>
  <si>
    <t>BS Baharin, RA Latip, YBC Man…</t>
  </si>
  <si>
    <t>http://www.researchgate.net/publication/225405393_The_effect_of_carotene_extraction_system_on_crude_palm_oil_quality_carotene_composition_and_carotene_stability_during_storage/file/72e7e528efa5bee65e.pdf</t>
  </si>
  <si>
    <t>Oil palm genetic collections: their performance and use to the industry</t>
  </si>
  <si>
    <t>http://agris.fao.org/agris-search/search.do?recordID=XB8905145</t>
  </si>
  <si>
    <t>N Rajanaidu, V Rao</t>
  </si>
  <si>
    <t>Investigation on the use of palm olein as lubrication oil</t>
  </si>
  <si>
    <t>AB Hassan , MS Abolarin, A Nasir , U Ratchel</t>
  </si>
  <si>
    <t>Leonardo Electronic Journal …</t>
  </si>
  <si>
    <t>http://lejpt.academicdirect.org/A08/01_08.pdf</t>
  </si>
  <si>
    <t>Palm oil composition and oil palm breeding.</t>
  </si>
  <si>
    <t>http://www.cabdirect.org/abstracts/19811601061.html</t>
  </si>
  <si>
    <t>RHV Copley</t>
  </si>
  <si>
    <t>Change : Review of the Malaysian Oil Palm Industry 2006</t>
  </si>
  <si>
    <t>MPOBE MPOB</t>
  </si>
  <si>
    <t>Ministry of Plantation Industries and Commodities</t>
  </si>
  <si>
    <t>TC Hai</t>
  </si>
  <si>
    <t>Unpublished report submitted under policy assessment …</t>
  </si>
  <si>
    <t>Genetic diversity of natural oil palm (Elaeis guineensis Jacq.) populations using microsatellite markers</t>
  </si>
  <si>
    <t>C Bakoumé</t>
  </si>
  <si>
    <t>unpublished Ph. D. dissertation</t>
  </si>
  <si>
    <t>Biochemical factors that control oil composition in the oil palm .</t>
  </si>
  <si>
    <t>http://www.cabdirect.org/abstracts/20000310471.html</t>
  </si>
  <si>
    <t>R Sambanthamurthi, O Abrizah…</t>
  </si>
  <si>
    <t>Palmed off: incentive problems with joint-venture schemes for oil palm development on customary land</t>
  </si>
  <si>
    <t>http://www.sciencedirect.com/science/article/pii/S0305750X12002598</t>
  </si>
  <si>
    <t>RA Cramb</t>
  </si>
  <si>
    <t>Chemical composition and in-vitro digestibility of leaf and petiole from various locations in oil palm fronds</t>
  </si>
  <si>
    <t>M Ishida, OA Hassan</t>
  </si>
  <si>
    <t>Proc. of the 15th. Malaysian Society of Animal …</t>
  </si>
  <si>
    <t>conference</t>
  </si>
  <si>
    <t>… mechanical pulping of oil palm lignocellulosics. Part 1. Effects of chemical and mechanical pretreatments on empty fruit bunch (EFB) chemical composition</t>
  </si>
  <si>
    <t>WRW Daud, KN Law, A Ghazali</t>
  </si>
  <si>
    <t>JIRCAS Working Report</t>
  </si>
  <si>
    <t>Use of atmospheres with low oxygen contents for the storage of oil palm (Elaeis guineensis Jacq.) somatic embryo cultures.</t>
  </si>
  <si>
    <t>http://www.cabdirect.org/abstracts/19916778848.html</t>
  </si>
  <si>
    <t>F Engelmann</t>
  </si>
  <si>
    <t>Compte Rendu Hebdomadaire des Seances de l' …</t>
  </si>
  <si>
    <t>The use of ensiled cassava leaves in diets for growing pigs. 2. The influence of type of palm oil and cassava leaf maturity on digestibility and N balance for …</t>
  </si>
  <si>
    <t>http://www.lrrd.cipav.org.co/lrrd15/8/chha158.htm</t>
  </si>
  <si>
    <t>C Ty, TR Preston , J Ly</t>
  </si>
  <si>
    <t>Livestock Research for Rural …</t>
  </si>
  <si>
    <t>lrrd.cipav.org.co</t>
  </si>
  <si>
    <t>The effect of dietary red palm oil on the functional recovery of the ischaemic/reperfused isolated rat heart: the involvement of the PI3-Kinase signaling pathway</t>
  </si>
  <si>
    <t>http://www.biomedcentral.com/content/pdf/1476-511X-8-18.pdf</t>
  </si>
  <si>
    <t>AM Engelbrecht, L Odendaal, EF Du Toit…</t>
  </si>
  <si>
    <t>Lipids in health and …</t>
  </si>
  <si>
    <t>Application methods of digested palm oil mill effluent in relation to land characteristics and oil palm crop</t>
  </si>
  <si>
    <t>J Kanagaratnam, AL Lai, KH Lim, BJ Wood</t>
  </si>
  <si>
    <t>… of National Workshop on Oil Palm By- …</t>
  </si>
  <si>
    <t>Seasonal effects on bunch components and fatty acid composition in Dura oil palm (Elaeis guineensis)</t>
  </si>
  <si>
    <t>http://www.academicjournals.org/journal/AJAR/article-abstract/528078940786</t>
  </si>
  <si>
    <t>S Mhanhmad, P Leewanich…</t>
  </si>
  <si>
    <t>http://www.academicjournals.org/journal/AJAR/article-full-text-pdf/528078940786</t>
  </si>
  <si>
    <t>Use of palm oil sludge cake in oil palm and cocoa polybag nurseries</t>
  </si>
  <si>
    <t>KC Teoh, PS Chew</t>
  </si>
  <si>
    <t>Proc Seminar on Land Application of Palm Oil Mill and …</t>
  </si>
  <si>
    <t>Comparison of nutrient composition in kernel of tenera and clonal materials of oil palm (〈 i〉 Elaeis guineensis Jacq.〈/i〉)</t>
  </si>
  <si>
    <t>http://www.sciencedirect.com/science/article/pii/S0308814611007126</t>
  </si>
  <si>
    <t>S Kok, M Ong-Abdullah, GC Ee, P Namasivayam</t>
  </si>
  <si>
    <t>Laboratory evaluation of Malaysian cellulose oil palm fiber for use in Stone Mastic Asphalt mixes</t>
  </si>
  <si>
    <t>http://psasir.upm.edu.my/8562/</t>
  </si>
  <si>
    <t>R Muniandy , AA Selim, H Omar</t>
  </si>
  <si>
    <t>Land suitability and feasibility study for oil palm and rubber plantations in south-west Cameroon</t>
  </si>
  <si>
    <t>http://library.wur.nl/WebQuery/clc/180897</t>
  </si>
  <si>
    <t>EA Wyrley-Birch, IP Anderson, WJR Cox, M Errington…</t>
  </si>
  <si>
    <t>Diversity of Macromngi in Oil Palm Agroforests of Edo State, Nigeria</t>
  </si>
  <si>
    <t>http://www.docsdrive.com/pdfs/ansinet/jbs/2009/584-593.pdf</t>
  </si>
  <si>
    <t>OO Osemwegie, JA Okhuoya</t>
  </si>
  <si>
    <t>Journal of Biological Sciences</t>
  </si>
  <si>
    <t>Carbon assimilation water use and energy balance of an oil palm plantation assessed using micrometeorological techniques</t>
  </si>
  <si>
    <t>PORIM International Palm Oil Congress</t>
  </si>
  <si>
    <t>Land application of digested palm oil mill effluent (POME) by sprinkler system</t>
  </si>
  <si>
    <t>CH Lim, TC PNG, KW Chan, SY Chooi</t>
  </si>
  <si>
    <t>Seminar on Land Application of Palm Oil and …</t>
  </si>
  <si>
    <t>Use of microsatellites in the determination of genetic variation and genetic relationship between various oil palm populations</t>
  </si>
  <si>
    <t>FH Shah, LS Nyuk</t>
  </si>
  <si>
    <t>Proc PORIM Int Palm Oil Congr. PORIM</t>
  </si>
  <si>
    <t>The sustainable use of oil palm biomass in Malaysia with Thailand's comparative perspective</t>
  </si>
  <si>
    <t>http://www.waseda.jp/gsaps/initiative/2006/intern/group_02/PDF/Jessada%20Salathong.pdf</t>
  </si>
  <si>
    <t>J Salathong</t>
  </si>
  <si>
    <t>See also: http://www. wiaps. waseda. ac. jp/initiative/ …</t>
  </si>
  <si>
    <t>waseda.jp</t>
  </si>
  <si>
    <t>Changes in physicochemical and microbial community during co-composting of oil palm frond with palm oil mill effluent anaerobic sludge</t>
  </si>
  <si>
    <t>http://ojs.cnr.ncsu.edu/index.php/BioRes/article/view/BioRes_06_4_4762_Ahmad_MBHAARH_Microbial_Community_Compost_Palm_Frond</t>
  </si>
  <si>
    <t>MN Ahmad, MN Mokhtar , AS Baharuddin , LS Hock…</t>
  </si>
  <si>
    <t>http://ojs.cnr.ncsu.edu/index.php/BioRes/article/viewFile/BioRes_06_4_4762_Ahmad_MBHAARH_Microbial_Community_Compost_Palm_Frond/1230</t>
  </si>
  <si>
    <t>The Structural Change in the Supply Chain of Oil Palm : A Case of North Sumatra Province, Indonesia</t>
  </si>
  <si>
    <t>http://ageconsearch.umn.edu/bitstream/95206/2/paper%20completo%20108.pdf</t>
  </si>
  <si>
    <t>T Nakajima, H Matsuda, A Rifin</t>
  </si>
  <si>
    <t>… (European Association of …</t>
  </si>
  <si>
    <t>Impacts of logging and conversion of rainforest to oil palm on the functional diversity of birds in Sundaland</t>
  </si>
  <si>
    <t>http://onlinelibrary.wiley.com/doi/10.1111/ibi.12027/full</t>
  </si>
  <si>
    <t>FA Edwards, DP Edwards , KC Hamer , RG Davies</t>
  </si>
  <si>
    <t>Ibis</t>
  </si>
  <si>
    <t>Energy use analysis of selected palm-kernel oil mills in south western Nigeria</t>
  </si>
  <si>
    <t>http://www.sciencedirect.com/science/article/pii/S0360544207001557</t>
  </si>
  <si>
    <t>SO Jekayinfa , AI Bamgboye</t>
  </si>
  <si>
    <t>Assessment of genetic diversity in natural oil palm (Elaeis guineensis Jacq.) populations using amplified fragment length polymorphism markers</t>
  </si>
  <si>
    <t>RS Kularatne</t>
  </si>
  <si>
    <t>Ph. D. Dissertation</t>
  </si>
  <si>
    <t>Universiti Kebangsaan Malaysia …</t>
  </si>
  <si>
    <t>Oil - palm , Soy Beans, and Critical Habitat Loss , A Review</t>
  </si>
  <si>
    <t>WWF Forest Conversion Initiative. Office Hohlstrasse</t>
  </si>
  <si>
    <t>The industrial use of oil palm fibre: Possible effects on plant nutrient cycles and sustainability</t>
  </si>
  <si>
    <t>T Fairhurst, E Mutert</t>
  </si>
  <si>
    <t>… Planters Conference. Plantation Management for the …</t>
  </si>
  <si>
    <t>Effects of land use on trace gas emissions and deposition in Borneo: comparing atmosphere-surface exchange over oil palm plantations with a rainforest</t>
  </si>
  <si>
    <t>D Fowler, E Nemitz, P Misztal, C Di Marco, U Skiba…</t>
  </si>
  <si>
    <t>Roy. Soc. Lond</t>
  </si>
  <si>
    <t>Implications of Ganoderma disease on loss in stand and yield production of oil palm in North Sumatra</t>
  </si>
  <si>
    <t>A Subagio, HL Foster</t>
  </si>
  <si>
    <t>Proceedings of the MAPPS Conference</t>
  </si>
  <si>
    <t>Use of empty bunches for fertilization in oil palm plantations</t>
  </si>
  <si>
    <t>P Hornus, E Nguimjeu</t>
  </si>
  <si>
    <t>Oléagineux,CIRAD-CP OLEAGINEUX BP 5035</t>
  </si>
  <si>
    <t>CIRAD-CP OLEAGINEUX BP 5035, …</t>
  </si>
  <si>
    <t>The gendered politics of dispossession: oil palm expansion in a Dayak Hibun community in West Kalimantan, Indonesia</t>
  </si>
  <si>
    <t>B White, J White</t>
  </si>
  <si>
    <t>International Conference on Global Land Grabbing</t>
  </si>
  <si>
    <t>Effect of oil palm bunch on soil and plant nutrients composition and yiled of maize</t>
  </si>
  <si>
    <t>SO Ojeniyi, SO Adesoye, MA Awodun, SA Odedina</t>
  </si>
  <si>
    <t>… annual conference Soil Science …</t>
  </si>
  <si>
    <t>Severe outbreaks of caterpillars on oil palm estates in Malaya induced by the use of residual contact insecticides</t>
  </si>
  <si>
    <t>Proceedings XII International Congress of Entomology</t>
  </si>
  <si>
    <t>… oil palm smallholders: A socio-economic study of the smallholder sector. Perth: Research Unit for the Study of Societies in Change , Curtin University of …</t>
  </si>
  <si>
    <t>The Hesitant Boom: Indonesia's Oil Palm Subsektor in an Era of Economic Crisis and Political Change , HTTp/w. wOccasional paper no. 29</t>
  </si>
  <si>
    <t>Use of rachis analysis as an indicator of K nutrient status in oil palm</t>
  </si>
  <si>
    <t>Proceedings of</t>
  </si>
  <si>
    <t>Influence of dietary palm oil on growth response, carcass composition , haematology and organoleptic properties of juvenile Nile tilapia, Oreochromis niloticus</t>
  </si>
  <si>
    <t>http://docsdrive.com/pdfs/ansinet/pjn/2007/424-429.pdf</t>
  </si>
  <si>
    <t>Drivers of land use change and the role of palm oil production in Indonesia and Malaysia</t>
  </si>
  <si>
    <t>http://np-net.pbworks.com/f/Wicke,+Faaij+et+al+(2008)+Palm+oil+and+land+use+change+in+Indonesia+and+Malaysia,+Copernicus+Institute.pdf</t>
  </si>
  <si>
    <t>B Wicke , R Sikkema, V Dornburg…</t>
  </si>
  <si>
    <t>Overview of past …</t>
  </si>
  <si>
    <t>np-net.pbworks.com</t>
  </si>
  <si>
    <t>The political ecology of land management in the oil palm based cropping system on the Adja plateau in Benin</t>
  </si>
  <si>
    <t>http://www.sciencedirect.com/science/article/pii/S1573521412000322</t>
  </si>
  <si>
    <t>RH Yemadje, TA Crane , PV Vissoh, RL Mongbo…</t>
  </si>
  <si>
    <t>… -Wageningen Journal of …</t>
  </si>
  <si>
    <t>Performance and microbial diversity of palm oil mill effluent microbial fuel cell</t>
  </si>
  <si>
    <t>http://onlinelibrary.wiley.com/doi/10.1111/j.1472-765X.2011.03159.x/full</t>
  </si>
  <si>
    <t>BC Jong, PWY Liew, ML Juri, BH Kim…</t>
  </si>
  <si>
    <t>Letters in applied …</t>
  </si>
  <si>
    <t>Use of Roundup (glyphosate) for lalang control prior to planting oil palm and rubber.</t>
  </si>
  <si>
    <t>http://www.cabdirect.org/abstracts/19762313699.html</t>
  </si>
  <si>
    <t>PW Wong</t>
  </si>
  <si>
    <t>… at the Malaysian International Agricultural Oil Palm …</t>
  </si>
  <si>
    <t>The use of buffaloes in oil palm fruit collection</t>
  </si>
  <si>
    <t>D WAN</t>
  </si>
  <si>
    <t>… oil palm production. International developments in Oil …</t>
  </si>
  <si>
    <t>Palm oil-based oil and fat composition</t>
  </si>
  <si>
    <t>http://www.google.com/patents/US5733594</t>
  </si>
  <si>
    <t>T Hirose, N Suwa, T Tagawa</t>
  </si>
  <si>
    <t>US Patent 5,733,594</t>
  </si>
  <si>
    <t>5,733,594, 1998</t>
  </si>
  <si>
    <t>Botanical composition and nutritive value of native herbage in an oil palm plantation</t>
  </si>
  <si>
    <t>S Sivaraj, P Agamuthu , S Tukimin</t>
  </si>
  <si>
    <t>Advances in Sustainable Small Ruminant Ð Tree …</t>
  </si>
  <si>
    <t>How will climate change affect oil palm fungal diseases?</t>
  </si>
  <si>
    <t>http://www.sciencedirect.com/science/article/pii/S0261219413000033</t>
  </si>
  <si>
    <t>RRM Paterson, M Sariah, N Lima</t>
  </si>
  <si>
    <t>http://repositorium.sdum.uminho.pt/bitstream/1822/24341/1/pp.pdf</t>
  </si>
  <si>
    <t>Species Composition and Structure of Epiphytic Fern Community on Oil Palm Trunks in Malay Archipelago.</t>
  </si>
  <si>
    <t>http://jlc.jst.go.jp/JST.JSTAGE/tropics/6.139?from=Google</t>
  </si>
  <si>
    <t>佐藤利幸， 伊藤日出夫， 工藤岳, YS KHEONG…</t>
  </si>
  <si>
    <t>Composition of polar lipids in developing oil palm (Elaeis guineensis) fruit mesocarp, variety dura.</t>
  </si>
  <si>
    <t>http://www.cabdirect.org/abstracts/19890392473.html</t>
  </si>
  <si>
    <t>Review of emission factors for assessment of CO 2 emission from land use change to oil palm in Southeast Asia</t>
  </si>
  <si>
    <t>F Agus, IE Henson, BH Sahardjo, N Harris…</t>
  </si>
  <si>
    <t>Reports from the Science …</t>
  </si>
  <si>
    <t>Oil palm and land use change in Indonesia, Malaysia and Papua New Guinea</t>
  </si>
  <si>
    <t>P Gunarso, ME Hartoyo, F Agus, TJ Killeen</t>
  </si>
  <si>
    <t>… on Sustainable Palm Oil</t>
  </si>
  <si>
    <t>Application of 15N natural abundance technique for evaluating biological nitrogen fixation in oil palm ecotypes at nursery stage in pot experiments and at mature …</t>
  </si>
  <si>
    <t>http://link.springer.com/article/10.1007/s11104-007-9456-5</t>
  </si>
  <si>
    <t>ALV de Carvalho, BJR Alves, VLD Baldani, VM Reis</t>
  </si>
  <si>
    <t>http://link.springer.com/article/10.1007/s11104-007-9456-5/fulltext.html</t>
  </si>
  <si>
    <t>Oil Palm Genetic Resources in Côte d'Ivoire– composition , assessment and use</t>
  </si>
  <si>
    <t>B Cochard, T Durand-Gasselin, B Adon</t>
  </si>
  <si>
    <t>Int. Symp.“ Oil Palm Genetic Resources and …</t>
  </si>
  <si>
    <t>The use of RAPD for identification of species and detection of genetic variation in Ganoderma isolates from oil palm , rubber and other hardwood trees</t>
  </si>
  <si>
    <t>I Abu-Seman, M Thangavelu, TR Swinburne</t>
  </si>
  <si>
    <t>… of Porim International palm oil congress …</t>
  </si>
  <si>
    <t>A conceptual framework for determining economically optimal fertiliser use in oil palm plantations with factorial fertiliser trials</t>
  </si>
  <si>
    <t>http://link.springer.com/article/10.1007/s10705-008-9207-x</t>
  </si>
  <si>
    <t>MJ Webb</t>
  </si>
  <si>
    <t>Nutrient cycling in agroecosystems</t>
  </si>
  <si>
    <t>Identification of cDNA-RFLP markers and their use for molecular mapping in oil palm (Elaeis guineensis)</t>
  </si>
  <si>
    <t>http://www.msmbb.org.my/apjmbb/html163/163a.pdf</t>
  </si>
  <si>
    <t>R Singh, SG Tan , JM Panandam…</t>
  </si>
  <si>
    <t>AsPac J Mol Biol …</t>
  </si>
  <si>
    <t>msmbb.org.my</t>
  </si>
  <si>
    <t>Variety diversity effect on the chemical composition and dry matter degradation characteristics of residue and by‐products of oil palm fruits</t>
  </si>
  <si>
    <t>http://onlinelibrary.wiley.com/doi/10.1111/j.1740-0929.2009.00630.x/full</t>
  </si>
  <si>
    <t>MA Bamikole, UJ Ikhatua</t>
  </si>
  <si>
    <t>Animal Science Journal</t>
  </si>
  <si>
    <t>Ant diversity in a Peninsular Malaysian mangrove forest and oil palm plantation.</t>
  </si>
  <si>
    <t>http://psasir.upm.edu.my/13115/</t>
  </si>
  <si>
    <t>NR Hashim , W Jusoh , WF Akmal, M Nasir…</t>
  </si>
  <si>
    <t>Asian …</t>
  </si>
  <si>
    <t>Physical land evaluation using a parametric method. Application to oil palm plantations in North Sumatra, Indonesia.</t>
  </si>
  <si>
    <t>http://www.cabdirect.org/abstracts/19901943701.html</t>
  </si>
  <si>
    <t>J Embrechts, Z Poeloengan, K Sys</t>
  </si>
  <si>
    <t>Soil Survey and Land …</t>
  </si>
  <si>
    <t>ISSR analysis on genetic diversity of new oil palm germplasm</t>
  </si>
  <si>
    <t>http://agris.fao.org/agris-search/search.do?recordID=CN2011000473</t>
  </si>
  <si>
    <t>L Weifu</t>
  </si>
  <si>
    <t>Agricultural Science and Technology</t>
  </si>
  <si>
    <t>Land Grab and Oil Palm in Colombia</t>
  </si>
  <si>
    <t>MJ Maughan</t>
  </si>
  <si>
    <t>The sustainable use of oil palm biomass in Malaysia with Thailand's comparative perspective, 2007</t>
  </si>
  <si>
    <t>A study on the use of oil palm shell in lightweight concrete</t>
  </si>
  <si>
    <t>MA Mannan</t>
  </si>
  <si>
    <t>2001 - PhD thesis</t>
  </si>
  <si>
    <t>PhD thesis, Universiti Malaysia …</t>
  </si>
  <si>
    <t>… Boom: Indonesia's oil palm sub-sector in an era of economic crisis and political change . CIFOR Program on the Underlying Causes of Deforestation</t>
  </si>
  <si>
    <t>Peatland subsidence and carbon loss in pulp tree and oil palm plantations in Sumatra, SE Asia: reducing uncertainty and implications for emission …</t>
  </si>
  <si>
    <t>A Hooijer, S Page, J Jauhiainen, WA Lee, X Lu, A Idris…</t>
  </si>
  <si>
    <t>The use of foliar analysis in oil palm cultivation</t>
  </si>
  <si>
    <t>Trop. Agr.(Trinidad)</t>
  </si>
  <si>
    <t>Improvement in oil palm : Yield, composition and minor components</t>
  </si>
  <si>
    <t>BS Jalani, N Rajanaidu</t>
  </si>
  <si>
    <t>Lipid Technol</t>
  </si>
  <si>
    <t>The Impact of Oil Palm Expansion on Environmental Change : Putting Conservation Research in Context</t>
  </si>
  <si>
    <t>RM Ewers, TM Fayle , WA Foster, JL Snaddon …</t>
  </si>
  <si>
    <t>Environmental Impact on …</t>
  </si>
  <si>
    <t>An analysis of the economic implications of developing oil palm plantations on deforestated land in Indonesia</t>
  </si>
  <si>
    <t>E Rötheli</t>
  </si>
  <si>
    <t>Worldwide Fund for Nature</t>
  </si>
  <si>
    <t>Carbohydrates In The Oil Palm Stem And Their Potentials Use</t>
  </si>
  <si>
    <t>M Halimahton, AR Ahmad</t>
  </si>
  <si>
    <t>B., 2012. Gendered experiences of dispossession: oil palm expansion in a Dayak Hibun community in West Kalimantan</t>
  </si>
  <si>
    <t>W Julia</t>
  </si>
  <si>
    <t>AB, and Zulkifli, HS: The treatment of oil palm empty fruit bunch fibre for subsequent use as substrate for cellulase production by Chaetomium globosum …</t>
  </si>
  <si>
    <t>U Kalsom</t>
  </si>
  <si>
    <t>Bioresour. Technol</t>
  </si>
  <si>
    <t>Large scale use of barn owls (Tyto alba) for controlling rat populations in oil palm plantations in Riau, Sumatra</t>
  </si>
  <si>
    <t>SB Heru, J Siburian, S Wanasuria, KC Chong…</t>
  </si>
  <si>
    <t>Plantation tree crops in the …</t>
  </si>
  <si>
    <t>Use of water hyacinth in the treatment of effluent from rubber and oil palm industries</t>
  </si>
  <si>
    <t>CK John</t>
  </si>
  <si>
    <t>Proceedings of the International Conference on Water …</t>
  </si>
  <si>
    <t>Opportunities for oil palm development in Benin and Ghana: institutional conditions for technological change .</t>
  </si>
  <si>
    <t>http://www.cabdirect.org/abstracts/20103346631.html</t>
  </si>
  <si>
    <t>PV Vissoh, SA Nsiah, A Huis, N Röling…</t>
  </si>
  <si>
    <t>Aspects of Applied …</t>
  </si>
  <si>
    <t>4. Oil palm expansion in the Philippines Analysis of land rights, environment and food security issues</t>
  </si>
  <si>
    <t>http://books.google.co.uk/books?hl=en&amp;lr=&amp;id=6PaoeZBfvMoC&amp;oi=fnd&amp;pg=PA110&amp;dq=+diversity+OR+richness+OR+abundance+OR+similarity+OR+composition+OR+community+OR+deforestation+OR+land+OR+use+OR+change+OR+fragmentation+OR+habitat+OR+loss+OR+connectivity+OR+functional+OR+diversity+OR+ecosystem+OR+displacement+%22oil+palm%22&amp;ots=tesSWdzCQN&amp;sig=6e6nISZeqYN5orccBdbIns12Cng</t>
  </si>
  <si>
    <t>J Villanueva</t>
  </si>
  <si>
    <t>Oil Palm Expansion in South East Asia</t>
  </si>
  <si>
    <t>http://stage.fpp.iskra.net/sites/fpp/files/publication/2011/11/oil-palm-expansion-south-east-asia-final.pdf#page=124</t>
  </si>
  <si>
    <t>Improving access to finance through land titling: evidence from the Hoskins Smallholder Oil Palm Project.</t>
  </si>
  <si>
    <t>http://www.cabdirect.org/abstracts/20103040591.html</t>
  </si>
  <si>
    <t>C Yala</t>
  </si>
  <si>
    <t>The use of bentonite to remove dark colour in repeatingly used palm oil</t>
  </si>
  <si>
    <t>http://www.tandfonline.com/doi/abs/10.1080/10934520600623083</t>
  </si>
  <si>
    <t>L Meesuk, N Vorasith</t>
  </si>
  <si>
    <t>… of Environmental Science and Health Part …</t>
  </si>
  <si>
    <t>Landscape ecological approach in oil palm land use planning and management for forest conservation in Malaysia</t>
  </si>
  <si>
    <t>http://link.springer.com/chapter/10.1007/1-4020-5488-2_12</t>
  </si>
  <si>
    <t>Landscape Ecological Applications in Man- …</t>
  </si>
  <si>
    <t>Tri-trophic Ecosystem Oil Palm -Pests-Auxiliaries: I. Modeling and Simulation</t>
  </si>
  <si>
    <t>http://ieeexplore.ieee.org/xpls/abs_all.jsp?arnumber=5475013</t>
  </si>
  <si>
    <t>R Qi, PH Cournède , R Lecoustre…</t>
  </si>
  <si>
    <t>Plant Growth Modeling</t>
  </si>
  <si>
    <t>ieeexplore.ieee.org</t>
  </si>
  <si>
    <t>Tri-trophic Ecosystem Oil palm -Pests-Auxiliaries: II. Sensitivity Analysis, Parameter Identification and Control</t>
  </si>
  <si>
    <t>http://ieeexplore.ieee.org/xpls/abs_all.jsp?arnumber=5474727</t>
  </si>
  <si>
    <t>R Qi, PH Cournede , P de Reffye</t>
  </si>
  <si>
    <t>Effect of temperature and initial pH on biohydrogen production from palm oil mill effluent: long-term evaluation and microbial community analysis</t>
  </si>
  <si>
    <t>http://www.scielo.cl/scielo.php?pid=S0717-34582011000500009&amp;script=sci_arttext&amp;tlng=pt</t>
  </si>
  <si>
    <t>C Mamimin, P Prasertsan</t>
  </si>
  <si>
    <t>Growth, production and leaf composition of the African oil palm as affected by nutritional deficiencies</t>
  </si>
  <si>
    <t>JD Ferwerda</t>
  </si>
  <si>
    <t>Plant Anal. Fertilizer Probl</t>
  </si>
  <si>
    <t>The use of organo-arsenicals in oil palm cultivation</t>
  </si>
  <si>
    <t>DE Barnes, WS Tan</t>
  </si>
  <si>
    <t>… Oil Palm : Proceedings of the …</t>
  </si>
  <si>
    <t>Incorporated Society of Planters</t>
  </si>
  <si>
    <t>The Use of Laran and Binuang for Forest Plantations and Intercropping with Oil Palm in Sabah</t>
  </si>
  <si>
    <t>YF Lee, FR Chia, M Anuar, RC Ong, M Ajik</t>
  </si>
  <si>
    <t>Sepilok Bulletin</t>
  </si>
  <si>
    <t>Land application of digested palm oil mill effluent to mature oil palm on inland soils-some preliminary results</t>
  </si>
  <si>
    <t>KS Tan</t>
  </si>
  <si>
    <t>Proc. Sem. on land Appl. of Palm Oil and Rubb. Fac. Eff …</t>
  </si>
  <si>
    <t>Clearing and preparation of land for industrial oil palm cultivation.</t>
  </si>
  <si>
    <t>http://www.cabdirect.org/abstracts/19841981059.html</t>
  </si>
  <si>
    <t>G Martin</t>
  </si>
  <si>
    <t>The Oil Palm Industry's approach to the use of pesticides in Papua New Guinea</t>
  </si>
  <si>
    <t>http://www.nbpol.com.pg/wp-content/uploads/downloads/2011/02/Pesticides_in_Papua_New_Guinea.pdf</t>
  </si>
  <si>
    <t>B Page, S Lord</t>
  </si>
  <si>
    <t>Palm oil: a pilot study of its use in a nutrition intervention programme</t>
  </si>
  <si>
    <t>http://tropej.oxfordjournals.org/content/30/5/272.short</t>
  </si>
  <si>
    <t>CW Binns , RE Pust, DW Weinhold</t>
  </si>
  <si>
    <t>Journal of tropical pediatrics</t>
  </si>
  <si>
    <t>Oxford Univ Press</t>
  </si>
  <si>
    <t>Growth, nitrogen metabolism and carcass composition of goats fed palm oil by-products</t>
  </si>
  <si>
    <t>http://www.sciencedirect.com/science/article/pii/S0921448812004634</t>
  </si>
  <si>
    <t>AR Abubakr, AR Alimon, H Yaakub, N Abdullah…</t>
  </si>
  <si>
    <t>Small Ruminant …</t>
  </si>
  <si>
    <t>http://www.researchgate.net/publication/233816269_Growth_nitrogen_metabolism_and_carcass_composition_of_goats_fed_palm_oil_by-products/file/9fcfd50c93e263c65d.pdf</t>
  </si>
  <si>
    <t>Economic Analysis of Land Use System for Large Scale Plantations of Oil Palm and Industrial Timber Estate</t>
  </si>
  <si>
    <t>http://www.worldagroforestrycenter.org/sea/Publications/files/workingpaper/WP0020-04.PDF</t>
  </si>
  <si>
    <t>R Maryani, S Irawati</t>
  </si>
  <si>
    <t>Economics analysis of land use …</t>
  </si>
  <si>
    <t>worldagroforestrycenter.org</t>
  </si>
  <si>
    <t>The Use of Empty Oil Palm Fruit Bunch (EFB) Compost as Additive in Coconut Dust Soilless System for Vegetable Crop Production</t>
  </si>
  <si>
    <t>http://www.actahort.org/books/644/644_25.htm</t>
  </si>
  <si>
    <t>MR Ismail, LY Sze, P Poulus, H Ibrahim</t>
  </si>
  <si>
    <t>International Symposium on …</t>
  </si>
  <si>
    <t>Short-term Changes in the Soil Physical and Chemical Properties due to Different Soil and Water Conservation Practices in a Sloping Land Oil Palm Estate</t>
  </si>
  <si>
    <t>http://www.christopherteh.com/resources/Short-term%20Changes%20in%20the%20Soil%20Physical%20and%20Chemical%20Properties.pdf</t>
  </si>
  <si>
    <t>CTB Sung , GK Joo, LC Chien…</t>
  </si>
  <si>
    <t>Pertanika J. Trop. Agric. …</t>
  </si>
  <si>
    <t>christopherteh.com</t>
  </si>
  <si>
    <t>AC 252,925: a new herbicide for use in rubber and oil palm plantations</t>
  </si>
  <si>
    <t>http://agris.fao.org/agris-search/search.do?recordID=XB8410538</t>
  </si>
  <si>
    <t>BE Lapade, MB Manimtim, FB Calora</t>
  </si>
  <si>
    <t>Oil palm pests in Sarawak and the use of natural enemies to control them.</t>
  </si>
  <si>
    <t>http://www.cabdirect.org/abstracts/19830500551.html</t>
  </si>
  <si>
    <t>RHC Tiong, KL Heong, BS Lee, TM Lim…</t>
  </si>
  <si>
    <t>Oil palm germplasm conservation: the possible use of in vitro methods.</t>
  </si>
  <si>
    <t>http://agris.fao.org/agris-search/search.do?recordID=MY19870062355</t>
  </si>
  <si>
    <t>K Paranjothy, R Othman, AT Hashim</t>
  </si>
  <si>
    <t>The role of bunch composition in determining oil and kernel yields of oil palm</t>
  </si>
  <si>
    <t>… Kernel Production in Oil Palm –A Global Perspective. …</t>
  </si>
  <si>
    <t>The use of pre-emergence herbicides for legume cover crop establishment in oil palm plantations.</t>
  </si>
  <si>
    <t>http://www.cabdirect.org/abstracts/19850781187.html</t>
  </si>
  <si>
    <t>T Lumbantobing, E Syamsuddin</t>
  </si>
  <si>
    <t>Buletin</t>
  </si>
  <si>
    <t>Use of cryopreservation for setting up an oil palm (Elaeis guineensis Jacq.) somatic embryo bank.</t>
  </si>
  <si>
    <t>http://www.cabdirect.org/abstracts/19890392470.html</t>
  </si>
  <si>
    <t>F Engelmann, Y Duval, C Pannetier</t>
  </si>
  <si>
    <t>Oleagineux</t>
  </si>
  <si>
    <t>Control of basal stem rot of oil palm . Use of urea in accelerating stem and stump decay.</t>
  </si>
  <si>
    <t>http://www.cabdirect.org/abstracts/19750327610.html</t>
  </si>
  <si>
    <t>Y Parnata</t>
  </si>
  <si>
    <t>Bulletin Balai Penelitian Perkebunan Medan</t>
  </si>
  <si>
    <t>Community -investor business models: Lessons from the oil palm sector in East Malaysia</t>
  </si>
  <si>
    <t>http://agris.fao.org/agris-search/search.do?recordID=XF2013000169</t>
  </si>
  <si>
    <t>F Majid Cooke, S Toh, J Vaz</t>
  </si>
  <si>
    <t>Carbon assimilation, water use and energy balance of an oil palm plantation assessed using micrometeorological techniques In: Jalani BS et al (eds) …</t>
  </si>
  <si>
    <t>Palm Oil Research Institute Malaysia</t>
  </si>
  <si>
    <t>Towards understanding the biochemical factors that affect oil composition and quality in the oil palm</t>
  </si>
  <si>
    <t>R Sambanthamurthi, O Abrizah, R Umi Salamah</t>
  </si>
  <si>
    <t>… and Kernel Production in Oil Palm</t>
  </si>
  <si>
    <t>Efficiency of fertiliser use of oil palm planted on soils of Northern and Southern Sumatra</t>
  </si>
  <si>
    <t>L Tohiruddin, NE Prabowo, HL Foster</t>
  </si>
  <si>
    <t>Proceedings of the PIPOC 2007 International …</t>
  </si>
  <si>
    <t>Use of pheromone-based traps for the management of the American palm weevil, Rhynchophorus palmarum in a commercial oil palm plantation</t>
  </si>
  <si>
    <t>CM Chinchilla, AC Oehlschlager, LM Gonzalez</t>
  </si>
  <si>
    <t>Comparative evaluation of new fertiliser types for use in oil palm nurseries and young field plantings.</t>
  </si>
  <si>
    <t>http://www.cabdirect.org/abstracts/20026789711.html</t>
  </si>
  <si>
    <t>M Sidhu, Z Sinuraya</t>
  </si>
  <si>
    <t>Influence of fish oil , palm oil and glycerol on milk fatty acid composition and metabolism in cows during early lactation</t>
  </si>
  <si>
    <t>http://arch-anim-breed.fbn-dummerstorf.de/pdf/2012/at12p540.pdf</t>
  </si>
  <si>
    <t>R Kupczyński, M Kuczaj …</t>
  </si>
  <si>
    <t>Archiv für …</t>
  </si>
  <si>
    <t>arch-anim-breed.fbn-dummerstorf.de</t>
  </si>
  <si>
    <t>Effective depth, initial head loss and backwashing criteria as the key factors of burned oil palm shell (BOPS) granular filtration</t>
  </si>
  <si>
    <t>http://www.tandfonline.com/doi/abs/10.5004/dwt.2009.697</t>
  </si>
  <si>
    <t>A Jusoh, A Nora'aini, AG Halim…</t>
  </si>
  <si>
    <t>Desalination and Water …</t>
  </si>
  <si>
    <t>Efficient use of inorganic and organic fertilisers for oil palm and potential utilisation of decanter cake and boiler ash for biofertiliser production</t>
  </si>
  <si>
    <t>K Haron, AT Mohammed</t>
  </si>
  <si>
    <t>„Ghosts on our Own Land : Indonesian Oil Palm Smallholders and the Roundtable on Sustainable Palm Oil‟, Forest Peoples Programme and Sawit Watch</t>
  </si>
  <si>
    <t>Clearing land , obscuring rights: Seeking benefits and claiming property in a process of oil palm plantation expansion in West Kalimantan Indonesia</t>
  </si>
  <si>
    <t>http://library.wur.nl/WebQuery/clc/1967645</t>
  </si>
  <si>
    <t>P Rietberg</t>
  </si>
  <si>
    <t>Wageningen University</t>
  </si>
  <si>
    <t>Composition and nutritional characteristics of a water soluble antioxidant rich extract from oil palm processing</t>
  </si>
  <si>
    <t>… Palm Oil Congress. Food Technology &amp; …</t>
  </si>
  <si>
    <t>The impact of oil palm expansion on environmental change : putting conservation research in context</t>
  </si>
  <si>
    <t>http://eprints.soton.ac.uk/359401/1/19109.pdf</t>
  </si>
  <si>
    <t>EC Turner , JL Snaddon , RM Ewers , TM Fayle …</t>
  </si>
  <si>
    <t>eprints.soton.ac.uk</t>
  </si>
  <si>
    <t>Women's health information needs and information sources: a study of a rural oil palm business community in South-Western Nigeria</t>
  </si>
  <si>
    <t>http://nopr.niscair.res.in/handle/123456789/12844</t>
  </si>
  <si>
    <t>WE Nwagwu, M Ajama</t>
  </si>
  <si>
    <t>Annals of library and information studies</t>
  </si>
  <si>
    <t>nopr.niscair.res.in</t>
  </si>
  <si>
    <t>http://nopr.niscair.res.in/bitstream/123456789/12844/1/ALIS%2058(3)%20270-281.pdf?utm_source=The_Journal_Database&amp;trk=right_banner&amp;id=1400977344&amp;ref=08ea4cadf914321445be2ac91e4b11c0</t>
  </si>
  <si>
    <t>Effect of fatty acid composition of monoglycerides and shear on the polymorph behavior in water-in-palm oil-based blend</t>
  </si>
  <si>
    <t>http://link.springer.com/article/10.1007/s11746-011-1774-3</t>
  </si>
  <si>
    <t>M Shiota, A Iwasawa, M Kotera, M Konno…</t>
  </si>
  <si>
    <t>Evaluation of MODIS gross primary productivity and land cover products for the humid tropics using oil palm trees in Peninsular Malaysia and Google Earth imagery</t>
  </si>
  <si>
    <t>http://www.tandfonline.com/doi/abs/10.1080/01431161.2013.820367</t>
  </si>
  <si>
    <t>AP Cracknell, KD Kanniah , KP Tan…</t>
  </si>
  <si>
    <t>Relationship of the formation of storage oil with fatty acid composition in developing oil palm fruit</t>
  </si>
  <si>
    <t>A Aziz, MS Rosnah, B Mohamadiah, WO Wan Zailan</t>
  </si>
  <si>
    <t>Proc. Mal. Biochem. Soc. Conf</t>
  </si>
  <si>
    <t>Annual multi-resolution detection of land cover conversion to oil palm in the Peruvian Amazon</t>
  </si>
  <si>
    <t>http://www.sciencedirect.com/science/article/pii/S003442571200421X</t>
  </si>
  <si>
    <t>VH Gutiérrez-Vélez , R DeFries</t>
  </si>
  <si>
    <t>Remote Sensing of Environment</t>
  </si>
  <si>
    <t>Historical CO 2 emissions from land use and land use change from the oil palm industry in Indonesia, Malaysia and Papua New Guinea</t>
  </si>
  <si>
    <t>http://www.rspo.org/file/GHGWG2/5_historical_CO2_emissions_Agus_et_al.pdf</t>
  </si>
  <si>
    <t>F Agus , P Gunarso, B Sahardjo, N Harris…</t>
  </si>
  <si>
    <t>… on Sustainable Palm Oil …</t>
  </si>
  <si>
    <t>Land use and the oil palm industry in Malaysia: Report of WWF Malaysia</t>
  </si>
  <si>
    <t>WWF Malaysia</t>
  </si>
  <si>
    <t>Life is Land : Land Rights and Oil Palm Development in Sarawak</t>
  </si>
  <si>
    <t>M Colchester, AK Wee, MC Wong, T Jalong</t>
  </si>
  <si>
    <t>Forest Peoples Programme and Sawit …</t>
  </si>
  <si>
    <t>The handling and use of paraquat by Malaysian rubber and oil palm smallholders</t>
  </si>
  <si>
    <t>http://www.agris.upm.edu.my:8080/dspace/handle/0/3633</t>
  </si>
  <si>
    <t>MJ Whitaker</t>
  </si>
  <si>
    <t>Oil palm , soybeans and critical habitat loss : a review prepared for the WWF Forest Conversion Initiative htt</t>
  </si>
  <si>
    <t>assets. anda. …</t>
  </si>
  <si>
    <t>The Use of Oil Palm Fiber Reinforced Polymer Composites As External Reinforcement For Reinforced Concrete Beam Strengthening</t>
  </si>
  <si>
    <t>WK Chew</t>
  </si>
  <si>
    <t>Bachelor Degree</t>
  </si>
  <si>
    <t>… -sector in an era of economic crisis and political change . Centre for International Forestry Research Program on the Underlying Causes of Deforestation</t>
  </si>
  <si>
    <t>Resource use efficiency in oil palm production in Akwa Ibom State, Nigeria</t>
  </si>
  <si>
    <t>VO Ebong</t>
  </si>
  <si>
    <t>J. Cult. Develop</t>
  </si>
  <si>
    <t>An Introduction of Biodiesel to Thai Economy— Community Biodiesel and Oil Palm -Biodiesel Complex</t>
  </si>
  <si>
    <t>P Suksri, Y Moriizumi, H Hondo, Y Wake</t>
  </si>
  <si>
    <t>Digital Asia Regional Strategy Research …</t>
  </si>
  <si>
    <t>Prospects for the alteration of fatty acid composition in the oil palm through breeding</t>
  </si>
  <si>
    <t>http://agris.fao.org/agris-search/search.do?recordID=XB8905146</t>
  </si>
  <si>
    <t>NT Arasu, MJ Lawrence, N Rajanaidu</t>
  </si>
  <si>
    <t>1985. Nutrient cycling within the developing oil palm -legume ecosystem</t>
  </si>
  <si>
    <t>P Agamuthu, W Broughton</t>
  </si>
  <si>
    <t>Potential use of rhizobacteria for sustainable oil palm seedling production</t>
  </si>
  <si>
    <t>HG Amir, ZH Shamsuddin, MS Halimi, MF Ramlan…</t>
  </si>
  <si>
    <t>Malays J Soil Sci</t>
  </si>
  <si>
    <t>Oil palm development and land management in Bungo district, Indonesia</t>
  </si>
  <si>
    <t>WK Chong</t>
  </si>
  <si>
    <t>IRC/SupAgro</t>
  </si>
  <si>
    <t>Current status on land application of POME in the Oil Palm Industry—a review</t>
  </si>
  <si>
    <t>ZZ Zakaria, K Haron, AA Murdi</t>
  </si>
  <si>
    <t>PORIM Occasinal Paper</t>
  </si>
  <si>
    <t>Oil Palm Industry Takes Land , Promises Livelihood</t>
  </si>
  <si>
    <t>B Block</t>
  </si>
  <si>
    <t>Worldwatch Institute</t>
  </si>
  <si>
    <t>Salcra's experience in land development: A case study of Lubok Antu Oil Palm scheme</t>
  </si>
  <si>
    <t>D Lang</t>
  </si>
  <si>
    <t>Angkatan Zaman Mansang</t>
  </si>
  <si>
    <t>IA (1997). TheTreatment of Oil Palm Empty Fruit Bunch Fibre for Subsequent Use as Substrate for Cellulase Production by Chaetomium globosum Kunze</t>
  </si>
  <si>
    <t>… , Tauli-Corpuz, V and Tamang P (2007) Oil Palm and other Commercial Tree Plantations: impacts on indigenous peoples' land tenure and resource …</t>
  </si>
  <si>
    <t>GF Coalition</t>
  </si>
  <si>
    <t>6th Session</t>
  </si>
  <si>
    <t>Use of leaf temperature measurements for detection of stress conditions in oil palm</t>
  </si>
  <si>
    <t>Transactions of the Malaysian Society of Plant …</t>
  </si>
  <si>
    <t>Comparative analysis of lipid composition and thermal, polymorphic, and crystallization behaviors of granular crystals formed in beef tallow and palm oil</t>
  </si>
  <si>
    <t>http://pubs.acs.org/doi/abs/10.1021/jf103875f</t>
  </si>
  <si>
    <t>Z Meng, YF Liu, QZ Jin, JH Huang…</t>
  </si>
  <si>
    <t>Spatial undergrowth species composition in oil palm (Elaeis guineensis Jacq.) in West Sumatra</t>
  </si>
  <si>
    <t>http://webdoc.sub.gwdg.de/ebook/dissts/Hohenheim/Germer2003.pdf</t>
  </si>
  <si>
    <t>T und Subtropen, FAT und Subtropen, J Sauerborn</t>
  </si>
  <si>
    <t>webdoc.sub.gwdg.de</t>
  </si>
  <si>
    <t>Envisioning agribusiness: Land , labour and value in a time of oil palm expansion in Indonesia</t>
  </si>
  <si>
    <t>https://tspace.library.utoronto.ca/handle/1807/43936</t>
  </si>
  <si>
    <t>JF Bissonnette</t>
  </si>
  <si>
    <t>tspace.library.utoronto.ca</t>
  </si>
  <si>
    <t>https://tspace.library.utoronto.ca/bitstream/1807/43936/1/Bissonnette_Jean-Francois_201209_PhD_Thesis.pdf</t>
  </si>
  <si>
    <t>Nutrient composition of palm oil from different varieties of oil palm and health</t>
  </si>
  <si>
    <t>http://www.medwelljournals.com/abstract/?doi=jftech.2006.172.173</t>
  </si>
  <si>
    <t>UN Ekwenye, OO Agarry, OS Ijarotimi…</t>
  </si>
  <si>
    <t>J. Fd. …</t>
  </si>
  <si>
    <t>medwelljournals.com</t>
  </si>
  <si>
    <t>Evaluating global barriers to the use of red palm oil as an intervention food to prevent vitamin A deficiency</t>
  </si>
  <si>
    <t>http://onlinelibrary.wiley.com/doi/10.1111/j.1541-4337.2011.00181.x/full</t>
  </si>
  <si>
    <t>BJ Burri</t>
  </si>
  <si>
    <t>Comprehensive Reviews in Food Science and Food …</t>
  </si>
  <si>
    <t>Plantation as a habitat for wild life in Peninsular Malaysia with particular reference to the oil palm (Elaeis guineensis).</t>
  </si>
  <si>
    <t>http://agris.fao.org/agris-search/search.do?recordID=MY19780321016</t>
  </si>
  <si>
    <t>JE Duckett</t>
  </si>
  <si>
    <t>A soil survey and land evaluation for oil palm and cashew nut of the Lockhart River Valley, Cape York, Queensland.</t>
  </si>
  <si>
    <t>http://www.cabdirect.org/abstracts/19881918444.html</t>
  </si>
  <si>
    <t>P Bleeker, P Laut</t>
  </si>
  <si>
    <t>… of Water and Land Resources</t>
  </si>
  <si>
    <t>Deforestation due to palm oil plantations in Indonesia</t>
  </si>
  <si>
    <t>http://palmoilaction.org.au/wp-content/uploads/2014/02/palm-oil-research-project.pdf</t>
  </si>
  <si>
    <t>CL Richardson</t>
  </si>
  <si>
    <t>Towards the sustainable production of Palm …</t>
  </si>
  <si>
    <t>palmoilaction.org.au</t>
  </si>
  <si>
    <t>Comparative effects of ammonium and nitrate nitrogen on the growth and mineral composition of oil palm seedling in sand culture.</t>
  </si>
  <si>
    <t>http://www.cabdirect.org/abstracts/19761929021.html</t>
  </si>
  <si>
    <t>HC Okoye</t>
  </si>
  <si>
    <t>Journal of the Nigerian Institute for Oil Palm Research</t>
  </si>
  <si>
    <t>Efficient use of oil palm wastes as renewable resource for energy and chemicals</t>
  </si>
  <si>
    <t>K Miura, T Masuda, T Funazukuri, K Sugawara…</t>
  </si>
  <si>
    <t>Kyoto University</t>
  </si>
  <si>
    <t>Chemical composition and ruminal dry matter and organic matter degradability of oil palm fronds.</t>
  </si>
  <si>
    <t>http://www.cabdirect.org/abstracts/20083122727.html</t>
  </si>
  <si>
    <t>J Aim-oeb, A Harnbunchong, O Insung…</t>
  </si>
  <si>
    <t>Proceedings of the 46th …</t>
  </si>
  <si>
    <t>Solar radiation below the oil palm (Elaeis guineensis Jacq.) canopy and its impact on the undergrowth species composition .</t>
  </si>
  <si>
    <t>http://www.cabdirect.org/abstracts/20043071858.html</t>
  </si>
  <si>
    <t>Land application of palm oil mill effluent (POME) using sprinklers</t>
  </si>
  <si>
    <t>SH KOH, TC P'NG</t>
  </si>
  <si>
    <t>Proc. of Nat. Worksp. on Oil Palm By-Prod. Utilisation. …</t>
  </si>
  <si>
    <t>Notes on oil palm productivity. III. The use of sap flux probes to monitor palm responses to environmental conditions.</t>
  </si>
  <si>
    <t>http://www.cabdirect.org/abstracts/19990305839.html</t>
  </si>
  <si>
    <t>Integral use of palm oil: production of biodiesel and added value compounds from glycerin</t>
  </si>
  <si>
    <t>JA Posada, RL Skelton, CA Cardona</t>
  </si>
  <si>
    <t>Oil palm : cultivation</t>
  </si>
  <si>
    <t>The use of polyethylene bags for raising oil palm seedlings in Nigeria. I. Relative performance of seedlings grown in ground beds and polyethylene bags in the …</t>
  </si>
  <si>
    <t>http://www.cabdirect.org/abstracts/19760346803.html</t>
  </si>
  <si>
    <t>FO Aya</t>
  </si>
  <si>
    <t>Does production of oil palm , soybean, or jatropha change biodiversity and ecosystem functions in tropical forests</t>
  </si>
  <si>
    <t>http://www.biomedcentral.com/content/pdf/2047-2382-2-17.pdf</t>
  </si>
  <si>
    <t>S Savilaakso , Y Laumonier …</t>
  </si>
  <si>
    <t>Towards rationalised use of fertilizers in oil palm on inland soils</t>
  </si>
  <si>
    <t>KS Tan, YJ Gan, ST Wai</t>
  </si>
  <si>
    <t>The Oil Palm …,Incorporated Society of Planters</t>
  </si>
  <si>
    <t>Incorporated Society of Planters, …</t>
  </si>
  <si>
    <t>Land use changes and GHG emissions from tropical forest conversion by oil palm plantations in Riau Province, Indonesia</t>
  </si>
  <si>
    <t>http://dx.plos.org/10.1371/journal.pone.0070323</t>
  </si>
  <si>
    <t>F Ramdani , M Hino</t>
  </si>
  <si>
    <t>Development of soils under oil palm after deforestation .</t>
  </si>
  <si>
    <t>http://www.cabdirect.org/abstracts/19790372009.html</t>
  </si>
  <si>
    <t>M Ollagnier, A Lauzeral, J Olivin, R Ochs</t>
  </si>
  <si>
    <t>… (QTLs) analysis of palm oil fatty acid composition in an interspecific pseudo-backcross from Elaeis oleifera (HBK) Cortés and oil palm (Elaeis guineensis Jacq …</t>
  </si>
  <si>
    <t>http://link.springer.com/article/10.1007/s11295-013-0629-5</t>
  </si>
  <si>
    <t>C Montoya, R Lopes, A Flori, D Cros , T Cuellar…</t>
  </si>
  <si>
    <t>Tree Genetics &amp; …</t>
  </si>
  <si>
    <t>Defoliation and crop loss in young oil palm</t>
  </si>
  <si>
    <t>SS Liau, A Ahmad</t>
  </si>
  <si>
    <t>Proc. 1993 Int. Palm Oil Congr.</t>
  </si>
  <si>
    <t>Synthetic indicator on the severity of torrefaction of oil palm biomass residues through mass loss measurement</t>
  </si>
  <si>
    <t>http://www.sciencedirect.com/science/article/pii/S0306261913004807</t>
  </si>
  <si>
    <t>KM Sabil , MA Aziz, B Lal , Y Uemura</t>
  </si>
  <si>
    <t>http://www.researchgate.net/publication/243458145_Synthetic_indicator_on_the_severity_of_torrefaction_of_oil_palm_biomass_residues_through_mass_loss_measurement/file/5046352b13fc595ef0.pdf</t>
  </si>
  <si>
    <t>Bacterial diversity associated with empty oil palm fruit bunch compost as revealed by cultivation-independent analyses of PCR-amplified 16S rRNA genes</t>
  </si>
  <si>
    <t>http://jlc.jst.go.jp/JST.JSTAGE/jgam/55.233?from=Google</t>
  </si>
  <si>
    <t>P Woan Ying Liew, B Chyan Jong…</t>
  </si>
  <si>
    <t>New perspectives in the use of a Cordyceps fungus in biological control of neetle caterpillars in oil palm plantations</t>
  </si>
  <si>
    <t>B Papierok, R Desmier de Chenon, JM Freulard…</t>
  </si>
  <si>
    <t>PORIM International Palm …</t>
  </si>
  <si>
    <t>Land use change emissions from oil palm expansion in Pará, Brazil depend on proper policy enforcement on deforested lands</t>
  </si>
  <si>
    <t>http://iopscience.iop.org/1748-9326/8/4/044031</t>
  </si>
  <si>
    <t>S Yui, S Yeh</t>
  </si>
  <si>
    <t>http://iopscience.iop.org/1748-9326/8/4/044031/video/abstract</t>
  </si>
  <si>
    <t>Status report on the use of Bacillus thuringiensis in the control of some oil palm pests.</t>
  </si>
  <si>
    <t>http://www.cabdirect.org/abstracts/19951114294.html</t>
  </si>
  <si>
    <t>WM Basri, AAS Ramlah, K Norman</t>
  </si>
  <si>
    <t>Elaeis</t>
  </si>
  <si>
    <t>Variability of fatty acid composition (FAC) within bunches in the oil palm , Elaeis guineensis.</t>
  </si>
  <si>
    <t>http://www.cabdirect.org/abstracts/19840320501.html</t>
  </si>
  <si>
    <t>N Rajanaidu, BK Tan</t>
  </si>
  <si>
    <t>Relationships among rat numbers, abundance of oil palm fruit and damage levels to fruit in an oil palm plantation</t>
  </si>
  <si>
    <t>http://onlinelibrary.wiley.com/doi/10.1111/j.1749-4877.2010.00231.x/abstract</t>
  </si>
  <si>
    <t>CL Puan, AW Goldizen, M Zakaria…</t>
  </si>
  <si>
    <t>Integrative …</t>
  </si>
  <si>
    <t>http://www.researchgate.net/publication/51195460_Relationships_among_rat_numbers_abundance_of_oil_palm_fruit_and_damage_levels_to_fruit_in_an_oil_palm_plantation/file/3deec51e4adb0e14f8.pdf</t>
  </si>
  <si>
    <t>Contribution of illegal hunting, culling of pest species, road accidents and feral dogs to biodiversity loss in established oil - palm landscapes</t>
  </si>
  <si>
    <t>http://www.publish.csiro.au/?paper=WR12036</t>
  </si>
  <si>
    <t>B Azhar, D Lindenmayer, J Wood, J Fischer , A Manning…</t>
  </si>
  <si>
    <t>Wildlife Research</t>
  </si>
  <si>
    <t>CSIRO</t>
  </si>
  <si>
    <t>Implication of climate change on oil palm plantation in higher altitude (Case of North Sumatra Province)</t>
  </si>
  <si>
    <t>HH Siregar, ES Sutarta, NH Darlan</t>
  </si>
  <si>
    <t>Paper on International Oil Palm Conference</t>
  </si>
  <si>
    <t>Recent Developments in the Use of Herbicides in Rubber and Oil Palm</t>
  </si>
  <si>
    <t>http://www.tandfonline.com/doi/abs/10.1080/09670877809414144</t>
  </si>
  <si>
    <t>CH Teoh, PY Toh, CF Chong, RC Evans</t>
  </si>
  <si>
    <t>PANS</t>
  </si>
  <si>
    <t>The Use of Paclobutrazol in Oil Palm Clones During the Nursery Stage</t>
  </si>
  <si>
    <t>E Carvajal, A Alvarado, F Sterling, J Rodríguez</t>
  </si>
  <si>
    <t>Use of Empty Fruit Bunch from Oil Palm for Compost Production and Waste Water Drying</t>
  </si>
  <si>
    <t>F Schuchardt, D Darnoko, T Herawan, PG Erwinsyah</t>
  </si>
  <si>
    <t>… on the Environment of Oil Palm …</t>
  </si>
  <si>
    <t>The use of response surface analysis in obtaining maximum profit in oil palm industry</t>
  </si>
  <si>
    <t>http://www.thaiscience.info/journals/Article/The%20use%20of%20response%20surface%20analysis%20in%20obtaining%20maximum%20profit%20in%20oil%20palm%20industry.pdf</t>
  </si>
  <si>
    <t>… Journal of Science and …</t>
  </si>
  <si>
    <t>thaiscience.info</t>
  </si>
  <si>
    <t>The use of palm fronds to control erosion in oil palm plantations.</t>
  </si>
  <si>
    <t>http://www.cabdirect.org/abstracts/19860340402.html</t>
  </si>
  <si>
    <t>P Quencez</t>
  </si>
  <si>
    <t>Environment Impact of Land Application of Plantation Effluents on Oil Palm</t>
  </si>
  <si>
    <t>CH Lim, KW Chan</t>
  </si>
  <si>
    <t>… int. Oil Palm Congress-Update and …</t>
  </si>
  <si>
    <t>Choice of land clearing technique for new oil palm cultivation on peat</t>
  </si>
  <si>
    <t>AB Ismail, A Mohammad, A Janice, MJ Mohd Hanif</t>
  </si>
  <si>
    <t>Proceedings of PIPOC 2005 …</t>
  </si>
  <si>
    <t>Ghosts on our Own Land : Indonesian Oil Palm Smallholders and the Roundtable on Sustainable Palm Oil [Monograph], Bogor, Indonesia, Sawit Watch, lu …</t>
  </si>
  <si>
    <t>Oil body composition from oil palm fruit mesocarp (Elaeis guineensis Jacq.) during fruit ripening</t>
  </si>
  <si>
    <t>SS Deepa, DR Sobankumar…</t>
  </si>
  <si>
    <t>JOURNAL-OIL …</t>
  </si>
  <si>
    <t>OIL TECHNOL ASSOC INDIA</t>
  </si>
  <si>
    <t>The use of EMA Bio Fertilizer for Oil Palm</t>
  </si>
  <si>
    <t>YT Adiwiganda, DH Goenadi</t>
  </si>
  <si>
    <t>International Oil Palm Conference. Nusa Dua. Bali</t>
  </si>
  <si>
    <t>Managing two commodities ( oil palm and cattle) on a piece of land</t>
  </si>
  <si>
    <t>A Rosli</t>
  </si>
  <si>
    <t>Nation. Sem. Livestock and Crop Integration in Oil palm …</t>
  </si>
  <si>
    <t>Potential use of Lactobacillus casei TISTR 1500 for the bioconversion from palmyra sap and oil palm sap to lactic acid</t>
  </si>
  <si>
    <t>http://www.scielo.cl/scielo.php?pid=S0717-34582011000500010&amp;script=sci_arttext&amp;tlng=e</t>
  </si>
  <si>
    <t>S Chooklin, L Kaewsichan…</t>
  </si>
  <si>
    <t>Tropical forest fragments contribute to species richness in adjacent oil palm plantations</t>
  </si>
  <si>
    <t>http://www.sciencedirect.com/science/article/pii/S0006320713003935</t>
  </si>
  <si>
    <t>JM Lucey , N Tawatao, MJM Senior, VK Chey…</t>
  </si>
  <si>
    <t>MD Tayeb, KH Lim, ZZ Zin, ZH Halim</t>
  </si>
  <si>
    <t>Halim</t>
  </si>
  <si>
    <t>The use of Euphorbia heterophylla L. for natural reduction of leaf pests damage to oil palm</t>
  </si>
  <si>
    <t>CT Ho, CL Teh</t>
  </si>
  <si>
    <t>Proceedings of the 1999 PORIM International Palm Oil …</t>
  </si>
  <si>
    <t>Potential for using enriched cultures and thermotolerant bacterial isolates for production of biohydrogen from oil palm sap and microbial community analysis</t>
  </si>
  <si>
    <t>http://www.sciencedirect.com/science/article/pii/S0360319912004673</t>
  </si>
  <si>
    <t>P Noparat, P Prasertsan</t>
  </si>
  <si>
    <t>international journal of hydrogen energy</t>
  </si>
  <si>
    <t>http://www.researchgate.net/publication/236230098_Potential_for_using_enriched_cultures_and_thermotolerant_bacterial_isolates_for_production_of_biohydrogen_from_oil_palm_sap_and_microbial_community_analysis/file/5046351727fa1bea26.pdf</t>
  </si>
  <si>
    <t>Rat species composition and distribution in West Malaysian plantations (with particular reference to oil palm plantations)</t>
  </si>
  <si>
    <t>SS Liau, CG Fee, SC Sim, CT Ho</t>
  </si>
  <si>
    <t>Proceedings of the 1991 PORIM International …</t>
  </si>
  <si>
    <t>The Treatment of oil palm Empty Fruit Bunch The Treatment of oil palm Empty Fruit Bunch fibre for subsequent use as substrate for cellulase production by …</t>
  </si>
  <si>
    <t>Palm Oil and Indigenous Peoples in South East Asia: Land acquisition, human rights violations and the indigenous people on the oil palm frontier</t>
  </si>
  <si>
    <t>Forest Peoples Programme &amp; ILC. Available at:〈 …</t>
  </si>
  <si>
    <t>Does logging and forest conversion to oil palm agriculture alter functional diversity in a biodiversity hotspot?</t>
  </si>
  <si>
    <t>http://onlinelibrary.wiley.com/doi/10.1111/acv.12074/full</t>
  </si>
  <si>
    <t>FA Edwards, DP Edwards , TH Larsen …</t>
  </si>
  <si>
    <t>Animal …</t>
  </si>
  <si>
    <t>Fertilizer use economy in the oil palm in Nigeria through nutrition recycling</t>
  </si>
  <si>
    <t>U Omoti</t>
  </si>
  <si>
    <t>Proceeding of the International Conference on Palm …</t>
  </si>
  <si>
    <t>Ghosts on our land : Indonesian oil palm smallholders and the roundtable on sustainable palm oils</t>
  </si>
  <si>
    <t>… Peoples Programme</t>
  </si>
  <si>
    <t>… , F., 1997. Changes in abundance and behaviour of vector mosquitoes, induced by land use during the development of an oil palm plantation in Sarawak</t>
  </si>
  <si>
    <t>MS Chang</t>
  </si>
  <si>
    <t>Genetic diversity of Oil palm</t>
  </si>
  <si>
    <t>A Hayati, R Wickneswari, I Maizura, N Rajanaidu</t>
  </si>
  <si>
    <t>Elaeis guineensis</t>
  </si>
  <si>
    <t>Wong Meng Chuo, T Jalong 2007b Land is Life: Land Rights and Oil Palm Development in Sarawak</t>
  </si>
  <si>
    <t>M Colchester, WA Pang</t>
  </si>
  <si>
    <t>Gaining neighbours or disruptive factors–What happened when large-scale land -based investment in the Ghanaian oil palm sector met the local …</t>
  </si>
  <si>
    <t>SJ Väth</t>
  </si>
  <si>
    <t>International Conference on Global Land Grabbing II</t>
  </si>
  <si>
    <t>Genetic diversity among Nigerian collections of oil palm Elaeis guineensis jacq as revealed by principal component analysis and minimum spanning tree</t>
  </si>
  <si>
    <t>CD Ataga</t>
  </si>
  <si>
    <t>Journal of Agriculture</t>
  </si>
  <si>
    <t>… funding to reduce emissions from deforestation and (forest) degradation stop peat swamp conversion to oil palm in orangutan habitat in Tripa (Aceh, …</t>
  </si>
  <si>
    <t>HL Tata, M van Noordwijk, D Ruysschaert, R Mulia…</t>
  </si>
  <si>
    <t>Mitig Adapt Strateg Glob …</t>
  </si>
  <si>
    <t>Oil Palm , Soybeans and Critical Habitat Loss . A Review Prepared for the WWF Forest Conservation Initiative</t>
  </si>
  <si>
    <t>2003 - WWF Forest Conservation Initiative</t>
  </si>
  <si>
    <t>WWF Forest Conservation Initiative, …</t>
  </si>
  <si>
    <t>Oil palm , soybeans &amp; critical habitat loss .(A review prepared for WWF)</t>
  </si>
  <si>
    <t>The use of acetyl-CoA carboxylase activity and changes in cell wall composition as measures of embryogenesis in tissue cultures of oil palm (Elaeis …</t>
  </si>
  <si>
    <t>E Tumham, DH Northcote</t>
  </si>
  <si>
    <t>Biochemical Journal</t>
  </si>
  <si>
    <t>Towards 'hybrid accountability'in EU biofuels policy? Community grievances and competing water claims in the Central Kalimantan oil palm sector</t>
  </si>
  <si>
    <t>http://www.sciencedirect.com/science/article/pii/S0016718513001929</t>
  </si>
  <si>
    <t>RK Larsen, N Jiwan, A Rompas, J Jenito, M Osbeck…</t>
  </si>
  <si>
    <t>Geoforum</t>
  </si>
  <si>
    <t>Yusof Basiron.(2010). Mitigating climate change through oil palm cultivation</t>
  </si>
  <si>
    <t>FK Yew, K Sundram</t>
  </si>
  <si>
    <t>Loss from oil palm estates</t>
  </si>
  <si>
    <t>EGT Manurung</t>
  </si>
  <si>
    <t>ForestWatch Indonesia</t>
  </si>
  <si>
    <t>Chemical composition of oil palm empty fruit bunch and its decomposition in the fields</t>
  </si>
  <si>
    <t>R Wingkis</t>
  </si>
  <si>
    <t>Masters of Agriculture Science thesis</t>
  </si>
  <si>
    <t>Fertilizer use in oil palm plantations</t>
  </si>
  <si>
    <t>U Omoti, LR Obatulo, DA Fagbenro</t>
  </si>
  <si>
    <t>Proceedings of the National Fertilizer Seminar …</t>
  </si>
  <si>
    <t>Current status in genetic alteration of fatty acid composition in oil palm</t>
  </si>
  <si>
    <t>FH Shah, SJ Bhore, TS Cha, CL Tan</t>
  </si>
  <si>
    <t>Proceedings of the 16th International Plant …</t>
  </si>
  <si>
    <t>Interception loss in Sedenak Oil Palm Plantation</t>
  </si>
  <si>
    <t>A Bentley</t>
  </si>
  <si>
    <t>Undegraduate Thesis</t>
  </si>
  <si>
    <t>Study of Nitrogen Loss Pathways in Oil Palm (Elaeis Guineensis Jacq.) Growing Agro-ecosystems on Volcanic Ash Soils in Papua New Guinea: A Thesis …</t>
  </si>
  <si>
    <t>M Banabas</t>
  </si>
  <si>
    <t>2007 - Massey University</t>
  </si>
  <si>
    <t>Massey University, Palmerston North</t>
  </si>
  <si>
    <t>Seeds of discontent: oil palm , land settlement schemes, migration and the emergence of ethno-regional identities in Papua New Guinea</t>
  </si>
  <si>
    <t>G Koczberski, G Curry</t>
  </si>
  <si>
    <t>… paper presented at the Institute of …</t>
  </si>
  <si>
    <t>China and the African “ land grab”: The DRC Oil Palm Deal</t>
  </si>
  <si>
    <t>D Bräutigam</t>
  </si>
  <si>
    <t>AP and Norihan, MS (1997). Evaluation of five promoters for use in transformation of oil palm (Elaeis guineensis Jacq.)</t>
  </si>
  <si>
    <t>MKU Chowdhury, G Kadir</t>
  </si>
  <si>
    <t>The use of phosphatic fertilizer in oil palm cultivation</t>
  </si>
  <si>
    <t>Z Poeloengan, Y Sugiyono, T Adiwiganda</t>
  </si>
  <si>
    <t>… for Sustainable Crop Production in Asia. …</t>
  </si>
  <si>
    <t>The use of foliar analysis in oil palm culture</t>
  </si>
  <si>
    <t>Trans. Intern. Congr. Soil Sei. Vt1i Congr</t>
  </si>
  <si>
    <t>Use of ash derived from oil - palm wasteincineration as a partial replacement of cement</t>
  </si>
  <si>
    <t>H Tay, K Show</t>
  </si>
  <si>
    <t>Land suitability analysis for sustainable oil - palm plantations in Kalimantan using fuzzy weighted linear combination on multi criteria-spatial decision …</t>
  </si>
  <si>
    <t>Y Ramdhani, RK Taufik</t>
  </si>
  <si>
    <t>Available from author OV. SarVision …</t>
  </si>
  <si>
    <t>Use of UK-DMC 2 and ALOS PALSAR for studying the age of oil palm trees in southern peninsular Malaysia</t>
  </si>
  <si>
    <t>http://www.tandfonline.com/doi/abs/10.1080/01431161.2013.822601</t>
  </si>
  <si>
    <t>KP Tan, KD Kanniah , AP Cracknell</t>
  </si>
  <si>
    <t>Oil palm plantation and deforestation in Indonesia. What role do Europe and Germany play? WWF report; 2002</t>
  </si>
  <si>
    <t>Oil palm development and land management in Bungo district, Jambi, Indonesia</t>
  </si>
  <si>
    <t>2008 - MSc dissertation</t>
  </si>
  <si>
    <t>MSc dissertation, University of …</t>
  </si>
  <si>
    <t>W. Fernandez, K., Lim, Y. 2011. High yield oil palm expansion spares land at the expense of forests in the Peruvian Amazon</t>
  </si>
  <si>
    <t>VH Guitiérrez-Vélez, R De Fries, M Pinedo-Vásquez…</t>
  </si>
  <si>
    <t>Oil palm development and land management in Bungo district</t>
  </si>
  <si>
    <t>Master in agriculture science thesis. IRC-SupAgro</t>
  </si>
  <si>
    <t>Conditions required by the private sector for oil palm expansion on degraded land in Indonesia</t>
  </si>
  <si>
    <t>T Fairhurst, M McLeish, R Prasodjo</t>
  </si>
  <si>
    <t>Prince's Rainforest Project. London</t>
  </si>
  <si>
    <t>the oil palm industry's recipe for climate change disaster</t>
  </si>
  <si>
    <t>D Palma</t>
  </si>
  <si>
    <t>Available at:〈 greenpeace. at/uploads/media/ …</t>
  </si>
  <si>
    <t>The Bush Fallow and Alley Farming in the Oil Palm Belt of South-Eastern Nigeria, Land Resources Division</t>
  </si>
  <si>
    <t>JK Obi, P Tuley</t>
  </si>
  <si>
    <t>Foreign and Commonwealth Office</t>
  </si>
  <si>
    <t>Chemical composition and in sacco degradability of different fractions of oil palm (Elaeis guineensis) frond</t>
  </si>
  <si>
    <t>M Islam, I Dahlan, JB Liang, ZA Jelan, MA Rajion</t>
  </si>
  <si>
    <t>Proceeding 2nd International …</t>
  </si>
  <si>
    <t>Yield maximization with clonal oil palm for sustainable utilization of limited tropical land resources</t>
  </si>
  <si>
    <t>SH Ooi, KY Leng, P Kayaroganam</t>
  </si>
  <si>
    <t>Potassium in Asia: Proceedings of the 24th …</t>
  </si>
  <si>
    <t>… Agricultural Sciences, Wenchang, Hainan 571339; Mensuration and Change Rule of Four Microelements in Different Leaf Arrangements of Oil Palm [J]</t>
  </si>
  <si>
    <t>LLLYW Ping</t>
  </si>
  <si>
    <t>Chinese Journal of Tropical Crops</t>
  </si>
  <si>
    <t>Why is oil palm replacing tropical rainforests? Why are biofuels fueling deforestation ?; 2006</t>
  </si>
  <si>
    <t>The potential use of soil amendments for the suppression of basal stem rot of oil palm seedlings</t>
  </si>
  <si>
    <t>M Sariah, H Zakaria, J Hendry, GT Shanji, GF Chung</t>
  </si>
  <si>
    <t>Second Workshop on …</t>
  </si>
  <si>
    <t>… , AND M. VISVALINGAM. 1997. Ranging behaviour and habitat utilisation of the Malayan wood rat (Rattus tiomanicus) in an oil palm plantation in Johore, …</t>
  </si>
  <si>
    <t>AP Buckle, TH Chia</t>
  </si>
  <si>
    <t>The use of endophytic fungi to control of pest leaf borer Oryctes rhinoceros and Sexava sp. on oil palm plant</t>
  </si>
  <si>
    <t>N Amin, L Daha, A Nasruddin</t>
  </si>
  <si>
    <t>2008 - Research Report</t>
  </si>
  <si>
    <t>Research Report, Indonesian …</t>
  </si>
  <si>
    <t>Oil palm and other commercial biofuels and commodity markets tree plantations, monocropping: impacts on indigenous peoples' land tenure and resource …</t>
  </si>
  <si>
    <t>Sixth session. New York</t>
  </si>
  <si>
    <t>How to influence oil palm development in order to make it benefit local people and prevent uncontrolled deforestation</t>
  </si>
  <si>
    <t>L Feintrenie, WK Chong, P Levang</t>
  </si>
  <si>
    <t>XIII World Forestry Congress</t>
  </si>
  <si>
    <t>Oil Palm and Other Commercial Tree Plantations, Monocropping: Impacts on Indigenous Peoples' Land Tenure and Resource Management Systems and …</t>
  </si>
  <si>
    <t>TC Victoria, P Tamang</t>
  </si>
  <si>
    <t>United Nations Permanent Forum (UNPFII) on …</t>
  </si>
  <si>
    <t>The Hesitant Boom: Indonesia's Oil Palm Sub-Sector in an Era of Economic Crisis and Political Change (Occasional Paper No. 29)(Bogor: Center for …</t>
  </si>
  <si>
    <t>Changes in chemical composition of〈 i〉 Phoenix canariensis〈/i〉 Hort. Ex Chabaud palm seed oil during the ripening process</t>
  </si>
  <si>
    <t>http://www.sciencedirect.com/science/article/pii/S0304423811002755</t>
  </si>
  <si>
    <t>IA Nehdi , H Zarrouk, SI Al-Resayes</t>
  </si>
  <si>
    <t>Scientia Horticulturae</t>
  </si>
  <si>
    <t>Use of biomolecular techniques in studies of abnormalities in oil palm clones</t>
  </si>
  <si>
    <t>http://agris.fao.org/agris-search/search.do?recordID=ID2003000228</t>
  </si>
  <si>
    <t>N Toruan-Mathius, G Ginting</t>
  </si>
  <si>
    <t>The empiric use of palm kernel oil in neonatal skin care: Justifiable or not?</t>
  </si>
  <si>
    <t>http://link.springer.com/article/10.1007/s11655-011-0938-1</t>
  </si>
  <si>
    <t>A Chiabi, MH Kenmogne, S Nguefack…</t>
  </si>
  <si>
    <t>Chinese journal of …</t>
  </si>
  <si>
    <t>Effects of Land Application of Rubber and Palm Oil Effluents on Plantation Crops and Environment</t>
  </si>
  <si>
    <t>KR PILLAI, TC P'NG</t>
  </si>
  <si>
    <t>Proceedings of the 7th Guthrie Oil Palm Seminar</t>
  </si>
  <si>
    <t>Land application of palm oil effluent</t>
  </si>
  <si>
    <t>KH Yeop, KC Poop</t>
  </si>
  <si>
    <t>… Institute of Malaysia on oil palm by product utilization. …</t>
  </si>
  <si>
    <t>Diglycerides in palm oil products: composition and effects in oil properties</t>
  </si>
  <si>
    <t>http://books.google.co.uk/books?hl=en&amp;lr=&amp;id=FvVyiOoWJroC&amp;oi=fnd&amp;pg=PA129&amp;dq=+diversity+OR+richness+OR+abundance+OR+similarity+OR+composition+OR+community+OR+deforestation+OR+land+OR+use+OR+change+OR+fragmentation+OR+habitat+OR+loss+OR+connectivity+OR+functional+OR+diversity+OR+ecosystem+OR+displacement+%22oil+palm%22&amp;ots=wEBhNAiNVa&amp;sig=4JGhYLOWACCnZw_DNVsqmkqqLk0</t>
  </si>
  <si>
    <t>Physical Properties of Fats</t>
  </si>
  <si>
    <t>Mitigating climate change through oil palm cultivation: The Malaysian experience</t>
  </si>
  <si>
    <t>http://iopscience.iop.org/1755-1315/6/24/242042</t>
  </si>
  <si>
    <t>FK Yew, FY Ng, K Sundram…</t>
  </si>
  <si>
    <t>IOP Conference Series: …</t>
  </si>
  <si>
    <t>ISSR Analysis on Genetic Diversity of New Oil Palm Germplasm [J]</t>
  </si>
  <si>
    <t>http://en.cnki.com.cn/Article_en/CJFDTOTAL-AHNY201004203.htm</t>
  </si>
  <si>
    <t>D Can</t>
  </si>
  <si>
    <t>Journal of Anhui Agricultural Sciences</t>
  </si>
  <si>
    <t>Principles and guidelines on land application of POME for the oil palm industry.</t>
  </si>
  <si>
    <t>http://www.cabdirect.org/abstracts/19896772188.html</t>
  </si>
  <si>
    <t>ZZ Zakaria, MT Dolmat, AH Hassan, K Haron</t>
  </si>
  <si>
    <t>Analysing variety of vegetation indices values using different methods for mapping oil palm closed-canopy composition in southern Riau Province, Indonesia</t>
  </si>
  <si>
    <t>http://ieeexplore.ieee.org/xpls/abs_all.jsp?arnumber=6352232</t>
  </si>
  <si>
    <t>F Ramdani</t>
  </si>
  <si>
    <t>… and Remote Sensing Symposium (IGARSS)</t>
  </si>
  <si>
    <t>Monitoring the long term effects of land application of palm oil mill effluent to oil palm on water quality.</t>
  </si>
  <si>
    <t>http://www.cabdirect.org/abstracts/20023053638.html</t>
  </si>
  <si>
    <t>AB Hamdan, D Mohd Tayeb, ZZ Zin, M Ahmad Tarmizi…</t>
  </si>
  <si>
    <t>[Protein concentrate of African oil palm (Elaesis guineensis, Jacquin), extraction process and functional properties]</t>
  </si>
  <si>
    <t>http://europepmc.org/abstract/MED/3842056</t>
  </si>
  <si>
    <t>DE Pacheco</t>
  </si>
  <si>
    <t>Archivos latinoamericanos de nutricion</t>
  </si>
  <si>
    <t>Native customary rights land development for oil palm cultivation in Sarawak.</t>
  </si>
  <si>
    <t>http://www.cabdirect.org/abstracts/20023095443.html</t>
  </si>
  <si>
    <t>R Summugam</t>
  </si>
  <si>
    <t>Composition of oil palm byproducts used as feedstuff in Costa Rica.</t>
  </si>
  <si>
    <t>http://www.cabdirect.org/abstracts/20043000680.html</t>
  </si>
  <si>
    <t>E Vargas, M Zumbado</t>
  </si>
  <si>
    <t>Agronomia Costarricense</t>
  </si>
  <si>
    <t>Nutrient use efficiency in oil palm : measurement and management.</t>
  </si>
  <si>
    <t>http://www.cabdirect.org/abstracts/19990311551.html</t>
  </si>
  <si>
    <t>T Fairhurst</t>
  </si>
  <si>
    <t>Modelling the climate change effects on Malaysia's oil palm yield</t>
  </si>
  <si>
    <t>http://aut.researchgateway.ac.nz/handle/10292/4828</t>
  </si>
  <si>
    <t>S Shanmuganathan , A Narayanan</t>
  </si>
  <si>
    <t>aut.researchgateway.ac.nz</t>
  </si>
  <si>
    <t>http://aut.researchgateway.ac.nz/bitstream/handle/10292/4828/Modelling%20the%20climate%20change%20effects%20on%20Malaysia%E2%80%99s%20oil.pdf?sequence=2</t>
  </si>
  <si>
    <t>Spatial Land Evaluation for Oil Palm Cultivation Using GIS (Geographic Information System)</t>
  </si>
  <si>
    <t>http://www.davidpublishing.com/davidpublishing/Upfile/10/21/2013/2013102104487798.pdf</t>
  </si>
  <si>
    <t>A Arshad , A Zain, M Armanto</t>
  </si>
  <si>
    <t>davidpublishing.com</t>
  </si>
  <si>
    <t>Brazilian oil palm kernel oil: characterization and fatty acid composition .</t>
  </si>
  <si>
    <t>http://www.cabdirect.org/abstracts/19916776833.html</t>
  </si>
  <si>
    <t>M Tavares , ESG Badolato, JB de Carvalho…</t>
  </si>
  <si>
    <t>Revista do Instituto …</t>
  </si>
  <si>
    <t>Problems and Possible Solutions of Land Clearing for Planting or Replanting Oil Palm</t>
  </si>
  <si>
    <t>K Chang</t>
  </si>
  <si>
    <t>Workshop on Farm Mechanization in the Oil Palm …</t>
  </si>
  <si>
    <t>An update on zero burning in land clearing for oil palm newplanting.</t>
  </si>
  <si>
    <t>http://www.cabdirect.org/abstracts/19980606913.html</t>
  </si>
  <si>
    <t>AM Ramli</t>
  </si>
  <si>
    <t>Phosphate sorption characteristics and the use of sorption isotherms for evaluating the phosphate requirements of the oil palm on some acid soils.</t>
  </si>
  <si>
    <t>http://www.cabdirect.org/abstracts/19801950874.html</t>
  </si>
  <si>
    <t>DO Ataga, U Omoti</t>
  </si>
  <si>
    <t>Journal of the Nigerian Institute for Oil Palm …</t>
  </si>
  <si>
    <t>Fertilizer use efficiency in oil palm is increased under irrigation in Ecuador</t>
  </si>
  <si>
    <t>http://www.ipni.net/publication/bci.nsf/0/27C0B574D45D555B85257BBA006E7927/$FILE/Better%20Crops%20International%201999-1%20p30.pdf</t>
  </si>
  <si>
    <t>F Mite, M Carrillo, J Espinosa</t>
  </si>
  <si>
    <t>Better Crops International</t>
  </si>
  <si>
    <t>ipni.net</t>
  </si>
  <si>
    <t>Land tenure and productivity: Farm level evidence from Hoskins Oil palm project</t>
  </si>
  <si>
    <t>S Chand, C Yala</t>
  </si>
  <si>
    <t>Floristic composition and abundance of weeds in an oil palm plantation in Ghana</t>
  </si>
  <si>
    <t>http://www.arpnjournals.com/jabs/research_papers/rp_2011/jabs_0111_229.pdf</t>
  </si>
  <si>
    <t>PK Essandoh, FA Armah, JO Odoi …</t>
  </si>
  <si>
    <t>arpnjournals.com</t>
  </si>
  <si>
    <t>Unpacking tenure security: development of a conceptual framework and application to the case of oil palm expansion on customary land in Kapuas Hulu district, West …</t>
  </si>
  <si>
    <t>http://www.cabdirect.org/abstracts/20143006936.html</t>
  </si>
  <si>
    <t>J Clerc</t>
  </si>
  <si>
    <t>CIFOR Working Paper</t>
  </si>
  <si>
    <t>Land application of palm oil mill effluent (POME) on oil palm using a tractor-tanker and flatbed system.</t>
  </si>
  <si>
    <t>http://www.cabdirect.org/abstracts/19940309671.html</t>
  </si>
  <si>
    <t>K Haron, ZZ Zakaria</t>
  </si>
  <si>
    <t>Porim Bulletin</t>
  </si>
  <si>
    <t>Oil palm of Indian habitat v. hybrid palm.</t>
  </si>
  <si>
    <t>http://www.cabdirect.org/abstracts/19751628688.html</t>
  </si>
  <si>
    <t>NC Gangi Reddy, T Obi Reddy, SD Thirumala Rao…</t>
  </si>
  <si>
    <t>Coconut …</t>
  </si>
  <si>
    <t>Characterization and functional properties of hemicelluloses from oil palm biomass</t>
  </si>
  <si>
    <t>M Anis, H Mohamad, MNM Azemi</t>
  </si>
  <si>
    <t>Proceedings of USM-JIRCAS Joint International …</t>
  </si>
  <si>
    <t>I want to change my fate now: the role of oil palm in Indonesia's rural development</t>
  </si>
  <si>
    <t>http://www.documentation.ird.fr/hor/fdi:010055410</t>
  </si>
  <si>
    <t>L Rist, P Levang</t>
  </si>
  <si>
    <t>Geographische Rundschau International</t>
  </si>
  <si>
    <t>documentation.ird.fr</t>
  </si>
  <si>
    <t>Use of two bioassays to estimate the residual effect and nutritional value of a compost made from oil palm (Elaeis guineensis, Jacq.) empty fruit bunches</t>
  </si>
  <si>
    <t>http://www.sidalc.net/cgi-bin/wxis.exe/?IsisScript=OET.xis&amp;method=post&amp;formato=2&amp;cantidad=1&amp;expresion=mfn=023245</t>
  </si>
  <si>
    <t>M Segura, C Ramirez, C Chinchilla, R Torres</t>
  </si>
  <si>
    <t>sidalc.net</t>
  </si>
  <si>
    <t>Effects of Oil ‐ Palm Plantations on Diversity of Tropical Anurans</t>
  </si>
  <si>
    <t>http://onlinelibrary.wiley.com/doi/10.1111/cobi.12062/full</t>
  </si>
  <si>
    <t>A Faruk, D Belabut , N Ahmad , RJ Knell …</t>
  </si>
  <si>
    <t>http://www.researchgate.net/publication/236926184_Effects_of_oil-palm_plantations_on_diversity_of_tropical_anurans/file/9c96052c79b146791a.pdf</t>
  </si>
  <si>
    <t>" My oil palm versus your forest" Deforestation and farm concession policies in West Kalimantan, Indonesia.</t>
  </si>
  <si>
    <t>http://www.cabdirect.org/abstracts/20016787663.html</t>
  </si>
  <si>
    <t>C Geissler, E Penot</t>
  </si>
  <si>
    <t>Bois et Forets des Tropiques</t>
  </si>
  <si>
    <t>Nitrogen cycling in a legume- oil palm ecosystem in Malaysia.</t>
  </si>
  <si>
    <t>http://www.cabdirect.org/abstracts/19836746669.html</t>
  </si>
  <si>
    <t>Nitrogen Cycling in South-East Asian …</t>
  </si>
  <si>
    <t>The use of oil palm trunks as ruminant feed.</t>
  </si>
  <si>
    <t>http://www.cabdirect.org/abstracts/19931460438.html</t>
  </si>
  <si>
    <t>S Oshio, DM Jaafar, OA Hassan</t>
  </si>
  <si>
    <t>Tropical Agriculture Research …</t>
  </si>
  <si>
    <t>The use of computer in fertilizer extension and management for oil palm</t>
  </si>
  <si>
    <t>KY Tan, MH Chaplin</t>
  </si>
  <si>
    <t>Int. Agric. Oil Palm Conference</t>
  </si>
  <si>
    <t>… peroxide mechanical pulping of oil palm lignocellulosics: Part 1-Effects of chemical and mechanical pretreatments on empty fruit bunch (EFB) chemical composition .</t>
  </si>
  <si>
    <t>http://www.cabdirect.org/abstracts/20083248984.html</t>
  </si>
  <si>
    <t>WD Wan Rosli, L KweiNam, A Ghazali…</t>
  </si>
  <si>
    <t>JIRCAS Working …</t>
  </si>
  <si>
    <t>Use of GPS and laser for GIS data capture in oil palm plantations.</t>
  </si>
  <si>
    <t>http://www.cabdirect.org/abstracts/19992401877.html</t>
  </si>
  <si>
    <t>S Wanasuria, A Fathoni, Y Indra, B Surojo</t>
  </si>
  <si>
    <t>The foliar composition of the oil palm in West Malaysia, II. The relationships between nutrient contents.</t>
  </si>
  <si>
    <t>http://www.cabdirect.org/abstracts/19710302624.html</t>
  </si>
  <si>
    <t>JA VARLEY, JB WARD</t>
  </si>
  <si>
    <t>Distribution and abundance of Temnoschoita quadrimaculata Gly.(Coleoptera: Curculionidae) on oil palm , Elaeis guineensis Jacq. in Ghana</t>
  </si>
  <si>
    <t>http://journals.cambridge.org/abstract_S1742758400007098</t>
  </si>
  <si>
    <t>SK Asante, R Kumar</t>
  </si>
  <si>
    <t>International Journal of Tropical Insect …</t>
  </si>
  <si>
    <t>Mitigating climate change through oil palm cultivation</t>
  </si>
  <si>
    <t>http://inderscience.metapress.com/index/T6V1385566408137.pdf</t>
  </si>
  <si>
    <t>Y Foong-Kheong, K Sundram, Y Basiron</t>
  </si>
  <si>
    <t>Economic growth, climate change , confusion and rent seeking: The case of palm oil</t>
  </si>
  <si>
    <t>http://jopeh.com.my/index.php/jopecommon/article/view/41</t>
  </si>
  <si>
    <t>L Lane</t>
  </si>
  <si>
    <t>Journal of Oil Palm</t>
  </si>
  <si>
    <t>jopeh.com.my</t>
  </si>
  <si>
    <t>http://jopeh.com.my/index.php/jopecommon/article/view/41/65</t>
  </si>
  <si>
    <t>Use and Abuse of Fertilisers in Oil Palm Nurseries'</t>
  </si>
  <si>
    <t>DF Strohbusch, M Behn</t>
  </si>
  <si>
    <t>… of the First Malaysian Oil Palm Conference. Ed. PD …</t>
  </si>
  <si>
    <t>Method of estimating the time required for land clearing and mechanical windrowing of an industrial oil palm plantation.</t>
  </si>
  <si>
    <t>http://www.cabdirect.org/abstracts/19761829583.html</t>
  </si>
  <si>
    <t>Genetic Diversity Among Oil Palm Parental Genotypes Revealed by Microsatellite Polymorphism and its Relationship to Progeny Performance</t>
  </si>
  <si>
    <t>http://psasir.upm.edu.my/4740/</t>
  </si>
  <si>
    <t>N Abdullah</t>
  </si>
  <si>
    <t>http://psasir.upm.edu.my/4740/1/FP_2008_27A.pdf</t>
  </si>
  <si>
    <t>Use of Round Up (glyphosate) in weed control under oil palm : some cost implications</t>
  </si>
  <si>
    <t>http://www.ajol.info/index.php/jgsa/article/view/17861</t>
  </si>
  <si>
    <t>K Baidoo-Addo, BN Nuertey, TEO Asamoah</t>
  </si>
  <si>
    <t>Journal of the Ghana …</t>
  </si>
  <si>
    <t>Anatomical study on the change in the trunk tissues of an oil palm tree during storage in the atmosphere of tropical climate.</t>
  </si>
  <si>
    <t>http://www.cabdirect.org/abstracts/20123394674.html</t>
  </si>
  <si>
    <t>H Abe, Z ChunHua, R Tanaka, O Sulaiman …</t>
  </si>
  <si>
    <t>IDENTIFICATION OF OIL PALM (Elaeis guineensis) SPEAR LEAF METABOLITES USING MASS SPECTROMETRY AND NEUTRAL LOSS ANALYSIS</t>
  </si>
  <si>
    <t>http://universeengineering.net/PDF_ARTICLE/1/5259.pdf</t>
  </si>
  <si>
    <t>T HASHIM, UMIS RAMLI</t>
  </si>
  <si>
    <t>universeengineering.net</t>
  </si>
  <si>
    <t>In the name of poverty alleviation: Experiments with oil palm smallholders and customary land in Sabah, Malaysia</t>
  </si>
  <si>
    <t>http://onlinelibrary.wiley.com/doi/10.1111/j.1467-8373.2012.01490.x/full</t>
  </si>
  <si>
    <t>Asia Pacific Viewpoint</t>
  </si>
  <si>
    <t>Genetic similarity among commercial oil palm materials based on microsatellite markers</t>
  </si>
  <si>
    <t>http://www.revistas.unal.edu.co/index.php/agrocol/article/view/29152</t>
  </si>
  <si>
    <t>D Arias, C Montoya, L Rey…</t>
  </si>
  <si>
    <t>Agronomía Colombiana</t>
  </si>
  <si>
    <t>revistas.unal.edu.co</t>
  </si>
  <si>
    <t>http://www.revistas.unal.edu.co/index.php/agrocol/article/viewFile/29152/38937</t>
  </si>
  <si>
    <t>Use of phytometers for determining spatial variation in understorey yield in oil palm agroforestry.</t>
  </si>
  <si>
    <t>http://www.cabdirect.org/abstracts/19960705525.html</t>
  </si>
  <si>
    <t>J Wainwright, H Sinoquet, P Cruz</t>
  </si>
  <si>
    <t>… held in Guadeloupe on 6-10 …</t>
  </si>
  <si>
    <t>Multi-stakeholder initiative governance as assemblage: Roundtable on Sustainable Palm Oil as a political resource in land conflicts related to oil palm plantations</t>
  </si>
  <si>
    <t>http://link.springer.com/article/10.1007/s10460-014-9507-5</t>
  </si>
  <si>
    <t>M Köhne</t>
  </si>
  <si>
    <t>Agriculture and Human Values</t>
  </si>
  <si>
    <t>The use of polyethylene bags for raising oil palm seedlings in Nigeria. II. The influence of bag size, colour, drainage and planting date on the performance of the …</t>
  </si>
  <si>
    <t>http://www.cabdirect.org/abstracts/19790379406.html</t>
  </si>
  <si>
    <t>IRHO advice-250. Chemical land preparation for oil palm and coconut in Indonesia. Imperata eradication. II. Carrying out the treatments.</t>
  </si>
  <si>
    <t>http://www.cabdirect.org/abstracts/19850777004.html</t>
  </si>
  <si>
    <t>FV Rognon, P Amblard, D Boutin</t>
  </si>
  <si>
    <t>Use of Oil Palm shell as structural Topping for Semi-Precast concrete Slab</t>
  </si>
  <si>
    <t>SI Doh, VJ Kurian …</t>
  </si>
  <si>
    <t>Malaysian Construction …,CREAM</t>
  </si>
  <si>
    <t>CREAM, CIDB Malaysia</t>
  </si>
  <si>
    <t>Elaeis oleifera genomic-SSR markers: Exploitation in oil palm germplasm diversity and cross-amplification in arecaceae</t>
  </si>
  <si>
    <t>http://www.mdpi.com/1422-0067/13/4/4069/htm</t>
  </si>
  <si>
    <t>NM Zaki, R Singh, R Rosli, I Ismail</t>
  </si>
  <si>
    <t>International journal of molecular …</t>
  </si>
  <si>
    <t>mdpi.com</t>
  </si>
  <si>
    <t>Oil palm and deforestation in Papua New Guinea</t>
  </si>
  <si>
    <t>http://onlinelibrary.wiley.com/doi/10.1111/conl.12058/full</t>
  </si>
  <si>
    <t>PN Nelson , J Gabriel, C Filer, M Banabas…</t>
  </si>
  <si>
    <t>Biological control of a Limacodid oil palm pest in Ivory Coast, by use of a small isometric virus</t>
  </si>
  <si>
    <t>http://www.documentation.ird.fr/hor/fdi:17158</t>
  </si>
  <si>
    <t>G Fédière, P Monsarrat, R Philippe</t>
  </si>
  <si>
    <t>Processes of land accumulation and patterns of labour mobility in large-scale oil palm smallholding schemes in Indonesia</t>
  </si>
  <si>
    <t>http://www.plaas.org.za/sites/default/files/publications-landpdf/LDPI47Bissonnette.pdf</t>
  </si>
  <si>
    <t>plaas.org.za</t>
  </si>
  <si>
    <t>Avian Diversity and Feeding Guilds in a Secondary Forest, an Oil Palm Plantation and a Paddy Field in Riparian Areas of the Kerian River Basin, Perak, …</t>
  </si>
  <si>
    <t>http://www.ncbi.nlm.nih.gov/pmc/articles/PMC3819081/</t>
  </si>
  <si>
    <t>NM Azman, NSA Latip, SAM Sah …</t>
  </si>
  <si>
    <t>Tropical life sciences …</t>
  </si>
  <si>
    <t>The use of herbicide products in oil palm growing.</t>
  </si>
  <si>
    <t>http://www.cabdirect.org/abstracts/19782320280.html</t>
  </si>
  <si>
    <t>Some comments on the use of the solar radiation conversion efficiency in oil palm breeding.</t>
  </si>
  <si>
    <t>http://www.cabdirect.org/abstracts/19911699386.html</t>
  </si>
  <si>
    <t>KC Chang, V Rao</t>
  </si>
  <si>
    <t>SABRAO Journal</t>
  </si>
  <si>
    <t>The use of aluminium poles in tall [ oil ] palm harvesting.</t>
  </si>
  <si>
    <t>http://www.cabdirect.org/abstracts/19810303095.html</t>
  </si>
  <si>
    <t>FS Yak, M Saleh, LP Munusamy, JE Duckett</t>
  </si>
  <si>
    <t>Use of phenological stages of the fruits and physicochemical characteristics of the oil to determine the optimal harvest time of oil palm interspecific OxG hybrid fruits</t>
  </si>
  <si>
    <t>http://www.sciencedirect.com/science/article/pii/S0926669013002082</t>
  </si>
  <si>
    <t>SM Rincón, PA Hormaza, LP Moreno, F Prada …</t>
  </si>
  <si>
    <t>Use of virus to control Darna trima (Moore) in oil palm plantations.</t>
  </si>
  <si>
    <t>http://www.cabdirect.org/abstracts/19790560209.html</t>
  </si>
  <si>
    <t>RHC Tiong</t>
  </si>
  <si>
    <t>Amin</t>
  </si>
  <si>
    <t>Subsoiling in oil palm plantations. Description of an adapted tool and conditions for its use .</t>
  </si>
  <si>
    <t>http://www.cabdirect.org/abstracts/19922454990.html</t>
  </si>
  <si>
    <t>JP Caliman, J Concaret, M Aubry</t>
  </si>
  <si>
    <t>Oil Palm Plantations and Transboundary Haze: Patronage Networks and Land Licensing in Indonesia's Peatlands</t>
  </si>
  <si>
    <t>http://link.springer.com/article/10.1007/s13157-013-0423-z</t>
  </si>
  <si>
    <t>H Varkkey</t>
  </si>
  <si>
    <t>http://eprints.um.edu.my/8410/1/POST_PRINT_wetlands_2013.pdf</t>
  </si>
  <si>
    <t>A case for community -based oil-extraction units in small farmer oil palm rehabilitation schemes versus the large-scale central milling approach [Nigeria].</t>
  </si>
  <si>
    <t>http://agris.fao.org/agris-search/search.do?recordID=XF19770141808</t>
  </si>
  <si>
    <t>E Reusse</t>
  </si>
  <si>
    <t>… , M., et Walker, SH (1982) Land suitability and feasibility study for oil palm and rubber plantations in south-west Cameroon, Land Resource Study 34, Land …</t>
  </si>
  <si>
    <t>EA Wyrley-Birch, IP Anderson, W Cox</t>
  </si>
  <si>
    <t>Preliminary investigation into the use of gamma irradiation to induce germination in the seed of the oil palm (Elaeis guineensis Jacq.).</t>
  </si>
  <si>
    <t>http://www.cabdirect.org/abstracts/19790378473.html</t>
  </si>
  <si>
    <t>JB Wonkyi-Appiah, IKA Amuh</t>
  </si>
  <si>
    <t>Ghana Journal of Agricultural …</t>
  </si>
  <si>
    <t>Effective use of oil palm germplasm</t>
  </si>
  <si>
    <t>http://agris.fao.org/agris-search/search.do?recordID=US201302028888</t>
  </si>
  <si>
    <t>Malaysian applied biology: Biologi gunaan …</t>
  </si>
  <si>
    <t>Strategies for CO2 emission reduction from land use changes to oil palm plantations in Indonesia, Malaysia and Papua New Guinea. RSPO, Kuala …</t>
  </si>
  <si>
    <t>F Agus, P Gunarso, BH Sahardjo, KT Joseph, A Rashid…</t>
  </si>
  <si>
    <t>Rountable</t>
  </si>
  <si>
    <t>general use of herbicides in oil palm estates in Malaya</t>
  </si>
  <si>
    <t>http://agris.fao.org/agris-search/search.do?recordID=US201301189143</t>
  </si>
  <si>
    <t>P Ramachandran, JCX Knecht, PG Martineau</t>
  </si>
  <si>
    <t>CHEMICAL LAND PREPARATION FOR OIL PALM AND COCONUT IN INDONESIA-IMPERATA ERADICATION. 1. PRINCIPLES AND ORGANIZATION</t>
  </si>
  <si>
    <t>FV Rognon, P Amblard…</t>
  </si>
  <si>
    <t>OLEAGINEUX,CIRAD-CP OLEAGINEUX BP 5035</t>
  </si>
  <si>
    <t>Inorganic and organic fertilizers combined for efficient use of fertilizers in oil palm</t>
  </si>
  <si>
    <t>K Haron</t>
  </si>
  <si>
    <t>Proc. Agric. Conf. PIPOC</t>
  </si>
  <si>
    <t>Smallholder households and the changing agricultural and social landscape of the oil palm land settlement schemes, West New Britain, Papua New …</t>
  </si>
  <si>
    <t>University of Sydney</t>
  </si>
  <si>
    <t>… Water Claims in Biofuel Feedstock Operations in Central Kalimantan: Community Grievances and Pathways to Improved Governance of Oil Palm …</t>
  </si>
  <si>
    <t>RK Larsen, M Osbeck, N Jiwan, A Rompas…</t>
  </si>
  <si>
    <t>2012 - Working Paper 2012-6</t>
  </si>
  <si>
    <t>Working Paper 2012-6, Stockholm …</t>
  </si>
  <si>
    <t>Agro-fuels, enclosure and incorporation: gendered politics of oil palm expansion in a Dayak Hibun community in West Kalimantan</t>
  </si>
  <si>
    <t>WB Julia, B White</t>
  </si>
  <si>
    <t>International Institute of Social Studies</t>
  </si>
  <si>
    <t>Use of molecular markers for oil palm breedings. II. Use of DNA markers (RFLPs)</t>
  </si>
  <si>
    <t>http://agris.fao.org/agris-search/search.do?recordID=FR9401312</t>
  </si>
  <si>
    <t>Oleagineux (France)</t>
  </si>
  <si>
    <t>Use of stomata test to control oil palm water supply in plantation</t>
  </si>
  <si>
    <t>http://agris.fao.org/agris-search/search.do?recordID=XE8032006</t>
  </si>
  <si>
    <t>C Daniel</t>
  </si>
  <si>
    <t>Oil palm of Indian habitat . iV</t>
  </si>
  <si>
    <t>http://agris.fao.org/agris-search/search.do?recordID=US201302324359</t>
  </si>
  <si>
    <t>T Obi-Reddy, SD Thirumala-Rao, BR Reddy</t>
  </si>
  <si>
    <t>Indian oil &amp; soap journal</t>
  </si>
  <si>
    <t>Oil palm plantations, a complex and fragile entomological ecosystem</t>
  </si>
  <si>
    <t>http://agris.fao.org/agris-search/search.do?recordID=ID2003000235</t>
  </si>
  <si>
    <t>D Mariau</t>
  </si>
  <si>
    <t>Evaluation of exotic dura germplasm for water use efficiency in oil palm (Elaeis guineensis Jacq.)</t>
  </si>
  <si>
    <t>http://www.indianjournals.com/ijor.aspx?target=ijor:ijpgr&amp;volume=14&amp;issue=2&amp;article=074</t>
  </si>
  <si>
    <t>RK Mathur, K Suresh, S Nair, K Parimala…</t>
  </si>
  <si>
    <t>Indian Journal of …</t>
  </si>
  <si>
    <t>indianjournals.com</t>
  </si>
  <si>
    <t>Palm oil at the crossroads: the role of plantation intelligence to support change , profit and sustainability</t>
  </si>
  <si>
    <t>http://seap.ipni.net/ipniweb/region/seap.nsf/0/ACD99CDC8F27744A48257D2B0027D3C9/$FILE/01%20PI%20for%20Profit%20and%20Sustainability.pdf</t>
  </si>
  <si>
    <t>S Cook, CH Lim, SN Mohanaraj, YMS Samosir…</t>
  </si>
  <si>
    <t>This …</t>
  </si>
  <si>
    <t>seap.ipni.net</t>
  </si>
  <si>
    <t>The Use of Information Technology in Managing The Supply Chain of Malaysian Palm Oil Industry: The Case of FELDA</t>
  </si>
  <si>
    <t>http://psasir.upm.edu.my/8157/</t>
  </si>
  <si>
    <t>NH Kamarulzaman</t>
  </si>
  <si>
    <t>http://psasir.upm.edu.my/8157/1/GSM_2002_4_A.pdf</t>
  </si>
  <si>
    <t>Chemical composition of Chinese palm fruit and chemical properties of the oil extracts</t>
  </si>
  <si>
    <t>http://www.academicjournals.org/journal/AJB/article-full-text-pdf/BC541F239640</t>
  </si>
  <si>
    <t>R Li, Q Xia, M Tang, S Zhao, W Chen …</t>
  </si>
  <si>
    <t>Land preparation of digested palm oil mill effluent by sprinkler system</t>
  </si>
  <si>
    <t>KH Lim, TC P'ng</t>
  </si>
  <si>
    <t>Proceedings of seminar on land applicationof oil palm …</t>
  </si>
  <si>
    <t>Greenhouse gas intensity of palm oil produced in Colombia addressing alternative land use change and fertilization scenarios</t>
  </si>
  <si>
    <t>http://www.sciencedirect.com/science/article/pii/S0306261913007575</t>
  </si>
  <si>
    <t>ÉG Castanheira , H Acevedo, F Freire</t>
  </si>
  <si>
    <t>Use of marine microalgae in bioremediation of palm oil mill effluent</t>
  </si>
  <si>
    <t>http://eprints.ums.edu.my/3762/</t>
  </si>
  <si>
    <t>MY Ang</t>
  </si>
  <si>
    <t>http://eprints.ums.edu.my/3762/1/mt0000000037.pdf</t>
  </si>
  <si>
    <t>Institutional change and the quality of palm oil: an analysis of the artisanal processing sector in Ghana</t>
  </si>
  <si>
    <t>http://www.tandfonline.com/doi/abs/10.1080/14735903.2014.909638</t>
  </si>
  <si>
    <t>C Osei-Amponsah, TJ Stomph, L Visser…</t>
  </si>
  <si>
    <t>… journal of agricultural …</t>
  </si>
  <si>
    <t>Carboxymethyl cellulose from palm oil empty fruit bunch–their properties and use as a film coating agent</t>
  </si>
  <si>
    <t>http://core.kmi.open.ac.uk/download/pdf/11490136.pdf</t>
  </si>
  <si>
    <t>MCI Amin , RM Soom, I Ahmad…</t>
  </si>
  <si>
    <t>J Sains Kesihatan …</t>
  </si>
  <si>
    <t>The use of Internet applications in managing logistics activities among palm oil industry participants</t>
  </si>
  <si>
    <t>http://econ.upm.edu.my/ijem/vol3no2/bab04.pdf?origin=publication_detail</t>
  </si>
  <si>
    <t>NH Kamarulzaman , NM NAWI</t>
  </si>
  <si>
    <t>econ.upm.edu.my</t>
  </si>
  <si>
    <t>The use of oil palm fiber in medium density fiberboard manufacture in admixture with rubberwood chips</t>
  </si>
  <si>
    <t>SY Chooi, KW Chan, J Harun, AL Mohmod…</t>
  </si>
  <si>
    <t>… of Oil Palm Tree Oil Palm …</t>
  </si>
  <si>
    <t>Effects of substituting dietary fish oil with crude palm oil and palm fatty acid distillate on growth, muscle fatty acid composition and the activities of hepatic lipogenic …</t>
  </si>
  <si>
    <t>http://onlinelibrary.wiley.com/doi/10.1111/j.1365-2109.2011.02888.x/full</t>
  </si>
  <si>
    <t>M Aliyu‐Paiko , R Hashim</t>
  </si>
  <si>
    <t>4-Desmethylsterol composition of steryl glycoside in oil palm leaf</t>
  </si>
  <si>
    <t>http://cat.inist.fr/?aModele=afficheN&amp;cpsidt=7348427</t>
  </si>
  <si>
    <t>M Yamaoka, P JENVANITPANJAKUL, A Tanaka</t>
  </si>
  <si>
    <t>Yukagaku</t>
  </si>
  <si>
    <t>Use of embryogenic suspensions for oil palm micropropagation</t>
  </si>
  <si>
    <t>Y Duval, F Aberlenc, B De Touchet</t>
  </si>
  <si>
    <t>… Symposium on Recent Development in Oil Palm …</t>
  </si>
  <si>
    <t>Palm oil: deforestation diesel</t>
  </si>
  <si>
    <t>http://www.cifor.org/publications/pdf_files/media/palm_oil.pdf</t>
  </si>
  <si>
    <t>SP Oil</t>
  </si>
  <si>
    <t>Effects of different soil conservation practices on soil chemical properties in a sloping land oil palm plantation.</t>
  </si>
  <si>
    <t>http://psasir.upm.edu.my/20059/</t>
  </si>
  <si>
    <t>A Moradidalini, CBS Teh , KJ Goh</t>
  </si>
  <si>
    <t>Productivity And Income Peformance Comparison of Smallholder Oil Palm Plantation at Dry Land and Wet Land of South Sumatra Indonesia</t>
  </si>
  <si>
    <t>http://eprints.unsri.ac.id/1599/</t>
  </si>
  <si>
    <t>L Saad Nasuhim, L Husin</t>
  </si>
  <si>
    <t>ICCCP 2012 Procedia/APCBEE …</t>
  </si>
  <si>
    <t>eprints.unsri.ac.id</t>
  </si>
  <si>
    <t>http://eprints.unsri.ac.id/1599/1/CONTENT_OF_PAPER_(LIFIANTHI_%26_LAILA_HUSIN_)_RP048_IC.PDF</t>
  </si>
  <si>
    <t>Qualitative Land Evaluation for Oil Palm Cultivation in Peninsular Malaysia</t>
  </si>
  <si>
    <t>http://www.iiste.org/Journals/index.php/JBAH/article/view/10238</t>
  </si>
  <si>
    <t>AM Arshad</t>
  </si>
  <si>
    <t>Journal of Biology</t>
  </si>
  <si>
    <t>iiste.org</t>
  </si>
  <si>
    <t>http://www.iiste.org/Journals/index.php/JBAH/article/download/10238/10444</t>
  </si>
  <si>
    <t>The Foliar Composition of Oil Palm in West Malaysia III. Differences in Leaf Composition Between Fruit Types</t>
  </si>
  <si>
    <t>http://journals.cambridge.org/abstract_S0014479700009819</t>
  </si>
  <si>
    <t>PY Chin, JA Varley, JB Ward</t>
  </si>
  <si>
    <t>Head loss performance and modeling of burnt oil palm shell in deep bed filtration</t>
  </si>
  <si>
    <t>http://www.iwaponline.com/ws/00705/ws007050141.htm</t>
  </si>
  <si>
    <t>A Jusoh, L Shiung , N Ali, M Noor…</t>
  </si>
  <si>
    <t>Relationship between Land Indices and Yield of Oil Palm in Peninsular Malaysia</t>
  </si>
  <si>
    <t>http://www.davidpublishing.com/davidpublishing/Upfile/7/3/2012/2012070385474945.pdf</t>
  </si>
  <si>
    <t>AM Arshad , ME Armanto</t>
  </si>
  <si>
    <t>Use of dry palm oil mill effluent cake as a fertilizer in oil palm nursery.</t>
  </si>
  <si>
    <t>http://www.cabdirect.org/abstracts/19910309019.html</t>
  </si>
  <si>
    <t>M Benjamin, KH Chee</t>
  </si>
  <si>
    <t>[Investment of primary commodities (rubber- oil palm ) in Felda Land Development Schemes: an evaluation]</t>
  </si>
  <si>
    <t>http://agris.fao.org/agris-search/search.do?recordID=MY9205273</t>
  </si>
  <si>
    <t>NH Mustapha</t>
  </si>
  <si>
    <t>Use of recommended weed control methods by small scale oil palm farmers in Imo State, Nigeria.</t>
  </si>
  <si>
    <t>http://www.cabdirect.org/abstracts/20113402335.html</t>
  </si>
  <si>
    <t>O Solomon, C Uduaghele</t>
  </si>
  <si>
    <t>Nigerian Journal of Weed Science</t>
  </si>
  <si>
    <t>Microbial Diversity of the Unculturable Microbes Associated with Biodegradation of Oil Palm Trunk on Mineral Soil.</t>
  </si>
  <si>
    <t>http://fullpaperumtas2012.umt.edu.my/files/2012/07/SUS06-POSTER-PP1230-1236.pdf</t>
  </si>
  <si>
    <t>SA Bakeri, SRA Ali</t>
  </si>
  <si>
    <t>Land suitability evaluation for cultivation of oil palm in the wet zone of Sri Lanka.</t>
  </si>
  <si>
    <t>http://www.cabdirect.org/abstracts/20001909992.html</t>
  </si>
  <si>
    <t>A Kalupahana, RB Mapa</t>
  </si>
  <si>
    <t>Tropical Agricultural Research</t>
  </si>
  <si>
    <t>http://dl.nsf.ac.lk/bitstream/1/10805/2/PGIATAR-9-245.pdf</t>
  </si>
  <si>
    <t>Oil palm shell use as alternative biofuel</t>
  </si>
  <si>
    <t>http://agronomy.emu.ee/vol111/p11124.pdf</t>
  </si>
  <si>
    <t>M Kaválek, B Havrland, J Pecen, T Ivanova…</t>
  </si>
  <si>
    <t>Agronomy …</t>
  </si>
  <si>
    <t>The use of palm oil as an alternative diesel fuel</t>
  </si>
  <si>
    <t>F FInstPet</t>
  </si>
  <si>
    <t>… presented at a seminar organized by …</t>
  </si>
  <si>
    <t>Published by Mechanical …</t>
  </si>
  <si>
    <t>Logistic Regression to Predict Termite Occurrences with Environmental Variables in Primary Forest and Oil Palm Ecosystem : The Case Study in Sabah, …</t>
  </si>
  <si>
    <t>http://www.sciencedirect.com/science/article/pii/S2212670812001807</t>
  </si>
  <si>
    <t>WM Keng, H Rahman</t>
  </si>
  <si>
    <t>APCBEE Procedia</t>
  </si>
  <si>
    <t>Isolation and functional properties of hemicelluloses from oil palm trunks.</t>
  </si>
  <si>
    <t>http://www.cabdirect.org/abstracts/20123140366.html</t>
  </si>
  <si>
    <t>M Anis, AH Siti Nadrah, H Kamarudin…</t>
  </si>
  <si>
    <t>Gas chromatograph mass spectroscopy method for analysis of fatty acid composition of palm oil using BPX-70 capillary column.</t>
  </si>
  <si>
    <t>http://www.cabdirect.org/abstracts/20113016907.html</t>
  </si>
  <si>
    <t>PK Mandal , G Sujatha</t>
  </si>
  <si>
    <t>International Journal of Oil Palm</t>
  </si>
  <si>
    <t>The bitter fruit of oil palm : dispossession and deforestation</t>
  </si>
  <si>
    <t>World Rainforest Movement</t>
  </si>
  <si>
    <t>Application of liquid smoke to control termite infestation in oil palm plantation on peat land</t>
  </si>
  <si>
    <t>http://www.prtrg.org/images/proceedingsTRG-9.pdf#page=99</t>
  </si>
  <si>
    <t>Y Indrayani</t>
  </si>
  <si>
    <t>The Use of Oil Palm Shell (OPS) as Partial or Full Replacement for Aggregates in Concrete</t>
  </si>
  <si>
    <t>http://search.informit.com.au/documentSummary;dn=848248364706656;res=IELENG</t>
  </si>
  <si>
    <t>DCL Teo, YF Liew</t>
  </si>
  <si>
    <t>search.informit.com.au</t>
  </si>
  <si>
    <t>Use of Oil Palm Waste as a Renewable Energy Source and Its Impact on Reduction of Air Pollution in Context of Malaysia</t>
  </si>
  <si>
    <t>http://iopscience.iop.org/1755-1315/16/1/012026</t>
  </si>
  <si>
    <t>S Begum, P Kumaran…</t>
  </si>
  <si>
    <t>http://iopscience.iop.org/1755-1315/16/1/012026/pdf/1755-1315_16_1_012026.pdf</t>
  </si>
  <si>
    <t>Oil palm (Elaeis guineensis Jacquin) protein concentrate. Extraction process and functional properties.</t>
  </si>
  <si>
    <t>http://www.cabdirect.org/abstracts/19861481814.html</t>
  </si>
  <si>
    <t>E Pacheco de Delahaye</t>
  </si>
  <si>
    <t>Archivos Latinoamericanos de Nutrición</t>
  </si>
  <si>
    <t>Sustainable Oil - Palm Cultivation: We Need to Use 'Gene Technology'to Boost Palm-Oil Production</t>
  </si>
  <si>
    <t>http://omicsgroup.org/journals/sustainable-oilpalm-cultivation-we-need-to-use-gene-technology-to-boost-palmoil-production-2329-6682.1000e105.pdf</t>
  </si>
  <si>
    <t>SJ Bhore</t>
  </si>
  <si>
    <t>Gene Technology</t>
  </si>
  <si>
    <t>omicsgroup.org</t>
  </si>
  <si>
    <t>Genetic Diversity and Identification of Specific Production Character Markers of Oil Palm Progeny and Parent with SSR Marker</t>
  </si>
  <si>
    <t>http://repository.ipb.ac.id/handle/123456789/69048</t>
  </si>
  <si>
    <t>M Solin, NW Nabila</t>
  </si>
  <si>
    <t>Temperature profile and producer gas composition of high temperature air gasification of oil palm fronds</t>
  </si>
  <si>
    <t>http://iopscience.iop.org/1755-1315/16/1/012067</t>
  </si>
  <si>
    <t>FM Guangul , SA Sulaiman …</t>
  </si>
  <si>
    <t>http://iopscience.iop.org/1755-1315/16/1/012067/pdf/1755-1315_16_1_012067.pdf</t>
  </si>
  <si>
    <t>CLIMATE CHANGE ON OIL PALM : IT'S IMPACTS AND ADAPTATION STRATEGIES</t>
  </si>
  <si>
    <t>http://web.ipb.ac.id/~rks/file_pdf/CLIMATE%20CHANGE%20ON%20OIL%20PALM%20IT%E2%80%99S%20IMPACTS%20AND%20%20ADAPTATION%20STRATEGIES.Edy%20Sigit%20Sutarta.pdf</t>
  </si>
  <si>
    <t>ES Sutarta, H Santoso, MA Yusuf</t>
  </si>
  <si>
    <t>The use of 32P and 15N to Estimate Fertilizer Efficiency in Oil Palm</t>
  </si>
  <si>
    <t>http://aij.batan.go.id/index.php/aij/article/view/141</t>
  </si>
  <si>
    <t>EL Sisworo, WH Sisworo, H Rasjid, H Haryanto…</t>
  </si>
  <si>
    <t>Atom …</t>
  </si>
  <si>
    <t>aij.batan.go.id</t>
  </si>
  <si>
    <t>http://aij.batan.go.id/index.php/aij/article/download/141/103</t>
  </si>
  <si>
    <t>Red oil palm of Indian habitat from Andaman and Nicobar Islands--VI.</t>
  </si>
  <si>
    <t>http://www.cabdirect.org/abstracts/19830313182.html</t>
  </si>
  <si>
    <t>TO Reddy, G Azeemoddin, SDT Rao</t>
  </si>
  <si>
    <t>Indian Coconut Journal</t>
  </si>
  <si>
    <t>Zero burning in land clearing for oil palm new plantings</t>
  </si>
  <si>
    <t>http://agris.fao.org/agris-search/search.do?recordID=MY2011050352</t>
  </si>
  <si>
    <t>RA Majid</t>
  </si>
  <si>
    <t>Diversity and distribution of natural enemies (predators and parasitoids) of bagworms (Lepidoptera: Psychidae) on selected host plants in an oil palm plantation.</t>
  </si>
  <si>
    <t>http://www.cabdirect.org/abstracts/20143173477.html</t>
  </si>
  <si>
    <t>Y Rashid, MDR Che Salmah, AH Ahmad, NH Hamid</t>
  </si>
  <si>
    <t>Land preparation practices for oil palm replanting-Sawit Kinabalu group's experience in Sabah.</t>
  </si>
  <si>
    <t>http://www.cabdirect.org/abstracts/20113218259.html</t>
  </si>
  <si>
    <t>O Walat, W HoongHak</t>
  </si>
  <si>
    <t>Use of phosphate rock fertilizers for oil palm in Malaysia.</t>
  </si>
  <si>
    <t>http://www.cabdirect.org/abstracts/20033151785.html</t>
  </si>
  <si>
    <t>ZZ Zakaria, HA Khalid, M Tarmizi…</t>
  </si>
  <si>
    <t>Direct application of …</t>
  </si>
  <si>
    <t>Use Of Oil Palm Empty Fruit Bunch For Lignophenol Production</t>
  </si>
  <si>
    <t>http://psasir.upm.edu.my/5355/</t>
  </si>
  <si>
    <t>S Abdullah, S Soplah</t>
  </si>
  <si>
    <t>http://psasir.upm.edu.my/5355/1/FK_2008_10.pdf</t>
  </si>
  <si>
    <t>Expert System Land Evaluation for Oil Palm Cultivation (ESLEOP)</t>
  </si>
  <si>
    <t>http://www.davidpublishing.com/davidpublishing/Upfile/3/26/2012/2012032600786954.pdf</t>
  </si>
  <si>
    <t>AM Arshad , ME Armanto…</t>
  </si>
  <si>
    <t>Estimating the island population density and abundance of red junglefowl (Gallus gallus): biological indicator for sustainable managed oil palm plantations?</t>
  </si>
  <si>
    <t>http://www.cabdirect.org/abstracts/20083214463.html</t>
  </si>
  <si>
    <t>B Azhar, M Zakaria, P ChongLeong</t>
  </si>
  <si>
    <t>Functional Analysis of Oil Palm Metallothionein-Like Gene Promoter (MT3-A) in Bacteria and Transgenic Tomato</t>
  </si>
  <si>
    <t>http://psasir.upm.edu.my/19528/</t>
  </si>
  <si>
    <t>H Kamaladini</t>
  </si>
  <si>
    <t>Use of microbial insecticides and insectistatics in oil palm plantations</t>
  </si>
  <si>
    <t>http://agris.fao.org/agris-search/search.do?recordID=PH8812375</t>
  </si>
  <si>
    <t>A Djamin, AU Lubis</t>
  </si>
  <si>
    <t>Oil Palm : a functional food</t>
  </si>
  <si>
    <t>http://agris.fao.org/agris-search/search.do?recordID=CO2003P00053</t>
  </si>
  <si>
    <t>OL Mora Gil</t>
  </si>
  <si>
    <t>Palmas (Colombia)</t>
  </si>
  <si>
    <t>FTN 29: Composition and nutritional characteristics of a water soluble antioxidant rich extract from oil palm processing.</t>
  </si>
  <si>
    <t>http://www.cabdirect.org/abstracts/20023006073.html</t>
  </si>
  <si>
    <t>Cutting edge technologies …</t>
  </si>
  <si>
    <t>Global pattern in climate change for the last and next 10 years: Effect on the oil palm industry</t>
  </si>
  <si>
    <t>http://agris.upm.edu.my:8080/dspace/handle/0/6349</t>
  </si>
  <si>
    <t>YK Seng, WAW Hassan</t>
  </si>
  <si>
    <t>OPTIMIZING THE USE OF OIL PALM BY-PRODUCT (EFB) AS FERTILISER SUPPLEMENT FOR OIL PALM</t>
  </si>
  <si>
    <t>http://www.bwplantation.com/document/Optimizing%20The%20Use%20of%20Empty%20Fruit%20Bunch%20(EFB).pdf</t>
  </si>
  <si>
    <t>JKHMM Kav</t>
  </si>
  <si>
    <t>Oil palm expansion in Riau province, Indonesia: Serving people, planet, profit? Background paper to the 2011/2012 European Report on Development; Confronting …</t>
  </si>
  <si>
    <t>http://igitur-archive.library.uu.nl/socgeoplan/2013-0731-200628/researchpapers_susanti-burgers.pdf</t>
  </si>
  <si>
    <t>A Susanti , PPM Burgers</t>
  </si>
  <si>
    <t>igitur-archive.library.uu.nl</t>
  </si>
  <si>
    <t>Best practices for oil palm cultivation- land selection and management.</t>
  </si>
  <si>
    <t>http://www.cabdirect.org/abstracts/20033182824.html</t>
  </si>
  <si>
    <t>Comparison of nutrient composition in kernel of tenera and clonal materials of oil palm (Elaeis guineensis Jacq.).</t>
  </si>
  <si>
    <t>http://www.cabdirect.org/abstracts/20113322883.html</t>
  </si>
  <si>
    <t>K SauYee, M Ong-abdullah, E ChengLian…</t>
  </si>
  <si>
    <t>Food …</t>
  </si>
  <si>
    <t>http://www.sciencedirect.com/science/article/pii/S2212670812001522</t>
  </si>
  <si>
    <t>L Husin</t>
  </si>
  <si>
    <t>Investigation of Oil Palm Frond Properties for Use as Biomaterials and Biofuels</t>
  </si>
  <si>
    <t>http://jlc.jst.go.jp/DN/JST.JSTAGE/jsta/58.26?from=Google</t>
  </si>
  <si>
    <t>AM ROSLAN, MAKM ZAHARI , MA HASSAN …</t>
  </si>
  <si>
    <t>Tropical Agriculture and …</t>
  </si>
  <si>
    <t>Current status on land application of POME in the oil palm industry-a survey.</t>
  </si>
  <si>
    <t>http://www.cabdirect.org/abstracts/20001916539.html</t>
  </si>
  <si>
    <t>Supply chain impacts on ecosystem service provision: Comparing oil palm and soy</t>
  </si>
  <si>
    <t>Effects of processing on the content and composition of tocopherols and tocotrienols in palm oil . Palm oil product technology in the eighties; proceedings.</t>
  </si>
  <si>
    <t>http://www.sidalc.net/cgi-bin/wxis.exe/?IsisScript=ORTON.xis&amp;method=post&amp;formato=2&amp;cantidad=1&amp;expresion=mfn=000565</t>
  </si>
  <si>
    <t>Palm Oil Research Inst. of Malaysia, Kuala …</t>
  </si>
  <si>
    <t>… Conference on Palm …</t>
  </si>
  <si>
    <t>aPPLiCaTiOn OF niR sPECTROMETER FOR OiL LOss MOniTORinG in PaLM OiL MiLL</t>
  </si>
  <si>
    <t>http://jopr.mpob.gov.my/wp-content/uploads/2014/03/joprv26mac2014-andrew1.pdf</t>
  </si>
  <si>
    <t>AYK Chung, FYAHABD MANAF</t>
  </si>
  <si>
    <t>JOURNAL OF OIL PALM …</t>
  </si>
  <si>
    <t>Evaluation of different compound fertilizers for use in oil palm nursery</t>
  </si>
  <si>
    <t>http://www.ajol.info/index.php/joafss/article/view/33727</t>
  </si>
  <si>
    <t>MM Ugbah, SN Utulu</t>
  </si>
  <si>
    <t>Use of standard somatic embryos for cryopreservation of oil palm (Elaeis guineensis Jacq.) cultures.</t>
  </si>
  <si>
    <t>http://www.cabdirect.org/abstracts/19926789619.html</t>
  </si>
  <si>
    <t>D Dumet, F Engelmann, Y Duval</t>
  </si>
  <si>
    <t>Reproductive Biology and Plant …</t>
  </si>
  <si>
    <t>Qualitative analysis of interspecific hybrids of oil palm for bunch components and fatty acid composition .</t>
  </si>
  <si>
    <t>http://www.cabdirect.org/abstracts/20103048734.html</t>
  </si>
  <si>
    <t>PK Mandal , G Sujatha, TK Kumar</t>
  </si>
  <si>
    <t>Journal of Plantation Crops</t>
  </si>
  <si>
    <t>Political ecology in the oil palm -based cropping system on the Adja plateau in Benin: connecting soil fertility and land tenure.</t>
  </si>
  <si>
    <t>http://www.cabdirect.org/abstracts/20143006419.html</t>
  </si>
  <si>
    <t>HRM Yemadje</t>
  </si>
  <si>
    <t>Preliminary bird diversity study in oil palm plantation suggests positive effects of biodiversity enhancement: technical communication.</t>
  </si>
  <si>
    <t>http://www.cabdirect.org/abstracts/20143287293.html</t>
  </si>
  <si>
    <t>M Gervais, ZA Abdul Aziz, D Bakewell…</t>
  </si>
  <si>
    <t>Journal of Oil Palm &amp; the …</t>
  </si>
  <si>
    <t>Regeneration of secondary forest or using palm oil to mitigate climatic change</t>
  </si>
  <si>
    <t>http://igitur-archive.library.uu.nl/student-theses/2013-0131-200921/Masterthesis%20Rein%20van%20Rossum%203153975.pdf</t>
  </si>
  <si>
    <t>RN van Rossum</t>
  </si>
  <si>
    <t>Faunal Diversity in Oil Palm Plantations in Cesar, Colombia</t>
  </si>
  <si>
    <t>Soil bacterial community structure associated with oil palm (〈 i〉 Elaeis guineensis〈/i〉) fatal yellowing disease</t>
  </si>
  <si>
    <t>https://sim.confex.com/sim/36th/webprogram/Paper26357.html</t>
  </si>
  <si>
    <t>BF Quirino</t>
  </si>
  <si>
    <t>36th Symposium on Biotechnology for Fuels and …</t>
  </si>
  <si>
    <t>sim.confex.com</t>
  </si>
  <si>
    <t>Simulating carbon, water and energy fluxes of a rainforest and an oil palm plantation using the Community Land Model (CLM4. 5)</t>
  </si>
  <si>
    <t>http://adsabs.harvard.edu/abs/2014EGUGA..1613287F</t>
  </si>
  <si>
    <t>Y Fan, M Bernoux , O Roupsard…</t>
  </si>
  <si>
    <t>Management of Inorganic Input and Empty Fruit Bunches Towards Efficient Nutrient Use by Young Oil Palm</t>
  </si>
  <si>
    <t>http://psasir.upm.edu.my/10449/</t>
  </si>
  <si>
    <t>EL Wirkom</t>
  </si>
  <si>
    <t>http://psasir.upm.edu.my/10449/1/FP_1999_26_A.pdf</t>
  </si>
  <si>
    <t>Drilling Fluid Loss Control By Using Oil Palm Fibres</t>
  </si>
  <si>
    <t>http://utpedia.utp.edu.my/7882/</t>
  </si>
  <si>
    <t>KS LEONG</t>
  </si>
  <si>
    <t>utpedia.utp.edu.my</t>
  </si>
  <si>
    <t>Local surface temperature change due to expansion of oil palm plantation in Indonesia</t>
  </si>
  <si>
    <t>http://link.springer.com/article/10.1007/s10584-013-1045-4</t>
  </si>
  <si>
    <t>F Ramdani , T Moffiet , M Hino</t>
  </si>
  <si>
    <t>Land Suitability for Oil palm in Besitang Watershed, Nort Sumatra, Indonesia</t>
  </si>
  <si>
    <t>http://www.sjpub.org/sjar/abstract/sjarm-124.html</t>
  </si>
  <si>
    <t>TR Villanueva, MG Carandang, RL Lapitan…</t>
  </si>
  <si>
    <t>Science Journal of …</t>
  </si>
  <si>
    <t>sjpub.org</t>
  </si>
  <si>
    <t>http://www.sjpub.org/sjar/sjarm-124.pdf</t>
  </si>
  <si>
    <t>Novel use of oil palm empty fruit bunch's lignin derivatives for production of linerboard coating</t>
  </si>
  <si>
    <t>http://www.sciencedirect.com/science/article/pii/S0300944013000398</t>
  </si>
  <si>
    <t>D Narapakdeesakul, W Sridach, T Wittaya</t>
  </si>
  <si>
    <t>Progress in Organic Coatings</t>
  </si>
  <si>
    <t>Land Tenure and Productivity in Papua New Guinea: A Case Study of Oil Palm at Hoskins, West New Britain Province</t>
  </si>
  <si>
    <t>PG Kora</t>
  </si>
  <si>
    <t>Australian National University</t>
  </si>
  <si>
    <t>Social construction of technological innovation and peasant resistance to change : the phenomenon of hybridization of oil palm in south-eastern Benin.</t>
  </si>
  <si>
    <t>http://www.cabdirect.org/abstracts/20026792208.html</t>
  </si>
  <si>
    <t>CK Kiki</t>
  </si>
  <si>
    <t>Relative abundance of insect species in oil palm -cocoa intercrop at Kusi in the Eastern Region of Ghana</t>
  </si>
  <si>
    <t>http://ugspace.ug.edu.gh/handle/123456789/2382</t>
  </si>
  <si>
    <t>AS Bawa, GK Yawson, SE Ofori, SO Appiah…</t>
  </si>
  <si>
    <t>ugspace.ug.edu.gh</t>
  </si>
  <si>
    <t>IMPLICATIONS OF UK MEMBERSHIP IN THE EUROPEAN ECONOMIC COMMUNITY ON THE MALAYSIAN OIL PALM INDUSTRY</t>
  </si>
  <si>
    <t>HS KHERA</t>
  </si>
  <si>
    <t>Malaysian Economic Studies,Persatuan Ekonomi Malaysia</t>
  </si>
  <si>
    <t>Persatuan Ekonomi Malaysia, …</t>
  </si>
  <si>
    <t>The use of the herbicide imazapyr to control weeds in oil palm plantations.</t>
  </si>
  <si>
    <t>http://www.cabdirect.org/abstracts/19870795702.html</t>
  </si>
  <si>
    <t>E Syamsuddin, TL Tobing, R Sukarji</t>
  </si>
  <si>
    <t>Buletin Pusat Penelitian …</t>
  </si>
  <si>
    <t>Towards rationalised use of fertilisers in oil palm on inland soils [Peninsuslar Malaysia]</t>
  </si>
  <si>
    <t>http://agris.fao.org/agris-search/search.do?recordID=XB8305200</t>
  </si>
  <si>
    <t>… on oil a fatty acid composition of oil seed [soybean; peanut; cotton seed; kapok seed; corn; sunflower seed; safflower; sesame; oil palm ; coconut; rice meal …</t>
  </si>
  <si>
    <t>http://agris.fao.org/agris-search/search.do?recordID=TH8621351</t>
  </si>
  <si>
    <t>P Sinchaisri, V Devapalin</t>
  </si>
  <si>
    <t>Witthayasat Kan Ahan (Thailand)</t>
  </si>
  <si>
    <t>… trait loci (QTLs) analysis of palm oil fatty acid composition in an interspecific pseudo-backcross from Elaeis oleifera (HBK) Cortés and oil palm (Elaeis guineensis Jacq …</t>
  </si>
  <si>
    <t>http://agris.fao.org/agris-search/search.do?recordID=US201400041192</t>
  </si>
  <si>
    <t>D Bittencourt, G Alarcón, H Wilmar, N Billotte…</t>
  </si>
  <si>
    <t>Optimising land application of digested palm oil mill effluent.</t>
  </si>
  <si>
    <t>http://www.cabdirect.org/abstracts/19870342142.html</t>
  </si>
  <si>
    <t>LK Huan</t>
  </si>
  <si>
    <t>Mededelingen van de Faculteit …</t>
  </si>
  <si>
    <t>An investigation into the use of macroeconometric model simulation and optimal control for policy planning in the Malaysian rubber and oil palm industry.</t>
  </si>
  <si>
    <t>http://ethos.bl.uk/OrderDetails.do?uin=uk.bl.ethos.375413</t>
  </si>
  <si>
    <t>YB Basiron</t>
  </si>
  <si>
    <t>Land Evaluation for Oil Palm Cultivation in Ghana</t>
  </si>
  <si>
    <t>http://library.wur.nl/WebQuery/clc/513922</t>
  </si>
  <si>
    <t>KD Nyalemegbe</t>
  </si>
  <si>
    <t>Land Title and Access to Finance: Farm Level Evidence from Hoskins Smallholder Oil Palm</t>
  </si>
  <si>
    <t>Potential use of oil palm lignocellulosic materials in preparation of stone mastic asphalt-a short review.</t>
  </si>
  <si>
    <t>http://www.cabdirect.org/abstracts/20000617314.html</t>
  </si>
  <si>
    <t>WHW Hassan, M Sulong, MT Abdul Gapor…</t>
  </si>
  <si>
    <t>PORIM …</t>
  </si>
  <si>
    <t>Problems and possible solutions of land clearing for planting or replanting oil palm [in Malaysia].</t>
  </si>
  <si>
    <t>http://agris.fao.org/agris-search/search.do?recordID=MY19830840331</t>
  </si>
  <si>
    <t>KC Chang</t>
  </si>
  <si>
    <t>Guidelines for the Use of Precision Agriculture for Palm oil Sustainability and Competitiveness</t>
  </si>
  <si>
    <t>http://publicaciones.fedepalma.org/index.php/palmas/article/view/1412</t>
  </si>
  <si>
    <t>HM Romero</t>
  </si>
  <si>
    <t>Revista Palmas</t>
  </si>
  <si>
    <t>publicaciones.fedepalma.org</t>
  </si>
  <si>
    <t>http://publicaciones.fedepalma.org/index.php/palmas/article/download/1412/1412</t>
  </si>
  <si>
    <t>Variability of fatty acid composition within oil palm fruit bunches.</t>
  </si>
  <si>
    <t>http://www.cabdirect.org/abstracts/19916778836.html</t>
  </si>
  <si>
    <t>T Hutomo, S Latif</t>
  </si>
  <si>
    <t>Buletin Perkebunan</t>
  </si>
  <si>
    <t>USE OF PALM OIL b^ DGE CAKE IN OIL PALM AND COCOA POLYBAG NURSERIES</t>
  </si>
  <si>
    <t>TK Choon, CP Soon</t>
  </si>
  <si>
    <t>Land …</t>
  </si>
  <si>
    <t>Malaysian Society of Soil Science</t>
  </si>
  <si>
    <t>Expansion of oil palm cultivation in the Amazon: potential impacts on carbon fixation and water use .</t>
  </si>
  <si>
    <t>http://www.alice.cnptia.embrapa.br/handle/doc/959200</t>
  </si>
  <si>
    <t>CJ CARVALHO, AC ARAUJO…</t>
  </si>
  <si>
    <t>… -Resumo em anais …</t>
  </si>
  <si>
    <t>alice.cnptia.embrapa.br</t>
  </si>
  <si>
    <t>Composition of various stages of Oryctes rhinoceros (Linn)(Coleoptera: Scarabaeidae) in mulch of oil palm empty fruit bunches.</t>
  </si>
  <si>
    <t>http://www.cabdirect.org/abstracts/20093298976.html</t>
  </si>
  <si>
    <t>WM Wan Zaki, MRC Salmah, AA Hassan, A Ali</t>
  </si>
  <si>
    <t>The use of P-32 to determine P-fertilizer efficiency in oil palm</t>
  </si>
  <si>
    <t>http://agris.fao.org/agris-search/search.do?recordID=ID2001000401</t>
  </si>
  <si>
    <t>K Martoyo, L Fadli, Z Poeloengan, EL Siswoyo…</t>
  </si>
  <si>
    <t>Molecular Characterization and Functional Analysis of Selected Expressed Sequence Tags from Oil Palm Cell Suspension Culture</t>
  </si>
  <si>
    <t>http://psasir.upm.edu.my/9833/</t>
  </si>
  <si>
    <t>VT Le</t>
  </si>
  <si>
    <t>http://psasir.upm.edu.my/9833/1/FBSB_2009_37_A.pdf</t>
  </si>
  <si>
    <t>… OF AFRICAN GIANT LAND SNAILS Archachatina marginata ovum AND Archachatina marginata saturalis FED OIL PALM FRUITS IN SWAMP FOREST …</t>
  </si>
  <si>
    <t>JA Ubua, LA Ibom, TE Ekpo, HA Aaron</t>
  </si>
  <si>
    <t>Continental Journal of Agricultural …</t>
  </si>
  <si>
    <t>Diversity of hummingbirds and their floral resources in oil palm plantations and rainforest habitats in the lowlands of southern Costa Rica</t>
  </si>
  <si>
    <t>http://othes.univie.ac.at/26673/</t>
  </si>
  <si>
    <t>K Friesenbichler</t>
  </si>
  <si>
    <t>othes.univie.ac.at</t>
  </si>
  <si>
    <t>Land suitability and feasibility study for oil palm and rubber plantations in south-west Cameroon. Volume 1, Main Report. Volume 2, Appendixes.</t>
  </si>
  <si>
    <t>http://www.cabdirect.org/abstracts/19831974281.html</t>
  </si>
  <si>
    <t>EA Wyrley-Birch, IP Anderson, WJR Cox…</t>
  </si>
  <si>
    <t>Land Resource Study</t>
  </si>
  <si>
    <t>USE OF OX-DRAWN CARTS FOR REMOVING BUNCHES FROM OIL PALM PLANTATIONS</t>
  </si>
  <si>
    <t>P DEKOCHKO</t>
  </si>
  <si>
    <t>The relationship between oil palm bunch quality ( composition ) and bunch weight.(Paper presented at the Poster Session).</t>
  </si>
  <si>
    <t>http://agris.fao.org/agris-search/search.do?recordID=QW19840089869</t>
  </si>
  <si>
    <t>BM Ojuederie</t>
  </si>
  <si>
    <t>International Conference of Oil Palm in Agriculture in …</t>
  </si>
  <si>
    <t>OIL PALM PLANTATION- USE OF BIOTECHNOLOGY</t>
  </si>
  <si>
    <t>MA Sekak, AH Hassan</t>
  </si>
  <si>
    <t>… Applications of Biotechnology: Proceedings of the …</t>
  </si>
  <si>
    <t>Costed</t>
  </si>
  <si>
    <t>Climate Change , Deforestation and the Role of Sustainable Palm Oil</t>
  </si>
  <si>
    <t>http://www.academia.edu/download/30946848/Deforestation_PalmOil_Fitrian_ICOPE_121107_a.pdf</t>
  </si>
  <si>
    <t>F Ardiansyah</t>
  </si>
  <si>
    <t>Use of oil palm kernel meal as a supplement material for abalone mushroom (Pleurotus cystidiosus OK Miller) cultivation</t>
  </si>
  <si>
    <t>http://agris.fao.org/agris-search/search.do?recordID=TH2008001790</t>
  </si>
  <si>
    <t>V Petcharat, A Tongwised</t>
  </si>
  <si>
    <t>Songklanakarin Journal of Science and …</t>
  </si>
  <si>
    <t>Optimising nutrient recycling of palm oil mill effluent through different systems of land application on oil palm .</t>
  </si>
  <si>
    <t>http://www.cabdirect.org/abstracts/19871916252.html</t>
  </si>
  <si>
    <t>KH Lim, BJ Wood, CY Ho, S Panichapong…</t>
  </si>
  <si>
    <t>Importance of Water Use Efficiency (WUE) in Oil Palm Productivity</t>
  </si>
  <si>
    <t>MRM Noor, MH Harun</t>
  </si>
  <si>
    <t>OIL PALM BULLETIN</t>
  </si>
  <si>
    <t>MPOB</t>
  </si>
  <si>
    <t>전시-P-47: Diversity of fungi inhabiting oil palm plantation in Malaysia</t>
  </si>
  <si>
    <t>http://www.papersearch.net/google_link/fulltext.asp?file_name=06804172.pdf</t>
  </si>
  <si>
    <t>S Shahomlail, JY Seo, JJ Kim</t>
  </si>
  <si>
    <t>한국목재공학 학술발표논문집</t>
  </si>
  <si>
    <t>papersearch.net</t>
  </si>
  <si>
    <t>EVOLUTIONARY CHANGE IN THE OIL PALM PLANTATION SECTOR IN RIAU PROVINCE, SUMATRA</t>
  </si>
  <si>
    <t>http://books.google.co.uk/books?hl=en&amp;lr=&amp;id=oQOjuA3vXkMC&amp;oi=fnd&amp;pg=PA76&amp;dq=+diversity+OR+richness+OR+abundance+OR+similarity+OR+composition+OR+community+OR+deforestation+OR+land+OR+use+OR+change+OR+fragmentation+OR+habitat+OR+loss+OR+connectivity+OR+functional+OR+diversity+OR+ecosystem+OR+displacement+%22oil+palm%22&amp;ots=QaA4_KGp99&amp;sig=e1-8rEorhyU4MsUc47eST-3cPeI</t>
  </si>
  <si>
    <t>J Nagata, SW Arai</t>
  </si>
  <si>
    <t>The Palm Oil Controversy in Southeast Asia: …</t>
  </si>
  <si>
    <t>Oil palm plantations and negotiations for access to land in Indonesia: reflexions based on a case study in Kapuas Hulu (West Kalimantan).</t>
  </si>
  <si>
    <t>http://www.cabdirect.org/abstracts/20133108637.html</t>
  </si>
  <si>
    <t>J Clerc, P Burnod, JP Tonneau</t>
  </si>
  <si>
    <t>Cahiers Agricultures</t>
  </si>
  <si>
    <t>Use of urea in [the cultivation of] some upland crops [such as rubber, oil palm and cocoa] in Malaysia.</t>
  </si>
  <si>
    <t>http://agris.fao.org/agris-search/search.do?recordID=MY19830841370</t>
  </si>
  <si>
    <t>KH Tan, O Yaacob</t>
  </si>
  <si>
    <t>THE TREATMENT OF OIL PALM EMPTY FRUIT BUNCH FIBER FOR SUBSEQUENT USE AS SUBSTRATE FOR CELLULASE PRODUCTION BY …</t>
  </si>
  <si>
    <t>NBABU BAKAR</t>
  </si>
  <si>
    <t>University College</t>
  </si>
  <si>
    <t>The effects of adding lactic acid bacteria and cellulase in oil palm (Elais guineensis Jacq.) frond silages on fermentation quality, chemical composition and in vitro …</t>
  </si>
  <si>
    <t>http://aspajournal.it/index.php/ijas/article/view/ijas.2014.3358</t>
  </si>
  <si>
    <t>M Ebrahimi , MA Rajion , YM Goh , AS Farjam …</t>
  </si>
  <si>
    <t>Italian Journal of …</t>
  </si>
  <si>
    <t>aspajournal.it</t>
  </si>
  <si>
    <t>http://aspajournal.it/index.php/ijas/article/download/ijas.2014.3358/2588</t>
  </si>
  <si>
    <t>… rice to double crop rice. in addition to the introduction of oil palm and corn/soya bean cultivation. There is a significant increase in urban land to cater for a …</t>
  </si>
  <si>
    <t>…, I Pasture, R Pasture, UL Use …</t>
  </si>
  <si>
    <t>… a collection of …</t>
  </si>
  <si>
    <t>Commonwealth Human Ecology …</t>
  </si>
  <si>
    <t>PALM OIL-BASED METHYL ESTER SULPHONATE PREMIXES FOR USE IN DISH-WASHING LIQUIDS</t>
  </si>
  <si>
    <t>http://jopr.mpob.gov.my/wp-content/uploads/2013/09/joprv23aug2011-Zahariah1.pdf</t>
  </si>
  <si>
    <t>Z Ismail, MSA Yusoff, K Hashim</t>
  </si>
  <si>
    <t>Genetic diversity of the world's largest oil palm (Elaeis guineensis Jacq.) field genebank accessions using microsatellite markers</t>
  </si>
  <si>
    <t>http://link.springer.com/article/10.1007/s10722-014-0156-8</t>
  </si>
  <si>
    <t>C Bakoumé, R Wickneswari, S Siju…</t>
  </si>
  <si>
    <t>Genetic Resources and …</t>
  </si>
  <si>
    <t>Utilization of liquid waste of oil palm plantation land</t>
  </si>
  <si>
    <t>http://agris.fao.org/agris-search/search.do?recordID=ID2002001497</t>
  </si>
  <si>
    <t>KES Manik</t>
  </si>
  <si>
    <t>Jurnal Tanah Tropika (Indonesia)= Journal of Tropical …</t>
  </si>
  <si>
    <t>An Alternative Raw Material in Handicraft-Making by Using The Oil Palm Fronds: A Community Based Tourism Exploratory Study at Kota Belud, Sabah</t>
  </si>
  <si>
    <t>http://www.igutourism.com/article/view/12817</t>
  </si>
  <si>
    <t>BS Fatt, SM Bakansing</t>
  </si>
  <si>
    <t>Tourism</t>
  </si>
  <si>
    <t>igutourism.com</t>
  </si>
  <si>
    <t>[ Use of Kokei Nugget tablet fertilizer as nutrient source for oil palm (Elaeis guineensis Jacq.) seedling in main nurseries]</t>
  </si>
  <si>
    <t>http://agris.fao.org/agris-search/search.do?recordID=ID9600070</t>
  </si>
  <si>
    <t>ML Fadli, B Purba</t>
  </si>
  <si>
    <t>Buletin Perkebunan (Indonesia)</t>
  </si>
  <si>
    <t>Study on Physiological-biochemical Characteristic and Chlorophyll Fluorescence of Functional Leaves of Oil Palm During the Male Flower'Development Stages</t>
  </si>
  <si>
    <t>http://en.cnki.com.cn/Article_en/CJFDTOTAL-ZNTB201119050.htm</t>
  </si>
  <si>
    <t>N Shubang, L Shihong, W Liping</t>
  </si>
  <si>
    <t>Chinese Agricultural Science …</t>
  </si>
  <si>
    <t>A Malaysian Land Grab? The Political Economy of Large-scale Oil Palm</t>
  </si>
  <si>
    <t>http://www.plaas.org.za/sites/default/files/publications-pdf/LDPI50Cramb.pdf</t>
  </si>
  <si>
    <t>R Cramb</t>
  </si>
  <si>
    <t>The CDM Umbrella Project for Methane Capture, Fossil Fuel Displacement , and the Co-generation of Renewable Energy in the oil palm Sector in Colombia</t>
  </si>
  <si>
    <t>http://publicaciones.fedepalma.org/index.php/palmas/article/view/1408</t>
  </si>
  <si>
    <t>V Mazorra, Á Miguel</t>
  </si>
  <si>
    <t>Composition comprising oil palm phenolics for use in providing neuroprotective effects and cognitive-enhancement</t>
  </si>
  <si>
    <t>http://www.google.com/patents/US20120040029</t>
  </si>
  <si>
    <t>SS Leow, KSP Manickam…</t>
  </si>
  <si>
    <t>US Patent App. 13/ …</t>
  </si>
  <si>
    <t>Genetic Diversity among Oil Palm Parental Genotypes Revealed by Microsatellite Polymorphism and its Relationship to Progeny Performance</t>
  </si>
  <si>
    <t>http://www.isopb.org/docs/2009/P11%20Norziha%20Paper_Genetic%20Diversity%20among%20Oil%20Palm%20Parental%20Genotypes%20Revealed%20by%20Microsatellite%20.pdf</t>
  </si>
  <si>
    <t>A Norziha, MY Rafii , I Maizura, A Mohd Din</t>
  </si>
  <si>
    <t>Oil palm industry linked to Indonesia's forest loss</t>
  </si>
  <si>
    <t>http://www.asiabiotech.com.sg/articles/readmore/1808/18080004x.html</t>
  </si>
  <si>
    <t>D Rochmyaningsih</t>
  </si>
  <si>
    <t>Study of nitrogen loss pathways in oil palm (Elaeis guineensis Jacq.) growing agro-ecosystems on volcanic ash soils in Papua New Guinea: a thesis presented in …</t>
  </si>
  <si>
    <t>http://muir.massey.ac.nz/handle/10179/1449</t>
  </si>
  <si>
    <t>B Murom</t>
  </si>
  <si>
    <t>muir.massey.ac.nz</t>
  </si>
  <si>
    <t>http://muir.massey.ac.nz/bitstream/handle/10179/1449/02_whole.pdf?sequence=1</t>
  </si>
  <si>
    <t>[ Use of incenerator ash of oil palm empty branch as replacement of K2SO4 fertilizer on sugarcane growth and production]</t>
  </si>
  <si>
    <t>http://agris.fao.org/agris-search/search.do?recordID=ID8900408</t>
  </si>
  <si>
    <t>Z Abidin</t>
  </si>
  <si>
    <t>Buletin Bagian Penelitian PT Perkebunan 9 Medan ( …</t>
  </si>
  <si>
    <t>Local surface temperature change due to expansion of oil palm plantation in Indonesia [2014]</t>
  </si>
  <si>
    <t>http://agris.fao.org/agris-search/search.do?recordID=US201400052154</t>
  </si>
  <si>
    <t>T Moffiet , F Ramdani , M Hino</t>
  </si>
  <si>
    <t>SUSTAINABILE USE OF OIL PALM PRODUCTS AS BIOMASS ENERGY SOURCES: THE CASE OF NIGERIA</t>
  </si>
  <si>
    <t>SPATIO-TEMPORAL PATTERN OF ANTS (HYMENOPTERA: FORMICIDAE) IN OIL PALM ECOSYSTEM</t>
  </si>
  <si>
    <t>http://ses.library.usyd.edu.au/handle/2123/11400</t>
  </si>
  <si>
    <t>NA Shaari, WAN NAZRI…</t>
  </si>
  <si>
    <t>17th Congress of the …</t>
  </si>
  <si>
    <t>ses.library.usyd.edu.au</t>
  </si>
  <si>
    <t>Functional annotation of oil palm genes using an automated bioinformatics approach</t>
  </si>
  <si>
    <t>http://jopr.mpob.gov.my/wp-content/uploads/2013/09/jopr2008spapril-laura21.pdf</t>
  </si>
  <si>
    <t>LB Willis, PA Lessard, JA Parker…</t>
  </si>
  <si>
    <t>The use of multi-proxy sediment fingerprinting to explore changes in sedimentation rate and sediment sources with rotational selective logging and oil palm …</t>
  </si>
  <si>
    <t>http://adsabs.harvard.edu/abs/2013EGUGA..1513277A</t>
  </si>
  <si>
    <t>K Annammala , R Walsh, K Bidin …</t>
  </si>
  <si>
    <t>Socio-legal aspects of land disputes in relation to oil palm plantation activities: the case of South Sumatra</t>
  </si>
  <si>
    <t>http://arrow.monash.edu.au/vital/access/manager/Repository/monash:5906</t>
  </si>
  <si>
    <t>A Rifai</t>
  </si>
  <si>
    <t>arrow.monash.edu.au</t>
  </si>
  <si>
    <t>ALANG, Z. C, MOIR, GFJ &amp; JONES, LH, Composition , degradation and utilization of endosperm during germination in the oil palm (Elaeis guineensis Jacq. …</t>
  </si>
  <si>
    <t>http://aob.oxfordjournals.org/content/61/6/749.short</t>
  </si>
  <si>
    <t>P BARELLA</t>
  </si>
  <si>
    <t>Clearing and preparation of land for industrial oil palm cultivation [tropical forest]</t>
  </si>
  <si>
    <t>http://agris.fao.org/agris-search/search.do?recordID=XE8437034</t>
  </si>
  <si>
    <t>Comparison of Composition and Structure of Palm Oil with Lard</t>
  </si>
  <si>
    <t>http://www.scientific.net/AMR.554-556.905</t>
  </si>
  <si>
    <t>SX Wu, RX Liu, H Li</t>
  </si>
  <si>
    <t>Advanced Materials Research</t>
  </si>
  <si>
    <t>… palm oil. Proposition: The production of palm oil has many negative consequences and rampant production should be slowed down to change the impact on …</t>
  </si>
  <si>
    <t>http://www.speechsuccess.net/PalmOil.pdf</t>
  </si>
  <si>
    <t>S Brown</t>
  </si>
  <si>
    <t>Trend of land use change from para rubber to oil palm and potential land suitability in Au Luk District, Krabi province by using remotely sensed data and …</t>
  </si>
  <si>
    <t>http://www.anchan.lib.ku.ac.th/agnet/handle/001/3027</t>
  </si>
  <si>
    <t>C Yongchalermchai, N Tojinda, S Phongsavan…</t>
  </si>
  <si>
    <t>anchan.lib.ku.ac.th</t>
  </si>
  <si>
    <t>Optimization of media composition of lipase production from oil palm press fiber (OPPF) by solid state fermentation</t>
  </si>
  <si>
    <t>http://dspace.unimap.edu.my/xmlui/handle/123456789/27672</t>
  </si>
  <si>
    <t>Z Nor'izzah</t>
  </si>
  <si>
    <t>dspace.unimap.edu.my</t>
  </si>
  <si>
    <t>Industrial Oil Palm Expansion in Great Ape Habitat in Africa</t>
  </si>
  <si>
    <t>http://www.primate-sg.org/storage/african-primates-journal/volume-9/AP%20Vol%209%202014%20SGA%20English.pdf</t>
  </si>
  <si>
    <t>A Primates</t>
  </si>
  <si>
    <t>African Primates</t>
  </si>
  <si>
    <t>primate-sg.org</t>
  </si>
  <si>
    <t>The Use of a Radar Backsetter Model to Assess the Sensitivity of Multi-frequency,-polarisation and-angle SAR for Detecting the Growth Stage of Oil - palm …</t>
  </si>
  <si>
    <t>Izzawati</t>
  </si>
  <si>
    <t>University of London</t>
  </si>
  <si>
    <t>USE OF FORMOSAT-2 SATELLITE IMAGERY TO CLASSIFY OIL PALM IN INDONESIA</t>
  </si>
  <si>
    <t>Surface radiation dose measurement and mapping of Jengka 15 oil palm land</t>
  </si>
  <si>
    <t>http://www.ukm.my/mjas/v11_n1/36_624B5%20Edited-1.pdf</t>
  </si>
  <si>
    <t>Z Hamzah, M Alias, A Saat , AK Wood…</t>
  </si>
  <si>
    <t>ukm.my</t>
  </si>
  <si>
    <t>Genetic diversity and relationship in American and African oil palm as revealed by RFLP and AFLP molecular markers= Diversidade e relação genética …</t>
  </si>
  <si>
    <t>… A FOREST CORRIDOR THROUGH AN OIL PALM PLANTATION AS A LONG-TERM PLAN FOR ECOSYSTEM REMEDIATION AND ADAPTIVE LAND USE …</t>
  </si>
  <si>
    <t>Diversity of Soil Fauna and It's Role in Litter Decomposition of Oil Palm (Elaeis guineensis Jacq)</t>
  </si>
  <si>
    <t>http://jesl.journal.ipb.ac.id/index.php/jsilvik/article/view/6916</t>
  </si>
  <si>
    <t>NF Haneda, BA Sirait</t>
  </si>
  <si>
    <t>Jurnal Silvikultur Tropika</t>
  </si>
  <si>
    <t>jesl.journal.ipb.ac.id</t>
  </si>
  <si>
    <t>http://jesl.journal.ipb.ac.id/index.php/jsilvik/article/download/6916/5388</t>
  </si>
  <si>
    <t>Relative contributions of the logging, fiber, oil palm , and mining industries to forest loss in Indonesia</t>
  </si>
  <si>
    <t>http://onlinelibrary.wiley.com/doi/10.1111/conl.12103/full</t>
  </si>
  <si>
    <t>SA Abood, JSH Lee , Z Burivalova …</t>
  </si>
  <si>
    <t>The composition of moth in the secondary forest (Sukau) and oil palm plantation (Mostyn estate) in eastern Sabah</t>
  </si>
  <si>
    <t>http://eprints.ums.edu.my/8574/</t>
  </si>
  <si>
    <t>Y Lu</t>
  </si>
  <si>
    <t>Application methods of digested palm oil mill effluent in relation to land characteristics and oil palm crop [in Malaysia]</t>
  </si>
  <si>
    <t>http://agris.fao.org/agris-search/search.do?recordID=XB8305316</t>
  </si>
  <si>
    <t>J Kanagaratnam, AL Lai, KH Lim</t>
  </si>
  <si>
    <t>Efficient production of fermentable sugars from oil palm empty fruit bunch by combined use of acid and whole cell culture–catalyzed hydrolyses</t>
  </si>
  <si>
    <t>http://onlinelibrary.wiley.com/doi/10.1002/bab.1188/full</t>
  </si>
  <si>
    <t>Q Li, WT Ng, SM Puah, RV Bhaskar…</t>
  </si>
  <si>
    <t>Biotechnology and …</t>
  </si>
  <si>
    <t>African primate diversity threatened by “new wave” of industrial oil palm expansion</t>
  </si>
  <si>
    <t>http://www.primate-sg.org/storage/pdf/african-primates/volume-8/African%20Primates%208%20Linder.pdf</t>
  </si>
  <si>
    <t>JM Linder</t>
  </si>
  <si>
    <t>… for oil palm changed the bacterial diversity at local spatial scales. At larger scales, however, soil bacterial communities were very different; total diversity …</t>
  </si>
  <si>
    <t>D magna Accumulates, IAI Virus</t>
  </si>
  <si>
    <t>Potential production of oil palm related to the land suitability classes</t>
  </si>
  <si>
    <t>http://agris.fao.org/agris-search/search.do?recordID=ID8802641</t>
  </si>
  <si>
    <t>G Pangudijatno, K Pamin, A Panjaitan</t>
  </si>
  <si>
    <t>Buletin Perkebunan (Indonesia …</t>
  </si>
  <si>
    <t>The use of oil palm empty bunch wastes in the production of edible mushrooms</t>
  </si>
  <si>
    <t>http://agris.upm.edu.my:8080/dspace/handle/0/1484</t>
  </si>
  <si>
    <t>WC Lim</t>
  </si>
  <si>
    <t>Isolation and functional properties of oil palm trunk hemicelluloses.</t>
  </si>
  <si>
    <t>http://www.cabdirect.org/abstracts/20023011074.html</t>
  </si>
  <si>
    <t>M Anis, H Mohamad, M Azemi</t>
  </si>
  <si>
    <t>Dietary inclusion of oil palm fronds does not change n-6 nor n-3 content of lamb tissue [2013]</t>
  </si>
  <si>
    <t>http://agris.fao.org/agris-search/search.do?recordID=US201400008994</t>
  </si>
  <si>
    <t>S De Smet , M Lourenço, YM Goh , V Fievez, HA Hassim</t>
  </si>
  <si>
    <t>Sampling of oil palm bunch stalk refuse to determine oil loss [in Malaysia]</t>
  </si>
  <si>
    <t>http://agris.fao.org/agris-search/search.do?recordID=XB7806972</t>
  </si>
  <si>
    <t>KS Chan</t>
  </si>
  <si>
    <t>A study on the quantification of the sterilization of oil palm fresh fruit bunches and its relationship with fruitlet loss .</t>
  </si>
  <si>
    <t>http://www.cabdirect.org/abstracts/19900300384.html</t>
  </si>
  <si>
    <t>HF Koh, SY Chooi</t>
  </si>
  <si>
    <t>… -chemistry</t>
  </si>
  <si>
    <t>P20-3 EVALUATION OF THE USE OF ARTIFICIAL ZEOLITE AND OIL PALM WASTES AS A SUBSTRATE FOR CROP PRODUCTION</t>
  </si>
  <si>
    <t>http://ci.nii.ac.jp/naid/110006598544/</t>
  </si>
  <si>
    <t>JG Yugantha， 渡嘉敷義浩， 鬼頭誠</t>
  </si>
  <si>
    <t>日本土壌肥料学会講演要旨集</t>
  </si>
  <si>
    <t>Transactions and Institutional Arrangements in Oil Palm Production Promoting Land Conversion and Deterioration of Rural Livelihoods in Indonesia</t>
  </si>
  <si>
    <t>http://www.tropentag.de/2011/abstracts/links/Anggraini_sqeu7GuI.php</t>
  </si>
  <si>
    <t>E Anggraini, P Grundmann</t>
  </si>
  <si>
    <t>THE USE OF DESIGN OF EXPERIMENT IN MODELING THE BIOETHANOL PRODUCTION FROM OIL PALM TRUNK SAP</t>
  </si>
  <si>
    <t>http://umpir.ump.edu.my/3192/1/CD5609_NURFARHANA_JASNEY.pdf</t>
  </si>
  <si>
    <t>NURFB JASNEY</t>
  </si>
  <si>
    <t>umpir.ump.edu.my</t>
  </si>
  <si>
    <t>The use of radar ALOS PALSAR and the prospective use of airborne LiDAR for studying the age of oil palm trees</t>
  </si>
  <si>
    <t>http://eprints.utm.my/39065/</t>
  </si>
  <si>
    <t>KD Kanniah</t>
  </si>
  <si>
    <t>eprints.utm.my</t>
  </si>
  <si>
    <t>Use of oil palm (Elaeis Guineensis) trunk biomass for the removal of copper, chromium and zinc ions from aqueous solutions</t>
  </si>
  <si>
    <t>http://agris.fao.org/agris-search/search.do?recordID=MY2014000525</t>
  </si>
  <si>
    <t>H Shaharuddin, I Wan Asma, E Puad…</t>
  </si>
  <si>
    <t>Development of a forest corridor through an oil palm plantation as a long-term plan for ecosystem remediation and adaptive land use management in the tropics</t>
  </si>
  <si>
    <t>http://www.agris.upm.edu.my:8080/dspace/handle/0/6784</t>
  </si>
  <si>
    <t>K Watanabe, T Hosaka, Y Norsham, YN Azlin…</t>
  </si>
  <si>
    <t>Replanting industrial oil palm plantations. Method of land preparation and protection against Oryctes in West Africa.</t>
  </si>
  <si>
    <t>http://www.cabdirect.org/abstracts/19730310620.html</t>
  </si>
  <si>
    <t>P Boye, M Aubry</t>
  </si>
  <si>
    <t>Use of non-selected material for oil palm breeding: Angolan germplasm.</t>
  </si>
  <si>
    <t>http://www.cabdirect.org/abstracts/19981611210.html</t>
  </si>
  <si>
    <t>B Adon, L Baudouin , GT Durand…</t>
  </si>
  <si>
    <t>Plantations</t>
  </si>
  <si>
    <t>[Optimalization of oil palm production on sloping land ]</t>
  </si>
  <si>
    <t>http://agris.fao.org/agris-search/search.do?recordID=ID2000001282</t>
  </si>
  <si>
    <t>P Purba</t>
  </si>
  <si>
    <t>Warta Pusat Penelitian Kelapa Sawit (Indonesia)</t>
  </si>
  <si>
    <t>Comparison of physical land evaluation using a parametric method with land characteristics and with land qualities. Application on oil palm plantations in North- …</t>
  </si>
  <si>
    <t>http://www.cabdirect.org/abstracts/19906774208.html</t>
  </si>
  <si>
    <t>JVM Embrechts, P Zulkarnain, CC Sys</t>
  </si>
  <si>
    <t>Land qualities in space and …</t>
  </si>
  <si>
    <t>Fatty acid composition based on number of oil palm loose fruits</t>
  </si>
  <si>
    <t>http://agris.fao.org/agris-search/search.do?recordID=ID9400565</t>
  </si>
  <si>
    <t>PM Naibaho</t>
  </si>
  <si>
    <t>Insect diversity across rainforest- oil palm ecotones</t>
  </si>
  <si>
    <t>http://ethos.bl.uk/OrderDetails.do?uin=uk.bl.ethos.547326</t>
  </si>
  <si>
    <t>JM Lucey</t>
  </si>
  <si>
    <t>The use of Scout herbicide to control weeds in palm circles and interrow paths in oil palm plantations.</t>
  </si>
  <si>
    <t>http://www.cabdirect.org/abstracts/19850781191.html</t>
  </si>
  <si>
    <t>E Syamsuddin, T Lumbantobing</t>
  </si>
  <si>
    <t>Preliminary Study into the Occurrence and Diversity of Arboreal Ants in Three Differently Aged Oil Palm Fields at Kusi</t>
  </si>
  <si>
    <t>http://www.davidpublishing.com/davidpublishing/Upfile/7/22/2012/2012072283361081.pdf</t>
  </si>
  <si>
    <t>S Ofori, S Owusu-Appiah, S Bawa …</t>
  </si>
  <si>
    <t>… and Technology A</t>
  </si>
  <si>
    <t>… undersigned would like to bring to your attention the serious health concerns caused by the use of palm oil. We are especially concerned that the use of palm oil …</t>
  </si>
  <si>
    <t>http://cspinet.org/new/pdf/hhsletter.pdf</t>
  </si>
  <si>
    <t>SM Leavitt</t>
  </si>
  <si>
    <t>cspinet.org</t>
  </si>
  <si>
    <t>Use of glycerol to prevent increase of free fatty acids during storage of palm oil.</t>
  </si>
  <si>
    <t>http://www.cabdirect.org/abstracts/19846751170.html</t>
  </si>
  <si>
    <t>Prosiding Konperensi Budidaya Karet dan Kelapa …</t>
  </si>
  <si>
    <t>The role of the oil palm sector in addressing the adverse impacts of climate change</t>
  </si>
  <si>
    <t>http://agris.upm.edu.my:8080/dspace/handle/0/6359</t>
  </si>
  <si>
    <t>AZ Abidin</t>
  </si>
  <si>
    <t>Genetic Determinism of the Fatty Acid Composition of Palm Oil in Elaeis (〈 em〉 E. guineensis〈/em〉 Jacq. and〈 em〉 E. oleifera〈/em〉(HBK) Cortès) by Genetic …</t>
  </si>
  <si>
    <t>https://pag.confex.com/pag/xxii/webprogram/Paper9414.html</t>
  </si>
  <si>
    <t>N Billotte</t>
  </si>
  <si>
    <t>Plant and Animal Genome XXII Conference</t>
  </si>
  <si>
    <t>pag.confex.com</t>
  </si>
  <si>
    <t>Booklet on Applying Land Use Rights for Oil Palm Plantation in Indonesia</t>
  </si>
  <si>
    <t>http://books.google.co.uk/books?hl=en&amp;lr=&amp;id=Ql_vAwAAQBAJ&amp;oi=fnd&amp;dq=+diversity+OR+richness+OR+abundance+OR+similarity+OR+composition+OR+community+OR+deforestation+OR+land+OR+use+OR+change+OR+fragmentation+OR+habitat+OR+loss+OR+connectivity+OR+functional+OR+diversity+OR+ecosystem+OR+displacement+%22oil+palm%22&amp;ots=lKd2RVvToU&amp;sig=y6yjuf1KF5Q6MuUwDyqaQPUuwd4</t>
  </si>
  <si>
    <t>QS Leng</t>
  </si>
  <si>
    <t>Optimization of Media Composition of Lipase Production from Oil Palm Press Fiber (OPPF) by Solid State Fermentation (SSF)</t>
  </si>
  <si>
    <t>Nor'Izzah Zainuddin</t>
  </si>
  <si>
    <t>Universiti Malaysia Perlis</t>
  </si>
  <si>
    <t>Estimation of genetic diversity in some African germplasm collection of oil palm (Elaeis guineensis Jacq) as detected by AFLP markers</t>
  </si>
  <si>
    <t>RS Kularatnel, F Shahl…</t>
  </si>
  <si>
    <t>Asia Pacific …</t>
  </si>
  <si>
    <t>Malaysian Society for Biology &amp; …</t>
  </si>
  <si>
    <t>The use of chemicals for stripping oil palm bunches.</t>
  </si>
  <si>
    <t>http://www.cabdirect.org/abstracts/19916776997.html</t>
  </si>
  <si>
    <t>Use of differential gene expression analysis to study somaclonal variation in oil palm : Poster</t>
  </si>
  <si>
    <t>Use of cultured on ground mesocarp fibre of oil - palm as seed treatment to control, a causal agent of damping-off of Chinese kale seedling</t>
  </si>
  <si>
    <t>http://yadda.icm.edu.pl/yadda/element/bwmeta1.element.springer-5ad91cd1-7887-3cb5-a963-32b5a344663d</t>
  </si>
  <si>
    <t>Oil palm resources in the Cote d'Ivoire composition , assessment and use</t>
  </si>
  <si>
    <t>REVIEW OF THE POTENTIAL USE OF OIL PALM WASTE FOR ENVIRONMENTAL FRIENDLY DRILLING MUD THINNER</t>
  </si>
  <si>
    <t>http://203.135.191.100/publications/platform/Platform%20v4n2.pdf#page=41</t>
  </si>
  <si>
    <t>IM Saaid , MNM Ibrahim</t>
  </si>
  <si>
    <t>VOLUME FOUR NUMBER TWO JULY- …</t>
  </si>
  <si>
    <t>2004 - 203.135.191.100</t>
  </si>
  <si>
    <t>203.135.191.100</t>
  </si>
  <si>
    <t>The impact of palm-oil price fall on labor- use optimalization and household income of oil palm farmers in Ogan Komering Ilir District of South Sumatra.</t>
  </si>
  <si>
    <t>http://www.cabdirect.org/abstracts/20133091128.html</t>
  </si>
  <si>
    <t>MM Hakim, M Yamin</t>
  </si>
  <si>
    <t>International Proceedings of Chemical</t>
  </si>
  <si>
    <t>First oil palm mill to use waste heat recovery system</t>
  </si>
  <si>
    <t>http://eprints.ums.edu.my/1336/1/nc0000000673.pdf</t>
  </si>
  <si>
    <t>J Lajiun</t>
  </si>
  <si>
    <t>Borneo Post</t>
  </si>
  <si>
    <t>Global warning consequences on importance of soil respiration components in the carbon budget of oil palm ecosystem</t>
  </si>
  <si>
    <t>Negotiating gendered property relations over land : oil palm expansion in Kalangala district, Uganda</t>
  </si>
  <si>
    <t>http://www.cornell-landproject.org/download/landgrab2012papers/Piacenzar.pdf</t>
  </si>
  <si>
    <t>C Piacenza</t>
  </si>
  <si>
    <t>cornell-landproject.org</t>
  </si>
  <si>
    <t>Oil Palm Boom and Land - Use Dynamics in Indonesia: The Role of Policies and Socioeconomic Factors</t>
  </si>
  <si>
    <t>http://ageconsearch.umn.edu/bitstream/182805/2/Gatto-Oil_palm_boom_and_land-use_dynamics_in_Indonesia-130_a.pdf</t>
  </si>
  <si>
    <t>M Gatto, M Wollni, M Qaim</t>
  </si>
  <si>
    <t>A study on the use of oil palm meal [as a substitute for corn] in heifer rations [Red sindhi-Holstein crossbred averaging one year of age]</t>
  </si>
  <si>
    <t>http://agris.fao.org/agris-search/search.do?recordID=XB8420026</t>
  </si>
  <si>
    <t>S Tesprasith</t>
  </si>
  <si>
    <t>Songklanakarin Journal of Science and Technology ( …</t>
  </si>
  <si>
    <t>Analysis of Fatty Acids Composition of Hainan Oil Palm Fruit</t>
  </si>
  <si>
    <t>http://en.cnki.com.cn/Article_en/CJFDTOTAL-GDHG201108071.htm</t>
  </si>
  <si>
    <t>Z Lin, L Bo, Y Yijun</t>
  </si>
  <si>
    <t>Guangdong Chemical Industry</t>
  </si>
  <si>
    <t>The change of chemical properties of degraded soil as affected by oil palm plantation in Sosa, North Sumatra</t>
  </si>
  <si>
    <t>http://agris.fao.org/agris-search/search.do?recordID=ID2003001299</t>
  </si>
  <si>
    <t>EM Harahap</t>
  </si>
  <si>
    <t>Jurnal Penelitian Pertanian (Indonesia)</t>
  </si>
  <si>
    <t>Soils, land use and land evaluation of the North-West Province, Cameroon. Vol. IIIa: Land evaluation: general methodology and results for the Ringroad …</t>
  </si>
  <si>
    <t>http://agris.fao.org/agris-search/search.do?recordID=XF9091859</t>
  </si>
  <si>
    <t>J Hof, PA Kips, EE Bisong, S Trinh</t>
  </si>
  <si>
    <t>“Today we Occupy the Plantation–Tomorrow Jakarta”: Indigeneity, Land and Oil Palm Plantations in Jambi</t>
  </si>
  <si>
    <t>http://books.google.co.uk/books?hl=en&amp;lr=&amp;id=BlpdAgAAQBAJ&amp;oi=fnd&amp;pg=PA63&amp;dq=+diversity+OR+richness+OR+abundance+OR+similarity+OR+composition+OR+community+OR+deforestation+OR+land+OR+use+OR+change+OR+fragmentation+OR+habitat+OR+loss+OR+connectivity+OR+functional+OR+diversity+OR+ecosystem+OR+displacement+%22oil+palm%22&amp;ots=viBnbekNBY&amp;sig=dQ-yXOq8ZJhT9IUK4CNWqgYd4C0</t>
  </si>
  <si>
    <t>S Steinebach</t>
  </si>
  <si>
    <t>Adat and Indigeneity in Indonesia</t>
  </si>
  <si>
    <t>Oil palm development and violence-A case study of communal land struggle in Kapar, West Sumatra, Indonesia</t>
  </si>
  <si>
    <t>http://repo.lib.hosei.ac.jp/handle/10114/5148</t>
  </si>
  <si>
    <t>N Nakashima</t>
  </si>
  <si>
    <t>repo.lib.hosei.ac.jp</t>
  </si>
  <si>
    <t>http://repo.lib.hosei.ac.jp/bitstream/10114/5148/1/ibunka11_nakasima-na01.pdf</t>
  </si>
  <si>
    <t>A Hybrid Approach to Modelling the Climate Change Effects on Malaysia's Oil Palm Yield at the Regional Scale</t>
  </si>
  <si>
    <t>http://link.springer.com/chapter/10.1007/978-3-319-07692-8_32</t>
  </si>
  <si>
    <t>S Shanmuganathan , A Narayanan, M Mohamed …</t>
  </si>
  <si>
    <t>Recent Advances on …</t>
  </si>
  <si>
    <t>Planting agricultural land in Malaysia-the oil palm option</t>
  </si>
  <si>
    <t>http://agris.upm.edu.my:8080/dspace/handle/0/1822</t>
  </si>
  <si>
    <t>BJ Wood, Y bin Basiron</t>
  </si>
  <si>
    <t>Carbohydrate composition of the water soluble materials of the oil palm trunk and sago waste</t>
  </si>
  <si>
    <t>PF Akmar, JF Kennedy</t>
  </si>
  <si>
    <t>Carbohydrate Polymers</t>
  </si>
  <si>
    <t>Oil palm , palm wine and social change in Lobaye (Central African forest).</t>
  </si>
  <si>
    <t>http://www.cabdirect.org/abstracts/19901884790.html</t>
  </si>
  <si>
    <t>G Guille-Escuret</t>
  </si>
  <si>
    <t>Social Science Information</t>
  </si>
  <si>
    <t>Entomofaunal Diversity of Diptera at FELDA Besout 6 Oil Palm Plantation</t>
  </si>
  <si>
    <t>http://www.sciencedirect.com/science/article/pii/S2212667813000713</t>
  </si>
  <si>
    <t>MH Khairiyah, SE Elfira, NM Hanysyam, S Nurdiana…</t>
  </si>
  <si>
    <t>IERI Procedia</t>
  </si>
  <si>
    <t>Use of Roundup (glyphosate) for lalang control prior to planting oil palm and rubber [with special reference to Malaysia].</t>
  </si>
  <si>
    <t>http://agris.fao.org/agris-search/search.do?recordID=MY19780227884</t>
  </si>
  <si>
    <t>Oil palm of Indian habitat VI. Hybrid palm-2.</t>
  </si>
  <si>
    <t>http://www.cabdirect.org/abstracts/19760338427.html</t>
  </si>
  <si>
    <t>NCG Reddy, SDT Rao</t>
  </si>
  <si>
    <t>Coconut Bulletin</t>
  </si>
  <si>
    <t>use of a mechanical rotary cutter to obtain homogenized samples of solid oil palm products</t>
  </si>
  <si>
    <t>http://agris.fao.org/agris-search/search.do?recordID=US201302443253</t>
  </si>
  <si>
    <t>KH Lim, DAM Whiting</t>
  </si>
  <si>
    <t>… Developments in Palm Oil; Proceedings ofthe …</t>
  </si>
  <si>
    <t>Soil Inhabiting Arthropods (especially Collembola) in an Oil Palm Estate with Particular Reference to the Use of Pesticides</t>
  </si>
  <si>
    <t>I Vythilingam</t>
  </si>
  <si>
    <t>Perpustakaan Universiti Malaya</t>
  </si>
  <si>
    <t>A Survey on the Fatty Acid Composition of Commercial Palm Oil in Thailand</t>
  </si>
  <si>
    <t>http://www.e-journals.in/pdf/V1N3/612-617.pdf</t>
  </si>
  <si>
    <t>W SENGPRACHA, MB AGUSTIN, W PHUTDHAWONG</t>
  </si>
  <si>
    <t>The use of mannose selection system for gene transfer in tobacco plants (Nicotiana tabacum L.), a model plant for oil palm transformation.</t>
  </si>
  <si>
    <t>http://www.cabdirect.org/abstracts/20143305402.html</t>
  </si>
  <si>
    <t>B Bahariah, AP Ghulam Kadir…</t>
  </si>
  <si>
    <t>New methodology for quantifying the relative impacts on hydrological ecosystem services of tropical rain forest disturbance for long-term timber production or oil palm …</t>
  </si>
  <si>
    <t>http://adsabs.harvard.edu/abs/2010AGUFM.H53G..07C</t>
  </si>
  <si>
    <t>NA Chappell, W Sinun</t>
  </si>
  <si>
    <t>Effect of dry ammoniation on the chemical composition and digestibility in vitro in the mesocarp of the fruit and empty bunches of African oil palm .</t>
  </si>
  <si>
    <t>N Castro-Ucross…</t>
  </si>
  <si>
    <t>JOURNAL OF …,… INC 360 PARK AVE SOUTH</t>
  </si>
  <si>
    <t>… INC 360 PARK AVE SOUTH, NEW …</t>
  </si>
  <si>
    <t>Effects of Dietary Fish Oil Substitution with Palm Oil on Growth, Survival, and Muscle Proximate Composition of Cirrhinus mrigala (Hamilton, 1822)</t>
  </si>
  <si>
    <t>http://evols.library.manoa.hawaii.edu/handle/10524/31834</t>
  </si>
  <si>
    <t>SK Singh, MA Rather, SC Mandal, P Das, N Pawar…</t>
  </si>
  <si>
    <t>evols.library.manoa.hawaii.edu</t>
  </si>
  <si>
    <t>http://evols.library.manoa.hawaii.edu/bitstream/handle/10524/31834/64.2012.809.KhogenSingh.pdf?sequence=1</t>
  </si>
  <si>
    <t>Effect of succinylation of oil palm protein concentrates on the functional properties.</t>
  </si>
  <si>
    <t>http://europepmc.org/abstract/MED/7826189</t>
  </si>
  <si>
    <t>Fatty acid composition of lipid classes in oil palm mesocarp</t>
  </si>
  <si>
    <t>http://www.agris.upm.edu.my:8080/dspace/handle/0/1488</t>
  </si>
  <si>
    <t>KC Oo, KB Lee</t>
  </si>
  <si>
    <t>Land application of rubber factory effluent on oil palm and rubber</t>
  </si>
  <si>
    <t>http://agris.fao.org/agris-search/search.do?recordID=MY8505198</t>
  </si>
  <si>
    <t>CH Lim, TC P'ng</t>
  </si>
  <si>
    <t>Identification of Proteins of Altered Abundance in Oil Palm Infected with Ganoderma boninense</t>
  </si>
  <si>
    <t>http://www.mdpi.com/1422-0067/15/3/5175/htm</t>
  </si>
  <si>
    <t>JR Al-Obaidi , Y Mohd-Yusuf, N Razali…</t>
  </si>
  <si>
    <t>Use of Straight–Run Gasoline (Srg) as A Leaching Solvent for Oil Palm (Elaeis Guineensis) Kernel Seed</t>
  </si>
  <si>
    <t>http://www.ajol.info/index.php/jmdmes/article/view/49271</t>
  </si>
  <si>
    <t>FO Chukwuma, EL Viele</t>
  </si>
  <si>
    <t>Journal of Modeling</t>
  </si>
  <si>
    <t>Entomopathogenic fungi of the oil palm pest, Zophiuma butawengi (Fulgoromorpha: Lophopidae), and potential for use as biological control agents</t>
  </si>
  <si>
    <t>http://onlinelibrary.wiley.com/doi/10.1111/aen.12073/full</t>
  </si>
  <si>
    <t>DN Woruba, MJ Priest, CF Dewhurst…</t>
  </si>
  <si>
    <t>Austral …</t>
  </si>
  <si>
    <t>Palm-based fractionated oil and fat, oil and fat composition and food product containing the same</t>
  </si>
  <si>
    <t>http://www.google.com/patents/US20140023773</t>
  </si>
  <si>
    <t>T Sadakane, Y Hara, H Ito, H Muramatsu…</t>
  </si>
  <si>
    <t>US Patent App. 14/ …</t>
  </si>
  <si>
    <t>The abundance of bagworm species and its mortality factor at oil palm plantation in Hutan Melintang, Southern Perak</t>
  </si>
  <si>
    <t>http://agris.fao.org/agris-search/search.do?recordID=MY2011050457</t>
  </si>
  <si>
    <t>YL Cheong, AS Sajap, MN Hafidzi , MF Chai</t>
  </si>
  <si>
    <t>Simulation of total dust emission from palm oil mills in Malaysia using biomass fuel composition and dust collector efficiency models</t>
  </si>
  <si>
    <t>http://link.springer.com/article/10.1186/2251-6832-4-19</t>
  </si>
  <si>
    <t>YC Kun, AMH Abdullah</t>
  </si>
  <si>
    <t>International Journal of Energy and …</t>
  </si>
  <si>
    <t>http://link.springer.com/article/10.1186/2251-6832-4-19/fulltext.html</t>
  </si>
  <si>
    <t>Local issues involved in land disputes in relation to oil palm plantation activities: the case of south Sumatera</t>
  </si>
  <si>
    <t>http://journalarticle.ukm.my/1651/</t>
  </si>
  <si>
    <t>Jurnal Undang-undang</t>
  </si>
  <si>
    <t>journalarticle.ukm.my</t>
  </si>
  <si>
    <t>Structure and composition analysis of oil palm (Elaeis guineensis Jacq.) pollen-dura, tenera and pisifera var.</t>
  </si>
  <si>
    <t>http://www.cabdirect.org/abstracts/20063057186.html</t>
  </si>
  <si>
    <t>J Subhashini, RSN Pillai, C Mohankumar</t>
  </si>
  <si>
    <t>… Journal of Oil Palm …</t>
  </si>
  <si>
    <t>[The effect of different frequences of irrigation in the chemical composition and development of youth plants of African oil palm (Elaeis guineensis)]</t>
  </si>
  <si>
    <t>http://agris.fao.org/agris-search/search.do?recordID=XL7603463</t>
  </si>
  <si>
    <t>VE Cervantes</t>
  </si>
  <si>
    <t>Informe Anual de Progreso-Instituto Colombiano …</t>
  </si>
  <si>
    <t>LAND ALLOCATION AND TRANSPORTATION NETWORK PLANNING FOR CRUDE PALM OIL PRODUCTION IN THAILAND</t>
  </si>
  <si>
    <t>http://www.ppml.url.tw/EPPM/conferences/2013/download/SESSION8/8-3_Land%20Allocation%20and%20Transportation%20Network%20Planning%20for%20Crude%20Palm%20Oil%20Production%20in%20Thailand.pdf</t>
  </si>
  <si>
    <t>C Suksa-ard, M Raweewan</t>
  </si>
  <si>
    <t>The relationship between oil palm bunch quality ( composition ) and bunch weight</t>
  </si>
  <si>
    <t>http://agris.fao.org/agris-search/search.do?recordID=XB8305128</t>
  </si>
  <si>
    <t>Changing Land Preparation Practices for Oil Palm Planting in Sabah</t>
  </si>
  <si>
    <t>KKAY THYE, HANS KING</t>
  </si>
  <si>
    <t>The Planter</t>
  </si>
  <si>
    <t>Vegetable oil composition containing palm mid-fraction fat and method of reducing plasma cholesterol</t>
  </si>
  <si>
    <t>http://www.google.com/patents/US20140127386</t>
  </si>
  <si>
    <t>D Perlman, KC Hayes</t>
  </si>
  <si>
    <t>US Patent App. 14/022,746</t>
  </si>
  <si>
    <t>14/022,746, 2013</t>
  </si>
  <si>
    <t>Preliminary studies on nitrogenous fertilization of oil palm (Eleais guineensis Jacq) with the use of N-15 as tracer element</t>
  </si>
  <si>
    <t>http://inis.iaea.org/search/search.aspx?orig_q=RN:23086388</t>
  </si>
  <si>
    <t>E Basantes, M Calvache</t>
  </si>
  <si>
    <t>Evaluating land use and aboveground biomass dynamics in an oil palm –dominated landscape in Borneo using optical remote sensing</t>
  </si>
  <si>
    <t>http://remotesensing.spiedigitallibrary.org/article.aspx?articleid=1813919</t>
  </si>
  <si>
    <t>M Singh, Y Malhi, S Bhagwat</t>
  </si>
  <si>
    <t>remotesensing.spiedigitallibrary.org</t>
  </si>
  <si>
    <t>http://oro.open.ac.uk/39349/1/Singh-et-al-2014_JARS.pdf</t>
  </si>
  <si>
    <t>The influence of shade and the use of baby polybags on the growth of oil palm seedlings.</t>
  </si>
  <si>
    <t>http://www.cabdirect.org/abstracts/19730311447.html</t>
  </si>
  <si>
    <t>A Pandjaitan, B Taniputra</t>
  </si>
  <si>
    <t>Bulletin Balai Penelitian Perkebunan …</t>
  </si>
  <si>
    <t>Head Loss Characteristics in a Burnt Oil Palm Shell Granules Filter Compared to a Sand Filter and its Application in Rapid Filtration</t>
  </si>
  <si>
    <t>http://psasir.upm.edu.my/3423/</t>
  </si>
  <si>
    <t>A Jusoh, AH Ghazali…</t>
  </si>
  <si>
    <t>Pertanika Journal of …</t>
  </si>
  <si>
    <t>http://psasir.upm.edu.my/3423/1/Head_Loss_Characteristics_in_a_Burnt_Oil_Palm_Shell.pdf</t>
  </si>
  <si>
    <t>The use of factor analysis of physiological traits in the oil palm</t>
  </si>
  <si>
    <t>http://agris.fao.org/agris-search/search.do?recordID=ID9200103</t>
  </si>
  <si>
    <t>A Manurung</t>
  </si>
  <si>
    <t>Buletin Pertanian (Indonesia)</t>
  </si>
  <si>
    <t>Bunch collection in an oil palm plantation. Use of ox carts.</t>
  </si>
  <si>
    <t>http://www.cabdirect.org/abstracts/19770350053.html</t>
  </si>
  <si>
    <t>R Huguenot</t>
  </si>
  <si>
    <t>Status report on the use of Bacillus thuringiensis in the control of some of oil palm pests</t>
  </si>
  <si>
    <t>http://agris.fao.org/agris-search/search.do?recordID=MY9505224</t>
  </si>
  <si>
    <t>W Mohd Basri, AA Siti Ramlah, K Norman</t>
  </si>
  <si>
    <t>Elaeis (Malaysia)</t>
  </si>
  <si>
    <t>Recent developments in the use of herbicides on [rubber and oil palm ] estates [in Malaysia].</t>
  </si>
  <si>
    <t>http://agris.fao.org/agris-search/search.do?recordID=MY19790446911</t>
  </si>
  <si>
    <t>CH Teoh, CF Toh, CF Chong, RC Evans</t>
  </si>
  <si>
    <t>Preliminary study on differential abundance and diversity of ichneumonids and braconids in Star Fruit Orchard and Oil Palm Plantations</t>
  </si>
  <si>
    <t>AB Idris</t>
  </si>
  <si>
    <t>Pakistan Journal of Biological Sciences</t>
  </si>
  <si>
    <t>The anatomy of an oil palm plantation and why African primate diversity is in trouble.</t>
  </si>
  <si>
    <t>JM Linder, L Gorschlueter…</t>
  </si>
  <si>
    <t>AMERICAN …,…</t>
  </si>
  <si>
    <t>… , 350 MAIN ST, MALDEN 02148, MA …</t>
  </si>
  <si>
    <t>Phytosociological inventory and assessment of species composition in the field zones in an oil palm (Elaeis guineensis Jacq.) plantation of West Sumatra.</t>
  </si>
  <si>
    <t>http://www.cabdirect.org/abstracts/20043012798.html</t>
  </si>
  <si>
    <t>TREATMENT METHODS, FERTILISER VALUES AND LAND APPLICATION SYSTEMS OF PALM OIL AND RUBBER EFFLUENTS</t>
  </si>
  <si>
    <t>YK Hoe</t>
  </si>
  <si>
    <t>… of Seminar on Land Application of Palm …</t>
  </si>
  <si>
    <t>Use of oil palm waste material for increased production [of oil palm , Elaeis guineensis, Jacq., Malaysia]</t>
  </si>
  <si>
    <t>http://agris.fao.org/agris-search/search.do?recordID=XB8205158</t>
  </si>
  <si>
    <t>A comparative study on zero tillage with bulldozing as land preparations on oil palm growth, and nutrient status after 5 years of planting</t>
  </si>
  <si>
    <t>http://www.ajol.info/index.php/gjass/article/view/2264</t>
  </si>
  <si>
    <t>W Ubi, CPE Omaliko, S Ekpe, M Ubi, H Igwe</t>
  </si>
  <si>
    <t>Global Journal of Agricultural …</t>
  </si>
  <si>
    <t>Use of Empty Fruit Bunches from the Oil Palm for bioethanol production: A thorough comparison between dilute acid and dilute alkali pretreatment</t>
  </si>
  <si>
    <t>http://www.sciencedirect.com/science/article/pii/S0960852414002934</t>
  </si>
  <si>
    <t>S Chiesa, E Gnansounou</t>
  </si>
  <si>
    <t>10 JULY 1985 THE USE OF OIL PALM FIBRE REINFORCED POLYMER COMPOSITES AS EXTERNAL REINFORCEMENT FOR REINFORCED CONCRETE …</t>
  </si>
  <si>
    <t>http://www.efka.utm.my/thesis/IMAGES/3PSM/2009/JSB-2/chewwaikhongba060012d09ttt.pdf</t>
  </si>
  <si>
    <t>CWAI KHONG, KEN CHEW</t>
  </si>
  <si>
    <t>POTENTIAL FEED RESOURCES FOR SWAMP BUFFALOES (BUBALUS BUBALIS) RAISED UNDER OIL - PALM ECOSYSTEM</t>
  </si>
  <si>
    <t>http://umkeprints.umk.edu.my/2705/1/PDF-BUFFALO-WAN%20ZAHARI-MAKASAR-NOV%202013.pdf</t>
  </si>
  <si>
    <t>MW Zahari, AR Alimon, S Shanmugavelu</t>
  </si>
  <si>
    <t>Chemical Composition of Oil Palm Empty Fruit Bunch and its Decomposition in the Field</t>
  </si>
  <si>
    <t>http://psasir.upm.edu.my/10413/</t>
  </si>
  <si>
    <t>W Rabumi</t>
  </si>
  <si>
    <t>http://psasir.upm.edu.my/10413/1/FP_1998_3_A.pdf</t>
  </si>
  <si>
    <t>Examination of Cold-Plaque Screening Technique as a Means to Isolate Low Abundance Genes from Oil Palm (Elaeis Guineensis) Flowers</t>
  </si>
  <si>
    <t>http://psasir.upm.edu.my/8408/</t>
  </si>
  <si>
    <t>CC Lim</t>
  </si>
  <si>
    <t>http://psasir.upm.edu.my/8408/1/FSMB_1999_12_A.pdf</t>
  </si>
  <si>
    <t>[Development of oil palm cultivation on" table land " in the region of Valenca, Bahia]</t>
  </si>
  <si>
    <t>http://agris.fao.org/agris-search/search.do?recordID=XF876416188</t>
  </si>
  <si>
    <t>AP de Vasconcelos Filho, JCS Peixoto</t>
  </si>
  <si>
    <t>Land Application of Palm Oil and Rubber Factory Effluents: Proceedings of Seminar on Land Application of Palm Oil and Rubber Factory Effluents, Held in …</t>
  </si>
  <si>
    <t>AT Bachik</t>
  </si>
  <si>
    <t>Fertilizer use on oil palm [in Sierra Leone]</t>
  </si>
  <si>
    <t>http://agris.fao.org/agris-search/search.do?recordID=XF7802710</t>
  </si>
  <si>
    <t>EG Sama</t>
  </si>
  <si>
    <t>1-12 Influence of soil types and managements on methanogenesis in oil palm plantation in Sarawak, Malaysia (Agricultural ecosystem , Oral presentaion)</t>
  </si>
  <si>
    <t>http://ci.nii.ac.jp/naid/110006479812/</t>
  </si>
  <si>
    <t>K Inubushi, L Melling , M Hashitani</t>
  </si>
  <si>
    <t>日本微生物生態学会講演要旨集</t>
  </si>
  <si>
    <t>The inheritance of yield and of fruit and bunch composition characters in the oil palm . An analysis of the NIFOR main breeding programme.</t>
  </si>
  <si>
    <t>http://www.cabdirect.org/abstracts/19791675025.html</t>
  </si>
  <si>
    <t>MJ West, JM Ross, CO Obasola…</t>
  </si>
  <si>
    <t>… in oil palm . Proceedings …</t>
  </si>
  <si>
    <t>Fatty acid composition of juvenile oil palm leaf and its possible application for prediction of yield potential.</t>
  </si>
  <si>
    <t>http://www.cabdirect.org/abstracts/19990311486.html</t>
  </si>
  <si>
    <t>JS Tahardi, TW Darmono, D Santoso…</t>
  </si>
  <si>
    <t>Proceedings of …</t>
  </si>
  <si>
    <t>How will climate change affect oil palm fungal diseases?[2013]</t>
  </si>
  <si>
    <t>http://agris.fao.org/agris-search/search.do?recordID=US201400054220</t>
  </si>
  <si>
    <t>M Sariah, RRM Paterson, N Lima</t>
  </si>
  <si>
    <t>… Prevalence of Musculoskeletal Disorder and Association with Productivity Loss : A Preliminary Study among Labour Intensive Manual Harvesting Activities in Oil Palm …</t>
  </si>
  <si>
    <t>http://jlc.jst.go.jp/DN/JST.JSTAGE/indhealth/2013-0017?from=Google</t>
  </si>
  <si>
    <t>YG Ng, SBM Tamrin , WM Yik, ISM Yusoff, I Mori</t>
  </si>
  <si>
    <t>Industrial health</t>
  </si>
  <si>
    <t>https://www.jniosh.go.jp/en/indu_hel/pdf/IH_52_1_78.pdf</t>
  </si>
  <si>
    <t>The use of oil palm frond compost as additive in soilless culture system for crop production.</t>
  </si>
  <si>
    <t>http://psasir.upm.edu.my/27184/</t>
  </si>
  <si>
    <t>E Bachtiar, MR Ismail, I Ibrahim</t>
  </si>
  <si>
    <t>Oil palm of Indian Habitat v. hybrid palm.</t>
  </si>
  <si>
    <t>http://www.cabdirect.org/abstracts/19750331191.html</t>
  </si>
  <si>
    <t>NCG Reddy, TO Reddy, SDT Rao, BR Reddy</t>
  </si>
  <si>
    <t>Influence of oil palm -fungi interactions on soil microfungal community and growth profile of plant.</t>
  </si>
  <si>
    <t>http://www.cabdirect.org/abstracts/20143096714.html</t>
  </si>
  <si>
    <t>F Alizadeh, AA Siti Nor, A Khodavandi</t>
  </si>
  <si>
    <t>Journal of Pure and …</t>
  </si>
  <si>
    <t>Land disposal of rubber factory effluent: its effects on soil properties and performance of rubber and oil palm [in Malaysia].</t>
  </si>
  <si>
    <t>http://agris.fao.org/agris-search/search.do?recordID=MY19810623782</t>
  </si>
  <si>
    <t>MT Dolmat, MZ Karim, Z Isa</t>
  </si>
  <si>
    <t>Carbon balance impacts of land use changes related to the life cycle of Malaysian palm oil-derived biodiesel</t>
  </si>
  <si>
    <t>http://link.springer.com/article/10.1007/s11367-013-0672-3</t>
  </si>
  <si>
    <t>Impact of Direct Land Use Change Process on Lifecycle Greenhouse Gas Emissions of Palm Oil Derived Biodiesel</t>
  </si>
  <si>
    <t>Y Shirakawa, S Yokoyama…</t>
  </si>
  <si>
    <t>Japan Institute of Energy</t>
  </si>
  <si>
    <t>Land grabbing or economic development? Lessons from the oil palm plantation on Bugala Island, Uganda1</t>
  </si>
  <si>
    <t>http://wpsa.research.pdx.edu/papers/docs/Land%20Grabbing%20or%20Economic%20Development_JOMAS1.pdf</t>
  </si>
  <si>
    <t>AP SANTIAGO</t>
  </si>
  <si>
    <t>INTRA-AND INTER-POPULATION GENETIC DIVERSITY OF OIL PALM (Elaeis guineensis Jacq.) PISIFERA CLONES ORIGINATED FROM NIGERIA BASED ON SSR …</t>
  </si>
  <si>
    <t>http://repository.ipb.ac.id/handle/123456789/26233</t>
  </si>
  <si>
    <t>Z Zulhermana, S Sudarsono , D Asmono, Y Yulismawati</t>
  </si>
  <si>
    <t>Use of triclopyr to eradicate shrubby regrowth in oil palm plantations.</t>
  </si>
  <si>
    <t>http://www.cabdirect.org/abstracts/19880711290.html</t>
  </si>
  <si>
    <t>M Boum, P Hornus</t>
  </si>
  <si>
    <t>Use of oil palm fronds in ruminant feeds</t>
  </si>
  <si>
    <t>https://biblio.ugent.be/publication/2121515</t>
  </si>
  <si>
    <t>M Ribeiro Alves Lourenço, MM Rahman…</t>
  </si>
  <si>
    <t>5th Edition of the …</t>
  </si>
  <si>
    <t>biblio.ugent.be</t>
  </si>
  <si>
    <t>Improvement of chemical composition of oil palm trunk by steam explosion and alkaline extraction.</t>
  </si>
  <si>
    <t>http://www.cabdirect.org/abstracts/20113136144.html</t>
  </si>
  <si>
    <t>K Songprom, N Laemsak…</t>
  </si>
  <si>
    <t>… Conference</t>
  </si>
  <si>
    <t>The Use of Pacific Menhaden Oil and Palm Oil on Lipid Metabolism Profile in Blood Serum of Native Cockerels</t>
  </si>
  <si>
    <t>http://www.animalproduction.net/index.php/JAP/article/view/103</t>
  </si>
  <si>
    <t>N Iriyanti, Z Zuprizal, T Yuwanta…</t>
  </si>
  <si>
    <t>Animal Production</t>
  </si>
  <si>
    <t>animalproduction.net</t>
  </si>
  <si>
    <t>http://www.animalproduction.net/index.php/JAP/article/download/103/85</t>
  </si>
  <si>
    <t>Effects of Palm Oil Fuel Ash Composition on the Properties and Morphology of Porcelain-palm Oil Fuel Ash Composite</t>
  </si>
  <si>
    <t>http://www.jurnalteknologi.utm.my/index.php/jurnalteknologi/article/view/3509</t>
  </si>
  <si>
    <t>JU Hassan, MZ Noh , ZA Ahmad</t>
  </si>
  <si>
    <t>Jurnal Teknologi</t>
  </si>
  <si>
    <t>jurnalteknologi.utm.my</t>
  </si>
  <si>
    <t>http://www.jurnalteknologi.utm.my/index.php/jurnalteknologi/article/viewFile/3509/2640</t>
  </si>
  <si>
    <t>SHORT COMMUNICATION Ant diversity in a Peninsular Malaysian mangrove forest and oil palm plantation</t>
  </si>
  <si>
    <t>http://www.asian-myrmecology.org/publications/hashim-et-al-am-2010.pdf</t>
  </si>
  <si>
    <t>NORR HASHIM , WANFAWAN JUSOH, MNSM NASIR</t>
  </si>
  <si>
    <t>[Behaviour of oil palm hybrids (Elaeis guineensis, Jacq.) of Malaysian origin under" table land " conditions of Belmonte, Bahia, Brazil]</t>
  </si>
  <si>
    <t>http://agris.fao.org/agris-search/search.do?recordID=XF876414588</t>
  </si>
  <si>
    <t>J Souza, AS Maia</t>
  </si>
  <si>
    <t>Avian species diversity in oil palm plantations of Agusan del Sur and Compostela Valley, Philippines.</t>
  </si>
  <si>
    <t>http://www.cabdirect.org/abstracts/20123331948.html</t>
  </si>
  <si>
    <t>BM Cagod, OM Nuñeza</t>
  </si>
  <si>
    <t>AES Bioflux</t>
  </si>
  <si>
    <t>Preliminary studies on the use of maleic hydrazide for the control of leguminous cover crop encroachment in rubber and oil palm .</t>
  </si>
  <si>
    <t>http://www.cabdirect.org/abstracts/19772315742.html</t>
  </si>
  <si>
    <t>SP Wong, CP Loke, AH Cates…</t>
  </si>
  <si>
    <t>Proceedings of 5th …</t>
  </si>
  <si>
    <t>[Molecular characterization and study of the diversity of Fusarium oxysporum f. sp. elaeidis, the causal agent of vascular wilt of the oil palm ]</t>
  </si>
  <si>
    <t>http://agris.fao.org/agris-search/search.do?recordID=FR9602518</t>
  </si>
  <si>
    <t>I Mouyna</t>
  </si>
  <si>
    <t>Transactions in the Supply Chain of Oil Palm Fruits and Their Relevance for Land Conversion in Smallholdings in Indonesia</t>
  </si>
  <si>
    <t>http://jed.sagepub.com/content/22/4/391.short</t>
  </si>
  <si>
    <t>The Journal of Environment &amp; …</t>
  </si>
  <si>
    <t>jed.sagepub.com</t>
  </si>
  <si>
    <t>… STRATEGIC APPROACH TO CORPORATE SOCIAL RESPONSIBILITY PROGRAMS FOR COMMUNITY DEVELOPMENT IN OIL PALM ASTRA AGRO LESTARI …</t>
  </si>
  <si>
    <t>http://daemeter.org/new/uploads/20140213101843.Daemeter_case_studies_in_BMP_for_palm_oil_final_final.pdf#page=26</t>
  </si>
  <si>
    <t>G Paoli , L Aurora, R Harjanthi</t>
  </si>
  <si>
    <t>The treatment of oil palm empty fruit bunch fiber for subsequent use as substrate for cellulase production by aspergillus terreus suk-1</t>
  </si>
  <si>
    <t>http://umpir.ump.edu.my/475/</t>
  </si>
  <si>
    <t>AB Norhayati</t>
  </si>
  <si>
    <t>http://umpir.ump.edu.my/475/1/nor_1.pdf</t>
  </si>
  <si>
    <t>Changing land preparation practices for oil palm planting in Sabah.</t>
  </si>
  <si>
    <t>http://www.cabdirect.org/abstracts/19960305919.html</t>
  </si>
  <si>
    <t>K KayThye, H SiewKing</t>
  </si>
  <si>
    <t>Replanting industrial oil palm plantations. Land preparation.</t>
  </si>
  <si>
    <t>http://www.cabdirect.org/abstracts/19770355940.html</t>
  </si>
  <si>
    <t>Effects of feeding rice straw and oil palm trunk on the composition of the rumen ciliate protozoal population in cattle</t>
  </si>
  <si>
    <t>http://agris.fao.org/agris-search/search.do?recordID=TH2002002070</t>
  </si>
  <si>
    <t>H Kudo, HY Hussain, S Jalaludin, N Abdullah, S Oshio…</t>
  </si>
  <si>
    <t>Assessment of riparian ecosystem on amphibians along a green corridor in oil palm plantation, Pasoh, Negeri Sembilan, Peninsular Malaysia.</t>
  </si>
  <si>
    <t>http://www.cabdirect.org/abstracts/20143248461.html</t>
  </si>
  <si>
    <t>A Norhayati , N Ehwan, T Okuda</t>
  </si>
  <si>
    <t>Sains Malaysiana</t>
  </si>
  <si>
    <t>Biodiversity and Ecosystem Function in Tropical Agriculture (BEFTA) Project Working with the industry to investigate biodiversity management in oil palm</t>
  </si>
  <si>
    <t>http://oilpalmbiodiversity.com/wp-content/uploads/2013/09/INTECOL-POSTER.pdf</t>
  </si>
  <si>
    <t>JL Snaddon , EC Turner , WA Foster</t>
  </si>
  <si>
    <t>Factors affecting the expansion of oil - palm plantations in Ecuador: deforestation and socio-cultural impacts.</t>
  </si>
  <si>
    <t>http://repositorio.educacionsuperior.gob.ec/handle/28000/346</t>
  </si>
  <si>
    <t>G Lasso</t>
  </si>
  <si>
    <t>repositorio.educacionsuperior.gob. …</t>
  </si>
  <si>
    <t>http://repositorio.educacionsuperior.gob.ec/bitstream/28000/346/1/T-SENESCYT-0116.pdf</t>
  </si>
  <si>
    <t>Will funding to Reduce Emissions from Deforestation and (forest) Degradation (REDD+) stop conversion of peat swamps to oil palm in orangutan habitat in Tripa in …</t>
  </si>
  <si>
    <t>http://link.springer.com/article/10.1007/s11027-013-9524-5</t>
  </si>
  <si>
    <t>HL Tata , M van Noordwijk , D Ruysschaert…</t>
  </si>
  <si>
    <t>http://link.springer.com/article/10.1007/s11027-013-9524-5/fulltext.html</t>
  </si>
  <si>
    <t>New perspectives in oil palm breeding in Indonesia [with different types based on different fruit composition ].</t>
  </si>
  <si>
    <t>http://agris.fao.org/agris-search/search.do?recordID=ID19760111793</t>
  </si>
  <si>
    <t>AU Lubis</t>
  </si>
  <si>
    <t>Preliminary Investigation on Biodiversity and its Ecosystem in Oil Palm Plantation</t>
  </si>
  <si>
    <t>Importance of water use efficiency (WUE) in oil palm productivity.</t>
  </si>
  <si>
    <t>http://www.cabdirect.org/abstracts/20043130029.html</t>
  </si>
  <si>
    <t>M Roslan, MH Harun</t>
  </si>
  <si>
    <t>http://www.cabdirect.org/abstracts/20103069331.html</t>
  </si>
  <si>
    <t>Characterisation of blended rice bran and palm oil in terms of fatty acid composition , oxidative stability and antioxidant activity.</t>
  </si>
  <si>
    <t>http://ijals.com/wp-content/uploads/2013/06/11.-characterisation-of-blended-rice-Monika-choudhary.pdf</t>
  </si>
  <si>
    <t>M Choudhary, K Grover</t>
  </si>
  <si>
    <t>… Journal of Advanced Life Sciences (IJALS)</t>
  </si>
  <si>
    <t>ijals.com</t>
  </si>
  <si>
    <t>Oil palm pollen; Collection, preparation, conditioning and use in artificial pollination.</t>
  </si>
  <si>
    <t>http://www.cabdirect.org/abstracts/19711601547.html</t>
  </si>
  <si>
    <t>G BÉNARD, JM NOIRET</t>
  </si>
  <si>
    <t>Use of para rubber and oil palm seeds and wastes as feeds of livestock</t>
  </si>
  <si>
    <t>http://agris.fao.org/agris-search/search.do?recordID=TH8621409</t>
  </si>
  <si>
    <t>N Chansong</t>
  </si>
  <si>
    <t>Veterinary News (Thailand)</t>
  </si>
  <si>
    <t>Foliar Composition of the Oil Palm in West Malaysia I. Variation in Leaf Nutrient Levels in Relation to Sampling Intensity</t>
  </si>
  <si>
    <t>http://journals.cambridge.org/abstract_S0014479700000168</t>
  </si>
  <si>
    <t>Correction: Genetic Architecture of Palm Oil Fatty Acid Composition in Cultivated Oil Palm (Elaeis guineensis Jacq.) Compared to Its Wild Relative E. oleifera (HBK) …</t>
  </si>
  <si>
    <t>http://www.ncbi.nlm.nih.gov/pmc/articles/PMC4069183/</t>
  </si>
  <si>
    <t>P The</t>
  </si>
  <si>
    <t>Analysis of Fatty Acid Composition in Oil Palm Fruit by Chromatography-Mass Spectrometry</t>
  </si>
  <si>
    <t>http://en.cnki.com.cn/Article_en/CJFDTOTAL-ZLYX201201023.htm</t>
  </si>
  <si>
    <t>SDTFZ Donglian, NZQMM Runhong</t>
  </si>
  <si>
    <t>Journal of the Chinese …</t>
  </si>
  <si>
    <t>The changes in pasture availability and botanical composition under oil palm -cattle integration at Gua Musang, Kelantan</t>
  </si>
  <si>
    <t>http://www.fao.org/WAICENT/FaoInfo/Agricult/AGP/AGPC/doc/Proceedings/kualalumpur03/eProcFAO2003.pdf#page=64</t>
  </si>
  <si>
    <t>AW Hassan, A Aminah, OM Ariff</t>
  </si>
  <si>
    <t>[Potential use of oil palm as diesel fuel]</t>
  </si>
  <si>
    <t>http://agris.fao.org/agris-search/search.do?recordID=XF876418188</t>
  </si>
  <si>
    <t>A Bacigalupo</t>
  </si>
  <si>
    <t>Economic Comparisons between Draught Buffalo Use and Mechanised In-field Transportation of Fruit Bunches in the Palm Oil Industry in Malaysia</t>
  </si>
  <si>
    <t>L JB, S Sarmin</t>
  </si>
  <si>
    <t>Draught Animal Power in the …</t>
  </si>
  <si>
    <t>State Mutual Book &amp; Periodical …</t>
  </si>
  <si>
    <t>Genetic architecture of palm oil fatty Acid composition in cultivated oil palm (Elaeis guineensis Jacq.) compared to Its wild relative E. oleifera (HBK) cortés</t>
  </si>
  <si>
    <t>http://dx.plos.org/10.1371/journal.pone.0095412.g003</t>
  </si>
  <si>
    <t>C Montoya, B Cochard, A Flori, D Cros , R Lopes…</t>
  </si>
  <si>
    <t>The use of repetitive DNA sequences, in particular retrotransposons, in the genetic analysis of oil palm (Elaeis guineensis).</t>
  </si>
  <si>
    <t>http://ethos.bl.uk/OrderDetails.do?uin=uk.bl.ethos.340012</t>
  </si>
  <si>
    <t>CS Moore</t>
  </si>
  <si>
    <t>DETERMINATION OF GLUFOSINATE AMMONIUM IN CRUDE PALM OIL: USE OF THE MODIFIED QUECHERS METHOD AND LC-MS/MS DETECTION</t>
  </si>
  <si>
    <t>http://jopr.mpob.gov.my/wp-content/uploads/2013/10/joprv25april2013-Norizah1.pdf</t>
  </si>
  <si>
    <t>N Halim, A Kuntom</t>
  </si>
  <si>
    <t>Microbial community analysis in upflow anaerobic sludge blanket for the treatment of palm oil mill effluent</t>
  </si>
  <si>
    <t>http://eprints.utm.my/3808</t>
  </si>
  <si>
    <t>LL Sim</t>
  </si>
  <si>
    <t>http://eprints.utm.my/3808/4/SimLinLinMAD2005CHAP1.pdf</t>
  </si>
  <si>
    <t>Social Shaping of Malaysian National Biomass Agenda: Building the Value Added Products from an Abundance of Oil Palm Biomass</t>
  </si>
  <si>
    <t>http://www.academia.edu/download/29458470/Social_Shaping_of_Malaysian_National_Biomass_Strategy_2020_ICBBVAP_2012.pdf</t>
  </si>
  <si>
    <t>HT Jaya</t>
  </si>
  <si>
    <t>Comparison of oil - palm production efficiency between members of land settlement cooperative and individual farmers in Amphoe Ao Luk Changwat Krabi, …</t>
  </si>
  <si>
    <t>http://agris.fao.org/agris-search/search.do?recordID=TH9520579</t>
  </si>
  <si>
    <t>C Nakharin</t>
  </si>
  <si>
    <t>An Agro-economic Approach to the Optimal Allocation of Land to Rubber, Oil Palm &amp; Cocoa: A Thesis Presented in Partial Fulfillment of the Requirements …</t>
  </si>
  <si>
    <t>A Guha</t>
  </si>
  <si>
    <t>Massey University</t>
  </si>
  <si>
    <t>The Significance of Leaching to Nutrient Loss Under Humid Tropical Condition in Oil Palm Production Sites</t>
  </si>
  <si>
    <t>RF Gaupp-Berghausen</t>
  </si>
  <si>
    <t>Royal Veterinary and Agricultural …</t>
  </si>
  <si>
    <t>FUNCTIONAL ANALYSIS OF OIL PALM PALMITOYL-ACP THIOESTERASE (FatB) GENE VIA DOWN-REGULATION IN A MODEL PLANT: Arabidopsis thaliana</t>
  </si>
  <si>
    <t>http://jopr.mpob.gov.my/wp-content/uploads/2013/09/joprv22aug10-parveez1.pdf</t>
  </si>
  <si>
    <t>GKA Parveez, A Othman, N Ramin…</t>
  </si>
  <si>
    <t>Antimicrobial composition based on botanical extracts from oil palm vegetation liquor</t>
  </si>
  <si>
    <t>http://www.google.com/patents/US20110311656</t>
  </si>
  <si>
    <t>R Sambanthmurthi, YA Tan</t>
  </si>
  <si>
    <t>US Patent App. 12/746,506</t>
  </si>
  <si>
    <t>12/746,506, 2008</t>
  </si>
  <si>
    <t>Use of fog against leaf eating caterpillars and a controlled release insecticide formulation against Oryctes rhinoceros L in oil palm</t>
  </si>
  <si>
    <t>http://agris.fao.org/agris-search/search.do?recordID=MY8905182</t>
  </si>
  <si>
    <t>CT Ho</t>
  </si>
  <si>
    <t>Abundance and diversity of anurans in a regenerating former oil palm plantation in Selangor, Peninsular Malaysia.</t>
  </si>
  <si>
    <t>JB BARNETT, RL BENBOW, A ISMAIL…</t>
  </si>
  <si>
    <t>Herpetological Bulletin</t>
  </si>
  <si>
    <t>Palm oil, land rights and ecosystem services in Gbarpolu County, Liberia</t>
  </si>
  <si>
    <t>http://centaur.reading.ac.uk/33817/</t>
  </si>
  <si>
    <t>R Evans , G Griffiths</t>
  </si>
  <si>
    <t>centaur.reading.ac.uk</t>
  </si>
  <si>
    <t>http://centaur.reading.ac.uk/33817/1/WalkerInResNote3.pdf</t>
  </si>
  <si>
    <t>Interception Loss of Palm Oil Tree</t>
  </si>
  <si>
    <t>http://jlc.jst.go.jp/DN/JST.JSTAGE/jshwr.22.0.22.0?from=Google</t>
  </si>
  <si>
    <t>AA Abu Bakar, M Lu, Z Yusop</t>
  </si>
  <si>
    <t>研究発表会要旨集</t>
  </si>
  <si>
    <t>Use of calcium carbide and ethephon to stimulate fruit drop of oil palm</t>
  </si>
  <si>
    <t>http://agris.fao.org/agris-search/search.do?recordID=TH2001002158</t>
  </si>
  <si>
    <t>T Juntaraniyom, P Tongkum…</t>
  </si>
  <si>
    <t>… Journal of Science …</t>
  </si>
  <si>
    <t>[ Oil palm wood use ]</t>
  </si>
  <si>
    <t>http://agris.fao.org/agris-search/search.do?recordID=MX1998A01654</t>
  </si>
  <si>
    <t>G Tornel Leanos</t>
  </si>
  <si>
    <t>Memoria (Mexico)</t>
  </si>
  <si>
    <t>Development of soils under oil palm after deforestation [Cocos nucifera, Elaeis guineensis]</t>
  </si>
  <si>
    <t>http://agris.fao.org/agris-search/search.do?recordID=XE7939121</t>
  </si>
  <si>
    <t>[Idle land ? JTOP [Johore Tenggara Oil Palm Bhd, Malaysia] has the answer]</t>
  </si>
  <si>
    <t>http://agris.fao.org/agris-search/search.do?recordID=MY9605185</t>
  </si>
  <si>
    <t>Dataniaga (Malaysia)</t>
  </si>
  <si>
    <t>Effects of steam and alkali treatment on chemical composition and in vitro digestibility of oil palm trunks</t>
  </si>
  <si>
    <t>http://psasir.upm.edu.my/2817/</t>
  </si>
  <si>
    <t>S Oshio, KC Khoo</t>
  </si>
  <si>
    <t>http://psasir.upm.edu.my/2817/1/Effects_of_Steam_and_Alkali_Treatment_on_Chemical_Composition.pdf</t>
  </si>
  <si>
    <t>The EU renewable energy directive 2009/28/EC and its sustainability criteria-an effective approach to alleviate climate change ?: the case of Indonesian Palm Oil</t>
  </si>
  <si>
    <t>http://essay.utwente.nl/61552/</t>
  </si>
  <si>
    <t>P Buschmann</t>
  </si>
  <si>
    <t>essay.utwente.nl</t>
  </si>
  <si>
    <t>http://essay.utwente.nl/61552/1/BSc_P_Buschmann.pdf</t>
  </si>
  <si>
    <t>Fertilizer use on oil palm .</t>
  </si>
  <si>
    <t>http://www.cabdirect.org/abstracts/19786727312.html</t>
  </si>
  <si>
    <t>… training seminar on fertilizer use and development in …</t>
  </si>
  <si>
    <t>Neutral lipid composition of oil from two varieties of oil palm in India.</t>
  </si>
  <si>
    <t>http://www.cabdirect.org/abstracts/19940302321.html</t>
  </si>
  <si>
    <t>HA Bhakare, RR Khotpal, AS Kulkarni, AH Bhakare</t>
  </si>
  <si>
    <t>Bacterial Community Structure and Biochemical Changes Associated With Composting of Lignocellulosic Oil Palm Empty Fruit Bunch</t>
  </si>
  <si>
    <t>https://ojs.cnr.ncsu.edu/index.php/BioRes/article/view/BioRes_09_1_316_Zainudin_Bacterial_Community_Structure_Composting</t>
  </si>
  <si>
    <t>MHM Zainudin, MA Hassan , UKM Shah…</t>
  </si>
  <si>
    <t>https://ojs.cnr.ncsu.edu/index.php/BioRes/article/viewFile/BioRes_09_1_316_Zainudin_Bacterial_Community_Structure_Composting/2476</t>
  </si>
  <si>
    <t>Further evaluation of bio-compounds, organic supplements and specialty fertilisers for use in oil palm nurseries.</t>
  </si>
  <si>
    <t>http://www.cabdirect.org/abstracts/20073202489.html</t>
  </si>
  <si>
    <t>EF Rambe, T Bahari, A Azis, K CheongKeng, M Sidhu</t>
  </si>
  <si>
    <t>Phosphate sorption characteristics and the use of sorplinisotherms for evaluating the phosphate requirements of the oil palm on some acid soils [Nigeria].</t>
  </si>
  <si>
    <t>http://agris.fao.org/agris-search/search.do?recordID=QU19800491695</t>
  </si>
  <si>
    <t>Journal of Nigerian Institute for Oil Palm …</t>
  </si>
  <si>
    <t>http://www.google.com/patents/US8557309</t>
  </si>
  <si>
    <t>US Patent 8,557,309</t>
  </si>
  <si>
    <t>8,557,309, 2013</t>
  </si>
  <si>
    <t>Factors affecting the population changes of Penthocrates sp. in the oil palm (Elaeis guineensis Jacq.) ecosystem</t>
  </si>
  <si>
    <t>http://agris.fao.org/agris-search/search.do?recordID=PH9611365</t>
  </si>
  <si>
    <t>RP Varela</t>
  </si>
  <si>
    <t>Philippine Journal of Crop Science (Philippines)</t>
  </si>
  <si>
    <t>Interactions Among Rodents, Owls, Food Resources and Habitat Structure in a Malaysian Oil Palm Agroecosystem</t>
  </si>
  <si>
    <t>http://espace.library.uq.edu.au/view/UQ:211772</t>
  </si>
  <si>
    <t>CL Puan</t>
  </si>
  <si>
    <t>espace.library.uq.edu.au</t>
  </si>
  <si>
    <t>A method for calculating a land ‐ use change carbon footprint (LUC‐CFP) for agricultural commodities–applications to Brazilian beef and soy, Indonesian palm oil</t>
  </si>
  <si>
    <t>http://onlinelibrary.wiley.com/doi/10.1111/gcb.12635/abstract</t>
  </si>
  <si>
    <t>UM Persson , S Henders, C Cederberg</t>
  </si>
  <si>
    <t>http://ci.nii.ac.jp/naid/120002081367/</t>
  </si>
  <si>
    <t>中島成久</t>
  </si>
  <si>
    <t>異文化 論文編</t>
  </si>
  <si>
    <t>Use of the stomata test to monitor water supply in oil palm plantations.</t>
  </si>
  <si>
    <t>http://www.cabdirect.org/abstracts/19790379514.html</t>
  </si>
  <si>
    <t>QUANTITATIVE LAND EVALUATION FOR OIL PALM CULTIVATION IN GHANA</t>
  </si>
  <si>
    <t>K NYALEMEGBE</t>
  </si>
  <si>
    <t>The Legon Agricultural …,Faculty of Agriculture</t>
  </si>
  <si>
    <t>Faculty of Agriculture, University of …</t>
  </si>
  <si>
    <t>Fatty composition of the developmental stage of some pond reared fresh water fishes in the oil palm belt of Nigeria.</t>
  </si>
  <si>
    <t>http://oceandocs.org/handle/1834/2216</t>
  </si>
  <si>
    <t>OA Ayinla, TIE Idoniboye-Obu, V Omuaru, U Vehlow</t>
  </si>
  <si>
    <t>oceandocs.org</t>
  </si>
  <si>
    <t>http://oceandocs.org/bitstream/1834/2216/1/NIOMR-TP-87-.pdf</t>
  </si>
  <si>
    <t>Oil Palm Plantations as an Agroecosystem: Impact on Integrated Pest Management and Pesticide Use</t>
  </si>
  <si>
    <t>http://www.ingentaconnect.com/content/resinf/opm/2013/00000024/00000005/art00010</t>
  </si>
  <si>
    <t>OL Martínez, A Plata-Rueda…</t>
  </si>
  <si>
    <t>Outlooks on Pest …</t>
  </si>
  <si>
    <t>Understanding the oil palm change in Nong Khai Province: the farmers perspectives and the policy processes of the oil palm plantations</t>
  </si>
  <si>
    <t>http://mobile.opendocs.ids.ac.uk/opendocs/handle/123456789/4191</t>
  </si>
  <si>
    <t>K Sethaputra</t>
  </si>
  <si>
    <t>mobile.opendocs.ids.ac.uk</t>
  </si>
  <si>
    <t>Preliminary bird diversity study in oil palm plantation suggests positive effects of biodiversity enhancement: Technical Communication</t>
  </si>
  <si>
    <t>http://110.4.45.135/~jopecomm/index.php/jopecommon/article/view/45</t>
  </si>
  <si>
    <t>R Azmi, AABZ Abidin, M Gervais…</t>
  </si>
  <si>
    <t>2012 - 110.4.45.135</t>
  </si>
  <si>
    <t>110.4.45.135</t>
  </si>
  <si>
    <t>http://110.4.45.135/~jopecomm/index.php/jopecommon/article/view/45/73</t>
  </si>
  <si>
    <t>Potentials Of Oil Palm Leaves As Aruminant Feed Resource: Nutrient Composition</t>
  </si>
  <si>
    <t>http://journal.unaab.edu.ng/index.php/theses/thesis/view/1889</t>
  </si>
  <si>
    <t>OG Rosiji</t>
  </si>
  <si>
    <t>journal.unaab.edu.ng</t>
  </si>
  <si>
    <t>Comprehensive Analysis of Lipid Composition in Crude Palm Oil Using Multiple Lipidomic Approaches</t>
  </si>
  <si>
    <t>http://www.sciencedirect.com/science/article/pii/S1673852714000769</t>
  </si>
  <si>
    <t>WF Cheong, MR Wenk, G Shui</t>
  </si>
  <si>
    <t>Journal of Genetics and Genomics</t>
  </si>
  <si>
    <t>The use of computer in fertilizer extension and management for oil palm [with special reference to Malaysia]</t>
  </si>
  <si>
    <t>http://agris.fao.org/agris-search/search.do?recordID=XB7705841</t>
  </si>
  <si>
    <t>Use of rubber effluent in plantation crops [padi, grass [for fodder], rubber and oil palm in Peninsular Malaysia]</t>
  </si>
  <si>
    <t>http://agris.fao.org/agris-search/search.do?recordID=XB8105218</t>
  </si>
  <si>
    <t>MT bin Haji Dolmat</t>
  </si>
  <si>
    <t>Community development through technical assistance: small-scale palm oil milling in Ghana</t>
  </si>
  <si>
    <t>http://practicalaction.metapress.com/index/8102377307U74432.pdf</t>
  </si>
  <si>
    <t>F Hicks, J Herne</t>
  </si>
  <si>
    <t>Small Enterprise Development</t>
  </si>
  <si>
    <t>practicalaction.metapress.com</t>
  </si>
  <si>
    <t>RELATIONS BETWEEN PHYSICAL CHARACTERISTICS OF LAND AND PALM OIL PRODUCTION</t>
  </si>
  <si>
    <t>http://repository.unib.ac.id/76/</t>
  </si>
  <si>
    <t>DT Pambudi, H Bandi</t>
  </si>
  <si>
    <t>Akta Agrosia</t>
  </si>
  <si>
    <t>repository.unib.ac.id</t>
  </si>
  <si>
    <t>http://repository.unib.ac.id/76/1/Akta%2013(1)_35-39.pdf</t>
  </si>
  <si>
    <t>Cocoa, Custom, and Socio-Economic Change in Rural Western Nigeria by Sara S. Berry Oxford, Clarendon Press, 1975. Pp. xiii+ 240.£ 7.00. The Nigerian Oil Palm …</t>
  </si>
  <si>
    <t>http://journals.cambridge.org/abstract_S0022278X00054045</t>
  </si>
  <si>
    <t>T Kofi</t>
  </si>
  <si>
    <t>The Journal of Modern African Studies</t>
  </si>
  <si>
    <t>Oil palm : Elaeis guineensis and Elaeis oleifera [Production, cultivation, composition of the produced product].</t>
  </si>
  <si>
    <t>http://agris.fao.org/agris-search/search.do?recordID=US19820830114</t>
  </si>
  <si>
    <t>CRC handbook of biosolar resources</t>
  </si>
  <si>
    <t>… as Sites of Manufacturing Activities: A Study on the Employment Prospects of the Settlers and Their Children (with Special Reference to Felda Oil Palm …</t>
  </si>
  <si>
    <t>MZB Min</t>
  </si>
  <si>
    <t>University College of Swansea</t>
  </si>
  <si>
    <t>Transport of bunches in oil palm plantations. 2. Use of mules</t>
  </si>
  <si>
    <t>http://agris.fao.org/agris-search/search.do?recordID=FR9006707</t>
  </si>
  <si>
    <t>JD Naranjo Valencia</t>
  </si>
  <si>
    <t>The use of ensiled cassava leaves in diets for growing pigs. 3. The effect of graded levels of palm oil on performance traits</t>
  </si>
  <si>
    <t>http://lrrd.cipav.org.co/lrrd15/9/chha159.htm</t>
  </si>
  <si>
    <t>TR Chhayty, J Ly, K Sath</t>
  </si>
  <si>
    <t>Land - Use Implications to Energy Balances and Greenhouse Gas Emissions on Biodiesel from Palm Oil Production in Indonesia</t>
  </si>
  <si>
    <t>http://hrcak.srce.hr/ojs/index.php/jcea/article/view/2160</t>
  </si>
  <si>
    <t>S HARSONO, B SUBRONTO</t>
  </si>
  <si>
    <t>Journal of Central European …</t>
  </si>
  <si>
    <t>hrcak.srce.hr</t>
  </si>
  <si>
    <t>http://hrcak.srce.hr/ojs/index.php/jcea/article/download/2160/1314</t>
  </si>
  <si>
    <t>COMMUNITY PARTICIPATION IN FELCRA OIL PALM PLANTATION: A CASE STUDY OF KAMPUNG PINANG, KOTA SAMARAHAN DIVISION</t>
  </si>
  <si>
    <t>http://ir.unimas.my/2031/1/Wong%2BTat%2BKing.pdf</t>
  </si>
  <si>
    <t>WTAT KING</t>
  </si>
  <si>
    <t>ir.unimas.my</t>
  </si>
  <si>
    <t>Effect of Crude Palm Oil Incorporation on Growth, Survival, Feed Efficiency, and Body Composition of Heterobranchus longifilis Fingerlings</t>
  </si>
  <si>
    <t>http://www.tandfonline.com/doi/abs/10.1080/10454438.2014.905061</t>
  </si>
  <si>
    <t>AK Otchoumou, CM Blé , YL Alla…</t>
  </si>
  <si>
    <t>… peatlands based on soil survey data in Indonesia: Case study in oil palm plantations in West and Central Kalimantan (XV Land Degradation and Pedology …</t>
  </si>
  <si>
    <t>http://ci.nii.ac.jp/naid/110009439724/</t>
  </si>
  <si>
    <t>S Sabiham, SD Tarigan, F Agus</t>
  </si>
  <si>
    <t>DIVERSITY OF BIOSURFACTANTS/BIOEMULSIFIERS-PRODUCING BACTERIA ISOLATED FROM PALM OIL CONTAMINATED SOILS IN PALM OIL …</t>
  </si>
  <si>
    <t>http://www.scisoc.or.th/stt38/proceedings38/pdf/h/STT38_H_H0002F.pdf</t>
  </si>
  <si>
    <t>A Saimmai, T Onlamool, V Sobhon, S Maneerat</t>
  </si>
  <si>
    <t>The Foliar Composition of the Oil Palm in West Malaysia</t>
  </si>
  <si>
    <t>http://journals.cambridge.org/abstract_S0014479700009327</t>
  </si>
  <si>
    <t>Tensions Between Global‐Scale and National‐Scale Governance: The Strategic Use of Scale Frames to Promote Sustainable Palm Oil Production in Indonesia</t>
  </si>
  <si>
    <t>http://books.google.co.uk/books?hl=en&amp;lr=&amp;id=79YVAwAAQBAJ&amp;oi=fnd&amp;pg=PA203&amp;dq=+diversity+OR+richness+OR+abundance+OR+similarity+OR+composition+OR+community+OR+deforestation+OR+land+OR+use+OR+change+OR+fragmentation+OR+habitat+OR+loss+OR+connectivity+OR+functional+OR+diversity+OR+ecosystem+OR+displacement+%22oil+palm%22&amp;ots=AEOWCL3Lxs&amp;sig=i5ApwFCralGlrU1R8xd780IvF9M</t>
  </si>
  <si>
    <t>O Hospes, A Kentin</t>
  </si>
  <si>
    <t>Scale-Sensitive Governance of the …</t>
  </si>
  <si>
    <t>Assessing the importance of rainforests and their associated fauna in providing ecosystem services to oil - palm plantations</t>
  </si>
  <si>
    <t>http://ethos.bl.uk/OrderDetails.do?uin=uk.bl.ethos.608261</t>
  </si>
  <si>
    <t>TD Cockerill</t>
  </si>
  <si>
    <t>Oil palm pests in Sarawak and the use of natural enemies to control them [insect pests]</t>
  </si>
  <si>
    <t>http://agris.fao.org/agris-search/search.do?recordID=XB8305406</t>
  </si>
  <si>
    <t>Preliminary study on potential use of oil palm fruit bunch (OPEFB) biomass as a substrate for biothanol production by locally isolated yeast</t>
  </si>
  <si>
    <t>http://eprints.utm.my/15606/</t>
  </si>
  <si>
    <t>N Ihsan, S Abdul Aziz</t>
  </si>
  <si>
    <t>Potential use of oil palm sap on lactic acid production and product adsorption on Dowex™ 66 resin as adsorbent</t>
  </si>
  <si>
    <t>http://onlinelibrary.wiley.com/doi/10.1002/apj.1615/full</t>
  </si>
  <si>
    <t>Asia‐Pacific Journal of …</t>
  </si>
  <si>
    <t>Study on oil and fatty acid composition of oil-seed for edible purpose [coconut, oil palm , peanut, sesame, sunflower, safflower, kapok, cotton, etc.]</t>
  </si>
  <si>
    <t>http://agris.fao.org/agris-search/search.do?recordID=XB8420381</t>
  </si>
  <si>
    <t>W Thewaphalin, P Sinchaisri, S Khosathat</t>
  </si>
  <si>
    <t>Synthesizing of oil palm empty fruit bunch lignin derivatives and potential use for production of linerboard coating.</t>
  </si>
  <si>
    <t>http://rdo.psu.ac.th/sjstweb/journal/35-6/35-6-11.pdf</t>
  </si>
  <si>
    <t>Songklanakarin Journal of …</t>
  </si>
  <si>
    <t>rdo.psu.ac.th</t>
  </si>
  <si>
    <t>Identification of novel retrotransposons, Ya3 family from Oil Palm plants and their use for the insertion polymorphism analysis</t>
  </si>
  <si>
    <t>K Nishimura, S Tsuchimoto…</t>
  </si>
  <si>
    <t>GENES &amp; …</t>
  </si>
  <si>
    <t>GENETICS SOC JAPAN NATL INST …</t>
  </si>
  <si>
    <t>… Working Paper 24. Gaining neighbours or big losers-what happened when large-scale, land -based investment in the Ghanaian oil palm sector met the …</t>
  </si>
  <si>
    <t>http://agris.fao.org/agris-search/search.do?recordID=GB2013100064</t>
  </si>
  <si>
    <t>Fuel for home use --the African oil palm could be better than apesang</t>
  </si>
  <si>
    <t>http://agris.fao.org/agris-search/search.do?recordID=US201301981751</t>
  </si>
  <si>
    <t>CA Arroyo</t>
  </si>
  <si>
    <t>Canopy</t>
  </si>
  <si>
    <t>Use of oil palm and oyther vegetable oils in the food industry</t>
  </si>
  <si>
    <t>http://agris.fao.org/agris-search/search.do?recordID=CO2005F00032</t>
  </si>
  <si>
    <t>M Zapata</t>
  </si>
  <si>
    <t>Numerical study of heat loss from boiler using different ratios of fibre-to-shell from palm oil wastes</t>
  </si>
  <si>
    <t>http://nopr.niscair.res.in/handle/123456789/1374</t>
  </si>
  <si>
    <t>M Harimi, SM Sapuan , M Ahmad…</t>
  </si>
  <si>
    <t>Journal of Scientific and …</t>
  </si>
  <si>
    <t>http://nopr.niscair.res.in/bitstream/123456789/1374/1/JSIR%2067(6)%20(2008)%20440-444.pdf?utm_source=The_Journal_Database&amp;trk=right_banner&amp;id=1396748357&amp;ref=f35d79374dd97efc14db2b06901a29cd</t>
  </si>
  <si>
    <t>Variation in home range size exhibited by Red Junglefowl (Gallus gallus spadiceus) in oil palm plantation habitat , Malaysia.</t>
  </si>
  <si>
    <t>http://zsp.com.pk/pdf43/833-840%20(2)%20PJZ-59-09%20Revised.pdf</t>
  </si>
  <si>
    <t>MI Arshad, M Zakaria</t>
  </si>
  <si>
    <t>Pakistan Journal of Zoology</t>
  </si>
  <si>
    <t>zsp.com.pk</t>
  </si>
  <si>
    <t>Effects of Nitrogen Fertilization on Soil Nutrients, Leaf Nutrient Composition , Growth and Yield of Oil Palm on Tropical Peat</t>
  </si>
  <si>
    <t>http://www.dbpia.co.kr/Journal/ArticleDetail/3478084</t>
  </si>
  <si>
    <t>TC Siaw, A Husni , SA Wahid, KJ Goh, A Tang…</t>
  </si>
  <si>
    <t>한국토양비료학회 학술 …</t>
  </si>
  <si>
    <t>The Practical Use of Palm Oil Fuel Ash as a Filler in Asphalt Pavement</t>
  </si>
  <si>
    <t>http://www.researchgate.net/publication/256739723_The_Practical_Use_of_Palm_Oil_Fuel_Ash_as_a_Filler_in_Asphalt_Pavement/file/72e7e523b1e0a32b8f.pdf</t>
  </si>
  <si>
    <t>A bin Zainorabidin</t>
  </si>
  <si>
    <t>The use of foliar diagnosis in controlling the nutrition of oil palm plantations.</t>
  </si>
  <si>
    <t>http://www.cabdirect.org/abstracts/19751919868.html</t>
  </si>
  <si>
    <t>R Ochs, J Olivin</t>
  </si>
  <si>
    <t>[Molecular characterization and study on diversity of Fusarium oxysporum f. sp. elaeidis, pathogen agents of fusarium wilt of oil palm ]</t>
  </si>
  <si>
    <t>http://agris.fao.org/agris-search/search.do?recordID=FR9403559</t>
  </si>
  <si>
    <t>Preliminary study on zero tillage and bulldozing as land preparations on oil palm growth, yields and soil nutrient status</t>
  </si>
  <si>
    <t>http://www.ajol.info/index.php/gjass/article/view/2256/11024</t>
  </si>
  <si>
    <t>W Ubi, H Igwe</t>
  </si>
  <si>
    <t>Global Journal of Agricultural Sciences</t>
  </si>
  <si>
    <t>Modelling environmental and socioeconomic trade‐offs associated with land ‐sparing and land ‐sharing approaches to oil palm expansion</t>
  </si>
  <si>
    <t>http://onlinelibrary.wiley.com/doi/10.1111/1365-2664.12286/abstract</t>
  </si>
  <si>
    <t>JSH Lee , J Garcia‐Ulloa, J Ghazoul …</t>
  </si>
  <si>
    <t>Use of rachis analysis as an indicator of K [Potassium] nutrient status in oil palm</t>
  </si>
  <si>
    <t>http://agris.fao.org/agris-search/search.do?recordID=MY8905164</t>
  </si>
  <si>
    <t>Oil Palm and Resistance: The Political Ecology of the Indonesian Oil - palm Sub-sector in an Era of Turbulent Change</t>
  </si>
  <si>
    <t>Recovery, characteristics and potential use as linerboard coatings material of lignin from oil palm empty fruit bunches' black liquor</t>
  </si>
  <si>
    <t>http://www.sciencedirect.com/science/article/pii/S0926669013003476</t>
  </si>
  <si>
    <t>Use of palm oil shells as aggregates in lightweight concrete.</t>
  </si>
  <si>
    <t>http://psasir.upm.edu.my/19723/</t>
  </si>
  <si>
    <t>A Ali, A Abdullah</t>
  </si>
  <si>
    <t>Use of Spectral Reflectance to Discriminate between Potassium Deficiency and Orange Spotting Symptoms in Oil Palm (Elaeis guineensis)</t>
  </si>
  <si>
    <t>http://www.lifesciencesite.com/lsj/life1004/121_21167life1004_947_951.pdf</t>
  </si>
  <si>
    <t>S Selvaraja, SK Balasundram , G Vadamalai …</t>
  </si>
  <si>
    <t>Life Science …</t>
  </si>
  <si>
    <t>lifesciencesite.com</t>
  </si>
  <si>
    <t>Dietary inclusion of oil palm fronds does not change 〈 i〉 n〈/i〉-6 nor〈 i〉 n〈/i〉-3 content of lamb tissue</t>
  </si>
  <si>
    <t>http://www.sciencedirect.com/science/article/pii/S0921448812003902</t>
  </si>
  <si>
    <t>HA Hassim, M Lourenço, YM Goh , S De Smet …</t>
  </si>
  <si>
    <t>Skill Development and Training On the Use of Logging Residues and Discarded Oil Palm Trunk as Raw Material for the Downstream Wood Processing Sector</t>
  </si>
  <si>
    <t>http://wikieducator.org/images/2/25/Reynolds_Okai.pdf</t>
  </si>
  <si>
    <t>R Okai</t>
  </si>
  <si>
    <t>EFFECT OF TEMPERATURE AND SPEED OF STIRRER TO BIODIESEL CONVERSION FROM COCONUT OIL WITH THE USE OF PALM EMPTY FRUIT BUNCHES …</t>
  </si>
  <si>
    <t>http://pdm-mipa.ugm.ac.id/ojs/index.php/ijc/article/viewArticle/459</t>
  </si>
  <si>
    <t>L Pratama, Y Yoeswono, T Triyono…</t>
  </si>
  <si>
    <t>Indonesian Journal of …</t>
  </si>
  <si>
    <t>pdm-mipa.ugm.ac.id</t>
  </si>
  <si>
    <t>http://pdm-mipa.ugm.ac.id/ojs/index.php/ijc/article/viewFile/459/476</t>
  </si>
  <si>
    <t>PRELIMINARY RESULTS ON THE USE OF PALM OIL AND SHEA BUTTER IN LUBRICATION PROCESS IN FOOD INDUSTRY</t>
  </si>
  <si>
    <t>http://www.im.ugal.ro/AnnalsFasc8Tribology/pdf/2009/Abstracts/2/22-ANALE%202009_Bike%20Mbah.pdf</t>
  </si>
  <si>
    <t>B Mbah, R KAMGA, C GHEORGHIEŞ…</t>
  </si>
  <si>
    <t>Annals of" Dunarea de …</t>
  </si>
  <si>
    <t>im.ugal.ro</t>
  </si>
  <si>
    <t>Oil Palm Leaf: A New Functional Food Ingredient for Health and Disease Prevention</t>
  </si>
  <si>
    <t>http://omicsonline.org/open-access/oil-palm-leaf-a-new-functional-food-ingredient-for-health-and-disease-prevention-2157-7110.1000300.pdf</t>
  </si>
  <si>
    <t>S Mohamed</t>
  </si>
  <si>
    <t>J Food Process Technol</t>
  </si>
  <si>
    <t>omicsonline.org</t>
  </si>
  <si>
    <t>Heat Exchanger Analysis to Reduce Hexane Loss in Palm Kernel Oil Extraction Plant.</t>
  </si>
  <si>
    <t>N Kumar , A Ali, SD Malingam, MS Kassim…</t>
  </si>
  <si>
    <t>Impact of Climate Change on Palm Oil Production</t>
  </si>
  <si>
    <t>SM Zainalabidin, KA Rahim</t>
  </si>
  <si>
    <t>Proceedings of USM-AUT International Conference …</t>
  </si>
  <si>
    <t>A study to develop a rational land use policy for rubber and oil palm planting [in Malaysia].</t>
  </si>
  <si>
    <t>http://agris.fao.org/agris-search/search.do?recordID=MY19800490876</t>
  </si>
  <si>
    <t>A bin Mohd Nor, AH bin Hassan, CH Yin…</t>
  </si>
  <si>
    <t>… Series Report-Pusat …</t>
  </si>
  <si>
    <t>Effect of Cover Crops on Weed Community and Oil Palm Yield</t>
  </si>
  <si>
    <t>http://fspublishers.org/published_papers/41353_..pdf</t>
  </si>
  <si>
    <t>B Samedani, AS Juraimi , SAS Abdullah…</t>
  </si>
  <si>
    <t>… Journal of Agriculture …</t>
  </si>
  <si>
    <t>fspublishers.org</t>
  </si>
  <si>
    <t>Production and the use of chemically activated carbon from oil palm shell for flue gas scrubbing</t>
  </si>
  <si>
    <t>AA Rahman, KR Cliffe</t>
  </si>
  <si>
    <t>ICHEME …</t>
  </si>
  <si>
    <t>INSTITUTION OF CHEMICAL …</t>
  </si>
  <si>
    <t>use of slow release complex fertilizers in oil palm nursery</t>
  </si>
  <si>
    <t>http://agris.fao.org/agris-search/search.do?recordID=US201300303829</t>
  </si>
  <si>
    <t>B Kwan</t>
  </si>
  <si>
    <t>Customary Land Tenure Arrangements Between Customary Land Owners and Migrant Oil Palm Smallholders: A Case Study of the Nakanai People of …</t>
  </si>
  <si>
    <t>AD Neinaka</t>
  </si>
  <si>
    <t>Murdoch University</t>
  </si>
  <si>
    <t>Study on the use of 2, 4-D with sulfosate to increase broad-leaved weed control efficiency in oil palm plantation</t>
  </si>
  <si>
    <t>http://agris.fao.org/agris-search/search.do?recordID=TH2002002655</t>
  </si>
  <si>
    <t>A Nothaya, P Krasaesindhu</t>
  </si>
  <si>
    <t>Use of NMMO Pretreatment for Biogas Production from Oil Palm Empty Fruit Bunch</t>
  </si>
  <si>
    <t>http://www.waset.org/Publications/use-of-nmmo-pretreatment-for-biogas-production-from-oil-palm-empty-fruit-bunch/562</t>
  </si>
  <si>
    <t>R Millati, FA Purwandari, AP Sanjaya…</t>
  </si>
  <si>
    <t>Proceedings of World …</t>
  </si>
  <si>
    <t>waset.org</t>
  </si>
  <si>
    <t>Effect of dietary palm oil on growth and carcass composition of Heterobranchus longifilis fingerlings</t>
  </si>
  <si>
    <t>http://hrcak.srce.hr/ojs/index.php/jcea/article/view/1567</t>
  </si>
  <si>
    <t>T Babalola, D Apata</t>
  </si>
  <si>
    <t>Journal of Central European Agriculture</t>
  </si>
  <si>
    <t>http://hrcak.srce.hr/ojs/index.php/jcea/article/download/1567/1014</t>
  </si>
  <si>
    <t>Decomposition and Dipteran Composition on Exposed Carcasses in an Oil Palm Plantation: A Forensic Entomology Study</t>
  </si>
  <si>
    <t>A Ahmad, AH Ahmad</t>
  </si>
  <si>
    <t>ESTEEM …</t>
  </si>
  <si>
    <t>Universiti Teknologi MARA Pulau …</t>
  </si>
  <si>
    <t>SOIL IN LAND SUITABILITY EVALUATION-AN EXAMPLE WITH OIL PALM IN NIGERIA (VOL 9, PG 35, 1993)</t>
  </si>
  <si>
    <t>AO OGUNKUNLE</t>
  </si>
  <si>
    <t>SOIL USE AND …,… WALLINGFORD</t>
  </si>
  <si>
    <t>… WALLINGFORD, OXON, ENGLAND …</t>
  </si>
  <si>
    <t>Do riparian reserves support dung beetle biodiversity and ecosystem services in oil palm ‐dominated tropical landscapes?</t>
  </si>
  <si>
    <t>http://onlinelibrary.wiley.com/doi/10.1002/ece3.1003/full</t>
  </si>
  <si>
    <t>CL Gray, EM Slade , DJ Mann …</t>
  </si>
  <si>
    <t>Factos affecting the loss of impregnated oil in empty bunches in palm oil mills</t>
  </si>
  <si>
    <t>http://agris.fao.org/agris-search/search.do?recordID=CO2004P00006</t>
  </si>
  <si>
    <t>JA García Nuñez, EE Yañes A, GA Sierra R</t>
  </si>
  <si>
    <t>The Expansion of Oil Palm Plantations and Its Environmental Effects on Costa Rica's Ecosystem : A Stakeholder Analysis and an Outlook on Land - use …</t>
  </si>
  <si>
    <t>A Hildebrandt</t>
  </si>
  <si>
    <t>The Use of Elimination Method and Nearest Neighbor for Oil Palm Fruit Ripeness Indicator</t>
  </si>
  <si>
    <t>http://link.springer.com/chapter/10.1007/978-3-642-22170-5_58</t>
  </si>
  <si>
    <t>MF Susilawati, AA Manaf , S Chuprat</t>
  </si>
  <si>
    <t>Software Engineering and Computer …</t>
  </si>
  <si>
    <t>Climate and land in turmoil: Welfare impacts of extreme weather events and palm oil production expansion in Indonesia.</t>
  </si>
  <si>
    <t>http://sro.sussex.ac.uk/40054/</t>
  </si>
  <si>
    <t>OK Korkeala</t>
  </si>
  <si>
    <t>sro.sussex.ac.uk</t>
  </si>
  <si>
    <t>http://sro.sussex.ac.uk/40054/1/Korkeala,_Outi.pdf</t>
  </si>
  <si>
    <t>The loss in weight of oil palm fruits and bunches after-harvest.</t>
  </si>
  <si>
    <t>http://www.cabdirect.org/abstracts/19480302225.html</t>
  </si>
  <si>
    <t>R VANDERWEYEN, J ROSSIGNOL…</t>
  </si>
  <si>
    <t>Comptes Rendus de la …</t>
  </si>
  <si>
    <t>A Study of Cost-benefit Analysis with Reference to Kg. Suharto Land Development Scheme-( oil - palm )</t>
  </si>
  <si>
    <t>Mohd. Salleh Mohd. Kassim</t>
  </si>
  <si>
    <t>1972 - University of Malaya</t>
  </si>
  <si>
    <t>University of Malaya, Kuala Lumpur</t>
  </si>
  <si>
    <t>Functional structure of ant and termite assemblages in old growth forest, logged forest and oil palm plantation in Malaysian Borneo</t>
  </si>
  <si>
    <t>http://link.springer.com/article/10.1007/s10531-014-0750-2</t>
  </si>
  <si>
    <t>SH Luke , TM Fayle , P Eggleton , EC Turner …</t>
  </si>
  <si>
    <t>http://link.springer.com/article/10.1007/s10531-014-0750-2/fulltext.html</t>
  </si>
  <si>
    <t>Palm kernel oil-based intranasal composition and use</t>
  </si>
  <si>
    <t>http://www.google.com/patents/US20130052284</t>
  </si>
  <si>
    <t>CJ Harrington, RA Harrington</t>
  </si>
  <si>
    <t>US Patent App. 13/596,688</t>
  </si>
  <si>
    <t>13/596,688, 2012</t>
  </si>
  <si>
    <t>… of polysaccharide degradation products' pH on the yield and chemical composition of lignins isolated from the black liquor of oil palm trunk fibre pulping</t>
  </si>
  <si>
    <t>http://agris.fao.org/agris-search/search.do?recordID=GB2012107273</t>
  </si>
  <si>
    <t>PROJECT TEAM</t>
  </si>
  <si>
    <t>http://www.google.com/patents/US20140127349</t>
  </si>
  <si>
    <t>US Patent App. 13/669,563</t>
  </si>
  <si>
    <t>13/669,563, 2012</t>
  </si>
  <si>
    <t>CONFLICT OR CONSENT? OIL PALM EXPANSION AND COMMUNITY RIGHTS</t>
  </si>
  <si>
    <t>http://www.commercialpressuresonland.org/sites/default/files/Colchester-149_paper.pdf</t>
  </si>
  <si>
    <t>M COLCHESTER, N JIWAN, S CHAO</t>
  </si>
  <si>
    <t>commercialpressuresonland.org</t>
  </si>
  <si>
    <t>The use of low contact pressure caterpillar tractors. Preparation of damp and easily flooded soils for the creation of oil palm plantations.</t>
  </si>
  <si>
    <t>http://www.cabdirect.org/abstracts/19840324843.html</t>
  </si>
  <si>
    <t>C Arribas, R Huguenot</t>
  </si>
  <si>
    <t>A GIS-based model to analyze the spatial and temporal development of oil palm land use in Kuala Langat district, Malaysia</t>
  </si>
  <si>
    <t>http://link.springer.com/article/10.1007/s12665-014-3521-1</t>
  </si>
  <si>
    <t>R Nourqolipour, ARBM Shariff , SK Balasundram …</t>
  </si>
  <si>
    <t>Environmental Earth …</t>
  </si>
  <si>
    <t>Melting profile, polymorphic behaviour and chemical composition of some selected fractions issued from the multi-step dry fractionation of palm oil.</t>
  </si>
  <si>
    <t>http://orbi.ulg.ac.be/handle/2268/71642</t>
  </si>
  <si>
    <t>S Danthine</t>
  </si>
  <si>
    <t>orbi.ulg.ac.be</t>
  </si>
  <si>
    <t>http://orbi.ulg.ac.be/bitstream/2268/71642/1/Ghentposter2005.pdf</t>
  </si>
  <si>
    <t>Differential response to water balance and bunch load generates diversity of bunch production profiles among oil palm crosses (Elaeis guineensis)</t>
  </si>
  <si>
    <t>http://link.springer.com/article/10.1007/s12042-013-9116-2</t>
  </si>
  <si>
    <t>D Cros , A Flori, L Nodichao, A Omoré, B Nouy</t>
  </si>
  <si>
    <t>Tropical plant biology</t>
  </si>
  <si>
    <t>… STUDY OF PADDY LOCATION FOR ALTERED FUNCTION OF AGRICULTURAL LAND TO PALM OIL PLANTATION IN TYPE B TIDAL LAND IN KUALA CENAKU</t>
  </si>
  <si>
    <t>http://103.10.169.96/xmlui/handle/123456789/5593</t>
  </si>
  <si>
    <t>J Sofjan</t>
  </si>
  <si>
    <t>http://103.10.169.96/xmlui/bitstream/handle/123456789/5593/daftar%20isi%20Prosiding%20USU.pdf?sequence=2</t>
  </si>
  <si>
    <t>[ Use of coconut palm and oil palm by-products]</t>
  </si>
  <si>
    <t>http://agris.fao.org/agris-search/search.do?recordID=XE8534846</t>
  </si>
  <si>
    <t>G Benard, W Wuidart</t>
  </si>
  <si>
    <t>Cahiers du CENECA (France)</t>
  </si>
  <si>
    <t>… palm trees in the south of the" V Baoule"(Ivory Coast)[Borassus aethiopium, Elaeis guineensis, Phoenix reclinata; palmyra palm, oil palm , raffia palm, palm …</t>
  </si>
  <si>
    <t>http://agris.fao.org/agris-search/search.do?recordID=XE8234739</t>
  </si>
  <si>
    <t>C Blanc-Pamard</t>
  </si>
  <si>
    <t>Cahiers ORSTOM. Serie Sciences Humaines ( …</t>
  </si>
  <si>
    <t>The effect of dietary Red Palm Oil on the functional recovery and the PKB/Akt pathway in the ischaemic/reperfused isolated rat heart</t>
  </si>
  <si>
    <t>http://scholar.sun.ac.za/handle/10019.1/21745</t>
  </si>
  <si>
    <t>L Odendaal</t>
  </si>
  <si>
    <t>scholar.sun.ac.za</t>
  </si>
  <si>
    <t>http://scholar.sun.ac.za/bitstream/handle/10019.1/21745/odendaal_effect_2007.pdf?sequence=1</t>
  </si>
  <si>
    <t>Effect of adding palm oil to the diet of dairy sheep on milk production and composition , function of liver and kidney, and the concentration of cholesterol, triglycerides …</t>
  </si>
  <si>
    <t>http://www.sciencedirect.com/science/article/pii/S0921448813004367</t>
  </si>
  <si>
    <t>AE Bianchi, VP Macedo, RT França, STA Lopes…</t>
  </si>
  <si>
    <t>Biological Diversity and Fodder Richness of Palm Oil Tree Agro Systems in the District of Toffo, Southern Benin</t>
  </si>
  <si>
    <t>http://www.journalofscience.org/index.php/GJSFR/article/view/1088</t>
  </si>
  <si>
    <t>A Orou Matilo, B Tente</t>
  </si>
  <si>
    <t>Global Journal of Science Frontier …</t>
  </si>
  <si>
    <t>journalofscience.org</t>
  </si>
  <si>
    <t>http://www.journalofscience.org/index.php/GJSFR/article/download/1088/950</t>
  </si>
  <si>
    <t>Effects of oil palm plantation development on land cover, carbon flux, and streams in Indonesian Borneo</t>
  </si>
  <si>
    <t>http://gradworks.umi.com/35/35/3535387.html</t>
  </si>
  <si>
    <t>KM Carlson</t>
  </si>
  <si>
    <t>http://gradworks.umi.com/3535387.pdf</t>
  </si>
  <si>
    <t>Best Practices for Sustainable Oil Palm Cultivation– Land Selection and Management</t>
  </si>
  <si>
    <t>http://sea.agrinos.com/sites/default/files/pdf/15.%20Best%20practices%20for%20sustainable%20Oil%20Palm%20Cultivation.pdf</t>
  </si>
  <si>
    <t>Param Agricultural Soil Surveys. Sdn. Bhd</t>
  </si>
  <si>
    <t>sea.agrinos.com</t>
  </si>
  <si>
    <t>The relationship between land tenure systems and development goals: a study of the Columbian palm oil industry.--</t>
  </si>
  <si>
    <t>http://summit.sfu.ca/system/files/iritems1/2989/b11347454.pdf</t>
  </si>
  <si>
    <t>NB Ridler</t>
  </si>
  <si>
    <t>summit.sfu.ca</t>
  </si>
  <si>
    <t>Characteristics, use and management of fertilizers for oil palm</t>
  </si>
  <si>
    <t>http://agris.fao.org/agris-search/search.do?recordID=CO2005F00064</t>
  </si>
  <si>
    <t>S León</t>
  </si>
  <si>
    <t>Species Composition and Feeding Guilds of Birds Utilizing Palm Oil Mill Effluent (POME) Area in Carey Island, Malaysia</t>
  </si>
  <si>
    <t>http://www.ipcbee.com/vol6/no1/7-F00014.pdf</t>
  </si>
  <si>
    <t>AB Hassan-Aboushiba, R Ramli…</t>
  </si>
  <si>
    <t>… Science and Technology …</t>
  </si>
  <si>
    <t>ipcbee.com</t>
  </si>
  <si>
    <t>The influence of diet enriched with red palm oil on the fatty acid composition of plasma and liver in experimental rats</t>
  </si>
  <si>
    <t>http://onlinelibrary.wiley.com/doi/10.1111/j.1745-4522.2006.00040.x/full</t>
  </si>
  <si>
    <t>A SZULCZEWSKA‐REMI…</t>
  </si>
  <si>
    <t>Land Use Scenarios for Chiapas (Mexico) Under Global Change , with Special Reference to Oil Palm Plantations</t>
  </si>
  <si>
    <t>B Wiedersatz</t>
  </si>
  <si>
    <t>Effects of oil-dispersed phase composition and selected polysaccharides on the physical properties and stability of soybean-palm kernel olein blend oil-in-water …</t>
  </si>
  <si>
    <t>http://psasir.upm.edu.my/5342/</t>
  </si>
  <si>
    <t>NH Ibrahim</t>
  </si>
  <si>
    <t>http://psasir.upm.edu.my/5342/1/FSTM_2008_6A.pdf</t>
  </si>
  <si>
    <t>Buffaloes [cattle] on oil palm estates in Malaysia [ use of buffaloes for fresh fruit bunches collection, thus reducing the problem of shortage of harvesting …</t>
  </si>
  <si>
    <t>http://agris.fao.org/agris-search/search.do?recordID=XB7705810</t>
  </si>
  <si>
    <t>R Dalzell</t>
  </si>
  <si>
    <t>Planter (Malaysia)</t>
  </si>
  <si>
    <t>Clarification of Palm Oil Mill Effluent by Use of Colloidal Gas Aphrons</t>
  </si>
  <si>
    <t>http://search.informit.com.au/documentSummary;dn=844836956565550;res=IELENG</t>
  </si>
  <si>
    <t>M Balasubramaniam, N Blakebrough…</t>
  </si>
  <si>
    <t>… Conference for the …</t>
  </si>
  <si>
    <t>The use of FTIR spectroscopy in combination with Chemometrics for the authentication of red fruit (〈 i〉 Pandanus conoideus〈/i〉 Lam) oil from sunflower and palm oils</t>
  </si>
  <si>
    <t>http://www.sciencedirect.com/science/article/pii/S2212429214000273</t>
  </si>
  <si>
    <t>A Rohman, S Riyanto , A Mart Sasi, FM Yusof</t>
  </si>
  <si>
    <t>Food Bioscience</t>
  </si>
  <si>
    <t>Recent Developments In The Use Of Palm Oil In Aquaculture Feeds: A Review</t>
  </si>
  <si>
    <t>http://www.ijstr.org/final-print/june2014/Recent-Developments-In-The-Use-Of-Palm-Oil-In-Aquaculture-Feeds-A-Review.pdf</t>
  </si>
  <si>
    <t>CL Ayisi, JL Zhao</t>
  </si>
  <si>
    <t>The Role of Sustainability Standards in the Energetic Use of Palm Oil Plantation Residues: Case Study of Cameroon</t>
  </si>
  <si>
    <t>http://link.springer.com/chapter/10.1007/978-3-642-35716-9_14</t>
  </si>
  <si>
    <t>M Schmidt, B Hansmann, P Dewitz</t>
  </si>
  <si>
    <t>Voluntary Standard Systems</t>
  </si>
  <si>
    <t>The practical use of palm oil fuel ash as a filler in asphalt pavement</t>
  </si>
  <si>
    <t>http://eprints.uthm.edu.my/2548/</t>
  </si>
  <si>
    <t>J Ahmad, M Yunus, K Nizam, M Kamaruddin…</t>
  </si>
  <si>
    <t>eprints.uthm.edu.my</t>
  </si>
  <si>
    <t>http://eprints.uthm.edu.my/2548/1/The_Practical_Use_of_Palm_Oil_Fuel_Ash_as_a_Filler.pdf</t>
  </si>
  <si>
    <t>Food security, the palm oil– land conflict nexus, and sustainability: a governance role for a private multi-stakeholder regime like the RSPO?</t>
  </si>
  <si>
    <t>http://www.tandfonline.com/doi/abs/10.1080/09512748.2013.842311</t>
  </si>
  <si>
    <t>HES Nesadurai</t>
  </si>
  <si>
    <t>The Pacific Review</t>
  </si>
  <si>
    <t>PHARMACOGNOSTIC ANALYSIS OF PALM OIL [ELAEIS GUINENSIS LINN.(ARECACEAE)] AND IT'S USE IN TREATING NASAL CONGESTION</t>
  </si>
  <si>
    <t>http://www.annalsofpharmaresearch.com/index.php/apr/article/view/2</t>
  </si>
  <si>
    <t>UC Anes</t>
  </si>
  <si>
    <t>Annals of Pharma Research</t>
  </si>
  <si>
    <t>annalsofpharmaresearch.com</t>
  </si>
  <si>
    <t>http://www.annalsofpharmaresearch.com/index.php/apr/article/viewFile/2/2</t>
  </si>
  <si>
    <t>Submission to the Senate Community Affairs inquiry into the FOOD STANDARDS AMENDMENT (TRUTH IN LABELLING–PALM OIL) BILL 2009</t>
  </si>
  <si>
    <t>https://www.ipa.org.au/library/publication/1274145317_document_sub271.pdf</t>
  </si>
  <si>
    <t>T Wilson</t>
  </si>
  <si>
    <t>ipa.org.au</t>
  </si>
  <si>
    <t>The use of micro filter recovered palm oil mill effluent (pome) sludge as fish feed ingredient [LC5800-5808].</t>
  </si>
  <si>
    <t>http://eprints.usm.my/15757/</t>
  </si>
  <si>
    <t>M Ahmed</t>
  </si>
  <si>
    <t>eprints.usm.my</t>
  </si>
  <si>
    <t>http://eprints.usm.my/15757/1/THE_USE_OF_MICROFILTER_RECOVERED_PALM_OIL_MILL_EFFLUENT_(POME)_SLUDGE_AS_FISH_FEED_INGREDIENT.pdf</t>
  </si>
  <si>
    <t>Palm oil expansion on degraded land for biodiesel production: a case study in Pará state, Brazil</t>
  </si>
  <si>
    <t>http://www.tandfonline.com/doi/abs/10.4155/bfs.13.32</t>
  </si>
  <si>
    <t>C Monteiro de Carvalho</t>
  </si>
  <si>
    <t>The use of home-produced palm oil to replace concentrate feed in the diet of partially-suckled tropical cows</t>
  </si>
  <si>
    <t>http://www.tandfonline.com/doi/abs/10.1300/J064v26n02_08</t>
  </si>
  <si>
    <t>JK Margerison, TR Preston …</t>
  </si>
  <si>
    <t>Journal of Sustainable …</t>
  </si>
  <si>
    <t>Use of palm oil decanter cake as a new substrate for the production of bio-oil by vacuum pyrolysis</t>
  </si>
  <si>
    <t>http://www.sciencedirect.com/science/article/pii/S0196890414003902</t>
  </si>
  <si>
    <t>N Dewayanto, R Isha, MR Nordin</t>
  </si>
  <si>
    <t>Alleviation of soil acidity in Malaysia through the use of palm oil mill effluent and lime</t>
  </si>
  <si>
    <t>J SHAMSHUDDIN , I JAMILAH…</t>
  </si>
  <si>
    <t>… Land …</t>
  </si>
  <si>
    <t>International Board for Soil …</t>
  </si>
  <si>
    <t>An Investigation into the Derived Demand for Land in Palm Oil Production</t>
  </si>
  <si>
    <t>https://etd.ohiolink.edu/!etd.send_file?accession=osu1243964112&amp;disposition=attachment</t>
  </si>
  <si>
    <t>JL Lau</t>
  </si>
  <si>
    <t>etd.ohiolink.edu</t>
  </si>
  <si>
    <t>The Influence of Palm Oil and Extracted Fishmeal on Growth Performance and Tissue Fatty Acid Composition of〈 i〉 Heterobranchus〈/i〉〈 i〉 Longifilis〈/i〉〈 i〉〈 …</t>
  </si>
  <si>
    <t>http://article.sapub.org/10.5923.j.zoology.20120204.02.html</t>
  </si>
  <si>
    <t>TO Babalola, DF Apata</t>
  </si>
  <si>
    <t>Research in Zoology</t>
  </si>
  <si>
    <t>article.sapub.org</t>
  </si>
  <si>
    <t>The palm oil industry in Côte d'Ivoire three years after privatization: current situation and institutional change .</t>
  </si>
  <si>
    <t>http://www.cabdirect.org/abstracts/20001814672.html</t>
  </si>
  <si>
    <t>E Cheyns, F Akindes, FA Adie</t>
  </si>
  <si>
    <t>OCL-Oléagineux</t>
  </si>
  <si>
    <t>How Could Carbon Credits for Reducing Deforestation Compete with Returns from Palm Oil: A Proposal for a More Flexible REDD Valuation Tool</t>
  </si>
  <si>
    <t>http://www.tandfonline.com/doi/abs/10.1080/10549811.2011.565709</t>
  </si>
  <si>
    <t>AC Morel , BF Morel</t>
  </si>
  <si>
    <t>Journal of Sustainable Forestry</t>
  </si>
  <si>
    <t>THE USE OF LOW GRADE DIATOMITE TO RECOVER REPEATINGLY USED PALM OIL</t>
  </si>
  <si>
    <t>http://books.google.co.uk/books?hl=en&amp;lr=&amp;id=hcBvh5p6RewC&amp;oi=fnd&amp;pg=PA350&amp;dq=+diversity+OR+richness+OR+abundance+OR+similarity+OR+composition+OR+community+OR+deforestation+OR+land+OR+use+OR+change+OR+fragmentation+OR+habitat+OR+loss+OR+connectivity+OR+functional+OR+diversity+OR+ecosystem+OR+displacement+%22oil+palm%22&amp;ots=xfHckdDJGM&amp;sig=b4bL2DGssI0dTlK2vxKH2xeAVF8</t>
  </si>
  <si>
    <t>L MEESUK, P WATTHANAKUL…</t>
  </si>
  <si>
    <t>… -Proceedings of the …</t>
  </si>
  <si>
    <t>The genetic diversity of the American oil palm Elaeis oleifera (Kunth) Cortés, revealed by nuclear RFLP markers</t>
  </si>
  <si>
    <t>http://www.sidalc.net/cgi-bin/wxis.exe/?IsisScript=ACERVO.xis&amp;method=post&amp;formato=2&amp;cantidad=1&amp;expresion=mfn=032358</t>
  </si>
  <si>
    <t>E Barcelos, P Amblard, J Berthaud, M Seguin</t>
  </si>
  <si>
    <t>Pesq. Agropec. Brasileira</t>
  </si>
  <si>
    <t>… d'embryons somatiques de palmier à huile (Elaeis guineensis Jacq.)= Use of cryopreservation for setting up a bank of oil palm (Elaeis guineenses Jacq.) …</t>
  </si>
  <si>
    <t>http://www.documentation.ird.fr/hor/fdi:010005479</t>
  </si>
  <si>
    <t>Effects of water stress on the physiological processes and water use efficiency in oil palm</t>
  </si>
  <si>
    <t>http://core.kmi.open.ac.uk/download/pdf/12220086.pdf</t>
  </si>
  <si>
    <t>MRBINMD NOOR</t>
  </si>
  <si>
    <t>The use of paclobutrazol in oil palm clones during the nursery stage. Uso del paclobutrazol en clones de palma aceitera durante la etapa de vivero.</t>
  </si>
  <si>
    <t>http://www.sidalc.net/cgi-bin/wxis.exe/?IsisScript=OET.xis&amp;method=post&amp;formato=2&amp;cantidad=1&amp;expresion=mfn=018567</t>
  </si>
  <si>
    <t>E Carvajal, A Alvarado-Vega, F Sterling-Rodríguez…</t>
  </si>
  <si>
    <t>ASD Oil Palm …</t>
  </si>
  <si>
    <t>Oil palm and forced displacement in Zona Bananera:" Pathways" between Natural Resources and Conflict</t>
  </si>
  <si>
    <t>J Goebertus Estrada</t>
  </si>
  <si>
    <t>Colombia Internacional</t>
  </si>
  <si>
    <t>… para publicar los artículos en medio …</t>
  </si>
  <si>
    <t>GIS-based land suitability assessment for oil palm production in Landak Regency, West Kalimantan</t>
  </si>
  <si>
    <t>http://ci.nii.ac.jp/naid/40019142196/</t>
  </si>
  <si>
    <t>N NAKAGOSHI</t>
  </si>
  <si>
    <t>Hikobia</t>
  </si>
  <si>
    <t>Allelic diversity of 22 sampoerna agro's oil palm pisifera based on microsatellite markers</t>
  </si>
  <si>
    <t>http://repository.ipb.ac.id/handle/123456789/26255</t>
  </si>
  <si>
    <t>LAP Putri, R Rivallan, Y Puspitaningrum, X Perrier …</t>
  </si>
  <si>
    <t>… la plantación de palma africana en San Alejo).[The use of cover legumes in perennial plantations.(Based on the experiences of oil palm plantations in San …</t>
  </si>
  <si>
    <t>http://www.sidalc.net/cgi-bin/wxis.exe/?IsisScript=GREYLIT.xis&amp;method=post&amp;formato=2&amp;cantidad=1&amp;expresion=mfn=011559</t>
  </si>
  <si>
    <t>SAN ALEJO</t>
  </si>
  <si>
    <t>Land , oil palm and armed conflict in the Bajo Atrato region of Chocó, Colombia. A reading since the change in extraction orders</t>
  </si>
  <si>
    <t>P García Reyes</t>
  </si>
  <si>
    <t>Estudios Socio-Jurídicos</t>
  </si>
  <si>
    <t>Universidad del Rosario</t>
  </si>
  <si>
    <t>Aplikasi Lahan Limbah Cair industri Minyak Kelapa Sawit pada Tanah di Perkebunan Kelapa Sawit Land Application of Waste Water Oil Palm Industry in Palm …</t>
  </si>
  <si>
    <t>http://eprints.unlam.ac.id/1/</t>
  </si>
  <si>
    <t>S Muhammad, M Akhmad…</t>
  </si>
  <si>
    <t>Jurnal Skala Kesehatan …</t>
  </si>
  <si>
    <t>eprints.unlam.ac.id</t>
  </si>
  <si>
    <t>Molecular genetic diversity of oil palm progenies</t>
  </si>
  <si>
    <t>http://www.scielo.br/scielo.php?pid=S0100-204X2012000300009&amp;script=sci_arttext</t>
  </si>
  <si>
    <t>CBB Ferreira, MTG Lopes, R Lopes…</t>
  </si>
  <si>
    <t>Pesquisa …</t>
  </si>
  <si>
    <t>… " in vitro" de la cascarilla de palma africana (guineensis)..[Chemical composition and in vitro digestibility of African oil palm (Elaeis guineensis) husk].</t>
  </si>
  <si>
    <t>http://www.sidalc.net/cgi-bin/wxis.exe/?IsisScript=AGRINTER.xis&amp;method=post&amp;formato=2&amp;cantidad=1&amp;expresion=mfn=085695</t>
  </si>
  <si>
    <t>GA Morantes</t>
  </si>
  <si>
    <t>Effect of Change in Land Use due to Oil Palm Cultivation for Biodiesel Production in Colombia</t>
  </si>
  <si>
    <t>MJ Valencia-Botero…</t>
  </si>
  <si>
    <t>Ingeniería y …</t>
  </si>
  <si>
    <t>Pontificia Universidad Javeriana</t>
  </si>
  <si>
    <t>Utilisation des marqueurs moléculaires pour l'amélioration du palmier à huile. I. Marqueurs protéiques= Use of molecular markers for oil palm breeding. I. Protein …</t>
  </si>
  <si>
    <t>http://publications.cirad.fr/une_notice.php?dk=419206</t>
  </si>
  <si>
    <t>L Baudouin</t>
  </si>
  <si>
    <t>Planting of oil palm on steep land</t>
  </si>
  <si>
    <t>http://agris.upm.edu.my:8080/dspace/handle/0/3303</t>
  </si>
  <si>
    <t>SL Neoh</t>
  </si>
  <si>
    <t>Perceived Changes of Bacho Land Settlement Coopera-tives Members towards Co-management Practices in Oil Palm Plantation in Peat Soil Project, …</t>
  </si>
  <si>
    <t>http://www.kaekae.oas.psu.ac.th/ojs/psuhsej/include/getdoc.php?id=314&amp;article=116&amp;mode=pdf</t>
  </si>
  <si>
    <t>ANNIA Masae, N Нага</t>
  </si>
  <si>
    <t>การ ใช้ ใบ ปาล์ม น้ำมัน กับ หญ้า กิน นี สี ม่วง เป็น แหล่ง อาหาร หยาบ สำหรับ โคนม= Use of Oil Palm Fronds and Purple Guinea Grass as Sources of Roughages of …</t>
  </si>
  <si>
    <t>http://cmuir.cmu.ac.th/handle/6653943832/20280</t>
  </si>
  <si>
    <t>ชล นภา มุ่ง ดี</t>
  </si>
  <si>
    <t>… ].[Chemical weed control in young oil palm plants in Sao Paulo das Pedrinhas (Benevides, Para): roguing oil palms affected with red ring disease through the use of …</t>
  </si>
  <si>
    <t>http://www.sidalc.net/cgi-bin/wxis.exe/?IsisScript=GREYLIT.xis&amp;method=post&amp;formato=2&amp;cantidad=1&amp;expresion=mfn=008406</t>
  </si>
  <si>
    <t>HEO Conceiçao, AA Müller, P Celestino Filho…</t>
  </si>
  <si>
    <t>… Técnico Anual do …</t>
  </si>
  <si>
    <t>extraction of oil palm drupe for culinary use</t>
  </si>
  <si>
    <t>http://www.lw20.com/92012042943397746.html</t>
  </si>
  <si>
    <t>G JEAN, N JEAN-MARC, R ANDRE, P MICHEL…</t>
  </si>
  <si>
    <t>Subsoiling in oil palm plantations. Description of an adapted tool and conditions for its use = Le sous solage en plantation de palmier à huile. Présentation …</t>
  </si>
  <si>
    <t>http://publications.cirad.fr/une_notice.php?dk=429534</t>
  </si>
  <si>
    <t>… JARINGAN SYARAF TIRUAN MODELING AND SIMULATION OF PALM OIL PLANTATION PRODUCTIVITY BASED ON LAND QUALITY AND CLIMATE USING...</t>
  </si>
  <si>
    <t>http://journal.ipb.ac.id/index.php/agromet/article/view/3525</t>
  </si>
  <si>
    <t>H Hermantoro</t>
  </si>
  <si>
    <t>Jurnal Agromet Indonesia</t>
  </si>
  <si>
    <t>journal.ipb.ac.id</t>
  </si>
  <si>
    <t>http://journal.ipb.ac.id/index.php/agromet/article/viewFile/3525/2416</t>
  </si>
  <si>
    <t>EFFECT OF PALM OIL AND SALMON OIL ON FATTY ACIDS COMPOSITION IN THE TISSUES OF RATS</t>
  </si>
  <si>
    <t>http://mnet.mendelu.cz/mendelnet2012/articles/35_rozikova_644.pdf</t>
  </si>
  <si>
    <t>V Rozíková, G Zorníková, T Gregor, T Komprda…</t>
  </si>
  <si>
    <t>Vascular plant diversity in an established oil palm plantation</t>
  </si>
  <si>
    <t>… de palmiers à huile= Utilizacion de hojas para el control de la erosion en las plantaciones de palma africana= The use of fronds to control erosion in oil palm …</t>
  </si>
  <si>
    <t>http://publications.cirad.fr/une_notice.php?dk=399757</t>
  </si>
  <si>
    <t>… PATTERN OF PALM OIL DEVELOPMENT IN NORT SUMATRA AND SOUTH KALIMANTAN A CASE STUDY OF ACTUAL UTILIZATION AND LAND …</t>
  </si>
  <si>
    <t>http://repository.ipb.ac.id/handle/123456789/67464</t>
  </si>
  <si>
    <t>B Barus</t>
  </si>
  <si>
    <t>Use of chemical treatments to induce seed germination in oil palm (Elaeis guineensis Jacq.). Inducción de la germinación en semillas de palma aceitera (Elaeis …</t>
  </si>
  <si>
    <t>http://www.sidalc.net/cgi-bin/wxis.exe/?IsisScript=OET.xis&amp;method=post&amp;formato=2&amp;cantidad=1&amp;expresion=mfn=018566</t>
  </si>
  <si>
    <t>J Herrera-Quirós, R Alizaga-López…</t>
  </si>
  <si>
    <t>… to the development of a land evaluation system for oil palm (Elaeis guineensis Jacq.) cultivation in Indonesia= Bijdrage tot de ontwikkeling van een land …</t>
  </si>
  <si>
    <t>http://library.wur.nl/WebQuery/clc/1632275</t>
  </si>
  <si>
    <t>Z Poeloengan</t>
  </si>
  <si>
    <t>… เพื่อ ประเมิน การ ย อย ได ของ ใบ ปาล ม น้ํา มัน หมัก ร ว ม กับ กาก น้ํา ตาล The Use of In Vitro Gas Production Technique to Evaluate Oil Palm Frond Silage with …</t>
  </si>
  <si>
    <t>http://lib248.kku.ac.th/annaul-conference/work/pdf/AG%2052--05-p28-30.pdf</t>
  </si>
  <si>
    <t>S Mhudmhan, C Wattanachant, W Ngampongsai…</t>
  </si>
  <si>
    <t>Potential use of oil palm empty fruit bunch for bioethanol production by locally isolated yeast</t>
  </si>
  <si>
    <t>http://eprints.utm.my/32440/</t>
  </si>
  <si>
    <t>N Ihsan</t>
  </si>
  <si>
    <t>Exploring carbon allocation patterns using natural carbon isotope abundance in oil palm in a North Sumatra environment:[Poster abstract P31/02]</t>
  </si>
  <si>
    <t>Use of cryopreservation for plant germplasm long-term conservation-case history: oil palm somatic embryos</t>
  </si>
  <si>
    <t>http://www.documentation.ird.fr/hor/fdi:37649</t>
  </si>
  <si>
    <t>Biotrop Special Publication</t>
  </si>
  <si>
    <t>Utilisation des rafles pour la fertilisation de plantations de palmiers à huile= Use of empty bunches for fertilization in oil palm plantations= Utilizacion de tuzas para la …</t>
  </si>
  <si>
    <t>http://publications.cirad.fr/une_notice.php?dk=406627</t>
  </si>
  <si>
    <t>genetic diversity of ganoderma in oil palm plantings</t>
  </si>
  <si>
    <t>http://www.lw20.com/20081102242274796.html</t>
  </si>
  <si>
    <t>MJ Kemppainen, AG Pardo</t>
  </si>
  <si>
    <t>Plant Pathology</t>
  </si>
  <si>
    <t>… de los subproductos de la industrialización de la palma africana utilizados en la alimentación animal en Costa Rica. Composition of oil palm byproducts used as …</t>
  </si>
  <si>
    <t>http://www.sidalc.net/cgi-bin/wxis.exe/?IsisScript=OET.xis&amp;method=post&amp;formato=2&amp;cantidad=1&amp;expresion=mfn=025736</t>
  </si>
  <si>
    <t>E Vargas-González, ME Zumbado-Alpízar</t>
  </si>
  <si>
    <t>Agronomía Costarricense.</t>
  </si>
  <si>
    <t>Agroecologic critera useful in land selection for new oil palm plantings in Colombia</t>
  </si>
  <si>
    <t>http://agris.fao.org/agris-search/search.do?recordID=CO2005F00069</t>
  </si>
  <si>
    <t>F Munévar Martínez</t>
  </si>
  <si>
    <t>Glufosinate Ammonium Residues in Different Soils and Water of Oil Palm Ecosystem</t>
  </si>
  <si>
    <t>http://psasir.upm.edu.my/19523/</t>
  </si>
  <si>
    <t>M Jani, S Jariani</t>
  </si>
  <si>
    <t>http://psasir.upm.edu.my/19523/1/FP_2010_27_F.pdf</t>
  </si>
  <si>
    <t>… Angola= Utilizacion de material no mejorado para la seleccion de la palma aceitera: el origen Angola= Use of non-selected material for oil palm breeding: the Angola …</t>
  </si>
  <si>
    <t>http://publications.cirad.fr/une_notice.php?dk=390318</t>
  </si>
  <si>
    <t>B Adon, L Baudouin , T Durand-Gasselin, B Kouamé</t>
  </si>
  <si>
    <t>[Tertiary forest land clearing on dryland used for oil palm plantation]</t>
  </si>
  <si>
    <t>http://agris.fao.org/agris-search/search.do?recordID=ID2000001262</t>
  </si>
  <si>
    <t>A Purba, Z Poeloengan</t>
  </si>
  <si>
    <t>Warta Pusat Peneliltian Kelapa Sawit ( …</t>
  </si>
  <si>
    <t>Composition of soil fungi in oil palm plantation, Sungai Asap, Sarawak.</t>
  </si>
  <si>
    <t>http://psasir.upm.edu.my/31608/</t>
  </si>
  <si>
    <t>S Wong, SK Wong, K Ahmad, A Ali, S Ramlah</t>
  </si>
  <si>
    <t>… à huile dans le Sud-Ouest de la Côte d'Ivoire: bilan de 17 années d'expérimentation en milieu réel= Use of phospho-potassium fertilizer on oil palm in the Southwest …</t>
  </si>
  <si>
    <t>http://publications.cirad.fr/une_notice.php?dk=388640</t>
  </si>
  <si>
    <t>K Ballo, P Quencez, G Godo</t>
  </si>
  <si>
    <t>… Lahan dan Teknologi Kelapa Sawit Rakyat di Rawa Pasang Surut Kalimantan Tengah Characteristic of Land Suitability and Farmer Oil Palm Technology in Tidal …</t>
  </si>
  <si>
    <t>http://www.jptonline.or.id/index.php/ojs-jpt/article/view/129</t>
  </si>
  <si>
    <t>MA Firmansyah</t>
  </si>
  <si>
    <t>Jurnal Pertanian Terapan</t>
  </si>
  <si>
    <t>jptonline.or.id</t>
  </si>
  <si>
    <t>http://www.jptonline.or.id/index.php/ojs-jpt/article/viewFile/129/79</t>
  </si>
  <si>
    <t>Functional Analysis Of The Oil Palm Metallothioninelike Gene Promoter Using Transient Expression Assay</t>
  </si>
  <si>
    <t>http://psasir.upm.edu.my/5780/</t>
  </si>
  <si>
    <t>A Izadfard</t>
  </si>
  <si>
    <t>http://psasir.upm.edu.my/5780/1/FP_2009_12_A.pdf</t>
  </si>
  <si>
    <t>… forêt". Déforestation et politiques de concessions agricoles dans l'Ouest-Kalimantan, en Indonésie= My oil palm versus your forest. Deforestation and farm concession …</t>
  </si>
  <si>
    <t>http://bft.cirad.fr/revues/notice_fr.php?dk=476410</t>
  </si>
  <si>
    <t>bft.cirad.fr</t>
  </si>
  <si>
    <t>Present status of land application of POME [Palm Oil Mill Effluent in Malaysia]</t>
  </si>
  <si>
    <t>http://agris.upm.edu.my:8080/dspace/handle/0/1708</t>
  </si>
  <si>
    <t>MH Tajudin, ZZ Zakaria</t>
  </si>
  <si>
    <t>… Cultivo De Palma De Aceite Y Desplazamiento Forzado En Colombia (Spatial Analysis of the Relationship between Oil Palm Cultivation and Forced Displacement in …</t>
  </si>
  <si>
    <t>http://papers.ssrn.com/sol3/papers.cfm?abstract_id=2422902</t>
  </si>
  <si>
    <t>C Rey Sabogal</t>
  </si>
  <si>
    <t>Cuadernos de Economía</t>
  </si>
  <si>
    <t>papers.ssrn.com</t>
  </si>
  <si>
    <t>http://dialnet.unirioja.es/servlet/articulo?codigo=4630520&amp;orden=1&amp;info=link</t>
  </si>
  <si>
    <t>Composición química y valor proteico de la torta de palma africana y corozo. Chemical composition and proteic value of oil palm and Puerto Rico …</t>
  </si>
  <si>
    <t>http://www.sidalc.net/cgi-bin/wxis.exe/?IsisScript=MINCAP.xis&amp;method=post&amp;formato=2&amp;cantidad=1&amp;expresion=mfn=001685</t>
  </si>
  <si>
    <t>G De la Fuente</t>
  </si>
  <si>
    <t>Reunión Centroamericana en Tecnología de Aceites</t>
  </si>
  <si>
    <t>… รู เมน ของ วัตถุ แห ง และ อินทรีย วัตถุ ของ ทาง ปาล ม น้ํา มัน Chemical Composition and Ruminal Dry Matter and Organic Matter Degradability of Oil Palm …</t>
  </si>
  <si>
    <t>http://kucon.lib.ku.ac.th/Fulltext/KC4602007.pdf</t>
  </si>
  <si>
    <t>J Aim-oeb</t>
  </si>
  <si>
    <t>Generated on September 19th 2014 at 10:53:22am by nealhaddaway</t>
  </si>
  <si>
    <t>PRESERVING BIODIVERSITY -The Price of Biodiversity - Poor nations lack the economic incentive to preserve biological resources; rich nations will have …</t>
  </si>
  <si>
    <t>RD Simpson</t>
  </si>
  <si>
    <t>Issues in Science and …,[Washington</t>
  </si>
  <si>
    <t>Earthscan reader in poverty and biodiversity conservation</t>
  </si>
  <si>
    <t>http://agris.fao.org/agris-search/search.do?recordID=US201300138695</t>
  </si>
  <si>
    <t>D Roe , J Elliott</t>
  </si>
  <si>
    <t>Functional links between biodiversity , livelihoods , and culture in a Hani swidden landscape in southwest China</t>
  </si>
  <si>
    <t>http://www.ecologyandsociety.org/vol14/iss2/art20/ES-2009-2916.pdf</t>
  </si>
  <si>
    <t>J Xu , L Lebel , J Sturgeon</t>
  </si>
  <si>
    <t>Ecology and Society</t>
  </si>
  <si>
    <t>ABSTRACT. The landscape of Mengsong, southwest China, was biologically diverse until recently due to historical biogeographical processes overlain by the swidden-cultivation practices of the Hani who migrated there several centuries ago. Our research sought to ...</t>
  </si>
  <si>
    <t>Tropical rain forest ecology, diversity, and conservation</t>
  </si>
  <si>
    <t>http://www.sidalc.net/cgi-bin/wxis.exe/?IsisScript=SIBE01.xis&amp;method=post&amp;formato=2&amp;cantidad=1&amp;expresion=mfn=028063</t>
  </si>
  <si>
    <t>J Ghazoul , D Sheil , J Ghazoul, J Ghazoul</t>
  </si>
  <si>
    <t>... SECTION III - Our Future Legacy.. Chapter 14: Forests in the Anthropocene.. Chapter 15: People of the Forest: Livelihoods and Welfare.. Chapter 16: Biodiversity in a Changing World.. Chapter 17: A Matter for Scientists and Society: Conserving Forested Landscapes.. ...</t>
  </si>
  <si>
    <t>Biodiversity conservation and the eradication of poverty</t>
  </si>
  <si>
    <t>http://www.sciencemag.org/content/306/5699/1146.short</t>
  </si>
  <si>
    <t>WM Adams, R Aveling, D Brockington , B Dickson…</t>
  </si>
  <si>
    <t>Abstract It is widely accepted that biodiversity loss and poverty are linked problems and that conservation and poverty reduction should be tackled together. However, success with integrated strategies is elusive. There is sharp debate about the social impacts of ...</t>
  </si>
  <si>
    <t>Linking livelihoods and conservation: a conceptual framework and scale for assessing the integration of human needs and biodiversity</t>
  </si>
  <si>
    <t>http://www.sciencedirect.com/science/article/pii/S0305750X00000310</t>
  </si>
  <si>
    <t>N Salafsky, E Wollenberg</t>
  </si>
  <si>
    <t>Although there has been increasing interest in trying to link the livelihoods of people living near natural resources to the conservation of those resources, there has been little attempt to systematically assess or measure this linkage. We develop a conceptual framework for ...</t>
  </si>
  <si>
    <t>The role of protected areas in conserving biodiversity and sustaining local livelihoods</t>
  </si>
  <si>
    <t>http://www.annualreviews.org/doi/abs/10.1146/annurev.energy.30.050504.164507</t>
  </si>
  <si>
    <t>L Naughton-Treves, MB Holland …</t>
  </si>
  <si>
    <t>Annu. Rev. Environ. …</t>
  </si>
  <si>
    <t>annualreviews.org</t>
  </si>
  <si>
    <t>▪ Abstract The world's system of protected areas has grown exponentially over the past 25 years, particularly in developing countries where biodiversity is greatest. Concurrently, the mission of protected areas has expanded from biodiversity conservation to improving ...</t>
  </si>
  <si>
    <t>http://ibcperu.org/doc/isis/7978.pdf</t>
  </si>
  <si>
    <t>Biodiversity and Poverty : Ten Frequently Asked Questions-Ten Policy Implications</t>
  </si>
  <si>
    <t>http://pubs.iied.org/14612IIED.html</t>
  </si>
  <si>
    <t>D Roe , D Thomas, J Smith, M Walpole, J Elliott</t>
  </si>
  <si>
    <t>This paper is intended to stimulate discussion about the linkages between biodiversity, conservation and poverty reduction. What do we know, what do we not know, and what do we need to know? These ten questions provide a quick—hence simplistic—insight into a ...</t>
  </si>
  <si>
    <t>People, parks and poverty : political ecology and biodiversity conservation</t>
  </si>
  <si>
    <t>http://www.conservationandsociety.org/article.asp?issn=0972-4923;year=2007;volume=5;issue=2;spage=147;epage=183;aulast=Adams</t>
  </si>
  <si>
    <t>WM Adams, J Hutton</t>
  </si>
  <si>
    <t>Conservation and society</t>
  </si>
  <si>
    <t>conservationandsociety.org</t>
  </si>
  <si>
    <t>Abstract Action to conserve biodiversity, particularly through the creation of protected areas (PAs), is inherently political. Political ecology is a field of study that embraces the interactions between the way nature is understood and the politics and impacts of ...</t>
  </si>
  <si>
    <t>Biodiversity , poverty and intellectual property rights of Third World peasants: a case for renegotiating global understanding.</t>
  </si>
  <si>
    <t>http://www.cabdirect.org/abstracts/19931640316.html</t>
  </si>
  <si>
    <t>AK Gupta, MS Swaminathan, S Jana</t>
  </si>
  <si>
    <t>Biodiversity : implications for …</t>
  </si>
  <si>
    <t>Abstract The author offers a personal view of the issues surrounding the conservation of genetic resources, mainly in countries of the Third World, the utilization of these genetic resources, mainly by institutions and organizations in the Developed World, and the ...</t>
  </si>
  <si>
    <t>Contested relationships between biodiversity conservation and poverty alleviation</t>
  </si>
  <si>
    <t>http://journals.cambridge.org/abstract_S003060530300070X</t>
  </si>
  <si>
    <t>SE Sanderson, KH Redford</t>
  </si>
  <si>
    <t>Contested relationships between same ends (Bojo et al., 2001). This perspective mirrors biodiversity conservation and poverty an earlier, equally flawed argument that clear property alleviation rights would produce conservation. In fact, both poverty alleviation and property ...</t>
  </si>
  <si>
    <t>http://127.0.0.1:8000/scholar?q=info:afeoxmoFNaQJ:scholar.google.com/&amp;output=instlink&amp;hl=en&amp;as_sdt=0,5&amp;scillfp=7904579761504400623&amp;oi=lle</t>
  </si>
  <si>
    <t>Poverty , development, and biodiversity conservation: Shooting in the dark?</t>
  </si>
  <si>
    <t>http://www.tnrf.org/files/E-INFO_WCS_Poverty_Development_%26_Conservation_0.pdf</t>
  </si>
  <si>
    <t>A Agrawal , K Redford</t>
  </si>
  <si>
    <t>Ann Arbor MI</t>
  </si>
  <si>
    <t>tnrf.org</t>
  </si>
  <si>
    <t>ABSTRACT Poverty alleviation and biodiversity conservation are basic social goals and part of the policy agenda of postcolonial states and international agencies. It is not surprising therefore that a large number of programmatic interventions have aimed to achieve the ...</t>
  </si>
  <si>
    <t>Biodiversity , poverty , and development</t>
  </si>
  <si>
    <t>http://oxrep.oxfordjournals.org/content/28/1/48.short</t>
  </si>
  <si>
    <t>C Palmer , S Di Falco</t>
  </si>
  <si>
    <t>Oxford Review of Economic Policy</t>
  </si>
  <si>
    <t>Abstract Biodiversity is crucial for the production of a range of marketed and non-marketed ecosystem goods and services. This paper reviews the empirical evidence for the role of terrestrial biodiversity and biodiversity conservation in economic development and poverty ...</t>
  </si>
  <si>
    <t>http://oxrep.oxfordjournals.org/content/28/1/48.full</t>
  </si>
  <si>
    <t>Social and ecological synergy: local rulemaking, forest livelihoods , and biodiversity conservation</t>
  </si>
  <si>
    <t>http://www.sciencemag.org/content/331/6024/1606.short</t>
  </si>
  <si>
    <t>L Persha, A Agrawal , A Chhatre</t>
  </si>
  <si>
    <t>Abstract Causal pathways to achieve social and ecological benefits from forests are unclear, because there are few systematic multicountry empirical analyses that identify important factors and their complex relationships with social and ecological outcomes. This study ...</t>
  </si>
  <si>
    <t>The economics and ecology of biodiversity decline: the forces driving global change.</t>
  </si>
  <si>
    <t>http://www.cabdirect.org/abstracts/19951812199.html</t>
  </si>
  <si>
    <t>TM Swanson</t>
  </si>
  <si>
    <t>... Document details. Title Remove from marked Records The economics and ecology of biodiversity decline: the forces driving global change. ... biodiversity decline: the forces driving global change. 1995 pp. xiii + 162 pp. ISBN 0-521-48230-5 Record Number 19951812199. Abstract ...</t>
  </si>
  <si>
    <t>Poverty and biodiversity : measuring the overlap of human poverty and the biodiversity hotspots</t>
  </si>
  <si>
    <t>http://www.sciencedirect.com/science/article/pii/S0921800906002916</t>
  </si>
  <si>
    <t>B Fisher , T Christopher</t>
  </si>
  <si>
    <t>In an effort to prioritize conservation efforts, scientists have developed the concept of biodiversity hotspots. Since most hotspots occur in countries where poverty is widespread, the success of conservation efforts depends upon the recognition that poverty can be a ...</t>
  </si>
  <si>
    <t>Biodiversity conservation, affluence and poverty : mismatched costs and benefits and efforts to remedy them</t>
  </si>
  <si>
    <t>http://agris.fao.org/agris-search/search.do?recordID=SE9211038</t>
  </si>
  <si>
    <t>M Wells</t>
  </si>
  <si>
    <t>The melting Himalayas: cascading effects of climate change on water, biodiversity , and livelihoods</t>
  </si>
  <si>
    <t>http://onlinelibrary.wiley.com/doi/10.1111/j.1523-1739.2009.01237.x/full</t>
  </si>
  <si>
    <t>J Xu , RE Grumbine , A Shrestha, M Eriksson…</t>
  </si>
  <si>
    <t>Abstract: The Greater Himalayas hold the largest mass of ice outside polar regions and are the source of the 10 largest rivers in Asia. Rapid reduction in the volume of Himalayan glaciers due to climate change is occurring. The cascading effects of rising temperatures ...</t>
  </si>
  <si>
    <t>http://academic.regis.edu/ckleier/conservation%20biology/melting_himalaya.pdf</t>
  </si>
  <si>
    <t>Poverty reduction and biodiversity conservation: rebuilding the bridges</t>
  </si>
  <si>
    <t>http://journals.cambridge.org/abstract_S0030605304000249</t>
  </si>
  <si>
    <t>© 2004 FFI, Oryx, 38 (2), 137–139 agencies (DFID, 2002; Koziell &amp; McNeill, 2002). In part this is because of the fact that despite the particularly high dependence of poor people on biodiversity and other natural resources, environmental goods and services are generally ...</t>
  </si>
  <si>
    <t>http://pubs.iied.org/pdfs/G01274.pdf?ev=pub_ext_prw_xdl</t>
  </si>
  <si>
    <t>Poverty , biodiversity and institutions in forest-agriculture ecotones in the Western Ghats and Eastern Himalaya ranges of India</t>
  </si>
  <si>
    <t>http://www.sciencedirect.com/science/article/pii/S0167880906004518</t>
  </si>
  <si>
    <t>KS Bawa , G Joseph, S Setty</t>
  </si>
  <si>
    <t>Forest-agricultural ecotones are defined as areas that adjoin forests and other natural habitats and that lie between forests and zones of intensive agriculture. These ecotones are critical for conservation of biodiversity and for the maintenance of livelihoods of people ...</t>
  </si>
  <si>
    <t>Biodiversity and ecosystem function: the debate deepens</t>
  </si>
  <si>
    <t>http://download.bioon.com.cn/view/upload/month_0805/20080520_b816d977255d38d8d39cwFnzAQCu6VU6.doc.doc</t>
  </si>
  <si>
    <t>JP Grime</t>
  </si>
  <si>
    <t>SCIENCE-NEW YORK THEN WASHINGTON-</t>
  </si>
  <si>
    <t>... vegetation involved in these experiments was not only species poor but was ... Variation in "biodiversity value" of peatmoss species in Sphagnum section Acutifolia (Sphagnaceae). ... Poverty, Defense, and the Environment: How Policy Optics, Policy Incompleteness, fastthinking.com ...</t>
  </si>
  <si>
    <t>Biodiversity , poverty and urban agriculture in Latin America</t>
  </si>
  <si>
    <t>A Santandreu, AG Perazzoli, M Dubbeling</t>
  </si>
  <si>
    <t>Urban Agriculture Magazine</t>
  </si>
  <si>
    <t>Living Off Biodiversity : exploring livelihoods and biodiversity issues in natural resources management</t>
  </si>
  <si>
    <t>http://books.google.co.uk/books?hl=en&amp;lr=&amp;id=W-gcmNrJrKQC&amp;oi=fnd&amp;pg=PP7&amp;dq=biodiversity+poverty+OR+livelihoods+OR+poor&amp;ots=tJ1i9KsvcK&amp;sig=RCOH5giR5oPHTMPCwYBdgFavqGY</t>
  </si>
  <si>
    <t>I Koziell, J Saunders</t>
  </si>
  <si>
    <t>" This book attempts to explore different natural resource sectors and to identify possibilities for mainstreaming the conservation and sustainable use of biodiversity into these sectors but without compromising livelihoods in the process. It advocates leveraging incremental ...</t>
  </si>
  <si>
    <t>Links between Biodiversity Conservation, Livelihoods and Food Security: The sustainable use of wild species for meat</t>
  </si>
  <si>
    <t>http://books.google.co.uk/books?hl=en&amp;lr=&amp;id=HnbhyC0SfhIC&amp;oi=fnd&amp;pg=PP6&amp;dq=biodiversity+poverty+OR+livelihoods+OR+poor&amp;ots=EtqFoRejnT&amp;sig=dvJ5HZ_HHz5PDOeb5OizdZztFOg</t>
  </si>
  <si>
    <t>S Mainka, M Trivedi</t>
  </si>
  <si>
    <t>The Sultanate of Oman established the Peter Scott IUCN/SSC Action Plan Fund in 1990. The Fund supports Action Plan development and implementation. To date, more than 80 grants have been made from the Fund to SSC Specialist Groups. The SSC is grateful to ...</t>
  </si>
  <si>
    <t>http://www.iucn.org/dbtw-wpd/edocs/SSC-OP-024.pdf</t>
  </si>
  <si>
    <t>Diversity not adversity: Sustaining livelihoods with biodiversity</t>
  </si>
  <si>
    <t>http://books.google.co.uk/books?hl=en&amp;lr=&amp;id=E8x8vcwuWBMC&amp;oi=fnd&amp;pg=PP8&amp;dq=biodiversity+poverty+OR+livelihoods+OR+poor&amp;ots=sD5llgt7EK&amp;sig=O8uyZJ7P_Zgh1LZ_FuXvyF8SSoA</t>
  </si>
  <si>
    <t>I Koziell</t>
  </si>
  <si>
    <t>Preface Why was this paper written? The reduction of world poverty is perhaps the biggest challenge facing the world today, and it is a major goal for the international community over the next decade. lt is increasingly clear that the long-term sustainability of poverty eradication will ...</t>
  </si>
  <si>
    <t>Biofortification, biodiversity and diet: A search for complementary applications against poverty and malnutrition</t>
  </si>
  <si>
    <t>http://www.sciencedirect.com/science/article/pii/S0306919206000467</t>
  </si>
  <si>
    <t>T Johns, PB Eyzaguirre</t>
  </si>
  <si>
    <t>Food Policy</t>
  </si>
  <si>
    <t>Biofortification, the focus of the HarvestPlus program of the Consultative Group on International Agriculture Research (CGIAR), represents a potentially powerful tool to increase dietary intake of essential nutrients in staple foods. This paper evaluates the ...</t>
  </si>
  <si>
    <t>Agriculture, biodiversity and livelihoods : issues and entry points</t>
  </si>
  <si>
    <t>http://www.odi.org.uk/sites/odi.org.uk/files/odi-assets/publications-opinion-files/8286.pdf</t>
  </si>
  <si>
    <t>E Cromwell, D Cooper , P Mulvany</t>
  </si>
  <si>
    <t>Final Report</t>
  </si>
  <si>
    <t>This report was produced during 1998 and early 1999 for the Linking Policy and Practice in Biodiversity project of the UK's Department for International Development (DFID). The LPPB project aims to improve internal understanding and generate a consistent and coherent ...</t>
  </si>
  <si>
    <t>Biodiversity conservation and poverty alleviation: exploring the evidence for a link</t>
  </si>
  <si>
    <t>http://books.google.co.uk/books?hl=en&amp;lr=&amp;id=UyCTJv1j4aEC&amp;oi=fnd&amp;pg=PR1&amp;dq=biodiversity+poverty+OR+livelihoods+OR+poor&amp;ots=rmK3YThwIX&amp;sig=FATVhKg-8hxOZmPhWC82DD-sClk</t>
  </si>
  <si>
    <t>D Roe , J Elliott, C Sandbrook , M Walpole</t>
  </si>
  <si>
    <t>Biodiversity conservation and poverty alleviation are both important societal goals demanding increasing international attention. While they may seem to be unrelated, the international policy frameworks that guide action to address them make an explicit ...</t>
  </si>
  <si>
    <t>On biodiversity conservation and poverty traps</t>
  </si>
  <si>
    <t>http://www.pnas.org/content/108/34/13907.short</t>
  </si>
  <si>
    <t>CB Barrett , AJ Travis…</t>
  </si>
  <si>
    <t>Abstract This paper introduces a special feature on biodiversity conservation and poverty traps. We define and explain the core concepts and then identify four distinct classes of mechanisms that define important interlinkages between biodiversity and poverty. The ...</t>
  </si>
  <si>
    <t>http://www.pnas.org/content/108/34/13907.full</t>
  </si>
  <si>
    <t>Biodiversity conservation and the millennium development goals</t>
  </si>
  <si>
    <t>http://www.sciencemag.org/content/325/5947/1502.short</t>
  </si>
  <si>
    <t>JD Sachs, JEM Baillie, WJ Sutherland , PR Armsworth …</t>
  </si>
  <si>
    <t>... With increasing global challenges, such as population growth, climate change, and overconsumption of ecosystem services, we need further integration of the poverty alleviation and biodiversity conservation agendas. Read the Full Text. ...</t>
  </si>
  <si>
    <t>Linking Plant-Based Enterprises and Local Communities to Biodiversity Conservation</t>
  </si>
  <si>
    <t>http://www.forestrynepal.org/publications/book/239</t>
  </si>
  <si>
    <t>BP Subedi</t>
  </si>
  <si>
    <t>forestrynepal.org</t>
  </si>
  <si>
    <t>... Copyright: 2006. ISBN: 8187392703. Pages: 244. Publisher: Adroit. Synopsis: "Nepal Himalaya harbors one of the globally significant biodiversity hotspots where poverty is acute and dependency on local communities on biodiversity high, with little alternatives for livelihoods. ...</t>
  </si>
  <si>
    <t>Biodiversity , poverty and hunger: where do they meet</t>
  </si>
  <si>
    <t>S Mainka, S MAINKA, M TRIVEDI</t>
  </si>
  <si>
    <t>… between biodiversity conservation</t>
  </si>
  <si>
    <t>Poverty alleviation and biodiversity conservation: a South African perspective</t>
  </si>
  <si>
    <t>http://journals.cambridge.org/abstract_S0030605304000262</t>
  </si>
  <si>
    <t>T Kepe, M Saruchera, W Whande</t>
  </si>
  <si>
    <t>© 2004 FFI, Oryx, 38 (2), 143–145 co-management projects between local people and government are being set up. Local people are encouraged to allow the conservation of the area to continue, in exchange for economic benefits from ecotourism. Private investors are ...</t>
  </si>
  <si>
    <t>https://tspace.library.utoronto.ca/bitstream/1807/9855/1/Poverty_alleviation_2004.pdf</t>
  </si>
  <si>
    <t>Climate change, biodiversity , livelihoods and sustainagility in Southeast Asia</t>
  </si>
  <si>
    <t>http://books.google.co.uk/books?hl=en&amp;lr=&amp;id=orX6zp38uwAC&amp;oi=fnd&amp;pg=PA55&amp;dq=biodiversity+poverty+OR+livelihoods+OR+poor&amp;ots=yM0MJ9mSpa&amp;sig=DzTLqBbGAjUMIzuNJjBMvqB0AXI</t>
  </si>
  <si>
    <t>M Van Noordwijk , PE Sajise, MV Ticsay…</t>
  </si>
  <si>
    <t>… and Biodiversity . …</t>
  </si>
  <si>
    <t>The IPCC (2007) has compiled strong scientific evidence that the global climate is changing at rates not seen in recent geological history. This change is causally linked to changes in the composition of the atmosphere. This in turn is largely caused by an increase of the ...</t>
  </si>
  <si>
    <t>Biodiversity and stability in grasslands</t>
  </si>
  <si>
    <t>http://link.springer.com/chapter/10.1007/978-1-4612-4018-1_1</t>
  </si>
  <si>
    <t>D Tilman , JA Downing</t>
  </si>
  <si>
    <t>Ecosystem Management</t>
  </si>
  <si>
    <t>... moved, species richness was retained, and its partial correlation was highly significant (Table 2). Thus, species-poor plots were both more ... and earlier studies5,12,14,15 sup- port the diversity-stability hypothesis5, and show that ecosystem functioning is sensitive to biodiversity. ...</t>
  </si>
  <si>
    <t>http://www.eeescience.utoledo.edu/Faculty/Gottgens/Conservation%20Biology/Hans%20papers%202010/Tilman%20and%20Downing%201994%20Nature.pdf</t>
  </si>
  <si>
    <t>People, livelihoods and collective action in biodiversity management</t>
  </si>
  <si>
    <t>http://books.google.co.uk/books?hl=en&amp;lr=&amp;id=U8ft39pQ5w8C&amp;oi=fnd&amp;pg=PA61&amp;dq=biodiversity+poverty+OR+livelihoods+OR+poor&amp;ots=IBFYD6vKBq&amp;sig=jbQCM75-Xa_1TBKFFHzkZNIpCy4</t>
  </si>
  <si>
    <t>J Pretty</t>
  </si>
  <si>
    <t>Biodiversity</t>
  </si>
  <si>
    <t>The world's first formal protected area was established on 1 March 1872, when US President Ulysses Grant designated 800,000 ha of north-west Wyoming as the Yellowstone National Park. The next to appear was in 1885 when the State of New York set aside 290,000 ha of ...</t>
  </si>
  <si>
    <t>http://userpage.fu-berlin.de/deltongo/osi-biodiversity/downloads/CUP_4.pdf</t>
  </si>
  <si>
    <t>Biodiversity and human livelihoods in protected areas: case studies from the Malay Archipelago.</t>
  </si>
  <si>
    <t>http://www.cabdirect.org/abstracts/20093075891.html</t>
  </si>
  <si>
    <t>NS Sodhi , G Acciaioli, M Erb, AKJ Tan</t>
  </si>
  <si>
    <t>Abstract Protected areas have emerged as major arenas of dispute concerning both indigenous people and environmental protection. In the Malay Archipelago, which contains 2 of the 34 biodiversity hotspots identified globally, rampant commercial exploitation is ...</t>
  </si>
  <si>
    <t>India's biodiversity : Tasks ahead</t>
  </si>
  <si>
    <t>http://www.currentscience.ac.in/cs/Downloads/article_id_067_08_0577_0582_0.pdf</t>
  </si>
  <si>
    <t>TN Khoshoo</t>
  </si>
  <si>
    <t>Algae</t>
  </si>
  <si>
    <t>... naturally. can be divided into four groups: (a) biodiversity-poor and biotechnology- poor; (b) biodiversity-poor but bio- technology-rich; (c) biodiversity-rich but biotechnology-poor; and (d) biodiversity-rich and biotechnology- rich. To ...</t>
  </si>
  <si>
    <t>The origins and evolution of the conservation- poverty debate: a review of key literature, events and policy processes</t>
  </si>
  <si>
    <t>http://journals.cambridge.org/abstract_S0030605308002032</t>
  </si>
  <si>
    <t>D Roe</t>
  </si>
  <si>
    <t>... This shift in aid policy and process stimulated a concern that biodiversity had 'fallen off ... and that, simultaneously, the conservation agenda had been burdened with poverty reduction (Redford ... bushmeat problem in terms of its implications for poor peoples' livelihoods (Short, 2002 ...</t>
  </si>
  <si>
    <t>http://127.0.0.1:8000/scholar?q=info:rP5UjVOsTxkJ:scholar.google.com/&amp;output=instlink&amp;hl=en&amp;as_sdt=0,5&amp;scillfp=8723667855680447477&amp;oi=lle</t>
  </si>
  <si>
    <t>Cultivation of medicinal plants as a tool for biodiversity conservation and poverty alleviation in the Amatola region, South Africa</t>
  </si>
  <si>
    <t>http://library.wur.nl/ojs/index.php/frontis/article/viewArticle/1222</t>
  </si>
  <si>
    <t>KF Wiersum, AP Dold, M Husselman, M Cocks</t>
  </si>
  <si>
    <t>Frontis</t>
  </si>
  <si>
    <t>Abstract This paper describes the assumptions and results of a study to assess whether cultivation of medicinal plants can serve as a tool for combined biodiversity conservation and poverty alleviation. The study was carried out in the Amatola region of Eastern Cape, ...</t>
  </si>
  <si>
    <t>http://library.wur.nl/ojs/index.php/frontis/article/download/1222/794..</t>
  </si>
  <si>
    <t>Global biodiversity conservation and the alleviation of poverty</t>
  </si>
  <si>
    <t>http://bioscience.oxfordjournals.org/content/62/1/85.short</t>
  </si>
  <si>
    <t>WR Turner , K Brandon, TM Brooks …</t>
  </si>
  <si>
    <t>Abstract Poverty and biodiversity loss are two of the world's dire challenges. Claims of conservation's contribution to poverty alleviation, however, remain controversial. Here, we assess the flows of ecosystem services provided to people by priority habitats for ...</t>
  </si>
  <si>
    <t>http://bioscience.oxfordjournals.org/content/62/1/85.full</t>
  </si>
  <si>
    <t>Cocoa intensification scenarios and their predicted impact on CO2 emissions, biodiversity conservation, and rural livelihoods in the Guinea rain forest of West Africa</t>
  </si>
  <si>
    <t>http://link.springer.com/article/10.1007/s00267-010-9602-3</t>
  </si>
  <si>
    <t>J Gockowski, D Sonwa</t>
  </si>
  <si>
    <t>Abstract The Guinean rain forest (GRF) of West Africa, identified over 20 years ago as a global biodiversity hotspot, had reduced to 113,000 km 2 at the start of the new millennium which was 18% of its original area. The principal driver of this environmental change has ...</t>
  </si>
  <si>
    <t>http://link.springer.com/article/10.1007/s00267-010-9602-3/fulltext.html</t>
  </si>
  <si>
    <t>Biodiversity , poverty and intellectual property rights of third world peasants: A case for renegotiating global understanding, The paper is an invited …</t>
  </si>
  <si>
    <t>AK Gupta</t>
  </si>
  <si>
    <t>Also in Biodiversity : Implications for Global Food …</t>
  </si>
  <si>
    <t>Conservation, human rights, and poverty reduction</t>
  </si>
  <si>
    <t>http://onlinelibrary.wiley.com/doi/10.1111/j.1523-1739.2006.00335.x/full</t>
  </si>
  <si>
    <t>D Brockington , J Igoe …</t>
  </si>
  <si>
    <t>... The former concerned the problems of combining poverty reduction with conservation priorities ... recognized, with the last Conference of the Parties of the Convention of Biodiversity calling for ... In many countries national parks are envisaged as places where rural livelihoods do not ...</t>
  </si>
  <si>
    <t>http://r4d.dfid.gov.uk/PDF/Outputs/IDS/id21Conservation_7.pdf</t>
  </si>
  <si>
    <t>Taking root: Biodiversity conservation and poverty reduction come together in the tropics</t>
  </si>
  <si>
    <t>http://www.tandfonline.com/doi/pdf/10.3200/ENVT.47.4.24-44</t>
  </si>
  <si>
    <t>V Timmer, C Juma</t>
  </si>
  <si>
    <t>Environment: Science and Policy for …</t>
  </si>
  <si>
    <t>Background The 2002 UN World Summit on Sustainable Development (WSSD) provided an opportunity for environment and development movements to collaborate and bring biodiversity conservation and human development agendas together. In the lead-up to ...</t>
  </si>
  <si>
    <t>http://69.90.183.227/doc/articles/2005/A-00307.pdf</t>
  </si>
  <si>
    <t>Biodiversity , climate change and poverty : exploring the links</t>
  </si>
  <si>
    <t>http://pubs.iied.org/pubs/17034IIED.html?c=climate</t>
  </si>
  <si>
    <t>H Reid, K Swiderska</t>
  </si>
  <si>
    <t>IIED Briefing Paper</t>
  </si>
  <si>
    <t>Biodiversity—the variety of all life, from genes and species to ecosystems—is intimately linked to Earth's climate and, inevitably, to climate change. Biodiversity and poverty are also inextricably connected. For instance, changes to natural ecosystems influence both ...</t>
  </si>
  <si>
    <t>Getting biodiversity projects to work: towards more effective conservation and development</t>
  </si>
  <si>
    <t>TO McShane, MP Wells</t>
  </si>
  <si>
    <t>Columbia University Press</t>
  </si>
  <si>
    <t>Parks and people: assessing the human welfare effects of establishing protected areas for biodiversity conservation</t>
  </si>
  <si>
    <t>http://www.aseanbiodiversity.info/Abstract/51010618.pdf</t>
  </si>
  <si>
    <t>DS Wilkie , GA Morelli, J Demmer…</t>
  </si>
  <si>
    <t>aseanbiodiversity.info</t>
  </si>
  <si>
    <t>... recently by Pres- ident Bongo Odimba, we are tracking the welfare of 1000 households that traditionally have used park resources and are comparing their livelihoods with those of ... Contested relationships between biodiversity conservation and poverty alleviation. ...</t>
  </si>
  <si>
    <t>Biodiversity , sustainability and human communities: protecting beyond the protected</t>
  </si>
  <si>
    <t>http://books.google.co.uk/books?hl=en&amp;lr=&amp;id=U8ft39pQ5w8C&amp;oi=fnd&amp;pg=PR9&amp;dq=biodiversity+poverty+OR+livelihoods+OR+poor&amp;ots=IBFYD6vKBr&amp;sig=_l2_mjkKy375n5Qnbnq3oEIefTc</t>
  </si>
  <si>
    <t>T O'Riordan, S Stoll-Kleemann</t>
  </si>
  <si>
    <t>... 8 An ecoregional approach to biodiversity conservation in the Cape Floral Kingdom, South Africa 168 AMANDA YOUNGE 9 Wildlife management in Namibia: the conservancy approach 189 MARKUS A. NUDING 10 Brazil: selling biodiversity with local livelihoods 210 IONE ...</t>
  </si>
  <si>
    <t>http://www.langtoninfo.co.uk/web_content/9780521813655_frontmatter.pdf</t>
  </si>
  <si>
    <t>Harnessing butterfly biodiversity for improving livelihoods and forest conservation: the Kipepeo Project</t>
  </si>
  <si>
    <t>http://jed.sagepub.com/content/12/1/82.short</t>
  </si>
  <si>
    <t>I Gordon, W Ayiemba</t>
  </si>
  <si>
    <t>Abstract The Kipepeo Project is a community-based butterfly farming project on the margins of Arabuko-Sokoke Forest on the north coast of Kenya. This forest is a globally important forest for biodiversity conservation. In the early 1990s, 54% to 59% of the local community ...</t>
  </si>
  <si>
    <t>http://127.0.0.1:8000/scholar?q=info:UO959JwZO1QJ:scholar.google.com/&amp;output=instlink&amp;hl=en&amp;as_sdt=0,5&amp;scillfp=14956105733872191825&amp;oi=lle</t>
  </si>
  <si>
    <t>Options for REDD+ voluntary certification to ensure net GHG benefits, poverty alleviation, sustainable management of forests and biodiversity conservation</t>
  </si>
  <si>
    <t>http://www.mdpi.com/1999-4907/2/2/550/htm</t>
  </si>
  <si>
    <t>E Merger, M Dutschke , L Verchot</t>
  </si>
  <si>
    <t>Forests</t>
  </si>
  <si>
    <t>Abstract: Our objective was to compare and evaluate the practical applicability to REDD+ of ten forest management, social, environmental and carbon standards that are currently active worldwide: Climate, Community and Biodiversity (CCB), CCB REDD+ Social and ...</t>
  </si>
  <si>
    <t>Paying for biodiversity conservation services: experience in Colombia, Costa Rica, and Nicaragua</t>
  </si>
  <si>
    <t>http://www.bioone.org/doi/abs/10.1659/0276-4741(2005)025[0206:PFBCS]2.0.CO;2</t>
  </si>
  <si>
    <t>S Pagiola , P Agostini, J Gobbi, C de Haan…</t>
  </si>
  <si>
    <t>Mountain Research and …</t>
  </si>
  <si>
    <t>... This site has the highest proportion of poor households, with 71% falling below the poverty line, and 51% considered extremely poor. ... (2014) Evidence of Payments for Ecosystem Services as a mechanism for supporting biodiversity conservation and rural livelihoods. ...</t>
  </si>
  <si>
    <t>http://lib.icimod.org/record/11817/files/5818.pdf</t>
  </si>
  <si>
    <t>Enhancement of biodiversity and ecosystem services by ecological restoration: a meta-analysis</t>
  </si>
  <si>
    <t>http://www.sciencemag.org/content/325/5944/1121.short</t>
  </si>
  <si>
    <t>JMR Benayas , AC Newton , A Diaz, JM Bullock</t>
  </si>
  <si>
    <t>science</t>
  </si>
  <si>
    <t>... countries (19), where biodiversity loss and poverty are often associated (20). The meta-analysis showed the greatest impact of restoration in tropical terrestrial ecosystems, supporting the view that such management interventions could benefit human livelihoods in tropical ...</t>
  </si>
  <si>
    <t>Biodiversity and REDD at Copenhagen</t>
  </si>
  <si>
    <t>http://www.sciencedirect.com/science/article/pii/S096098220901776X</t>
  </si>
  <si>
    <t>A Grainger , DH Boucher , PC Frumhoff , WF Laurance …</t>
  </si>
  <si>
    <t>Current Biology</t>
  </si>
  <si>
    <t>... They would inherently value forests only for their carbon, ignoring other ecosystem services. Paying more for reducing emissions in biodiversity-rich forests than for reductions in biodiversity-poor forests is unfortunately not likely to work and could create perverse incentives. ...</t>
  </si>
  <si>
    <t>Developing incentives and economic mechanisms for〈 i〉 in situ〈/i〉 biodiversity conservation in agricultural landscapes</t>
  </si>
  <si>
    <t>http://www.sciencedirect.com/science/article/pii/S016788090600449X</t>
  </si>
  <si>
    <t>U Pascual , C Perrings</t>
  </si>
  <si>
    <t>... and local levels while at the same time support the livelihoods of the upland poor in Asia. So far, the main focus has been on Nepal, Philippines and Indonesia and the environmental services mostly include water flow and quality from watersheds, biodiversity protection and ...</t>
  </si>
  <si>
    <t>Environmental leadership in developing countries: transnational relations and biodiversity policy in Costa Rica and Bolivia</t>
  </si>
  <si>
    <t>http://books.google.co.uk/books?hl=en&amp;lr=&amp;id=2MYkzBy2ka8C&amp;oi=fnd&amp;pg=PR9&amp;dq=biodiversity+poverty+OR+livelihoods+OR+poor&amp;ots=lykhPT4vSA&amp;sig=-RbIdUbqxnKoYQpLXkLupGtiDYQ</t>
  </si>
  <si>
    <t>PF Steinberg</t>
  </si>
  <si>
    <t>... These nations con- tain an abundance of biodiversity and natural resources. Yet, most of Latin America continues to experience difficult economic conditions and wide- spread poverty. Rapid population growth and poor land distribution, among other factors, are leading to a ...</t>
  </si>
  <si>
    <t>Is community-based ecotourism a good use of biodiversity conservation funds?</t>
  </si>
  <si>
    <t>http://www.sciencedirect.com/science/article/pii/S0169534704000655</t>
  </si>
  <si>
    <t>A Kiss</t>
  </si>
  <si>
    <t>... attraction of CBET is the prospect of linking conservation and local livelihoods, preserving biodiversity ... a tourism lobby has successfully resisted efforts to open a biodiversity-rich site in ... see CBET as a potential source of economic development and poverty alleviation, particularly ...</t>
  </si>
  <si>
    <t>Global congruence of carbon storage and biodiversity in terrestrial ecosystems</t>
  </si>
  <si>
    <t>http://onlinelibrary.wiley.com/doi/10.1111/j.1755-263X.2009.00092.x/full</t>
  </si>
  <si>
    <t>BBN Strassburg , A Kelly, A Balmford …</t>
  </si>
  <si>
    <t>... This result is not unexpected, given that on the one hand biodiversity-poor ecosystems such as most deserts and polar regions are also carbon-poor (shades of white and pale green in Figure 1A), and on the other hand tropical forests (particularly the Amazon) are rich in both ...</t>
  </si>
  <si>
    <t>https://ueaeprints.uea.ac.uk/35965/1/Strassburg10.pdf</t>
  </si>
  <si>
    <t>Biodiversity and agricultural sustainagility: from assessment to adaptive management</t>
  </si>
  <si>
    <t>http://www.sciencedirect.com/science/article/pii/S1877343510000084</t>
  </si>
  <si>
    <t>L Jackson, M van Noordwijk , J Bengtsson…</t>
  </si>
  <si>
    <t>... For the crop, conservation of biodiversity may contribute to economically important ecosystem services such as pollination. ... Land use in the Mara ecosystem is currently on a trajectory that is not sustainable for livelihoods and poverty alleviation, or for wildlife conservation. ...</t>
  </si>
  <si>
    <t>Biodiversity assessment and conservation strategies</t>
  </si>
  <si>
    <t>http://www.sciencemag.org/content/279/5359/2106.short</t>
  </si>
  <si>
    <t>AS Van Jaarsveld , S Freitag, SL Chown , C Muller…</t>
  </si>
  <si>
    <t>... The value of species richness, species rarity, and higher taxon richness as biodiversity surrogate measures (“traditional” surrogates) has been explored, and the consensus is that richness “hotspots” (highly species-rich areas) and “coldspots” (areas poor in species) rarely ...</t>
  </si>
  <si>
    <t>The economics of ecosystems and biodiversity</t>
  </si>
  <si>
    <t>http://www.bridgingthegap.si/pdf/Biodiversity%20and%20ecosystems/Pavan%20Sukhdev%20THE%20ECONOMICS%20OF%20ECOSYSTEMS%20AND%20BIODIVERSITY.pdf</t>
  </si>
  <si>
    <t>P Sukhdev</t>
  </si>
  <si>
    <t>bridgingthegap.si</t>
  </si>
  <si>
    <t>... evaluate and identify stakeholder compensation mechanisms to promote biodiversity conservation and livelihoods ... 1. There are strong link between ecosystem degradation / biodiversity loss and persistent poverty and MDG's will fail unless these are addressed</t>
  </si>
  <si>
    <t>Neglected species, livelihoods and biodiversity in difficult areas: how should the public sector respond</t>
  </si>
  <si>
    <t>http://dlc.dlib.indiana.edu/dlc/handle/10535/3833</t>
  </si>
  <si>
    <t>RM Blench</t>
  </si>
  <si>
    <t>Natural Resource Perspectives Paper</t>
  </si>
  <si>
    <t>Abstract:" Recent research on neglected crop and animal species suggests that there exists an important gap between the priorities of development and research agencies and the way small farmers, both in Africa and elsewhere in the world, treat such species. This paper ...</t>
  </si>
  <si>
    <t>http://dlc.dlib.indiana.edu/dlc/bitstream/handle/10535/3833/23-livelihoods-biodiversity-public-sector.pdf?sequence=1</t>
  </si>
  <si>
    <t>Forests, biodiversity and livelihoods : linking policy and practice.</t>
  </si>
  <si>
    <t>http://www.cabdirect.org/abstracts/20023048818.html</t>
  </si>
  <si>
    <t>S Bass, C Hughes, W Hawthorne , I Koziell…</t>
  </si>
  <si>
    <t>Living off biodiversity : …</t>
  </si>
  <si>
    <t>Abstract This paper discusses biodiversity in various forest types, and as it relates to the many values held by different interest groups. It covers primary forests and other tree- inhabited vegetation types, notably woodlands, secondary forests, and trees on farms. ...</t>
  </si>
  <si>
    <t>Transfrontier conservation areas: Integrating biodiversity and poverty alleviation in Southern Africa</t>
  </si>
  <si>
    <t>http://onlinelibrary.wiley.com/doi/10.1111/j.1477-8947.2007.00130.x/full</t>
  </si>
  <si>
    <t>SM Munthali</t>
  </si>
  <si>
    <t>Natural resources forum</t>
  </si>
  <si>
    <t>Abstract Sub-Saharan Africa continues to face the daunting challenge of alleviating poverty due to slow economic growth. In southern Africa, most countries are adopting policies that promote the integration of biodiversity conservation and rural development to contribute to ...</t>
  </si>
  <si>
    <t>ftp://ftp.puce.edu.ec/Facultades/CienciasHumanas/Ecoturismo/ArticulosTurismo/Art%C3%ADculos%20cient%C3%ADficos/Ecoturismo%20y%20la%20Conservacion%20biodiversidad/biodiversidad_alivio_pobreza_south_africa.pdf</t>
  </si>
  <si>
    <t>Links between rural poverty and the environment in developing countries: asset categories and investment poverty</t>
  </si>
  <si>
    <t>http://www.sciencedirect.com/science/article/pii/0305750X9500061G</t>
  </si>
  <si>
    <t>T Reardon , SA Vosti</t>
  </si>
  <si>
    <t>... 4. ILLUSTRATIONS OF LINKS BETWEEN TYPES OF POVERTY, THE POOR'S INCOME ACTIVITIES AND INVESTMENT, AND THE ENVIRONMENT (a) The poor in tropical rainforests of Brazil: rich in biodiversity, and poor in soil, financial assets, and labor Poor farmers in the ...</t>
  </si>
  <si>
    <t>Developing native fish species for aquaculture: the interacting demands of biodiversity , sustainable aquaculture and livelihoods</t>
  </si>
  <si>
    <t>http://onlinelibrary.wiley.com/doi/10.1111/j.1365-2109.2008.01920.x/full</t>
  </si>
  <si>
    <t>LG Ross , CA Martinez Palacios…</t>
  </si>
  <si>
    <t>Aquaculture …</t>
  </si>
  <si>
    <t>Abstract Aquaculture continues to be the fastest growing animal production industry and this rate of expansion must continue if aquaculture is to satisfy global demand for fish products in the face of dwindling capture fisheries. The relationship between aquaculture and ...</t>
  </si>
  <si>
    <t>http://127.0.0.1:8000/scholar?q=info:H9ln8dYhR6wJ:scholar.google.com/&amp;output=instlink&amp;hl=en&amp;as_sdt=0,5&amp;scillfp=3582624241224993856&amp;oi=lle</t>
  </si>
  <si>
    <t>Biodiversity management and local livelihoods : Rio plus 10</t>
  </si>
  <si>
    <t>http://dlc.dlib.indiana.edu/dlc/handle/10535/3870</t>
  </si>
  <si>
    <t>R Grimble, M Laidlaw</t>
  </si>
  <si>
    <t>Abstract:" Despite the 1992 Rio Convention on Biological Diversity, the world's biological resources continue to be lost at an alarming rate, and particularly so in developing countries where many of the remaining resources are concentrated. Both inside and outside ...</t>
  </si>
  <si>
    <t>http://dlc.dlib.indiana.edu/dlc/bitstream/handle/10535/3870/73-biodiversity-management-and-local-livelihoods.pdf?sequence=1</t>
  </si>
  <si>
    <t>Sustainable rural livelihoods : what contribution can we make? Papers presented at the Department for International Development's Natural Resources Advisers' …</t>
  </si>
  <si>
    <t>http://www.cabdirect.org/abstracts/19991810326.html</t>
  </si>
  <si>
    <t>D Carney</t>
  </si>
  <si>
    <t>Sustainable rural livelihoods : what contribution can we …</t>
  </si>
  <si>
    <t>... Document details. Title Remove from marked Records Sustainable rural livelihoods: what contribution can we make? Papers presented ... Editor Carney, D. Book Sustainable rural livelihoods: what contribution can we make? Papers presented ...</t>
  </si>
  <si>
    <t>Biodiversity conservation in the context of tropical forest management</t>
  </si>
  <si>
    <t>https://openknowledge.worldbank.org/handle/10986/18296</t>
  </si>
  <si>
    <t>FE Putz , KH Redford, JG Robinson, R Fimbel…</t>
  </si>
  <si>
    <t>... Such an endorsement is unwarranted given widespread illegal logging in the tropics, widespread frontier logging and logging of areas of high priority for biodiversity protection, the persistence of poor logging practices despite substantial efforts in research and training, and the ...</t>
  </si>
  <si>
    <t>Poverty alleviation and tropical forests—what scope for synergies?</t>
  </si>
  <si>
    <t>http://www.sciencedirect.com/science/article/pii/S0305750X01000705</t>
  </si>
  <si>
    <t>S Wunder</t>
  </si>
  <si>
    <t>... is often linked to gradual degradation processes, which negatively affect biodiversity (see also ... which can also be controversial vis-à-vis society's overall poverty-alleviation objectives. 18. ... refers to smallholders living in forest margins that derive their livelihoods from agriculture ...</t>
  </si>
  <si>
    <t>Cameroon rainforest: Economic crisis, rural poverty , biodiversity -Local communities in the Lomie region</t>
  </si>
  <si>
    <t>http://www.citeulike.org/group/342/article/148572</t>
  </si>
  <si>
    <t>PR Oyono</t>
  </si>
  <si>
    <t>Abstract The Lomie region, located east of the Dja Faunal Reserve, is characteristic of the Cameroon humid forest biodiversity. The ecosystem has a rich and diverse fauna and flora, notably tree species. Since the end of the 1980s, the use of biodiversity resources has ...</t>
  </si>
  <si>
    <t>http://127.0.0.1:8000/scholar?q=info:PB9f7g8yyJoJ:scholar.google.com/&amp;output=instlink&amp;hl=en&amp;as_sdt=0,5&amp;scillfp=6370246627212393208&amp;oi=lle</t>
  </si>
  <si>
    <t>Valuing crop biodiversity : on-farm genetic resources and economic change</t>
  </si>
  <si>
    <t>http://books.google.co.uk/books?hl=en&amp;lr=&amp;id=qhs_IVC-Y3wC&amp;oi=fnd&amp;pg=PA1&amp;dq=biodiversity+poverty+OR+livelihoods+OR+poor&amp;ots=87TS9k9Sv0&amp;sig=mmWr_DiudrGmx6oQ6AJ87fXszss</t>
  </si>
  <si>
    <t>M Smale</t>
  </si>
  <si>
    <t>... people by enhancing conservation and the deployment of agricultural biodiversity on farms ... to mobilize cutting-edge science to reduce hunger and poverty, improve human ... The Institute operates through four programmes: Diversity for Livelihoods, Understanding and Managing ...</t>
  </si>
  <si>
    <t>Protecting Forests and Biodiversity : are investments in eco-friendly production activities the best way to protect endangered ecosystems and enhance rural livelihoods …</t>
  </si>
  <si>
    <t>http://www.tandfonline.com/doi/abs/10.1080/14728028.2005.9752518</t>
  </si>
  <si>
    <t>PJ Ferraro , RD Simpson</t>
  </si>
  <si>
    <t>ABSTRACT A debate has been raging in recent years among conservation practitioners and advocates. What are the most effective mechanisms for preserving the imperiled forest habitats that shelter most of the world's terrestrial biodiversity? In the past few decades ...</t>
  </si>
  <si>
    <t>http://www.tandfonline.com/doi/pdf/10.1080/14728028.2005.9752518</t>
  </si>
  <si>
    <t>Incorporating livelihoods in biodiversity conservation: a case study of cacao agroforestry systems in Talamanca, Costa Rica</t>
  </si>
  <si>
    <t>http://link.springer.com/article/10.1007/s10531-007-9192-4</t>
  </si>
  <si>
    <t>RM Dahlquist, MP Whelan, L Winowiecki …</t>
  </si>
  <si>
    <t>Abstract Over the past two decades, various organizations have promoted cacao agroforestry systems as a tool for biodiversity conservation in the Bribri-Cabécar indigenous territories of Talamanca, Costa Rica. Despite these efforts, cacao production is declining ...</t>
  </si>
  <si>
    <t>http://link.springer.com/article/10.1007/s10531-007-9192-4/fulltext.html</t>
  </si>
  <si>
    <t>European health regulations and Brazil nuts: Implications for biodiversity conservation and sustainable rural livelihoods in the Amazon</t>
  </si>
  <si>
    <t>http://www.tandfonline.com/doi/abs/10.1080/13880290009353951</t>
  </si>
  <si>
    <t>H Newing, S Harrop</t>
  </si>
  <si>
    <t>Journal of International Wildlife Law and …</t>
  </si>
  <si>
    <t>Abstract The Brazil nut industry comports with the principal objectives of European policy on development co‐operation (poverty reduction linked with environmental protection) and forest conservation (maintaining forest cover). However, European Regulation 1525–98 ...</t>
  </si>
  <si>
    <t>Linking biodiversity conservation and poverty reduction to achieve the Millennium Development Goals</t>
  </si>
  <si>
    <t>http://pubs.iied.org/pdfs/G00439.pdf</t>
  </si>
  <si>
    <t>P Hazlewood, G Kulshrestha, C McNeill</t>
  </si>
  <si>
    <t>… Development Goals and …</t>
  </si>
  <si>
    <t>• Livelihoods–poor people tend to be most dependent upon the environment and the direct use of natural resources for their livelihood opportunities, and therefore are the most severely affected when the environment is degraded or their access to natural resources ...</t>
  </si>
  <si>
    <t>Community Markets for Conservation (COMACO) links biodiversity conservation with sustainable improvements in livelihoods and food production</t>
  </si>
  <si>
    <t>http://www.pnas.org/content/108/34/13957.short</t>
  </si>
  <si>
    <t>D Lewis, SD Bell, J Fay, KL Bothi…</t>
  </si>
  <si>
    <t>Abstract In the Luangwa Valley, Zambia, persistent poverty and hunger present linked challenges to rural development and biodiversity conservation. Both household coping strategies and larger-scale economic development efforts have caused severe natural ...</t>
  </si>
  <si>
    <t>http://www.pnas.org/content/108/34/13957.full</t>
  </si>
  <si>
    <t>Tropical deforestation: population, poverty and biodiversity</t>
  </si>
  <si>
    <t>N Myers</t>
  </si>
  <si>
    <t>… and ecology of biodiversity decline: the forces driving …</t>
  </si>
  <si>
    <t>Biodiversity loss threatens human well-being</t>
  </si>
  <si>
    <t>http://dx.plos.org/10.1371/journal.pbio.0040277.g003</t>
  </si>
  <si>
    <t>S Díaz, J Fargione , FS Chapin III, D Tilman</t>
  </si>
  <si>
    <t>PLoS biology</t>
  </si>
  <si>
    <t>... When protein and vitamins from local sources, such as hunting and fruit, decrease as a result of habitat loss, the rich can still purchase them, whereas the poor cannot. ... Biodiversity change is therefore inextricably linked to poverty, the largest threat to the future of humanity ...</t>
  </si>
  <si>
    <t>Integrated futures for Europe's mountain regions: reconciling biodiversity conservation and human livelihoods</t>
  </si>
  <si>
    <t>http://link.springer.com/article/10.1007/s11629-006-0276-5</t>
  </si>
  <si>
    <t>J Mitchley, MF Price, J Tzanopoulos</t>
  </si>
  <si>
    <t>Journal of Mountain Science</t>
  </si>
  <si>
    <t>Abstract Europe's mountains cover nearly half of the continent's area and are home to one fifth of the European population. Mountain areas are hotspots of biodiversity and agriculture has played a multifunctional role in defining and sustaining mountain biodiversity. ...</t>
  </si>
  <si>
    <t>http://link.springer.com/content/pdf/10.1007/s11629-006-0276-5.pdf</t>
  </si>
  <si>
    <t>Poverty reduction and biodiversity conservation: The complex role for intensifying agriculture</t>
  </si>
  <si>
    <t>JW Mellor</t>
  </si>
  <si>
    <t>WWF Macroeconomics Program Office</t>
  </si>
  <si>
    <t>Integrative taxonomy: a multisource approach to exploring biodiversity</t>
  </si>
  <si>
    <t>http://www.annualreviews.org/doi/abs/10.1146/annurev-ento-112408-085432</t>
  </si>
  <si>
    <t>BC Schlick-Steiner, FM Steiner, B Seifert…</t>
  </si>
  <si>
    <t>Annual review of …</t>
  </si>
  <si>
    <t>... Integrative Taxonomy: A Multisource Approach to Exploring Biodiversity. Annual Review of Entomology. Vol. ... disclosure statement. acknowledgments. The Task, Relevance, and State of Alpha Taxonomy Taxonomy is central to exploring and understanding biodiversity. ...</t>
  </si>
  <si>
    <t>http://www.umsl.edu/~chvc4/MOJC/Schlick-Steiner_etal_2010.pdf</t>
  </si>
  <si>
    <t>Ecosystem services in subsistence economies and conservation of biodiversity</t>
  </si>
  <si>
    <t>http://books.google.co.uk/books?hl=en&amp;lr=&amp;id=QYJSziDfTjEC&amp;oi=fnd&amp;pg=PA295&amp;dq=biodiversity+poverty+OR+livelihoods+OR+poor&amp;ots=YfuJKMFTAh&amp;sig=8AstyMjkcPfhHOpqWpYk8A57aOg</t>
  </si>
  <si>
    <t>KS Bawa , M Gadgil</t>
  </si>
  <si>
    <t>Nature s Services: Societal Dependence on …</t>
  </si>
  <si>
    <t>... It is difficult, however, to quantify the contribution of natural ecosystems to sus- tain livelihoods because of problems in assigning monetary values to lifestyles, culture, religious beliefs ... Wells, M. 1992.“Biodiversity conservation, affluence and poverty: Mismatched costs ...</t>
  </si>
  <si>
    <t>http://www.ces.iisc.ernet.in/biodiversity/pubs/mg/pdfs/mg163.pdf</t>
  </si>
  <si>
    <t>Disconnected nature: the scaling up of African Wildlife Foundation and its impacts on biodiversity conservation and local livelihoods</t>
  </si>
  <si>
    <t>http://onlinelibrary.wiley.com/doi/10.1111/j.1467-8330.2010.00765.x/full</t>
  </si>
  <si>
    <t>HT Sachedina</t>
  </si>
  <si>
    <t>Antipode</t>
  </si>
  <si>
    <t>Abstract: Much has been written about the resource crisis facing the conservation movement if it is to scale up successfully to face what are perceived as global threats such as biodiversity loss, poverty and climate change. But what happens to conservation ...</t>
  </si>
  <si>
    <t>http://127.0.0.1:8000/scholar?q=info:Gvi7f-y9pF8J:scholar.google.com/&amp;output=instlink&amp;hl=en&amp;as_sdt=0,5&amp;scillfp=12862816281704387267&amp;oi=lle</t>
  </si>
  <si>
    <t>Policy Space for Mexican Maize: Protecting Agro- biodiversity by Promoting Rural Livelihoods</t>
  </si>
  <si>
    <t>TA Wise</t>
  </si>
  <si>
    <t>http://ageconsearch.umn.edu/bitstream/37278/2/07-01MexicanMaize.pdf</t>
  </si>
  <si>
    <t>One health policy options for biodiversity , livelihoods and transboundary disease management in southern Africa</t>
  </si>
  <si>
    <t>S Osofsky, M Atkinson, D Cumming…</t>
  </si>
  <si>
    <t>…,… 233 SPRING ST</t>
  </si>
  <si>
    <t>http://127.0.0.1:8000/scholar?q=info:LtIOUK5N6UgJ:scholar.google.com/&amp;output=instlink&amp;hl=en&amp;as_sdt=0,5&amp;scillfp=4768790889446192804&amp;oi=lle</t>
  </si>
  <si>
    <t>Farmers' livelihoods and biodiversity conservation in a coffee landscape of El Salvador</t>
  </si>
  <si>
    <t>http://books.google.co.uk/books?hl=en&amp;lr=&amp;id=BbGTuQEQ0kMC&amp;oi=fnd&amp;pg=PA207&amp;dq=biodiversity+poverty+OR+livelihoods+OR+poor&amp;ots=G-qv7sqqqH&amp;sig=DESJ4VN9z9JgrzcT3b1hBe-vEZw</t>
  </si>
  <si>
    <t>VE Méndez</t>
  </si>
  <si>
    <t>… the coffee crisis: fair trade</t>
  </si>
  <si>
    <t>The production and commercialization of coffee is important to both the environment and the economic development of producing countries (Rice and Ward 1996). Recently, the coffee commodity has suffered from an international price crisis, which has called attention to the ...</t>
  </si>
  <si>
    <t>http://www.uvm.edu/~agroecol/MendezVE_Ch9ConfrontingCoffeeCrisis_2008.pdf</t>
  </si>
  <si>
    <t>Integrating agricultural landscapes with biodiversity conservation in the Mesoamerican hotspot</t>
  </si>
  <si>
    <t>http://onlinelibrary.wiley.com/doi/10.1111/j.1523-1739.2007.00863.x/full</t>
  </si>
  <si>
    <t>CA Harvey, O Komar , R Chazdon …</t>
  </si>
  <si>
    <t>... to actively design and manage entire landscapes to secure a future for both biodiversity and rural livelihoods in Mesoamerica. ... Agroforestry and biodiversity conservation in tropical landscapes. ... 2005. How can market mechanisms for forest environmental services help the poor? ...</t>
  </si>
  <si>
    <t>http://www.researchgate.net/publication/5597044_Integrating_agricultural_landscapes_with_biodiversity_conservation_in_the_Mesoamerican_hotspot/file/9fcfd50b52a426ed72.pdf</t>
  </si>
  <si>
    <t>Biodiversity conservation and livelihoods in human-dominated landscapes: forest commons in South Asia</t>
  </si>
  <si>
    <t>http://www.sciencedirect.com/science/article/pii/S0006320710000923</t>
  </si>
  <si>
    <t>L Persha, H Fischer , A Chhatre , A Agrawal …</t>
  </si>
  <si>
    <t>Strict protected areas are a critical component in global biodiversity conservation, but the future of biodiversity conservation may well depend upon the ability to experiment successfully with a range of institutional forms, including those that permit human use. ...</t>
  </si>
  <si>
    <t>Biodiversity and poverty reduction: the importance of biodiversity for ecosystem services</t>
  </si>
  <si>
    <t>N Ash, M Jenkins</t>
  </si>
  <si>
    <t>… World Conservation Monitoring Centre (UNEP-WCMC)</t>
  </si>
  <si>
    <t>… on hidden opportunities to achieve the Millennium Development Goals: poverty reduction through conservation and sustainable use of biodiversity</t>
  </si>
  <si>
    <t>http://pubs.iied.org/11030IIED.html</t>
  </si>
  <si>
    <t>I Koziell, C McNeill</t>
  </si>
  <si>
    <t>London: International Institute for Environment …</t>
  </si>
  <si>
    <t>Building on Hidden Opportunities to Achieve the Millennium Development Goals: Poverty Reduction through Conservation and Sustainable Use of Biodiversity. 11030IIED CLICK TO ENLARGE. ...</t>
  </si>
  <si>
    <t>Livelihoods , forests, and conservation in developing countries: an overview</t>
  </si>
  <si>
    <t>http://www.sciencedirect.com/science/article/pii/S0305750X05000926</t>
  </si>
  <si>
    <t>WD Sunderlin , A Angelsen , B Belcher , P Burgers …</t>
  </si>
  <si>
    <t>World …</t>
  </si>
  <si>
    <t>... of most conservation concern, though highly managed forests can also be an important source of biodiversity. ... most of this kind of use would be classified as poverty mitigation or poverty avoidance ... The same factors that tend to make NTFPs important in the livelihoods of the poor ...</t>
  </si>
  <si>
    <t>Threats to biodiversity</t>
  </si>
  <si>
    <t>http://centennialhustler.tripod.com/sitebuildercontent/sitebuilderfiles/biodiversityoverheads.doc</t>
  </si>
  <si>
    <t>EO Wilson</t>
  </si>
  <si>
    <t>Scientific American</t>
  </si>
  <si>
    <t>... Threats driven by underlying social conditions. Increased per-capita consumption; Poverty; Rapid population growth; Unsound economic and social policies. Value of Biodiversity. ... Rich and poor nations must strive for cooperative stewardship of global biodiversity. ...</t>
  </si>
  <si>
    <t>The governance of nature and the nature of governance: policy that works for biodiversity and livelihoods</t>
  </si>
  <si>
    <t>http://books.google.co.uk/books?hl=en&amp;lr=&amp;id=IEZnmR7TuD0C&amp;oi=fnd&amp;pg=PT7&amp;dq=biodiversity+poverty+OR+livelihoods+OR+poor&amp;ots=csn8DH95SH&amp;sig=7O6xUn-_W5lTG8rw_yyV8oBwzh4</t>
  </si>
  <si>
    <t>Krystyna Swiderska, Dilys Roe…</t>
  </si>
  <si>
    <t>ExECUTIVE SUmmARY Biodiversity and ecosystem services are being degraded faster than at any other time in human history. Most of the world's biodiversity is found in Southern countries where people greatly depend on natural resources but suffer from high levels of ...</t>
  </si>
  <si>
    <t>Poverty and biodiversity trade-offs in rural development: A case study for Pujiang County, China</t>
  </si>
  <si>
    <t>http://www.sciencedirect.com/science/article/pii/S0308521X06001909</t>
  </si>
  <si>
    <t>H Hengsdijk, W Guanghuo, MM Van den Berg …</t>
  </si>
  <si>
    <t>Agricultural …</t>
  </si>
  <si>
    <t>Both, poverty reduction and preservation of biodiversity are high on the global agenda on sustainable development. The relationships between poverty, biodiversity of agro- ecosystems and agricultural development are complex and poorly understood. In this ...</t>
  </si>
  <si>
    <t>Agroforestry: a refuge for tropical biodiversity ?</t>
  </si>
  <si>
    <t>http://www.sciencedirect.com/science/article/pii/S016953470800092X</t>
  </si>
  <si>
    <t>SA Bhagwat, KJ Willis , HJB Birks …</t>
  </si>
  <si>
    <t>... Agroforestry provides a potentially valuable conservation tool that can be useful for reducing land-use pressure and enhancing rural livelihoods in tropical countries (Box 1). The availability of useful tree species and other non-timber ... Poverty and biodiversity: measuring the ...</t>
  </si>
  <si>
    <t>The role of wild food plants in poverty alleviation and biodiversity conservation in tropical countries</t>
  </si>
  <si>
    <t>http://pdj.sagepub.com/content/6/4/275.short</t>
  </si>
  <si>
    <t>CO Delang</t>
  </si>
  <si>
    <t>Progress in Development Studies</t>
  </si>
  <si>
    <t>Abstract Recent research linking poverty alleviation and forest conservation has frequently focused on the potential contribution of the commercialization of Non-Timber Forest Products (NTFPs), and has consequently emphasized incomes from NTFPs rather than ...</t>
  </si>
  <si>
    <t>http://127.0.0.1:8000/scholar?q=info:XuulgDUeRMcJ:scholar.google.com/&amp;output=instlink&amp;hl=en&amp;as_sdt=0,5&amp;scillfp=16932159275222262533&amp;oi=lle</t>
  </si>
  <si>
    <t>Contested nature: promoting international biodiversity with social justice in the twenty-first century</t>
  </si>
  <si>
    <t>http://books.google.co.uk/books?hl=en&amp;lr=&amp;id=4i8uAgAAQBAJ&amp;oi=fnd&amp;pg=PR3&amp;dq=biodiversity+poverty+OR+livelihoods+OR+poor&amp;ots=uASJ9T4zdT&amp;sig=UeRC-R28nTfe1YcxC2wqQFKIwlw</t>
  </si>
  <si>
    <t>SR Brechin , CL Fortwangler, PR Wilshusen, PC West</t>
  </si>
  <si>
    <t>... R. Wilshusen, Raúl E. Murguía CHAPTER THIRTEEN YOUR PARK, MY POVERTY Using Impact ... a well-received volume on the social dimensions related to international biodiversity conservation entitled ... between protecting nature and providing for the needs of poor people and ...</t>
  </si>
  <si>
    <t>Do we really care about biodiversity ?</t>
  </si>
  <si>
    <t>http://link.springer.com/article/10.1007/s10640-007-9118-3</t>
  </si>
  <si>
    <t>D Pearce</t>
  </si>
  <si>
    <t>Environmental and Resource Economics</t>
  </si>
  <si>
    <t>... On the other hand, evidence suggests that those communities that escape resource degradation and overcome open access poverty are those ... The World Resources Institute (Matthews 2001) dis- putes the figure, noting that FAO data include biodiversity-poor plantations as ...</t>
  </si>
  <si>
    <t>http://link.springer.com/content/pdf/10.1007/s10640-007-9118-3.pdf</t>
  </si>
  <si>
    <t>Conservation biology: biodiversity barometers</t>
  </si>
  <si>
    <t>http://www.nature.com/nature/journal/v431/n7012/full/4311046a.html</t>
  </si>
  <si>
    <t>T Brooks , E Kennedy</t>
  </si>
  <si>
    <t>... ecological resolution, which does not reflect finer levels of biodiversity organization (such as species) very well 6 . Global population indices, although they have a fine ecological resolution, are highly biased at present towards better-known (frequently biodiversity-poor) regions. ...</t>
  </si>
  <si>
    <t>http://127.0.0.1:8000/scholar?q=info:T907qS9-_TAJ:scholar.google.com/&amp;output=instlink&amp;hl=en&amp;as_sdt=0,5&amp;scillfp=7644934073674976271&amp;oi=lle</t>
  </si>
  <si>
    <t>Links between the local trade in natural products, livelihoods and poverty alleviation in a semi-arid region of South Africa</t>
  </si>
  <si>
    <t>http://www.sciencedirect.com/science/article/pii/S0305750X07002082</t>
  </si>
  <si>
    <t>S Shackleton, B Campbell , H Lotz-Sisitka…</t>
  </si>
  <si>
    <t>... a difference by providing a more subtle and complex picture of livelihood–biodiversity linkages (eg ... be made more pro-poor and thus contribute to the efforts to combat poverty and vulnerability ... is whether the trade in natural products can assist in improving livelihoods and income ...</t>
  </si>
  <si>
    <t>Animal genetic resources and sustainable livelihoods</t>
  </si>
  <si>
    <t>http://www.sciencedirect.com/science/article/pii/S0921800903000880</t>
  </si>
  <si>
    <t>S Anderson</t>
  </si>
  <si>
    <t>... species and ecosystem biodiversity for their livelihoods. In many regions animal genetic resources (AnGR) are a vital component of this biodiversity. The rural poor living complex, diverse and risk-prone peasant livelihood systems in marginal areas (core poverty), and the ...</t>
  </si>
  <si>
    <t>Why bartering biodiversity fails</t>
  </si>
  <si>
    <t>http://onlinelibrary.wiley.com/doi/10.1111/j.1755-263X.2009.00061.x/full</t>
  </si>
  <si>
    <t>S Walker, AL Brower, RT Stephens…</t>
  </si>
  <si>
    <t>... We propose that classic theories of politics predict this tilt, and that biodiversity's poor measurability and noninterchangeability exacerbate it. Together, political, and ecological factors create two fundamental problems for public administration of biodiversity barter: ...</t>
  </si>
  <si>
    <t>http://www.bushlinks.com/Biodiversity%20reference%20docs/Walker%20et%20al%202009%5B1%5D.pdf</t>
  </si>
  <si>
    <t>Conserving biodiversity and improving livelihoods : The case of community forestry in Nepal</t>
  </si>
  <si>
    <t>http://www.cifor.org/publications/corporate/cd-roms/bonn-proc/pdfs/papers/t4_final_acharya.pdf</t>
  </si>
  <si>
    <t>KP Acharya</t>
  </si>
  <si>
    <t>… conference on rural livelihoods</t>
  </si>
  <si>
    <t>SUMMARY The main forest management strategy of Nepal is based on peoples participation, which is known as Community forestry. This approach was formally introduced in 1978 to encourage active participation of local people in forest management activities ...</t>
  </si>
  <si>
    <t>Pastoral community organization, livelihoods and biodiversity conservation in Mongolia's Southern Gobi Region</t>
  </si>
  <si>
    <t>http://nzni.org/wp-content/uploads/2011/06/SCHMIDT-Pastoral-Community-Organization.pdf</t>
  </si>
  <si>
    <t>SM Schmidt</t>
  </si>
  <si>
    <t>USDA Forest Service Proceedings RMRS-P</t>
  </si>
  <si>
    <t>nzni.org</t>
  </si>
  <si>
    <t>Abstract—In this paper I describe processes and impacts of collective action by mobile pastoralist communities, and of external support strategies to strengthen local institutions and cooperation In Mongolia southern Gobi. The need for pastoral mobility triggered the ...</t>
  </si>
  <si>
    <t>Why does poverty persist in regions of high biodiversity : a case for indigenous property right system</t>
  </si>
  <si>
    <t>http://115.111.81.83:8080/xmlui/handle/123456789/2369</t>
  </si>
  <si>
    <t>The extent of rural poverty has been noted to be unusually high in the Vavilov centres of genetic diversity. Be it rice in Orissa, India or potato in Peru, the cultivator preserving genes for diversity are unable to benefit from newer technologies. The regions of specialized ...</t>
  </si>
  <si>
    <t>http://115.111.81.83:8080/xmlui/bitstream/handle/123456789/2369/WP%201991_938.pdf?sequence=1</t>
  </si>
  <si>
    <t>Money for nothing? A call for empirical evaluation of biodiversity conservation investments</t>
  </si>
  <si>
    <t>http://dx.plos.org/10.1371/journal.pbio.0040105</t>
  </si>
  <si>
    <t>PJ Ferraro , SK Pattanayak</t>
  </si>
  <si>
    <t>... Ferraro PJ, Kiss A (2002) Direct payments to conserve biodiversity. ... Baker JL (2000) Evaluating the impact of development projects on poverty: A handbook for practitioners. ... Schultz TP (2004) School subsidies for the poor: Evaluating the Mexican Progresa program. ...</t>
  </si>
  <si>
    <t>Dependence of the poor on biodiversity : which poor , what biodiversity ?</t>
  </si>
  <si>
    <t>http://books.google.co.uk/books?hl=en&amp;lr=&amp;id=UyCTJv1j4aEC&amp;oi=fnd&amp;pg=PA52&amp;dq=biodiversity+poverty+OR+livelihoods+OR+poor&amp;ots=rmK3YThwI_&amp;sig=lSoMB8zVfU-DUMFdyjMu8eeehNw</t>
  </si>
  <si>
    <t>B Vira , A Kontoleon</t>
  </si>
  <si>
    <t>Biodiversity Conservation and Poverty …</t>
  </si>
  <si>
    <t>Although the links between the biodiversity conservation and poverty alleviation agendas have been widely accepted, the specific nature of the relationship between biodiversity and poverty is still not well understood. At their broadest level, two types of links can be ...</t>
  </si>
  <si>
    <t>http://www.chronicpoverty.org/uploads/publication_files/vira_kontoleon_biodiversity.pdf</t>
  </si>
  <si>
    <t>Last stand: protected areas and the defense of tropical biodiversity .</t>
  </si>
  <si>
    <t>http://www.cabdirect.org/abstracts/19996776428.html</t>
  </si>
  <si>
    <t>R Kramer , C Schaik , J Johnson</t>
  </si>
  <si>
    <t>... Protected areas are, however, too few and often too small, and many are in poor condition, plagued by inadequate finances and only marginal local support. The loss of biodiversity in tropical rain forests and the role of protected areas in stemming this loss is examined. ...</t>
  </si>
  <si>
    <t>Farmer participatory crop improvement. I. Varietal selection and breeding methods and their impact on biodiversity</t>
  </si>
  <si>
    <t>http://journals.cambridge.org/abstract_S0014479700001526</t>
  </si>
  <si>
    <t>JR Witcombe, A Joshi, KD Joshi…</t>
  </si>
  <si>
    <t>Experimental …</t>
  </si>
  <si>
    <t>... Hence, in areas where highly variable landraces are the main or only crop, the success of PVS will reduce biodiversity. This dilemma is faced by non-governmental organizations (NGOs) that wish to conserve biodiversity and help resource-poor farmers. ...</t>
  </si>
  <si>
    <t>http://127.0.0.1:8000/scholar?q=info:yWODVRcggZ4J:scholar.google.com/&amp;output=instlink&amp;hl=en&amp;as_sdt=0,5&amp;scillfp=649960803355797618&amp;oi=lle</t>
  </si>
  <si>
    <t>Biodiversity hotspots for conservation priorities</t>
  </si>
  <si>
    <t>http://www.nature.com/nature/journal/v403/n6772/abs/403853a0.html</t>
  </si>
  <si>
    <t>N Myers, RA Mittermeier, CG Mittermeier…</t>
  </si>
  <si>
    <t>... This is not to suggest that populations and even ecological processes are not important manifestations of biodiversity, but they do not belong in ... The other vertebrate group, fishes, is excluded because data are generally poor (there could well be at least 5,000 species waiting ...</t>
  </si>
  <si>
    <t>http://www.nature.com/nature/journal/v403/n6772/full/403853a0.html</t>
  </si>
  <si>
    <t>The state and conservation of Southeast Asian biodiversity</t>
  </si>
  <si>
    <t>http://link.springer.com/article/10.1007/s10531-009-9607-5</t>
  </si>
  <si>
    <t>NS Sodhi , MRC Posa, TM Lee , D Bickford …</t>
  </si>
  <si>
    <t>... in certain countries, would allow for some amelioration of biodiversity loss and ... Conservation initiatives should include public education, sustaining livelihoods, and ways to enhance ... However, environmental apathy, corruption, poor natural resource governance, poverty and lack ...</t>
  </si>
  <si>
    <t>http://link.springer.com/article/10.1007/s10531-009-9607-5/fulltext.html</t>
  </si>
  <si>
    <t>The new biomassters: Synthetic biology and the next assault on biodiversity and livelihoods</t>
  </si>
  <si>
    <t>ETC Group</t>
  </si>
  <si>
    <t>ETC Group Communiqué</t>
  </si>
  <si>
    <t>Underground assets: potato biodiversity to improve the livelihoods of the poor</t>
  </si>
  <si>
    <t>http://www.tandfonline.com/doi/abs/10.3763/ijas.2009.0380</t>
  </si>
  <si>
    <t>RS Meinzen-Dick , A Devaux…</t>
  </si>
  <si>
    <t>Vulnerability and limited assets both constrain the options of poor people, especially smallholder farmers. But the poor often also possess a range of potentially valuable natural, physical, financial, human and social-capital assets. Development interventions requiring ...</t>
  </si>
  <si>
    <t>http://www.tandfonline.com/doi/pdf/10.3763/ijas.2009.0380</t>
  </si>
  <si>
    <t>The globalization of poverty and the new world order</t>
  </si>
  <si>
    <t>M Chossudovsky</t>
  </si>
  <si>
    <t>2003 - Global Outlook Shanty Bay</t>
  </si>
  <si>
    <t>The Heartland Conservation Process: enhancing biodiversity conservation and livelihoods through landscape-scale conservation planning in Africa</t>
  </si>
  <si>
    <t>http://journals.cambridge.org/abstract_S0030605309990536</t>
  </si>
  <si>
    <t>A Henson, D Williams, J Dupain, H Gichohi, P Muruthi</t>
  </si>
  <si>
    <t>Abstract The African Wildlife Foundation (AWF) has developed and applied a landscape- scale conservation planning methodology in eight priority conservation landscapes in Africa, areas we call African Heartlands. The foundation of the African Heartland Program is a ...</t>
  </si>
  <si>
    <t>http://127.0.0.1:8000/scholar?q=info:qHOrMrBv16QJ:scholar.google.com/&amp;output=instlink&amp;hl=en&amp;as_sdt=0,5&amp;scillfp=16816550989162606128&amp;oi=lle</t>
  </si>
  <si>
    <t>Linking biodiversity conservation and livelihoods in India</t>
  </si>
  <si>
    <t>http://dx.plos.org/10.1371/journal.pbio.0030394</t>
  </si>
  <si>
    <t>K Shanker, A Hiremath, K Bawa</t>
  </si>
  <si>
    <t>Copyright:© 2005 Shanker, et al. This is an open-access article distributed under the terms of the Creative Commons Attribution License, which permits unrestricted use, distribution, and reproduction in any medium, provided the original author and source are credited.</t>
  </si>
  <si>
    <t>Mainstreaming biodiversity in development: case studies from South Africa</t>
  </si>
  <si>
    <t>http://agris.fao.org/agris-search/search.do?recordID=US2012406532</t>
  </si>
  <si>
    <t>SM Pierce, RM Cowlings, T Sandwith, K MacKinnon</t>
  </si>
  <si>
    <t>... The need to do something for the poor made innovations and linkages to socioeconomic ... water supplies, while also meeting social objectives through job creation and poverty alleviation. The high-level political appreciation of threats to biodiversity and ecosystem services, and ...</t>
  </si>
  <si>
    <t>Bioweapons, Biodiversity , and Ecocide: Potential Effects of Biological Weapons on Biological Diversity Bioweapon disease outbreaks could cause the extinction of …</t>
  </si>
  <si>
    <t>http://bioscience.oxfordjournals.org/content/52/7/583.short</t>
  </si>
  <si>
    <t>JP Dudley, MH Woodford</t>
  </si>
  <si>
    <t>Articles began during the early decades of the 20th century. Most government bioweapons programs included research on the culture and testing of disease agents intended specifically for use against livestock and food crops (Ban 2000). During World War I, ...</t>
  </si>
  <si>
    <t>http://bioscience.oxfordjournals.org/content/52/7/583.full</t>
  </si>
  <si>
    <t>Markets for biodiversity services: potential roles and challenges</t>
  </si>
  <si>
    <t>http://www.tandfonline.com/doi/pdf/10.1080/00139157.2004.10545160</t>
  </si>
  <si>
    <t>M Jenkins, SJ Scherr, M Inbar</t>
  </si>
  <si>
    <t>Environment: Science and Policy …</t>
  </si>
  <si>
    <t>... Thirty million low- income people earn their livelihoods primarily as fishers, twice the number of 30 years ago ... Goals in tially offer a more efficient and lower- rural areas-to reduce hunger and cost approach to forest conser~ation.~ poverty and to conserve biodiversity- must find ...</t>
  </si>
  <si>
    <t>http://teebforbusiness.earthmind.net/files/Markets_for_Biodiversity_Services-Potential_Roles_and_Challenges.pdf</t>
  </si>
  <si>
    <t>Global patterns and trends in the use and management of commercial NTFPs: implications for livelihoods and conservation</t>
  </si>
  <si>
    <t>http://www.sciencedirect.com/science/article/pii/S0305750X05000951</t>
  </si>
  <si>
    <t>B Belcher , M Ruíz-Pérez, R Achdiawan</t>
  </si>
  <si>
    <t>... to give NTFPs (in a collective sense) an important role in the livelihoods of the ... to contribute to poverty elimination—that is, to lift people out of poverty—they must ... natural succession still operates, allowing for multiple uses of the forest and maintaining relatively high biodiversity. ...</t>
  </si>
  <si>
    <t>Biodiversity , nutrition and livelihoods in aquatic rice-based ecosystems</t>
  </si>
  <si>
    <t>http://www.tandfonline.com/doi/abs/10.1080/14888386.2008.9712879</t>
  </si>
  <si>
    <t>M Halwart</t>
  </si>
  <si>
    <t>Abstract The cultivation of rice in irrigated, rain-fed and deepwater systems often offers a suitable environment for fish and other aquatic organisms. Indeed, it comes as no surprise for those who produce rice that a rich source of biological diversity is to be found in rice- ...</t>
  </si>
  <si>
    <t>Hard choices: Making trade-offs between biodiversity conservation and human well-being</t>
  </si>
  <si>
    <t>http://www.sciencedirect.com/science/article/pii/S0006320710001849</t>
  </si>
  <si>
    <t>TO McShane, PD Hirsch , TC Trung, AN Songorwa…</t>
  </si>
  <si>
    <t>... that, across a variety of places and contexts, trade-offs can and do occur between different conservation objectives (such as biodiversity and ecosystem services), and between human livelihoods and conservation ... Biodiversity conservation and the eradication of poverty. ...</t>
  </si>
  <si>
    <t>The economics of biodiversity loss and agricultural development in low income countries</t>
  </si>
  <si>
    <t>http://planet.uwc.ac.za/nisl/Biodiversity/Temporary%20Transfers/Biodiversity/Chapters/Info%20to%20use/Chapter%204/Perrings,+Biodiversity+in+agriculture.pdf</t>
  </si>
  <si>
    <t>C Perrings</t>
  </si>
  <si>
    <t>Tradeoffs or synergies</t>
  </si>
  <si>
    <t>... private property rights. If the aim of a strategy for the conservation of biodiversity is to ... They argue for additional interventions both to alleviate poverty and to regulate resource use. ... substitution and income effects. For the poor, the income effects of price changes may be ...</t>
  </si>
  <si>
    <t>Restoration of biodiversity enhances agricultural production</t>
  </si>
  <si>
    <t>http://onlinelibrary.wiley.com/doi/10.1046/j.1461-0248.2001.00215.x/full</t>
  </si>
  <si>
    <t>JM Bullock, RF Pywell, MJW Burke…</t>
  </si>
  <si>
    <t>Ecology Letters</t>
  </si>
  <si>
    <t>... 1). There were no site × biodiversity treatment interactions. Although no legumes or other forbs were sown into the species-poor treatment at most sites, all species-poor treatments had forbs from year 1 and most had legumes from year 2 due to establishment of unsown species ...</t>
  </si>
  <si>
    <t>http://127.0.0.1:8000/scholar?q=info:iKcUThrIguEJ:scholar.google.com/&amp;output=instlink&amp;hl=en&amp;as_sdt=0,5&amp;scillfp=9010800956037936950&amp;oi=lle</t>
  </si>
  <si>
    <t>The evolution of benefit sharing: Linking biodiversity and community livelihoods</t>
  </si>
  <si>
    <t>http://onlinelibrary.wiley.com/doi/10.1111/j.1467-9388.2010.00674.x/full</t>
  </si>
  <si>
    <t>E Morgera, E Tsioumani</t>
  </si>
  <si>
    <t>Review of European Community &amp; …</t>
  </si>
  <si>
    <t>7. CONCLUSIONS This article traces the evolution of the use of the legal concept of benefit sharing in the context of the Convention on Biological Diversity (CBD), with a view to highlighting its contribution to indigenous and local communities' livelihoods. To this end, ...</t>
  </si>
  <si>
    <t>http://www.unutki.org/downloads/File/Publications/TK%20Bulletin%20Articles/2010-10%20evolution%20of%20benefit%20sharing.pdf</t>
  </si>
  <si>
    <t>Biodiversity impact analysis in northwest Yunnan, southwest China</t>
  </si>
  <si>
    <t>http://link.springer.com/article/10.1023/B:BIOC.0000014464.80847.02</t>
  </si>
  <si>
    <t>J Xu , A Wilkes</t>
  </si>
  <si>
    <t>... policies and interventions that conserve biodiversity, while also supporting the sustainability of local livelihoods. ... eas food production per capita remains little changed (see Table 6). Poverty is still ... for poor farmers in upland areas have adverse impacts on biodiversity (eg NTFP ...</t>
  </si>
  <si>
    <t>http://link.springer.com/content/pdf/10.1023/B:BIOC.0000014464.80847.02.pdf</t>
  </si>
  <si>
    <t>New approaches to supporting the agricultural biodiversity important for sustainable rural livelihoods</t>
  </si>
  <si>
    <t>http://www.tandfonline.com/doi/abs/10.1080/14735903.2004.9684567</t>
  </si>
  <si>
    <t>R Vernooy, Y Song</t>
  </si>
  <si>
    <t>International journal of agricultural …</t>
  </si>
  <si>
    <t>Today, less than 3% of the 250,000 plant varieties available to agriculture are in use. Sources of (agricultural) biodiversity are under threat and disappearing in many regions. Increasing industrialisation of agriculture and top-down agricultural research have ...</t>
  </si>
  <si>
    <t>http://www.tandfonline.com/doi/pdf/10.1080/14735903.2004.9684567</t>
  </si>
  <si>
    <t>Making the economic links between biodiversity and poverty reduction: the case of Lao PDR</t>
  </si>
  <si>
    <t>L Emerton</t>
  </si>
  <si>
    <t>IUCN Ecosystems and Livelihoods Group</t>
  </si>
  <si>
    <t>Promoting value chains of neglected and underutilized species for pro- poor growth and biodiversity conservation: guidelines and good practices</t>
  </si>
  <si>
    <t>http://agris.fao.org/agris-search/search.do?recordID=GB2013203125</t>
  </si>
  <si>
    <t>M Will</t>
  </si>
  <si>
    <t>Creating livelihoods enhancing medicinal and aromatic plants based biodiversity -rich production systems: preliminary lessons from South Asia</t>
  </si>
  <si>
    <t>http://lib.icimod.org/record/11208/files/1332.pdf</t>
  </si>
  <si>
    <t>M Karki, B Tiwari , A Badoni, N Bhattarai</t>
  </si>
  <si>
    <t>Oral paper presented at The …</t>
  </si>
  <si>
    <t>ABSTRACT The literature defines livelihoods asthe processes comprising the capabilities, assets and activities that provide a means for living'to the human beings. Livelihoods are best examined through Sustainable Livelihoods Framework (SLF), which is based on the ...</t>
  </si>
  <si>
    <t>The diversity of soil communities, the ' poor man's tropical rainforest'</t>
  </si>
  <si>
    <t>http://link.springer.com/article/10.1007/BF00055827</t>
  </si>
  <si>
    <t>PS Giller</t>
  </si>
  <si>
    <t>This paper reviews the various factors that facilitate the high biodiversity of soil communities, concentrating on soil animals. It considers the problems facing soil ecologists in the study of soil communities and identifies the important role such communities play in terrestrial ...</t>
  </si>
  <si>
    <t>http://link.springer.com/content/pdf/10.1007/BF00055827.pdf</t>
  </si>
  <si>
    <t>Southeast Asian biodiversity : an impending disaster</t>
  </si>
  <si>
    <t>http://www.sciencedirect.com/science/article/pii/S0169534704002666</t>
  </si>
  <si>
    <t>NS Sodhi , LP Koh , BW Brook , PKL Ng</t>
  </si>
  <si>
    <t>... fires have always occurred in Southeast Asia, a combination of factors, such as poor land conversion ... The major challenges in mitigating the imminent threats to its biodiversity are primarily socioeconomic in origin, including population growth, poverty, chronic shortage ...</t>
  </si>
  <si>
    <t>Does conserving biodiversity work to reduce poverty ? A state of knowledge review</t>
  </si>
  <si>
    <t>http://books.google.co.uk/books?hl=en&amp;lr=&amp;id=UyCTJv1j4aEC&amp;oi=fnd&amp;pg=PA145&amp;dq=biodiversity+poverty+OR+livelihoods+OR+poor&amp;ots=rmK3YThwI-&amp;sig=dREzzelOpwS2fBGM2cDq30K7RQM</t>
  </si>
  <si>
    <t>C Leisher, M Sanjayan, J Blockhus…</t>
  </si>
  <si>
    <t>Biodiversity …</t>
  </si>
  <si>
    <t>In 1987, the former prime minister of Norway, Gro Harlem Brundtland, chaired a UN commission that produced the report entitled Our Common Future. The report stated that ''poverty is a major cause and effect of global environmental problems.''Though ...</t>
  </si>
  <si>
    <t>Collateral biodiversity benefits associated with 'free–market'approaches to sustainable land use and forestry activities</t>
  </si>
  <si>
    <t>http://rsta.royalsocietypublishing.org/content/360/1797/1807.short</t>
  </si>
  <si>
    <t>I Koziell, IR Swingland</t>
  </si>
  <si>
    <t>… Transactions of the Royal …</t>
  </si>
  <si>
    <t>... will prioritize dif- ferent biodiversity benefits, depending on, for instance, their level of poverty (or affluence ... involve identifying areas under national jurisdiction that are of both high biodiversity and high ... Koziell, I. 2001 Diversity not adversity: sustaining livelihoods with biodiversity. ...</t>
  </si>
  <si>
    <t>http://www.jstor.org/stable/3066592</t>
  </si>
  <si>
    <t>Realizing a synergy between research and education: how participation in ant monitoring helps raise biodiversity awareness in a resource- poor country</t>
  </si>
  <si>
    <t>http://link.springer.com/article/10.1007/s10841-009-9221-6</t>
  </si>
  <si>
    <t>B Braschler , K Mahood, N Karenyi, KJ Gaston …</t>
  </si>
  <si>
    <t>Journal of Insect …</t>
  </si>
  <si>
    <t>Abstract Biodiversity-rich, resource-poor countries need to allocate scarce resources to the competing goals of identifying and monitoring their biodiversity and educating their populace about it. Often only relatively wealthy individuals participate in biodiversity- ...</t>
  </si>
  <si>
    <t>http://link.springer.com/article/10.1007/s10841-009-9221-6/fulltext.html</t>
  </si>
  <si>
    <t>Consequences of changing biodiversity</t>
  </si>
  <si>
    <t>http://www.nature.com/nature/journal/v405/n6783/abs/405234a0.html</t>
  </si>
  <si>
    <t>FS Chapin III, ES Zavaleta , VT Eviner, RL Naylor…</t>
  </si>
  <si>
    <t>... Early theoretical models and observations of invasions on islands indicated that species-poor communities would be more vulnerable to invasions because they offered more ... In many cases, accelerated biodiversity loss is already jeopardizing the livelihoods of traditional ...</t>
  </si>
  <si>
    <t>http://www.nature.com/nature/journal/v405/n6783/full/405234a0.html</t>
  </si>
  <si>
    <t>Biodiversity conservation in tropical agroecosystems</t>
  </si>
  <si>
    <t>http://onlinelibrary.wiley.com/doi/10.1196/annals.1439.011/full</t>
  </si>
  <si>
    <t>I Perfecto, J Vandermeer</t>
  </si>
  <si>
    <t>Annals of the New York Academy of …</t>
  </si>
  <si>
    <t>... Indeed, in the fragmented landscapes that characterize almost all of the world's terrestrial surface, those habitats that are biodiversity “poor,” may be extremely important as passageways for the habitats that are biodiversity “rich.” The matrix within which the “good” habitats are ...</t>
  </si>
  <si>
    <t>http://deepblue.lib.umich.edu/bitstream/handle/2027.42/74765/annals.1439.011.pdf?sequence=1</t>
  </si>
  <si>
    <t>Protected areas reduced poverty in Costa Rica and Thailand</t>
  </si>
  <si>
    <t>http://www.pnas.org/content/107/22/9996.short</t>
  </si>
  <si>
    <t>KS Andam, PJ Ferraro , KRE Sims…</t>
  </si>
  <si>
    <t>... Our results also suggest that protecting biodiversity can contribute to both environmental sustainability and ... First, we measure the average net impact of protected areas on poverty. Our results do not imply that all segments, subdistricts or poor households experienced poverty ...</t>
  </si>
  <si>
    <t>http://www.pnas.org/content/107/22/9996.full</t>
  </si>
  <si>
    <t>The future of biodiversity</t>
  </si>
  <si>
    <t>http://soilandcarbon.com/documents/NREM612_04_Pimm%20et%20al%201995_Future%20of%20Biodiversity.pdf</t>
  </si>
  <si>
    <t>SL Pimm , GJ Russell, JL Gittleman…</t>
  </si>
  <si>
    <t>Science-AAAS-Weekly …</t>
  </si>
  <si>
    <t>soilandcarbon.com</t>
  </si>
  <si>
    <t>... and Conditions Page 2. _ AIRTICLES The Future of Biodiversity Stuart L. Pimm,* Gareth J. Russell, John L. Gittleman, Thomas M. Brooks Recent extinction ... to lose. This model does a poor job of predicting global patterns. If island ...</t>
  </si>
  <si>
    <t>Biodiversity conservation: challenges beyond 2010</t>
  </si>
  <si>
    <t>http://www.sciencemag.org/content/329/5997/1298.short</t>
  </si>
  <si>
    <t>MRW Rands, WM Adams, L Bennun, SHM Butchart …</t>
  </si>
  <si>
    <t>... Some of these help meet the opportunity costs of conservation, which would otherwise preclude conservation choices among poor rural communities. ... Government policy needs to integrate biodiversity conservation, poverty alleviation, and the demands of a ...</t>
  </si>
  <si>
    <t>Women's indigenous knowledge and biodiversity conservation</t>
  </si>
  <si>
    <t>http://www.jstor.org/stable/23002230</t>
  </si>
  <si>
    <t>V Shiva</t>
  </si>
  <si>
    <t>India International Centre Quarterly</t>
  </si>
  <si>
    <t>... labour displacement is unproductive because it leads to poverty, dispossession and destruction of livelihoods. ... and of livelihoods. Biodiversity conservation has therefore to be linked to conservation of livelihoods derived from biodiversity. ... for the conservation of biodiversity. ...</t>
  </si>
  <si>
    <t>Biodiversity enhances ecosystem reliability</t>
  </si>
  <si>
    <t>http://www.nature.com/nature/journal/v390/n6659/abs/390507a0.html</t>
  </si>
  <si>
    <t>S Naeem, S Li</t>
  </si>
  <si>
    <t>... Biodiversity may represent a form of biological insurance against the loss or poor performance of selected species 1 . If this is the case, then communities with larger numbers of species should be more predictable with respect to properties such as local biomass 2 . That is ...</t>
  </si>
  <si>
    <t>http://www.nature.com/nature/journal/v390/n6659/full/390507a0.html</t>
  </si>
  <si>
    <t>Food sovereignty and uncultivated biodiversity in South Asia: essays on the poverty of food policy and the wealth of the social landscape</t>
  </si>
  <si>
    <t>http://books.google.co.uk/books?hl=en&amp;lr=&amp;id=g6C5mVM08IoC&amp;oi=fnd&amp;pg=PA1&amp;dq=biodiversity+poverty+OR+livelihoods+OR+poor&amp;ots=vGFF_GGRzf&amp;sig=2ZPFw4tuxDj7LraRYY5fRtAZOiI</t>
  </si>
  <si>
    <t>F Mazhar, D Buckles</t>
  </si>
  <si>
    <t>The publication explores the meaning of agriculture and guides the reader into new territory, where food, ecology, and culture converge. In the food systems of South Asia, the margin between cultivated and uncultivated biodiversity dissolves through women's day-to-day ...</t>
  </si>
  <si>
    <t>http://www.mtnforum.org/sites/default/files/publication/files/3669.pdf</t>
  </si>
  <si>
    <t>Ten years of adaptive community-governed conservation: evaluating biodiversity protection and poverty alleviation in a West African hippopotamus reserve</t>
  </si>
  <si>
    <t>http://journals.cambridge.org/abstract_S037689291000041X</t>
  </si>
  <si>
    <t>DJ Sheppard, A Moehrenschlager…</t>
  </si>
  <si>
    <t>SUMMARY Community-based natural resource management has been accused of failing on social, economic or ecological grounds. Balanced assessments are rare, however, particularly in West Africa. This paper examines the first 10 years of Ghana's Wechiau ...</t>
  </si>
  <si>
    <t>http://povertyandconservation.info/docs/20110729-BiodiversityPovertyWestAfrica.pdf</t>
  </si>
  <si>
    <t>Biodiversity conservation and agricultural sustainability: towards a new paradigm of 'ecoagriculture'landscapes</t>
  </si>
  <si>
    <t>http://rstb.royalsocietypublishing.org/content/363/1491/477.short</t>
  </si>
  <si>
    <t>SJ Scherr, JA McNeely</t>
  </si>
  <si>
    <t>... Nonetheless, the need to reconcile increased agricultural productivity and livelihoods with effective conservation of biodiversity and ecosystem services ... for integrated action, at a lower overall cost, to achieve Millennium Development Goals for poverty, hunger, water ...</t>
  </si>
  <si>
    <t>http://www.ncbi.nlm.nih.gov/pmc/articles/PMC2610165/</t>
  </si>
  <si>
    <t>Changing the course of biodiversity conservation in the Caatinga of northeastern Brazil</t>
  </si>
  <si>
    <t>http://onlinelibrary.wiley.com/doi/10.1111/j.1523-1739.2005.00703.x/full</t>
  </si>
  <si>
    <t>IR Leal, J DA SILVA , M CARDOSO…</t>
  </si>
  <si>
    <t>... Biodiversity conservation and sustainable development in the Caatinga is still in its infancy ... of alteration of remaining habitats, and the long history of local poverty and drought. ... and a strong and evident connection between the improvement of human livelihoods—the Caatinga ...</t>
  </si>
  <si>
    <t>http://www.academia.edu/download/30287814/conservation_of_caatinga.pdf</t>
  </si>
  <si>
    <t>How can market mechanisms for forest environmental services help the poor ? Preliminary lessons from Latin America</t>
  </si>
  <si>
    <t>http://www.sciencedirect.com/science/article/pii/S0305750X05000999</t>
  </si>
  <si>
    <t>M Grieg-Gran, I Porras, S Wunder</t>
  </si>
  <si>
    <t>... Key words. forests; environmental services; market mechanisms; livelihoods; conservation; poverty. 1. Introduction. ... They are concentrated in four fields: carbon sequestration, watershed protection, biodiversity benefits, and landscape beauty. ...</t>
  </si>
  <si>
    <t>Agriculture, biodiversity and markets: livelihoods and agroecology in comparative perspective</t>
  </si>
  <si>
    <t>http://books.google.co.uk/books?hl=en&amp;lr=&amp;id=a4T9J7TbgmMC&amp;oi=fnd&amp;pg=PR5&amp;dq=biodiversity+poverty+OR+livelihoods+OR+poor&amp;ots=biMyqaEk2c&amp;sig=lYvgkoNawYqdF264FxIsDcUH0eY</t>
  </si>
  <si>
    <t>S Lockie , D Carpenter</t>
  </si>
  <si>
    <t>" Debate about how best to ensure the preservation of agricultural biodiversity is caught in a counter-productive polemic between proponents and critics of market-based instruments and agricultural modernisation. This book argues that neither position does justice to the ...</t>
  </si>
  <si>
    <t>Biodiversity conservation, ecosystem services and livelihoods in tropical landscapes: towards a common agenda</t>
  </si>
  <si>
    <t>http://link.springer.com/article/10.1007/s00267-011-9708-2</t>
  </si>
  <si>
    <t>G Schroth , JA McNeely</t>
  </si>
  <si>
    <t>Abstract Trade-offs between ecosystem conservation and agricultural production can more easily be addressed by shifting the view from the plot scale to the scale of the landscape and integrating biodiversity friendly land use systems into development strategies. The ...</t>
  </si>
  <si>
    <t>http://link.springer.com/article/10.1007/s00267-011-9708-2/fulltext.html</t>
  </si>
  <si>
    <t>The brief, barren marriage of biodiversity and sustainability?</t>
  </si>
  <si>
    <t>http://www.jstor.org/stable/20167323</t>
  </si>
  <si>
    <t>KH Redford, SE Sanderson</t>
  </si>
  <si>
    <t>Bulletin of the Ecological Society of America</t>
  </si>
  <si>
    <t>... Both sides threaten the rights and livelihoods of human residents of tropical forests ... that sep arate developmentalists and conservation ists, a joint mission of combining biodiversity and sustainability ... debate" has to do with increasing output for the sake of poverty alleviation, using ...</t>
  </si>
  <si>
    <t>Managing genetic variation in tropical trees: linking knowledge with action in agroforestry ecosystems for improved conservation and enhanced livelihoods</t>
  </si>
  <si>
    <t>http://link.springer.com/article/10.1007/s10531-008-9516-z</t>
  </si>
  <si>
    <t>IK Dawson, A Lengkeek, JC Weber …</t>
  </si>
  <si>
    <t>Abstract Tree species in agroforestry ecosystems contribute to the livelihoods of rural communities and play an important role in the conservation of biodiversity. Unless agroforestry landscapes are productive, however, farmers will not maintain or enhance the ...</t>
  </si>
  <si>
    <t>http://link.springer.com/article/10.1007/s10531-008-9516-z/fulltext.html</t>
  </si>
  <si>
    <t>At loggerheads?: agricultural expansion, poverty reduction, and environment in the tropical forests</t>
  </si>
  <si>
    <t>http://books.google.co.uk/books?hl=en&amp;lr=&amp;id=bIbu--faGGgC&amp;oi=fnd&amp;pg=PR5&amp;dq=biodiversity+poverty+OR+livelihoods+OR+poor&amp;ots=7xVD7okDCh&amp;sig=1dG5wdfuesLNj5l537Vi8prgO8k</t>
  </si>
  <si>
    <t>P Buys</t>
  </si>
  <si>
    <t>... addition to the implications for poor populations' welfare, forest destruction results in the loss of globally irreplaceable biodiversity and contributes to global climate change, which threatens both the rich and poor. Forests are integral to the Bank's mission of poverty reduction and ...</t>
  </si>
  <si>
    <t>Impacts of biodiversity loss on ocean ecosystem services</t>
  </si>
  <si>
    <t>http://www.sciencemag.org/content/314/5800/787.short</t>
  </si>
  <si>
    <t>B Worm , EB Barbier , N Beaumont, JE Duffy , C Folke …</t>
  </si>
  <si>
    <t>... At the largest scales, we analyzed relationships between biodiversity and ecosystem services using the global catch database from the United Nations Food and ... Data are shown for all (black), species-poor (500 species, red) LMEs. ...</t>
  </si>
  <si>
    <t>Global food security, biodiversity conservation and the future of agricultural intensification</t>
  </si>
  <si>
    <t>http://www.sciencedirect.com/science/article/pii/S0006320712000821</t>
  </si>
  <si>
    <t>T Tscharntke, Y Clough , TC Wanger , L Jackson…</t>
  </si>
  <si>
    <t>... to the quantity of food that is globally produced but to poverty (Adams et al ... Environmentally friendly land use contributes to biodiversity conservation, but poor rural based population tends ... improving yields are more accessible and viable for poor smallholder livelihoods than high ...</t>
  </si>
  <si>
    <t>Global threats to human water security and river biodiversity</t>
  </si>
  <si>
    <t>http://www.nature.com/nature/journal/v467/n7315/abs/nature09440.html</t>
  </si>
  <si>
    <t>CJ Vörösmarty, PB McIntyre , MO Gessner , D Dudgeon …</t>
  </si>
  <si>
    <t>... Global threats to human water security and river biodiversity. ... Here we present the first worldwide synthesis to jointly consider human and biodiversity perspectives on water security using a spatial framework that quantifies multiple stressors and accounts for downstream impacts. ...</t>
  </si>
  <si>
    <t>Agricultural biodiversity , nutrition, and health: making a difference to hunger and nutrition in the developing world</t>
  </si>
  <si>
    <t>http://www.ingentaconnect.com/content/nsinf/fnb/2006/00000027/00000002/art00008</t>
  </si>
  <si>
    <t>EA Frison, IF Smith, T Johns, J Cherfas …</t>
  </si>
  <si>
    <t>... traditional foods can contribute to better livelihoods, and ways that awareness and promotional campaigns can identify ... crops by poor communities can simultaneously achieve the outcomes of micronutrient adequacy, poverty reduc- tion, and biodiversity conservation. ...</t>
  </si>
  <si>
    <t>http://archive.unu.edu/unupress/food/FNB_v27n2.pdf#page=75</t>
  </si>
  <si>
    <t>Biodiversity conservation and productivity in intensive agricultural systems</t>
  </si>
  <si>
    <t>http://onlinelibrary.wiley.com/doi/10.1111/j.1477-9552.2007.00091.x/full</t>
  </si>
  <si>
    <t>A Omer, U Pascual , NP Russell</t>
  </si>
  <si>
    <t>... relevant set of labour and capital inputs. Agricultural transition towards biodiversity conservation may be consistent with an increase in crop output in already biodiversity-poor modern agricultural landscapes. 1. Introduction. ...</t>
  </si>
  <si>
    <t>http://english.360elib.com/datu/S/EM307105.pdf#page=138</t>
  </si>
  <si>
    <t>Poverty risks and national parks: Policy issues in conservation and resettlement</t>
  </si>
  <si>
    <t>http://www.sciencedirect.com/science/article/pii/S0305750X06001185</t>
  </si>
  <si>
    <t>MM Cernea, K Schmidt-Soltau</t>
  </si>
  <si>
    <t>... Is the conflict between biodiversity conservation and poverty reduction, which frequently arises in park creation programs, insoluble? ... displacements with a pro-poor strategy that pursues “double sustainability,” to protect both the biodiversity and people's livelihoods at the ...</t>
  </si>
  <si>
    <t>Protecting the future: Carbon, forests, protected areas and local livelihoods</t>
  </si>
  <si>
    <t>http://www.tandfonline.com/doi/abs/10.1080/14888386.2008.9712916</t>
  </si>
  <si>
    <t>A Campbell, S Clark, L Coad , L Miles , K Bolt, D Roe</t>
  </si>
  <si>
    <t>Abstract The current proposals on reducing emissions from deforestation and forest degradation in developing countries being discussed under the UN Framework Convention on Climate Change (UNFCCC) could have significant implications for biodiversity ...</t>
  </si>
  <si>
    <t>Biodiversity and ecosystem function in species- poor communities: community structure and leaf litter breakdown in a Pacific island stream</t>
  </si>
  <si>
    <t>http://www.bioone.org/doi/abs/10.1899/07-081.1</t>
  </si>
  <si>
    <t>JP Benstead , JG March, CM Pringle, KC Ewel…</t>
  </si>
  <si>
    <t>Journal of the North …</t>
  </si>
  <si>
    <t>Abstract Pacific island stream communities are species-poor because of the effects of extreme geographic isolation on colonization rates of taxa common to continental regions. The effects of such low species richness on stream ecosystem function are not well ...</t>
  </si>
  <si>
    <t>http://www.jstor.org/stable/10.1899/07-081.1</t>
  </si>
  <si>
    <t>Conservation in the anthropocene: biodiversity , poverty and sustainability</t>
  </si>
  <si>
    <t>http://books.google.co.uk/books?hl=en&amp;lr=&amp;id=UyCTJv1j4aEC&amp;oi=fnd&amp;pg=PA304&amp;dq=biodiversity+poverty+OR+livelihoods+OR+poor&amp;ots=rmK3YThwI1&amp;sig=Ivuv5Wkp1Y6x7pbBPPK8cnUtGgE</t>
  </si>
  <si>
    <t>WM Adams</t>
  </si>
  <si>
    <t>Biodiversity conservation and poverty alleviation: …</t>
  </si>
  <si>
    <t>As many chapters in this book show, projects that seem to combine conservation and poverty alleviation can be successful, but are complex to plan and slow to have the effects desired of them. The integration of conservation and poverty reduction has proved more ...</t>
  </si>
  <si>
    <t>Freshwater biodiversity : importance, threats, status and conservation challenges</t>
  </si>
  <si>
    <t>http://onlinelibrary.wiley.com/doi/10.1017/S1464793105006950/abstract</t>
  </si>
  <si>
    <t>D Dudgeon , AH Arthington, MO Gessner …</t>
  </si>
  <si>
    <t>... We advocate continuing attempts to check species loss but, in many situations, urge adoption of a compromise position of management for biodiversity conservation, ecosystem functioning and resilience, and human livelihoods in order to provide a viable long-term basis for ...</t>
  </si>
  <si>
    <t>http://41.89.141.5/dspace/bitstream/0/551/1/GessnerS1464793105006950.pdf</t>
  </si>
  <si>
    <t>Linking Biodiversity Conservation and Poverty Alleviation: A State of Knowledge Review</t>
  </si>
  <si>
    <t>http://pubs.iied.org/pubs/display.php?o=G02789</t>
  </si>
  <si>
    <t>UW IIED, NC AWF</t>
  </si>
  <si>
    <t>Over recent decades, biodiversity conservation and poverty reduction have both become international societal and political goals. There is recognition of the links between these two goals both within the Convention on Biological Diversity and the Millennium Development ...</t>
  </si>
  <si>
    <t>Global conservation of biodiversity and ecosystem services</t>
  </si>
  <si>
    <t>http://bioscience.oxfordjournals.org/content/57/10/868.short</t>
  </si>
  <si>
    <t>... Some regions important for bio-diversity are low in ESV because the original habitat is ESV poor (eg, arid regions such as South Africa's Succulent Karoo). ... For example, coincidence of biodiversity priorities, human population, and poverty (Balmford et al. ...</t>
  </si>
  <si>
    <t>http://bioscience.oxfordjournals.org/content/57/10/868.full</t>
  </si>
  <si>
    <t>Payments for environmental services and the poor : concepts and preliminary evidence</t>
  </si>
  <si>
    <t>http://journals.cambridge.org/abstract_S1355770X08004282</t>
  </si>
  <si>
    <t>Environment and development economics</t>
  </si>
  <si>
    <t>... The transaction costs of working in the second, poverty-struck watershed, in terms of PES negotiation, contracts, monitoring ... to participate in PES is often simpler for highly spatially targeted services (watershed and biodiversity protection, landscape ... improve rural livelihoods. ...</t>
  </si>
  <si>
    <t>http://127.0.0.1:8000/scholar?q=info:6G6uRfC89EsJ:scholar.google.com/&amp;output=instlink&amp;hl=en&amp;as_sdt=0,5&amp;scillfp=11689843853319391964&amp;oi=lle</t>
  </si>
  <si>
    <t>Paying for the environmental services of silvopastoral practices in Nicaragua</t>
  </si>
  <si>
    <t>http://www.sciencedirect.com/science/article/pii/S0921800907002716</t>
  </si>
  <si>
    <t>S Pagiola , E Ramirez, J Gobbi, C de Haan…</t>
  </si>
  <si>
    <t>... For biodiversity, counts of bird species are the main indicator, complemented by studies of butterflies, ants, and mollusks. ... 6.3. Impact on the poor. Although PES can contribute to poverty reduction by making payments to poor farmers, there has been concern over the ability of ...</t>
  </si>
  <si>
    <t>Water resources and biodiversity : past, present and future problems and solutions</t>
  </si>
  <si>
    <t>P Cullen, PS Lake</t>
  </si>
  <si>
    <t>Conserving Biodiversity : Threats and Solutions</t>
  </si>
  <si>
    <t>Biodiversity and human livelihood crises in the Malay Archipelago</t>
  </si>
  <si>
    <t>http://www.aseanbiodiversity.info/abstract/53006398.pdf</t>
  </si>
  <si>
    <t>NS Sodhi , TM Brooks , LP Koh …</t>
  </si>
  <si>
    <t>CONSERVATION …</t>
  </si>
  <si>
    <t>... Some suggest that disciplinary divisions render biodi- versity conservation and sustaining rural livelihoods dif- ficult ... We hope that most, if not all, conservation and poverty alleviation projects will be ... If we are to avert impend- ing tropical biodiversity and livelihood crises, issues re ...</t>
  </si>
  <si>
    <t>Biodiversity and the EU: Sustaining Life, Sustaining Livelihoods : Conference Report</t>
  </si>
  <si>
    <t>G Duke</t>
  </si>
  <si>
    <t>2005 - Department of the environment</t>
  </si>
  <si>
    <t>Lake Baringo: Addressing threatened biodiversity and livelihoods</t>
  </si>
  <si>
    <t>http://onlinelibrary.wiley.com/doi/10.1111/j.1440-1770.2006.00309.x/full</t>
  </si>
  <si>
    <t>EO Odada, JO Onyando…</t>
  </si>
  <si>
    <t>Lakes &amp; Reservoirs: …</t>
  </si>
  <si>
    <t>Abstract Lake Baringo is a shallow, internal drainage, freshwater lake located in the Kenyan Rift Valley. The lake is an important source of water for humans and livestock, as well as a significant income source for local communities through activities such as tourism, ...</t>
  </si>
  <si>
    <t>http://41.89.141.5/dspace/bitstream/0/3584/1/Odada2006.pdf</t>
  </si>
  <si>
    <t>Biodiversity and sustainable rural livelihoods</t>
  </si>
  <si>
    <t>… livelihoods : What contributions can …</t>
  </si>
  <si>
    <t>The multidimensional nature of biodiversity and social dynamics and implications for contemporary rural livelihoods in remote Kalahari settlements, Botswana</t>
  </si>
  <si>
    <t>http://onlinelibrary.wiley.com/doi/10.1111/j.1365-2028.2008.01057.x/full</t>
  </si>
  <si>
    <t>SM Sallu, C Twyman…</t>
  </si>
  <si>
    <t>African Journal of Ecology</t>
  </si>
  <si>
    <t>Abstract Despite rapid socio-economic development in Kalahari drylands, contemporary research suggests that biodiversity remains important as a component of the complex portfolio of livelihood strategies, as a real and perceived safety net in times of stress, and a ...</t>
  </si>
  <si>
    <t>http://127.0.0.1:8000/scholar?q=info:Yti7ibKVJHkJ:scholar.google.com/&amp;output=instlink&amp;hl=en&amp;as_sdt=0,5&amp;scillfp=8739787993687265576&amp;oi=lle</t>
  </si>
  <si>
    <t>Agroforestry: a refuge for tropical biodiversity after fire</t>
  </si>
  <si>
    <t>http://www.researchgate.net/publication/227986228_Agroforestry_a_Refuge_for_Tropical_Biodiversity_after_Fire/file/72e7e52b5d05ca9042.pdf</t>
  </si>
  <si>
    <t>DM Griffith</t>
  </si>
  <si>
    <t>... lack of financial credit and institutional support, poor market access, and political instability give poor farmers in ... If tropical forests and all their biodiversity are to be saved, and if the primary ... is the landless peasant, then mea- sures to secure land tenure and eliminate rural poverty ...</t>
  </si>
  <si>
    <t>Beyond exclusion: alternative approaches to biodiversity conservation in the developing tropics</t>
  </si>
  <si>
    <t>http://www.sciencedirect.com/science/article/pii/S187734351000014X</t>
  </si>
  <si>
    <t>S Lele , P Wilshusen, D Brockington , R Seidler…</t>
  </si>
  <si>
    <t>... debates around conservation by exclusion, including the idea of pristine nature, the social impacts of PAs and the possible beneficiaries, the attempts to reconcile poverty and conservation ... The role of protected areas in conserving biodiversity and sustaining local livelihoods. ...</t>
  </si>
  <si>
    <t>Conserving tropical biodiversity amid weak institutions</t>
  </si>
  <si>
    <t>http://bioscience.oxfordjournals.org/content/51/6/497.short</t>
  </si>
  <si>
    <t>CB Barrett , K Brandon, C Gibson…</t>
  </si>
  <si>
    <t>... social benefits of sustainable resource use, with the idea that when biodiversity is more ... of win–win outcomes through an approach that gives more to the poor while trying to ... program in Zimbabwe), studies rarely incorporate rigorous data on conservation or poverty indicators. ...</t>
  </si>
  <si>
    <t>http://bioscience.oxfordjournals.org/content/51/6/497.full</t>
  </si>
  <si>
    <t>A central Amazonian terra firme forest. I. High tree species richness on poor soils</t>
  </si>
  <si>
    <t>http://link.springer.com/article/10.1023/A:1008908615271</t>
  </si>
  <si>
    <t>AA De Oliveira , SA Mori</t>
  </si>
  <si>
    <t>Abstract Tree size, density, and species richness were established for three one-hectare plots of terra firme forest in central Amazonian Brazil. In the three hectares, 1916 individual trees with DBH 10≥ cm were sampled. A total of 58 families, 181 genera, and 513 ...</t>
  </si>
  <si>
    <t>http://link.springer.com/content/pdf/10.1023/A:1008908615271.pdf</t>
  </si>
  <si>
    <t>Does conserving biodiversity work to reduce poverty</t>
  </si>
  <si>
    <t>C Leisher, M Sanjayan, J Blockhus, A Kontoleon…</t>
  </si>
  <si>
    <t>A State of Knowledge …</t>
  </si>
  <si>
    <t>Conditions associated with protected area success in conservation and poverty reduction</t>
  </si>
  <si>
    <t>http://www.pnas.org/content/108/34/13913.short</t>
  </si>
  <si>
    <t>PJ Ferraro , MM Hanauer …</t>
  </si>
  <si>
    <t>... (2004) Biodiversity conservation and the eradication of poverty. ... Abstract/FREE Full Text. ↵: Coad L,; Campbell A,; Miles L,; Humphries K. (2008) The Costs and Benefits of Protected Areas for Local Livelihoods: A Review of the Current Literature (UNEP World Conservation ...</t>
  </si>
  <si>
    <t>http://www.pnas.org/content/108/34/13913.long</t>
  </si>
  <si>
    <t>Participatory biodiversity conservation rethinking the strategy in the low tourist potential areas of tropical Africa</t>
  </si>
  <si>
    <t>http://dlc.dlib.indiana.edu/dlc/handle/10535/3696</t>
  </si>
  <si>
    <t>... AREAS OF TROPICAL AFRICA David Brown Converting international interest in biodiversity conservation into a ... is increasingly seen to lie in the consolidation of existing livelihoods through the ... Income substitution strategies have a poor record in such situations, and should be ...</t>
  </si>
  <si>
    <t>http://dlc.dlib.indiana.edu/dlc/bitstream/handle/10535/3696/33-participatory-biodiversity-conservation-tropical-africa.pdf.txt?sequence=2</t>
  </si>
  <si>
    <t>Biodiversity indicators based on trends in conservation status: strengths of the IUCN Red List Index</t>
  </si>
  <si>
    <t>http://cycadsg.org/publications/Red-List-Butchart-et-al-2006.pdf</t>
  </si>
  <si>
    <t>SHM Butchart , HR Akcakaya , E Kennedy…</t>
  </si>
  <si>
    <t>cycadsg.org</t>
  </si>
  <si>
    <t>... Although population- trend-based indicators show higher temporal resolution (greater sensitivity to status changes), such information tends to be available only for certain types of species in better-known (often biodiversity poor) regions (Brooks &amp; Kennedy 2004). ...</t>
  </si>
  <si>
    <t>Poverty and biodiversity in rural areas based on two investigations in Pujiang County, China</t>
  </si>
  <si>
    <t>http://www.sciencedirect.com/science/article/pii/S0301479709000036</t>
  </si>
  <si>
    <t>B Fang</t>
  </si>
  <si>
    <t>Journal of environmental management</t>
  </si>
  <si>
    <t>This study presents an integrated framework for the analysis of options of agricultural development and natural resource management at the ecosystem level. Pujiang County in Zhejiang Province, China, is used as a case-study area. The IMGLP model is applied to ...</t>
  </si>
  <si>
    <t>Reinventing a square wheel: Critique of a resurgent" protection paradigm" in international biodiversity conservation</t>
  </si>
  <si>
    <t>http://www.tandfonline.com/doi/abs/10.1080/089419202317174002</t>
  </si>
  <si>
    <t>PR Wilshusen, SR Brechin …</t>
  </si>
  <si>
    <t>Society &amp;Natural …</t>
  </si>
  <si>
    <t>... to exist because of our way of life and our way of life is directly tied to the land, why would we sacri®ce our livelihoods in the ... To push at the forefront of the poverty and environment nexus would require de®ning the policies that can protect biodiversity most effectively ...</t>
  </si>
  <si>
    <t>http://www.tandfonline.com/doi/pdf/10.1080/089419202317174002</t>
  </si>
  <si>
    <t>A framework for improved monitoring of biodiversity : responses to the World Summit on Sustainable Development</t>
  </si>
  <si>
    <t>http://onlinelibrary.wiley.com/doi/10.1111/j.1523-1739.2005.00289.x/full</t>
  </si>
  <si>
    <t>RE Green, A Balmford , PR Crane, GM Mace …</t>
  </si>
  <si>
    <t>... Given the link made in the declaration between biodiversity and poverty alleviation, these measurements ... of the object, interested party, and valued attribute as applied to the value of biodiversity. ... A forested river catchment, local people whose health and livelihoods depend on ...</t>
  </si>
  <si>
    <t>https://69.90.183.227/doc/articles/2005/A-00398.pdf</t>
  </si>
  <si>
    <t>Linking carbon, biodiversity and livelihoods near forest margins: the role of agroforestry</t>
  </si>
  <si>
    <t>http://link.springer.com/10.1007/978-94-007-1630-8_10</t>
  </si>
  <si>
    <t>G Schroth , MSS da Mota, T Hills, L Soto-Pinto…</t>
  </si>
  <si>
    <t>… Potential of Agroforestry …</t>
  </si>
  <si>
    <t>Abstract Agroforestry systems distinguish themselves from other forms of agriculture through their ability to store higher amounts of carbon (C) in their biomass, and often also to conserve more biodiversity. However, in both regards they are generally inferior to forests. ...</t>
  </si>
  <si>
    <t>http://library.uniteddiversity.coop/Permaculture/Agroforestry/Carbon_Sequestration_Potential_of_Agroforestry_Systems-Opportunities_and_Challenges.pdf#page=198</t>
  </si>
  <si>
    <t>Biodiversity , Livelihoods &amp; the Law: The Case of the" Jogi-Nath" Snake Charmers of India</t>
  </si>
  <si>
    <t>B Dutt</t>
  </si>
  <si>
    <t>Wildlife Trust of India</t>
  </si>
  <si>
    <t>How do biodiversity and poverty relate</t>
  </si>
  <si>
    <t>A Tekelenburg, BJE ten Brink, MCH Witmer</t>
  </si>
  <si>
    <t>An explorative study. Netherlands …</t>
  </si>
  <si>
    <t>Biodiversity conservation and sustainable livelihoods in tropical forest landscapes</t>
  </si>
  <si>
    <t>http://link.springer.com/chapter/10.1007/978-1-4020-8504-8_17</t>
  </si>
  <si>
    <t>JL Pfund, P Koponen, T O'Connor, JM Boffa…</t>
  </si>
  <si>
    <t>Patterns and Processes …</t>
  </si>
  <si>
    <t>Abstract In developing countries, much remains to be done to truly integrate the livelihoods of rural people and biodiversity conservation into land use decision-making and management processes. Yet, research institutions can support informed landscape ...</t>
  </si>
  <si>
    <t>http://www.worldagroforestrycentre.org/sea/publications/files/bookchapter/BC0279-08/BC0279-08-1.PDF</t>
  </si>
  <si>
    <t>New species in the Old World: Europe as a frontier in biodiversity exploration, a test bed for 21st century taxonomy</t>
  </si>
  <si>
    <t>http://dx.plos.org/10.1371/journal.pone.0036881.g002</t>
  </si>
  <si>
    <t>B Fontaine, K van Achterberg, MA Alonso-Zarazaga …</t>
  </si>
  <si>
    <t>PLoS One</t>
  </si>
  <si>
    <t>... problem, known as the Taxonomic Impediment [5]. One of the side effects of the Taxonomic Impediment, already noticed by several authors [6], [7], [8], is the strong imbalance between developed, biodiversity-poor countries and developing, biodiversity-rich countries. ...</t>
  </si>
  <si>
    <t>Contribution of agroforestry to biodiversity and livelihoods improvement in rural communities of Southern African regions</t>
  </si>
  <si>
    <t>http://link.springer.com/chapter/10.1007/978-3-642-00493-3_22</t>
  </si>
  <si>
    <t>KF Kalaba, P Chirwa, S Syampungani…</t>
  </si>
  <si>
    <t>Tropical Rainforests and …</t>
  </si>
  <si>
    <t>Abstract It has been widely documented that the traditional farming system of shifting cultivation contributes to huge annual losses of forest cover, altering the structure and distribution of species resulting in loss of biodiversity. On the other hand, formal ...</t>
  </si>
  <si>
    <t>http://www.geo.mtu.edu/~asmayer/rural_sustain/biodiversity/kalaba_etal_2010.pdf</t>
  </si>
  <si>
    <t>Biodiversity and socioeconomic impacts of selected agro-commodity production systems</t>
  </si>
  <si>
    <t>http://jed.sagepub.com/content/16/2/131.short</t>
  </si>
  <si>
    <t>JJ Kessler, T Rood, T Tekelenburg…</t>
  </si>
  <si>
    <t>... Biodiversity and Socioeconomic Impacts of Production 139 ... The Human Poverty Index (HPI) is an index measuring shortages in life expectancy, education, and standard of ... Vulnerability is defined in accordance with the livelihoods approach as the external factors that influence ...</t>
  </si>
  <si>
    <t>http://www.unep.ch/ETB/events/BiodivReviewMtgPresentations/28%20Nov/article%20JED%20final%20published_JJKessler_intervention.pdf</t>
  </si>
  <si>
    <t>Restoring forest landscapes for biodiversity conservation and rural livelihoods : A spatial optimisation model</t>
  </si>
  <si>
    <t>http://www.sciencedirect.com/science/article/pii/S1364815211001691</t>
  </si>
  <si>
    <t>F Orsi, RL Church , D Geneletti</t>
  </si>
  <si>
    <t>Environmental Modelling &amp; Software</t>
  </si>
  <si>
    <t>Conserving nature in the presence of humans is especially challenging in areas where livelihoods are largely based on locally available natural resources. The restoration of forests in such contexts calls for the identification of sites and actions that improve ...</t>
  </si>
  <si>
    <t>Wildlife hunting and use in the Nam Ha National Protected Area: implications for rural livelihoods and biodiversity conservation</t>
  </si>
  <si>
    <t>A Johnson, S Singh, M Dongdala, O Vongsa</t>
  </si>
  <si>
    <t>Wildlife Conservation Society</t>
  </si>
  <si>
    <t>The working for water programme: Evolution of a payments for ecosystem services mechanism that addresses both poverty and ecosystem service delivery in …</t>
  </si>
  <si>
    <t>http://www.sciencedirect.com/science/article/pii/S0921800907006167</t>
  </si>
  <si>
    <t>JK Turpie, C Marais, JN Blignaut</t>
  </si>
  <si>
    <t>... Budgets are based on three main criteria: the functional priority (eg water conservation, biodiversity, productive potential of land), the impact on poverty relief and economic empowerment, and the department's capacity to spend the budget effectively and efficiently. ...</t>
  </si>
  <si>
    <t>How do biodiversity and poverty relate? An explorative study</t>
  </si>
  <si>
    <t>http://www.sidalc.net/cgi-bin/wxis.exe/?IsisScript=orton.xis&amp;B1=Buscar&amp;formato=1&amp;cantidad=50&amp;expresion=NETHERLANDS</t>
  </si>
  <si>
    <t>A Tekelenburg, BJE Ten Brink…</t>
  </si>
  <si>
    <t>Alterra-rapport (Países …</t>
  </si>
  <si>
    <t>Título: SEAN Toolbox. v. 1: booklet with theoretical background to strategic environmental analysis. v. 2: a presentation of strategic environmental analysis a methodology for planning sustainable development and the SEAN toolbox. v. 3: case study strategic environmental ...</t>
  </si>
  <si>
    <t>The value of bushmeat and other wild foods to rural households living in extreme poverty in Democratic Republic of Congo</t>
  </si>
  <si>
    <t>http://www.sciencedirect.com/science/article/pii/S0006320703004038</t>
  </si>
  <si>
    <t>E de Merode, K Homewood, G Cowlishaw</t>
  </si>
  <si>
    <t>Biological conservation</t>
  </si>
  <si>
    <t>... In conclusion, these results suggest that households in a poor rural community make ... Empirical regularities in the poverty-environment relationship of rural households: evidence from ... Protected Areas and Local Livelihoods: Contrasting Systems of Wildlife Management in the ...</t>
  </si>
  <si>
    <t>Capturing the value of forest carbon for local livelihoods</t>
  </si>
  <si>
    <t>http://www.sciencedirect.com/science/article/pii/S0305750X03001694</t>
  </si>
  <si>
    <t>J Smith, SJ Scherr</t>
  </si>
  <si>
    <t>... carbon; Kyoto Protocol; forests; tropical countries; poverty. ... pose risks to conservation of the forest ecosystem, thus jeopardizing protection of carbon stocks and biodiversity. ... the earnings are generally sufficient to lift benefiting households from poor to fairly secure livelihoods. ...</t>
  </si>
  <si>
    <t>Spatial congruence between biodiversity and ecosystem services in South Africa</t>
  </si>
  <si>
    <t>http://www.sciencedirect.com/science/article/pii/S0006320708004436</t>
  </si>
  <si>
    <t>B Egoh , B Reyers , M Rouget , M Bode …</t>
  </si>
  <si>
    <t>... and its services around the world now threatens the health and livelihoods of many ... conservation initiatives in South Africa are geared towards sustainability and poverty alleviation presenting ... example, the Working for Water project is aimed at improving biodiversity and water ...</t>
  </si>
  <si>
    <t>Conserving biodiversity : Reconciling local and global public benefits</t>
  </si>
  <si>
    <t>http://www.ces.iisc.ernet.in/biodiversity/sdev/mg/pdfs/mg205.pdf</t>
  </si>
  <si>
    <t>C Perrings , M Gadgil</t>
  </si>
  <si>
    <t>... between poverty reduction and biodiversity conservation is largely false. Moreover, it could be avoided-—or at least significantly reduced—by introducing some rather basic policy reforms. These reforms could improve the well-being of all interested parties—rich and poor, ...</t>
  </si>
  <si>
    <t>Ecosystem services and biodiversity in developing countries</t>
  </si>
  <si>
    <t>http://link.springer.com/article/10.1007/s10531-007-9216-0</t>
  </si>
  <si>
    <t>O Mertz, HM Ravnborg, GL Lövei , I Nielsen…</t>
  </si>
  <si>
    <t>... important for our understanding of the role of nature for maintaining human livelihoods. ... DFID UK, DG Development EU, UNDP, World Bank (2002) Linking Poverty Reduction and ... Washington DC Eiswerth ME, Haney JC (2001) Maximizing conserved biodiversity: why ecosystem ...</t>
  </si>
  <si>
    <t>http://link.springer.com/article/10.1007/s10531-007-9216-0/fulltext.html</t>
  </si>
  <si>
    <t>Brazil: selling biodiversity with local livelihoods .</t>
  </si>
  <si>
    <t>http://www.cabdirect.org/abstracts/20043013843.html</t>
  </si>
  <si>
    <t>I Egler, T O'Riordan, S Stoll-Kleemann</t>
  </si>
  <si>
    <t>Abstract The state of biodiversity and its protection in Brazil is discussed, and an assessment is made of the factors that jeopardize the effectiveness of protected area management in the country. The politics of biodiversity management in Brazil is then discussed, focusing on ...</t>
  </si>
  <si>
    <t>Quantifying biodiversity : procedures and pitfalls in the measurement and comparison of species richness</t>
  </si>
  <si>
    <t>http://onlinelibrary.wiley.com/doi/10.1046/j.1461-0248.2001.00230.x/full</t>
  </si>
  <si>
    <t>NJ Gotelli, RK Colwell</t>
  </si>
  <si>
    <t>Ecology letters</t>
  </si>
  <si>
    <t>... Although species richness is a natural measure of biodiversity, it is an elusive quantity to measure properly (May 1988 ... In fact, this bias may be strong enough that the cumulative number of species revealed in the poor community equals or exceeds that of the rich community, for ...</t>
  </si>
  <si>
    <t>http://127.0.0.1:8000/scholar?q=info:YDWVp2P5V88J:scholar.google.com/&amp;output=instlink&amp;hl=en&amp;as_sdt=0,5&amp;scillfp=7655443005767381016&amp;oi=lle</t>
  </si>
  <si>
    <t>Development and testing of a sustainable environmental restoration policy on eradicating the poverty trap in China's Changting County</t>
  </si>
  <si>
    <t>http://www.pnas.org/content/106/26/10712.short</t>
  </si>
  <si>
    <t>S Cao, B Zhong, H Yue, H Zeng…</t>
  </si>
  <si>
    <t>... among residents, inadequate education, and poor governance (8). The vulnerability of these populations may be further exacerbated by unjust or ineffective policies (9–10). The links between biodiversity and livelihoods, and between conservation and poverty reduction, are ...</t>
  </si>
  <si>
    <t>http://www.pnas.org/content/106/26/10712.full</t>
  </si>
  <si>
    <t>Measuring more of biodiversity : genus richness as a surrogate for species richness in Australian ant faunas</t>
  </si>
  <si>
    <t>http://www.sciencedirect.com/science/article/pii/0006320795900594</t>
  </si>
  <si>
    <t>AN Andersen</t>
  </si>
  <si>
    <t>Biological Conservation</t>
  </si>
  <si>
    <t>... in order to test the validity of the proposition that higher-taxon categories be used as surrogates for species in rapid biodiversity surveys ... species and genus richness was strong within regions, but varied substantially between regions, such that overall it had poor predictive power ...</t>
  </si>
  <si>
    <t>Biodiversity conservation and poverty alleviation in the Niger Delta area of Nigeria</t>
  </si>
  <si>
    <t>http://hrcak.srce.hr/7301</t>
  </si>
  <si>
    <t>OM Agbogidi, A Ukaro Ofuoku</t>
  </si>
  <si>
    <t>Agriculturae Conspectus Scientificus ( …</t>
  </si>
  <si>
    <t>Sažetak This paper established that biodiversity conservation can aid the alleviation of poverty among the people of the Niger Delta area of Nigeria. The benefits derived from biodiversity were discussed and the ways through which biodiversity can be applied as a ...</t>
  </si>
  <si>
    <t>http://hrcak.srce.hr/file/11007</t>
  </si>
  <si>
    <t>Global patterns in biodiversity</t>
  </si>
  <si>
    <t>http://www.nature.com/nature/journal/v405/n6783/abs/405220a0.html</t>
  </si>
  <si>
    <t>KJ Gaston</t>
  </si>
  <si>
    <t>... Second, it reflects concern over the future of biodiversity, and the resultant need to determine its current status, to predict its likely response to ... the fine resolution of study plots in ecological field work (typically a few square metres) and, by comparison, the poor resolution of land ...</t>
  </si>
  <si>
    <t>http://www.nature.com/nature/journal/v405/n6783/full/405220a0.html</t>
  </si>
  <si>
    <t>Cardamom Mountains: biodiversity survey 2000</t>
  </si>
  <si>
    <t>J Daltry</t>
  </si>
  <si>
    <t>A poverty of reason: Sustainable development and economic growth</t>
  </si>
  <si>
    <t>http://eprints.ucl.ac.uk/17889/</t>
  </si>
  <si>
    <t>W Beckerman</t>
  </si>
  <si>
    <t>... A poverty of reason: sustainable development and economic growth. Beckerman, W.; (2002) A poverty of reason: sustainable development and economic growth. The Independent Institute: Oakland, US. ... Title: A poverty of reason: sustainable development and economic growth. ...</t>
  </si>
  <si>
    <t>Ecological restoration: a means of conserving biodiversity and sustaining livelihoods (version 1.1)</t>
  </si>
  <si>
    <t>GD Gann, D Lamb</t>
  </si>
  <si>
    <t>Society for Ecological Restoration International</t>
  </si>
  <si>
    <t>Freshwater biodiversity : a hidden resource under threat</t>
  </si>
  <si>
    <t>http://books.google.co.uk/books?hl=en&amp;lr=&amp;id=hgErHErt6-gC&amp;oi=fnd&amp;pg=PA43&amp;dq=biodiversity+poverty+OR+livelihoods+OR+poor&amp;ots=uknnLni-Ku&amp;sig=9IAVUOKVbPaDkAhtXMB_7CA85lw</t>
  </si>
  <si>
    <t>W Darwall, KG Smith, D Allen, M Seddon…</t>
  </si>
  <si>
    <t>Wildlife in a …</t>
  </si>
  <si>
    <t>... making. It provides an assessment approach that ensures the links between biodiversity, economics and livelihoods are captured, with a particular focus on strengthening pro-poor approaches to wetland management. The toolkit ...</t>
  </si>
  <si>
    <t>http://www.researchgate.net/publication/252640472_FRESHWATER_BIODIVERSITY_-_A_HIDDEN_RESOURCE_UNDER_THREAT/file/9c96052a97d420b411.pdf</t>
  </si>
  <si>
    <t>Prospects for enhancing livelihoods , communities, and biodiversity in Africa through community-based forest management: a critical analysis</t>
  </si>
  <si>
    <t>http://www.tandfonline.com/doi/abs/10.1080/13549830701809700</t>
  </si>
  <si>
    <t>RE Mazur, OV Stakhanov</t>
  </si>
  <si>
    <t>Local Environment</t>
  </si>
  <si>
    <t>Myriad projects have been introduced in recent decades in tropical forest and forest-edge ecosystems to slow or reverse the rapid loss of biodiversity, deterioration of livelihood resources, and deepening of rural poverty–with markedly mixed results. This paper ...</t>
  </si>
  <si>
    <t>http://www.soc.iastate.edu/staff/mazur/Enhancing%20Livelihoods,%20Communities,%20and%20Biodiversity%20in%20Africa%20(Mazur,%20Stakhanov).pdf</t>
  </si>
  <si>
    <t>Extended statistical approaches to modelling spatial pattern in biodiversity in northeast New South Wales. II. Community-level modelling</t>
  </si>
  <si>
    <t>http://link.springer.com/article/10.1023/A:1021374009951</t>
  </si>
  <si>
    <t>S Ferrier , M Drielsma, G Manion, G Watson</t>
  </si>
  <si>
    <t>... Biodiversity as a whole is addressed using some combi- nation of traditional land-class mapping and modelled distributions of ... modelling through application of canonical classification techniques; and (3) enhancing the applicability of modelling to data- poor regions through ...</t>
  </si>
  <si>
    <t>http://link.springer.com/content/pdf/10.1023/A:1021374009951.pdf</t>
  </si>
  <si>
    <t>Biodiversity and plant productivity in a model assemblage of plant species</t>
  </si>
  <si>
    <t>http://www.jstor.org/stable/3546198</t>
  </si>
  <si>
    <t>S Naeem, K Håkansson, JH Lawton, MJ Crawley…</t>
  </si>
  <si>
    <t>... Naeem, S., Hdkansson, K., Lawton, JH, Crawley, MJ and Thompson, LJ 1996. Biodiversity and plant productivity in a model assemblage of plant species - Oikos 76: 259-264. ... On average, species-poor assemblages were less productive. Results also ...</t>
  </si>
  <si>
    <t>Decentralization, forests and livelihoods : theory and narrative</t>
  </si>
  <si>
    <t>http://www.sciencedirect.com/science/article/pii/S0959378007000052</t>
  </si>
  <si>
    <t>L Tacconi</t>
  </si>
  <si>
    <t>... Wunder (2001) is sceptical about the contribution of forests to poverty elimination because ... It is often assumed that the environmental benefits of forests for local livelihoods are substantial. ... In relation to biodiversity conservation, work carried out by Conservation International in ...</t>
  </si>
  <si>
    <t>Linking Biodiversity Conservation and Poverty Reduction—What, Why and How</t>
  </si>
  <si>
    <t>http://povertyandconservation.info/sites/default/files/20100901_ZSL_Symposium_Report_0.pdf</t>
  </si>
  <si>
    <t>D Roe , M Walpole, J Elliott</t>
  </si>
  <si>
    <t>Summary report of a …</t>
  </si>
  <si>
    <t>povertyandconservation.info</t>
  </si>
  <si>
    <t>The fundamental links between environment and development have long been accepted in principle, but only relatively recently have the specific links between biodiversity conservation and poverty alleviation been explored and debated. The Convention on ...</t>
  </si>
  <si>
    <t>Collective action for small-scale producers of agricultural biodiversity products</t>
  </si>
  <si>
    <t>http://www.sciencedirect.com/science/article/pii/S0306919208000808</t>
  </si>
  <si>
    <t>F Kruijssen, M Keizer, A Giuliani</t>
  </si>
  <si>
    <t>Food policy</t>
  </si>
  <si>
    <t>... Developing Markets for Agrobiodiversity: Securing Livelihoods in Dryland Areas. ... in Thailand: identification of a possible good practice for on-farm biodiversity management of tropical ... Contributed paper for the Deutscher Tropentag, “Prosperity and Poverty in a Globalised World ...</t>
  </si>
  <si>
    <t>The cost of ignoring rules: How Madagascar's biodiversity and rural livelihoods have suffered from institutional shortcomings</t>
  </si>
  <si>
    <t>http://www.cifor.org/publications/corporate/cd-roms/bonn-proc/pdfs/papers/T4_FINAL_Horning.pdf</t>
  </si>
  <si>
    <t>NR Horning</t>
  </si>
  <si>
    <t>… on Rural Livelihoods</t>
  </si>
  <si>
    <t>Beginning in the mid-1980s Madagascar caught the attention of the international community due to the alarming deforestation rates experienced by this biodiversityrich island (Green and Sussman 1990; Horning and Nelson 1991; Sussman et al. 1996). At the same time, ...</t>
  </si>
  <si>
    <t>Biodiversity and India's degraded lands</t>
  </si>
  <si>
    <t>http://repository.ias.ac.in/64140/</t>
  </si>
  <si>
    <t>M Gadgil</t>
  </si>
  <si>
    <t>... If successful, this could ensure maintenance of high overall levels of biodiversity, as well as access to resources of such areas for a global elite For ecosystem people it would mean being compelled to live in increasingly degraded and biodiversity poor environments, while ...</t>
  </si>
  <si>
    <t>http://repository.ias.ac.in/64140/1/20_pub.pdf</t>
  </si>
  <si>
    <t>The environmentalism of the poor : a study of ecological conflicts and valuation</t>
  </si>
  <si>
    <t>http://books.google.co.uk/books?hl=en&amp;lr=&amp;id=4JIzg4PUotcC&amp;oi=fnd&amp;pg=PR1&amp;dq=biodiversity+poverty+OR+livelihoods+OR+poor&amp;ots=ISXtJzaoJ4&amp;sig=h12wk3QjmLtZMqdE-il_ke7A2vU</t>
  </si>
  <si>
    <t>J Mart'inez-Alier, JM Alier</t>
  </si>
  <si>
    <t>... expressed in many idioms to the abuse of natural envi- ronments and the loss of livelihoods. ... 2 The environmentalism of the poor concedes defeat in most of the industrial world, but it ... Among its achievements are the Biodiversity Convention in Rio de Janeiro in 1992 (sadly, not ...</t>
  </si>
  <si>
    <t>Biodiversity , biotechnology and profits</t>
  </si>
  <si>
    <t>… . Lohman y D. Cooper</t>
  </si>
  <si>
    <t>Conserving biodiversity and the environment and improving the wellbeing of poor farmers in Cambodia by promoting pig feeding systems using the juice of …</t>
  </si>
  <si>
    <t>http://lrrd.cipav.org.co/lrrd7/2/5.htm</t>
  </si>
  <si>
    <t>K Borin, TR Preston</t>
  </si>
  <si>
    <t>Abstract Recognizing the potential of the sugar palm tree,(Borassus flabellifer L., Arecaceae), to produce juice (sap) rich in highly digestible carbohydrates (sugars), and the success in many tropical countries of pig feeding systems using the juice from the sugar ...</t>
  </si>
  <si>
    <t>Aquaculture production and biodiversity conservation</t>
  </si>
  <si>
    <t>http://bioscience.oxfordjournals.org/content/59/1/27.short</t>
  </si>
  <si>
    <t>JS Diana</t>
  </si>
  <si>
    <t>... but also to improve the quality of life for those people living in poverty. ... system now in use is truly sustainable from an energy and biodiversity perspective—all ... countries, where aquaculture may replace more damaging income-generating activities by poor farmers (Rönnbäck et ...</t>
  </si>
  <si>
    <t>http://bioscience.oxfordjournals.org/content/59/1/27.full</t>
  </si>
  <si>
    <t>Biodiversity and livelihoods : REDD benefits</t>
  </si>
  <si>
    <t>S von Scheliha, B Hecht, T Christophersen</t>
  </si>
  <si>
    <t>GTZ</t>
  </si>
  <si>
    <t>Large scale patterns of biodiversity : spatial variation in family richness</t>
  </si>
  <si>
    <t>http://rspb.royalsocietypublishing.org/content/260/1358/149.short</t>
  </si>
  <si>
    <t>KJ Gaston , PH Williams …</t>
  </si>
  <si>
    <t>... History ll/Iuseum, Cromwell Road, London SW7 5BD, U .K . 3Biogeograplzy and Conservation Laboratory, The Natural History Wluseum, Cromwell Road, London SW7 5BD, UK SUMMARY Quantitative information on large scale spatial patterns of biodiversity remains poor. ...</t>
  </si>
  <si>
    <t>http://www.jstor.org/stable/50065</t>
  </si>
  <si>
    <t>Small habitat size and isolation can promote species richness: second‐order effects on biodiversity in shallow lakes and ponds</t>
  </si>
  <si>
    <t>http://onlinelibrary.wiley.com/doi/10.1111/j.0030-1299.2006.14145.x/full</t>
  </si>
  <si>
    <t>M Scheffer , GJ Van Geest, K Zimmer, E Jeppesen …</t>
  </si>
  <si>
    <t>... equal, species number tends to increase with lake size, 2) shallow lakes tend to be in either a fish-dominated, turbid state with few submerged plants, or in a state with few fish and usually high vegetation biomass, 3) overall, biodiversity is higher in a fish-poor vegetated lake ...</t>
  </si>
  <si>
    <t>http://127.0.0.1:8000/scholar?q=info:1SOqPsHvS0IJ:scholar.google.com/&amp;output=instlink&amp;hl=en&amp;as_sdt=0,5&amp;scillfp=9239103023713563444&amp;oi=lle</t>
  </si>
  <si>
    <t>Policy and practical considerations in land-use strategies for biodiversity conservation</t>
  </si>
  <si>
    <t>http://books.google.co.uk/books?hl=en&amp;lr=&amp;id=9a_BziHYLJwC&amp;oi=fnd&amp;pg=PA90&amp;dq=biodiversity+poverty+OR+livelihoods+OR+poor&amp;ots=mLrXoZ2Ygl&amp;sig=V8pNJVEJoe2ESZax4cavuQ03LwE</t>
  </si>
  <si>
    <t>K Brandon</t>
  </si>
  <si>
    <t>… areas and the defense of tropical biodiversity . …</t>
  </si>
  <si>
    <t>... and projects whose primary aim is to foster conservation in parks by promoting socioeconomic development to provide local people with livelihoods that do not ... What is known is that alleviating poverty will not necessarily lead to improvements in biodiversity conservation. ...</t>
  </si>
  <si>
    <t>Intellectual property, biodiversity , and the rights of the poor</t>
  </si>
  <si>
    <t>http://dspace.cigilibrary.org/jspui/handle/123456789/18726</t>
  </si>
  <si>
    <t>G Sreenivasan, J Christie</t>
  </si>
  <si>
    <t>Ottawa</t>
  </si>
  <si>
    <t>Abstract: One of the key factors affecting the relationship between people living in poverty and the environment is a concept known as' biodiversity'. 1 Understanding the geography of biodiversity is critical to understand the politics of control and access to environmental ...</t>
  </si>
  <si>
    <t>http://dspace.cigilibrary.org/jspui/bitstream/123456789/18726/1/Intellectual%20Property,%20Biodiversity,%20and%20the%20Rights%20of%20the%20Poor.pdf?1</t>
  </si>
  <si>
    <t>Mapping spatial pattern in biodiversity for regional conservation planning: where to from here?</t>
  </si>
  <si>
    <t>http://sysbio.oxfordjournals.org/content/51/2/331.short</t>
  </si>
  <si>
    <t>S Ferrier</t>
  </si>
  <si>
    <t>Systematic biology</t>
  </si>
  <si>
    <t>... Here I adopt an alternative view in which complementar- ity is considered explicitly in the initial derivation of surrogates, thereby opening up new possibilities for modeling spatial pat- terns of biodiversity in data-poor regions. ...</t>
  </si>
  <si>
    <t>http://sysbio.oxfordjournals.org/content/51/2/331.full.pdf</t>
  </si>
  <si>
    <t>Extrapolating species ranges and biodiversity in data- poor countries: The computerized model BIOM</t>
  </si>
  <si>
    <t>http://www.researchgate.net/publication/230800912_Extrapolating_species_ranges_and_biodiversity_in_data-poor_countries_The_computerized_model_BIOM/file/9fcfd5048b90b9ade2.pdf</t>
  </si>
  <si>
    <t>JH Sommer , C Nowicki, L Rios…</t>
  </si>
  <si>
    <t>Revista de la …</t>
  </si>
  <si>
    <t>Abstract: Diversity patterns of the most species-rich regions of the tropics are still fairly unknown. At the same time, biodiversity degradation and loss is advancing much more rapidly than the inventories. Thus, universal largescale diversity prediction models are ...</t>
  </si>
  <si>
    <t>The perfect invader: a parthenogenic crayfish poses a new threat to Madagascar's freshwater biodiversity</t>
  </si>
  <si>
    <t>http://link.springer.com/article/10.1007/s10530-008-9334-y</t>
  </si>
  <si>
    <t>JPG Jones , JR Rasamy, A Harvey, A Toon…</t>
  </si>
  <si>
    <t>... information to conclude that Procambarus will harm biodiversity and livelihoods in Madagascar ... Gibon FM, Loiselle PV, Sartori M et al (2003) Conserving Madagascar's freshwater biodiversity. ... 9 Dostie B, Haggblade S, Randriamamonjy J (2002) Seasonal poverty in Madagascar ...</t>
  </si>
  <si>
    <t>http://link.springer.com/article/10.1007/s10530-008-9334-y/fulltext.html</t>
  </si>
  <si>
    <t>Hunger, poverty and biodiversity in developing countries</t>
  </si>
  <si>
    <t>http://www.ieham.org/html/docs/Hunger_Poverty_and_Biodiversity_in_Developing_Countries.pdf</t>
  </si>
  <si>
    <t>S Scherr</t>
  </si>
  <si>
    <t>Mexico Action Summit</t>
  </si>
  <si>
    <t>ieham.org</t>
  </si>
  <si>
    <t>In 2000, the United Nations committed themselves to achieve key Millennium Development Goals by the year 2015, including to halve the incidence of hunger, to halve the rate of poverty, and to conserve biodiversity and environmental services (United Nations 2000). ...</t>
  </si>
  <si>
    <t>On biodiversity access, intellectual property rights, and conservation</t>
  </si>
  <si>
    <t>http://www.sciencedirect.com/science/article/pii/S0921800998000664</t>
  </si>
  <si>
    <t>MG Bhat</t>
  </si>
  <si>
    <t>... As mentioned earlier, the reciprocity rule of the CBD requires that biodiversity-poor countries be allowed easier access to biological resources in biodiversity-rich countries in exchange for biotechnology transfers from former to latter. ...</t>
  </si>
  <si>
    <t>People in the forest: community forestry experiences from Southeast Asia</t>
  </si>
  <si>
    <t>http://inderscience.metapress.com/index/6YVTYM01948YLT5Q.pdf</t>
  </si>
  <si>
    <t>M Poffenberger</t>
  </si>
  <si>
    <t>International Journal of Environment and Sustainable …</t>
  </si>
  <si>
    <t>... In many areas with steep slopes and poor soils, these practices have proved to rapidly degrade soil fertility and generate high levels of erosion. ... 6 Impact of community forestry on forest cover, biodiversity and livelihoods ...</t>
  </si>
  <si>
    <t>http://www.researchgate.net/publication/228339718_People_in_the_forest_community_forestry_experiences_from_Southeast_Asia/file/9c96052e4184bc5140.pdf</t>
  </si>
  <si>
    <t>The economic value of forest ecosystems</t>
  </si>
  <si>
    <t>http://onlinelibrary.wiley.com/doi/10.1046/j.1526-0992.2001.01037.x/full</t>
  </si>
  <si>
    <t>DW Pearce</t>
  </si>
  <si>
    <t>Ecosystem health</t>
  </si>
  <si>
    <t>... All sources agree that fuelwood is of major importance for poorer countries and for the poor within those countries ... income include the nonmarketed products taken 'from the wild' and (B) the role that NTFPs play in poverty alleviation ... BIODIVERSITY AND GENETIC INFORMATION. ...</t>
  </si>
  <si>
    <t>https://www.cbd.int/doc/external/academic/forest-es-2003-en.pdf</t>
  </si>
  <si>
    <t>Governance and the loss of biodiversity</t>
  </si>
  <si>
    <t>http://www.nature.com/nature/journal/v426/n6962/abs/nature02025.html</t>
  </si>
  <si>
    <t>RJ Smith , RDJ Muir, MJ Walpole, A Balmford …</t>
  </si>
  <si>
    <t>... Previous studies have related these changes to poverty levels, population density and governance types ... We found that countries containing Endemic Bird Areas 21 (EBAs), biodiversity hotspots 22 and ... community to develop approaches that offset the effects of poor governance ...</t>
  </si>
  <si>
    <t>http://www.nature.com/nature/journal/v426/n6962/full/nature02025.html</t>
  </si>
  <si>
    <t>Beyond reserves: A research agenda for conserving biodiversity in human‐modified tropical landscapes</t>
  </si>
  <si>
    <t>http://onlinelibrary.wiley.com/doi/10.1111/j.1744-7429.2008.00471.x/full</t>
  </si>
  <si>
    <t>RL Chazdon , CA Harvey, O Komar , DM Griffith…</t>
  </si>
  <si>
    <t>... Further, we have a poor understanding of the influence of habitat connectivity on alpha ... financial benefits, equity, rights, and choices for rural people whose livelihoods and well ... used to plan locations of proposed biological corridors that maximized biodiversity conservation as ...</t>
  </si>
  <si>
    <t>https://www.oikos.unam.mx/LECT/images/publicaciones_2010/beyond_reserves_2009.pdf</t>
  </si>
  <si>
    <t>Three decades of deforestation in southwest Sumatra: effects of coffee prices, law enforcement and rural poverty</t>
  </si>
  <si>
    <t>http://www.sciencedirect.com/science/article/pii/S0006320708004497</t>
  </si>
  <si>
    <t>DLA Gaveau , M Linkie, P Levang …</t>
  </si>
  <si>
    <t>... Adams et al., 2004; WM Adams, R. Aveling, D. Brockington, B. Dickson, J. Elliott, J. Hutton, D. Roe, B. Vira, W. Wolmer; Biodiversity conservation and the eradication of poverty. Science, 306 (2004), pp. 1146–1149. ...</t>
  </si>
  <si>
    <t>The performance of existing networks of conservation areas in representing biodiversity</t>
  </si>
  <si>
    <t>http://rspb.royalsocietypublishing.org/content/266/1427/1453.short</t>
  </si>
  <si>
    <t>ASL Rodrigues, R Tratt…</t>
  </si>
  <si>
    <t>... the general contention that conservation networks are rather poor at representing biodiversity, even in regions with relatively good networks (table 1). This conclusion might reasonably be argued to re£ect the fact that, in common with most existing networks of protected areas, a ...</t>
  </si>
  <si>
    <t>http://www.ncbi.nlm.nih.gov/pmc/articles/PMC1690089/pdf/0VB8B1FV0XABJJ36_266_1453.pdf</t>
  </si>
  <si>
    <t>Estimating terrestrial biodiversity through extrapolation</t>
  </si>
  <si>
    <t>http://rstb.royalsocietypublishing.org/content/345/1311/101.short</t>
  </si>
  <si>
    <t>RK Colwell , JA Coddington</t>
  </si>
  <si>
    <t>... 3. RICHNESS AND COMPLEMENTARITY (a) Concepts The omniscient GTS imagined above represents the true global pattern of biodiversity (from the species ... For plants, records are still sufficiently poor for some regions, especially tropical forests, that we will need to rely on ...</t>
  </si>
  <si>
    <t>http://www.jstor.org/stable/56143</t>
  </si>
  <si>
    <t>Biodiversity and nutrition: A common path toward global food security and sustainable development</t>
  </si>
  <si>
    <t>http://www.sciencedirect.com/science/article/pii/S0889157506000755</t>
  </si>
  <si>
    <t>Á Toledo, B Burlingame</t>
  </si>
  <si>
    <t>Journal of food composition and analysis</t>
  </si>
  <si>
    <t>... can expand the means and options of small farmers facing the HIV/AIDS crisis so that they can enhance their agricultural systems and cope with pressing nutritional and livelihoods needs. ... Agricultural biodiversity and elimination of hunger and poverty: UN millennium ...</t>
  </si>
  <si>
    <t>Restoration of degraded tropical forest landscapes</t>
  </si>
  <si>
    <t>http://www.sciencemag.org/content/310/5754/1628.short</t>
  </si>
  <si>
    <t>D Lamb, PD Erskine , JA Parrotta</t>
  </si>
  <si>
    <t>... are now emerging, with potential for both overcoming forest degradation and addressing rural poverty. ... consequences of this include the loss of ecological services (such as biodiversity and watershed ... heavily on the rural poor in tropical countries, where the livelihoods of at least ...</t>
  </si>
  <si>
    <t>Climate change and biodiversity</t>
  </si>
  <si>
    <t>http://ipcc.ch/pdf/technical-papers/climate-changes-biodiversity-en.pdf</t>
  </si>
  <si>
    <t>H Gitay, A Suárez, RT Watson, DJ Dokken</t>
  </si>
  <si>
    <t>ipcc.ch</t>
  </si>
  <si>
    <t>... and services for their livelihoods. These goods and services include food, fiber, fuel and energ y, fodder, medicines, clean water, clean air, flood/ storm control, pollination, seed dispersal, pest and disease co ntrol, soil formation and maintenance, biodiversity, cultural, spiritual ...</t>
  </si>
  <si>
    <t>Biodiversity , traditional management systems, and cultural landscapes: examples from the boreal forest of Canada</t>
  </si>
  <si>
    <t>http://onlinelibrary.wiley.com/doi/10.1111/j.1468-2451.2006.00605.x/full</t>
  </si>
  <si>
    <t>F Berkes, IJ Davidson‐Hunt</t>
  </si>
  <si>
    <t>International Social Science …</t>
  </si>
  <si>
    <t>... Some methods of silviculture lead to a full and productive blueberry heath. Others result in a patchy heath with poor production. ... Conclusions: towards integrated objectives of biodiversity conservation and livelihoods. ...</t>
  </si>
  <si>
    <t>ftp://ftp.puce.edu.ec/Facultades/CienciasHumanas/Ecoturismo/ArticulosTurismo/Art%C3%ADculos%20cient%C3%ADficos/Ecoturismo%20y%20la%20Conservacion%20biodiversidad/manejo_sustentable_turismo_canada.pdf</t>
  </si>
  <si>
    <t>The tears of the crocodile: from Rio to reality in the developing world.</t>
  </si>
  <si>
    <t>http://www.cabdirect.org/abstracts/19941804089.html</t>
  </si>
  <si>
    <t>N Middleton, P O'Keefe , S Moyo</t>
  </si>
  <si>
    <t>... This conference was the first summit meeting to have been held on important environmental issues and one of the few designed to pay attention to the problems of world poverty. In addition to the conventions on biodiversity and on climate, a statement of intent on forests, and ...</t>
  </si>
  <si>
    <t>Silver bullet or fools' gold?: a global review of markets for forest environmental services and their impact on the poor</t>
  </si>
  <si>
    <t>http://cbd.int/doc/external/iied/iied-silver-report-2002-en.pdf</t>
  </si>
  <si>
    <t>N Landell-Mills, IT Porras</t>
  </si>
  <si>
    <t>cbd.int</t>
  </si>
  <si>
    <t>... on ideas in New Institutional Economics and recent thinking on forests and poverty, this paper ... significant progress in recent years, for the most part payments for biodiversity services remain ... a more diversified asset base and the development of new skills, the livelihoods of poor ...</t>
  </si>
  <si>
    <t>The unified neutral theory of biodiversity and biogeography (MPB-32)</t>
  </si>
  <si>
    <t>http://books.google.co.uk/books?hl=en&amp;lr=&amp;id=EIQpFBu84NoC&amp;oi=fnd&amp;pg=PR3&amp;dq=biodiversity+poverty+OR+livelihoods+OR+poor&amp;ots=cQGOGZQAr-&amp;sig=TlqBwU4vWRG9IAvv4RRsriAMJ0M</t>
  </si>
  <si>
    <t>SP Hubbell</t>
  </si>
  <si>
    <t>... Page 2. Page 3. The Unified Neutral Theory of Biodiversity and Biogeography Page 4. ... Stability in Model Populations, by Laurence D. Mueller and Amitabh Joshi 32. The Unified Neutral Theory of Biodiversity and Biogeography, by Stephen P. Hubbell Page 5. ...</t>
  </si>
  <si>
    <t>https://pup.princeton.edu/chapters/s7105.html</t>
  </si>
  <si>
    <t>Implementing the sustainable rural livelihoods approach</t>
  </si>
  <si>
    <t>Sustainable rural livelihoods : What contribution can we …</t>
  </si>
  <si>
    <t>Indigenous knowledge for biodiversity conservation</t>
  </si>
  <si>
    <t>http://repository.ias.ac.in/64142/</t>
  </si>
  <si>
    <t>M Gadgil, F Berkes, C Folke</t>
  </si>
  <si>
    <t>... Folks "'j"s»&gt;~. lee sf?“-w. \, j indi enous t nowledge for Biodiversity Conse ation indigenous peoples with a historical continuity of resource- use practices often possess a broad knowledge base of the behaviorofcomplex ecologicalsystemsintheirowniocalities. ...</t>
  </si>
  <si>
    <t>http://repository.ias.ac.in/64142/1/21_pub.pdf</t>
  </si>
  <si>
    <t>Restoration of ecosystem services and biodiversity : conflicts and opportunities</t>
  </si>
  <si>
    <t>http://www.sciencedirect.com/science/article/pii/S0169534711001777</t>
  </si>
  <si>
    <t>JM Bullock, J Aronson, AC Newton , RF Pywell…</t>
  </si>
  <si>
    <t>Trends in Ecology &amp; …</t>
  </si>
  <si>
    <t>... with the provision of ecosystem services to support sustainable development and poverty reduction [4 ... restoration can potentially contribute to the improvement of human livelihoods, as well ... by contrasting outcomes of restoration activities on aspects of biodiversity and ecosystem ...</t>
  </si>
  <si>
    <t>Global biodiversity : indicators of recent declines</t>
  </si>
  <si>
    <t>http://www.sciencemag.org/content/328/5982/1164.short</t>
  </si>
  <si>
    <t>SHM Butchart , M Walpole, B Collen , A van Strien…</t>
  </si>
  <si>
    <t>... people (22% of the current 6900 languages) have lost speakers over the past 40 years and are in danger of disappearing within this century (loss of linguistic diversity being a proxy for loss of indigenous biodiversity knowledge); and (vi) more than 100 million poor people live in ...</t>
  </si>
  <si>
    <t>Indigenous biodiversity of Apatani plateau: Learning on biocultural knowledge of Apatani tribe of Arunachal Pradesh for sustainable livelihoods</t>
  </si>
  <si>
    <t>http://nopr.niscair.res.in/handle/123456789/9769</t>
  </si>
  <si>
    <t>RC Srivastava, RK Singh…</t>
  </si>
  <si>
    <t>Indian Jour Trad …</t>
  </si>
  <si>
    <t>Abstract: The paper throws light on various uses of 106 species of plants by the Apatani tribe of Arunachal Pradesh. The data have been collected using personal interview schedule through established contact with key communicators of Apatani villages. There are a ...</t>
  </si>
  <si>
    <t>http://nopr.niscair.res.in/bitstream/123456789/9769/1/IJTK%209(3)%20432-442.pdf?origin=publication_detail</t>
  </si>
  <si>
    <t>Assessing the vulnerability of species richness to anthropogenic climate change in a biodiversity hotspot</t>
  </si>
  <si>
    <t>http://onlinelibrary.wiley.com/doi/10.1046/j.1466-822X.2002.00307.x/full</t>
  </si>
  <si>
    <t>GF Midgley , L Hannah , D Millar…</t>
  </si>
  <si>
    <t>Global Ecology and …</t>
  </si>
  <si>
    <t>... be applied in low-data situations. Bioclimatic modelling of biomes can serve as a first-cut estimate of risk of biodiversity loss even where species distribution data are poor. However, this approach involves many assumptions ...</t>
  </si>
  <si>
    <t>http://www.jstor.org/stable/3182676</t>
  </si>
  <si>
    <t>DNA barcoding the floras of biodiversity hotspots</t>
  </si>
  <si>
    <t>http://www.pnas.org/content/105/8/2923.short</t>
  </si>
  <si>
    <t>R Lahaye, M Van der Bank , D Bogarin…</t>
  </si>
  <si>
    <t>... the future. More importantly, if DNA barcoding is to achieve its goals, it must urgently become available to countries rich in biodiversity but poor in resources through efficient capacity building and judicious funding programs. ...</t>
  </si>
  <si>
    <t>http://www.pnas.org/content/105/8/2923.full.pdf</t>
  </si>
  <si>
    <t>Biodiversity conservation in agricultural landscapes: challenges and opportunities of coffee agroforests in the Western Ghats, India</t>
  </si>
  <si>
    <t>http://onlinelibrary.wiley.com/doi/10.1111/j.1523-1739.2009.01386.x/full</t>
  </si>
  <si>
    <t>CA Garcia , SA Bhagwat, J Ghazoul …</t>
  </si>
  <si>
    <t>... the authors) believe it is possible to reconcile farming and biodiversity conservation in ... planters; village elites; farmers with medium and small holdings; landless poor; small-business ... share the vision of integrating conservation with traditional smallholder livelihoods, but many ...</t>
  </si>
  <si>
    <t>http://www.researchgate.net/publication/40758915_Biodiversity_conservation_in_agricultural_landscapes_challenges_and_opportunities_of_coffee_agroforests_in_the_Western_Ghats_India/file/79e4150235a5764430.pdf</t>
  </si>
  <si>
    <t>… gene horizon: sustaining agricultural productivity and enhancing livelihoods through optimization of crop and crop-associated biodiversity with emphasis on …</t>
  </si>
  <si>
    <t>http://oar.icrisat.org/1114/</t>
  </si>
  <si>
    <t>F Waliyar, L Collette, PE Kenmore</t>
  </si>
  <si>
    <t>These proceedings contain the summaries of 10 papers on crop production and management in semiarid regions. Topics include strategic assessment of agriculture in the semiarid tropics; pest and disease biodiversity and their management (ie integrated ...</t>
  </si>
  <si>
    <t>http://oar.icrisat.org/1114/1/RA_00386.pdf</t>
  </si>
  <si>
    <t>Reducing emissions from deforestation and forest degradation</t>
  </si>
  <si>
    <t>http://www.annualreviews.org/doi/abs/10.1146/annurev-environ-042009-094508</t>
  </si>
  <si>
    <t>A Agrawal , D Nepstad, A Chhatre</t>
  </si>
  <si>
    <t>Annual Review of …</t>
  </si>
  <si>
    <t>... eg, tree plantations, may negatively influence biodiversity and conservation, and that REDD+ projects may threaten biodiversity in low ... have expressed important concerns about the potential negative impacts of REDD+ on local livelihoods, equity, poverty, and participatory ...</t>
  </si>
  <si>
    <t>http://www.forestday.org/fileadmin/downloads/weekly-reading/agrawal_2011_AnnRev_REDD.pdf</t>
  </si>
  <si>
    <t>Reducing greenhouse gas emissions from deforestation and forest degradation: global land-use implications</t>
  </si>
  <si>
    <t>http://www.sciencemag.org/content/320/5882/1454.short</t>
  </si>
  <si>
    <t>L Miles , V Kapos</t>
  </si>
  <si>
    <t>... the success of formally protected areas in limiting deforestation and in supporting and improving livelihoods, but it ... World Bank, Biodiversity Conservation in ... and J. Harrison of UNEP-WCMC, members of the Cambridge Conservation Forum and Poverty Conservation Learning ...</t>
  </si>
  <si>
    <t>Enhancing plant biodiversity in species‐ poor grassland through plant material transfer–the impact of sward disturbance</t>
  </si>
  <si>
    <t>http://onlinelibrary.wiley.com/doi/10.1111/j.1654-109X.2011.01168.x/full</t>
  </si>
  <si>
    <t>R Schmiede, A Otte , TW Donath</t>
  </si>
  <si>
    <t>Applied Vegetation Science</t>
  </si>
  <si>
    <t>Methods Seed-containing plant material was transferred to species-poor meadows. We tested two methods of sward disturbance: rotovation or ploughing before the transfer of plant material vs. a control, ie no disturbance but transfer of plant material. We studied ...</t>
  </si>
  <si>
    <t>http://www.researchgate.net/publication/230531925_Enhancing_plant_biodiversity_in_speciespoor_grassland_through_plant_material_transfer__the_impact_of_sward_disturbance/file/3deec523becd1961d9.pdf</t>
  </si>
  <si>
    <t>Opportunities for achieving biodiversity conservation through REDD</t>
  </si>
  <si>
    <t>http://onlinelibrary.wiley.com/doi/10.1111/j.1755-263X.2009.00086.x/full</t>
  </si>
  <si>
    <t>CA Harvey, B Dickson, C Kormos</t>
  </si>
  <si>
    <t>Conservation Letters</t>
  </si>
  <si>
    <t>... Campbell, A., Clark S., Coad L., Miles L., Bolt K., Roe D. (2008) Protecting the future: carbon, forests, protected areas and livelihoods. Biodiversity 9, 117–121. CrossRef. Canadell, JG, Raupach MR (2008) Managing forests for climate change mitigation. ...</t>
  </si>
  <si>
    <t>http://demo.indiaenvironmentportal.org.in/files/REDD_2.pdf</t>
  </si>
  <si>
    <t>Biodiversity , landscapes and livelihoods : a local perspective</t>
  </si>
  <si>
    <t>http://books.google.co.uk/books?hl=en&amp;lr=&amp;id=4jxutULRFg0C&amp;oi=fnd&amp;pg=PA61&amp;dq=biodiversity+poverty+OR+livelihoods+OR+poor&amp;ots=HdlTv4reMc&amp;sig=DENSCIDNp_ngrmHQMB4HrfNk3_w</t>
  </si>
  <si>
    <t>D Sheil , M van Heist, N Liswanti , I Basuki …</t>
  </si>
  <si>
    <t>The Decentralization …</t>
  </si>
  <si>
    <t>People across the world are concerned about the loss of Borneo's forests and the unique plants and animals they contain. These rain forests are globally important for their high species richness and endemism (species that occur nowhere else)(Whitmore, 1986). ...</t>
  </si>
  <si>
    <t>http://www.uvm.edu/giee/pubpdfs/Moeliono_2012_CIFOR.pdf#page=81</t>
  </si>
  <si>
    <t>Ongoing global biodiversity loss and the need to move beyond protected areas: a review of the technical and practical shortcomings of protected areas on land …</t>
  </si>
  <si>
    <t>http://share.disl.org/heck/advanced%20marine%20ecology/Shared%20Documents/Mora%20and%20Sale%202011%20MEPS,%20marine%20reserves(Background).pdf</t>
  </si>
  <si>
    <t>C Mora , PF Sale</t>
  </si>
  <si>
    <t>Marine Ecology Progress Series</t>
  </si>
  <si>
    <t>... 'poverty traps' can force harvesters into continued ex- ploitation of even depleted resources due ... managed ones, with many located in developed countries where alternative livelihoods were possible ... of the Earth's land, with 5.8% having strict protection for biodiversity (Jenkins &amp; ...</t>
  </si>
  <si>
    <t>Win–win REDD+ approaches belie carbon– biodiversity trade-offs</t>
  </si>
  <si>
    <t>http://www.sciencedirect.com/science/article/pii/S0006320711004940</t>
  </si>
  <si>
    <t>J Phelps , DA Friess , EL Webb</t>
  </si>
  <si>
    <t>... Where REDD+ affects not only climate change and biodiversity conservation, but also the livelihoods of millions of forest-dependent communities, extractive industries and national economies, trade-offs become even ... Biodiversity conservation and the eradication of poverty. ...</t>
  </si>
  <si>
    <t>Ecoagriculture: strategies to feed the world and save wild biodiversity</t>
  </si>
  <si>
    <t>http://books.google.co.uk/books?hl=en&amp;lr=&amp;id=b313d4KM-VcC&amp;oi=fnd&amp;pg=PR19&amp;dq=biodiversity+poverty+OR+livelihoods+OR+poor&amp;ots=346mQ75b4j&amp;sig=SjDwHIhu7qlnAWl_bzF_3CKXf_o</t>
  </si>
  <si>
    <t>JA McNeely, SJ Scherr</t>
  </si>
  <si>
    <t>... ways to conserve wild biodiversity in agritultural lands, while increasing our food supply and impmving the livelihoods of the ... Preface xix Acknowledgments xxiii List of Acronyms xxv Part I. The Challenge: Agricultural Intensification, Rural Poverty, and Biodiversity 1 Chapter 1 ...</t>
  </si>
  <si>
    <t>Sampling Hubbell's neutral theory of biodiversity</t>
  </si>
  <si>
    <t>http://onlinelibrary.wiley.com/doi/10.1111/j.1461-0248.2004.00640.x/full</t>
  </si>
  <si>
    <t>D Alonso , AJ McKane</t>
  </si>
  <si>
    <t>... 1b). As a consequence, we show that the logseries-based solution of Volkov et al. (2003) is good for species-rich communities, but gives incorrect predictions in species-poor communities. Although biodiversity issues are unavoidable in relation to species-rich communities ...</t>
  </si>
  <si>
    <t>http://deepblue.lib.umich.edu/bitstream/handle/2027.42/75650/j.1461-0248.2004.00640.x.pdf?sequence=1</t>
  </si>
  <si>
    <t>Biotic exploration fund: Protecting biodiversity through chemical prospecting</t>
  </si>
  <si>
    <t>http://www.jstor.org/stable/1312207</t>
  </si>
  <si>
    <t>T Eisner, EA Beiring</t>
  </si>
  <si>
    <t>... Given that the developing nations of the world are gene rich but technology poor, and the devel- oped nations of the world are gene poor but technology rich, the ques- tion becomes whether and how the ... Biodiversity conservation, affluence and poverty: mismatched costs ...</t>
  </si>
  <si>
    <t>… livelihoods through wise use of wetland resources: Reflections on the experience of the Mekong Wetlands Biodiversity Conservation and Sustainable Use …</t>
  </si>
  <si>
    <t>R Friend</t>
  </si>
  <si>
    <t>… Wetlands Biodiversity Conservation and Sustainable …</t>
  </si>
  <si>
    <t>… property, human rights &amp; sovereignty: New dilemmas in international law posed by the recognition of indigenous knowledge and the conservation of biodiversity</t>
  </si>
  <si>
    <t>http://www.jstor.org/stable/20644690</t>
  </si>
  <si>
    <t>RJ Coombe</t>
  </si>
  <si>
    <t>Indiana Journal of Global Legal Studies</t>
  </si>
  <si>
    <t>Page 1. Intellectual Property, Human Rights &amp; Sovereignty: New Dilemmas in International Law Posed by the Recognition of Indigenous Knowledge and the Conservation of Biodiversity rosemary j. coombe* Introduction What ...</t>
  </si>
  <si>
    <t>The major importance of'minor'resources: Women and plant biodiversity</t>
  </si>
  <si>
    <t>http://dlc.dlib.indiana.edu/dlc/handle/10535/6068</t>
  </si>
  <si>
    <t>P Howard</t>
  </si>
  <si>
    <t>... 1989. Marianne Wenning. 18. Energy for Livelihoods: Putting People Back into Africa?s Woodfuel Crisis. 1989. ... 1996. Gaston GA Remmers. 64. Poverty, Pluralism and Extension Practice. 1996. ... 65. Conserving India?s Agro- Biodiversity: Prospects and Policy Implications. 1997. ...</t>
  </si>
  <si>
    <t>http://dlc.dlib.indiana.edu/dlc/bitstream/handle/10535/6068/GK112-1.pdf.txt?sequence=3</t>
  </si>
  <si>
    <t>Linking biodiversity , diet and health in policy and practice</t>
  </si>
  <si>
    <t>http://journals.cambridge.org/abstract_S0029665106000231</t>
  </si>
  <si>
    <t>Proceedings of the Nutrition …</t>
  </si>
  <si>
    <t>... of diversity among urban dwellers depends on affordability and accessibility of the products of biodiversity. ... Demand translates into opportunities for income generation and improved livelihoods when rural farmers are ... Reduction in poverty has a crucial indirect impact on health. ...</t>
  </si>
  <si>
    <t>http://127.0.0.1:8000/scholar?q=info:-QUQwuh6FukJ:scholar.google.com/&amp;output=instlink&amp;hl=en&amp;as_sdt=0,5&amp;scillfp=11400633580032002337&amp;oi=lle</t>
  </si>
  <si>
    <t>Whose value counts? Trade-offs between biodiversity conservation and poverty reduction</t>
  </si>
  <si>
    <t>http://books.google.co.uk/books?hl=en&amp;lr=&amp;id=VkjsQss14w0C&amp;oi=fnd&amp;pg=PA157&amp;dq=biodiversity+poverty+OR+livelihoods+OR+poor&amp;ots=5z-bZ7j40u&amp;sig=25hrWmw9XD_zNB0qxOKJK6p0lL4</t>
  </si>
  <si>
    <t>D Roe , MJ Walpole</t>
  </si>
  <si>
    <t>Trade-offs in conservation: Deciding what to …</t>
  </si>
  <si>
    <t>In recent years there has been much debate about the role of conservation agencies in poverty reduction (Roe, 2008). Critical attention paid to the activities and accountability of big international conservation non-governmental organizations (NGOs), and their impacts ...</t>
  </si>
  <si>
    <t>Biodiversity and traditional knowledge: equitable partnerships in practice</t>
  </si>
  <si>
    <t>http://books.google.co.uk/books?hl=en&amp;lr=&amp;id=IKzEfrQhqlkC&amp;oi=fnd&amp;pg=PR1&amp;dq=biodiversity+poverty+OR+livelihoods+OR+poor&amp;ots=THrHTJ481t&amp;sig=vYVKg7n7Y5ApoAMihKZGzu_5twQ</t>
  </si>
  <si>
    <t>SA Laird</t>
  </si>
  <si>
    <t>Page 1. CONSERVATION SERIES BIODIVERSITY AND TRADITIONAL KNOWLEDGE EQUITABLE PARTNERSHIPS IN PRACTICE Page 2. M's' CONSERVATION SERIES BIODIVERSITY AND ' * DITIONAL KNOWLEDGE EQUITABLE PARTNERSHIPS IN PRACTICE ...</t>
  </si>
  <si>
    <t>Tropical biodiversity loss and people–a brief review</t>
  </si>
  <si>
    <t>http://www.sciencedirect.com/science/article/pii/S1439179107001284</t>
  </si>
  <si>
    <t>NS Sodhi</t>
  </si>
  <si>
    <t>... These changes have not only jeopardized native biodiversity but also people. Environmental apathy, corruption, poor natural resource governance, poverty and lack of conservation funding remain formidable challenges for conservation biologists. ...</t>
  </si>
  <si>
    <t>Condition and trends of ecosystem services and biodiversity</t>
  </si>
  <si>
    <t>http://eprints.jcu.edu.au/1438</t>
  </si>
  <si>
    <t>HM Pereira , B Reyers , M Watanabe, E Bohensky …</t>
  </si>
  <si>
    <t>... The sub-global assessments show that several ecosystem services are in fair to poor condition and declining. ... run-off regulation, and carbon sequestration (Portugal), and lessons about the importance of cultural landscapes and biodiversity for local livelihoods (Bajo Chirripo ...</t>
  </si>
  <si>
    <t>Changes in agricultural biodiversity : implications for sustainable livelihood in the Himalaya</t>
  </si>
  <si>
    <t>http://link.springer.com/article/10.1007/s11629-005-0023-3</t>
  </si>
  <si>
    <t>KG Saxena, RK Maikhuri, KS Rao</t>
  </si>
  <si>
    <t>... is maintained with forest-based inputs, continued depletion of forest resources will result in poor economic returns ... people from non-timber forest products could reduce the risks of decline in agricultural biodiversity and associated threats to livelihoods and Himalayan ...</t>
  </si>
  <si>
    <t>http://link.springer.com/content/pdf/10.1007/s11629-005-0023-3.pdf</t>
  </si>
  <si>
    <t>Can protected areas contribute to poverty reduction?: opportunities and limitations</t>
  </si>
  <si>
    <t>http://books.google.co.uk/books?hl=en&amp;lr=&amp;id=DNM-fYVEQOwC&amp;oi=fnd&amp;pg=PR6&amp;dq=biodiversity+poverty+OR+livelihoods+OR+poor&amp;ots=_Bv7H-Ytt7&amp;sig=oTI7pNS2LbKACZx1wDEOYR7BumQ</t>
  </si>
  <si>
    <t>LM Scherl</t>
  </si>
  <si>
    <t>... between the establishment and management of protected areas and issues of poverty in developing ... community believes that allocating tracts of land, large and small, for biodiversity conservation 2 ... needs to be reconciled at the local level with the livelihoods, opportunities and ...</t>
  </si>
  <si>
    <t>https://portals.iucn.org/library/efiles/documents/2004-047.pdf</t>
  </si>
  <si>
    <t>Biodiversity and the precautionary principle: risk and uncertainty in conservation and sustainable use</t>
  </si>
  <si>
    <t>http://books.google.co.uk/books?hl=en&amp;lr=&amp;id=N6xEF-hRDEEC&amp;oi=fnd&amp;pg=PR3&amp;dq=biodiversity+poverty+OR+livelihoods+OR+poor&amp;ots=hIAEXVVjKx&amp;sig=VMwSBvduw9EIpTLBpLFqn282PZo</t>
  </si>
  <si>
    <t>B Dickson, R Cooney</t>
  </si>
  <si>
    <t>... world. This means that sustainable development, local livelihoods and poverty alleviation are critical issues in the context of biodiversity conservation in general and application of the precautionary principle in particular. The ...</t>
  </si>
  <si>
    <t>Conserving the world's biological diversity</t>
  </si>
  <si>
    <t>http://data.iucn.org/dbtw-wpd/exec/dbtwpub.dll?AC=SEE_ALSO&amp;QF0=Organization&amp;QI0==%22World+Bank%22&amp;XC=/dbtw-wpd/exec/dbtwpub.dll&amp;BU=%3Ca+href%3D&amp;TN=iucn&amp;SN=AUTO99&amp;SE=412&amp;RN=9&amp;MR=0&amp;TR=0&amp;TX=1000&amp;ES=0&amp;CS=1&amp;XP=&amp;RF=WebAff&amp;EF=&amp;DF=WebAff&amp;RL=0&amp;EL=0&amp;DL=0&amp;NP=1&amp;ID=&amp;MF=&amp;MQ=&amp;TI=0&amp;DT=&amp;ST=0&amp;IR=441&amp;NR=0&amp;NB=0&amp;SV=0&amp;BG=&amp;FG=&amp;QS=&amp;OEX=ISO-8859-1&amp;OEH=ISO-8859-1</t>
  </si>
  <si>
    <t>JA McNeely, KR Miller, WV Reid, RA Mittermeier…</t>
  </si>
  <si>
    <t>... Includes bibliographical references. Also published in Chinese and Japanese. Global biodiversity : status of the earth's living resources : a report. Groombridge, Brian, ed. ... Note: Includes bibliographic references. Report of the ninth Global biodiversity forum, Kyoto, Japan 1997. ...</t>
  </si>
  <si>
    <t>Reconciling biodiversity conservation, people, protected areas, and agricultural suitability in Mexico</t>
  </si>
  <si>
    <t>http://www.sciencedirect.com/science/article/pii/S0305750X05000938</t>
  </si>
  <si>
    <t>K Brandon, LJ Gorenflo, ASL Rodrigues, RW Waller</t>
  </si>
  <si>
    <t>... from looking at the broader context and drivers that are at the core of rural poverty. ... that integrates reserves into a matrix of surrounding land uses that are biodiversity friendly ... and landscape scales to identify how strategies that support conservation and rural livelihoods might be ...</t>
  </si>
  <si>
    <t>Forest incomes and rural livelihoods in Chiradzulu District, Malawi</t>
  </si>
  <si>
    <t>http://www.sciencedirect.com/science/article/pii/S092180090800387X</t>
  </si>
  <si>
    <t>P Kamanga, P Vedeld, E Sjaastad</t>
  </si>
  <si>
    <t>... Keywords. Forest income; Poverty; Livelihoods; Dependence; Distribution; Diversification. 1. Introduction. Poverty alleviation and loss of biodiversity through deforestation and forest degradation processes are major development challenges. ...</t>
  </si>
  <si>
    <t>Botanic gardens: using biodiversity to improve human wellbeing</t>
  </si>
  <si>
    <t>http://cmsdata.iucn.org/downloads/mpc12.pdf#page=4</t>
  </si>
  <si>
    <t>K Waylen</t>
  </si>
  <si>
    <t>Medicinal Plant Conservation</t>
  </si>
  <si>
    <t>... This marks the start of a new core work theme:“Botanic gardens linking biodiversity with impro- vements to human well ... Partnerships also support local livelihoods. ... The Yanesha suffer from extreme poverty, and their efforts to meet their needs are degrading their forest, but the ...</t>
  </si>
  <si>
    <t>Conserving and valuing ecosystem services and biodiversity : economic, institutional and social challenges</t>
  </si>
  <si>
    <t>http://books.google.co.uk/books?hl=en&amp;lr=&amp;id=twP9zHud5ucC&amp;oi=fnd&amp;pg=PR3&amp;dq=biodiversity+poverty+OR+livelihoods+OR+poor&amp;ots=ZLx10fWguz&amp;sig=cupFn2rDRaiUHk0bC7GGEfOAO5g</t>
  </si>
  <si>
    <t>KN Ninan</t>
  </si>
  <si>
    <t>... dollar avenue for funding, especially for tropical countries, for conservation and community livelihoods. ... Ecosystem services directly support more than one billion people living in extreme poverty. However, the MEA review shows that the rates of biodiversity loss have remained ...</t>
  </si>
  <si>
    <t>Future habitat loss and the conservation of plant biodiversity</t>
  </si>
  <si>
    <t>http://www.sciencedirect.com/science/article/pii/S0006320710001631</t>
  </si>
  <si>
    <t>X Giam , CJA Bradshaw , HTW Tan, NS Sodhi</t>
  </si>
  <si>
    <t>... The negative impact of poverty and poor governance is therefore likely to act in tandem to increase the threat to ... this deliberative approach bridges the differing local and global views (or “lens”; Berkes, 2007) of biodiversity as mainly a local commons for livelihoods and a ...</t>
  </si>
  <si>
    <t>Ecosystem function of biodiversity : a summary</t>
  </si>
  <si>
    <t>http://link.springer.com/chapter/10.1007/978-3-642-58001-7_24</t>
  </si>
  <si>
    <t>ED Schulze, HA Mooney</t>
  </si>
  <si>
    <t>Biodiversity and ecosystem function</t>
  </si>
  <si>
    <t>... 23). The poor recognition that biodiversity issues receive in public and by policy makers are related to the inability of ecologists to make predictions of regional changes in biodiversity and of effects on ecosystem function (Pitelka, Chap. 23). References ...</t>
  </si>
  <si>
    <t>Wildlife hunting and use in Luang Namtha Province: implications for rural livelihoods and biodiversity conservation in the uplands of Lao PDR</t>
  </si>
  <si>
    <t>http://espace.library.uq.edu.au/view/UQ:162159</t>
  </si>
  <si>
    <t>A Johnson, S Singh…</t>
  </si>
  <si>
    <t>National Agriculture and …</t>
  </si>
  <si>
    <t>Johnson, Arlyne, Singh, Sarinda and Duangdala, Malykham (2004). Wildlife hunting and use in Luang Namtha Province: Implications for rural livelihoods and biodiversity conservation in the uplands of Lao PDR. In: Bounthong Bouahom, Aiden Glendinning, Sophie Nilsson ...</t>
  </si>
  <si>
    <t>Biodiversity assessment of benthic macroinvertebrates in altitudinal lotic ecosystems of Serra do Cipó (MG, Brazil)</t>
  </si>
  <si>
    <t>http://www.scielo.br/scielo.php?pid=S0034-71082001000200006&amp;script=sci_arttext&amp;tlng=p</t>
  </si>
  <si>
    <t>N Galdean, M Callisto, FAR Barbosa</t>
  </si>
  <si>
    <t>Revista Brasileira de Biologia</t>
  </si>
  <si>
    <t>... sustainable development of the area is directly connected with a better understanding of the quantities and quality of the natural aquatic resources and existing aquatic biodiversity. ... The sandy soils are acidic, nutrient-poor and highly subjected to erosion (Freitas &amp; Silveira, 1977 ...</t>
  </si>
  <si>
    <t>Building biodiversity business: report of a scoping study</t>
  </si>
  <si>
    <t>http://awsassets.panda.org/downloads/iucnshellbishop.pdf</t>
  </si>
  <si>
    <t>J Bishop, S Kapila, F Hicks, P Mitchell</t>
  </si>
  <si>
    <t>IUCN. USA</t>
  </si>
  <si>
    <t>... Develop clear targets and indicators of success • Focus on constraints to biodiversity business Page 13. Selecting 'best bets' for potential pilot projects • Biodiversity benefit • Pro-poor rating • Internal rate of return • Scalability • Timing • Risk • Relevance to IUCN, Shell &amp; others ...</t>
  </si>
  <si>
    <t>Forest biodiversity , nutrition and population health in market-oriented food systems</t>
  </si>
  <si>
    <t>http://ibcperu.org/doc/isis/10753.pdf</t>
  </si>
  <si>
    <t>T Johns, P Maundu</t>
  </si>
  <si>
    <t>UNASYLVA-FAO-</t>
  </si>
  <si>
    <t>... linking local producers and consumers in which biodiversity contributes to poverty reduction and ... The model draws on recognized and potential synergies among biodiversity conserva- tion, income ... use gath- ered and cultivated species to improve their livelihoods by developing ...</t>
  </si>
  <si>
    <t>Managing biodiversity for food and nutrition security in West Africa: building on indigenous knowledge for more sustainable livelihoods .</t>
  </si>
  <si>
    <t>http://www.popline.org/node/181875</t>
  </si>
  <si>
    <t>IF Smith, PB Eyzaguirre , OE Matig, T Johns</t>
  </si>
  <si>
    <t>SCN News</t>
  </si>
  <si>
    <t>popline.org</t>
  </si>
  <si>
    <t>The West African subregion holds a rich and varied biodiversity which continues to play an important role in the food security and nutrition of both rural and urban populations. While in many cases the healthy components in West African food traditions are still found in the ...</t>
  </si>
  <si>
    <t>Human disturbance, climate and biodiversity determine biological invasion at a regional scale</t>
  </si>
  <si>
    <t>http://onlinelibrary.wiley.com/doi/10.1111/j.1749-4877.2006.00029.x/abstract</t>
  </si>
  <si>
    <t>Z Zhang, Y Xie, Y Wu</t>
  </si>
  <si>
    <t>Integrative zoology</t>
  </si>
  <si>
    <t>... Native biodiversity varies greatly from region to region. Biodiversity-rich regions would have more spe- cies losses than a biodiversity-poor region under the same levels of human disturbance, and then would have more alien species. ...</t>
  </si>
  <si>
    <t>http://www.aseanbiodiversity.info/Abstract/51010230.pdf</t>
  </si>
  <si>
    <t>The economic value of biodiversity</t>
  </si>
  <si>
    <t>http://books.google.co.uk/books?hl=en&amp;lr=&amp;id=RdH6DRZY0KIC&amp;oi=fnd&amp;pg=PR9&amp;dq=biodiversity+poverty+OR+livelihoods+OR+poor&amp;ots=7hbhkkILRP&amp;sig=J-91O9A7GwTweQoajr6dwCIGTRE</t>
  </si>
  <si>
    <t>DW Pearce, D Moran</t>
  </si>
  <si>
    <t>Page 1. CONOM VALUE OF BIODIVERSITY DAVID PEARCE AND DOMINIC MORAN 1N ASSOCIAT1ON W1TH THE B1OD1VERS1TY PROGRAMME OF 1JCN - THE WORLD CONSERVAT1ON UN1ON ... THE ECONOMIC VALUE OF BIODIVERSITY This One XBRK-7PN- ...</t>
  </si>
  <si>
    <t>https://www.cbd.int/financial/values/g-economicvalue-iucn.pdf</t>
  </si>
  <si>
    <t>Farmland biodiversity : is habitat heterogeneity the key?</t>
  </si>
  <si>
    <t>http://www.sciencedirect.com/science/article/pii/S0169534703000119</t>
  </si>
  <si>
    <t>TG Benton , JA Vickery, JD Wilson</t>
  </si>
  <si>
    <t>... sections, we have discussed the empirical findings that suggest that habitat heterogeneity at multiple spatial scales will be beneficial to biodiversity. ... out that dispersal could be detrimental to the population as a whole, because animals might disperse into poor-quality habitat. ...</t>
  </si>
  <si>
    <t>Exploring the Forest— Poverty Link</t>
  </si>
  <si>
    <t>http://www.cifor.org/publications/pdf_files/occpapers/op-40.pdf</t>
  </si>
  <si>
    <t>A Angelsen , S Wunder</t>
  </si>
  <si>
    <t>CIFOR occasional paper</t>
  </si>
  <si>
    <t>... Payments for forest based biodiversity, tourism, hydrological protection and carbon-sink functions all have a vast global value and the increasing threats against them also enhance the users' willingness to pay ... Keywords: Poverty Alleviation, Rural Livelihoods, Timber, Non ...</t>
  </si>
  <si>
    <t>Impacts of biodiversity on the emergence and transmission of infectious diseases</t>
  </si>
  <si>
    <t>http://www.nature.com/nature/journal/v468/n7324/abs/nature09575.html</t>
  </si>
  <si>
    <t>F Keesing, LK Belden , P Daszak , A Dobson…</t>
  </si>
  <si>
    <t>... the very species that have traits permitting persistence in degraded and species-poor ecosystems are also more likely to carry high pathogen and vector burdens. A similar pattern may occur in vertebrates—resilience in the face of disturbances that cause biodiversity loss, such ...</t>
  </si>
  <si>
    <t>General management principles and a checklist of strategies to guide forest biodiversity conservation</t>
  </si>
  <si>
    <t>http://www.sciencedirect.com/science/article/pii/S0006320706000814</t>
  </si>
  <si>
    <t>DB Lindenmayer, JF Franklin , J Fischer</t>
  </si>
  <si>
    <t>... Some kinds of indicators of sustainability will be essential, but the scientific validity of most indicators of biodiversity is poor. This is one reason we have proposed the set of guiding principles and the checklist presented later in this paper. ...</t>
  </si>
  <si>
    <t>Biodiversity of the urban homegardens of São Luís city, Northeastern Brazil</t>
  </si>
  <si>
    <t>http://link.springer.com/article/10.1007/s11252-009-0108-9</t>
  </si>
  <si>
    <t>FK Akinnifesi , GW Sileshi , OC Ajayi, AI Akinnifesi…</t>
  </si>
  <si>
    <t>Urban …</t>
  </si>
  <si>
    <t>... 2005). Despite their importance to livelihoods and the enormous biodiversity they contain, homegardens in urban areas have not been systematically studied in Brazil (Albuquerque et al. 2005; WinklerPrins 2002). Therefore ...</t>
  </si>
  <si>
    <t>http://link.springer.com/article/10.1007/s11252-009-0108-9/fulltext.html</t>
  </si>
  <si>
    <t>Biodiversity and human livelihoods —the state of the planet in 2004. Commissioned issue paper of the United Nations Millennium Project Task Force on …</t>
  </si>
  <si>
    <t>D Brackett, RA Medellin, C Caceres, S Mainka</t>
  </si>
  <si>
    <t>The sacred Himalayan landscape: Conceptualizing, visioning and planning for conservation of biodiversity , cultures and livelihoods in the eastern …</t>
  </si>
  <si>
    <t>CP Gurung, TM Maskey, N Poudel, Y Lama…</t>
  </si>
  <si>
    <t>McNeely</t>
  </si>
  <si>
    <t>The Brazilian cerrado vegetation and threats to its biodiversity</t>
  </si>
  <si>
    <t>http://aob.oxfordjournals.org/content/80/3/223.short</t>
  </si>
  <si>
    <t>JA Ratter, JF Ribeiro, S Bridgewater</t>
  </si>
  <si>
    <t>... CONSERVATION—THE WAY AHEAD The value of the species-rich cerrado biome has always been undervalued as an important centre of biodiversity. ... The cerrado has always been regarded as the poor relative of the so-called rainforests, and this is shown very strongly in the ...</t>
  </si>
  <si>
    <t>http://aob.oxfordjournals.org/content/80/3/223.full.pdf</t>
  </si>
  <si>
    <t>Protected areas of Bangladesh: current status and efficacy for biodiversity conservation</t>
  </si>
  <si>
    <t>http://www.paspk.org/proceedings/45%20No.%202/7ef158cfproc45-2-2.pdf</t>
  </si>
  <si>
    <t>SA Mukul , MB Uddin , MS Uddin, M Khan …</t>
  </si>
  <si>
    <t>paspk.org</t>
  </si>
  <si>
    <t>... Poverty and unemployment: Poverty and unemployment ... Biodiversity conservation in Bangladesh ... poor people liv- ing adjacent to forest areas collect forest resources (eg, food, fodder, medicine, fire wood, timber, house building materials) to sustain their livelihoods, mainly in ...</t>
  </si>
  <si>
    <t>Stream biodiversity : the ghost of land use past</t>
  </si>
  <si>
    <t>http://www.pnas.org/content/95/25/14843.short</t>
  </si>
  <si>
    <t>JS Harding , EF Benfield, PV Bolstad …</t>
  </si>
  <si>
    <t>... the best predictor of present-day diversity, whereas riparian land use and watershed land use in the 1990s were comparatively poor indicators. ... of habitat fragments may not be sufficient to maintain natural diversity in streams, and maintenance of such biodiversity may require ...</t>
  </si>
  <si>
    <t>http://www.pnas.org/content/95/25/14843.full</t>
  </si>
  <si>
    <t>The social and environmental impacts of wilderness and development</t>
  </si>
  <si>
    <t>http://journals.cambridge.org/abstract_S0030605304000250</t>
  </si>
  <si>
    <t>D Brockington , K Schmidt-Soltau</t>
  </si>
  <si>
    <t>... some conservation policies, particularly the establishment of strictly protected areas, on local livelihoods. ... is not sustainable and will offer no relief to threats to biodiversity. ... and conservationists have reminded us that Millennium Development Goals, poverty reduction strategies ...</t>
  </si>
  <si>
    <t>http://www.schmidt-soltau.de/PDF/Englisch/2004_brockington_Schmidt-Soltau_Poverty_Biodiversity_ORYX.pdf</t>
  </si>
  <si>
    <t>Tropical turmoil: a biodiversity tragedy in progress</t>
  </si>
  <si>
    <t>http://www.esajournals.org/doi/abs/10.1890/070193</t>
  </si>
  <si>
    <t>CJA Bradshaw , NS Sodhi …</t>
  </si>
  <si>
    <t>Frontiers in Ecology and …</t>
  </si>
  <si>
    <t>... Poor governance and corruption are some of the principal socioeconomic threats to tropical biodiversity ... of decreasing demand for forest resources as urban populations expand, (3) human poverty projections (MA 2005), (4) the relatively lower biodiversity harbored by ...</t>
  </si>
  <si>
    <t>http://www.dbs.nus.edu.sg/lab/cons-lab/documents/Bradshaw_etal_Front_Ecol_Environ_2009.pdf</t>
  </si>
  <si>
    <t>Biodiversity and sustainable use of Kyrgyzstan's walnut-fruit forests. Proceedings of the Seminar, Arslanbob, Dzalal-abab Oblast, Kyrgyzstan, 4-8 September 1995.</t>
  </si>
  <si>
    <t>http://www.cabdirect.org/abstracts/20006782559.html</t>
  </si>
  <si>
    <t>J Blaser, J Carter, D Gilmour</t>
  </si>
  <si>
    <t>Biodiversity and sustainable use of …</t>
  </si>
  <si>
    <t>... Editors Blaser, J.;Carter, J.;Gilmour, D. Book Biodiversity and sustainable use of Kyrgyzstan's walnut-fruit forests. ... As a source of income, especially from fruit and nut gathering, they also play an important role in the livelihoods of local people. ...</t>
  </si>
  <si>
    <t>Mainstreaming biodiversity in production landscapes</t>
  </si>
  <si>
    <t>https://openknowledge.worldbank.org/handle/10986/7413</t>
  </si>
  <si>
    <t>C Petersen, B Huntley</t>
  </si>
  <si>
    <t>... Mainstreaming Biodiversity in Production Landscapes. CC BY 3.0 IGO CC BY 3.0 IGO. ... Abstract. This volume contributes to broadening the understanding and application of the concept of mainstreaming biodiversity. It captures ...</t>
  </si>
  <si>
    <t>Linking biodiversity conservation and poverty reduction: de‐polarizing the conservation‐ poverty debate</t>
  </si>
  <si>
    <t>http://onlinelibrary.wiley.com/doi/10.1111/j.1755-263X.2012.00292.x/full</t>
  </si>
  <si>
    <t>D Roe , EY Mohammed, I Porras…</t>
  </si>
  <si>
    <t>Abstract The published literature leads the reader to expect polarization between conservation and development communities as to the relationship between biodiversity conservation and poverty alleviation. A survey of over 1,000 conservation and ...</t>
  </si>
  <si>
    <t>The political ecology of biodiversity , conservation and development in Nepal's Terai: Confused meanings, means and ends</t>
  </si>
  <si>
    <t>http://www.sciencedirect.com/science/article/pii/S0921800997005879</t>
  </si>
  <si>
    <t>K Brown</t>
  </si>
  <si>
    <t>... Parks and Wildlife Conservation sees both enhancing tourism and conserving biodiversity as its ... into these policies which, like the buffer zone `solution', directly impact on their livelihoods. ... Pressure on resources primarily caused by poverty, Buffer zone outside park, Investment in ...</t>
  </si>
  <si>
    <t>Reconciling poverty reduction and biodiversity conservation: The case of expanded public works progeamme (EPWP) in Hluleka and Mkambati Nature …</t>
  </si>
  <si>
    <t>S Kobokana</t>
  </si>
  <si>
    <t>University of the Western Cape</t>
  </si>
  <si>
    <t>Reconciling biodiversity conservation and food security: scientific challenges for a new agriculture</t>
  </si>
  <si>
    <t>http://www.sciencedirect.com/science/article/pii/S1877343510000151</t>
  </si>
  <si>
    <t>L Brussaard, P Caron, B Campbell , L Lipper…</t>
  </si>
  <si>
    <t>... alternative strategies will have to be found for livestock producer livelihoods, wherever transformation to ... in any scenario with broader societal goals, such as biodiversity conservation and ... Meanwhile, people living in unacceptable poverty and hunger desire to access the natural ...</t>
  </si>
  <si>
    <t>Scale dependence in plant biodiversity</t>
  </si>
  <si>
    <t>http://www.sciencemag.org/content/291/5505/864.short</t>
  </si>
  <si>
    <t>MJ Crawley, JE Harral</t>
  </si>
  <si>
    <t>... The relationship between species richness and area is particularly important in biodiversity studies because it holds out the prospect of predicting species richness at ... 2, A and B, extrapolation of a regression based on the left-hand half of the data is a very poor predictor of the ...</t>
  </si>
  <si>
    <t>The ecology and economics of biodiversity loss: the research agenda</t>
  </si>
  <si>
    <t>http://www.jstor.org/stable/4313929</t>
  </si>
  <si>
    <t>C Perrings , C Folke , KG Mäler</t>
  </si>
  <si>
    <t>... The Ecology and Economics of Biodiversity Loss: The Researc Agenda As the UNCED process draws global attention to the potentially enormous welfare implications of biodiversity loss, it is useful to take stock of what is and is not known about the problem. ...</t>
  </si>
  <si>
    <t>Soil biodiversity for agricultural sustainability</t>
  </si>
  <si>
    <t>http://www.sciencedirect.com/science/article/pii/S0167880906004476</t>
  </si>
  <si>
    <t>L Brussaard, PC De Ruiter , GG Brown</t>
  </si>
  <si>
    <t>... within which agriculture remains financially sufficiently profitable to support the farmers' livelihoods. ... or management practices that can affect soil biological processes, biodiversity and the ... to be underutilized in many less developed countries, particularly by resource-poor farmers ...</t>
  </si>
  <si>
    <t>Back to the barriers? Changing narratives in biodiversity conservation</t>
  </si>
  <si>
    <t>http://www.tandfonline.com/doi/abs/10.1080/08039410.2005.9666319</t>
  </si>
  <si>
    <t>J Hutton, WM Adams…</t>
  </si>
  <si>
    <t>Forum for development …</t>
  </si>
  <si>
    <t>... policies that exclude rural people from the resources they need for their livelihoods. ... in the development of innovative ventures that demonstrate commercial profit and biodiversity benefit within the ... sarily result in involuntary relocation or the worsening of local poverty, it appears ...</t>
  </si>
  <si>
    <t>Modeling multiple ecosystem services, biodiversity conservation, commodity production, and tradeoffs at landscape scales</t>
  </si>
  <si>
    <t>http://www.esajournals.org/doi/abs/10.1890/080023</t>
  </si>
  <si>
    <t>E Nelson , G Mendoza, J Regetz…</t>
  </si>
  <si>
    <t>... Modeling multiple ecosystem services, biodiversity conservation, commodity production, and tradeoffs at landscape scales. ... Research Communications. Modeling multiple ecosystem services, biodiversity conservation, commodity production, and tradeoffs at landscape scales. ...</t>
  </si>
  <si>
    <t>http://www.uvm.edu/giee/pubpdfs/Nelson_2009_Frontiers_in_Ecology_and_Environment.pdf</t>
  </si>
  <si>
    <t>Agricultural biodiversity is essential for a sustainable improvement in food and nutrition security</t>
  </si>
  <si>
    <t>http://www.mdpi.com/2071-1050/3/1/238/pdf</t>
  </si>
  <si>
    <t>EA Frison, J Cherfas , T Hodgkin</t>
  </si>
  <si>
    <t>Sustainability</t>
  </si>
  <si>
    <t>... the deployment of agricultural biodiversity affects many different aspects of human livelihoods and it ... all of these approaches have their merits, agricultural biodiversity could provide a valuable complement [77 ... and not just in the context of developing countries and poverty, [86,87 ...</t>
  </si>
  <si>
    <t>Cocoa farms in the Mount Cameroon region: biological and cultural diversity in local livelihoods</t>
  </si>
  <si>
    <t>http://link.springer.com/article/10.1007/s10531-007-9188-0</t>
  </si>
  <si>
    <t>SA Laird, GL Awung, RJ Lysinge</t>
  </si>
  <si>
    <t>Biodiversity and conservation</t>
  </si>
  <si>
    <t>Abstract A study was undertaken around Mt Cameroon to examine the role of biological and cultural diversity in the livelihood strategies of indigenous villagers and migrants to the region. Surveys of resources consumed and sold by 118 households were undertaken in ...</t>
  </si>
  <si>
    <t>http://link.springer.com/article/10.1007/s10531-007-9188-0/fulltext.html</t>
  </si>
  <si>
    <t>Sociological and political constraints to biodiversity conservation: A case study from India</t>
  </si>
  <si>
    <t>A Agarwal</t>
  </si>
  <si>
    <t>Conservation of Biodiversity for …</t>
  </si>
  <si>
    <t>Rewarding local communities for conserving biodiversity : the case of the honey bee</t>
  </si>
  <si>
    <t>http://books.google.co.uk/books?hl=en&amp;lr=&amp;id=FOJ5xJGCovYC&amp;oi=fnd&amp;pg=PA180&amp;dq=biodiversity+poverty+OR+livelihoods+OR+poor&amp;ots=U62UWlrOr_&amp;sig=VeheeWYwofi7J3PlCZ35p6dYQAA</t>
  </si>
  <si>
    <t>Protection of global biodiversity : converging …</t>
  </si>
  <si>
    <t>... Technologies and Institutions (SRISTI), takes note of the following factors: 1. The biodiversity is high in ... 2. The poverty is high because markets are often unable to generate demand for diverse ... 3. The regions of high diversity also have poor public infrastructure (in tandem with ...</t>
  </si>
  <si>
    <t>Humus forms in terrestrial ecosystems: a framework to biodiversity</t>
  </si>
  <si>
    <t>http://www.sciencedirect.com/science/article/pii/S0038071703001494</t>
  </si>
  <si>
    <t>JF Ponge</t>
  </si>
  <si>
    <t>... Mull, Moder, Mor. Ecosystems, Grasslands, deciduous woodlands with rich herb layer, Mediterranean scrublands, Deciduous and coniferous woodlands with poor herb layer, Heathlands, coniferous woodlands, sphagnum bogs, alpine meadows. Biodiversity, High, Medium, Low. ...</t>
  </si>
  <si>
    <t>Reconciling biodiversity conservation with rural development: the Holy Grail of CBNRM</t>
  </si>
  <si>
    <t>http://books.google.co.uk/books?hl=en&amp;lr=&amp;id=xt9-ao_A8KkC&amp;oi=fnd&amp;pg=PA93&amp;dq=biodiversity+poverty+OR+livelihoods+OR+poor&amp;ots=bT17kRh58J&amp;sig=JZws0G9j79jQS9TdqJvh8cKc5L8</t>
  </si>
  <si>
    <t>H Magome, C Fabricius</t>
  </si>
  <si>
    <t>Rights</t>
  </si>
  <si>
    <t>... Island Press, Washington, DC DFID (2002) Wildlife and Poverty Study. Livestock and Wildlife Advisory Group, Rural Livelihoods Department, Department for International Development, London ... The loss of diversity: Causes and consequences', in Wilson, EO (ed) Biodiversity. ...</t>
  </si>
  <si>
    <t>Technologies, institutions and incentives for conservation of biodiversity in non-OECD countries: assessing needs for technical cooperation</t>
  </si>
  <si>
    <t>http://anilg.sristi.org/wp-content/Papers/Technologies,%20Institutions%20and%20Incentives,OECD%20Paper.doc</t>
  </si>
  <si>
    <t>Investing in Biological Diversity</t>
  </si>
  <si>
    <t>... infrastructure and other mechanisms to safeguard local peoples' rights, livelihoods and vision ... The irony is that knowledge rich economically poor communities and individual innovators will ... Biodiversity, Poverty and Intellectual Property Rights of Third World Peasants: A case for ...</t>
  </si>
  <si>
    <t>Biodiversity and fisheries in the Mekong River Basin</t>
  </si>
  <si>
    <t>http://test.iwaponline.com/wio/2005/02/pdf/wio200502RF1843390981.pdf#page=17</t>
  </si>
  <si>
    <t>D Coates, O Poeu, U Suntornratnana…</t>
  </si>
  <si>
    <t>Mekong …</t>
  </si>
  <si>
    <t>... Central to this, in developing countries, is the growing appreciation of the importance of freshwater fisheries to the livelihoods of people in rural areas. ... It is argued here that the two considerations (poverty and biodiversity) are in fact closely related. ...</t>
  </si>
  <si>
    <t>Productivity is a poor predictor of plant species richness</t>
  </si>
  <si>
    <t>http://www.sciencemag.org/content/333/6050/1750.short</t>
  </si>
  <si>
    <t>PB Adler , EW Seabloom , ET Borer , H Hillebrand…</t>
  </si>
  <si>
    <t>... Science 23 September 2011: Vol. 333 no. 6050 pp. 1750-1753 DOI: 10.1126/science.1204498. Report. Productivity Is a Poor Predictor of Plant Species Richness. ...</t>
  </si>
  <si>
    <t>Biodiversity , linguistic diversity and poverty : Some global patterns and missing links</t>
  </si>
  <si>
    <t>http://books.google.co.uk/books?hl=en&amp;lr=&amp;id=li-THCGAuYcC&amp;oi=fnd&amp;pg=PA127&amp;dq=biodiversity+poverty+OR+livelihoods+OR+poor&amp;ots=ZEsxx1jbie&amp;sig=JJqdVA23DEoevv8CVnI26CcXyKM</t>
  </si>
  <si>
    <t>S Romaine</t>
  </si>
  <si>
    <t>Language and poverty</t>
  </si>
  <si>
    <t>Many of the world's poorest people live in areas richest in both biodiversity and linguistic diversity. Nettle and Romaine (2000: ix), for instance, observe that the greatest linguistic diversity is found in some of the ecosystems richest in biodiversity inhabited by indigenous ...</t>
  </si>
  <si>
    <t>Biodiversity : people interface in Nepal</t>
  </si>
  <si>
    <t>http://books.google.co.uk/books?hl=en&amp;lr=&amp;id=n3SGzd1k_D0C&amp;oi=fnd&amp;pg=PA78&amp;dq=biodiversity+poverty+OR+livelihoods+OR+poor&amp;ots=YBc7STW-bt&amp;sig=QFDfzoxHrAtP8PkHRgJjNmMoidI</t>
  </si>
  <si>
    <t>NK Bhattarai</t>
  </si>
  <si>
    <t>Medicinal plants for forest conservation and health …</t>
  </si>
  <si>
    <t>... The improper and excessive exploitation of medicinal plant resources leading to habitat destruction and threat to biodiversity is, no doubt, the direct outcome of ignorance, poverty and shortage of off-farm employment opportunities. The resource-poor people generally take the ...</t>
  </si>
  <si>
    <t>What do the biodiversity experiments tell us about consequences of plant species loss in the real world?</t>
  </si>
  <si>
    <t>http://www.sciencedirect.com/science/article/pii/S1439179104000404</t>
  </si>
  <si>
    <t>J Lepš</t>
  </si>
  <si>
    <t>... Again, the identity of species lost, and not the total richness, was the decisive factor. If the community is species poor due to species pool limitation (lack of propagules in the landscape), the situation resembles more that in biodiversity experiments. ...</t>
  </si>
  <si>
    <t>A preliminary study of airborne microbial biodiversity over Peninsular Antarctica.</t>
  </si>
  <si>
    <t>http://europepmc.org/abstract/MED/15559970</t>
  </si>
  <si>
    <t>KA Hughes, HA McCartney…</t>
  </si>
  <si>
    <t>… biology (Noisy-le- …</t>
  </si>
  <si>
    <t>... methods based on propagule morphology or culture are often inadequate due to poor preservation of characteristic features or loss of viability during airbome transfer. The application of molecular biological techniques in describing airbome microbial biodiversity represents a ...</t>
  </si>
  <si>
    <t>The biodiversity crisis: a multifaceted review</t>
  </si>
  <si>
    <t>http://repository.ias.ac.in/72925/</t>
  </si>
  <si>
    <t>JS Singh</t>
  </si>
  <si>
    <t>... function. At the moment we can assume that losses i11 biodiversity are likely to impair the func- tioning of both species-poor and species-rich ecosystems, depending upon the order in which species are lost. Global accumulation ...</t>
  </si>
  <si>
    <t>http://repository.ias.ac.in/72925/1/72925.pdf</t>
  </si>
  <si>
    <t>Payment for ecosystem services for energy, biodiversity conservation, and poverty reduction in Costa Rica</t>
  </si>
  <si>
    <t>http://link.springer.com/chapter/10.1007/978-1-4614-0186-5_14</t>
  </si>
  <si>
    <t>NE Carmona, F DeClerck</t>
  </si>
  <si>
    <t>Integrating Ecology and Poverty Reduction</t>
  </si>
  <si>
    <t>Abstract Interest in ecosystem services and the development of financial mechanisms to incentivize their protection have rapidly expanded over the past decade. The notion of ecosystem services and their value was described by (Daily 1997) with the publication of ...</t>
  </si>
  <si>
    <t>Poverty and corruption compromise tropical forest reserves</t>
  </si>
  <si>
    <t>http://www.esajournals.org/doi/abs/10.1890/06-1330.1</t>
  </si>
  <si>
    <t>SJ Wright , GA Sanchez-Azofeifa …</t>
  </si>
  <si>
    <t>... tropical reserves are ineffective “paper parks” unable to protect the biodiversity within their ... Political instability, corruption, and poverty compromise the effectiveness of moist forest reserves in ... the effectiveness of forest reserves are urgently needed in many poor tropical countries ...</t>
  </si>
  <si>
    <t>http://www.jstor.org/stable/40062031</t>
  </si>
  <si>
    <t>Hidden treatments in ecological experiments: re-evaluating the ecosystem function of biodiversity</t>
  </si>
  <si>
    <t>http://link.springer.com/article/10.1007/s004420050180</t>
  </si>
  <si>
    <t>MA Huston</t>
  </si>
  <si>
    <t>... re-evaluating the ecosystem function of biodiversity Received: 16 December 1996 / Accepted: 2 March 1997 ... This concern about the environ- mental consequences of biodiversity loss (and thus, a Oecologia (1997) 110:449±460 © Springer-Verlag 1997 ...</t>
  </si>
  <si>
    <t>http://link.springer.com/content/pdf/10.1007/s004420050180.pdf</t>
  </si>
  <si>
    <t>Monocultures of the mind: Perspectives on biodiversity and biotechnology</t>
  </si>
  <si>
    <t>http://books.google.co.uk/books?hl=en&amp;lr=&amp;id=QcstWYIcbHkC&amp;oi=fnd&amp;pg=PA5&amp;dq=biodiversity+poverty+OR+livelihoods+OR+poor&amp;ots=vzG4E1i2vL&amp;sig=VPcMAFbg5z3eXOFPWle_6DbAaMI</t>
  </si>
  <si>
    <t>... erosion of farm diversity and a consequent erosion of water and soil, livelihoods and supply ... is in this context of the production of uniformity that the conservation of biodiversity needs to ... Monocultures are in fact a source of scarcity and poverty, both because they destroy diversity ...</t>
  </si>
  <si>
    <t>Land-based communities, geomatics and biodiversity conservation</t>
  </si>
  <si>
    <t>http://www.iapad.org/publications/ppgis/landbased_communities_geomatics_and_biodiversity.pdf</t>
  </si>
  <si>
    <t>P Poole</t>
  </si>
  <si>
    <t>Cultural Survival Quarterly</t>
  </si>
  <si>
    <t>iapad.org</t>
  </si>
  <si>
    <t>... They also serve as valuable indicators of the kinds of biodiversity mapping and monitoring that can ... between women and man and between rich and poor; for example, the poor drew only ... Gupta also found that it illuminated the connections between risk, poverty and environment ...</t>
  </si>
  <si>
    <t>The international forestry resources and institutions research program: A methodology for relating human incentives and actions on forest cover and biodiversity</t>
  </si>
  <si>
    <t>http://books.google.co.uk/books?hl=en&amp;lr=&amp;id=6KHX-HMtLGcC&amp;oi=fnd&amp;pg=PA1&amp;dq=biodiversity+poverty+OR+livelihoods+OR+poor&amp;ots=bxFv8IwaVa&amp;sig=vJIEqySoQHBi1DGAJLs3Zt5Cbps</t>
  </si>
  <si>
    <t>E Ostrom</t>
  </si>
  <si>
    <t>Man and the Biosphere Series</t>
  </si>
  <si>
    <t>... Forest biodiversity Human dimensions Physical dimensions Environmental impacts Global environmental change Basic directionality of investigation Human focus of ... change (source: Turner, Moss, and Skole, 1993) UU Goods y Local people Nature as Poverty-stricken Hunger ...</t>
  </si>
  <si>
    <t>http://dlc.dlib.indiana.edu/dlc/bitstream/handle/10535/4449/OP-20.pdf?sequence=1</t>
  </si>
  <si>
    <t>Biodiversity loss in Latin American coffee landscapes: review of the evidence on ants, birds, and trees</t>
  </si>
  <si>
    <t>http://onlinelibrary.wiley.com/doi/10.1111/j.1523-1739.2008.01029.x/full</t>
  </si>
  <si>
    <t>SM Philpott , WJ Arendt, I Armbrecht…</t>
  </si>
  <si>
    <t>... native tree density and richness and allowing growth of epiphytes. We also recommend that future research focus on potential trade-offs between biodiversity conservation and farmer livelihoods stemming from coffee production. ...</t>
  </si>
  <si>
    <t>http://deepblue.lib.umich.edu/bitstream/handle/2027.42/74576/j.1523-1739.2008.01029.x.pdf?sequence=1</t>
  </si>
  <si>
    <t>Sustaining biodiversity in ancient tropical countryside</t>
  </si>
  <si>
    <t>http://www.pnas.org/content/105/46/17852.short</t>
  </si>
  <si>
    <t>J Ranganathan, RJR Daniels…</t>
  </si>
  <si>
    <t>... trees often lined cultivation edges. Consequently, arecanut adds to the conservation case for traditional agriculture, which has been used in India and elsewhere in the tropics to support local livelihoods and biodiversity (31, 32). ...</t>
  </si>
  <si>
    <t>http://www.pnas.org/content/105/46/17852.full</t>
  </si>
  <si>
    <t>The Precautionary Principle in Biodiversity Conservation and Natural Resource Management: An issues paper for policy-makers, researchers and …</t>
  </si>
  <si>
    <t>http://books.google.co.uk/books?hl=en&amp;lr=&amp;id=RhFh-nRdZ_sC&amp;oi=fnd&amp;pg=PP7&amp;dq=biodiversity+poverty+OR+livelihoods+OR+poor&amp;ots=PwkE0ILFft&amp;sig=xONgXBnizczcqtixbedumq5AL8Q</t>
  </si>
  <si>
    <t>R Cooney</t>
  </si>
  <si>
    <t>... and collapse of biological resources, spread of invasive alien species, climate change, and continued loss of biodiversity. ... context of sustainable development, and sought to examine its implications for developing countries, for poverty reduction, and for the livelihoods of the ...</t>
  </si>
  <si>
    <t>http://www.iucn.org/dbtw-wpd/edocs/PGC-002.pdf</t>
  </si>
  <si>
    <t>Forest degradation in the Western Ghats biodiversity hotspot: resource collection, livelihood concerns and sustainability</t>
  </si>
  <si>
    <t>http://www.currentscience.ac.in/cs/Downloads/article_id_093_11_1573_1578_0.pdf</t>
  </si>
  <si>
    <t>JP Puyravaud</t>
  </si>
  <si>
    <t>... Many poor rural households depend on forest products to augment household income, however these households face a rapidly diminishing resource base. ... In Biodiversity and Human Livelihoods in Protected Areas: Case Studiesfrom the Malay Archipelago (eds Sodhi ...</t>
  </si>
  <si>
    <t>Plant species richness in riparian wetlands-a test of biodiversity theory</t>
  </si>
  <si>
    <t>http://www.esajournals.org/doi/full/10.1890/0012-9658(1998)079%5B0094:PSRIRW%5D2.0.CO;2</t>
  </si>
  <si>
    <t>MM Pollock , RJ Naiman , TA Hanley</t>
  </si>
  <si>
    <t>... Articles. PLANT SPECIES RICHNESS IN RIPARIAN WETLANDS—A TEST OF BIODIVERSITY THEORY. ... Sites with intermediate flood frequencies and high SVFF were species-rich, while sites frequently, rarely, or permanently flooded and with low SVFF were species-poor. ...</t>
  </si>
  <si>
    <t>http://www.jstor.org/stable/176867</t>
  </si>
  <si>
    <t>Ecoagriculture strategies for poverty reduction and biodiversity conservation</t>
  </si>
  <si>
    <t>international workshop on “Reconciling Rural Poverty …</t>
  </si>
  <si>
    <t>Biodiversity and invasibility in grassland microcosms</t>
  </si>
  <si>
    <t>http://link.springer.com/article/10.1007/s004420000549</t>
  </si>
  <si>
    <t>JS Dukes</t>
  </si>
  <si>
    <t>... Invasion of Centaurea also increased summer evapotranspiration in species-poor communities. ... Oecologia (2001) 126:563–568 DOI 10.1007/s004420000549 Jeffrey S. Dukes Biodiversity and invasibility in grassland microcosms ...</t>
  </si>
  <si>
    <t>http://link.springer.com/content/pdf/10.1007/s004420000549.pdf</t>
  </si>
  <si>
    <t>Biodiversity conservation strategies in Bangladesh: the state of protected areas</t>
  </si>
  <si>
    <t>http://www.academia.edu/download/30328626/1137.pdf</t>
  </si>
  <si>
    <t>SA Mukul</t>
  </si>
  <si>
    <t>Tigerpaper</t>
  </si>
  <si>
    <t>... resource exploitation limit from the PAs; this offers both ecological and economical sustainability in the local environment and livelihoods. ... Forest resources of Bangladesh with reference to conservation of biodiversity and wildlife in particular for poverty alleviation. ...</t>
  </si>
  <si>
    <t>Biodiversity conservation versus population resettlement: risks to nature and risks to people</t>
  </si>
  <si>
    <t>http://www.schmidt-soltau.de/PDF/Englisch/2003_Impoverishment_Parks_Cernea_Schmidt-Soltau_Bonn.pdf</t>
  </si>
  <si>
    <t>M Cernea, K Schmidt-Soltau</t>
  </si>
  <si>
    <t>… Conference on Rural Livelihoods</t>
  </si>
  <si>
    <t>Abstract Is the dilemma between biodiversity conservation and poverty reduction insoluble? This dilemma directly arises in park creation programs, when the intended park areas are inhabited by poor indigenous populations. The “solution” seems to be cast in either or ...</t>
  </si>
  <si>
    <t>ICIMOD's Transboundary Biodiversity Management Initiative in the Hindu Kush-Himalayas</t>
  </si>
  <si>
    <t>http://www.bioone.org/doi/full/10.1659/0276-4741(2005)025%5B0278:ITBMII%5D2.0.CO%3B2</t>
  </si>
  <si>
    <t>E Sharma, N Chettri</t>
  </si>
  <si>
    <t>Mountain Research and Development</t>
  </si>
  <si>
    <t>... There is an inexorable link between the mutually reinforcing factors of poverty and environmental degradation. Thus the most pressing challenge in the HKH and elsewhere is to conserve biodiversity and at the same time improve the livelihoods of communities dependent ...</t>
  </si>
  <si>
    <t>http://127.0.0.1:8000/scholar?q=info:KWKodEG1DxIJ:scholar.google.com/&amp;output=instlink&amp;hl=en&amp;as_sdt=0,5&amp;scillfp=11798824970293294579&amp;oi=lle</t>
  </si>
  <si>
    <t>Gender and biodiversity : A feminist political ecology perspective</t>
  </si>
  <si>
    <t>http://onlinelibrary.wiley.com/doi/10.1111/j.1759-5436.1995.mp26001002.x/abstract</t>
  </si>
  <si>
    <t>DE Rocheleau</t>
  </si>
  <si>
    <t>IDS bulletin</t>
  </si>
  <si>
    <t>... On ethical grounds the poor rural majority, particularly women in most developing countries, should direct ... the landscape and with it the biologi- cal basis of their livelihoods (Rocheleau et ... under- stand the gender division of land use, knowledge and interests in biodiversity at the ...</t>
  </si>
  <si>
    <t>Review of Lessons Learnt from DFID-supported Biodiversity and Livelihoods Development Projects</t>
  </si>
  <si>
    <t>D Smith, R Hughes, K Swiderska</t>
  </si>
  <si>
    <t>Unpublished report for the UK Department for …</t>
  </si>
  <si>
    <t>… at the Fringes: Examining Stakeholder Perspectives at Macassar Dunes, Cape Town, South Africa--at the Intersection of High Biodiversity , Urban Poverty , and …</t>
  </si>
  <si>
    <t>http://dlc.dlib.indiana.edu/dlc/handle/10535/8558</t>
  </si>
  <si>
    <t>M Graham, H Ernstson</t>
  </si>
  <si>
    <t>Abstract:" Theoretically, co-management provides a fruitful way to engage local residents in efforts to conserve and manage particular spaces of ecological value. However, natural resource management, and biodiversity conservation in particular, are faced with novel ...</t>
  </si>
  <si>
    <t>http://dlc.dlib.indiana.edu/dlc/bitstream/handle/10535/8558/Comanagement%20at%20the%20Fringes.pdf?sequence=1</t>
  </si>
  <si>
    <t>Biodiversity and litter decomposition in terrestrial ecosystems</t>
  </si>
  <si>
    <t>http://www.jstor.org/stable/30033802</t>
  </si>
  <si>
    <t>S Hättenschwiler, AV Tiunov, S Scheu</t>
  </si>
  <si>
    <t>Annual Review of Ecology</t>
  </si>
  <si>
    <t>... Page 7. BIODIVERSITY AND DECOMPOSITION 197 N transfer from the N-rich to the N-poor litter, as well as increased microbial activity accompanied by increased mass loss in the more slowly decomposing lit- ter type, was reported by Salamanca et al. ...</t>
  </si>
  <si>
    <t>Sustaining the multiple functions of agricultural biodiversity</t>
  </si>
  <si>
    <t>http://pubs.iied.org/pubs/pdf/full/6340IIED.pdf</t>
  </si>
  <si>
    <t>M Pimbert</t>
  </si>
  <si>
    <t>... Rationale Decisions about what agricultural biodiversity is to be conserved, how it should be managed and for whom should be based on an understanding of local livelihoods and people's ... In partic- ular, their views of the realities of the poor, and what should be done ...</t>
  </si>
  <si>
    <t>Participatory Technology Development (PTD): Linking Indigenous Knowledge and Biodiversity for Sustainable Livelihoods</t>
  </si>
  <si>
    <t>M Salas, J Xu , HJ Tillmann</t>
  </si>
  <si>
    <t>Developing ecoagriculture to improve livelihoods , biodiversity conservation and sustainable production at a landscape scale: Assessment and …</t>
  </si>
  <si>
    <t>C Rhodes, SJ Scherr</t>
  </si>
  <si>
    <t>2005 - Ecoagriculture Partners</t>
  </si>
  <si>
    <t>The effects of poverty in conservation of biodiversity : The Nigeria Experience</t>
  </si>
  <si>
    <t>http://www.scienceinafrica.co.za/2001/nov/nigeria.htm</t>
  </si>
  <si>
    <t>IT Nathaniel, A Nathaniel</t>
  </si>
  <si>
    <t>… . com (last accessed 15/06/2013)</t>
  </si>
  <si>
    <t>In Nigeria at present the destruction of natural habitats continues apace, resulting in the depletion of the country's biodiversity. For example, the Nile crocodile (Crocodylus niloticus) which was once found in the Nigerian coastal waters right up to Lake Chad, is fast ...</t>
  </si>
  <si>
    <t>Biotechnological development and the conservation of biodiversity</t>
  </si>
  <si>
    <t>http://books.google.co.uk/books?hl=en&amp;lr=&amp;id=2Qbnr1n3W7cC&amp;oi=fnd&amp;pg=PA193&amp;dq=biodiversity+poverty+OR+livelihoods+OR+poor&amp;ots=c9UGcebXbC&amp;sig=qFBL_iFM1Xpoj6RChfW1NgG1V3s</t>
  </si>
  <si>
    <t>Biopolitics: A feminist and ecological reader on …</t>
  </si>
  <si>
    <t>... Alternatives in agriculture have been based on conserving nature and people's livelihoods, while improving yields, not on destroying them. ... Biotechnological development thus translates into biodiversity erosion and poverty creation. ...</t>
  </si>
  <si>
    <t>Sustainable management recommendations to reduce the loss of agricultural biodiversity in the mountain regions of NE Slovakia</t>
  </si>
  <si>
    <t>http://www.bioone.org/doi/abs/10.1659/MRD-JOURNAL-D-10-00023.1</t>
  </si>
  <si>
    <t>P Bezák, L Halada</t>
  </si>
  <si>
    <t>... Finally, very negative impacts on biodiversity, livelihoods, and sustainability would take place in the ... Also, nonintensive grazing can be applied for maintenance of biodiversity, and should be ... for maintenance of grassland productivity because of naturally nutrient-poor substrate. ...</t>
  </si>
  <si>
    <t>http://127.0.0.1:8000/scholar?q=info:mZXe0ofWq64J:scholar.google.com/&amp;output=instlink&amp;hl=en&amp;as_sdt=0,5&amp;scillfp=14833845747061617546&amp;oi=lle</t>
  </si>
  <si>
    <t>Agroforestry tree products (AFTPs): targeting poverty reduction and enhanced livelihoods</t>
  </si>
  <si>
    <t>http://www.tandfonline.com/doi/abs/10.1080/14735903.2005.9684741</t>
  </si>
  <si>
    <t>RRB Leakey, Z Tchoundjeu …</t>
  </si>
  <si>
    <t>… Journal of Agricultural …</t>
  </si>
  <si>
    <t>... of the role of domesticating indigenous trees in the promotion of enhanced livelihoods for poor ... with deforestation, land degradation, unsustain- able cropping practices, loss of biodiversity, increased risks of climate change, and rising hunger, poverty and malnutrition ...</t>
  </si>
  <si>
    <t>http://www.tandfonline.com/doi/pdf/10.1080/14735903.2005.9684741</t>
  </si>
  <si>
    <t>CAMPFIRE—The Political Ecology of Poverty Alleviation, Wildlife Utilisation and Biodiversity Conservation in Zimbabwe (CAMPFIRE—Die Politische Ökologie …</t>
  </si>
  <si>
    <t>http://www.jstor.org/stable/25647452</t>
  </si>
  <si>
    <t>K Vorlaufer</t>
  </si>
  <si>
    <t>Erdkunde</t>
  </si>
  <si>
    <t>Das Communal Areas Management Programme for Indigenous Resources wurde mit dem zentralen Ziel initiiert, die Armut in den ländlichen, jedoch wildreichen Peripherieräumen Zimbabwes zu mildern, indem den ländlichen Gemeinden das Recht einer nachhaltigen ...</t>
  </si>
  <si>
    <t>Why does biodiversity decline? The analysis of forces for global change</t>
  </si>
  <si>
    <t>… and Ecology of Biodiversity Decline: The Forces …</t>
  </si>
  <si>
    <t>Market provisioning and the conservation of crop biodiversity : an analysis of peasant livelihoods and maize diversity in the Guatemalan highlands</t>
  </si>
  <si>
    <t>http://www.sciencedirect.com/science/article/pii/S0305750X1100009X</t>
  </si>
  <si>
    <t>SR Isakson</t>
  </si>
  <si>
    <t>This paper queries the common assumption that market linkages contribute to the loss of agricultural biodiversity, thereby threatening long-term food security. Drawing upon empirical data collected from two villages in the Guatemalan highlands, it documents how ...</t>
  </si>
  <si>
    <t>The economic, developmental and livelihood implications of climate induced depletion of ecosystems and biodiversity in Africa</t>
  </si>
  <si>
    <t>http://www.wwf.org.uk/filelibrary/pdf/ipcc_paper.pdf</t>
  </si>
  <si>
    <t>A Nyong</t>
  </si>
  <si>
    <t>Scientific Symposium on Stabilization of Greenhouse …</t>
  </si>
  <si>
    <t>... Focus on conserving and using biodiversity equitably and sustainably are fundamental to strategies and actions to eradicate/reduce poverty and to achieve sustainable development in ... Extreme poverty and hunger are closely related to the livelihoods and vulnerability of ...</t>
  </si>
  <si>
    <t>Medicinal plants, conservation and livelihoods</t>
  </si>
  <si>
    <t>http://link.springer.com/article/10.1023/B:BIOC.0000021333.23413.42</t>
  </si>
  <si>
    <t>AC Hamilton</t>
  </si>
  <si>
    <t>Abstract Many types of action can be taken in favour of the conservation and sustainable use of medicinal plants. Some of these are undertaken directly at the places where the plants are found, while others are less direct, such as some of those relating to commercial systems, ...</t>
  </si>
  <si>
    <t>http://link.springer.com/content/pdf/10.1023/B:BIOC.0000021333.23413.42.pdf</t>
  </si>
  <si>
    <t>Biodiversity and fisheries management opportunities in the Mekong River Basin</t>
  </si>
  <si>
    <t>http://www.cbd.int/doc/nbsap/fisheries/Coates.pdf</t>
  </si>
  <si>
    <t>D Coates</t>
  </si>
  <si>
    <t>Mekong River Commission</t>
  </si>
  <si>
    <t>... By contrast, river basin communities and their traditional livelihoods are intimately linked to seasonal cycle and the mixture of terrestrial and aquatic phases ... Even so, the linkages between water quality, biodiversity, poverty reduction and sustainable development are unclear. ...</t>
  </si>
  <si>
    <t>Can payments for environmental services help reduce poverty ? An exploration of the issues and the evidence to date from Latin America</t>
  </si>
  <si>
    <t>http://www.sciencedirect.com/science/article/pii/S0305750X04001925</t>
  </si>
  <si>
    <t>S Pagiola , A Arcenas, G Platais</t>
  </si>
  <si>
    <t>... to play critical roles in how the relationship between PES and poverty plays out ... environmental services ranging from the regulation of hydrological flows to biodiversity conservation and ... providing additional income sources for poor land users, helping to improve their livelihoods. ...</t>
  </si>
  <si>
    <t>Forest carbon financing for biodiversity conservation, climate change mitigation and improved livelihoods : the Makira Forest Protected Area, Madagascar</t>
  </si>
  <si>
    <t>C Holmes, JC Ingram, D Meyers, H Crowley…</t>
  </si>
  <si>
    <t>… Society Report to USAID</t>
  </si>
  <si>
    <t>Biodiversity management in the face of climate change: a review of 22 years of recommendations</t>
  </si>
  <si>
    <t>http://www.sciencedirect.com/science/article/pii/S000632070800387X</t>
  </si>
  <si>
    <t>NE Heller , ES Zavaleta</t>
  </si>
  <si>
    <t>... Volume 142, Issue 1, January 2009, Pages 14–32. Cover image Cover image. Review. Biodiversity management in the face of climate change: A review of 22 years of recommendations. ... Abstract. Climate change creates new challenges for biodiversity conservation. ...</t>
  </si>
  <si>
    <t>Exotic species, fisheries and conservation of freshwater biodiversity in tropical Asia: the case of the Sepik River, Papua New Guinea</t>
  </si>
  <si>
    <t>http://onlinelibrary.wiley.com/doi/10.1002/aqc.713/abstract</t>
  </si>
  <si>
    <t>D Dudgeon , REW Smith</t>
  </si>
  <si>
    <t>Aquatic Conservation: Marine and …</t>
  </si>
  <si>
    <t>... The latter cannot be prevented (nor, given the level of poverty in Asia, should it ... on exotics in Asia can be applied to benefit human livelihoods without significant impacts on biodiversity. It seems to provide a solution to the perceived trade-off between livelihoods and conservation ...</t>
  </si>
  <si>
    <t>http://127.0.0.1:8000/scholar?q=info:qzr31fHqVM8J:scholar.google.com/&amp;output=instlink&amp;hl=en&amp;as_sdt=0,5&amp;scillfp=5079629203780448681&amp;oi=lle</t>
  </si>
  <si>
    <t>The value of plant genetic diversity to resource- poor farmers in Nepal and Vietnam</t>
  </si>
  <si>
    <t>http://www.tandfonline.com/doi/abs/10.3763/ijas.2007.0291</t>
  </si>
  <si>
    <t>B Sthapit , R Rana, P Eyzaguirre …</t>
  </si>
  <si>
    <t>... During periods of food defi- cit, the livelihoods of the Chepang community depend upon ... The contribution of such biodiversity as a source of minerals, vitamins and amino acids ... development sectors because they are viewed as easily accessible (free) and associated with poverty ...</t>
  </si>
  <si>
    <t>http://www.tandfonline.com/doi/pdf/10.3763/ijas.2007.0291</t>
  </si>
  <si>
    <t>Biodiversity and exploitation of the main fish stocks in the Norwegian-Barents Sea ecosystem</t>
  </si>
  <si>
    <t>http://link.springer.com/article/10.1007/BF00115154</t>
  </si>
  <si>
    <t>J Hamre</t>
  </si>
  <si>
    <t>... 20* Page 7. Biodiversity and exploitation of fish stocks ... 5. The adult herring stock was estimated to be 7 to 10 million tonnes in the 1950s, but declined to a level of some 3 million tonnes in the early 1960s. This was mainly due to poor recruitment in the period 1951-58. ...</t>
  </si>
  <si>
    <t>http://link.springer.com/content/pdf/10.1007/BF00115154.pdf</t>
  </si>
  <si>
    <t>The future of the Amazon: new perspectives from climate, ecosystem and social sciences</t>
  </si>
  <si>
    <t>http://rstb.royalsocietypublishing.org/content/363/1498/1729.short</t>
  </si>
  <si>
    <t>RA Betts , Y Malhi, JT Roberts</t>
  </si>
  <si>
    <t>... of a harrowing picture of one possible future for Amazonia: a forest split into small fragments, degrading through fire leakage from surrounding agropastoral areas, drying through both global climate change and local deforestation, a degraded biodiversity-poor, low biomass ...</t>
  </si>
  <si>
    <t>http://rstb.royalsocietypublishing.org/content/363/1498/1729.full</t>
  </si>
  <si>
    <t>Reserve selection in regions with poor biological data</t>
  </si>
  <si>
    <t>http://onlinelibrary.wiley.com/doi/10.1046/j.1523-1739.2003.01268.x/full</t>
  </si>
  <si>
    <t>KJ Gaston , ASL Rodrigues</t>
  </si>
  <si>
    <t>... The scarcity of distributional data restricts the possibility of applying these approaches to regions where they would be more relevant, such as poor tropical countries with high biodiversity levels and incipient reserve systems ( Pimm 2000). ...</t>
  </si>
  <si>
    <t>http://www.jstor.org/stable/3095285</t>
  </si>
  <si>
    <t>Urbanization, Biodiversity , and Conservation The impacts of urbanization on native species are poorly studied, but educating a highly urbanized human population …</t>
  </si>
  <si>
    <t>http://bioscience.oxfordjournals.org/content/52/10/883.short</t>
  </si>
  <si>
    <t>ML McKinney</t>
  </si>
  <si>
    <t>... His current research interests focus on the impacts of urbanization on biodiversity. In ... 2001). Unfortunately, these conservation opportunities are hindered by the very poor ecological knowledge of typical American urbanites. ...</t>
  </si>
  <si>
    <t>http://bioscience.oxfordjournals.org/content/52/10/883.full</t>
  </si>
  <si>
    <t>Global biodiversity assessment: integrating global and local values and human dimensions</t>
  </si>
  <si>
    <t>DP Faith</t>
  </si>
  <si>
    <t>http://planet.uwc.ac.za/nisl/Gwen's%20Files/Conservation%20Biology/Chapters/Info%20to%20Use/globallocalhumanFaith.pdf</t>
  </si>
  <si>
    <t>Biodiversity , nutrition and health: making a difference to hunger and conservation in the developing world</t>
  </si>
  <si>
    <t>http://dgroups.org/file2.axd/5887998a-f17f-4054-8ec8-14856c8f2b4e/nutrition.pdf</t>
  </si>
  <si>
    <t>EA Frison, J Cherfas , PB Eyzaguirre …</t>
  </si>
  <si>
    <t>Seventh Meeting of the …</t>
  </si>
  <si>
    <t>dgroups.org</t>
  </si>
  <si>
    <t>... Sales have improved more than 10-fold, farmers enjoy better livelihoods and health, and consumers get better nutrition at ... mutually reinforcing (see Figure 1). They include better health, conservation of agricultural and wild biodiversity, reduced poverty and enhanced ...</t>
  </si>
  <si>
    <t>Responses of subarctic-alpine plant communities to simulated environmental change: biodiversity of bryophytes, lichens, and vascular plants</t>
  </si>
  <si>
    <t>http://www.jstor.org/stable/4314742</t>
  </si>
  <si>
    <t>U Molau, JM Alatalo</t>
  </si>
  <si>
    <t>... Measurements-Biodiversity In order to get an estimate of the biodiversity of the entire plant community in the rich meadow and poor heath sites, analysis of the vegetation ("BACI") with a point frame was carried out at the end of each season (46). ...</t>
  </si>
  <si>
    <t>Biodiversity and ecosystem functioning: maintaining natural life support processes</t>
  </si>
  <si>
    <t>http://www.cricyt.edu.ar/institutos/iadiza/ojeda/BiodiFuncio.htm</t>
  </si>
  <si>
    <t>S Naeem, FS Chapin III, R Costanza , PR Ehrlich…</t>
  </si>
  <si>
    <t>... The primary cause has been widespread human transformation of once highly diverse natural ecosystems into relatively species-poor managed ecosystems. Recent studies suggest that such reductions in biodiversity can alter both the magnitude and the stability of ecosystem ...</t>
  </si>
  <si>
    <t>Documenting present and past biodiversity : conservation biology meets palaeontology</t>
  </si>
  <si>
    <t>MSY Lee</t>
  </si>
  <si>
    <t>http://127.0.0.1:8000/scholar?q=info:FRmazzh-NrgJ:scholar.google.com/&amp;output=instlink&amp;hl=en&amp;as_sdt=0,5&amp;scillfp=8668459007626470688&amp;oi=lle</t>
  </si>
  <si>
    <t>Livestock biodiversity and sustainability</t>
  </si>
  <si>
    <t>http://www.sciencedirect.com/science/article/pii/S1871141311000990</t>
  </si>
  <si>
    <t>I Hoffmann</t>
  </si>
  <si>
    <t>Livestock science</t>
  </si>
  <si>
    <t>... products – each at a low level of output – that supports the livelihoods of their ... However, the distinction between the dimensions of livestock biodiversity and property regimes is not ... However, insofar as they contribute to food security and poverty reduction which are considered a ...</t>
  </si>
  <si>
    <t>Changing governance of the world's forests</t>
  </si>
  <si>
    <t>http://www.sciencemag.org/content/320/5882/1460.short</t>
  </si>
  <si>
    <t>A Agrawal , A Chhatre , R Hardin</t>
  </si>
  <si>
    <t>... The role of drivers mentioned in Fig. 2 is likely to be reinforced and made more complex by climate change. Existing trends around conversion of forests to biofuel plantations, for example, are likely to affect both biodiversity and the livelihoods of the poor adversely. ...</t>
  </si>
  <si>
    <t>Land restitution and biodiversity conservation in South Africa: the case of Mkambati, Eastern Cape Province</t>
  </si>
  <si>
    <t>http://www.tandfonline.com/doi/abs/10.1080/00083968.2004.10751304</t>
  </si>
  <si>
    <t>T Kepe</t>
  </si>
  <si>
    <t>Canadian Journal of African Studies/La Revue …</t>
  </si>
  <si>
    <t>... Kepe, T., M. Saruchera and W. Whande. 2004. “Poverty Alleviation and Biodiversity Conservation: A South African Perspective.” Oryx: The International Journal of Conservation 38: 143-45. King, N. 1941. ... Manenzhe, T. 2003. “Natural Resources and Livelihoods: Access to ...</t>
  </si>
  <si>
    <t>http://www.jstor.org/stable/4107262</t>
  </si>
  <si>
    <t>Conserving Southeast Asia's imperiled biodiversity : scientific, management, and policy challenges</t>
  </si>
  <si>
    <t>http://link.springer.com/article/10.1007/s10531-010-9818-9</t>
  </si>
  <si>
    <t>LP Koh , NS Sodhi</t>
  </si>
  <si>
    <t>... Keywords Conservation 4 Extinction 4 Deforestation 4 Climate change 4 Wildlife trade 4 Livelihoods ... region continue to be impeded by socio-economic challenges, including poverty, corruption and ... this Special Issue to highlight the plight of Southeast Asia's biodiversity and to ...</t>
  </si>
  <si>
    <t>http://link.springer.com/article/10.1007/s10531-010-9818-9/fulltext.html</t>
  </si>
  <si>
    <t>Agricultural biodiversity and biotechnology in economic development</t>
  </si>
  <si>
    <t>http://books.google.co.uk/books?hl=en&amp;lr=&amp;id=lbNJAAAAQBAJ&amp;oi=fnd&amp;pg=PR8&amp;dq=biodiversity+poverty+OR+livelihoods+OR+poor&amp;ots=Mm71JkxUGG&amp;sig=kgpkCCQbYzUNG-CqUdwHdL33rAc</t>
  </si>
  <si>
    <t>J Cooper , L Lipper, D Zilberman</t>
  </si>
  <si>
    <t>... Holly Ameden, Matin Qaim, and David Zilberman PART V: Biodiversity, Biotechnology, and Development: Policy Implications Technological Change in Agriculture and Poverty Reduction: The ... Understanding the importance of agricultural biodiversity in the livelihoods of the ...</t>
  </si>
  <si>
    <t>Environmental economics and biodiversity management in developing countries</t>
  </si>
  <si>
    <t>http://www.jstor.org/stable/4314057</t>
  </si>
  <si>
    <t>M Munasinghe</t>
  </si>
  <si>
    <t>... INTRODUCTION Growing poverty in developing countries and increased demands on resources in industrialized ... Poor people suffer the consequences of environmental degradation most. ... in order to survive, environmental problems such as the loss of biodiversity and natural ...</t>
  </si>
  <si>
    <t>13 Enhancing biodiversity and humanity</t>
  </si>
  <si>
    <t>http://books.google.co.uk/books?hl=en&amp;lr=&amp;id=U8ft39pQ5w8C&amp;oi=fnd&amp;pg=PA295&amp;dq=biodiversity+poverty+OR+livelihoods+OR+poor&amp;ots=IBFYD6vKCw&amp;sig=z7C0I7Em2KnaoJix60FoGT0vRBE</t>
  </si>
  <si>
    <t>S Stoll-Kleemann, T O'Riordan</t>
  </si>
  <si>
    <t>... of an ecological advocacy that is sen- sitive to enhancing livelihoods, yet cognisant ... Redesigning agro-ecosystems for biodiversity resilience So far, food production has more or ... or scarcity than to inappropriate property rights, inadequate food entitle- ments and endemic poverty. ...</t>
  </si>
  <si>
    <t>http://www.mnf.uni-greifswald.de/fileadmin/Geowissenschaften/geographie/angew_geo/Publikationen/Enhancing_biodiversity_and_humanity_BookChap.pdf</t>
  </si>
  <si>
    <t>Improving coarse species distribution data for conservation planning in biodiversity ‐rich, data‐ poor , regions: no easy shortcuts</t>
  </si>
  <si>
    <t>http://onlinelibrary.wiley.com/doi/10.1111/j.1469-1795.2011.00451.x/full</t>
  </si>
  <si>
    <t>ASL Rodrigues</t>
  </si>
  <si>
    <t>Animal Conservation</t>
  </si>
  <si>
    <t>In situ conservation–the protection of species in their natural habitats–is the most powerful biodiversity conservation strategy, but protected areas cannot be expected to conserve what is not represented in them in the first place. Historically, most protected areas were ...</t>
  </si>
  <si>
    <t>http://127.0.0.1:8000/scholar?q=info:0lZfDJV7jjIJ:scholar.google.com/&amp;output=instlink&amp;hl=en&amp;as_sdt=0,5&amp;scillfp=10341622441147369090&amp;oi=lle</t>
  </si>
  <si>
    <t>Is biodiversity -friendly coffee financially viable? An analysis of five different coffee production systems in western El Salvador</t>
  </si>
  <si>
    <t>http://www.sciencedirect.com/science/article/pii/S0921800999001470</t>
  </si>
  <si>
    <t>JA Gobbi</t>
  </si>
  <si>
    <t>... some assistance. For example, most of the owners of TP farms, the most significant production system for conserving biodiversity, are cash-poor farmers who do not have the monetary resources to pay that cost. In this regard ...</t>
  </si>
  <si>
    <t>Agroecology: the science of natural resource management for poor farmers in marginal environments</t>
  </si>
  <si>
    <t>http://www.sciencedirect.com/science/article/pii/S0167880902000853</t>
  </si>
  <si>
    <t>MA Altieri</t>
  </si>
  <si>
    <t>... with forms of agroecosystem management that are sensitive to maintaining and/or enhancing biodiversity. ... TAC, it is even more urgent to understand the root causes of poverty and tackle ... to assess the impacts that unpredictable and extreme climatic events will have on the poor. ...</t>
  </si>
  <si>
    <t>Tourism, livelihoods and biodiversity conservation: an assessment of tourism related policy interventions at Bwindi Impenetrable National Park (BINP), …</t>
  </si>
  <si>
    <t>http://library.wur.nl/WebQuery/clc/1992358</t>
  </si>
  <si>
    <t>WM Ahebwa</t>
  </si>
  <si>
    <t>Counting on the environment: Forest incomes and the rural poor</t>
  </si>
  <si>
    <t>P Vedeld</t>
  </si>
  <si>
    <t>2004 - World Bank</t>
  </si>
  <si>
    <t>Bias in assessments of marine microbial biodiversity in fosmid libraries as evaluated by pyrosequencing</t>
  </si>
  <si>
    <t>http://www.nature.com/ismej/journal/v3/n7/abs/ismej200932a.html</t>
  </si>
  <si>
    <t>B Temperton , D Field , A Oliver, B Tiwari, M Mühling…</t>
  </si>
  <si>
    <t>... Bias in assessments of marine microbial biodiversity in fosmid libraries as evaluated by pyrosequencing. ... several studies have indicated that fosmid clone DNA libraries are not fully consistent with other assessments of natural microbial communities, with a poor representation ...</t>
  </si>
  <si>
    <t>http://www.nature.com/ismej/journal/v3/n7/full/ismej200932a.html</t>
  </si>
  <si>
    <t>Exploration of Vanya silk biodiversity in north eastern region of India: Sustainable livelihood and poverty alleviation</t>
  </si>
  <si>
    <t>http://psrcentre.org/images/extraimages/1211575.pdf</t>
  </si>
  <si>
    <t>SA Ahmed, RK Rajan</t>
  </si>
  <si>
    <t>psrcentre.org</t>
  </si>
  <si>
    <t>Abstract—India has the distinction of being only country in the world producing all the five commercially exploited silk varieties. India is considered as hot spot of seri-biodiversity particularly in case of non-mulberry (vanya) silk sector which play a significant role in ...</t>
  </si>
  <si>
    <t>The domestication and commercialization of indigenous trees in agroforestry for the alleviation of poverty</t>
  </si>
  <si>
    <t>http://link.springer.com/article/10.1023/A:1005912729225</t>
  </si>
  <si>
    <t>RRB Leakey, AJ Simons</t>
  </si>
  <si>
    <t>... It should enhance biodiversity: (1) within the domesticated species by deliberate genetic conservation, so ensuring ... to continue to evolve, if the promises of agroforestry to alleviate poverty and mitigate ... strategy gives hope of improving the well-being of the rural poor, while also ...</t>
  </si>
  <si>
    <t>http://link.springer.com/content/pdf/10.1023/A:1005912729225.pdf</t>
  </si>
  <si>
    <t>Ecosystem function of biodiversity</t>
  </si>
  <si>
    <t>http://www.jstor.org/stable/1312507</t>
  </si>
  <si>
    <t>Y Baskin</t>
  </si>
  <si>
    <t>... However, it dropped only one-fourth as much in the most species-rich plots compared to the most species-poor plots, and the species-rich plots recovered their former productivity in one season compared to four. Tilman concludes: "Biodiversity is a way to hedge bets against ...</t>
  </si>
  <si>
    <t>Enhancing farm tree diversity as a means of conserving landscape-based biodiversity : Insights from the Kigezi highlands, Southwestern Uganda</t>
  </si>
  <si>
    <t>http://www.bioone.org/doi/abs/10.1659/0276-4741(2005)025%5B0212:EFTDAA%5D2.0.CO%3B2</t>
  </si>
  <si>
    <t>JM Boffa, L Turyomurugyendo…</t>
  </si>
  <si>
    <t>... often located in areas with high population growth rates, widespread poverty, and intensive ... the surrounding landscape already makes some contribution to overall biodiversity conservation in ... of these species are promising candidates for improving the livelihoods and incomes ...</t>
  </si>
  <si>
    <t>http://worldagroforestrycenter.com/downloads/publications/PDFs/ja05064.pdf</t>
  </si>
  <si>
    <t>Principles of conserving the Arctic's biodiversity</t>
  </si>
  <si>
    <t>http://www.eoearth.org/view/article/51cbeeaa7896bb431f6997a4/</t>
  </si>
  <si>
    <t>MB Usher, TV Callaghan, G Gilchrist, B Heal…</t>
  </si>
  <si>
    <t>Arctic climate impact …</t>
  </si>
  <si>
    <t>eoearth.org</t>
  </si>
  <si>
    <t>... Biodiversity is fundamental to the livelihoods of arctic people. The Convention on Biological Diversity defines biodiversity as “the variability among living organisms from all sources including, inter alia, terrestrial, marine and ...</t>
  </si>
  <si>
    <t>http://www.acia.uaf.edu/PDFs/Ch10_Pre-Release.pdf</t>
  </si>
  <si>
    <t>Global state of biodiversity and loss</t>
  </si>
  <si>
    <t>http://www.annualreviews.org/doi/abs/10.1146/annurev.energy.28.050302.105532</t>
  </si>
  <si>
    <t>R Dirzo, PH Raven</t>
  </si>
  <si>
    <t>Annual Review of Environment and …</t>
  </si>
  <si>
    <t>... Web of Science ®: |. ABSTRACT. Top of page. INTRODUCTION. THE FACETS OF BIODIVERSITY. BIODIVERSITY THROUGH TIME. GLOBAL MAGNITUDE OF BIODIVERSITY. ... The loss of biodiversity is the only truly irreversible global environmental change the Earth faces today ...</t>
  </si>
  <si>
    <t>http://www.bio-nica.info/Biblioteca/Dirzo2003Biodiversity.pdf</t>
  </si>
  <si>
    <t>Atolls-the “ biodiversity cool spots” vs “hot spots”: a critical new focus for research and conservation</t>
  </si>
  <si>
    <t>http://repository.usp.ac.fj/222/</t>
  </si>
  <si>
    <t>RR Thaman</t>
  </si>
  <si>
    <t>Micronesica</t>
  </si>
  <si>
    <t>... It is suggested that, if we are really worried mutual capacity building and sustainability of islands as human support systems, we must place higher priority on research on, and the conservation of, the Earth's “cool spots”, such as the atolls and other biodiversity-poor small islands ...</t>
  </si>
  <si>
    <t>Impacts of land change on biodiversity : making the link to ecosystem services</t>
  </si>
  <si>
    <t>http://www.sciencedirect.com/science/article/pii/S1877343513000663</t>
  </si>
  <si>
    <t>H Nagendra , B Reyers , S Lavorel</t>
  </si>
  <si>
    <t>Current Opinion in Environmental …</t>
  </si>
  <si>
    <t>... As one extreme case, some biodiversity poor systems are key to provisioning services (eg, crops and species-poor forests) or to carbon-sequestration and recreation (eg, species-poor forests close to urban centres), but need to be seen as complementary with more biodiverse ...</t>
  </si>
  <si>
    <t>Biodiversity conservation: whose resource? whose knowledge?</t>
  </si>
  <si>
    <t>Targeting and implementing payments for ecosystem services: Opportunities for bundling biodiversity conservation with carbon and water services in …</t>
  </si>
  <si>
    <t>http://www.sciencedirect.com/science/article/pii/S0921800909000044</t>
  </si>
  <si>
    <t>KJ Wendland , M Honzák, R Portela, B Vitale…</t>
  </si>
  <si>
    <t>... carbon-based PES projects are targeted in areas that also benefit biodiversity protection. Third, PES projects can provide mutual benefits to local people. While PES are not designed to be a poverty alleviation strategy, they can result in more sustainable livelihoods through the ...</t>
  </si>
  <si>
    <t>Human population in the biodiversity hotspots</t>
  </si>
  <si>
    <t>http://www.nature.com/nature/journal/v404/n6781/abs/404990a0.html</t>
  </si>
  <si>
    <t>RP Cincotta, J Wisnewski, R Engelman</t>
  </si>
  <si>
    <t>... Poverty, and Environmental Stress Over Two Decades (World Resources Institute, Washington, DC, 1994). Myers,N. in Population—The Complex Reality (ed. Graham-Smith, F.) 117 –135 (Royal Society, London, 1994). Stedman-Edwards,P. The Root Causes of Biodiversity ...</t>
  </si>
  <si>
    <t>http://www.nature.com/nature/journal/v404/n6781/full/404990a0.html</t>
  </si>
  <si>
    <t>Linking biodiversity products to markets to improve the livelihoods of the resource poor : Case study on the market chain of capers in Syria</t>
  </si>
  <si>
    <t>http://globalfoodchainpartnerships.org/cairo/papers/AlessandraGiulianiSyria.pdf</t>
  </si>
  <si>
    <t>A Giuliani, A Nashwa, B Markus</t>
  </si>
  <si>
    <t>Rome</t>
  </si>
  <si>
    <t>globalfoodchainpartnerships.org</t>
  </si>
  <si>
    <t>Abstract Using a pilot study conducted in Syria, this paper highlights the importance of improving market value of biodiversity products from underutilized plant species and the process by which these species enter the market and contribute to the livelihoods of the ...</t>
  </si>
  <si>
    <t>Managing agrodiversity the traditional way: lessons from West Africa in sustainable use of biodiversity and related natural resources.</t>
  </si>
  <si>
    <t>http://www.cabdirect.org/abstracts/20053024253.html</t>
  </si>
  <si>
    <t>EA Gyasi, G Kranjac-Berisavljevic, ET Blay, W Oduro</t>
  </si>
  <si>
    <t>... cultivate and conserve biodiversity while also using the land for food production. It highlights interventions by the People, Land Management and Environmental Change (PLEC) project in West Africa (particularly in Ghana) for sustaining agrodiversity for rural livelihoods, and it ...</t>
  </si>
  <si>
    <t>Women and biodiversity .</t>
  </si>
  <si>
    <t>http://www.popline.org/node/293692</t>
  </si>
  <si>
    <t>B Badri, A Badri</t>
  </si>
  <si>
    <t>Development</t>
  </si>
  <si>
    <t>... Biodiversity fulfills the basic needs of 40% of the world economy and 80% of the needs of the poor. Development has exacerbated poverty over the years, and women's groups must direct attention to policy, research, and actions which take into account women's issues. ...</t>
  </si>
  <si>
    <t>Biodiversity in agricultural landscapes: investing without losing interest</t>
  </si>
  <si>
    <t>LE Jackson, U Pascual , L Brussaard, P de Ruiter …</t>
  </si>
  <si>
    <t>http://127.0.0.1:8000/scholar?q=info:fH3qq9Tv0nMJ:scholar.google.com/&amp;output=instlink&amp;hl=en&amp;as_sdt=0,5&amp;scillfp=13892905950896772243&amp;oi=lle</t>
  </si>
  <si>
    <t>The changing Himalayas: impact of climate change on water resources and livelihoods in the greater Himalayas.</t>
  </si>
  <si>
    <t>http://www.cabdirect.org/abstracts/20093086376.html</t>
  </si>
  <si>
    <t>M Eriksson, X Jianchu , AB Shrestha, RA Vaidya…</t>
  </si>
  <si>
    <t>... its water resources play an important role in global atmospheric circulation, biodiversity, rainfed and ... landslides, and droughts will impose significant stresses on the livelihoods of mountain ... strategies, and level structural inequalities that make adaptation by poor people more ...</t>
  </si>
  <si>
    <t>Landscape ecology and urban biodiversity in tropical Indonesian cities</t>
  </si>
  <si>
    <t>http://link.springer.com/article/10.1007/s11355-010-0145-9</t>
  </si>
  <si>
    <t>HS Arifin , N Nakagoshi</t>
  </si>
  <si>
    <t>Landscape and Ecological Engineering</t>
  </si>
  <si>
    <t>... this initiative is the goal of the United Nations to halve poverty by 2015 ... High biodiversity is an intrinsic property of these home gardens (Kumar 2006 ), which ... systems can contribute significantly to a region's carbon budget while simultaneously enhancing smallholder livelihoods. ...</t>
  </si>
  <si>
    <t>http://link.springer.com/article/10.1007/s11355-010-0145-9/fulltext.html</t>
  </si>
  <si>
    <t>Socioeconomic root causes of biodiversity loss: the case of Calakmul, Mexico</t>
  </si>
  <si>
    <t>http://www.sidalc.net/cgi-bin/wxis.exe/?IsisScript=SIBE01.xis&amp;method=post&amp;formato=2&amp;cantidad=1&amp;expresion=mfn=026559</t>
  </si>
  <si>
    <t>P Stedman-Edwards</t>
  </si>
  <si>
    <t>Mexico</t>
  </si>
  <si>
    <t>... Poor ecological conditions for agriculture drive some of the degradation, but many of the ... study of biodiversity loss; the country ranks fourth in the world for biodiversity. ... areas in Mexico, given unsustainable resource exploitation, inappropriate policies, poverty, population growth ...</t>
  </si>
  <si>
    <t>A Review of Researches on Biodiversity in Eucalyptus Plantations [J]</t>
  </si>
  <si>
    <t>http://en.cnki.com.cn/Article_en/CJFDTOTAL-RDZX200104014.htm</t>
  </si>
  <si>
    <t>C Qiubo</t>
  </si>
  <si>
    <t>... diversity,may be ascribed to environmental factors and human irrational distur bance fac tors.The consequences of biodiversity reduction in Eucalyptus plantations are serious soil erosion,land degradation,productivity decrease,environmental degradation and poor ecologi ...</t>
  </si>
  <si>
    <t>Institutional arrangements for rural poverty reduction and resource conservation</t>
  </si>
  <si>
    <t>http://www.sciencedirect.com/science/article/pii/S0305750X04001895</t>
  </si>
  <si>
    <t>CB Barrett , DR Lee, JG McPeak</t>
  </si>
  <si>
    <t>... or not user groups are organized, depend on natural resources for livelihoods, or enjoy ... to grips with fundamental questions concerning the scale of the poverty or conservation ... Empowering local institutions to conserve biodiversity can prove very difficult where economic, social ...</t>
  </si>
  <si>
    <t>Alterations of Steppe‐Like Grasslands in Eastern Europe: a Threat to Regional Biodiversity Hotspots</t>
  </si>
  <si>
    <t>http://onlinelibrary.wiley.com/doi/10.1111/j.1523-1739.2005.00084.x/full</t>
  </si>
  <si>
    <t>C Cremene, G Groza, L Rakosy…</t>
  </si>
  <si>
    <t>... biodiversity are scarce. Dry, nutrient-poor grasslands are considered regional biodiversity hotspots and therefore of high conservation value (Blab &amp; Kudrna 1982; Bignal &amp; McCracken 1996; Sánchez-Zapata et al. 2003). As human ...</t>
  </si>
  <si>
    <t>http://127.0.0.1:8000/scholar?q=info:-C7wWPruolkJ:scholar.google.com/&amp;output=instlink&amp;hl=en&amp;as_sdt=0,5&amp;scillfp=8230245538986463100&amp;oi=lle</t>
  </si>
  <si>
    <t>Towards sustainable land use: identifying and managing the conflicts between human activities and biodiversity conservation in Europe</t>
  </si>
  <si>
    <t>http://link.springer.com/article/10.1007/s10531-004-0536-z</t>
  </si>
  <si>
    <t>J Young , A Watt, P Nowicki, D Alard , J Clitherow…</t>
  </si>
  <si>
    <t>Biodiversity &amp; …</t>
  </si>
  <si>
    <t>... biodiversity particularly when to do so has a perceived positive impact on their livelihoods. ... Biodiversity in the uplands is intimately linked to farming systems and is dependent on ... and the majority of plant species of central Europe prefer nutrient poor conditions (Ellenberg 1985 ...</t>
  </si>
  <si>
    <t>http://link.springer.com/content/pdf/10.1007/s10531-004-0536-z.pdf</t>
  </si>
  <si>
    <t>Policy and education reform needs for conservation of dryland biodiversity</t>
  </si>
  <si>
    <t>http://www.sciencedirect.com/science/article/pii/S0140196301908961</t>
  </si>
  <si>
    <t>M Solh, A Amri, T Ngaido, J Valkoun</t>
  </si>
  <si>
    <t>Journal of arid environments</t>
  </si>
  <si>
    <t>... The detrimental activities and processes leading to the rapid erosion of aridland biodiversity and, finally, to desertification on a large-scale are identified and discussed in relation to human population growth, urbanisation and poverty. ...</t>
  </si>
  <si>
    <t>Climate change- biodiversity and livelihood impacts</t>
  </si>
  <si>
    <t>http://books.google.co.uk/books?hl=en&amp;lr=&amp;id=snmFSi-6tZUC&amp;oi=fnd&amp;pg=PA57&amp;dq=biodiversity+poverty+OR+livelihoods+OR+poor&amp;ots=YP8BjlCYf-&amp;sig=GrD6Q8YkibUNWiSkJTWrC_-NfPQ</t>
  </si>
  <si>
    <t>H Reid, S Huq</t>
  </si>
  <si>
    <t>Tropical forests and adaptation to climate …</t>
  </si>
  <si>
    <t>... Development Indicator, but which have signiﬁcant negative impacts on ecosystem integrity, biodiversity, climate change mitigation or adaptation, and local livelihoods. ... 7. The way ahead: linking climate change, biodiversity conservation and poverty reduction The ...</t>
  </si>
  <si>
    <t>http://tropicalforest.ch/files/thematic_issues/Full%20Text%20Robledo%20(1)_2005.pdf#page=64</t>
  </si>
  <si>
    <t>Long‐term enhancement of agricultural production by restoration of biodiversity</t>
  </si>
  <si>
    <t>http://onlinelibrary.wiley.com/doi/10.1111/j.1365-2664.2006.01252.x/full</t>
  </si>
  <si>
    <t>JM Bullock, RF Pywell, KJ Walker</t>
  </si>
  <si>
    <t>... seed mixture produced a greater hay yield than those sown with a species-poor mixture (Bullock et al. 2001b). Furthermore, the species-rich mixtures at each of the seven sites were designed with particular species combinations to produce grasslands of high biodiversity, in that ...</t>
  </si>
  <si>
    <t>Sustaining livelihoods and Biodiversity –attaining the 2010 target in the European Biodiversity Strategy</t>
  </si>
  <si>
    <t>J Young , T Bolger, T Kull, R Tinch, L Scally, AD Watt</t>
  </si>
  <si>
    <t>Report of an electronic …</t>
  </si>
  <si>
    <t>Phylogenetic pattern and the quantification of organismal biodiversity</t>
  </si>
  <si>
    <t>http://rstb.royalsocietypublishing.org/content/345/1311/45.short</t>
  </si>
  <si>
    <t>... At the same time, the argument here will not be that our inherently poor knowledge of biodiversity can be somehow circumvented - in fact, equating biodiversity with numbers of features - features that never can be counted in total (Faith 1992e,i), is perhaps an extreme case of ...</t>
  </si>
  <si>
    <t>http://www.jstor.org/stable/56137</t>
  </si>
  <si>
    <t>Deforestation: impact on soil quality, biodiversity and livelihoods in the highlands of Ethiopia</t>
  </si>
  <si>
    <t>M Lemenih, M Tolera, E Karltun</t>
  </si>
  <si>
    <t>… research progress. Nova Science Publishers Inc.</t>
  </si>
  <si>
    <t>Assessing and managing biodiversity , livelihoods and cultural-spiritual diversity in watersheds through combined vulnerability studies</t>
  </si>
  <si>
    <t>http://swepub.kb.se/bib/swepub:oai:DiVA.org:liu-60790?tab2=abs&amp;language=en</t>
  </si>
  <si>
    <t>G Gooch</t>
  </si>
  <si>
    <t>Science for Sustainable Development: The Social …</t>
  </si>
  <si>
    <t>This paper presents the methodology that will be used in a study of biodiversity and livelihoods in Vietnam, India, South Africa and Costa Rica. The project is funded through the EU FP7 Framework programme, and will run for three years. The development and ...</t>
  </si>
  <si>
    <t>The significance of enset culture and biodiversity for rural household food and livelihood security in southwestern Ethiopia</t>
  </si>
  <si>
    <t>http://link.springer.com/article/10.1023/B:AHUM.0000014023.30611.ad</t>
  </si>
  <si>
    <t>A Negash, A Niehof</t>
  </si>
  <si>
    <t>Agriculture and human values</t>
  </si>
  <si>
    <t>... activities focus on issues concerning livelihood and food security of poor rural households ... Agricultural biodiversity results from the interaction between the environment, including its genetic resources, and ... to food security finds its parallel in the discourse on poverty alleviation. ...</t>
  </si>
  <si>
    <t>http://link.springer.com/content/pdf/10.1023/B:AHUM.0000014023.30611.ad.pdf</t>
  </si>
  <si>
    <t>Biodiversity and biodiversity conservation in Yunnan, China</t>
  </si>
  <si>
    <t>http://link.springer.com/article/10.1023/B:BIOC.0000011728.46362.3c</t>
  </si>
  <si>
    <t>Y Yang, K Tian, J Hao, S Pei, Y Yang</t>
  </si>
  <si>
    <t>... The diverse characters with fully developed ecosystems, rich diversified composi- tions and a high degree of endemism make Yunnan's biodiversity conservation very important. However, Yunnan is a developing area where much of the population lives under poor conditions. ...</t>
  </si>
  <si>
    <t>http://link.springer.com/content/pdf/10.1023/B:BIOC.0000011728.46362.3c.pdf</t>
  </si>
  <si>
    <t>Biodiversity and management of natural resources: the issues</t>
  </si>
  <si>
    <t>http://www.tandfonline.com/doi/abs/10.1577/1548-8446(1992)017%3C0006%3ABAMONR%3E2.0.CO%3B2</t>
  </si>
  <si>
    <t>MA Cairns, RT Lackey</t>
  </si>
  <si>
    <t>Fisheries</t>
  </si>
  <si>
    <t>... Poverty is a major cause of habitat and biodiversity loss in developing countries but poverty also results from a loss of biodiversity. ... Thus, actions taken to alleviate the loss of biodiversity must address the socioeconomic causes of poverty (Schweitzer 1992). ...</t>
  </si>
  <si>
    <t>http://old.fw.oregonstate.edu/pdfs/1992_biodiversity_and_management_of_natural_resources_the_issues.pdf</t>
  </si>
  <si>
    <t>Using remote sensing to assess biodiversity</t>
  </si>
  <si>
    <t>http://www.tandfonline.com/doi/abs/10.1080/01431160117096</t>
  </si>
  <si>
    <t>H Nagendra</t>
  </si>
  <si>
    <t>... Beta diversity is also greater in biodiversity rich areas, as compared to species-poor parts of the world (Heywood 1995). The scale of variation in beta diversity must therefore be carefully assessed prior to widespread application of this methodology (Jha et al. ...</t>
  </si>
  <si>
    <t>http://download.bioon.com/view/upload/month_0812/20081228_9c207ffa528426af2c8c7DA27uIdI0ae.attach.pdf</t>
  </si>
  <si>
    <t>Creative problem solving in support of biodiversity conservation</t>
  </si>
  <si>
    <t>http://www.sciencedirect.com/science/article/pii/S0140196301908821</t>
  </si>
  <si>
    <t>MK Seely, J Zeidler, JR Henschel, P Barnard</t>
  </si>
  <si>
    <t>Journal of Arid …</t>
  </si>
  <si>
    <t>... Consequently, policies to conserve biodiversity must take into account national development objectives and vice versa. Policy makers in developing countries are forced to identify creative ways of conserving biodiversity while supporting development and eradicating poverty. ...</t>
  </si>
  <si>
    <t>Impact of Prosopis juliflora on Kenya's semi-arid and arid ecosystems and local livelihoods</t>
  </si>
  <si>
    <t>http://www.tandfonline.com/doi/abs/10.1080/14888386.2009.9712842</t>
  </si>
  <si>
    <t>P Maundu, S Kibet, Y Morimoto, M Imbumi, R Adeka</t>
  </si>
  <si>
    <t>Abstract Prosopis juliflora or prosopis is a small, fast growing, drought-resistant, evergreen, tree of tropical American origin. Its pods can be used as livestock food and are fed upon by native herbivores. It has good timber and shade and quickly turns bare arid environments ...</t>
  </si>
  <si>
    <t>Home gardens: neglected hotspots of agro- biodiversity and cultural diversity</t>
  </si>
  <si>
    <t>http://link.springer.com/article/10.1007/s10531-010-9919-5</t>
  </si>
  <si>
    <t>G Galluzzi, P Eyzaguirre , V Negri</t>
  </si>
  <si>
    <t>... CrossRef; Mitchell R, Hanstad T (2004) Small homegarden plots and sustainable livelihoods for the ... 42–44; Seeth HT, Chachnov S, Surinov A (1998) Russian poverty: muddling through ... composition and richness of the vascular plant flora, and implications for native biodiversity. ...</t>
  </si>
  <si>
    <t>http://link.springer.com/article/10.1007/s10531-010-9919-5/fulltext.html</t>
  </si>
  <si>
    <t>Influence of agricultural biodiversity on dietary diversity of preschool children in Matungu division, Western Kenya</t>
  </si>
  <si>
    <t>http://www.ajol.info/index.php/ajfand/article/download/19200/36630</t>
  </si>
  <si>
    <t>BN Ekesa, MK Walingo…</t>
  </si>
  <si>
    <t>African Journal of Food</t>
  </si>
  <si>
    <t>... Plant Diversity, Sustainable Rural Livelihoods and the HIV/AIDS Crisis. UNDP &amp; FAO, 2004 ... Proceedings of the Symposium Managing Biodiversity in Agricultural Ecosystems. ... Effective management for Sustainable Economic Growth and Poverty Reduction. Government Printers. ...</t>
  </si>
  <si>
    <t>Taxonomic triage and the poverty of phylogeny</t>
  </si>
  <si>
    <t>http://rstb.royalsocietypublishing.org/content/359/1444/571.short</t>
  </si>
  <si>
    <t>QD Wheeler</t>
  </si>
  <si>
    <t>... It is difficult enough that the infrastructure of taxonomy must be rebuilt rapidly to respond to the biodiversity crisis—and to ... DNA barcoding is an extremely exciting and potent tool for making species identifications but is a poor approach to ... Poverty of phylogeny QD Wheeler 577 ...</t>
  </si>
  <si>
    <t>http://rstb.royalsocietypublishing.org/content/359/1444/571.full.pdf</t>
  </si>
  <si>
    <t>Zoning marine protected areas for biodiversity conservation and community livelihoods : a case study from Raja Ampat, West Papua</t>
  </si>
  <si>
    <t>HS Grantham, HP Possingham</t>
  </si>
  <si>
    <t>University of Queensland</t>
  </si>
  <si>
    <t>From single-species to biodiversity –making the transition in fisheries management</t>
  </si>
  <si>
    <t>http://link.springer.com/article/10.1023/A:1008852906430</t>
  </si>
  <si>
    <t>SS Hanna</t>
  </si>
  <si>
    <t>... enforcement within which management is implemented. Failure to address the institutional issues surrounding biodiversity will lead to poor implementation and continued ecological simplification. Without serious and fresh attention to ...</t>
  </si>
  <si>
    <t>http://link.springer.com/content/pdf/10.1023/A:1008852906430.pdf</t>
  </si>
  <si>
    <t>Challenges in framing the economics of ecosystems and biodiversity : the TEEB initiative</t>
  </si>
  <si>
    <t>http://www.sciencedirect.com/science/article/pii/S1877343510000138</t>
  </si>
  <si>
    <t>I Ring, B Hansjürgens, T Elmqvist, H Wittmer…</t>
  </si>
  <si>
    <t>... TEEB advocates the need to address the links between poverty and biodiversity in macroeconomic accounting and ... the Poor' [ 5• and 49 ]: In economies where rural and forest-dweller poverty is a ... measure should be used that is focused on and adapted to the livelihoods of the ...</t>
  </si>
  <si>
    <t>Historical landscape change in northwestern Yunnan, China: using repeat photography to assess the perceptions and realities of biodiversity loss</t>
  </si>
  <si>
    <t>http://www.bioone.org/doi/abs/10.1659/0276-4741(2006)26[214:HLCINY]2.0.CO;2</t>
  </si>
  <si>
    <t>RK Moseley</t>
  </si>
  <si>
    <t>... meadows. Government policy needs to recognize variation in ecosystems. A single, universally applied policy can conserve some ecosystems, but cause the loss of biodiversity and livelihoods in others. Invasive plant species ...</t>
  </si>
  <si>
    <t>ftp://taurus.eoc.dlr.de/put/leinenkugel/CATCH-Mekong/Literatur/Moseley2006.pdf</t>
  </si>
  <si>
    <t>Changes in climate will modify the geography of crop suitability: agricultural biodiversity can help with adaptation</t>
  </si>
  <si>
    <t>http://www.icrisat.org/Journal/SpecialProject/sp2.pdf?origin=publication_detail</t>
  </si>
  <si>
    <t>A Lane, A Jarvis</t>
  </si>
  <si>
    <t>SAT eJournal</t>
  </si>
  <si>
    <t>icrisat.org</t>
  </si>
  <si>
    <t>... Agricultural Biodiversity can help with Adaptation A Lane1 and A Jarvis2,3 ... level of poverty, and the opportunities for significant gains through breeding. It may be that some crops ... resource-poor farmers without the need for inputs that are scarce (such as water) or costly and ...</t>
  </si>
  <si>
    <t>A decade of forest loss and economic growth around Kibale National Park, Uganda: lessons for poverty reduction and biodiversity conservation</t>
  </si>
  <si>
    <t>L Naughton, J Alix-Garcia, CA Chapman</t>
  </si>
  <si>
    <t>Proceedings of the National Academy of …</t>
  </si>
  <si>
    <t>http://127.0.0.1:8000/scholar?q=info:_kbv6RMZONcJ:scholar.google.com/&amp;output=instlink&amp;hl=en&amp;as_sdt=0,5&amp;scillfp=3649296096836916691&amp;oi=lle</t>
  </si>
  <si>
    <t>Methodology of comprehensive biodiversity assessment</t>
  </si>
  <si>
    <t>http://europepmc.org/abstract/CBA/633255</t>
  </si>
  <si>
    <t>B Wan, H Xu, H Ding, Z Liu, J Wang</t>
  </si>
  <si>
    <t>... biodiversity. Henan, Anhui, Shandong, Shanxi, Hebei, and Beijing have moderate biodiversity. Jilin, Inner Mongolia, Shanghai, Liaoning, Ningxia, Qinghai, Jiangsu, Heilongjiang, and Tianjin have poor biodiversity. Formats. ...</t>
  </si>
  <si>
    <t>Governing the global commons: Linking carbon sequestration and biodiversity conservation in tropical forests</t>
  </si>
  <si>
    <t>http://www.sciencedirect.com/science/article/pii/S0959378008000617</t>
  </si>
  <si>
    <t>D O'Connor</t>
  </si>
  <si>
    <t>... and Haiti, where deforestation and forest degradation are driven by dire poverty and in ... markets and business models which effectively link the supply of biodiversity conservation services ... to ensure that local communities dependent on forest resources for their livelihoods are, at ...</t>
  </si>
  <si>
    <t>Policy Space for Mexican Maize: Protecting Agro- biodiversity by Promoting Rural Livelihoods .” Global Development and Environment</t>
  </si>
  <si>
    <t>http://citeseerx.ist.psu.edu/viewdoc/summary?doi=10.1.1.190.6890</t>
  </si>
  <si>
    <t>Abstract Since the introduction of the North American Free Trade Agreement (NAFTA) in 1994, traditional maize farmers in Mexico have faced difficult economic conditions. In barely more than a decade, as many as one million farmers may have abandoned their land ...</t>
  </si>
  <si>
    <t>How will oil palm expansion affect biodiversity ?</t>
  </si>
  <si>
    <t>... In summary, oil palm is a particularly poor substitute for either primary or degraded forests, and whereas any conversion of natural forest is inevitably damaging to biodiversity, oil palm plantations support even fewer forest species than do most other agricultural options. ...</t>
  </si>
  <si>
    <t>Biodiversity and ecosystem function: getting the Ecotron experiment in its correct context</t>
  </si>
  <si>
    <t>http://www.jstor.org/stable/2390474</t>
  </si>
  <si>
    <t>JH Lawton, S Naeem, LJ Thompson, A Hector …</t>
  </si>
  <si>
    <t>... always held) that functional differences between species are the key to understand- ing the ecosystem function of biodiversity. However, we were less happy to have our two principal argu- ments (Hodgson et al. 1998) dismissed as 'meaning- less' or 'poor experimental design'. ...</t>
  </si>
  <si>
    <t>Fire, ecosystems and people: threats and strategies for global biodiversity conservation</t>
  </si>
  <si>
    <t>http://www.des.ucdavis.edu/faculty/Harrison/people/david/papers/Fire,%20Ecosystems,%20and%20People.pdf</t>
  </si>
  <si>
    <t>A Shlisky, J Waugh, P Gonzalez…</t>
  </si>
  <si>
    <t>Arlington: The Nature …</t>
  </si>
  <si>
    <t>... Agriculture is a top global source of threat to biodiversity overall, and alters fire ... management practices can trap local people in a “poverty cycle", where poverty leads to environmental degradation, which then reduces the capacity of ecosystems to sustain human livelihoods. ...</t>
  </si>
  <si>
    <t>Trends and future potential of payment for ecosystem services to alleviate rural poverty in developing countries</t>
  </si>
  <si>
    <t>http://dlc.dlib.indiana.edu/dlc/handle/10535/6079</t>
  </si>
  <si>
    <t>JC Milder , SJ Scherr, C Bracer</t>
  </si>
  <si>
    <t>... alleviate rural poverty at a global scale over the next few decades ... people manage unique or nonsubstitutable resources such as endemic biodiversity, their bargaining ... broader strategy encompassing both environmental stewardship and sustainable livelihoods (van Noordwijk ...</t>
  </si>
  <si>
    <t>http://dlc.dlib.indiana.edu/dlc/bitstream/handle/10535/6079/trends.pdf?sequence=1</t>
  </si>
  <si>
    <t>Integrated scenarios for assessing biodiversity risks</t>
  </si>
  <si>
    <t>http://onlinelibrary.wiley.com/doi/10.1002/sd.320/full</t>
  </si>
  <si>
    <t>JH Spangenberg</t>
  </si>
  <si>
    <t>Sustainable Development</t>
  </si>
  <si>
    <t>... It resembles the wave of poverty resulting from the East Asian economic crisis a few years ago. ... Background paper for the Stakeholders' Conference, Biodiversity and the EU – Sustaining Life, Sustaining Livelihoods, Malahide, Ireland, 2004. EEA: Copenhagen. ...</t>
  </si>
  <si>
    <t>http://greentier.org/wp-content/uploads/2011/08/Integrated-Scenarios-for-Assessing-Biodiversity-Risks.pdf</t>
  </si>
  <si>
    <t>Evaluating biodiversity conservation around a large Sumatran protected area</t>
  </si>
  <si>
    <t>http://onlinelibrary.wiley.com/doi/10.1111/j.1523-1739.2008.00906.x/full</t>
  </si>
  <si>
    <t>M Linkie, RJ Smith , YU Zhu , DJ Martyr…</t>
  </si>
  <si>
    <t>... funded projects that seek to reduce biodiversity loss in the tropics through poverty alleviation. ... in Sumatra in an attempt to understand its impact on the biodiversity of the ... and agricultural management schemes because it was thought that improving local livelihoods would reduce ...</t>
  </si>
  <si>
    <t>http://www.academia.edu/download/30859735/ML_KerinciICDP.pdf</t>
  </si>
  <si>
    <t>Securing sustainable livelihoods through wetland management: reflections on experience under the Mekong Wetlands Biodiversity &amp; Sustainable Use …</t>
  </si>
  <si>
    <t>RM Friend</t>
  </si>
  <si>
    <t>2007 - Technical Report. IUCN/MWBP</t>
  </si>
  <si>
    <t>Rural dynamics and biodiversity conservation in southern Africa</t>
  </si>
  <si>
    <t>http://content.dow.wur.nl/webdocs/internet/fnp/Publications/Wiersum.pdf</t>
  </si>
  <si>
    <t>KF Wiersum, C Shackleton</t>
  </si>
  <si>
    <t>AFRICAN STUDIES-LEWISTON-</t>
  </si>
  <si>
    <t>... niches has important repercussions for the development of new approaches towards combining poverty alleviation and biodiversity conservation. Secondly, it should be recognised that the livelihoods of rural households in ...</t>
  </si>
  <si>
    <t>Agricultural biodiversity in smallholder farms of East Africa</t>
  </si>
  <si>
    <t>http://197.243.18.32:8080/jspui/handle/123456789/6</t>
  </si>
  <si>
    <t>F Kaihura, M Stocking</t>
  </si>
  <si>
    <t>... areas. There is now a strong demand at local, national, and international levels for participa- tory models of biodiversity management in agricultural ecosystems that embrace biodiversity for farmers' livelihoods. The adoption ...</t>
  </si>
  <si>
    <t>http://197.243.18.32:8080/xmlui/bitstream/handle/123456789/6/Agri-Biodiversity.pdf?sequence=1</t>
  </si>
  <si>
    <t>Aquatic biodiversity in rice-based ecosystems</t>
  </si>
  <si>
    <t>http://books.google.co.uk/books?hl=en&amp;lr=&amp;id=czsYsvjBD1gC&amp;oi=fnd&amp;pg=PA181&amp;dq=biodiversity+poverty+OR+livelihoods+OR+poor&amp;ots=7Sa9wm20Ru&amp;sig=9Ck8Ir16pU1drNpOAT1O4cVt5mU</t>
  </si>
  <si>
    <t>M Halwart, D Bartley, DI Jarvis, C Padoch, HD Cooper</t>
  </si>
  <si>
    <t>... studies are needed to investigate the nutri- tional contribution of aquatic biodiversity for rice ... collection and use of aquatic organisms and their importance for rural livelihoods will be ... to aquatic resource management in rural development, food security, and poverty allevia- tion ...</t>
  </si>
  <si>
    <t>Rights resources and rural development: Community-based natural resource management in Southern Africa</t>
  </si>
  <si>
    <t>http://books.google.co.uk/books?hl=en&amp;lr=&amp;id=xt9-ao_A8KkC&amp;oi=fnd&amp;pg=PR1&amp;dq=biodiversity+poverty+OR+livelihoods+OR+poor&amp;ots=bT17kRh58O&amp;sig=laALlmyKdBmYawDXiqAL6RS68sI</t>
  </si>
  <si>
    <t>C Fabricius , E Koch, S Turner, H Magome</t>
  </si>
  <si>
    <t>... Eddie Koch 5 Reconciling biodiversity conservation with rural development: The Holy Grail of ... in the subregion and globally, against the backdrop of ecological degradation, poverty, political neglect ... tangible benefits that are significant enough to improve the livelihoods of local ...</t>
  </si>
  <si>
    <t>The biodiversity hypothesis and allergic disease: world allergy organization position statement</t>
  </si>
  <si>
    <t>http://www.biomedcentral.com/content/pdf/1939-4551-6-3.pdf</t>
  </si>
  <si>
    <t>T Haahtela, S Holgate, R Pawankar …</t>
  </si>
  <si>
    <t>… Allergy Organ J</t>
  </si>
  <si>
    <t>... Studies of immigrants moving from non-affluent to affluent regions indicate that tolerance mechanisms can rapidly become impaired in microbe-poor environments. The data on microbial deprivation and immune dysfunction as they relate to biodiversity loss are evaluated in this ...</t>
  </si>
  <si>
    <t>Religious following in biodiversity hotspots: challenges and opportunities for conservation and development</t>
  </si>
  <si>
    <t>http://onlinelibrary.wiley.com/doi/10.1111/j.1755-263X.2011.00169.x/full</t>
  </si>
  <si>
    <t>SA Bhagwat, N Dudley, SR Harrop</t>
  </si>
  <si>
    <t>... cycle linking poverty with biodiversity loss makes it necessary to address conservation and development together (Adams et al. 2004). Many attempts have been made to do this: for example, Integrated Conservation and Development Projects have tried to create livelihoods for ...</t>
  </si>
  <si>
    <t>The role of infectious diseases in biological conservation</t>
  </si>
  <si>
    <t>http://onlinelibrary.wiley.com/doi/10.1111/j.1469-1795.2008.00228.x/full</t>
  </si>
  <si>
    <t>KF Smith , K Acevedo‐Whitehouse …</t>
  </si>
  <si>
    <t>... Overexploitation is a significant factor affecting the conservation of species worldwide, specifically because areas with high biodiversity often co-occur with populations of poor and malnourished humans, who rely on wildlife (eg in the form of bushmeat) for subsistence (Mainka ...</t>
  </si>
  <si>
    <t>http://wildimmunology.biology.ed.ac.uk/page4/files/Smith_pedersen_animal.pdf</t>
  </si>
  <si>
    <t>Beyond rhetorics: forests, biodiversity , livelihoods … and power play?</t>
  </si>
  <si>
    <t>http://www.tandfonline.com/doi/pdf/10.1080/14728028.2005.9752522</t>
  </si>
  <si>
    <t>H de Foresta</t>
  </si>
  <si>
    <t>In this closing paper a few selected points from each paper are highlighted, and the major conditions that favour forest biodiversity conservation and rural livelihood improvement in the tropics going hand in hand-are summarized. The conclusions point to the question of ...</t>
  </si>
  <si>
    <t>The restoration of forest biodiversity and ecological values</t>
  </si>
  <si>
    <t>http://www.sciencedirect.com/science/article/pii/S0378112704004335</t>
  </si>
  <si>
    <t>J Sayer , U Chokkalingam, J Poulsen</t>
  </si>
  <si>
    <t>... (2000) have pointed out the serious costs that may be incurred by poor, forest-dependent ... on the impacts of reforestation on hydrological functions and on local people's livelihoods is now ... The implications for biodiversity of reforestation and restoration are less well documented. ...</t>
  </si>
  <si>
    <t>Disease ecology, biodiversity , and the latitudinal gradient in income</t>
  </si>
  <si>
    <t>http://dx.plos.org/10.1371/journal.pbio.1001456</t>
  </si>
  <si>
    <t>MH Bonds , AP Dobson, DC Keenan</t>
  </si>
  <si>
    <t>... The economic conditions of the extremely poor are, indeed, largely due to biological processes ... processes at the individual level scale up to global patterns of poverty and disease ... endless list of biophysical and socioeconomic phenomena, from soil quality and biodiversity to per ...</t>
  </si>
  <si>
    <t>The DPSIR scheme for analysing biodiversity loss and developing preservation strategies</t>
  </si>
  <si>
    <t>JH Spangenberg , J Martinez-Alier , I Omann…</t>
  </si>
  <si>
    <t>http://www.researchgate.net/publication/227414424_The_DPSIR_scheme_for_analysing_biodiversity_loss_and_developing_preservation_strategies/file/d912f4ffc4c376c847.pdf</t>
  </si>
  <si>
    <t>Paradoxes in biodiversity conservation</t>
  </si>
  <si>
    <t>http://www.ibcperu.org/doc/isis/6290.pdf</t>
  </si>
  <si>
    <t>WORLD ECONOMICS-HENLEY ON THAMES-</t>
  </si>
  <si>
    <t>... other cases, the PA may well generate sufficient revenue to make all parties better off, but the poor may still ... this should direct efforts to redesigning conservation effort, making it truly additional and making it compatible with poverty reduction. That is the real biodiversity challenge ...</t>
  </si>
  <si>
    <t>Timber production and biodiversity conservation in tropical rain forests</t>
  </si>
  <si>
    <t>http://books.google.co.uk/books?hl=en&amp;lr=&amp;id=cjPKp_CdM1IC&amp;oi=fnd&amp;pg=PP1&amp;dq=biodiversity+poverty+OR+livelihoods+OR+poor&amp;ots=Q9FX8d_q85&amp;sig=cj6WoDlCVT8gThnZZDtFQxPaiJw</t>
  </si>
  <si>
    <t>AG Johns</t>
  </si>
  <si>
    <t>... Equally there has been criticism of plantations, particularly with exotic species, on the alleged grounds that they damage soils, use all available agricultural water, reduce natural biodiversity and deprive poor people of either land rights or employment. ...</t>
  </si>
  <si>
    <t>Forest biodiversity management and livelihood enhancing practices of war Khasis of Meghalaya, India</t>
  </si>
  <si>
    <t>BK Tiwari</t>
  </si>
  <si>
    <t>Relative and absolute scarcity of nature. Assessing the roles of economics and ecology for biodiversity conservation</t>
  </si>
  <si>
    <t>http://www.sciencedirect.com/science/article/pii/S0921800905005227</t>
  </si>
  <si>
    <t>S Baumgärtner, C Becker, M Faber, R Manstetten</t>
  </si>
  <si>
    <t>... Goeschl, 2000b),. • the relation between biodiversity loss and poverty or, more generally, the distribution of wealth and income (eg Munasinghe, 1992, Dasgupta, 1995, Myers, 1995 and Swanson and Goeschl, 2000a), and. • the ...</t>
  </si>
  <si>
    <t>Effects of population pressure and poverty on biodiversity conservation in the Philippines.</t>
  </si>
  <si>
    <t>http://www.popline.org/node/272383</t>
  </si>
  <si>
    <t>MC Cruz</t>
  </si>
  <si>
    <t>This paper focuses on one aspect of poverty and population: the increasing number of rural migrants in search of alternative incomes and livelihood....[It] also looks at one form of environmental degradation: the conversion of forest lands into unsustainable use.... Using ...</t>
  </si>
  <si>
    <t>Summary report on mountain biodiversity in the convention on biological diversity (CBD)</t>
  </si>
  <si>
    <t>http://www.bioone.org/doi/full/10.1659/0276-4741(2004)024%5B0263:SROMBI%5D2.0.CO%3B2</t>
  </si>
  <si>
    <t>E Sharma, R Acharya</t>
  </si>
  <si>
    <t>... implementation of activities aimed at the improvement of mountain livelihoods, poverty reduction and the ... call for assessing and addressing the key threats to mountain biodiversity, and developing ... for assigning value to ecological services and compensating poor and vulnerable ...</t>
  </si>
  <si>
    <t>http://127.0.0.1:8000/scholar?q=info:bjQPlTCZLxkJ:scholar.google.com/&amp;output=instlink&amp;hl=en&amp;as_sdt=0,5&amp;scillfp=2601087794980444216&amp;oi=lle</t>
  </si>
  <si>
    <t>Reducing food poverty with sustainable agriculture: A summary of new evidence</t>
  </si>
  <si>
    <t>http://www.iatp.org/files/Reducing_Food_Poverty_with_Sustainable_Agricul.pdf</t>
  </si>
  <si>
    <t>JN Pretty , R Hine</t>
  </si>
  <si>
    <t>iatp.org</t>
  </si>
  <si>
    <t>... But there are doubts about the capacity of such systems to reduce food poverty. ... organic matter in soils, leading to better carbon sequestration; and increased agro-biodiversity ... 47. Sustainable agriculture can result in improvements in livelihoods for landless families and the core ...</t>
  </si>
  <si>
    <t>Linking Biodiversity Conservation and Poverty Alleviation: What, Why and Where?</t>
  </si>
  <si>
    <t>http://books.google.co.uk/books?hl=en&amp;lr=&amp;id=UyCTJv1j4aEC&amp;oi=fnd&amp;pg=PA3&amp;dq=biodiversity+poverty+OR+livelihoods+OR+poor&amp;ots=rmK3YThwJ4&amp;sig=1FbWtoS8zxXV21hk3TydKvU5RJA</t>
  </si>
  <si>
    <t>D Roe , J Elliott, C Sandbrook …</t>
  </si>
  <si>
    <t>Biodiversity conservation …</t>
  </si>
  <si>
    <t>Biodiversity conservation and poverty alleviation are both important societal goals demanding increasing international attention. At first glance they may appear to be separate policy realms with little connection. The former is largely the concern of ministries of ...</t>
  </si>
  <si>
    <t>http://media.johnwiley.com.au/product_data/excerpt/92/04706747/0470674792-104.pdf</t>
  </si>
  <si>
    <t>Biodiversity and nutrition in rice-based aquatic ecosystems</t>
  </si>
  <si>
    <t>http://www.sciencedirect.com/science/article/pii/S0889157506000366</t>
  </si>
  <si>
    <t>... can be of particular significance for indigenous communities and for poor and vulnerable ... the information they require in regard to ricefield-associated utilized biodiversity is usually ... available and, therefore, the contribution these resources make to rural livelihoods, food security ...</t>
  </si>
  <si>
    <t>Knowing the Earth's biodiversity : challenges for the infrastructure of systematic biology</t>
  </si>
  <si>
    <t>http://www.sciencemag.org/content/274/5284/63.short</t>
  </si>
  <si>
    <t>S Blackmore</t>
  </si>
  <si>
    <t>... Knowing the Earth's Biodiversity: Challenges for the Infrastructure of Systematic Biology. ... Summary. In the wake of the Rio Convention on Biological Diversity, much attention has centered on our poor current state of knowledge about the diversity of life on Earth. ...</t>
  </si>
  <si>
    <t>Forest plantations and biodiversity : a fresh perspective</t>
  </si>
  <si>
    <t>http://www.ingentaconnect.com/content/saf/jof/2007/00000105/00000006/art00012</t>
  </si>
  <si>
    <t>S Stephens, MR Wagner</t>
  </si>
  <si>
    <t>Journal of Forestry</t>
  </si>
  <si>
    <t>... Biodiversity in plantations at first glance seems poor (Figure 1) with the majority of studies on biodiversity in plantations compared to other land uses reporting lower biodiversity. The studies reviewed used invertebrates: spiders ...</t>
  </si>
  <si>
    <t>http://127.0.0.1:8000/scholar?q=info:rcfhGJYh-9MJ:scholar.google.com/&amp;output=instlink&amp;hl=en&amp;as_sdt=0,5&amp;scillfp=5882043703353696724&amp;oi=lle</t>
  </si>
  <si>
    <t>8| Biodiversity conservation</t>
  </si>
  <si>
    <t>https://camtools.cam.ac.uk/access/content/group/43325d61-ca96-44b0-009f-4157405513aa/Public%20Website%20Files/Canopy_commerce.pdf</t>
  </si>
  <si>
    <t>G Forest</t>
  </si>
  <si>
    <t>... But the forest is not only important for its biodiversity. ... countries in the world protect its nature at the same time as improving the livelihoods of the local communities.” Now, innovative approaches to forest conservation and poverty alleviation are being pioneered by two ...</t>
  </si>
  <si>
    <t>Poverty , agriculture and biodiversity</t>
  </si>
  <si>
    <t>http://www.aspeninstitute.org/sites/default/files/content/docs/ee/POVERTYAGRICULTURE.PDF</t>
  </si>
  <si>
    <t>R Rabbinge, P Bindraban</t>
  </si>
  <si>
    <t>J. Riggs</t>
  </si>
  <si>
    <t>aspeninstitute.org</t>
  </si>
  <si>
    <t>Summary The decrease in biodiversity globally is, according to many assessments, due to the rapid decline of ecosystems and to overuse of various resources. Many studies illustrate that the ecological footprint of the average inhabitant of the US is considerable larger than ...</t>
  </si>
  <si>
    <t>Global loss of biodiversity harming ocean bounty</t>
  </si>
  <si>
    <t>http://courses.washington.edu/ocean102/Readings/Stokstad.pdf</t>
  </si>
  <si>
    <t>E Stokstad</t>
  </si>
  <si>
    <t>... Global Loss of Biodiversity Harming Ocean Bounty ECOLOGY At your service. Highly diverse ecosystems, such as the Red Sea, provide many more ecological services than species-poor ecosystems. Published by AAAS on February 25, 2007 www.sciencemag.org ...</t>
  </si>
  <si>
    <t>Biodiversity , Ecosystem Services and Poverty Alleviation: What constitutes good evidence</t>
  </si>
  <si>
    <t>http://povertyandconservation.info/sites/default/files/Good%20Evidence%20%20Paper%20Chris%20Sandbrook%20300113.pdf</t>
  </si>
  <si>
    <t>C Sandbrook</t>
  </si>
  <si>
    <t>London: International Institute for …</t>
  </si>
  <si>
    <t>Over the last decade, donors and decision makers have become increasingly concerned about the likelihood that the policies and projects they support will succeed (Campbell, Benita et al. 2007). Where once received wisdom or a convincing logical case was ...</t>
  </si>
  <si>
    <t>An empirical analysis of the biodiversity and economic returns to cocoa agroforests in southern Cameroon</t>
  </si>
  <si>
    <t>http://www.tandfonline.com/doi/abs/10.1080/10549811003739486</t>
  </si>
  <si>
    <t>J Gockowski, M Tchatat, JP Dondjang…</t>
  </si>
  <si>
    <t>... and inter-household distribution of cocoa agroforest income reveals the poverty alleviation potential ... southern Cameroon has revealed their relatively high levels of biodiversity (Aulong, 1998 ... Second, the contribution of the CAF to household livelihoods through both consumptive ...</t>
  </si>
  <si>
    <t>http://www.tandfonline.com/doi/full/10.1080/10549811003739486</t>
  </si>
  <si>
    <t>A systematic map protocol: which components or attributes of biodiversity affect which dimensions of poverty</t>
  </si>
  <si>
    <t>http://www.biomedcentral.com/content/pdf/2047-2382-2-8.pdf</t>
  </si>
  <si>
    <t>R Roe , C Sandbrook , M Fancourt, B Schulte…</t>
  </si>
  <si>
    <t>Env Evid</t>
  </si>
  <si>
    <t>Abstract Background: The assumption that biodiversity and ecosystem services can help in efforts to tackle poverty is implicit in international targets set for biodiversity conservation (by the Convention on Biological Diversity) and for poverty reduction (enshrined in the ...</t>
  </si>
  <si>
    <t>REDD from an integrated perspective: considering overall climate change mitigation, biodiversity conservation and equity issues</t>
  </si>
  <si>
    <t>http://edoc.vifapol.de/opus/volltexte/2011/3307/pdf/DP_4.2009.pdf</t>
  </si>
  <si>
    <t>L Schmidt</t>
  </si>
  <si>
    <t>... in overall development planning and engage in providing alter- native (at best low-carbon, low-resource) livelihoods. ... into development planning should result in maximizing synergies, eg in the field of biodiversity conservation and poverty alleviation, wherever ...</t>
  </si>
  <si>
    <t>Voices from the South: The Role of Civil Society in Linking Biodiversity Conservation and Poverty Reduction</t>
  </si>
  <si>
    <t>http://pubs.iied.org/pubs/pdfs/G01070.pdf</t>
  </si>
  <si>
    <t>K Swiderska, D Roe , F Maganga…</t>
  </si>
  <si>
    <t>International Institute for …</t>
  </si>
  <si>
    <t>... However, the Biodiversity Group of the UK Tropical Forest Forum has done some work on the linkages between biodiversity and livelihoods. ... Focusing on dispersed rural populations may not be the best way to address poverty reduction objectives, at least in terms of the ...</t>
  </si>
  <si>
    <t>Biodiversity conservation and land rights in South Africa: Whither the farm dwellers?</t>
  </si>
  <si>
    <t>http://www.sciencedirect.com/science/article/pii/S0016718506000972</t>
  </si>
  <si>
    <t>W Crane</t>
  </si>
  <si>
    <t>... Poverty Relief funding ran dry and work stopped, virtually without notice ... the findings presented here point to some systemic and structural issues that reflect tensions in the BMRP's attempts to reconcile biodiversity conservation with land tenure rights and livelihoods of poor ...</t>
  </si>
  <si>
    <t>THE ECOLOGICAL CONSEQUENCES OF CHANGES IN BIODIVERSITY : A SEARCH FOR GENERAL PRINCIPLES 101</t>
  </si>
  <si>
    <t>http://www.esajournals.org/doi/abs/10.1890/0012-9658(1999)080%5B1455:TECOCI%5D2.0.CO;2</t>
  </si>
  <si>
    <t>D Tilman</t>
  </si>
  <si>
    <t>... Effects of Biodiversity on Other Ecosystem Processes. As pointed out ... Grover 1997). The R* value of each species can be used to rank species from good to poor in competitive ability (ie, from the lowest to the highest R* value). Let ...</t>
  </si>
  <si>
    <t>http://www.udc.es/dep/bave/jfreire/pdf_conservacion/Ecological_consequences_changes_biodiversity%20(Ecology%201999).pdf</t>
  </si>
  <si>
    <t>… Southeast Asia: how 2.7 million years of repeated environmental fluctuations affect today's patterns and the future of the remaining refugial-phase biodiversity</t>
  </si>
  <si>
    <t>http://link.springer.com/article/10.1007/s10531-010-9783-3</t>
  </si>
  <si>
    <t>DS Woodruff</t>
  </si>
  <si>
    <t>... areas as targets for protecting areas. In: Sodhi NS, Acciaioli G, Erb M, Tan AK (eds) Biodiversity and human livelihoods in protected areas: case studies from the Malay archipelago. Cambridge University Press, Cambridge, pp 20 ...</t>
  </si>
  <si>
    <t>Biodiversity in the drylands: Challenges and opportunities for conservation and sustainable use</t>
  </si>
  <si>
    <t>http://www.disasterriskreduction.net/fileadmin/user_upload/drought/docs/Biodiversity-in-the-Drylands-Challenge-Paper.pdf</t>
  </si>
  <si>
    <t>EG Bonkoungou…</t>
  </si>
  <si>
    <t>Challenge Paper. The …</t>
  </si>
  <si>
    <t>disasterriskreduction.net</t>
  </si>
  <si>
    <t>... systems, which are adapted to these conditions and have sustained the livelihoods of dryland people for centuries. ... (iii) the immediate major threat to dryland biodiversity appears to ... operations, widescale irrigation of agricultural land, poverty-induced overexploitation of natural ...</t>
  </si>
  <si>
    <t>Community-based Wildlife Management: Improved livelihoods and wildlife conservation?</t>
  </si>
  <si>
    <t>2001 - …</t>
  </si>
  <si>
    <t>Biodiversity conservation in the Kangchenjunga landscape</t>
  </si>
  <si>
    <t>http://lib.icimod.org/record/7890/files/attachment_520.pdf</t>
  </si>
  <si>
    <t>N Chettri , B Shakya, E Sharma</t>
  </si>
  <si>
    <t>... species' level, extinction and genetic erosion could be checked and, at the ecosystem level, the services enhanced to improve the livelihoods of the ... Protecting the dynamic and rich biodiversity of the Kangchenjunga landscape and alleviating poverty through conservation ...</t>
  </si>
  <si>
    <t>Biodiversity co-benefits of policies to reduce forest-carbon emissions</t>
  </si>
  <si>
    <t>http://www.nature.com/nclimate/journal/v2/n7/full/nclimate1462.html</t>
  </si>
  <si>
    <t>J Phelps , EL Webb, WM Adams</t>
  </si>
  <si>
    <t>... Acknowledging conservation trade-offs and embracing complexity. Conserv. Biol. 25, 259–264 (2010). PubMed. Biodiversity and Livelihoods: REDD-plus Benefits (Convention on Biological Diversity Secretariat and Deutsche Gesellschaft fur Internationale.</t>
  </si>
  <si>
    <t>http://svmrevproxy01.unfccc.int/files/methods/redd/submissions/application/pdf/redd_20120508_phelps_biodiversity_co-benefits.pdf</t>
  </si>
  <si>
    <t>Effects of biodiversity on ecosystem functioning: a consensus of current knowledge</t>
  </si>
  <si>
    <t>http://www.esajournals.org/doi/abs/10.1890/04-0922</t>
  </si>
  <si>
    <t>DU Hooper, FS Chapin Iii, JJ Ewel, A Hector …</t>
  </si>
  <si>
    <t>... EFFECTS OF BIODIVERSITY ON ECOSYSTEM FUNCTIONING: A CONSENSUS OF CURRENT KNOWLEDGE. Ecological Monographs 75:3–35. ... Reports. EFFECTS OF BIODIVERSITY ON ECOSYSTEM FUNCTIONING: A CONSENSUS OF CURRENT KNOWLEDGE. ...</t>
  </si>
  <si>
    <t>http://www.jstor.org/stable/4539083</t>
  </si>
  <si>
    <t>Biodiversity planning: Why and how should local opinions matter?</t>
  </si>
  <si>
    <t>http://dlc.dlib.indiana.edu/dlc/handle/10535/6193</t>
  </si>
  <si>
    <t>S Vermeulen</t>
  </si>
  <si>
    <t>... A checklist of local biodiversity issues includes access, uses, non-use values, knowledge, costs and choices. Page 17. ... Exploring the forestry-poverty link: key concepts, issues and research implications. ... Belcher, B. 2003. The role of non-timber forest products in local livelihoods. ...</t>
  </si>
  <si>
    <t>http://dlc.dlib.indiana.edu/dlc/bitstream/handle/10535/6193/Biodiversity%20Planning.pdf?sequence=1</t>
  </si>
  <si>
    <t>Biodiversity and poverty vis-a-vis biotechnology and prosperity</t>
  </si>
  <si>
    <t>http://vslir.iimahd.ernet.in:8080/xmlui/handle/123456789/1488</t>
  </si>
  <si>
    <t>The debate on intellectual property rights of third world farmers, pastoralists and artisans has almost always been guided by the fear that the industry in the developing countries (particularly drug industry) would be wiped out if patent rights demanded by the western ...</t>
  </si>
  <si>
    <t>http://vslir.iimahd.ernet.in:8080/xmlui/bitstream/handle/123456789/1488/WP%201991_954.pdf?sequence=1</t>
  </si>
  <si>
    <t>The role of home gardens to on-farm agro biodiversity management and enhancing livelihoods of rural farmers of Nepal</t>
  </si>
  <si>
    <t>http://books.google.co.uk/books?hl=en&amp;lr=&amp;id=PflBoPchmLQC&amp;oi=fnd&amp;pg=PA112&amp;dq=biodiversity+poverty+OR+livelihoods+OR+poor&amp;ots=Umcci-aYSH&amp;sig=PMdTz32bHYRWQVkxWCWbz_x92YQ</t>
  </si>
  <si>
    <t>R Gautan, B Sthapit , P Shrestha</t>
  </si>
  <si>
    <t>Abstract Home gardens are an integral part of Nepalese farming systems. Despite the important roles of home gardens in on-farm management of plant genetic resources and their contribution to food and nutrient security, they have not been included in the national ...</t>
  </si>
  <si>
    <t>Dangers of carbon-based conservation</t>
  </si>
  <si>
    <t>FE Putz , KH Redford</t>
  </si>
  <si>
    <t>http://bioclimate.net/images/pdf/external/policy/Conservation%20Dangers%20of%20Carbon%20Centric%20Approaches.2009.pdf</t>
  </si>
  <si>
    <t>Biodiversity and modern crop varieties: sharpening the debate</t>
  </si>
  <si>
    <t>http://link.springer.com/article/10.1007/BF01530523</t>
  </si>
  <si>
    <t>R Tripp</t>
  </si>
  <si>
    <t>... The goal is legiti- mate, but an examination of the distribution of poverty among farming and ... needs of resource-poor farmers with those of the landless and the urban poor, may at ... But an inability to provide precise definitions for development or biodiversity should not prevent a ...</t>
  </si>
  <si>
    <t>http://link.springer.com/content/pdf/10.1007/BF01530523.pdf</t>
  </si>
  <si>
    <t>Poverty , biodiversity and local organisations: lessons from BirdLife International</t>
  </si>
  <si>
    <t>D Thomas</t>
  </si>
  <si>
    <t>http://povertyandconservation.info/sites/default/files/Poverty,%20Biodiversity%20and%20Local%20Organisations%20Lessons%20from%20BirdLife%20International.pdf</t>
  </si>
  <si>
    <t>The Living Planet Index: using species population time series to track trends in biodiversity</t>
  </si>
  <si>
    <t>http://rstb.royalsocietypublishing.org/content/360/1454/289.short</t>
  </si>
  <si>
    <t>J Loh , RE Green, T Ricketts …</t>
  </si>
  <si>
    <t>... and weighting, but new information would first need to be collected for data-poor classes, realms and ... them 'to achieve by 2010 a significant reduction of the current rate of biodiversity loss at the global, regional and national level as a contribution to poverty alleviation and to ...</t>
  </si>
  <si>
    <t>http://www.ncbi.nlm.nih.gov/pmc/articles/pmc1569448/</t>
  </si>
  <si>
    <t>Sugar palm (Arenga pinnata (Wurmb) Merr.) for livelihoods and biodiversity conservation in the orangutan habitat of Batang Toru, North Sumatra, Indonesia: mixed …</t>
  </si>
  <si>
    <t>http://link.springer.com/article/10.1007/s10457-011-9441-0</t>
  </si>
  <si>
    <t>E Martini, JM Roshetko , M van Noordwijk …</t>
  </si>
  <si>
    <t>Abstract Domestication of desirable forest resources in agroforestry is expected to contribute to community based forest conservation efforts, but there may be an optimum level of domestication in this respect. Aren or sugar palm (Arenga pinnata (Wurmb) Merr.) is a ...</t>
  </si>
  <si>
    <t>http://link.springer.com/article/10.1007/s10457-011-9441-0/fulltext.html</t>
  </si>
  <si>
    <t>Biodiversity conservation and poverty alleviation in Namtumbo District, Tanzania</t>
  </si>
  <si>
    <t>http://www.sciencedirect.com/science/article/pii/S0167880912003192</t>
  </si>
  <si>
    <t>RYM Kangalawe, C Noe</t>
  </si>
  <si>
    <t>The emergence of community-based conservation across the world has been associated with ecological, political and socio-economic benefits. However, lack of active involvement in planning and limited access to conservation areas makes the economic prospects of ...</t>
  </si>
  <si>
    <t>The economic analysis of biodiversity : an assessment</t>
  </si>
  <si>
    <t>http://oxrep.oxfordjournals.org/content/28/1/1.short</t>
  </si>
  <si>
    <t>D Helm, C Hepburn</t>
  </si>
  <si>
    <t>... public goods introduce a number of issues: the design of international treaties, the bargaining between nation states, the relation between climate change initiatives and biodiversity, the potential trade-offs and connections between poverty reduction and biodiversity, and the ...</t>
  </si>
  <si>
    <t>http://oxrep.oxfordjournals.org/content/28/1/1.full</t>
  </si>
  <si>
    <t>Precisely incorrect? Monetising the value of ecosystem services</t>
  </si>
  <si>
    <t>http://www.sciencedirect.com/science/article/pii/S1476945X10000267</t>
  </si>
  <si>
    <t>JH Spangenberg , J Settele</t>
  </si>
  <si>
    <t>Ecological Complexity</t>
  </si>
  <si>
    <t>... Feeling that biodiversity is valuable (in whatever sense) these scientists have taken resort to the economic definition of value to make their ... as sustainable development is based on two essential principles: prioritising human needs, in particular those of the poor, and respecting ...</t>
  </si>
  <si>
    <t>Making biodiversity conservation a land-use priority</t>
  </si>
  <si>
    <t>Getting biodiversity projects to work: towards more …</t>
  </si>
  <si>
    <t>The status and distribution of freshwater biodiversity in the Eastern Himalaya</t>
  </si>
  <si>
    <t>http://books.google.co.uk/books?hl=en&amp;lr=&amp;id=Y9H7dm9pjT0C&amp;oi=fnd&amp;pg=PR6&amp;dq=biodiversity+poverty+OR+livelihoods+OR+poor&amp;ots=X0pzVARSYA&amp;sig=edAzcOvNvQ1MIdpdDS01weH8BPw</t>
  </si>
  <si>
    <t>DJ Allen, S Molur</t>
  </si>
  <si>
    <t>... IUCN works on biodiversity, climate change, energy, human livelihoods and greening the world economy by supporting scientific research, managing field projects all over the world, and bringing governments, NGOs, the UN and companies together to develop policy, laws and ...</t>
  </si>
  <si>
    <t>http://indiaenvironmentportal.org.in/files/freshwater%20biodiversity.pdf</t>
  </si>
  <si>
    <t>England Biodiversity Strategy-towards adapation to climate change. Final report to Defra for contract CRO327</t>
  </si>
  <si>
    <t>http://nora.nerc.ac.uk/id/eprint/915</t>
  </si>
  <si>
    <t>RJ Mitchell, MD Morecroft, M Acreman, HQP Crick …</t>
  </si>
  <si>
    <t>... Opportunities may however arise from woodland planting on biodiversity poor sites and the consequent creation of ecological networks. In some circumstances more intensive management may increase habitat diversity in woodlands 13. ...</t>
  </si>
  <si>
    <t>http://nora.nerc.ac.uk/915/1/Mitchelletalebs-climate-change.pdf</t>
  </si>
  <si>
    <t>ENHANCING BIODIVERSITY MANAGEMENT AND UTILIZATION TO IMPROVE LIVELIHOODS -A CASE STUDY OF'KOKUM'IN INDIA</t>
  </si>
  <si>
    <t>http://www.actahort.org/books/787/787_17.htm</t>
  </si>
  <si>
    <t>F Kruijssen, M Sudha</t>
  </si>
  <si>
    <t>… Workshop on Tropical and Subtropical Fruits …</t>
  </si>
  <si>
    <t>Abstract: Garcinia indica, commonly known as' kokum', is an underutilized fruit tree, native of the Western Ghats in India and Malaysia. In India it mainly grows in the western parts of Maharashtra, Karnataka, Kerala and Goa. The fruit is used as a medicinal plant against ...</t>
  </si>
  <si>
    <t>Environment and the poor development: development strategies for a common agenda</t>
  </si>
  <si>
    <t>http://books.google.co.uk/books?hl=en&amp;lr=&amp;id=BR_zWeWMyvkC&amp;oi=fnd&amp;pg=PR9&amp;dq=biodiversity+poverty+OR+livelihoods+OR+poor&amp;ots=vJbKYhCrMz&amp;sig=7WNP5hFFRxU1bWh2cwEXmD6SKCQ</t>
  </si>
  <si>
    <t>HJ Leonard</t>
  </si>
  <si>
    <t>... Development in the Third World: Environmental Dilemmas and the Urban Poor Tim Campbell 165 Issues and Trade-Offs 165 Urban Development and Poverty: The Magnitude ... Development and Environment in Madagascar 201 Policies to Preserve Biodiversity with Sustainable ...</t>
  </si>
  <si>
    <t>Forestry, poverty and aid</t>
  </si>
  <si>
    <t>http://dlc.dlib.indiana.edu/dlc/handle/10535/4329</t>
  </si>
  <si>
    <t>JEM Arnold</t>
  </si>
  <si>
    <t>... The main contributions that forests can make to the livelihoods of the rural poor are ... as to increase or better focus their contributions to development out of poverty have been ... a focus on forest industry, forestry and rural development, and forestry and conservation of biodiversity. ...</t>
  </si>
  <si>
    <t>http://dlc.dlib.indiana.edu/dlc/bitstream/handle/10535/4329/OP-033.pdf?sequence=1</t>
  </si>
  <si>
    <t>Participatory Forest Management (PFM), Biodiversity and Livelihoods in Africa</t>
  </si>
  <si>
    <t>E Kelbessa, C De Stoop</t>
  </si>
  <si>
    <t>Proceedings of the International Conference March</t>
  </si>
  <si>
    <t>The Gov-ernance of Nature and the Nature of Governance: Policy that works for biodiversity and livelihoods . IIED, London</t>
  </si>
  <si>
    <t>K Swiderska, D Roe, L Siegele, M Grieg-Gran</t>
  </si>
  <si>
    <t>Life on the edge: Balancing biodiversity , conservation, and sustaining rural livelihoods around Kibale National Park, Uganda</t>
  </si>
  <si>
    <t>http://onlinelibrary.wiley.com/doi/10.1111/j.1949-8535.2009.tb00060.x/abstract</t>
  </si>
  <si>
    <t>J Hartter , AC Goldman</t>
  </si>
  <si>
    <t>FOCUS on Geography</t>
  </si>
  <si>
    <t>Parks around the world have been used as primary mechanisms for conservation. Since the first national park (Yellowstone) was created in 1872, there are now over 100,000 parks and protected areas worldwide, covering more than 10% of earth's land surface (Hayes 2006). ...</t>
  </si>
  <si>
    <t>http://pubpages.unh.edu/~jnz6/Professional/Publications/Hartter%20and%20Goldman%202009.pdf</t>
  </si>
  <si>
    <t>Using biodiversity for food, dietary diversity, better nutrition and health</t>
  </si>
  <si>
    <t>http://reference.sabinet.co.za/sa_epublication_article/m_sajcn_v18_n2_a13</t>
  </si>
  <si>
    <t>E Frison, IF Smith, J Cherfas …</t>
  </si>
  <si>
    <t>… African Journal of …</t>
  </si>
  <si>
    <t>... nutrition initiatives in sub-Saharan Africa, under its Diversity for Livelihoods Programme, has ... improvements in the conservation and use by communities of agro- biodiversity, improved and nutritionally adequate diets, as well as income generation leading to poverty reduction. ...</t>
  </si>
  <si>
    <t>http://www.ieham.org/html/docs/USING_BIODIVERSITY_FOR_FOOD_DIETARY_DIVERSITY_BETTER_NUTRITION.pdf</t>
  </si>
  <si>
    <t>… productivity and sustainable land management in Kenya (APSLM): Smallholder farming, rural livelihoods , biodiversity and copping mechanisms in Taita …</t>
  </si>
  <si>
    <t>LN Gachimbi, PT Gicheru, MK Nyangw'ara, JK Lekasi…</t>
  </si>
  <si>
    <t>… Research Institute</t>
  </si>
  <si>
    <t>Soil biodiversity and carbon cycling: a review and synthesis of studies examining diversity–function relationships</t>
  </si>
  <si>
    <t>http://onlinelibrary.wiley.com/doi/10.1111/j.1365-2389.2010.01314.x/full</t>
  </si>
  <si>
    <t>UN Nielsen, E Ayres , DH Wall…</t>
  </si>
  <si>
    <t>... to C cycling in soils. Fourth, we discuss the potential implications of changes in soil biodiversity for general versus specialist soil processes and for species-rich versus species-poor ecosystems. Our over-arching goal was to ...</t>
  </si>
  <si>
    <t>http://wp.natsci.colostate.edu/walllab/files/2011/04/Nielsen-et-al-2011-EJSS.pdf</t>
  </si>
  <si>
    <t>MDG on Reducing Biodiversity Loss and the CBD's 2010 Target</t>
  </si>
  <si>
    <t>http://citeseerx.ist.psu.edu/viewdoc/summary?doi=10.1.1.360.2893</t>
  </si>
  <si>
    <t>B Pisupati, R Rubian, U Biodiplomacy</t>
  </si>
  <si>
    <t>... Resources 2005: The Wealth of the Poor ñ Managing Ecosystems to Fight Poverty - World. 2, An Immeasurable Crisis? A Criticism of the Millennium Development Goals and Why they cannot be measured , PloS Medicine 2(10):e318 - Attaran - 2005. 2, Biodiversity trends in ...</t>
  </si>
  <si>
    <t>Reversal of grazing impact on plant species richness in nutrient- poor vs. nutrient-rich ecosystems</t>
  </si>
  <si>
    <t>http://www.esajournals.org/doi/abs/10.1890/0012-9658(1998)079%5B2581:ROGIOP%5D2.0.CO%3B2</t>
  </si>
  <si>
    <t>M Proulx, A Mazumder</t>
  </si>
  <si>
    <t>... richness along the gradients of grazers and nutrients could potentially validate our observation in terms of their relevance to general biodiversity patterns. Regardless, our observation that grazers can affect plant species richness in an opposite manner in nutrient-poor vs. ...</t>
  </si>
  <si>
    <t>http://www.jstor.org/stable/176502</t>
  </si>
  <si>
    <t>Look both ways: mainstreaming biodiversity and poverty reduction</t>
  </si>
  <si>
    <t>http://pubs.iied.org/17083IIED.html</t>
  </si>
  <si>
    <t>S Bass, D Roe , J Smith</t>
  </si>
  <si>
    <t>Briefing Paper Series</t>
  </si>
  <si>
    <t>The world's failure to meet its 2010 target to significantly reduce the rate of biodiversity loss demonstrates that conservation efforts have so far been insufficient. They are too often undermined by seemingly more pressing economic and poverty goals—despite the ...</t>
  </si>
  <si>
    <t>Forest carbon, livelihoods and biodiversity</t>
  </si>
  <si>
    <t>M Milne</t>
  </si>
  <si>
    <t>A report to the European Commission. Bogor: CIFOR</t>
  </si>
  <si>
    <t>Linkages among biodiversity , livelihood, and tourism</t>
  </si>
  <si>
    <t>http://www.sciencedirect.com/science/article/pii/S0160738311000521</t>
  </si>
  <si>
    <t>GP Nyaupane , S Poudel</t>
  </si>
  <si>
    <t>Annals of Tourism Research</t>
  </si>
  <si>
    <t>... ecotourism ventures, is also identified as a tool to enhance the livelihoods of people ... Poverty and environmental degradation are two distinct, yet related, global concerns in the 21st ... To prevent the loss of biodiversity, many protected areas have been established throughout the ...</t>
  </si>
  <si>
    <t>Reconciling food production and biodiversity conservation: land sharing and land sparing compared</t>
  </si>
  <si>
    <t>http://www.sciencemag.org/content/333/6047/1289.short</t>
  </si>
  <si>
    <t>B Phalan , M Onial, A Balmford , RE Green</t>
  </si>
  <si>
    <t>... doi:10.1525/cond.2009.080032. CrossRef. ↵: J. Gockowski,; D. Sonwa. , Cocoa intensification scenarios and their predicted impact on CO 2 emissions, biodiversity conservation, and rural livelihoods in the Guinea rain forest of West Africa. Environ. Manage. 48, 307 (2011).</t>
  </si>
  <si>
    <t>Biodiversity , disturbances, ecosystem function and management of European forests</t>
  </si>
  <si>
    <t>http://www.sciencedirect.com/science/article/pii/S0378112700003789</t>
  </si>
  <si>
    <t>J Bengtsson, SG Nilsson, A Franc, P Menozzi</t>
  </si>
  <si>
    <t>... selective cutting, may be important in maintaining their diversity, although it does not automatically follow that all traditional practices favour biodiversity. ... These are often poor dispersers and very sensitive to forestry disturbances, fragmentation and isolation of habitat patches. ...</t>
  </si>
  <si>
    <t>Forest livelihoods : implications for biodiversity conservation</t>
  </si>
  <si>
    <t>B Ambrose-Oji</t>
  </si>
  <si>
    <t>Analysis of the MCP-GEF Socio-Economic Survey Data …</t>
  </si>
  <si>
    <t>Connecting the dots– Biodiversity , adaptation, food security and livelihoods</t>
  </si>
  <si>
    <t>B Pisupati</t>
  </si>
  <si>
    <t>UNEP</t>
  </si>
  <si>
    <t>Water, food livelihoods and environment: maintaining biodiversity in irrigated landscapes</t>
  </si>
  <si>
    <t>D Molden, R Tharme, I Abdullaev, R Puskar</t>
  </si>
  <si>
    <t>Int. Ecoagriculture Conf. and …</t>
  </si>
  <si>
    <t>Biodiversity loss and income growth in poor countries: The evidence</t>
  </si>
  <si>
    <t>C Perrings, G Halkos</t>
  </si>
  <si>
    <t>2010 - ecoSERVICES Working Paper</t>
  </si>
  <si>
    <t>Soil biodiversity and its implications for ecosystem functioning in a heterogeneous and variable environment</t>
  </si>
  <si>
    <t>http://www.sciencedirect.com/science/article/pii/S092913939800119X</t>
  </si>
  <si>
    <t>K Ekschmitt, BS Griffiths</t>
  </si>
  <si>
    <t>Applied Soil Ecology</t>
  </si>
  <si>
    <t>... This paper evaluates theoretical arguments and empirical evidence on the interrelation of soil biodiversity and ecological functioning, in order to identify ... Generally, the effects of changes in species richness are likely to be stronger in species-poor communities than in species ...</t>
  </si>
  <si>
    <t>Biodiversity concordance and the importance of endemism</t>
  </si>
  <si>
    <t>http://www.cib.uaem.mx/Bc/ar_bc/Biodiversity_Concordance_and_the_Importance_of_Endemism.pdf</t>
  </si>
  <si>
    <t>S Leroux , FA Schmiegelow</t>
  </si>
  <si>
    <t>Conservation biology</t>
  </si>
  <si>
    <t>... 2000; Orme et al. 2005), whereas species-poor ecoregions are biodiversity “coldspots” (Kareiva &amp; Marvier 2003). Species-rich ecoregions exhibited lower positive correla- tions than expected in richness among classes for amphib- ians, reptiles, birds, and mammals. ...</t>
  </si>
  <si>
    <t>Case study: forest carbon financing for biodiversity conservation, climate change mitigation and improved livelihoods : the Makira forest protected area, …</t>
  </si>
  <si>
    <t>C Holmes, J Carter Ingram, D Meyers, H Crowley…</t>
  </si>
  <si>
    <t>Madagascar</t>
  </si>
  <si>
    <t>Conserving biodiversity and the environment and improving the wellbeing of poor farmers in Cambodia by promoting pigs feeding systems using the juice …</t>
  </si>
  <si>
    <t>B Khieu, TR Preston</t>
  </si>
  <si>
    <t>Evaluation of biodiversity policy instruments: what works and what doesn't?</t>
  </si>
  <si>
    <t>http://oxrep.oxfordjournals.org/content/28/1/69.short</t>
  </si>
  <si>
    <t>DA Miteva , SK Pattanayak …</t>
  </si>
  <si>
    <t>Oxford Review of …</t>
  </si>
  <si>
    <t>... have pointed out that the small impacts may be due to the poor initial targeting ... that aim to tackle directly the links between natural resource dependence, conservation, and poverty (Blom et ... from our analysis policies that might impact the underlying causes of biodiversity loss (eg ...</t>
  </si>
  <si>
    <t>http://oxrep.oxfordjournals.org/content/28/1/69.full</t>
  </si>
  <si>
    <t>Impact of grazing management on biodiversity of grasslands</t>
  </si>
  <si>
    <t>http://journals.cambridge.org/abstract_S1357729805000706</t>
  </si>
  <si>
    <t>JRB Tallowin, AJ Rook, SM Rutter</t>
  </si>
  <si>
    <t>Animal Science</t>
  </si>
  <si>
    <t>... indicator species and there was also an increase in pernicious weeds suggesting that grazing alone may not suffice to deliver all the biodiversity goals for these grasslands and that additional management interventions may be required. For species-poor grassland, results ...</t>
  </si>
  <si>
    <t>http://127.0.0.1:8000/scholar?q=info:LFALGzqKpMMJ:scholar.google.com/&amp;output=instlink&amp;hl=en&amp;as_sdt=0,5&amp;scillfp=10762586485040083629&amp;oi=lle</t>
  </si>
  <si>
    <t>Europe's biodiversity –biogeographical regions and seas: The Black Sea an oxygen- poor sea</t>
  </si>
  <si>
    <t>YP Zaitsev, BG Alexandrov, NA Berlinsky, A Zenetos</t>
  </si>
  <si>
    <t>EEA (European Environment …</t>
  </si>
  <si>
    <t>Sustainable agriculture and food security: the impact of globalisation.</t>
  </si>
  <si>
    <t>http://www.cabdirect.org/abstracts/20033008453.html</t>
  </si>
  <si>
    <t>V Shiva, G Bedi</t>
  </si>
  <si>
    <t>... explores many important facets concerning the interlinked issues of globalization, the environment, livelihoods, and food ... and hence could condemn millions of small and marginal farmers to perpetual poverty while seriously damaging the environment and biodiversity. ...</t>
  </si>
  <si>
    <t>Seeds of life: Women and agricultural biodiversity in Africa</t>
  </si>
  <si>
    <t>https://openknowledge.worldbank.com/handle/10986/10815</t>
  </si>
  <si>
    <t>P Easton, M Ronald</t>
  </si>
  <si>
    <t>... Seeds of Life : Women and Agricultural Biodiversity in Africa. cb. ... demands, is an equally serious problem. Indigenous knowledge of edible plants is one key "pool" of biodiversity in Africa - one in which women play a vital role. ...</t>
  </si>
  <si>
    <t>Carbon finance and pro- poor co-benefits: The Gold Standard and Climate, Community and Biodiversity Standards</t>
  </si>
  <si>
    <t>http://books.google.co.uk/books?hl=en&amp;lr=&amp;id=a90TMrCOTrIC&amp;oi=fnd&amp;pg=PR5&amp;dq=biodiversity+poverty+OR+livelihoods+OR+poor&amp;ots=0CbZk8F48H&amp;sig=Dxc2WHRrOyigHwmnvRL6TWRD81c</t>
  </si>
  <si>
    <t>RG Wood</t>
  </si>
  <si>
    <t>This paper assesses the practical contribution of the Gold Standard (GS) and Climate Community and Biodiversity (CCB) Standards to local development through the identification of high quality carbon offset projects and ensuring high standards of ...</t>
  </si>
  <si>
    <t>http://www.ibcperu.org/doc/isis/14026.pdf</t>
  </si>
  <si>
    <t>Burning biodiversity : woody biomass use by commercial and subsistence groups in western Uganda's forests</t>
  </si>
  <si>
    <t>http://www.sciencedirect.com/science/article/pii/S0006320706003260</t>
  </si>
  <si>
    <t>L Naughton-Treves, DM Kammen, C Chapman</t>
  </si>
  <si>
    <t>... Kiga immigrants) specialize in manufacturing charcoal, an arduous job commonly referred to as “poor man's work ... aimed at improving the sustainability of charcoal manufacture is urgently needed to slow biodiversity loss and protect ecological services and local livelihoods. ...</t>
  </si>
  <si>
    <t>Extinction in ancient lakes: Biodiversity crises and conservation 40 years after JL Brooks</t>
  </si>
  <si>
    <t>AS Cohen</t>
  </si>
  <si>
    <t>Advances in limnology[ERGEB. LIMNOL./ADV. …</t>
  </si>
  <si>
    <t>Conservation of the biodiversity of Brazil's inland waters</t>
  </si>
  <si>
    <t>http://onlinelibrary.wiley.com/doi/10.1111/j.1523-1739.2005.00701.x/full</t>
  </si>
  <si>
    <t>AA Agostinho , SM Thomaz , LC Gomes</t>
  </si>
  <si>
    <t>... Tundisi (2003) discusses the principal threats to freshwater biodiversity by geographic region: (1) poor water treatment (especially in the north); (2) large urban areas, industry, and agriculture (southeast); (3) agriculture, industry, irrigation, and aquaculture (south); (4) water ...</t>
  </si>
  <si>
    <t>http://xa.yimg.com/kq/groups/17178742/1858526599/name/Conservation+Inland+Waters.pdf</t>
  </si>
  <si>
    <t>Poverty and environment in Latin America: concepts, evidence and policy implications</t>
  </si>
  <si>
    <t>http://www.sciencedirect.com/science/article/pii/S0305750X03001517</t>
  </si>
  <si>
    <t>SM Swinton , G Escobar, T Reardon</t>
  </si>
  <si>
    <t>... Biodiversity loss. ... America, rising rural populations are threatening the sustainability of the natural resource base that underpins livelihoods and provides ... The diverse studies of poverty– environmental linkages presented in this issue advance the debate in two important directions ...</t>
  </si>
  <si>
    <t>A test of the unified neutral theory of biodiversity</t>
  </si>
  <si>
    <t>http://www.nature.com/nature/journal/v422/n6934/abs/nature01583.html</t>
  </si>
  <si>
    <t>BJ McGill</t>
  </si>
  <si>
    <t>... The unified neutral theory of biodiversity (or UNTB, hereafter used to refer to either the theory or Hubbell's 2001 book 1 ) predicts that species abundance distributions (SADs) should follow the ZSM (see Box 1 ... This produced poor fits to the empirical data (too many rare species). ...</t>
  </si>
  <si>
    <t>http://www.nature.com/nature/journal/v422/n6934/full/nature01583.html</t>
  </si>
  <si>
    <t>Conserving biodiversity in a world of conflicts</t>
  </si>
  <si>
    <t>http://onlinelibrary.wiley.com/doi/10.1111/j.1365-2699.2006.01687.x/full</t>
  </si>
  <si>
    <t>MB Araújo , C Rahbek</t>
  </si>
  <si>
    <t>Journal of Biogeography</t>
  </si>
  <si>
    <t>... density and productivity. Luck acknowledges, however, that, when it comes to selecting areas of priority with regard to biodiversity conservation, species richness is a poor measure of conservation value. Conservation value can ...</t>
  </si>
  <si>
    <t>http://127.0.0.1:8000/scholar?q=info:GR_GOAi6uS8J:scholar.google.com/&amp;output=instlink&amp;hl=en&amp;as_sdt=0,5&amp;scillfp=5472303891492612898&amp;oi=lle</t>
  </si>
  <si>
    <t>Conserving biodiversity coldspots</t>
  </si>
  <si>
    <t>P Kareiva, M Marvier</t>
  </si>
  <si>
    <t>American Scientist</t>
  </si>
  <si>
    <t>http://www.jstor.org/stable/27858246</t>
  </si>
  <si>
    <t>Social aspects of urban biodiversity –An overview</t>
  </si>
  <si>
    <t>http://books.google.co.uk/books?hl=en&amp;lr=&amp;id=b5HcckUsIRIC&amp;oi=fnd&amp;pg=PA81&amp;dq=biodiversity+poverty+OR+livelihoods+OR+poor&amp;ots=Gg2bheL0om&amp;sig=PIgDhmn_lNba-aecBPXHTZL32WU</t>
  </si>
  <si>
    <t>SS Cilliers</t>
  </si>
  <si>
    <t>N. Müller</t>
  </si>
  <si>
    <t>... Social Aspects of Urban Biodiversity–an Overview 91 (Tladi et al., 2002). ... means of supplementing incomes in African countries and even as a way to manage poverty in cities ... agriculture is, however, also of global importance in terms of its contribution to livelihoods and food self ...</t>
  </si>
  <si>
    <t>11 Good to Eat, Good to Think: Food, Culture and Biodiversity in Cotacachi</t>
  </si>
  <si>
    <t>http://books.google.co.uk/books?hl=en&amp;lr=&amp;id=ODqKcFs-b2EC&amp;oi=fnd&amp;pg=PA156&amp;dq=biodiversity+poverty+OR+livelihoods+OR+poor&amp;ots=UmHlvIuGax&amp;sig=7sUexpBeCKobD7mkixyEzBZCzWs</t>
  </si>
  <si>
    <t>J Camacho</t>
  </si>
  <si>
    <t>Development with Identity: Community</t>
  </si>
  <si>
    <t>... various cli- matic zones, the establishment of exchange networks, the domestication of wild biodiversity and the ... The high poverty levels in the rural sierra are due in part to land ... In response to deteriorating livelihoods and access to food, families have diversified their productive ...</t>
  </si>
  <si>
    <t>The ecological role of biodiversity in agroecosystems</t>
  </si>
  <si>
    <t>http://www.sciencedirect.com/science/article/pii/S0167880999000286</t>
  </si>
  <si>
    <t>... Questions are being raised about the growing dependence of modern farming on non-renewable resources, the loss of biodiversity, the loss of ... challenge for them is to determine new ways to increase small farm productivity that not only benefit the rural poor under marginal ...</t>
  </si>
  <si>
    <t>Freshwater ecoregions of the world: a new map of biogeographic units for freshwater biodiversity conservation</t>
  </si>
  <si>
    <t>http://bioscience.oxfordjournals.org/content/58/5/403.short</t>
  </si>
  <si>
    <t>R Abell, ML Thieme, C Revenga, M Bryer…</t>
  </si>
  <si>
    <t>... southern and western Africa, Oceania, and the Middle East; and poor for much of ... The freshwater ecosystem services that support the lives and livelihoods of countless people ... Yet freshwater biodiversity and ecosystem services are linked through ecological integrity, and better ...</t>
  </si>
  <si>
    <t>http://bioscience.oxfordjournals.org/content/58/5/403.full.pdf</t>
  </si>
  <si>
    <t>Life on the edge: sustaining agriculture and community resources in fragile environments.</t>
  </si>
  <si>
    <t>http://www.cabdirect.org/abstracts/20046797122.html</t>
  </si>
  <si>
    <t>NS Jodha</t>
  </si>
  <si>
    <t>... CPRs); (6) grazing lands and biomass management in western Rajasthan; (6) biophysical and social stresses on CPRs; (7) biodiversity management in agricultural landscapes; (8) community control and rationing resource use in the Himalayas; (9) poverty and community ...</t>
  </si>
  <si>
    <t>Nitrogen deposition and the biodiversity of boreal forests: implications for the nitrogen critical load</t>
  </si>
  <si>
    <t>http://www.bioone.org/doi/abs/10.1579/0044-7447-34.1.20</t>
  </si>
  <si>
    <t>A Nordin, J Strengbom, J Witzell , T Näsholm…</t>
  </si>
  <si>
    <t>AMBIO: A Journal of the …</t>
  </si>
  <si>
    <t>... Thus the abundance of these species may be used to estimate the biodiversity of boreal forests. Normally V. myrtillus dominates the understorey vegetation of boreal spruce forest, while V. vitis-idaea is an important component of more nutrient poor and dry pine forests (45). ...</t>
  </si>
  <si>
    <t>http://www.jstor.org/stable/4315553</t>
  </si>
  <si>
    <t>The merchandising of biodiversity ∗</t>
  </si>
  <si>
    <t>http://www.tandfonline.com/doi/pdf/10.1080/10455759609358661</t>
  </si>
  <si>
    <t>J Martínez‐Alier</t>
  </si>
  <si>
    <t>Capitalism Nature Socialism</t>
  </si>
  <si>
    <t>... In opposition, a growing popular ecological movement seeks to defend agricultural biodiversity, not through the market (where the poor are weak and future generations are not represented), but through political and social movements favoring ecological agriculture. ...</t>
  </si>
  <si>
    <t>Legal and technological measures to prevent farmers from saving seed and breeding their own plant varieties</t>
  </si>
  <si>
    <t>http://www.hort.purdue.edu/newcrop/proceedings1999/pdf/v4-124.pdf</t>
  </si>
  <si>
    <t>CTOA BIODIVERSITY</t>
  </si>
  <si>
    <t>Perspectives on new crops and new uses</t>
  </si>
  <si>
    <t>... The loss of biodiversity threatens global food security, especially for the poor, who rely on biodiversity for 85 to 90% of their livelihood needs. The second trend I'd like to mention is privatization of plant breeding and seed sales. ...</t>
  </si>
  <si>
    <t>Food sustainability: Diverging interpretations</t>
  </si>
  <si>
    <t>http://www.emeraldinsight.com/journals.htm?articleid=870755&amp;show=abstract</t>
  </si>
  <si>
    <t>H Aiking, J de Boer</t>
  </si>
  <si>
    <t>British Food Journal</t>
  </si>
  <si>
    <t>emeraldinsight.com</t>
  </si>
  <si>
    <t>... emerging discrepancies between the “environmental” agenda of developed countries and the “development” agenda of many poor countries (Yearley ... and South are meeting at the political negotiation table, be it on international trade rules, biodiversity, poverty, loans, pesticides ...</t>
  </si>
  <si>
    <t>First insights into the biodiversity and biogeography of the Southern Ocean deep sea</t>
  </si>
  <si>
    <t>http://www.nature.com/nature/journal/v447/n7142/abs/nature05827.html</t>
  </si>
  <si>
    <t>A Brandt, AJ Gooday, SN Brandao , S Brix, W Brökeland…</t>
  </si>
  <si>
    <t>... expeditions in the deep Weddell Sea and adjacent areas (748–6,348 m water depth) that reveal high levels of new biodiversity; for example ... The isopods, ostracods and nematodes, which are poor dispersers, include many species currently known only from the Southern Ocean. ...</t>
  </si>
  <si>
    <t>http://www.nature.com/nature/journal/v447/n7142/full/nature05827.html</t>
  </si>
  <si>
    <t>Biodiversity 'hotspots', patterns of richness and endemism, and taxonomic affinities of tropical Australian sponges (Porifera)</t>
  </si>
  <si>
    <t>http://link.springer.com/article/10.1023/A:1015370312077</t>
  </si>
  <si>
    <t>JNA Hooper , JA Kennedy, RJ Quinn</t>
  </si>
  <si>
    <t>... species-level vs. genus-level data produced differing patterns, with the latter substantially underestimating biodiversity and marine area relationships, and consequently a poor 'surrogate' for species data. Patterns of taxa shared ...</t>
  </si>
  <si>
    <t>http://link.springer.com/content/pdf/10.1023/A:1015370312077.pdf</t>
  </si>
  <si>
    <t>Agroforestry and biodiversity conservation in tropical landscapes</t>
  </si>
  <si>
    <t>http://books.google.co.uk/books?hl=en&amp;lr=&amp;id=etuh8kXYMDQC&amp;oi=fnd&amp;pg=PR11&amp;dq=biodiversity+poverty+OR+livelihoods+OR+poor&amp;ots=90_LTBLF9H&amp;sig=v3O6oWEjtghIfer8-sQ8mrRztT4</t>
  </si>
  <si>
    <t>G Schroth</t>
  </si>
  <si>
    <t>... approach to natural resource management that combines goals of susrainable agticultural development for resource-poor tropical farmers with ... Although the prorection of natural habi- rat remains the backbone of biodiversity conservation strategies, promoring agroforestry on ...</t>
  </si>
  <si>
    <t>Extinct mammalian biodiversity of the ancient New World tropics</t>
  </si>
  <si>
    <t>http://www.sciencedirect.com/science/article/pii/S0169534705004106</t>
  </si>
  <si>
    <t>BJ MacFadden</t>
  </si>
  <si>
    <t>... Because of the dense vegetation cover in the New World tropics and because fewer paleontologists have traditionally worked in this region, fossil evidence for ancient mammalian biodiversity is still relatively poor, although our knowledge has increased significantly over the ...</t>
  </si>
  <si>
    <t>Evaluating the success of conservation actions in safeguarding tropical forest biodiversity</t>
  </si>
  <si>
    <t>http://onlinelibrary.wiley.com/doi/10.1111/j.1523-1739.2009.01334.x/full</t>
  </si>
  <si>
    <t>TM Brooks , SJ Wright , D Sheil</t>
  </si>
  <si>
    <t>... Abstract: We reviewed the evidence on the extent and efficacy of conservation of tropical forest biodiversity for each of the ... Finally, interventions to promote tropical conservation by supporting education and livelihoods, providing incentives, and furthering capacity building are all ...</t>
  </si>
  <si>
    <t>http://www.worldagroforestrycenter.org/sea/Publications/files/journal/JA0365-10.PDF</t>
  </si>
  <si>
    <t>Status of Coral Reefs of the World 2004: Summary</t>
  </si>
  <si>
    <t>CR Wilkinson</t>
  </si>
  <si>
    <t>Science and biodiversity : the predicament of Sri Lanka</t>
  </si>
  <si>
    <t>http://www.researchgate.net/publication/237009885_Science_and_Biodiversity_the_predicament_of_Sri_Lanka/file/3deec51b42648eab7e.pdf</t>
  </si>
  <si>
    <t>R Pethiyagoda, N Gunatilleke, M de Silva…</t>
  </si>
  <si>
    <t>CURRENT SCIENCE …</t>
  </si>
  <si>
    <t>... Our silence also implicitly endorsed the wave of publicity in both the popular and scientific media that followed the CBD, which hyped the billions of dollars that biodiversity-rich but economically poor countries stood to make from the 'green gold'9,10 that lay hidden in their ...</t>
  </si>
  <si>
    <t>Overview of agricultural biodiversity and its contribution to nutrition and health</t>
  </si>
  <si>
    <t>http://books.google.co.uk/books?hl=en&amp;lr=&amp;id=_FBUdu0UByAC&amp;oi=fnd&amp;pg=PA35&amp;dq=biodiversity+poverty+OR+livelihoods+OR+poor&amp;ots=2kWqzo55nN&amp;sig=JKZfuO3ii_eGEy5hSr0RtchuO6U</t>
  </si>
  <si>
    <t>V Heywood</t>
  </si>
  <si>
    <t>… Food and Diets: Using Agricultural Biodiversity to …</t>
  </si>
  <si>
    <t>... a major source of nutrition for coastal, lacustrine and riverine communities, especially in developing countries, and play an important role in the diets, livelihoods, and income ... (Frison et al., 2011) Although the link between biodiversity and alleviating poverty, including food ...</t>
  </si>
  <si>
    <t>http://www.b4fn.org/fileadmin/templates/b4fn.org/upload/documents/Diversity_for_Food_and_Diets/Chpt2_Heywood.pdf</t>
  </si>
  <si>
    <t>Biotechnology, Biodiversity and Sustainable Agriculture–A Contradiction</t>
  </si>
  <si>
    <t>http://bic.searca.org/seminar_proceedings/bangkok-2000/H-plenary_papers/singh.pdf</t>
  </si>
  <si>
    <t>RB Singh</t>
  </si>
  <si>
    <t>… : Biotechnology Research and Policy–Needs and …</t>
  </si>
  <si>
    <t>... must have the responsibility and capacity for the promotion of pro-poor features of modern ... difficult, if not impossible, in addressing challenges of food security and poverty alleviation. ... use of all biological products and applications for human health, biodiversity and environmental ...</t>
  </si>
  <si>
    <t>Field parameterization and experimental test of the neutral theory of biodiversity</t>
  </si>
  <si>
    <t>http://www.nature.com/nature/journal/v433/n7023/abs/nature03211.html</t>
  </si>
  <si>
    <t>JT Wootton</t>
  </si>
  <si>
    <t>... pool converges to a defined distribution of individuals among species, controlled by a function, known as the fundamental biodiversity number , which ... One possible explanation for the poor fit of the neutral model might be the neutral model's assumption that all resources are ...</t>
  </si>
  <si>
    <t>http://www.nature.com/nature/journal/v433/n7023/full/nature03211.html</t>
  </si>
  <si>
    <t>Field evidence that ecosystem service projects support biodiversity and diversify options</t>
  </si>
  <si>
    <t>http://www.pnas.org/content/105/27/9445.short</t>
  </si>
  <si>
    <t>RL Goldman, H Tallis , P Kareiva…</t>
  </si>
  <si>
    <t>... simultaneously enhancing human well being and protecting Earth's biodiversity and life-support systems (1–10). Developing market-based mechanisms for ecosystem services by ascribing them value, both economic and social, may help diminish poverty and improve human ...</t>
  </si>
  <si>
    <t>http://www.pnas.org/content/105/27/9445.full</t>
  </si>
  <si>
    <t>Ecosystem services: The many ways in which biodiversity sustains and fulfills human life</t>
  </si>
  <si>
    <t>SJ Cork</t>
  </si>
  <si>
    <t>CSIRO Sustainable Ecosystems</t>
  </si>
  <si>
    <t>Biodiversity and endemism mapping as a tool for regional conservation planning–case study of the Pleurothallidinae (Orchidaceae) of the Andean rain forests in …</t>
  </si>
  <si>
    <t>http://link.springer.com/article/10.1023/A:1024195412457</t>
  </si>
  <si>
    <t>R Müller, C Nowicki, W Barthlott , PL Ibisch</t>
  </si>
  <si>
    <t>... in land-use planning. The objective of this paper is to test and improve existing methods of biodiversity mapping under difficult conditions that are characterized by high biodiversity and poor knowledge. The study area, the Andean ...</t>
  </si>
  <si>
    <t>http://link.springer.com/content/pdf/10.1023/A:1024195412457.pdf</t>
  </si>
  <si>
    <t>Agroecology versus Ecoagriculture: balancing food production and biodiversity conservation in the midst of social inequity</t>
  </si>
  <si>
    <t>http://www.wildfarmalliance.org/resources/ECOAG.pdf</t>
  </si>
  <si>
    <t>Commission on Environmental</t>
  </si>
  <si>
    <t>wildfarmalliance.org</t>
  </si>
  <si>
    <t>... economically, environmentally and socially viable, and contribute positively to local livelihoods as well ... and also to conservation of the natural resource base including biodiversity (Uphoff and ... on preserving the natural resource base can condemn millions to hunger and poverty. ...</t>
  </si>
  <si>
    <t>The biodiversity challenge: expanded hot-spots analysis</t>
  </si>
  <si>
    <t>http://link.springer.com/article/10.1007/BF02239720</t>
  </si>
  <si>
    <t>Environmentalist</t>
  </si>
  <si>
    <t>The Biodiversity Challenge: Expanded ... In a few further instances, which are identified as such, the information base is so poor that it is nothing ... system in Tanzania had almost entirely collapsed, as a result of the country's declining economy and extreme poverty (average GNP ...</t>
  </si>
  <si>
    <t>http://planet.botany.uwc.ac.za/nisl/Gwen's%20Files/Biodiversity/Chapters/Info%20to%20use/Chapter%207/biodiversityhotspotMyers.pdf</t>
  </si>
  <si>
    <t>Guest editorial: strategic environmental assessment—great potential for biodiversity ?</t>
  </si>
  <si>
    <t>http://www.worldscientific.com/doi/pdf/10.1142/S1464333205002080</t>
  </si>
  <si>
    <t>H Byron, J Treweek</t>
  </si>
  <si>
    <t>Journal of Environmental Assessment Policy …</t>
  </si>
  <si>
    <t>... Biodiversity merits special consideration because of its fundamental impor- tance to people's livelihoods, its accelerating decline as a consequence of human activity and the long “lead-times” needed to understand and manage it effectively. ... poverty and biodiversity and the ...</t>
  </si>
  <si>
    <t>http://www.academia.edu/download/30472887/Byron_Treweek_2005_editorial.pdf</t>
  </si>
  <si>
    <t>Evidence of Payments for Ecosystem Services as a mechanism for supporting biodiversity conservation and rural livelihoods</t>
  </si>
  <si>
    <t>http://www.sciencedirect.com/science/article/pii/S2212041613001009</t>
  </si>
  <si>
    <t>JC Ingram, D Wilkie , T Clements , RB McNab…</t>
  </si>
  <si>
    <t>Ecosystem Services</t>
  </si>
  <si>
    <t>Abstract Payments for Ecosystem Services (PES) represent a mechanism for promoting sustainable management of ecosystem services, and can also be useful for supporting rural development. However, few studies have demonstrated quantitatively the benefits for ...</t>
  </si>
  <si>
    <t>Does community forests management supports biodiversity conservation? Evidences from two community forests from the mid hills of Nepal</t>
  </si>
  <si>
    <t>http://forestaction.org/app/webroot/js/tinymce/editor/plugins/filemanager/files/7.%20kpacharya-biodiversity-cf-revised_final%20june%2029.pdf</t>
  </si>
  <si>
    <t>Journal of forest and livelihood</t>
  </si>
  <si>
    <t>forestaction.org</t>
  </si>
  <si>
    <t>... public awareness and participation, high population pressures and incidence of poverty, weak institutional ... Impacts of Community Forestry Policy in Rural Livelihoods and Food Security in ... paper asserts that neither group has taken account of biodiversity conservation measures ...</t>
  </si>
  <si>
    <t>Agricultural Biodiversity Strengthening Livelihoods in Periurban Hyderabad, India</t>
  </si>
  <si>
    <t>http://environmentportal.in/files/Agricultural%20Biodiversity.pdf</t>
  </si>
  <si>
    <t>J Jacobi, AW Drescher…</t>
  </si>
  <si>
    <t>Urban Agriculture …</t>
  </si>
  <si>
    <t>environmentportal.in</t>
  </si>
  <si>
    <t>Johanna Jacobi Axel W. Drescher Priyanie H. Amerasinghe Philipp Weckenbrock During a field study in 2007 (in cooperation with the International Water Management Institute (IWMI) and the University of Freiburg, Germany (IPG/APT)), a rapid appraisal of vegetables ...</t>
  </si>
  <si>
    <t>Domestication and conservation of indigenous Miombo fruit trees for improving rural livelihoods in southern Africa</t>
  </si>
  <si>
    <t>http://www.tandfonline.com/doi/abs/10.1080/14888386.2008.9712888</t>
  </si>
  <si>
    <t>FK Akinnifesi , G Sileshi , OC Ajayi, PW Chirwa…</t>
  </si>
  <si>
    <t>Abstract The last two decades have witnessed increased interest in the conservation, domestication and commercialization of indigenous fruit trees (IFTs) in the tropics. This paper examines the experiences from research and development (R&amp;D) initiatives ...</t>
  </si>
  <si>
    <t>Food for Thought: Intellectual Property Rights, Food, and Biodiversity .(International Law)</t>
  </si>
  <si>
    <t>http://www.questia.com/library/journal/1G1-84237165/food-for-thought-intellectual-property-rights-food</t>
  </si>
  <si>
    <t>G Tansey</t>
  </si>
  <si>
    <t>Harvard International Review</t>
  </si>
  <si>
    <t>questia.com</t>
  </si>
  <si>
    <t>... exchanged, and mixed up around the globe for millennia. Indeed, biodiversity-rich countries like Brazil, which is strongly pro-CBD, are agriculturally biodiversity-poor: 95 percent of their food production comes from elsewhere. ...</t>
  </si>
  <si>
    <t>How global is the global biodiversity information facility?</t>
  </si>
  <si>
    <t>http://dx.plos.org/10.1371/journal.pone.0001124</t>
  </si>
  <si>
    <t>C Yesson , PW Brewer , T Sutton, N Caithness …</t>
  </si>
  <si>
    <t>... Australia and Central America have good coverage. Over 500 areas have</t>
  </si>
  <si>
    <t>Biodiversity conservation in community forests of Nepal: Rhetoric and reality</t>
  </si>
  <si>
    <t>http://www.academicjournals.org/journal/IJBC/article-full-text-pdf/1F5A8D212247</t>
  </si>
  <si>
    <t>UB Shrestha , BB Shrestha …</t>
  </si>
  <si>
    <t>… Journal of Biodiversity …</t>
  </si>
  <si>
    <t>... Biodiversity is the source of livelihoods for CFUGs consisting of the poor and disadvantage groups. Rural people with high forest dependency are the source of the knowledge on the utilization of plants and Non Timber Forest Products (NTFPs). ...</t>
  </si>
  <si>
    <t>Rio+ 20 outcomes recognize the value of biodiversity and ecosystems: Implications for global, regional and national policy</t>
  </si>
  <si>
    <t>I Thiaw, R Munang</t>
  </si>
  <si>
    <t>http://127.0.0.1:8000/scholar?q=info:yMVqgZpPLmkJ:scholar.google.com/&amp;output=instlink&amp;hl=en&amp;as_sdt=0,5&amp;scillfp=9039394888494191827&amp;oi=lle</t>
  </si>
  <si>
    <t>Impact of land use on biodiversity preservation in Nigerian natural ecosystems: a review</t>
  </si>
  <si>
    <t>http://heinonlinebackup.com/hol-cgi-bin/get_pdf.cgi?handle=hein.journals/narj33&amp;section=70</t>
  </si>
  <si>
    <t>GJ Osemeobo</t>
  </si>
  <si>
    <t>Nat. Resources J.</t>
  </si>
  <si>
    <t>HeinOnline</t>
  </si>
  <si>
    <t>... 1) outdated laws and poor law enforcement, (2) rural poverty, (3) short term political administrations, (4) population increase and commercial oriented, and (5) industrial based forest exploitation. Governments and the rural landowners perceive biodiversity preservation and ...</t>
  </si>
  <si>
    <t>http://lawlibrary.unm.edu/nrj/33/4/06_osemeobo_impact.pdf</t>
  </si>
  <si>
    <t>Elephant in the room? Problematising 'new'(neoliberal) biodiversity conservation</t>
  </si>
  <si>
    <t>http://www.tandfonline.com/doi/abs/10.1080/08039410.2006.9666337</t>
  </si>
  <si>
    <t>S Sullivan</t>
  </si>
  <si>
    <t>Forum for Development Studies</t>
  </si>
  <si>
    <t>... as to social science evaluation techniques such as resource economics and livelihoods analyses. ... Thus, biodiversity conservation remains firmly lodged within, and maintaining of, a commodification paradigm ... see, for example, Godoy, 2004) -not to mention the poor record that ...</t>
  </si>
  <si>
    <t>International year of biodiversity : missed targets and the need for better monitoring, real action and global policy</t>
  </si>
  <si>
    <t>http://onlinelibrary.wiley.com/doi/10.1111/j.1469-1795.2010.00365.x/full</t>
  </si>
  <si>
    <t>IJ Gordon , N Pettorelli , T Katzner …</t>
  </si>
  <si>
    <t>... The IYB is timely as there is generally a poor understanding throughout society of the meaning and ... Plan is to achieve, by 2010, 'a significant reduction of the current rate of biodiversity loss at the global, regional and national level as a contribution to poverty alleviation and to ...</t>
  </si>
  <si>
    <t>http://web.missouri.edu/~gompperm/Gordon%20et%20al.%202010%20AnimCons%20editorial.pdf</t>
  </si>
  <si>
    <t>Sweet like chocolate?: making the coffee and cocoa trade work for biodiversity and livelihoods</t>
  </si>
  <si>
    <t>http://agris.fao.org/agris-search/search.do?recordID=GB2013202050</t>
  </si>
  <si>
    <t>K Gooding</t>
  </si>
  <si>
    <t>Abstract: This paper studies the cases of cocoa and coffee to assess whether their systems of production and trade meet the needs and aspirations of poor rural populations in the developing world, and minimize environmental damage. Findings include: the collapse in ...</t>
  </si>
  <si>
    <t>A downward spiral? Research evidence on the relationship between poverty and natural resource degradation</t>
  </si>
  <si>
    <t>http://www.sciencedirect.com/science/article/pii/S0306919200000221</t>
  </si>
  <si>
    <t>SJ Scherr</t>
  </si>
  <si>
    <t>... Degradation of soil and vegetative resources already threatens agricultural productivity, biodiversity, and water quality and ... Rural livelihoods and adaptive strategies of the poor. A result of this new evidence of variability in poverty–environment interactions has been an emerging ...</t>
  </si>
  <si>
    <t>Restoration of species- poor grasslands-effects of different grazing regimes upon biodiversity and landscape diversity</t>
  </si>
  <si>
    <t>http://pan.cultland.org/files/WS%204_files/Line%20rosef.pdf</t>
  </si>
  <si>
    <t>L Rosef</t>
  </si>
  <si>
    <t>Grønn kunnskap</t>
  </si>
  <si>
    <t>Aims• To identify the effects of different grazing regimes on biodiversity, species composition, vegetation and landscape when restoring abandoned grasslands• To evaluate the usefulness of grazing as a means for increasing biodiversity when restoring grassland</t>
  </si>
  <si>
    <t>Debt investment as a tool for value transfer in biodiversity conservation</t>
  </si>
  <si>
    <t>http://onlinelibrary.wiley.com/doi/10.1111/j.1755-263X.2009.00070.x/full</t>
  </si>
  <si>
    <t>JT Mandel, CJ Donlan , C Wilcox …</t>
  </si>
  <si>
    <t>... environmental Kuznets curve,” this phenomenon presents an early hazard to poverty alleviation with ... environmental degradation with respect to programs aimed at improving livelihoods of the ... a charity model, and thus leverage dollars spent on biodiversity conservation resulting ...</t>
  </si>
  <si>
    <t>http://www.socialenterprise.net/assets/files/13_Conservation_Mortgages.pdf</t>
  </si>
  <si>
    <t>Nature's care: diarrhea, watershed protection, and biodiversity conservation in Flores, Indonesia</t>
  </si>
  <si>
    <t>http://link.springer.com/article/10.1007/s10531-007-9215-1</t>
  </si>
  <si>
    <t>SK Pattanayak , KJ Wendland</t>
  </si>
  <si>
    <t>... and tradeoffs between biodiversity con- servation and other socially desirable outcomes (eg, livelihoods). ... of natural ecosystems to human-dominated ecosystems and from the exploita- tion of biodiversity. ... the people that rely on these services, such as the poor or indigenous ...</t>
  </si>
  <si>
    <t>http://link.springer.com/article/10.1007/s10531-007-9215-1/fulltext.html</t>
  </si>
  <si>
    <t>The importance of non-timber forest products for forest-based rural livelihoods : an evolving research agenda</t>
  </si>
  <si>
    <t>http://www.cifor.org/publications/corporate/cd-roms/bonn-proc/pdfs/papers/t2_final_ros-tonen.pdf</t>
  </si>
  <si>
    <t>MAF Ros-Tonen , KF Wiersum</t>
  </si>
  <si>
    <t>… Rural Livelihoods</t>
  </si>
  <si>
    <t>SUMMARY In the past, the capacity of non-timber forest products (NTFPs) to contribute to tropical forest conservation and poverty alleviation was regarded as very promising. Recent studies have made it clear, however, that the alleged commercialisation-conservation/ ...</t>
  </si>
  <si>
    <t>Hunting of wildlife in tropical forests: implications for biodiversity and forest peoples</t>
  </si>
  <si>
    <t>https://openknowledge.worldbank.org/handle/10986/18297</t>
  </si>
  <si>
    <t>EL Bennett, JG Robinson</t>
  </si>
  <si>
    <t>... Hunting of Wildlife in Tropical Forests : Implications for Biodiversity and Forest Peoples. cb. ... Citation. “Bennett, Elizabeth L.; Robinson, John G.. 2000. Hunting of Wildlife in Tropical Forests : Implications for Biodiversity and Forest Peoples. World Bank, Washington, DC. ...</t>
  </si>
  <si>
    <t>Agricultural biodiversity and how human culture is shaping it</t>
  </si>
  <si>
    <t>http://books.google.co.uk/books?hl=en&amp;lr=&amp;id=ZdEm25Pdb2IC&amp;oi=fnd&amp;pg=PA264&amp;dq=biodiversity+poverty+OR+livelihoods+OR+poor&amp;ots=6CU_ZvcjcN&amp;sig=xsx9iriWIZb53GsqK6XbumwE07Q</t>
  </si>
  <si>
    <t>PB Eyzaguirre</t>
  </si>
  <si>
    <t>Researching the Culture in Agri-culture: Social …</t>
  </si>
  <si>
    <t>... Thus, the study of agricultural biodiversity and plant genetic resources rightly begins with people-the people who first began the process of ... The heightened focus on poverty eradication is just as much about local institutions and local knowledge as it is about new ... livelihoods. ...</t>
  </si>
  <si>
    <t>Direct benefits to poor people from biodiversity conservation</t>
  </si>
  <si>
    <t>C Leisher, J Peters, N Conservancy</t>
  </si>
  <si>
    <t>Nature Conservancy</t>
  </si>
  <si>
    <t>Documentation of Traditional Knowledge: people's biodiversity registers</t>
  </si>
  <si>
    <t>http://books.google.co.uk/books?hl=en&amp;lr=&amp;id=ZruGyvDG59cC&amp;oi=fnd&amp;pg=PA190&amp;dq=biodiversity+poverty+OR+livelihoods+OR+poor&amp;ots=lhNPFXOEje&amp;sig=inCNoIvxU7WXOQ4kjX5UnVFVVxk</t>
  </si>
  <si>
    <t>G Utkarsh</t>
  </si>
  <si>
    <t>… in Knowledge: development perspectives on TRIPS …</t>
  </si>
  <si>
    <t>... Beyond this, we need to find ways to make benefit sharing encourage the sustainable use of bioresources and the maintenance of biodiversity-friendly livelihoods at a time when biodiversity forms an indirect and shrinking economic axis of rural livelihoods. ...</t>
  </si>
  <si>
    <t>Biodiversity indicators: graphical techniques, smoothing and searching for what makes relationships work</t>
  </si>
  <si>
    <t>http://www.jstor.org/stable/3682892</t>
  </si>
  <si>
    <t>PH Williams , KJ Gaston</t>
  </si>
  <si>
    <t>... of Sheffield, Sheffield, UK S1O 2TN. Knowledge of the distribution of biodiversity remains poor. This situation might more readily be resolved if the species richness of certain groups of organisms indicated the richness of other, less well known groups. ...</t>
  </si>
  <si>
    <t>Biodiversity , bioproductivity and biotechnology</t>
  </si>
  <si>
    <t>http://www.jstor.org/stable/4314339</t>
  </si>
  <si>
    <t>... is shown in Figure 2. The countries of the world have been divided into four groups: (i) biodiversity-poor and biotechnology-poor; (ii) biodiversity-poor but biotechnology-rich; (iii) biodiversity- rich but biotechnology-poor; and (iv) biodiversity-rich and biotechnology rich. ...</t>
  </si>
  <si>
    <t>Implications of climate change on biodiversity in Nepal: some observations and opportunities</t>
  </si>
  <si>
    <t>http://www.mtnforum.org/sites/default/files/publication/files/626.pdf</t>
  </si>
  <si>
    <t>N Dahal</t>
  </si>
  <si>
    <t>23rd</t>
  </si>
  <si>
    <t>mtnforum.org</t>
  </si>
  <si>
    <t>... in increasing biomass, sequestrating carbon, supplying fodder and fuelwood supplies, helping to reduce poverty, enhance livelihoods, promoting participatory ... This type of information is vital for planning wildlife and biodiversity conservation activities and implementing ...</t>
  </si>
  <si>
    <t>Social capital in biodiversity conservation and management</t>
  </si>
  <si>
    <t>http://onlinelibrary.wiley.com/doi/10.1111/j.1523-1739.2004.00126.x/full</t>
  </si>
  <si>
    <t>J Pretty , D Smith</t>
  </si>
  <si>
    <t>... to public services, though the greater empowerment of poor households may not necessarily follow (Baland &amp; Platteau 1999). Group-based approaches centered on social learning are a necessary but not sufficient condition for achieving long-term biodiversity conservation. ...</t>
  </si>
  <si>
    <t>http://www.wildlifeconservationproducts.com/Library/Opwall%20library%20pdfs/Journal%20publications/pretty%20social.pdf</t>
  </si>
  <si>
    <t>Distributive Issues Related to Biodiversity : The Role of Institutions</t>
  </si>
  <si>
    <t>RT Deacon</t>
  </si>
  <si>
    <t>… Workshop on Distributive Issues Related to Biodiversity …</t>
  </si>
  <si>
    <t>China's biodiversity : a country study</t>
  </si>
  <si>
    <t>W Zhang</t>
  </si>
  <si>
    <t>China Environmental Science Press</t>
  </si>
  <si>
    <t>PLOCH: a standardized method for sampling and assessing the biodiversity in ponds</t>
  </si>
  <si>
    <t>http://onlinelibrary.wiley.com/doi/10.1002/aqc.744/abstract</t>
  </si>
  <si>
    <t>B Oertli , D Auderset Joye, E Castella…</t>
  </si>
  <si>
    <t>Aquatic …</t>
  </si>
  <si>
    <t>... Limnological textbooks focusing on small water bodies are also rare (Bro¨nmark and Hansson (2000) is an exception). The ecological basis of freshwater pond management for biodiversity is therefore poor (Gee et al., 1997). ...</t>
  </si>
  <si>
    <t>http://campus.hesge.ch/ibem/doc/Oertli_2005.pdf</t>
  </si>
  <si>
    <t>The value of biodiversity : markets, society, and ecosystems</t>
  </si>
  <si>
    <t>http://www.jstor.org/stable/3147075</t>
  </si>
  <si>
    <t>JM Gowdy</t>
  </si>
  <si>
    <t>Land economics</t>
  </si>
  <si>
    <t>... At a dis- count rate higher than 31.6 percent the economically rational decision would be to cut down the trees. Such a discount rate may seem very high but may not be unusual for poor people in the Amazon basin. ... Page 5. 73(1) Gowdy: Value of Biodiversity 29 ...</t>
  </si>
  <si>
    <t>The contribution of scientific information to the conservation and management of freshwater biodiversity in tropical Asia</t>
  </si>
  <si>
    <t>http://link.springer.com/chapter/10.1007/978-94-007-1084-9_21</t>
  </si>
  <si>
    <t>D Dudgeon</t>
  </si>
  <si>
    <t>Aquatic Biodiversity</t>
  </si>
  <si>
    <t>... Sustaining human livelihoods is an over-riding concern, and recognition of this fact must be built in to biodiversity conservation efforts. ... the various factors that constrain publication by scientists in tropical Asia, we must recognise that poor dissemination research results will ...</t>
  </si>
  <si>
    <t>http://91.190.232.206:8080/predmet/inostr/ecologiyavody/Freshwater.pdf</t>
  </si>
  <si>
    <t>Christians, biodiversity conservation and poverty alleviation: a potential synergy?</t>
  </si>
  <si>
    <t>http://www.tandfonline.com/doi/full/10.1080/14888386.2011.599780</t>
  </si>
  <si>
    <t>RD Sluka , M Kaonga, J Weatherley, V Anand, D Bosu…</t>
  </si>
  <si>
    <t>Globally there are approximately 2 billion people who identify themselves in one form or another as Christian (Barrett, Kurian, and Johnson 2001), believing in God as the creator of the world, and of nature. Conservationists don't readily associate the term Christian with ...</t>
  </si>
  <si>
    <t>The role of rhizobial biodiversity in legume crop productivity in the West Asian highlands</t>
  </si>
  <si>
    <t>http://journals.cambridge.org/abstract_S0014479700026466</t>
  </si>
  <si>
    <t>LA Materon, JDH Keatinge, DP Beck…</t>
  </si>
  <si>
    <t>... Biodiversity in Rhizobium leguminosarum 489 ... inoculation trials have been undertaken in traditional legume-growing areas in Turkey (for example, see Ersin, 1978), the lack of a substantial, clear-cut response to inoculation may have been due to the poor competitive capacity of ...</t>
  </si>
  <si>
    <t>http://127.0.0.1:8000/scholar?q=info:Ja6u8ov1I-cJ:scholar.google.com/&amp;output=instlink&amp;hl=en&amp;as_sdt=0,5&amp;scillfp=13771997622086331333&amp;oi=lle</t>
  </si>
  <si>
    <t>Landscape perspectives on agricultural intensification and biodiversity –ecosystem service management</t>
  </si>
  <si>
    <t>http://onlinelibrary.wiley.com/doi/10.1111/j.1461-0248.2005.00782.x/full</t>
  </si>
  <si>
    <t>T Tscharntke, AM Klein, A Kruess…</t>
  </si>
  <si>
    <t>Ecology …</t>
  </si>
  <si>
    <t>... open systems (Table 1). Not only the biodiversity of pristine habitats and traditional, low-intensity agroecosystems, but also the biodiversity of intensively ... Lolio-Cynosuretum) lost around half of the plant species in post-war Europe and are now extremely species poor (just 13–14 ...</t>
  </si>
  <si>
    <t>http://biologie.uni-bayreuth.de/toek1_pop/de/pub/pub/60936/EcolLetters2005,8_857-874.pdf</t>
  </si>
  <si>
    <t>Ecologically justified charisma: preservation of top predators delivers biodiversity conservation</t>
  </si>
  <si>
    <t>http://onlinelibrary.wiley.com/doi/10.1111/j.1365-2664.2006.01218.x/full</t>
  </si>
  <si>
    <t>F Sergio, I Newton, L Marchesi…</t>
  </si>
  <si>
    <t>... Because the latter procedure may have resulted in a set of abundant generalist species that were poor biodiversity indicators, we provided a complementary test by locating the nests of another set of six lower trophic level bird species that were less abundant and with more ...</t>
  </si>
  <si>
    <t>How does climate change affect biodiversity ?</t>
  </si>
  <si>
    <t>http://www.researchgate.net/publication/6830398_Ecology._How_does_climate_change_affect_biodiversity/file/d912f501ed8789215c.pdf</t>
  </si>
  <si>
    <t>SCIENCE-NEW YORK THEN …</t>
  </si>
  <si>
    <t>... MB Araújo is in the Department of Biodiversity and Evolutionary Biology, National Museum of Natural Sciences, 28006 Madrid, Spain, and the ... bioclimatic models can produce highly vari- able predictions of species-range shifts (7–11), and there is a poor correlation between a ...</t>
  </si>
  <si>
    <t>Impact of land use changes on water resources and biodiversity of Lake Nakuru catchment basin, Kenya</t>
  </si>
  <si>
    <t>http://onlinelibrary.wiley.com/doi/10.1111/j.1365-2028.2008.01048.x/full</t>
  </si>
  <si>
    <t>JA Raini</t>
  </si>
  <si>
    <t>... human encroachment, pollution, wildlife mortality/morbidity, human/wildlife conflicts, poverty, ethnic tensions ... impacts of ecosystem changes on people's lives and livelihoods are discussed. ... Biodiversity in Kenya's ecosystems confers upon the country resilience against periodic ...</t>
  </si>
  <si>
    <t>http://41.89.141.5/dspace/bitstream/0/4219/1/Raini2009.pdf</t>
  </si>
  <si>
    <t>Linking geomorphic character, behaviour and condition to fluvial biodiversity : implications for river management</t>
  </si>
  <si>
    <t>http://onlinelibrary.wiley.com/doi/10.1002/aqc.724/abstract</t>
  </si>
  <si>
    <t>BC Chessman , KA Fryirs …</t>
  </si>
  <si>
    <t>… Conservation: Marine and …</t>
  </si>
  <si>
    <t>... If this expectation is realized, rehabilitation of geomorphic condition across the suite of River Styles present in a basin should have consequent benefits for the conservation of natural aquatic biodiversity. In other words, unless other factors such as poor water ...</t>
  </si>
  <si>
    <t>http://www.riverstyles.com/Download/applications%20page%20pdfs/Chessman%20Fryirs%20Brierley.PDF</t>
  </si>
  <si>
    <t>Poverty and conservation: Landscapes, people and power</t>
  </si>
  <si>
    <t>http://books.google.co.uk/books?hl=en&amp;lr=&amp;id=BkN1A7ElK10C&amp;oi=fnd&amp;pg=PP12&amp;dq=biodiversity+poverty+OR+livelihoods+OR+poor&amp;ots=68FIzdL3Zo&amp;sig=oDddtUnhwAZ1KXB9bD-CKjNcFhU</t>
  </si>
  <si>
    <t>RJ Fisher</t>
  </si>
  <si>
    <t>... lndeed, the environment has been ignored as an opportunity for poverty reduction ... For conservationists, despite many years of effort and some important successes, a biodiversity crisis still exists ... have, to a considerable extent, ignored its costs to poor peoples' livelihoods, and the ...</t>
  </si>
  <si>
    <t>http://intranet.catie.ac.cr/intranet/posgrado/Met%20Cual%20Inv%20accion/2008/Semana%206/Fisher%20et%20al%2005.pdf</t>
  </si>
  <si>
    <t>Forest resources of Bangladesh with reference to conservation of biodiversity and wildlife in particular for poverty alleviation</t>
  </si>
  <si>
    <t>http://coin.fao.org/coin-static/cms/media/9/13171061373800/2004_22.pdf#page=147</t>
  </si>
  <si>
    <t>MM Rahman</t>
  </si>
  <si>
    <t>… mechanism</t>
  </si>
  <si>
    <t>ABSTRACT The loss of biodiversity has been taking place since humans first learned to harvest natural resources and to manage the land to increase its productivity. Depletion of natural resources and rapid loss of biodiversity have occurred over time to meet the basic ...</t>
  </si>
  <si>
    <t>Marketing linkages: Secretariat governance of the climate- biodiversity interface</t>
  </si>
  <si>
    <t>http://www.mitpressjournals.org/doi/abs/10.1162/GLEP_a_00067</t>
  </si>
  <si>
    <t>S Jinnah</t>
  </si>
  <si>
    <t>Global Environmental Politics</t>
  </si>
  <si>
    <t>MIT Press</t>
  </si>
  <si>
    <t>... Marketing Linkages: Secretariat Governance of the Climate- Biodiversity Interface • Sikina Jinnah* In my work as the Executive Secretary of the Convention on Biodiversity, I have sought to reinforce recognition of the connection between climate change and biodiversity loss. ...</t>
  </si>
  <si>
    <t>http://mtw160-198.ippl.jhu.edu/journals/global_environmental_politics/v011/11.3.jinnah01.pdf</t>
  </si>
  <si>
    <t>Barter system, biodiversity and livelihoods of tribal communities: cultural diversity and conservation in eastern Himalaya, Arunachal Pradesh</t>
  </si>
  <si>
    <t>http://re.indiaenvironmentportal.org.in/files/Barter%20system%20biodiversity%20and%20livelihoods%20of%20tribal%20communities.pdf</t>
  </si>
  <si>
    <t>MG Century</t>
  </si>
  <si>
    <t>Arunachal Pradesh, being the largest state in eastern Himalayan region, has unique biodiversity and diverse cultural resources. The state is the homeland of five ecosystems and 26 major tribes. The livelihood security of tribal communities is determined by ...</t>
  </si>
  <si>
    <t>Global biodiversity conservation priorities</t>
  </si>
  <si>
    <t>http://www.sciencemag.org/content/313/5783/58.short</t>
  </si>
  <si>
    <t>TM Brooks , RA Mittermeier, GAB da Fonseca…</t>
  </si>
  <si>
    <t>... However, the correspondence between conservation priorities and human populations (25, 26) and poverty (4, 5) is an indication that the conservation of areas of high biodiversity priority will deliver high local ecosystem service benefits. From Global to Local Priorities. ...</t>
  </si>
  <si>
    <t>The links between biodiversity , ecosystem services and human well-being</t>
  </si>
  <si>
    <t>https://www.pik-potsdam.de/news/public-events/archiv/alter-net/former-ss/2009/10.09.2009/10.9.-haines-young/literature/haines-young-potschin_2009_bes_2.pdf</t>
  </si>
  <si>
    <t>R Haines-Young , M Potschin</t>
  </si>
  <si>
    <t>Ecosystem Ecology: a new synthesis</t>
  </si>
  <si>
    <t>... just one aspect, that is the contribution that biodiversity makes to people's livelihoods, to their ... The elimination of extreme poverty is a key international challenge, for as the Brundtland ... The impacts of biodiversity loss on well-being are uneven across communities, affecting those ...</t>
  </si>
  <si>
    <t>Mediterranean cork oak savannas require human use to sustain biodiversity and ecosystem services</t>
  </si>
  <si>
    <t>http://www.esajournals.org/doi/abs/10.1890/100084</t>
  </si>
  <si>
    <t>MN Bugalho, MC Caldeira , JS Pereira…</t>
  </si>
  <si>
    <t>... Promotion of more sustainable livelihoods can be achieved through the provision of direct ... to global market devaluation of cork, is leading to land abandonment, biodiversity losses, and ... In contrast, poverty-driven overuse is endangering northwestern Africa cork oak savannas. ...</t>
  </si>
  <si>
    <t>http://digital.csic.es/bitstream/10261/39459/1/JGPausas07.pdf</t>
  </si>
  <si>
    <t>The wealth and poverty of nations: Why some are so rich and some so poor</t>
  </si>
  <si>
    <t>DS Landes</t>
  </si>
  <si>
    <t>http://www.history.ac.uk/reviews/printpdf/review/68</t>
  </si>
  <si>
    <t>Social networking for biodiversity : the BeeID project</t>
  </si>
  <si>
    <t>http://ieeexplore.ieee.org/xpls/abs_all.jsp?arnumber=6018789</t>
  </si>
  <si>
    <t>CL Kirkhope, RL Williams…</t>
  </si>
  <si>
    <t>Information Society (i …</t>
  </si>
  <si>
    <t>... However, much citizen science work in biodiversity can be inaccurate due to poor identification and misreporting of information. Here we present an outline of a method that uses the photo-sharing website Flickr for mapping the distribution of bees throughout the UK. ...</t>
  </si>
  <si>
    <t>Biofuels, biodiversity , and people: understanding the conflicts and finding opportunities</t>
  </si>
  <si>
    <t>http://www.sciencedirect.com/science/article/pii/S0006320708002954</t>
  </si>
  <si>
    <t>... for biofuels and the resulting impact on food prices may further indirectly affect forests and biodiversity by undermining ... Impacts on food prices and the poor. ... decades before 2000, declining food prices have allowed millions of people worldwide to escape from poverty (James et ...</t>
  </si>
  <si>
    <t>Rural Livelihoods , Biodiversity and Market Forces</t>
  </si>
  <si>
    <t>http://www.fao.org/world/laos/Publications/SymposiumBiodiversityFoodSecurity.pdf#page=60</t>
  </si>
  <si>
    <t>JB Raintree</t>
  </si>
  <si>
    <t>… ON BIODIVERSITY FOR FOOD SECURITY</t>
  </si>
  <si>
    <t>'Employment'refers to an income-earning job, usually in a specific workplace. However, not everyone that makes a living has a job. A job can be part of a livelihood strategy, but until recently most people living in rural areas of the Lao PDR earned their living directly from ...</t>
  </si>
  <si>
    <t>Conservation through Chocolate: a win‐win for biodiversity and farmers in Ecuador's lowland tropics</t>
  </si>
  <si>
    <t>http://onlinelibrary.wiley.com/doi/10.1111/j.1755-263X.2012.00230.x/full</t>
  </si>
  <si>
    <t>A Waldron, R Justicia, L Smith…</t>
  </si>
  <si>
    <t>... is therefore to find ways of enhancing biodiversity conservation in the agricultural matrix without negatively affecting production and livelihoods (Green et ... precarious with little access to credit, are often abandoned and replaced by more profitable but biodiversity-poor land uses ...</t>
  </si>
  <si>
    <t>http://www.andeanbirding.com/assets/resources/research_conservation_chocolate2013.pdf</t>
  </si>
  <si>
    <t>Poverty and environmental degradation: a review and analysis of the nexus</t>
  </si>
  <si>
    <t>http://www.sciencedirect.com/science/article/pii/S0305750X98001004</t>
  </si>
  <si>
    <t>AK Duraiappah</t>
  </si>
  <si>
    <t>... HJ Leonard (Ed.), Environment and the Poor: Development Strategies for a Common Agenda, Transaction Books, New Brunswick, NJ (1989). ... CA Perrings (Ed.), Biodiversity Conservation, Kluwer Academic Publishers, New York (1995). ... Poverty and the environment. ...</t>
  </si>
  <si>
    <t>Maintaining and restoring biodiversity in European boreal forests by developing natural disturbance regimes</t>
  </si>
  <si>
    <t>http://onlinelibrary.wiley.com/doi/10.2307/3237275/abstract</t>
  </si>
  <si>
    <t>PK Angelstam</t>
  </si>
  <si>
    <t>... The next step is the development of practical methods to measure biodiversity and to identify species that are unique to the different components ... tation of its habitat, because of large area requirements, complex social structure, complex life cycle or life form and/or poor dispersal ...</t>
  </si>
  <si>
    <t>http://www.jstor.org/stable/3237275</t>
  </si>
  <si>
    <t>Wetlands, biodiversity and poverty alleviation in semi-arid areas: Niger as an example from the Sahel</t>
  </si>
  <si>
    <t>J Brouwer</t>
  </si>
  <si>
    <t>Brouwer Environment and Agricultural Consultancy</t>
  </si>
  <si>
    <t>The Geographical Overlap between Poverty and Biodiversity : a state of knowledge review</t>
  </si>
  <si>
    <t>M Hernandez-Morcillo, P Martin, M Walpole</t>
  </si>
  <si>
    <t>… Biodiversity Conservation and Poverty …</t>
  </si>
  <si>
    <t>In situ conservation of agricultural biodiversity on-farm: lessons learned and policy implications</t>
  </si>
  <si>
    <t>http://www.diverseeds.eu/uploads/pdf/Vietnam-Recommendations-PGR.pdf</t>
  </si>
  <si>
    <t>NTN Hue, TV Tuyen, NT Canh, PV Hien…</t>
  </si>
  <si>
    <t>diverseeds.eu</t>
  </si>
  <si>
    <t>Trends in forest ownership, forest resources tenure and institutional arrangements: are they contributing to better forest management and poverty reduction?</t>
  </si>
  <si>
    <t>http://www.forestrynepal.org/publications/reports/3993</t>
  </si>
  <si>
    <t>BK Singh, DP Chapagain</t>
  </si>
  <si>
    <t>... It is highly rich in biodiversity. ... a need to modify government policies and legislation to ensure more democratic and equitable governance, improved livelihoods for rural ... The leasehold forestry programme targets the poor and is an effective model for poverty alleviation and the ...</t>
  </si>
  <si>
    <t>Detaining Livelihoods and Disputing Biodiversity : Whose Dilemma?</t>
  </si>
  <si>
    <t>http://www.tandfonline.com/doi/abs/10.1080/13668790303541</t>
  </si>
  <si>
    <t>DBK Dovie</t>
  </si>
  <si>
    <t>Ethics</t>
  </si>
  <si>
    <t>The decision-making process of conserving biodiversity within the confines of sustainable livelihoods and development is examined. It is one of the greatest dilemmas facing the conservation community because of the multifaceted nature of activities involved. The ...</t>
  </si>
  <si>
    <t>The existence value of biodiversity in South Africa: how interest, experience, knowledge, income and perceived level of threat influence local willingness to …</t>
  </si>
  <si>
    <t>http://www.sciencedirect.com/science/article/pii/S0921800903001228</t>
  </si>
  <si>
    <t>JK Turpie</t>
  </si>
  <si>
    <t>... Finally, estimates of the existence value of biodiversity based on the two types of questions—a hypothetical donation to ... omission of the 18% of the population that are estimated to be living in poverty, and except for ... Note that the very poor category was not targeted in the ...</t>
  </si>
  <si>
    <t>Bushmeat utilisation, human livelihoods and conservation of large mammals in west Africa</t>
  </si>
  <si>
    <t>MI Bakarr, O Ampadu-Agyei, E Adomako, R Ham</t>
  </si>
  <si>
    <t>Challenges for conserving biodiversity and developing sustainable island tourism in North Sulawesi Province, Indonesia</t>
  </si>
  <si>
    <t>http://www.papersearch.net/view/detail.asp?detail_key=0n101394</t>
  </si>
  <si>
    <t>홍선기</t>
  </si>
  <si>
    <t>Journal of Ecology and field biology</t>
  </si>
  <si>
    <t>... 2004). It is generally assumed that forest degradation is re- lated to poverty. Many communities in poor areas de- pend on illegal hunting for food. Poor people cut trees for sale in illegal markets. Moreover, absence of scenario for sustainable use of biodiversity also becomes the ...</t>
  </si>
  <si>
    <t>http://www.ecosk.org/board/pds/board/pub_01/01_JEFB_2012_35_2_Sun-Kee_Hong(61-71).pdf</t>
  </si>
  <si>
    <t>Agrodiversity: definition, description and design</t>
  </si>
  <si>
    <t>http://www.sciencedirect.com/science/article/pii/S0959378099000047</t>
  </si>
  <si>
    <t>H Brookfield, M Stocking</t>
  </si>
  <si>
    <t>... associations are some of the most important developmental issues today: poverty, livelihoods, food security ... having only indirect value to people, it is similar to total plant biodiversity. ... ecosystem processes which are accessible to poor people Underwriting livelihoods by ensuring ...</t>
  </si>
  <si>
    <t>http://www.genderandenvironment.org/dmdocuments/40.pdf</t>
  </si>
  <si>
    <t>World Conservation Union Commission on Ecosystem Management</t>
  </si>
  <si>
    <t>CEM IUCN</t>
  </si>
  <si>
    <t>Biodiversity , adaptation, livelihoods and food security: Lessons from the field for policy makers</t>
  </si>
  <si>
    <t>S McKenzie, H Baulch, B Pisupati, B Dharmaji</t>
  </si>
  <si>
    <t>… manuscript</t>
  </si>
  <si>
    <t>Tourism development, rural livelihoods and biodiversity conservation in the Okavango Delta, Botswana</t>
  </si>
  <si>
    <t>http://books.google.co.uk/books?hl=en&amp;lr=&amp;id=SQYZAmTY72kC&amp;oi=fnd&amp;pg=PA90&amp;dq=biodiversity+poverty+OR+livelihoods+OR+poor&amp;ots=Oi2u0ASueS&amp;sig=POe8vQo-DaqwotkUaF1iae7ERwE</t>
  </si>
  <si>
    <t>JE Mbaiwa, P Hottola</t>
  </si>
  <si>
    <t>… and local responses in Southern Africa</t>
  </si>
  <si>
    <t>Tourism is believed by some to be the most rapidly growing industry in the world (Campbell 1999; WTO 2003). Growth began in the late 1940s (Edwards 2004). From that period, the industry has increased considerably to become one of the main sources of income in ...</t>
  </si>
  <si>
    <t>Livestock, livelihoods and the environment: understanding the trade-offs</t>
  </si>
  <si>
    <t>http://www.sciencedirect.com/science/article/pii/S1877343509000335</t>
  </si>
  <si>
    <t>M Herrero , PK Thornton , P Gerber, RS Reid</t>
  </si>
  <si>
    <t>... We need to provide significant incentives so that the marginal rangeland areas often rich in biodiversity can be protected and ... and other stakeholders if livestock are going to continue having a significant role in the livelihoods of millions of ... Poverty reduction through animal health. ...</t>
  </si>
  <si>
    <t>The design and analysis of biodiversity experiments</t>
  </si>
  <si>
    <t>B Schmid , A Hector , MA Huston …</t>
  </si>
  <si>
    <t>Oxford University Press</t>
  </si>
  <si>
    <t>The role of protected areas for conserving biodiversity and reducing poverty</t>
  </si>
  <si>
    <t>http://link.springer.com/chapter/10.1007/978-1-4614-0186-5_18</t>
  </si>
  <si>
    <t>MB Holland</t>
  </si>
  <si>
    <t>Abstract The practice of setting lands aside for the preservation of natural and cultural heritage, sometimes in the face of a perceived threat to that site or resource, is hardly a modern concept. For centuries, even millennia, human societies have established ...</t>
  </si>
  <si>
    <t>The link between biodiversity and poverty alleviation: Forestry experiences from Cameroon Power, poverty and sustainability: The role of impact …</t>
  </si>
  <si>
    <t>V Ingram</t>
  </si>
  <si>
    <t>Stavanger</t>
  </si>
  <si>
    <t>T'ikapapa: A marketing scheme that uses potato biodiversity to improve livelihoods of Andean farmers in Peru</t>
  </si>
  <si>
    <t>http://192.156.137.121:8080/cipotato/publications/pdf/005850.pdf#page=184</t>
  </si>
  <si>
    <t>K Manrique, A Thomann, M Ordinola…</t>
  </si>
  <si>
    <t>Innovation for …</t>
  </si>
  <si>
    <t>ABSTRACT Native potato varieties have been crucial for the subsistence and survival of Andean farmers over centuries. In today's globalized world, they are a unique asset and comparative advantage of Andean communities. T'ikapapa is a marketing concept and ...</t>
  </si>
  <si>
    <t>Conserving forest biodiversity : a comprehensive multiscaled approach</t>
  </si>
  <si>
    <t>http://books.google.co.uk/books?hl=en&amp;lr=&amp;id=ODEFUM2WtAYC&amp;oi=fnd&amp;pg=PR11&amp;dq=biodiversity+poverty+OR+livelihoods+OR+poor&amp;ots=LH_7ZwiOMi&amp;sig=2VUsjFVjTylu2ptWXuq4l-xcXrs</t>
  </si>
  <si>
    <t>DB Lindenmayer, JF Franklin</t>
  </si>
  <si>
    <t>... Conserving Forest Biodiversity : a comprehensive multisealed approach / David B. Lindenmayer and Jerry F. Franklin p. cm. ... Conservation of biodiversity is not a set-aside issue but rather one that requires signiﬁcant effort through- out the forest estate. ...</t>
  </si>
  <si>
    <t>Biodiversity of Andean Grains: Balancing Market Potential and Sustainable Livelihoods</t>
  </si>
  <si>
    <t>A Giuliani</t>
  </si>
  <si>
    <t>Protected Areas, Poverty , and Policy: A Review of Biodiversity and Protected Areas within National Poverty Reduction Strategies</t>
  </si>
  <si>
    <t>D Roe, K Redford, E Fearn</t>
  </si>
  <si>
    <t>… Areas and Human Livelihoods . WCS Working Paper</t>
  </si>
  <si>
    <t>The Darwin initiative and the whitefish Chirostoma estor estor: a link between aquaculture, biodiversity and rural livelihoods .</t>
  </si>
  <si>
    <t>http://www.ncbi.nlm.nih.gov/pubmed/16845835</t>
  </si>
  <si>
    <t>LG Ross , CA Martínez-Palacios…</t>
  </si>
  <si>
    <t>Biocell: official journal …</t>
  </si>
  <si>
    <t>1. Biocell. 2006 Apr;30(1):119-20. The Darwin initiative and the whitefish Chirostoma estor estor: a link between aquaculture, biodiversity and rural livelihoods. Ross LG, Martínez-Palacios CA, Rodríguez de Sousa ML, Campos-Mendoza A. ...</t>
  </si>
  <si>
    <t>http://www.mendoza-conicet.gov.ar/biocell/vol/pdf/30_1/15.pdf</t>
  </si>
  <si>
    <t>Local livelihoods and biodiversity loss: a case from Kenya</t>
  </si>
  <si>
    <t>IUCN conference on Economics and Biodiversity loss</t>
  </si>
  <si>
    <t>Balancing the approaches of environmental conservation by considering ecosystem services as well as biodiversity</t>
  </si>
  <si>
    <t>http://tejas.serc.iisc.ernet.in/currsci/jun102002/1331.pdf</t>
  </si>
  <si>
    <t>SP Singh</t>
  </si>
  <si>
    <t>... The limitations of the biodiversity-oriented approach to the conservation of nature in poor countries become particularly apparent outside protected areas, where an economic rationale is generally sought for forest conser- vation11. ...</t>
  </si>
  <si>
    <t>Biodiversity for the Millennium Development Goals: What local organisations can do</t>
  </si>
  <si>
    <t>http://dlc.dlib.indiana.edu/dlc/handle/10535/6139</t>
  </si>
  <si>
    <t>D Roe , I Bond</t>
  </si>
  <si>
    <t>... Region: Subject(s): biodiversity poverty alleviation conservation livelihoods community participation. Abstract: "In 2002 the Convention on Biological Diversity (CBD) adopted a target to significantly reduce biodiversity loss by 2010 'as a contribution to poverty alleviation'. ...</t>
  </si>
  <si>
    <t>Consequences of species loss for ecosystem functioning: meta-analyses of data from biodiversity experiments</t>
  </si>
  <si>
    <t>B Schmid , P Balvanera , BJ Cardinale , J Godbold …</t>
  </si>
  <si>
    <t>Design of reserve networks and the persistence of biodiversity</t>
  </si>
  <si>
    <t>http://www.sciencedirect.com/science/article/pii/S0169534701021255</t>
  </si>
  <si>
    <t>M Cabeza , A Moilanen</t>
  </si>
  <si>
    <t>... Data uncertainty. While site-selection algorithms continuously improve, the quality of the biodiversity distribution data needed for applying these methods remains poor. In some cases, with incomplete biodiversity surveys, data ...</t>
  </si>
  <si>
    <t>Is HIV/AIDS jeopardizing biodiversity ?</t>
  </si>
  <si>
    <t>http://journals.cambridge.org/abstract_S0376892909005335</t>
  </si>
  <si>
    <t>DK McGarry, CM Shackleton</t>
  </si>
  <si>
    <t>Environmental Conservation</t>
  </si>
  <si>
    <t>... value of bushmeat and other wild foods to rural households living in extreme poverty in Democratic ... DK (2008) The impact of HIV/AIDS on rural children's reliance on biodiversity within the ... Morton, J. (2006) Conceptualising the links between HIV/AIDS and pastoralist livelihoods. ...</t>
  </si>
  <si>
    <t>http://127.0.0.1:8000/scholar?q=info:Oa9RoGJA8YAJ:scholar.google.com/&amp;output=instlink&amp;hl=en&amp;as_sdt=0,5&amp;scillfp=16344705361566349607&amp;oi=lle</t>
  </si>
  <si>
    <t>Agriculture in Uttarakhand, India— Biodiversity , nutrition, and livelihoods</t>
  </si>
  <si>
    <t>http://www.tandfonline.com/doi/abs/10.1080/10440040902773152</t>
  </si>
  <si>
    <t>M Rais, B Pazderka, GW VanLoon</t>
  </si>
  <si>
    <t>This study investigates food production and agrobiodiversity in the Tarikhet and Ukhimath blocks in Uttarakhand, India, located in the middle ranges of the Himalayas. On the small patches of terraced land available to the average household in these areas, the cultivation ...</t>
  </si>
  <si>
    <t>Biodiversity conservation and conservation biotechnology tools</t>
  </si>
  <si>
    <t>http://link.springer.com/article/10.1007/s11627-010-9337-0</t>
  </si>
  <si>
    <t>BM Reed , V Sarasan, M Kane, E Bunn…</t>
  </si>
  <si>
    <t>... world. Species that are on the brink of extinction because of the rapid loss of genetic diversity and habitat come mainly from resource-poor areas of the world and from global biodiversity hotspots and island countries. These ...</t>
  </si>
  <si>
    <t>http://link.springer.com/article/10.1007/s11627-010-9337-0/fulltext.html</t>
  </si>
  <si>
    <t>Agricultural Biodiversity and Livelihoods</t>
  </si>
  <si>
    <t>E Cromwell, D Cooper, P Mulvany</t>
  </si>
  <si>
    <t>Issues and entry points</t>
  </si>
  <si>
    <t>Wetlands, biodiversity and poverty alleviation in semi-arid areas</t>
  </si>
  <si>
    <t>http://agris.fao.org/agris-search/search.do?recordID=NL2012017119</t>
  </si>
  <si>
    <t>Ecosystem management IUCN</t>
  </si>
  <si>
    <t>... Wetlands, biodiversity and poverty alleviation in semi-arid areas. ...</t>
  </si>
  <si>
    <t>Costa Rica: challenges and opportunities in biotechnology and biodiversity</t>
  </si>
  <si>
    <t>http://cgiar.bio-mirror.cn/biotech/rep0100/Sittenfe.pdf</t>
  </si>
  <si>
    <t>A Sittenfeld, AM Espinoza, M Muñoz…</t>
  </si>
  <si>
    <t>… and the Poor</t>
  </si>
  <si>
    <t>The initial commercial goals of agricultural biotechnology were directed at the markets of the industrial world. There is a growing realization, however, that agricultural biotechnology could make a valuable contribution toward solving the urgent problem of food supply, ...</t>
  </si>
  <si>
    <t>Social issues and concerns in biodiversity conservation: experiences from wildlife protected areas in India</t>
  </si>
  <si>
    <t>http://www.tropecol.com/pdf/open/PDF_50_1/15Mishra.pdf</t>
  </si>
  <si>
    <t>BK Mishra, R Badola, AK Bhardwaj</t>
  </si>
  <si>
    <t>Tropical Ecology</t>
  </si>
  <si>
    <t>tropecol.com</t>
  </si>
  <si>
    <t>... in situ Biodiversity Conservation), poverty alleviation/eradication in support of conservation, women empowerment, develop outreach to the remote villages and link livelihoods to conservation. The process began in 1999, with the organization of the women of poor households ...</t>
  </si>
  <si>
    <t>Use of molecular tools in identification of philometrid larvae in fishes: technical limitations parallel our poor assessment of their biodiversity</t>
  </si>
  <si>
    <t>http://link.springer.com/article/10.1007/s00436-011-2481-6</t>
  </si>
  <si>
    <t>S Palesse, WA Meadors, I de Buron, WA Roumillat…</t>
  </si>
  <si>
    <t>Parasitology …</t>
  </si>
  <si>
    <t>Abstract The usefulness of the polymerase chain reaction with restriction fragment length polymorphism (PCR-RFLP) and partial sequencing of the cytochrome oxidase I (COI) gene was tested regarding the utility of these techniques in unraveling philometrid life cycles ...</t>
  </si>
  <si>
    <t>http://link.springer.com/article/10.1007/s00436-011-2481-6/fulltext.html</t>
  </si>
  <si>
    <t>Biodiversity and ecosystem functioning in a species- poor guild: a test using tropical stream detritivores</t>
  </si>
  <si>
    <t>http://link.springer.com/article/10.1007/s10750-010-0365-x</t>
  </si>
  <si>
    <t>D Dudgeon , BW Gao</t>
  </si>
  <si>
    <t>Abstract The relationship between biodiversity and ecosystem functioning (B–EF) was investigated by examining top-down effects of aquatic detritivore diversity on the functional process of leaf-litter breakdown. This study was undertaken in tropical Hong Kong where ...</t>
  </si>
  <si>
    <t>http://link.springer.com/article/10.1007/s10750-010-0365-x/fulltext.html</t>
  </si>
  <si>
    <t>Emerging REDD+: a preliminary survey of demonstration and readiness activities.</t>
  </si>
  <si>
    <t>http://www.cabdirect.org/abstracts/20103165627.html</t>
  </si>
  <si>
    <t>S Wertz-Kanounnikoff, M Kongphan-apirak</t>
  </si>
  <si>
    <t>... co-benefits. Dry forests - where many rural poor live and where there are high levels of biodiversity - tend to be carbon poor and, thus, feature far less in REDD+ demonstration activities than humid forests. Balancing trade-offs ...</t>
  </si>
  <si>
    <t>The implications for biodiversity conservation of decentralized forest resources management</t>
  </si>
  <si>
    <t>http://books.google.co.uk/books?hl=en&amp;lr=&amp;id=c2OEMROKkTYC&amp;oi=fnd&amp;pg=PA121&amp;dq=biodiversity+poverty+OR+livelihoods+OR+poor&amp;ots=5YXv5yDUJU&amp;sig=BZM2pUNld4GvS2PEQtWpE7IsX6s</t>
  </si>
  <si>
    <t>J Sayer , C Elliott, E Barrow, S Gretzinger…</t>
  </si>
  <si>
    <t>The Politics of …</t>
  </si>
  <si>
    <t>... The results of this experience are generally considered very favourable for local livelihoods (see, for ... It is more difficult to assess the impacts of such schemes directly on biodiversity. ... are unanswered questions about the relative importance of short-term poverty alleviation versus ...</t>
  </si>
  <si>
    <t>Livelihoods and biodiversity in the Okavango Delta, Botswana</t>
  </si>
  <si>
    <t>http://www.car.org.bw/Documents/Okavango%20livelihoods%20report.pdf</t>
  </si>
  <si>
    <t>J Arntzen</t>
  </si>
  <si>
    <t>Report Prepared for the PDF-B Stage of the GEF …</t>
  </si>
  <si>
    <t>This report contains the findings of livelihoods-agricultural work done for the PDF-B stage on the GEF Okavango project on 'Building local capacity for conservation and sustainable use of biodiversity in the Okavango Delta'. The GEF project is based on the concept note by ...</t>
  </si>
  <si>
    <t>Smallholder farming, rural livelihoods , biodiversity in Kinale/Kikuyu catchment: Baseline survey report</t>
  </si>
  <si>
    <t>JK Lekasi, PT Gicheru, LN Gachimbi, IV Sijali…</t>
  </si>
  <si>
    <t>KARI unpublished report</t>
  </si>
  <si>
    <t>Biodiversity and Sustainable Livelihoods in the uplands of Northern Thailand: consequences of changing access and dependencies on local natural …</t>
  </si>
  <si>
    <t>L Lebel, P Garden, S Khrutmuang, C Myint</t>
  </si>
  <si>
    <t>DRAFT</t>
  </si>
  <si>
    <t>Promoting Community Action for Biodiversity Conservation and Livelihoods</t>
  </si>
  <si>
    <t>H Neupane, H Ojha</t>
  </si>
  <si>
    <t>Forest Action</t>
  </si>
  <si>
    <t>Towards sustainable rural development: combining biodiversity conservation with poverty alleviation–a case study in Phu My village, Kien Giang Province, …</t>
  </si>
  <si>
    <t>T Triet, R Caines, T Morioka…</t>
  </si>
  <si>
    <t>Transition to a …</t>
  </si>
  <si>
    <t>Osaka University Press Osaka</t>
  </si>
  <si>
    <t>Biodiversity and sustainable livelihoods in the uplands of northern Thailand</t>
  </si>
  <si>
    <t>L Lebel, P Garden, C Myint-Stock, S Khrutmuang</t>
  </si>
  <si>
    <t>… Working Paper. Unit for Social and …</t>
  </si>
  <si>
    <t>Role of traditional beliefs of Baima Tibetans in biodiversity conservation in China</t>
  </si>
  <si>
    <t>http://www.sciencedirect.com/science/article/pii/S0378112709000061</t>
  </si>
  <si>
    <t>Y Luo, J Liu, D Zhang</t>
  </si>
  <si>
    <t>... lasted 2 weeks, was intended to help us better understand the livelihoods and worldviews ... biological diversity of their landscapes, from the perspective of outsiders, they suffer from poverty. ... residents' need for fuelwood and thereby reduce the pressure on the biodiversity of the ...</t>
  </si>
  <si>
    <t>Biodiversity for multifunctional grasslands: equal productivity in high-diversity low-input and low-diversity high-input systems</t>
  </si>
  <si>
    <t>http://www.biogeosciences.net/6/1695/2009/bg-6-1695-2009.html</t>
  </si>
  <si>
    <t>A Weigelt, WW Weisser , N Buchmann…</t>
  </si>
  <si>
    <t>... al., 2007). Thus, comparing the effects of biodiversity under resource-poor and resource-rich conditions may be the key to the debate about the relevance and interpretation of biodi- versity studies. Across-system comparisons ...</t>
  </si>
  <si>
    <t>http://www.biogeosciences.net/6/1695/2009/bg-6-1695-2009.pdf</t>
  </si>
  <si>
    <t>An uncertain future: biodiversity and livelihoods along the Mekong river in northern Lao PDR</t>
  </si>
  <si>
    <t>http://books.google.co.uk/books?hl=en&amp;lr=&amp;id=hE7LRLRBhWUC&amp;oi=fnd&amp;pg=PA6&amp;dq=biodiversity+poverty+OR+livelihoods+OR+poor&amp;ots=Ve8srcBVWU&amp;sig=VLxyTHJ4cFgkgPS2OeTtKAJVIqU</t>
  </si>
  <si>
    <t>K Lazarus</t>
  </si>
  <si>
    <t>The Mekong River is one of the greatest river systems on Earth. It is ranked as the twelfth- longest river in the world and eighth in terms of annual discharge. The seasonal variation in the water level and the range of wetland habitats inundated by the Mekong River provide ...</t>
  </si>
  <si>
    <t>https://testportals.iucn.org/library/sites/library/files/documents/2006-060.pdf</t>
  </si>
  <si>
    <t>Contribution of agroforestry for rural livelihoods : A case of Dhading District, Nepal</t>
  </si>
  <si>
    <t>http://www.cifor.org/publications/corporate/cd-roms/bonn-proc/pdfs/papers/T3_FINAL_Regmi.pdf</t>
  </si>
  <si>
    <t>BN Regmi</t>
  </si>
  <si>
    <t>SUMMARY In view of the possible contribution of agroforestry to enhance economic conditions in marginal areas of farmland this article examines the contribution of agroforestry system practiced in Majhitar of Kumpur Village Development Committee (VDC) for ...</t>
  </si>
  <si>
    <t>The biodiversity convention and biodiversity loss in Sub-Saharan Africa.</t>
  </si>
  <si>
    <t>http://www.cabdirect.org/abstracts/20001809444.html</t>
  </si>
  <si>
    <t>The economics of biodiversity conservation in Sub- …</t>
  </si>
  <si>
    <t>... Abstract. This introductory chapter contends that biodiversity loss matters everywhere not just in megadiversity zones. Indeed, species deletion may impose much higher costs in species-poor systems than in species-rich systems. ...</t>
  </si>
  <si>
    <t>… of Morocco: Making the Case for Collaborative Management of Natural Resources for Biodiversity Protection and Local Livelihoods at Toubkal National …</t>
  </si>
  <si>
    <t>R Russell</t>
  </si>
  <si>
    <t>MA diss.</t>
  </si>
  <si>
    <t>Cocoa intensification scenarios and their predicted impact on climate change, biodiversity conservation, and rural livelihoods in the Guinea rainforest of …</t>
  </si>
  <si>
    <t>J Gockowski, DJ Sonwa</t>
  </si>
  <si>
    <t>Environ Manag. doi</t>
  </si>
  <si>
    <t>Protected Areas, Poverty &amp; Biodiversity : A National Scale Analysis</t>
  </si>
  <si>
    <t>C Upton, R Ladle, D Hulme, T Jiang, D Brockington …</t>
  </si>
  <si>
    <t>http://127.0.0.1:8000/scholar?q=info:URwi3HRddq8J:scholar.google.com/&amp;output=instlink&amp;hl=en&amp;as_sdt=0,5&amp;scillfp=4227456505360903987&amp;oi=lle</t>
  </si>
  <si>
    <t>Neglected species, livelihoods and biodiversity in difficult areas: how should the public sector respond? ODI Natural resources perspectives no 23</t>
  </si>
  <si>
    <t>R Blench</t>
  </si>
  <si>
    <t>From forest reserve to national park: change in legal status and impacts on livelihoods and biodiversity resources, Mt. Elgon, Uganda</t>
  </si>
  <si>
    <t>http://agris.fao.org/agris-search/search.do?recordID=NO2008100554</t>
  </si>
  <si>
    <t>G Ditiro, P Vedeld…</t>
  </si>
  <si>
    <t>NORAGRIC working …</t>
  </si>
  <si>
    <t>... From forest reserve to national park : change in legal status and impacts on livelihoods and biodiversity resources, Mt. Elgon, Uganda. ...</t>
  </si>
  <si>
    <t>Forest livelihoods : implications for biodiversity conservation. Analysis of the MCP-GEF socio-economic survey for West Coast and Bomana corridor area</t>
  </si>
  <si>
    <t>1997 - Consultancy report. Limbe</t>
  </si>
  <si>
    <t>Opportunities and limits of NTFP certification: Proceedings of the International Conference on Rural Livelihoods , Forests and Biodiversity , Bonn, Mayo 19- …</t>
  </si>
  <si>
    <t>AR Pierce, P Shanley, SA Laird</t>
  </si>
  <si>
    <t>Bogor</t>
  </si>
  <si>
    <t>Integrating Livelihoods and Multiple Biodiversity Values in Landscape Mosaics: Field Methods</t>
  </si>
  <si>
    <t>S Dewi</t>
  </si>
  <si>
    <t>World Agroforestry Centre.(ICRAF). dan Centre for …</t>
  </si>
  <si>
    <t>Biodiversity makes good politics but poor science</t>
  </si>
  <si>
    <t>J Akeroyd</t>
  </si>
  <si>
    <t>Plant Talk</t>
  </si>
  <si>
    <t>J., 2004. Poverty reduction and biodiversity conservation: rebuilding the bridges</t>
  </si>
  <si>
    <t>DE Roe</t>
  </si>
  <si>
    <t>Mainstreaming biodiversity in development policy and planning: A review of country experience</t>
  </si>
  <si>
    <t>http://pubs.iied.org/pdfs/G01228.pdf</t>
  </si>
  <si>
    <t>K Swiderska</t>
  </si>
  <si>
    <t>… Institute for Environment and Development</t>
  </si>
  <si>
    <t>... Although the links between biodiversity and poverty reduction are increasingly recognised, in practice, both the ... on linking biodiversity with economics, and preserving threatened species, placing much less emphasis on biodiversity of importance to local livelihoods. ...</t>
  </si>
  <si>
    <t>Shaped by race: why “race” still matters in the challenges facing biodiversity conservation in Africa</t>
  </si>
  <si>
    <t>http://www.tandfonline.com/doi/abs/10.1080/13549830903164185</t>
  </si>
  <si>
    <t>... Third, the article concludes that current extensive focus on protected areas as geographical locations that could make a significant contribution to the livelihoods of many residents neighbouring these areas, and who ... Biodiversity conservation and the eradication of poverty. ...</t>
  </si>
  <si>
    <t>Farmers and Biodiversity : Replanting Forests, Rebuilding Land and Livelihoods</t>
  </si>
  <si>
    <t>K McAfee</t>
  </si>
  <si>
    <t>Environment: Yale</t>
  </si>
  <si>
    <t>Designing a transfrontier conservation landscape for the Maputaland centre of endemism using biodiversity , economic and threat data</t>
  </si>
  <si>
    <t>http://www.sciencedirect.com/science/article/pii/S0006320708002176</t>
  </si>
  <si>
    <t>RJ Smith , J Easton, BA Nhancale, AJ Armstrong…</t>
  </si>
  <si>
    <t>... However, some biodiversity elements remain under-represented in these PAs in relation to ... traditionally relied on harvesting natural resources because the region's nutrient-poor soils are ... Transfrontier Conservation Area (TFCA) initiative, which aims to reduce poverty by building ...</t>
  </si>
  <si>
    <t>How Can the Improved Livelihoods of Rural Community and Biodiversity Conservation be Integrated in the Landscape Mosaics in Bungo District?</t>
  </si>
  <si>
    <t>X Bonnart</t>
  </si>
  <si>
    <t>University College of Isa</t>
  </si>
  <si>
    <t>Transdisciplinary research to promote biodiversity conservation and enhanced management of tropical landscape mosaics</t>
  </si>
  <si>
    <t>http://outputs.worldagroforestry.org/record/1869/files/RP526.PDF</t>
  </si>
  <si>
    <t>JL Pfund, T O'Connor…</t>
  </si>
  <si>
    <t>IUFRO Landscape …</t>
  </si>
  <si>
    <t>... 30 scientists from various disciplines (ecological and social sciences, livelihoods and governance). ... The framework of the Platform's transdisciplinary research on biodiversity in landscape ... development continuum must be ensured to effectively combat poverty and environmental ...</t>
  </si>
  <si>
    <t>Community livelihoods analysis, Nam Et Phou Louey National Biodiversity Conservation Areas</t>
  </si>
  <si>
    <t>G Schlemmer</t>
  </si>
  <si>
    <t>World Conservation Union (IUCN) and Ministry of …</t>
  </si>
  <si>
    <t>Mountain biodiversity conservation and management: a paradigm shift in policies and practices in the Hindu Kush-Himalayas</t>
  </si>
  <si>
    <t>http://link.springer.com/article/10.1007/s11284-010-0747-6</t>
  </si>
  <si>
    <t>E Sharma, N Chettri , KP Oli</t>
  </si>
  <si>
    <t>Ecological Research</t>
  </si>
  <si>
    <t>... Population increases and economic development also pose distinct challenges in the maintenance of wetlands, ecological characteristics, and livelihoods. The consequent loss of ecosystem ser- vices and biodiversity is hampering sustainable devel- opment. ...</t>
  </si>
  <si>
    <t>http://link.springer.com/article/10.1007/s11284-010-0747-6/fulltext.html</t>
  </si>
  <si>
    <t>Can forest-protection carbon projects improve rural livelihoods ? Analysis of the Noel Kempff Mercado Climate Action Project, Bolivia</t>
  </si>
  <si>
    <t>http://link.springer.com/article/10.1023/A:1024712424319</t>
  </si>
  <si>
    <t>NM Asquith, MTV RíOS, J Smith</t>
  </si>
  <si>
    <t>... activities reflects a period of poor management, lowering of world prices, and over- harvesting ... C projects have great potential to simultaneously sequester C, protect biodiversity and contribute ... protection C projects are indeed to contribute to improving rural livelihoods, they must ...</t>
  </si>
  <si>
    <t>http://link.springer.com/content/pdf/10.1023/A:1024712424319.pdf</t>
  </si>
  <si>
    <t>Basic principles and ecological consequences of altered flow regimes for aquatic biodiversity</t>
  </si>
  <si>
    <t>http://link.springer.com/article/10.1007/s00267-002-2737-0</t>
  </si>
  <si>
    <t>SE Bunn , AH Arthington</t>
  </si>
  <si>
    <t>... Flow Regimes and Aquatic Biodiversity 493 ... Macroinvertebrates are vulnerable to rapid diurnal changes in flow, and regulated river reaches below hydroelectric dams, with erratic flow patterns, are typ- ically characterized by species-poor macroinvertebrate communities (Munn ...</t>
  </si>
  <si>
    <t>http://link.springer.com/content/pdf/10.1007/s00267-002-2737-0.pdf</t>
  </si>
  <si>
    <t>Genetically modified crops and other organisms: implications for agricultural sustainability and biodiversity</t>
  </si>
  <si>
    <t>http://storage.globalcitizen.net/data/topic/knowledge/uploads/2012040613499705.pdf</t>
  </si>
  <si>
    <t>B Johnson</t>
  </si>
  <si>
    <t>Agricultural Biotechnology and the Poor</t>
  </si>
  <si>
    <t>132 Agricultural Biotechnology and the Poor farming, we already have serious environmental problems with “conventional” chemical-dependent agriculture. We have surface and groundwater pollution, soil degradation and erosion, and alarming declines in ...</t>
  </si>
  <si>
    <t>Marine biodiversity of the western Indian Ocean: Status and conservation framework</t>
  </si>
  <si>
    <t>RV Salm</t>
  </si>
  <si>
    <t>COASTAL MANAGEMENT CENTER</t>
  </si>
  <si>
    <t>Biodiversity and climate change laws: A failure to communicate?</t>
  </si>
  <si>
    <t>http://papers.ssrn.com/sol3/papers.cfm?abstract_id=1549846</t>
  </si>
  <si>
    <t>D Hodas</t>
  </si>
  <si>
    <t>Abstract: Climate change driven by global warming is substantially modifying important ecosystems and threatens to destroy great swaths of biodiversity. At both the international and state levels, two separate sets of laws exist–one addresses biodiversity and ...</t>
  </si>
  <si>
    <t>The relevance of effective protected areas for biodiversity conservation: An introduction</t>
  </si>
  <si>
    <t>http://www.ingentaconnect.com/content/oekom/gaia/2008/00000017/A00101s1/art00003</t>
  </si>
  <si>
    <t>S Stoll-Kleemann, H Job</t>
  </si>
  <si>
    <t>Gaia-Ecological Perspectives for …</t>
  </si>
  <si>
    <t>... Biosphere reserves' integrative approach to biodiversity man- agement is increasingly being applied in ... are implemented to support environmen- tal education, sustainable resource use, and poverty alleviation ... They are planned to provide viable livelihoods for those who live and ...</t>
  </si>
  <si>
    <t>http://www.mnf.uni-greifswald.de/fileadmin/Geowissenschaften/geographie/angew_geo/Publikationen/The_Relevance_of_Effective_PAs_GAIA1_2008.pdf</t>
  </si>
  <si>
    <t>… , TK 2010. Indigenous biodiversity of Apatani plateau: Learning on biocultural knowledge of Apatani tribe of Arunachal Pradesh for sustainable livelihoods</t>
  </si>
  <si>
    <t>RC Srivastava, RK Singh</t>
  </si>
  <si>
    <t>Indian Journal of Traditional Knowledge</t>
  </si>
  <si>
    <t>Capturing carbon and conserving biodiversity : the market approach</t>
  </si>
  <si>
    <t>http://books.google.co.uk/books?hl=en&amp;lr=&amp;id=OeCK6C7c3dAC&amp;oi=fnd&amp;pg=PR2&amp;dq=biodiversity+poverty+OR+livelihoods+OR+poor&amp;ots=fTQeJtoog2&amp;sig=KE2tmpqupK0LqgDXn-C1UEvd92I</t>
  </si>
  <si>
    <t>IR Swingland</t>
  </si>
  <si>
    <t>... xxiv Capturing carbon and conserving biodiversity USGS United States Geological Survey VA Veterans Administration (US) VLC variable-length ... their prey pop- ulations of plants and animals (thereby stimulating the invention of poaching), exacerbating poverty and introducing ...</t>
  </si>
  <si>
    <t>Atlantic Forest hotspot status: an overview</t>
  </si>
  <si>
    <t>http://books.google.co.uk/books?hl=en&amp;lr=&amp;id=FkPy-K4iroAC&amp;oi=fnd&amp;pg=PA3&amp;dq=biodiversity+poverty+OR+livelihoods+OR+poor&amp;ots=XOmtkrCrNW&amp;sig=xnrGtPj49XhRPWz0fM99X-YnW5k</t>
  </si>
  <si>
    <t>C Galindo-Leal , IG Câmara</t>
  </si>
  <si>
    <t>… of South America: biodiversity …</t>
  </si>
  <si>
    <t>... Within the world's hotspots, then, there is a convergence of areas where millions of people live in poverty, where there is high biodiversity and endemism, and where a broad array of additional factors drives rapid habitat loss. ...</t>
  </si>
  <si>
    <t>Nature, conflict and biodiversity conservation in the Nanda Devi Biosphere Reserve</t>
  </si>
  <si>
    <t>http://conservationandsociety.org/article.asp?issn=0972-4923;year=2008;volume=6;issue=3;spage=211;epage=224;aulast=Bosak</t>
  </si>
  <si>
    <t>K Bosak</t>
  </si>
  <si>
    <t>Conservation and Society</t>
  </si>
  <si>
    <t>... Bhotiya History, Culture and Livelihoods There are several distinct groups of Bhotiya people ... heroes, pro赳iding knowledge and policy prescriptions that will alleviate poverty and reverse ... For academics such as Escobar (1998) terms like biodiversity are discursive constructs that ...</t>
  </si>
  <si>
    <t>Anthropology and the conservation of biodiversity</t>
  </si>
  <si>
    <t>http://www.jstor.org/stable/2155830</t>
  </si>
  <si>
    <t>BS Orlove, SB Brush</t>
  </si>
  <si>
    <t>Annual Review of Anthropology</t>
  </si>
  <si>
    <t>... are sometimes based on social justice claims (55)—that the often poor and marginal ... farming systems characterized by small- scale farms and subsistence production (31, 110), poverty (90), and ... The loss of biodiversity resulting from clearing tropical rain forests (81, 157) is also ...</t>
  </si>
  <si>
    <t>Benthic biodiversity indices versus salinity gradient in the southern Baltic Sea</t>
  </si>
  <si>
    <t>http://www.sciencedirect.com/science/article/pii/S0025326X06003195</t>
  </si>
  <si>
    <t>ML Zettler, D Schiedek, B Bobertz</t>
  </si>
  <si>
    <t>Marine Pollution Bulletin</t>
  </si>
  <si>
    <t>... Even though the Baltic is a young ecosystem, species-poor and vulnerable to the threat of invasive marine and exotic species, both the ... Owing to the strong salinity reduction from West to East macrobenthic biodiversity decreases rapidly in the southern Baltic (Zettler and Röhner ...</t>
  </si>
  <si>
    <t>Biodiversity and the millennium development goals</t>
  </si>
  <si>
    <t>http://mail.cbd.int/doc/books/2009/B-03186.pdf</t>
  </si>
  <si>
    <t>B Pisupati, E Warner</t>
  </si>
  <si>
    <t>IUCN/UNDP</t>
  </si>
  <si>
    <t>... Environmental Management Vulnerability to biodiversity loss (incl. Food and nutritional securities ... Sustainable Livelihoods Reducing vulnerability ... 10 Box 3 – An improved understanding of poverty-environment relationships (Source: DFID, EC, UNDP and The World Bank 2002) ...</t>
  </si>
  <si>
    <t>Biodiversity loss, trophic skew and ecosystem functioning</t>
  </si>
  <si>
    <t>http://onlinelibrary.wiley.com/doi/10.1046/j.1461-0248.2003.00494.x/full</t>
  </si>
  <si>
    <t>JE Duffy</t>
  </si>
  <si>
    <t>... The poor integration of trophic interactions into BD-EF stems in part from the daunting complexity of trophic interactions (Raffaelli et al. 2002). ... Yet one pattern seems relatively clear, consistent, and central to the effects of changing biodiversity on ecosystem functioning. ...</t>
  </si>
  <si>
    <t>http://www.aseanbiodiversity.info/Abstract/51010639.pdf</t>
  </si>
  <si>
    <t>Ethical issues in prospecting biodiversity</t>
  </si>
  <si>
    <t>http://vslir.iimahd.ernet.in:8080/xmlui/handle/123456789/1835</t>
  </si>
  <si>
    <t>... The most important dilemma that one has to resolve deals with the responsibility of society toiivards those who have conserved biodiversity despite remaining poor. Obviously one cannot wish to keep people poor if one notices ...</t>
  </si>
  <si>
    <t>http://vslir.iimahd.ernet.in:8080/xmlui/bitstream/handle/123456789/1835/WP%201994_1205.pdf?sequence=1</t>
  </si>
  <si>
    <t>"'Til the cows come home": why conserve livestock biodiversity ?</t>
  </si>
  <si>
    <t>http://www.cabdirect.org/abstracts/20023048824.html</t>
  </si>
  <si>
    <t>R Blench, I Koziell, J Saunders</t>
  </si>
  <si>
    <t>… biodiversity : exploring livelihoods …</t>
  </si>
  <si>
    <t>Abstract This paper considers the issues surrounding livestock biodiversity, both in terms of the state of knowledge and in relation to policies relevant for the design and monitoring of projects. It discusses: biodiversity in domestic stock worldwide; the legal, institutional and ...</t>
  </si>
  <si>
    <t>Linking shade coffee certification to biodiversity conservation: butterflies and birds in Chiapas, Mexico</t>
  </si>
  <si>
    <t>http://www.esajournals.org/doi/abs/10.1890/02-5225</t>
  </si>
  <si>
    <t>AH Mas, TV Dietsch</t>
  </si>
  <si>
    <t>... LINKING SHADE COFFEE CERTIFICATION TO BIODIVERSITY CONSERVATION: BUTTERFLIES AND BIRDS IN CHIAPAS, MEXICO. ... LINKING SHADE COFFEE CERTIFICATION TO BIODIVERSITY CONSERVATION: BUTTERFLIES AND BIRDS IN CHIAPAS, MEXICO. ...</t>
  </si>
  <si>
    <t>http://www.jstor.org/stable/4493569</t>
  </si>
  <si>
    <t>Caffeine and conservation</t>
  </si>
  <si>
    <t>http://www.basqueecodesigncenter.net/Documentos/Noticias/56D8FD85-2AD0-4D88-AB84-F787A6F8AFB2/Caf%C3%A9%20y%20biodiversidad.pdf</t>
  </si>
  <si>
    <t>TG O'Brien, MF Kinnaird</t>
  </si>
  <si>
    <t>Science(Washington)</t>
  </si>
  <si>
    <t>basqueecodesigncenter.net</t>
  </si>
  <si>
    <t>... prices have plummeted, which has generated a global coffee crisis. The crisis has serious repercussions for human livelihoods and biodiversity conser- vation. Globally, millions of farmers have been displaced as coffee farms ...</t>
  </si>
  <si>
    <t>Movement corridors: conservation bargains or poor investments?</t>
  </si>
  <si>
    <t>http://onlinelibrary.wiley.com/doi/10.1046/j.1523-1739.1992.06040493.x/full</t>
  </si>
  <si>
    <t>D Simberloff, JA Farr, J Cox…</t>
  </si>
  <si>
    <t>Page 1. Essay Movement Corridors: Conservation Bargains or Poor Investments? DANIEL SIMBERLOFF JAMES A. FARR Department of Biological Science Florida State University Talla~e, FL 32306, USA JAMES COX Florida ...</t>
  </si>
  <si>
    <t>http://www.jstor.org/stable/2386359</t>
  </si>
  <si>
    <t>Forests and Biodiversity</t>
  </si>
  <si>
    <t>R Livelihoods</t>
  </si>
  <si>
    <t>Bonn</t>
  </si>
  <si>
    <t>Trophic structure, species richness and biodiversity in Danish lakes: changes along a phosphorus gradient</t>
  </si>
  <si>
    <t>http://onlinelibrary.wiley.com/doi/10.1046/j.1365-2427.2000.00675.x/full</t>
  </si>
  <si>
    <t>E Jeppesen , J Peder Jensen…</t>
  </si>
  <si>
    <t>Freshwater …</t>
  </si>
  <si>
    <t>... We also included lake area, as species richness and biodiversity have been shown to be sensitive to the size of the area ... 3). Amongst the piscivores, perch dominated in the nutrient-poor lakes, whereas northern pike (Esox lucius L.) and pike perch (Lucioperca lucioperca L ...</t>
  </si>
  <si>
    <t>http://www.researchgate.net/publication/227600882_Trophic_structure_species_richness_and_biodiversity_in_Danish_lakes_changes_along_a_phosphorus_gradient/file/79e4150116ed3755a1.pdf</t>
  </si>
  <si>
    <t>Agri-environment schemes do not effectively protect biodiversity in Dutch agricultural landscapes</t>
  </si>
  <si>
    <t>http://www.nature.com/nature/journal/v413/n6857/abs/413723a0.html</t>
  </si>
  <si>
    <t>D Kleijn, F Berendse, R Smit, N Gilissen</t>
  </si>
  <si>
    <t>... We have investigated how effectively the most common form of agri-environment scheme—the management agreement 5 —conserves biodiversity on farms in The Netherlands. ... The bee fauna in Dutch agricultural landscapes is very poor. ...</t>
  </si>
  <si>
    <t>http://www.nature.com/nature/journal/v413/n6857/full/413723a0.html</t>
  </si>
  <si>
    <t>Cacao boom and bust: sustainability of agroforests and opportunities for biodiversity conservation</t>
  </si>
  <si>
    <t>http://onlinelibrary.wiley.com/doi/10.1111/j.1755-263X.2009.00072.x/full</t>
  </si>
  <si>
    <t>Y Clough , H Faust, T Tscharntke</t>
  </si>
  <si>
    <t>... Dahlquist, RM, Whelan MP, Winowiecki L. et al . (2007) Incorporating livelihoods in biodiversity conservation: a case study of cacao agroforestry systems in Talamanca, Costa Rica. Biodivers Conserv 16, 2311–2333. ...</t>
  </si>
  <si>
    <t>http://wirtschaftsforum-goettingen.de/de/document/download/20b999df7808a81a5039f70e2071fe4c.pdf/Clough_Faust_Tscharntke_Cacao_boom_and_bust.pdf</t>
  </si>
  <si>
    <t>Biodiversity in intensive grasslands: Effect of management, improvement and challenges</t>
  </si>
  <si>
    <t>http://www.forumochranyprirody.cz/sites/default/files/zahranicni-inspirace/lillak_et_al_2005_integrating_efficient_grassland_farming_and_biodiversity_grassland_science_in_europe.pdf#page=434</t>
  </si>
  <si>
    <t>S Plantureux, A Peeters…</t>
  </si>
  <si>
    <t>Grassland Science in …</t>
  </si>
  <si>
    <t>forumochranyprirody.cz</t>
  </si>
  <si>
    <t>... Agricultural College, Auchincruive, Ayr KA6 5HW, United Kingdom Abstract Intensified grasslands are usually the dominant type of grassland in many countries in Europe but are generally of poor ecological value. Several management factors may affect biodiversity of these ...</t>
  </si>
  <si>
    <t>Whither biodiversity in development? The integration of biodiversity in international and national poverty reduction policy</t>
  </si>
  <si>
    <t>http://www.tandfonline.com/doi/abs/10.1080/14888386.2010.9712641</t>
  </si>
  <si>
    <t>Abstract The link between biodiversity conservation and poverty alleviation has been the subject of heated debate for the last decade. One thread of this multi-faceted issue has been concerned with a perceived lack of attention to biodiversity conservation within the ...</t>
  </si>
  <si>
    <t>http://pubs.iied.org/pdfs/G03005.pdf</t>
  </si>
  <si>
    <t>Sharing the Benefits of Biodiversity</t>
  </si>
  <si>
    <t>http://onlinelibrary.wiley.com/doi/10.1111/j.1747-1796.2002.tb00186.x/abstract</t>
  </si>
  <si>
    <t>G Dutfield</t>
  </si>
  <si>
    <t>The journal of world intellectual property</t>
  </si>
  <si>
    <t>... In fact, the United States would hardly have proposed it if it could have foreseen the outcome! Agreeing a text acceptable to governments of the biodiversity-poor industrialized 3 In WE Burhenne, Foreword, in V. Slnchez and C. Juma (eds.), ~iodjp~onia~y~ ...</t>
  </si>
  <si>
    <t>http://127.0.0.1:8000/scholar?q=info:v1QwQFOQtM4J:scholar.google.com/&amp;output=instlink&amp;hl=en&amp;as_sdt=0,5&amp;scillfp=14687604664455455289&amp;oi=lle</t>
  </si>
  <si>
    <t>Will agri‐environment schemes deliver substantial biodiversity gain, and if not why not?</t>
  </si>
  <si>
    <t>http://onlinelibrary.wiley.com/doi/10.1111/j.1365-2664.2006.01263.x/full</t>
  </si>
  <si>
    <t>MJ Whittingham</t>
  </si>
  <si>
    <t>... have added to our knowledge of how AES affect biodiversity, for example Kleijn et al. (2006) found that AES in five European countries have performed poorly for a range of taxa that were considered either uncommon or listed in Red Data Books, whereas poor to moderate ...</t>
  </si>
  <si>
    <t>Inventorying plant biodiversity in homegardens: A case study in Barak Valley, Assam, North East India</t>
  </si>
  <si>
    <t>http://www.iisc.ernet.in/~currsci/jul102005/155.pdf</t>
  </si>
  <si>
    <t>T Das, AK Das</t>
  </si>
  <si>
    <t>CURRENT SCIENCE-BANGALORE-</t>
  </si>
  <si>
    <t>... opportunities3,40. It is relevant to mention in this context the suggestion of Garrity41 that 'only when rural people and poor farmers have a way to earn sustainable, stable livelihoods will the planets' biodiversity be safe'41. Appendix. ...</t>
  </si>
  <si>
    <t>Policy instruments for conserving biodiversity on private land.</t>
  </si>
  <si>
    <t>http://www.cabdirect.org/abstracts/19961809678.html</t>
  </si>
  <si>
    <t>D Farrier, RA Bradstock, TD Auld, DA Keith…</t>
  </si>
  <si>
    <t>… biodiversity : threats …</t>
  </si>
  <si>
    <t>... to go further than symbolic command, and instigate effective controls, the reality is that alienated land holders will make poor land managers. ... is not based exclusively on short-term productivity concerns, but also takes account the longer term interest in conserving biodiversity. ...</t>
  </si>
  <si>
    <t>Compensating local communities for conserving biodiversity : how much, who will and when</t>
  </si>
  <si>
    <t>http://115.111.81.83:8080/xmlui/handle/123456789/591</t>
  </si>
  <si>
    <t>... For the first time that the communities and individuals who conserved biodiversity despite remaining poor have a chance of overcoming their poverty by being compensated for their traditional as well as contemporary creativity. ...</t>
  </si>
  <si>
    <t>http://115.111.81.83:8080/xmlui/bitstream/handle/123456789/591/WP%201999_1549.pdf?sequence=1&amp;isAllowed=y</t>
  </si>
  <si>
    <t>The intermediate disturbance hypothesis, refugia, and biodiversity in streams</t>
  </si>
  <si>
    <t>http://m.avto.aslo.info/lo/toc/vol_42/issue_5/0938.pdf</t>
  </si>
  <si>
    <t>CR Townsend , MR Scarsbrook…</t>
  </si>
  <si>
    <t>... hypothesis has been influential in the development of ecological theory and has important practical implications for the maintenance of biodiversity but has ... of the scale, patches in which disturbances are infrequent and/or of low intensity are expected also to be poor in species ...</t>
  </si>
  <si>
    <t>Does organic farming benefit biodiversity ?</t>
  </si>
  <si>
    <t>http://www.sciencedirect.com/science/article/pii/S0006320704003246</t>
  </si>
  <si>
    <t>DG Hole, AJ Perkins, JD Wilson, IH Alexander…</t>
  </si>
  <si>
    <t>... Any comparison of the impacts of organic and conventional farming systems on biodiversity is likely to be problematic, largely as a result of ... drawn if, for example, observed differences in community structure are caused by landscape characteristics as a result of poor field/farm ...</t>
  </si>
  <si>
    <t>Linking biodiversity prospecting and forest conservation</t>
  </si>
  <si>
    <t>http://books.google.co.uk/books?hl=en&amp;lr=&amp;id=fBuXqru8Co4C&amp;oi=fnd&amp;pg=PA151&amp;dq=biodiversity+poverty+OR+livelihoods+OR+poor&amp;ots=AfI2c2iR2A&amp;sig=4P-DOZwwebgobUegy0yNx9fEF9A</t>
  </si>
  <si>
    <t>SA Laird, K ten Kate</t>
  </si>
  <si>
    <t>2002). Selling forest environmental …</t>
  </si>
  <si>
    <t>... POTENTIAL NEGATIVE IMPACTS OF BIODIVERSITY PROSPECTING The negative impacts of biodiversity prospecting on conservation tend to cluster into three areas: poor collection of samples for research purposes, unsustainable bulk collection of raw material, and potential ...</t>
  </si>
  <si>
    <t>Rationale and methods for conserving biodiversity in plantation forests</t>
  </si>
  <si>
    <t>http://www.sciencedirect.com/science/article/pii/S0378112701005497</t>
  </si>
  <si>
    <t>MJ Hartley</t>
  </si>
  <si>
    <t>... ramifications for conserving biodiversity (Peterken et al., 1992). Relative to short-rotation clear-cuts, long rotations with multiple entries provide quicker and more frequent returns on investments, produce high-value timber, and spread out risks related to poor market conditions ...</t>
  </si>
  <si>
    <t>Economic Incentives and Poaching of the One-Horned Indian Rhinoceros in Nepal Stakeholder Perspectives in Biodiversity Conservation: Analysis of Local, National …</t>
  </si>
  <si>
    <t>http://papers.ssrn.com/sol3/papers.cfm?abstract_id=860244</t>
  </si>
  <si>
    <t>BP Adhikari, W Haider, O Gurung, M Poudyal …</t>
  </si>
  <si>
    <t>... the One-Horned Indian Rhinoceros in Nepal Stakeholder Perspectives in Biodiversity Conservation: Analysis ... Despite some negative impacts on their livelihoods, local people valued rhinos and equated ... The challenge for a pro-poor conservation policy is to integrate the needs ...</t>
  </si>
  <si>
    <t>Dead Planet, Living Planet: Biodiversity and Ecosystem Restoration for Sustainable Development: a Rapid Response Assessment</t>
  </si>
  <si>
    <t>http://books.google.co.uk/books?hl=en&amp;lr=&amp;id=irLBX-3nBEQC&amp;oi=fnd&amp;pg=PA11&amp;dq=biodiversity+poverty+OR+livelihoods+OR+poor&amp;ots=VYaca2AGxr&amp;sig=9bDimiSlyl7SV97DcVCidhRdvQs</t>
  </si>
  <si>
    <t>C Nellemann, E Corcoran</t>
  </si>
  <si>
    <t>... ity of the planet and currently over 60% of ecosystem services and their biodiversity are degrading ... Poor management of activities on land and sea is further exacerbated by changing climatic condi ... world's food production by 2050 along with hunger and spread of poverty in many ...</t>
  </si>
  <si>
    <t>Biotechnology development and conservation of biodiversity</t>
  </si>
  <si>
    <t>http://www.jstor.org/stable/4398361</t>
  </si>
  <si>
    <t>Economic and political weekly</t>
  </si>
  <si>
    <t>... the notion of obsolescence gets rid of people's control over their lives and livelihoods by defining ... means of livelihood, the new tech- nology becomes an instrument of poverty and underdevelopment ... The cycle of regeneration of biodiversity is therefore replaced by a linear flow ...</t>
  </si>
  <si>
    <t>Poverty , governance and conservation in the Gran Chaco of South America</t>
  </si>
  <si>
    <t>http://www.tandfonline.com/doi/abs/10.1080/14888386.2010.9712645</t>
  </si>
  <si>
    <t>JB Alcorn, A Zarzycki, LM de la Cruz</t>
  </si>
  <si>
    <t>Abstract The Gran Chaco is the second largest ecosystem in the Plata basin of South America, after the Amazon rainforest. The high biological and cultural diversity offer diverse opportunities for conservation, despite development threatening both of them. The ...</t>
  </si>
  <si>
    <t>http://www.garfieldfoundation.org/resources/Alcorn,Zarzycki,deLaCruz2010.pdf</t>
  </si>
  <si>
    <t>The issue of biodiversity , intellectual property rights, and indigenous rights</t>
  </si>
  <si>
    <t>P Settee</t>
  </si>
  <si>
    <t>Biodiversity , hotspots and defiance</t>
  </si>
  <si>
    <t>R Kitching</t>
  </si>
  <si>
    <t>http://www.planta.cn/forum/files_planta/biodiversity_hotspots_and_defiance_734.pdf</t>
  </si>
  <si>
    <t>Biodiversity of the Himalaya</t>
  </si>
  <si>
    <t>A systemic view of biodiversity and its conservation: Processes, interrelationships, and human culture</t>
  </si>
  <si>
    <t>http://onlinelibrary.wiley.com/doi/10.1002/bies.201000049/full</t>
  </si>
  <si>
    <t>EJ Sterling, A Gómez, AL Porzecanski</t>
  </si>
  <si>
    <t>Bioessays</t>
  </si>
  <si>
    <t>... number of examples 65. A recent example from southern China shows the complex and reciprocal relationships between culture, biodiversity, and livelihoods, and how they interact to foster resilience 66. In this system, biodiversity ...</t>
  </si>
  <si>
    <t>http://127.0.0.1:8000/scholar?q=info:Fpx29Ue9RrAJ:scholar.google.com/&amp;output=instlink&amp;hl=en&amp;as_sdt=0,5&amp;scillfp=5792986974943156406&amp;oi=lle</t>
  </si>
  <si>
    <t>Spatial characteristics between biodiversity and ecosystem services in a human-dominated watershed</t>
  </si>
  <si>
    <t>http://www.sciencedirect.com/science/article/pii/S1476945X11000080</t>
  </si>
  <si>
    <t>Y Bai, C Zhuang, Z Ouyang , H Zheng, B Jiang</t>
  </si>
  <si>
    <t>... biodiversity conservation actions, because of the importance of such services in sustaining human livelihoods (Bookbinder et al ... Some studies have, however, evaluated spatial relationships between biodiversity and ecosystem services. ... (2006) found a poor relationship between ...</t>
  </si>
  <si>
    <t>Decentralization and biodiversity conservation</t>
  </si>
  <si>
    <t>http://books.google.co.uk/books?hl=en&amp;lr=&amp;id=w4BYQRtEQRoC&amp;oi=fnd&amp;pg=PR9&amp;dq=biodiversity+poverty+OR+livelihoods+OR+poor&amp;ots=Wv-yZGw-ng&amp;sig=q6u33Q9acE8-LCXby2L1GQI05e8</t>
  </si>
  <si>
    <t>E Lutz, JO Caldecott</t>
  </si>
  <si>
    <t>... degree of decentralization of various government functions that will best promote rural development and alleviate poverty while en ... country studies, who were interested and motivated enough to study the challenging questions of decentralization and biodiversity conservation for ...</t>
  </si>
  <si>
    <t>Linking ecodevelopment and biodiversity conservation at the Great Himalayan National Park, India: lessons learned</t>
  </si>
  <si>
    <t>http://link.springer.com/article/10.1007/s10531-008-9365-9</t>
  </si>
  <si>
    <t>S Pandey</t>
  </si>
  <si>
    <t>... in sustainable use of major medicinal plant species found in the GHNP and its environs in Kullu District of HP in Project Report – an ecological study of the conservation of biodiversity and biotic ... Case study on “sustainable livelihoods and poverty alleviation”, mountain ...</t>
  </si>
  <si>
    <t>http://link.springer.com/article/10.1007/s10531-008-9365-9/fulltext.html</t>
  </si>
  <si>
    <t>Macro-and micro-perspectives on economic development and Biodiversity</t>
  </si>
  <si>
    <t>http://www2.binghamton.edu/economics/wp08/WP0801.pdf</t>
  </si>
  <si>
    <t>D Rothman, N Khanna</t>
  </si>
  <si>
    <t>Binghamton University Economics …</t>
  </si>
  <si>
    <t>binghamton.edu</t>
  </si>
  <si>
    <t>... ecosystem goods and services resulting from it, to the income and livelihoods of the poor. From a policy perspective, there are questions surrounding the relationship between poverty alleviation and biodiversity conservation. ...</t>
  </si>
  <si>
    <t>Bushmeat and international development</t>
  </si>
  <si>
    <t>http://www.jstor.org/stable/3061204</t>
  </si>
  <si>
    <t>G Davies</t>
  </si>
  <si>
    <t>... is exacerbated by development cooperation invest- ments increasingly being deter- mined by national poverty-reduction strategies ... for economic growth, and lit- tle account is taken of the fact that biodiversity is part of the natural capital that underpins livelihoods of the rural ...</t>
  </si>
  <si>
    <t>Payments for ecosystem services: a new way of conserving biodiversity in forests</t>
  </si>
  <si>
    <t>http://www.tandfonline.com/doi/abs/10.1080/10549810902905669</t>
  </si>
  <si>
    <t>S Wunder , S Wertz-Kanounnikoff</t>
  </si>
  <si>
    <t>... it difficult to assess the program's effects on environmental service generation and rural poverty. ... too little value in a context of declining funding for biodiversity conservation, that ... sector, and that communities selling ecosystem services can improve their livelihoods (Ferraro &amp; Kiss ...</t>
  </si>
  <si>
    <t>http://www.tandfonline.com/doi/full/10.1080/10549810902905669</t>
  </si>
  <si>
    <t>Harnessing degraded lands for biodiversity conservation</t>
  </si>
  <si>
    <t>http://www.sciencedirect.com/science/article/pii/S1617138110000312</t>
  </si>
  <si>
    <t>T Plieninger , M Gaertner</t>
  </si>
  <si>
    <t>Journal for Nature Conservation</t>
  </si>
  <si>
    <t>... “Marginal” land is an economic category which refers to land of poor quality for agricultural or other uses. The ... land. Ecological restoration can enhance biodiversity while providing livelihoods for local communities. Still ...</t>
  </si>
  <si>
    <t>Biodiversity of main typical manmade communities in forest region of mountain Wutai, Shanxi</t>
  </si>
  <si>
    <t>http://europepmc.org/abstract/CBA/480646</t>
  </si>
  <si>
    <t>Z Zhou, Y Wang, G Zhang</t>
  </si>
  <si>
    <t>Acta Botanica Boreali-Occidentalia …</t>
  </si>
  <si>
    <t>... But, the biodiversity of Pinus forest was poor. Fourthly, the analysis of total diversity characteristic of four manmade communities showed that the total diversity of Betula and Populus forest had significant difference from Pinus forest. ...</t>
  </si>
  <si>
    <t>Biodiversity , productivity and stability in real food webs</t>
  </si>
  <si>
    <t>http://www.sciencedirect.com/science/article/pii/S0169534703002799</t>
  </si>
  <si>
    <t>B Worm , JE Duffy</t>
  </si>
  <si>
    <t>... The linkage between biodiversity and stability depends on the scale of inquiry: compared with species-poor communities, species-rich communities often show greater fluctuations within individual populations [1], but increased stability at the community level 22 and 23. ...</t>
  </si>
  <si>
    <t>Agriculture, biodiversity and markets</t>
  </si>
  <si>
    <t>http://books.google.co.uk/books?hl=en&amp;lr=&amp;id=cZvlmpwviuMC&amp;oi=fnd&amp;pg=PA1&amp;dq=biodiversity+poverty+OR+livelihoods+OR+poor&amp;ots=4Fklocc7xx&amp;sig=6laAnWsUuBVV5Y1nXaZxRj6ypts</t>
  </si>
  <si>
    <t>It is widely accepted that the sustainability of the global ecosystem in general, and of agriculture in particular, is dependent on the preservation, enhancement, and exploitation of biological diversity. Biological diversity—both wild and cultivated—underwrites the ...</t>
  </si>
  <si>
    <t>http://213.55.83.52/ebooks/Agriculture/Agriculture__Biodiversity_and_Markets__Livelihoods.PDF</t>
  </si>
  <si>
    <t>Direct payments for biodiversity conservation in developing countries: practical insights for design and implementation</t>
  </si>
  <si>
    <t>http://journals.cambridge.org/abstract_S0030605309990330</t>
  </si>
  <si>
    <t>S Milne, E Niesten</t>
  </si>
  <si>
    <t>... biodiversity services that were previously provided in kind by often poor resource users ... seek to combine resource extraction and human develop- ment with biodiversity conservation. ... also concerns that unfair negotiations and contracts may erode local livelihoods and displace ...</t>
  </si>
  <si>
    <t>http://127.0.0.1:8000/scholar?q=info:yxd7kkDRKLIJ:scholar.google.com/&amp;output=instlink&amp;hl=en&amp;as_sdt=0,5&amp;scillfp=989806433100947958&amp;oi=lle</t>
  </si>
  <si>
    <t>Biodiversity -congruence</t>
  </si>
  <si>
    <t>http://ppg.sagepub.com/content/20/1/105.short</t>
  </si>
  <si>
    <t>Progress in physical geography</t>
  </si>
  <si>
    <t>... of biodiversity at large, or at least what may be regarded as some of its more significant components ('wholesale' biodiversity sensu Williams ... squares for each taxon which contain the greatest number of species) and little overlap between coldspots (the most species-poor areas ...</t>
  </si>
  <si>
    <t>Biodiversity : luxury or necessity?</t>
  </si>
  <si>
    <t>P Martens , J Rotmans, D Groot</t>
  </si>
  <si>
    <t>http://www.aseanbiodiversity.info/Abstract/51000999.pdf</t>
  </si>
  <si>
    <t>Biodiversity issues in road environmental impact assessments: guidance and case studies</t>
  </si>
  <si>
    <t>http://www.personal.ceu.hu/students/03/Iordan_Hristov/impact%20of%20roads%20on%20biodiversity.pdf</t>
  </si>
  <si>
    <t>HJ Byron</t>
  </si>
  <si>
    <t>Proceedings of the Third International Conference on …</t>
  </si>
  <si>
    <t>... However, while ecological assessment has always been an integral component of EIA, explicit treatment of biodiversity impacts in road EIAs is often poor or non-existent. ... 1999) revealed that explicit treatment of biodiversity impacts in road EIAs is often poor or non-existent. ...</t>
  </si>
  <si>
    <t>Hot-spots analysis for conservation of plant biodiversity in the Mediterranean Basin</t>
  </si>
  <si>
    <t>http://www.jstor.org/stable/2399957</t>
  </si>
  <si>
    <t>F Medail , P Quezel</t>
  </si>
  <si>
    <t>Annals of the Missouri Botanical Garden</t>
  </si>
  <si>
    <t>... Another way of estimating biodiversity is to iden- tify zones of great floristic species richness, which, together with a study of ... es in population and in livestock,- which totally destructure the ecosystems and the soils, causing strong erosive phenomena and fery poor regener- ation. ...</t>
  </si>
  <si>
    <t>Can bird research clarify the biodiversity benefits and drawbacks of biofuels?</t>
  </si>
  <si>
    <t>http://onlinelibrary.wiley.com/doi/10.1111/j.1474-919X.2008.00840.x/full</t>
  </si>
  <si>
    <t>JPW Scharlemann</t>
  </si>
  <si>
    <t>... Many species are lost as natural habitats are converted to bioenergy crop monocultures. For example, oil palm plantations are a biodiversity-poor substitute for forests, as has been shown for bird species richness in Thailand (Aratrakorn et al. 2006). ...</t>
  </si>
  <si>
    <t>Farmers, biodiversity and plant protection: developing a learning environment for sustainable tree cropping systems</t>
  </si>
  <si>
    <t>http://www.tandfonline.com/doi/abs/10.1080/14735903.2004.9684568</t>
  </si>
  <si>
    <t>P Van Mele, H Van Chien</t>
  </si>
  <si>
    <t>International Journal of Agricultural …</t>
  </si>
  <si>
    <t>... enemies or pests are highly visible and have a serious impact on the livelihoods of people ... In WW Collins and CO Qualset (eds) Biodiversity in Agro-ecosystems (pp. ... RW Gibson and A. Sweetmore (eds) Proceedings of Seminar on Crop Protection for Resource-Poor Farmers (pp. ...</t>
  </si>
  <si>
    <t>http://www.tandfonline.com/doi/pdf/10.1080/14735903.2004.9684568</t>
  </si>
  <si>
    <t>Genes, gender and biodiversity : Deccan Development Society's community genebanks</t>
  </si>
  <si>
    <t>http://www.crdi.ca/minga/ev-85302-201-1-DO_TOPIC.html</t>
  </si>
  <si>
    <t>PV Satheesh</t>
  </si>
  <si>
    <t>crdi.ca</t>
  </si>
  <si>
    <t>... Decrease in farm biodiversity has made the livelihood systems extremely vulnerable. ... The poor do not need to migrate out of the village to fight their hunger ... The poverty of the woman who owns the land and her commitment to grow the traditional crop; The suitability of the land to ...</t>
  </si>
  <si>
    <t>EXPLOITING THE TOURISM RESOURCES ON THE BASIS OF PROTECTING LOCAL BIODIVERSITY ——A CASE STUDY OF JIUGONGSHAN NATURE …</t>
  </si>
  <si>
    <t>http://en.cnki.com.cn/Article_en/CJFDTOTAL-JJDL200503032.htm</t>
  </si>
  <si>
    <t>HU Jing</t>
  </si>
  <si>
    <t>Economic Geography</t>
  </si>
  <si>
    <t>... Normal University, Xian,Shaanxi 710062);Loss and Protection of Biodiversity[J];Journal of ... PRACTICAL SIGNIFICANCE AND SUPERIORITY OF TOURISM DEVELOPMENT IN THE POOR AREA OF ... Perception and Participational Behavior on the Effect of Poverty-Elimination by ...</t>
  </si>
  <si>
    <t>http://127.0.0.1:8000/scholar?q=info:IK1n4EuSckoJ:scholar.google.com/&amp;output=instlink&amp;hl=en&amp;as_sdt=0,5&amp;scillfp=11806495422020087905&amp;oi=lle</t>
  </si>
  <si>
    <t>Major conservation policy issues for biodiversity in Oceania</t>
  </si>
  <si>
    <t>http://onlinelibrary.wiley.com/doi/10.1111/j.1523-1739.2009.01287.x/full</t>
  </si>
  <si>
    <t>RT Kingsford , JEM Watson , CJ Lundquist…</t>
  </si>
  <si>
    <t>... Almost 12% of land in Australia and 30% in New Zealand is protected, but much is nutrient poor and elevated, which biases ... threats such as logging, fishing, and mining occur in protected areas in Melanesia and Polynesia, these areas often offer little biodiversity protection. ...</t>
  </si>
  <si>
    <t>http://www.researchgate.net/publication/26690642_Major_conservation_policy_issues_for_biodiversity_in_Oceania/file/d912f508e289cf0019.pdf</t>
  </si>
  <si>
    <t>Biodiversity hotspots in the Mediterranean Basin: setting global conservation priorities</t>
  </si>
  <si>
    <t>http://onlinelibrary.wiley.com/doi/10.1046/j.1523-1739.1999.98467.x/full</t>
  </si>
  <si>
    <t>F Médail , P Quézel</t>
  </si>
  <si>
    <t>... of biodiversity. On the other hand, the southern part of the Mediterranean Basin (in particular North Africa) has been subjected to the severe effects of constant increases in population and livestock, which have completely destroyed the soils and caused severe erosion and poor ...</t>
  </si>
  <si>
    <t>http://www.jstor.org/stable/2641976</t>
  </si>
  <si>
    <t>Reframing the protected areas-livelihood debate: conserving biodiversity in populated agricultural landscapes</t>
  </si>
  <si>
    <t>LE Buck, S Shames, SJ Scherr</t>
  </si>
  <si>
    <t>Wildlife Conservation Society/Working Paper</t>
  </si>
  <si>
    <t>Matching the traditional wild coffee management systems and biosphere reserve approach for biodiversity conservation and sustainable livelihood of the local …</t>
  </si>
  <si>
    <t>https://lirias.kuleuven.be/bitstream/123456789/404195/1/pfm+conference_proceeding.pdf#page=119</t>
  </si>
  <si>
    <t>F Senbeta, K Tesfaye…</t>
  </si>
  <si>
    <t>… (PFM)</t>
  </si>
  <si>
    <t>Abstract Ethiopia is the centre of origin and diversification for Arabica coffee (Coffea arabica). The Afromontane rainforests of southwest and southeast Ethiopia are home of the wild populations of C. arabica. Coffee is a natural member of the plant community in the ...</t>
  </si>
  <si>
    <t>Systematic data in biodiversity studies: use it or lose it</t>
  </si>
  <si>
    <t>http://sysbio.oxfordjournals.org/content/51/2/303.short</t>
  </si>
  <si>
    <t>VA Funk , KS Richardson</t>
  </si>
  <si>
    <t>Systematic Biology</t>
  </si>
  <si>
    <t>... of the main drawbacks with using only species richness or restrictedness data to select priority biodiversity sites for con- servation is that such data do not ensure that the different species in an area are con- served. For instance, a grid cell might be relatively species-poor, but if ...</t>
  </si>
  <si>
    <t>http://sysbio.oxfordjournals.org/content/51/2/303.full.pdf</t>
  </si>
  <si>
    <t>Does conservation on farmland contribute to halting the biodiversity decline?</t>
  </si>
  <si>
    <t>http://www.sciencedirect.com/science/article/pii/S016953471100142X</t>
  </si>
  <si>
    <t>D Kleijn, M Rundlöf , J Scheper, HG Smith…</t>
  </si>
  <si>
    <t>... In structurally complex landscapes, In structurally simple landscapes. In areas with high levels of biodiversity, In all areas, except for the most species-rich or species-poor. In areas with rare or endangered species, Independent of species identity. ...</t>
  </si>
  <si>
    <t>Impact of Livestock Biodiversity in Poverty Reduction and Welfare Change in Rural Sudan</t>
  </si>
  <si>
    <t>http://papers.ssrn.com/sol3/papers.cfm?abstract_id=1649105</t>
  </si>
  <si>
    <t>RM Elzaki, A Ahmed, SE Hassab…</t>
  </si>
  <si>
    <t>… Biodiversity in Poverty …</t>
  </si>
  <si>
    <t>Abstract: The livestock production offers many benefits to millions of farmers in the developing world. These animals are integral to rural livelihoods and culture, providing food, materials (wool, hide, horns, etc.), income, and mechanical power for pulling carts or ...</t>
  </si>
  <si>
    <t>Spatial aspects of ecosystem research in a biodiversity hot spot of southern Ecuador—an introduction</t>
  </si>
  <si>
    <t>http://www.jstor.org/stable/25648251</t>
  </si>
  <si>
    <t>J Bendix, E Beck</t>
  </si>
  <si>
    <t>... The major driver of deforestation results from poverty of the growing local population especially in ... ble land use system which at the same time preserves biodiversity and its ... rehabilitates attenuated diversity and lost ecosystem services and guarantees better livelihoods for the lo ...</t>
  </si>
  <si>
    <t>Lichen biodiversity in Papua New Guinea, with report of 173 species on one tree</t>
  </si>
  <si>
    <t>A Aptroot</t>
  </si>
  <si>
    <t>Bibliotheca Lichenologica</t>
  </si>
  <si>
    <t>Land reform and biodiversity conservation in South Africa: complementary or in conflict?</t>
  </si>
  <si>
    <t>http://www.tandfonline.com/doi/abs/10.1080/17451590509618075</t>
  </si>
  <si>
    <t>T Kepe, R Wynberg , W Ellis</t>
  </si>
  <si>
    <t>… International Journal of Biodiversity …</t>
  </si>
  <si>
    <t>... of 'emerging' commercial farmers, arguably at the expense of the landless and poor (Cliffe 2000). ... International Journal of Biodiversity Science and Management ... Wild Coast Spatial Development Initiative (SDI), a government devel- opment project targeting poverty-stricken areas ...</t>
  </si>
  <si>
    <t>http://tspace.library.utoronto.ca/bitstream/1807/9852/1/Land_reform_biodiversity_2005.pdf</t>
  </si>
  <si>
    <t>Ocean‐scale patterns of ' biodiversity 'of Atlantic asteroids determined from taxonomic distinctness and other measures</t>
  </si>
  <si>
    <t>http://onlinelibrary.wiley.com/doi/10.1111/j.1095-8312.1999.tb01883.x/abstract</t>
  </si>
  <si>
    <t>ARG Price, MJ Keeling…</t>
  </si>
  <si>
    <t>Biological Journal of the …</t>
  </si>
  <si>
    <t>... Absolute species numbers (a poor measure of biodiversity) in shallow coastal areas and the dccp sca arc the samc, although species richness pcr arca for two well-sampled regions suggests, qualitatively, that coastal areas may be morc speciose. ...</t>
  </si>
  <si>
    <t>http://127.0.0.1:8000/scholar?q=info:OJl-5XnqX4cJ:scholar.google.com/&amp;output=instlink&amp;hl=en&amp;as_sdt=0,5&amp;scillfp=11459969096085830553&amp;oi=lle</t>
  </si>
  <si>
    <t>The biodiversity bank cannot be a lending bank</t>
  </si>
  <si>
    <t>http://onlinelibrary.wiley.com/doi/10.1111/j.1755-263X.2010.00110.x/full</t>
  </si>
  <si>
    <t>SA Bekessy, BA Wintle , DB Lindenmayer…</t>
  </si>
  <si>
    <t>... that allowing investors to double dip (initially, at least) in the carbon and biodiversity banks (ie, to accrue both carbon and biodiversity credits from one restored parcel of land) will favor biodiverse carbon sequestration investments over biodiversity poor carbon sequestration ...</t>
  </si>
  <si>
    <t>http://www.researchgate.net/publication/233782272_Bekessy_et_al_2010_Biodiversity_bank/file/d912f50b74db649b1a.pdf</t>
  </si>
  <si>
    <t>Examining the linkages between AIDS and biodiversity conservation in coastal Tanzania</t>
  </si>
  <si>
    <t>http://www.sciencedirect.com/science/article/pii/S0964569106001116</t>
  </si>
  <si>
    <t>E Torell, J Tobey, M Thaxton, B Crawford…</t>
  </si>
  <si>
    <t>Ocean &amp; Coastal …</t>
  </si>
  <si>
    <t>... found that key factors that shape the impact of AIDS on the natural environment include gender inequities, meager livelihoods, and poverty. ... obtain direct information on HIV/AIDS and to separate the impacts of AIDS on local resource use and biodiversity conservation from ...</t>
  </si>
  <si>
    <t>Indicators of biodiversity for ecologically sustainable forest management</t>
  </si>
  <si>
    <t>http://onlinelibrary.wiley.com/doi/10.1046/j.1523-1739.2000.98533.x/full</t>
  </si>
  <si>
    <t>DB Lindenmayer, CR Margules…</t>
  </si>
  <si>
    <t>... populations, species, species assemblages, and communities, that might function as surrogates or proxies for other forms of biodiversity and/or ... Indeed, in another study, the structural complexity of different vegetation types in Western Australia proved to be a poor indicator of ...</t>
  </si>
  <si>
    <t>http://www.jstor.org/stable/2641993</t>
  </si>
  <si>
    <t>Tree biodiversity in farmer cooperatives of a shade coffee landscape in western El Salvador</t>
  </si>
  <si>
    <t>http://www.sciencedirect.com/science/article/pii/S0167880906002726</t>
  </si>
  <si>
    <t>V Ernesto Méndez , SR Gliessman, GS Gilbert</t>
  </si>
  <si>
    <t>... western El Salvador. The study explored the effects that local livelihoods, cooperative types, and selected biophysical variables of the landscape have on the levels of tree biodiversity in coffee plantations. We use these results ...</t>
  </si>
  <si>
    <t>Role of agricultural biodiversity on dietary intake and nutrition status of preschool children in Matungu Division, Western Kenya</t>
  </si>
  <si>
    <t>http://www.academicjournals.org/journal/AJFS/article-full-text-pdf/369BA2F16311</t>
  </si>
  <si>
    <t>MO Onyango</t>
  </si>
  <si>
    <t>African Journal of Food Science</t>
  </si>
  <si>
    <t>... Traditional, neglected and underutilized crops. Plant Diversity, Sustainable Rural Livelihoods and the HIV/AIDS Crisis. UNDP and FAO. ... Agricultural Activity. Effective management for Sustainable Economic Growth and Poverty Reduction. ... Worry about diminishing biodiversity. ...</t>
  </si>
  <si>
    <t>Distorted views of biodiversity : spatial and temporal bias in species occurrence data</t>
  </si>
  <si>
    <t>http://dx.plos.org/10.1371/journal.pbio.1000385.g008</t>
  </si>
  <si>
    <t>EH Boakes, PJK McGowan , RA Fuller , D Chang-qing…</t>
  </si>
  <si>
    <t>... Even using all of our data sources it will be extremely difficult for us to uncover how the true ranges of these threatened species have changed over time. Studies of biodiversity trends in data-rich and data-poor regions could give very different results. ...</t>
  </si>
  <si>
    <t>Between conservationism, eco-populism and developmentalism: discourses in biodiversity policy in Thailand and Indonesia</t>
  </si>
  <si>
    <t>http://dlc.dlib.indiana.edu/dlc/handle/10535/3638</t>
  </si>
  <si>
    <t>H Wittmer, R Birner</t>
  </si>
  <si>
    <t>... Population increase and poverty are the main causes of deforestation and biodiversity loss; Poverty reduction is essential for saving the environment. ... Poverty alleviation Positioning of proponents (Self- represention) ... Defendants of indigenous rights - Defendants of the poor ...</t>
  </si>
  <si>
    <t>http://dlc.dlib.indiana.edu/dlc/bitstream/handle/10535/3638/CAPRIWP37.pdf.txt?sequence=2</t>
  </si>
  <si>
    <t>Community wildlife management in South America: a regional review</t>
  </si>
  <si>
    <t>http://www.opengrey.eu/item/display/10068/590069</t>
  </si>
  <si>
    <t>, … . Biodiversity and Livelihoods Group (United Kingdom);</t>
  </si>
  <si>
    <t>... Biodiversity and Livelihoods Group (United Kingdom) ; Publication year : 2000 Language : English ; Pagination/Size : vi, 145 p.; 30 cm; spiral ; SIGLE classification : 05V - Urban planning, rural planning, transport planning, countryside conservation ; 06F - Ecology ; 05R ...</t>
  </si>
  <si>
    <t>The end of poverty : How we can make it happen in our lifetime</t>
  </si>
  <si>
    <t>http://books.google.co.uk/books?hl=en&amp;lr=&amp;id=uzhveDZnv_gC&amp;oi=fnd&amp;pg=PT2&amp;dq=biodiversity+poverty+OR+livelihoods+OR+poor&amp;ots=fjHHScrFwf&amp;sig=XRZ0Ias5cYBz_1Y9r8rVcsdofJY</t>
  </si>
  <si>
    <t>J Sachs</t>
  </si>
  <si>
    <t>... 11, AND THE UNITED NATIONS TwelveON-THE-GROUND SOLUTIONS FOR ENDING POVERTY ThirteenMAKING THE INVESTMENTS NEEDED TO END POVERTY FourteenA GLOBAL COMPACT TO END POVERTY FifteenCAN THE RICH AFFORD TO HELP THE POOR? ...</t>
  </si>
  <si>
    <t>Innovations for conservation and development</t>
  </si>
  <si>
    <t>http://onlinelibrary.wiley.com/doi/10.1111/1475-4959.00034/abstract</t>
  </si>
  <si>
    <t>... The second two scenarios characterized in the table identify poverty as an underlying cause of problems and are closest to the views that postulate indirect linkages between livelihoods and biodiversity. ...</t>
  </si>
  <si>
    <t>http://www.jstor.org/stable/3451218</t>
  </si>
  <si>
    <t>Missing the 2010 biodiversity target: A wake-up call for the convention on biodiversity</t>
  </si>
  <si>
    <t>http://heinonlinebackup.com/hol-cgi-bin/get_pdf.cgi?handle=hein.journals/colenvlp21&amp;section=7</t>
  </si>
  <si>
    <t>R Adam</t>
  </si>
  <si>
    <t>Colo. J. Int'l Envtl. L. &amp; Pol'y</t>
  </si>
  <si>
    <t>... groups deprives those other groups that have depended on these services for their sustenance and livelihoods. ... we can call the 'problem-defined approach.' A biodiversity problem leads to a biodiversity convention ... The real problem might be something more basic like poverty ... ...</t>
  </si>
  <si>
    <t>Bamboo biodiversity : Africa, Madagascar and the Americas</t>
  </si>
  <si>
    <t>http://books.google.co.uk/books?hl=en&amp;lr=&amp;id=4av9UnCMSesC&amp;oi=fnd&amp;pg=PA4&amp;dq=biodiversity+poverty+OR+livelihoods+OR+poor&amp;ots=swfkc1Sc9n&amp;sig=LhawxU8aVOtPloo7xsqiysFB6mk</t>
  </si>
  <si>
    <t>N Bystriakova , V Kapos, I Lysenko</t>
  </si>
  <si>
    <t>... wild bamboos is an essential step towards solving the prob- lems of poverty alleviation and ... Worldwide they are associated with unique elements of biodiversity, many with great conservation significance. ... mean that it plays a considerable role in improving the livelihoods of rural ...</t>
  </si>
  <si>
    <t>http://www.inbar.int/downloads/inbar_br_8.pdf</t>
  </si>
  <si>
    <t>Biodiversity and the Millennium Development Goals</t>
  </si>
  <si>
    <t>P Balakrishna, E Warner</t>
  </si>
  <si>
    <t>IUCN</t>
  </si>
  <si>
    <t>Population and biodiversity : a commentary.</t>
  </si>
  <si>
    <t>http://www.popline.org/node/298478</t>
  </si>
  <si>
    <t>W Lutz</t>
  </si>
  <si>
    <t>... The author posits that short-term economic decisions from specialized outsiders, such as logging interests and from poor people, are the most ... Timely and good governance should be able to prevent most of damage to biodiversity, but proper management is not always in ...</t>
  </si>
  <si>
    <t>Biodiversity gradients in the Alps: the overriding importance of elevation</t>
  </si>
  <si>
    <t>http://link.springer.com/article/10.1007/s10531-006-9113-y</t>
  </si>
  <si>
    <t>F Sergio, P Pedrini</t>
  </si>
  <si>
    <t>... Therefore, the system is charac- terized by a relatively satisfactory amount of protected land (17% of the area), but also by a bias towards the preservation of unproductive, high-elevation, biodiversity “poor” sites, a condition which typifies many developed countries (eg ...</t>
  </si>
  <si>
    <t>http://link.springer.com/article/10.1007/s10531-006-9113-y/fulltext.html</t>
  </si>
  <si>
    <t>... We found that plantations supported species-poor communities containing few forest species. ... affect natural systems through human-induced climate change, which compromises livelihoods (Adger et ... 2008), global security (CNA 2007), and biodiversity (Parmesan &amp; Yohe 2003 ...</t>
  </si>
  <si>
    <t>Assessing biodiversity impacts of trade: a review of challenges in the agriculture sector</t>
  </si>
  <si>
    <t>http://www.tandfonline.com/doi/abs/10.3152/147154606781765057</t>
  </si>
  <si>
    <t>JR Treweek , C Brown, P Bubb</t>
  </si>
  <si>
    <t>Impact Assessment and Project …</t>
  </si>
  <si>
    <t>... ecosystems and biodiversity perform a fundamentally important and well documented role in supporting livelihoods and represent ... papers by Bindraban et al (2004) found only one (for Zambia) that integrated biodiversity conservation and poverty reduction; only ...</t>
  </si>
  <si>
    <t>http://www.tandfonline.com/doi/pdf/10.3152/147154606781765057</t>
  </si>
  <si>
    <t>Resilient or vulnerable livelihoods ? Assessing livelihood dynamics and trajectories in rural Botswana.</t>
  </si>
  <si>
    <t>http://eprints.whiterose.ac.uk/43166/</t>
  </si>
  <si>
    <t>SM Sallu, C Twyman …</t>
  </si>
  <si>
    <t>Ecology and Society: a …</t>
  </si>
  <si>
    <t>... Environmental change The inherent dynamics described above create diversity in otherwise homogeneous and species poor semi-arid landscapes and provide spatially and temporally limited opportunities for ... Biodiversity dynamics, livelihoods and knowledges in ...</t>
  </si>
  <si>
    <t>http://eprints.whiterose.ac.uk/43166/4/Sallu_et_al_paper_REVISED_FOR_SUBMISSION_Final_4Ma_with_coversheet.pdf</t>
  </si>
  <si>
    <t>Biodiversity conservation through burning: a case study of woodlands in Budongo Forest Reserve, NW Uganda.</t>
  </si>
  <si>
    <t>http://www.cabdirect.org/abstracts/20066710069.html</t>
  </si>
  <si>
    <t>G Nangendo, O Straaten, A Gier</t>
  </si>
  <si>
    <t>African forests between nature …</t>
  </si>
  <si>
    <t>... Hunters are no longer allowed to light fires in the nature reserve, which not only prejudices their livelihoods but also leads to a less dynamic and less diversified landscape. KEYWORDS: TROPAG | resource management | nature reserves | burning | biodiversity | rural population ...</t>
  </si>
  <si>
    <t>Selling nature to save it? Biodiversity and green deveiopmentaiism</t>
  </si>
  <si>
    <t>http://www.environment-and-planning.com/epd/fulltext/d17/d170133.pdf</t>
  </si>
  <si>
    <t>Environment and Planning</t>
  </si>
  <si>
    <t>... onto the inhabitants of the formerly colonized world, to countries that are cash-poor, but that ... with nature', people who depend on forests and waters as sources of livelihoods tend to ... researchers, governments hoping to tap them as sources of revenue, biodiversity prospectors, or ...</t>
  </si>
  <si>
    <t>Unique combinations of stakeholders in a transfrontier conservation area promote biodiversity -agriculture integration</t>
  </si>
  <si>
    <t>http://www.tandfonline.com/doi/abs/10.1080/10440046.2011.611584</t>
  </si>
  <si>
    <t>M Chitakira , E Torquebiau…</t>
  </si>
  <si>
    <t>... poverty levels in the area are high. The poor community members put biodiversity under threat as they strive to make a living. In order to achieve the aims of the TFCA, there is, thus, a need to foster conservation strategies in the area but without compromising local livelihoods. ...</t>
  </si>
  <si>
    <t>http://137.215.9.22/bitstream/handle/2263/20775/Chitakira_Unique(2012).pdf?sequence=1</t>
  </si>
  <si>
    <t>Agricultural biodiversity , intellectual property rights and farmers' rights</t>
  </si>
  <si>
    <t>http://www.jstor.org/stable/4404305</t>
  </si>
  <si>
    <t>Economic and Political Weekly</t>
  </si>
  <si>
    <t>... concepts of farmers' rights for the revision of the International Undertaking on Plant Genetic Resources.4 BIODIVERSITY CONVENTION The Biodiversity Convention provides an opportunity to governments to protect agri- cultural biodiversity, farmers' livelihoods, and sovereign ...</t>
  </si>
  <si>
    <t>Biodiversity : a third world perspective</t>
  </si>
  <si>
    <t>http://www.uky.edu/~tmute2/GEI-Web/GEI-pdfs/shiva-biodiversity.pdf</t>
  </si>
  <si>
    <t>uky.edu</t>
  </si>
  <si>
    <t>... It is, more basically, a crisis that threatens the life-support systems and livelihoods of millions of people in Third ... for agribusiness may be wanted by the poor, and when it squeezes out those aspects of biodiversity, agriculture 'development' fosters poverty and eco ...</t>
  </si>
  <si>
    <t>The role of rhizobial biodiversity in legume crop productivity in the west Asian Highlands. IV. Rhizobium ciceri</t>
  </si>
  <si>
    <t>http://journals.cambridge.org/abstract_S001447970002648X</t>
  </si>
  <si>
    <t>JDH Keatinge, DP Beck, LA Materon…</t>
  </si>
  <si>
    <t>... Page 3. Biodiversity in Rhizobium ciceri 503 remainder of the locations mostly moderate numbers (Fig. ... 1 b) and the improved cultivar (Fig. 2b) were universally poor with just a single exception in each case (the sites at Develi and Tomarza, respectively). DISCUSSION ...</t>
  </si>
  <si>
    <t>http://127.0.0.1:8000/scholar?q=info:BsVkouTX0PsJ:scholar.google.com/&amp;output=instlink&amp;hl=en&amp;as_sdt=0,5&amp;scillfp=16468821494433782038&amp;oi=lle</t>
  </si>
  <si>
    <t>Beyond the square wheel: toward a more comprehensive understanding of biodiversity conservation as social and political process</t>
  </si>
  <si>
    <t>http://www.tandfonline.com/doi/abs/10.1080/089419202317174011</t>
  </si>
  <si>
    <t>SR Brechin , PR Wilshusen…</t>
  </si>
  <si>
    <t>... There is a well-documented consensus in the literature on biodiversity conservation that nonlocal social, political, and economic forces can play a signi®cant role in exacerbating species=habitat loss and rural poverty in ways that defy the scope and impact of community-based ...</t>
  </si>
  <si>
    <t>http://www.tandfonline.com/doi/pdf/10.1080/089419202317174011</t>
  </si>
  <si>
    <t>A census of marine biodiversity knowledge, resources, and future challenges</t>
  </si>
  <si>
    <t>http://dx.plos.org/10.1371/journal.pone.0012110.g007</t>
  </si>
  <si>
    <t>MJ Costello , M Coll , R Danovaro , P Halpin , H Ojaveer …</t>
  </si>
  <si>
    <t>... The threats to biodiversity were classified across the regions. A poor to moderate correlation between species richness and seabed area, and sea volume, and no correlations with topographic variation, were attributed to sparse, uneven and unrepresentative sampling in much ...</t>
  </si>
  <si>
    <t>Integrating global and local values: a review of biodiversity assessment</t>
  </si>
  <si>
    <t>http://books.google.co.uk/books?hl=en&amp;lr=&amp;id=rkW5_oX7yuIC&amp;oi=fnd&amp;pg=PT11&amp;dq=biodiversity+poverty+OR+livelihoods+OR+poor&amp;ots=8J28oOKE_X&amp;sig=byFoEFIePMMY5GUivmmaWQc3p2w</t>
  </si>
  <si>
    <t>S Vermeulen , I Koziell</t>
  </si>
  <si>
    <t>... Page 2. Integrating global and local values A review of biodiversity assessment Sonja Vermeulen and Izabella Koziell Natural resource issues paper 3 Biodiversity and livelihoods issues paper 5 International Institute for Environment and Development 2002 Page 3. ...</t>
  </si>
  <si>
    <t>http://pubs.iied.org/pubs/pdf/full/9100IIED.pdf</t>
  </si>
  <si>
    <t>Seed dispersal by large herbivores: implications for the restoration of plant biodiversity</t>
  </si>
  <si>
    <t>http://www.narcis.nl/publication/RecordID/oai:ub.rug.nl:dbi%2F43565cd714153</t>
  </si>
  <si>
    <t>AM Mouissie</t>
  </si>
  <si>
    <t>... comprising a serious loss of biodiversity. In addition remnants, that have been preserved, suffer from abandonment (leading to subsequent bush encroachment) desiccation, eutrophication and acidification. Many species-rich heathlands and grasslands on nutrient-poor soil are ...</t>
  </si>
  <si>
    <t>Does low biodiversity resulting from modern agricultural practice affect crop pollination and yield?</t>
  </si>
  <si>
    <t>http://aob.oxfordjournals.org/content/88/2/165.short</t>
  </si>
  <si>
    <t>AJ Richards</t>
  </si>
  <si>
    <t>... 168 RichardsÐLow Biodiversity and Crop Pollination Page 5. T ABLE 1. Examples of poor yield of crop fruits resulting from inadequate pollinator service including seed crops of vegetative produce Crop species P ollina tor R eported environmental cause Effect on yield ...</t>
  </si>
  <si>
    <t>http://aob.oxfordjournals.org/content/88/2/165.full.pdf</t>
  </si>
  <si>
    <t>Saving nature's legacy: protecting and restoring biodiversity</t>
  </si>
  <si>
    <t>http://books.google.co.uk/books?hl=en&amp;lr=&amp;id=xLTbJbyctMUC&amp;oi=fnd&amp;pg=PR13&amp;dq=biodiversity+poverty+OR+livelihoods+OR+poor&amp;ots=MT1b2jIbJ2&amp;sig=KErQiKOpUhNjl3LJpOQaEexielY</t>
  </si>
  <si>
    <t>RF Noss , A Cooperrider</t>
  </si>
  <si>
    <t>... Through conferences and publications—including the award-winning magazine Dgfenders and membership newsletter Wildlife Advocate—the organization works to educate people across the nation on a wide range of biodiversity-related issues. ...</t>
  </si>
  <si>
    <t>Beyond belief-linking faiths and protected areas for biodiversity conservation</t>
  </si>
  <si>
    <t>http://www.forestrynepal.org/publications/reports/267</t>
  </si>
  <si>
    <t>N Dudley, L Higgins-Zogib, S Mansourian</t>
  </si>
  <si>
    <t>... A proportion of these sites (probably a large proportion) are also highly successful at conserving natural ecology and biodiversity. ... land management systems are currently under threat because of cultural breakdown, pressures on land and resources and poor governance that ...</t>
  </si>
  <si>
    <t>Key human dimensions of gaps in global biodiversity conservation</t>
  </si>
  <si>
    <t>http://bioscience.oxfordjournals.org/content/56/9/723.short</t>
  </si>
  <si>
    <t>LJ Gorenflo, K Brandon</t>
  </si>
  <si>
    <t>... tracts of sparsely settled land will require strategies that integrate biodiversity conservation actions with human livelihoods, or conservation ... Brockington D,; Dickson B,; Elliot J,; Hutton J,; Roe D,; Vira B,; Wolmer W. . 2004.Biodiversity conservation and the eradication of poverty. ...</t>
  </si>
  <si>
    <t>http://bioscience.oxfordjournals.org/content/56/9/723.full</t>
  </si>
  <si>
    <t>Biodiversity loss: An introduction</t>
  </si>
  <si>
    <t>C Folke , KG Mäler, C Perrings</t>
  </si>
  <si>
    <t>Towards a better integration of global health and biodiversity in the new sustainable development goals beyond rio+ 20</t>
  </si>
  <si>
    <t>http://link.springer.com/article/10.1007/s10393-012-0800-8</t>
  </si>
  <si>
    <t>EV Langlois, K Campbell, AH Prieur-Richard…</t>
  </si>
  <si>
    <t>EcoHealth</t>
  </si>
  <si>
    <t>... Biodiversity also contrib- utes to local livelihoods, medicines (traditional and modern), and ... health co-benefits, protection against infectious diseases and chronic NCDs, biodiversity conservation and ... inherent to the green economy, which reduce diseases of poverty and protect ...</t>
  </si>
  <si>
    <t>http://link.springer.com/article/10.1007/s10393-012-0800-8/fulltext.html</t>
  </si>
  <si>
    <t>Interface between International Intellectual Property and Environmental Protection: Biodiversity and Biotechnology, The</t>
  </si>
  <si>
    <t>http://heinonlinebackup.com/hol-cgi-bin/get_pdf.cgi?handle=hein.journals/walq76&amp;section=25</t>
  </si>
  <si>
    <t>CR McManis</t>
  </si>
  <si>
    <t>Wash. ULQ</t>
  </si>
  <si>
    <t>... parties to the Convention "to facilitate access to genetic resources for environmentally sound uses."27 Together with the measures contained in Articles 6 through 14 providing access to genetic resources is the primary obligation of biodiversity-rich, technology-poor parties to ...</t>
  </si>
  <si>
    <t>http://digitalcommons.law.wustl.edu/cgi/viewcontent.cgi?article=1516&amp;context=lawreview</t>
  </si>
  <si>
    <t>Whence useful plants? A direct relationship between biodiversity and useful plants among the Dusun of Mt. Kinabalu</t>
  </si>
  <si>
    <t>http://link.springer.com/article/10.1023/A:1008853413930</t>
  </si>
  <si>
    <t>J Salick, A Biun, G Martin, L Apin, R Beaman</t>
  </si>
  <si>
    <t>... of biodiversity. In the present study biodiversity and usefulness were not always identical. Ultramafic soils, soils extremely poor in nutrients, have high biodiversity but proportionately they have fewer useful species. To the Dusun ...</t>
  </si>
  <si>
    <t>http://link.springer.com/content/pdf/10.1023/A:1008853413930.pdf</t>
  </si>
  <si>
    <t>Gender Inequality in Malidino Biodiversity Community-based Reserve, Senegal: Political Parties and the'Village Approach'</t>
  </si>
  <si>
    <t>http://conservationandsociety.org/article.asp?issn=0972-4923;year=2008;volume=6;issue=1;spage=62;epage=73;aulast=Bandiaky</t>
  </si>
  <si>
    <t>S Bandiaky</t>
  </si>
  <si>
    <t>... involved in the man苔gement and to enjoy access to the poverty alleviation supplies ... re貞ources management and agreed upon decision rules re茆arding biodiversity conservation in ... and a tourist camp on its territory, which would generate employment and improve livelihoods. ...</t>
  </si>
  <si>
    <t>Voices for biodiversity management in the 21st century</t>
  </si>
  <si>
    <t>http://www.tandfonline.com/doi/pdf/10.3200/ENVT.47.10.24-36</t>
  </si>
  <si>
    <t>S Stoll-Kleemann</t>
  </si>
  <si>
    <t>... enhancing the ecosystem services of protected areas by inte- grating local livelihoods into action plans. ... barrier to the achievement of the Millennium Development Goals to reduce poverty, hunger, and ... The pressures on biodiversity and eco- systems will increase globally in com ...</t>
  </si>
  <si>
    <t>Global Biodiversity Outlook 3</t>
  </si>
  <si>
    <t>http://www.cbd.int/gbo3/?pub=6667&amp;section=6673</t>
  </si>
  <si>
    <t>GB Outlook, CHM CHM, SS Cooperation…</t>
  </si>
  <si>
    <t>... reefs worldwide increasingly become algae-dominated with catastrophic loss of biodiversity and ecosystem functioning, threatening the livelihoods and food ... Placing greater priority on biodiversity is central to the success of development and poverty-alleviation measures. ...</t>
  </si>
  <si>
    <t>Economic instruments and the conservation of biodiversity</t>
  </si>
  <si>
    <t>http://www.emeraldinsight.com/journals.htm?articleid=1740674&amp;show=abstract</t>
  </si>
  <si>
    <t>C Ayoo</t>
  </si>
  <si>
    <t>… of Environmental Quality: An International Journal</t>
  </si>
  <si>
    <t>... nutrients. Gadgil (2001) is categorical that although poverty relates to biodiversity in many complex ways, by and large the poor are today instruments of decimation of biodiversity in their attempts to earn livelihoods. They do ...</t>
  </si>
  <si>
    <t>http://127.0.0.1:8000/scholar?q=info:1WwL-Q1qtbYJ:scholar.google.com/&amp;output=instlink&amp;hl=en&amp;as_sdt=0,5&amp;scillfp=4717585819481448754&amp;oi=lle</t>
  </si>
  <si>
    <t>Biogeographic barriers and the development of marine biodiversity</t>
  </si>
  <si>
    <t>http://www.sciencedirect.com/science/article/pii/S0272771496902164</t>
  </si>
  <si>
    <t>AA Myers</t>
  </si>
  <si>
    <t>... 100 scientists participated. An awareness of the poor understanding of large-scale biodiversity processes in marine ecosystems has prompted several recent meet- ings with a marine biodiversity agenda. These include a workshop ...</t>
  </si>
  <si>
    <t>http://127.0.0.1:8000/scholar?q=info:Uv0Yj70-RhIJ:scholar.google.com/&amp;output=instlink&amp;hl=en&amp;as_sdt=0,5&amp;scillfp=11238308313123420794&amp;oi=lle</t>
  </si>
  <si>
    <t>On-farm management of agricultural biodiversity in Nepal</t>
  </si>
  <si>
    <t>BR Sthapit , MP Upadhyay, BK Baniya, A Subedi…</t>
  </si>
  <si>
    <t>Proceedings of a National …</t>
  </si>
  <si>
    <t>Community invasibility, recruitment limitation, and grassland biodiversity</t>
  </si>
  <si>
    <t>http://www.esajournals.org/doi/abs/10.1890/0012-9658(1997)078%5B0081:CIRLAG%5D2.0.CO%3B2</t>
  </si>
  <si>
    <t>... COMMUNITY INVASIBILITY, RECRUITMENT LIMITATION, AND GRASSLAND BIODIVERSITY. ... The observed relationship supports the long-standing expectation that species-poor communities should be more invasible (eg, Elton 1958, MacArthur and Wilson 1967, Diamond ...</t>
  </si>
  <si>
    <t>http://www.jstor.org/stable/2265980</t>
  </si>
  <si>
    <t>Biodiversity loss linked to poverty</t>
  </si>
  <si>
    <t>http://www.iisc.ernet.in/currsci/jul252006/148a.pdf</t>
  </si>
  <si>
    <t>D SREEDHAR, G SUBRAMANIAN, N UDUPA</t>
  </si>
  <si>
    <t>The responsibility of mankind for future generations is to leave a world rich in biodiversity, filled with plants, animals, and ecosystem processes on which all living things depend. Unfortunately threats to biodiversity are high, caused by detrimental human activities ...</t>
  </si>
  <si>
    <t>Management regimes, property rights, and forest biodiversity in Nepal and India</t>
  </si>
  <si>
    <t>http://link.springer.com/article/10.1007/s00267-008-9073-y</t>
  </si>
  <si>
    <t>H Nagendra , Y Gokhale</t>
  </si>
  <si>
    <t>... We conclude that state-initiated approaches to involving communities have been limited, at best, promote standardized and rela- tively inflexible management practices, and lead to partial improvement in biodiversity and people's livelihoods. ...</t>
  </si>
  <si>
    <t>http://link.springer.com/article/10.1007/s00267-008-9073-y/fulltext.html</t>
  </si>
  <si>
    <t>Regional Research on Biodiversity : Improved Knowledge as a Basis for Better Livelihoods</t>
  </si>
  <si>
    <t>A Schild, I Director General</t>
  </si>
  <si>
    <t>Biodiversity and Climate Change in the Himalayas</t>
  </si>
  <si>
    <t>Biodiversity , climate, and the Kyoto Protocol: risks and opportunities</t>
  </si>
  <si>
    <t>http://www.esajournals.org/doi/abs/10.1890/1540-9295(2003)001%5B0262:BCATKP%5D2.0.CO%3B2</t>
  </si>
  <si>
    <t>M Totten, SI Pandya…</t>
  </si>
  <si>
    <t>... Focusing on tropical developing countries that are financially poor but rich in carbon and biodiversity offers a tremendous opportunity to simultaneously advance biodiversity and climate protection ... Carbon sequestration, biodiversity and sustainable livelihoods: The role of an ...</t>
  </si>
  <si>
    <t>http://www.jstor.org/stable/3868014</t>
  </si>
  <si>
    <t>Biodiversity of shallow-water Red Sea echinoids: implications for the fossil record</t>
  </si>
  <si>
    <t>http://journals.cambridge.org/abstract_S0025315400029118</t>
  </si>
  <si>
    <t>JH Nebelsick</t>
  </si>
  <si>
    <t>Journal of the Marine Biological Association …</t>
  </si>
  <si>
    <t>... Page 9. ECHINOID BIODIVERSITY 193 ... This correspondingly means that those species which are rare, have skeletons with poor preservation potential or with restricted facies distribu- tions have a poor chance of being preserved or discovered. ...</t>
  </si>
  <si>
    <t>http://www.researchgate.net/publication/231905773_Biodiversity_of_Shallow-Water_Red_Sea_Echinoids_Implications_For_the_Fossil_Record/file/9c96052c2c0cf5b334.pdf</t>
  </si>
  <si>
    <t>Medicinal Plant Biodiversity and Local Healthcare: sustainable use and livelihood development</t>
  </si>
  <si>
    <t>G Bodeker, G Burford</t>
  </si>
  <si>
    <t>Traditional</t>
  </si>
  <si>
    <t>Carbon, biodiversity and ecosystem services: Exploring co-benefits. Ecuador</t>
  </si>
  <si>
    <t>http://web.ambiente.gob.ec/sites/default/files/users/dhermida/Ecuador_brochure_101007_final.pdf</t>
  </si>
  <si>
    <t>M Bertzky, C Ravilious, AL Araujo Navas…</t>
  </si>
  <si>
    <t>Cambridge: UNEP …</t>
  </si>
  <si>
    <t>... 40% 7% 10% 43% High carbon - high biodiversity area inside and outside of management units (total: ca. 48 800 km2) ... Where areas of high poverty are targeted for REDD+ activities, their careful design can help improve local livelihoods. ...</t>
  </si>
  <si>
    <t>A global poverty map derived from satellite data</t>
  </si>
  <si>
    <t>http://www.sciencedirect.com/science/article/pii/S0098300409001253</t>
  </si>
  <si>
    <t>CD Elvidge, PC Sutton , T Ghosh , BT Tuttle…</t>
  </si>
  <si>
    <t>Computers &amp; …</t>
  </si>
  <si>
    <t>... and lower literacy rates. Poverty is also often associated with environmental degradation and loss of biodiversity as the poor often end up using local natural resources unsustainably (Snel, 2004). The United Nations Millenium ...</t>
  </si>
  <si>
    <t>Community forest management in Mexico: carbon mitigation and biodiversity conservation through rural development</t>
  </si>
  <si>
    <t>http://www.sciencedirect.com/science/article/pii/S0959378000000339</t>
  </si>
  <si>
    <t>D Klooster, O Masera</t>
  </si>
  <si>
    <t>... For developing countries like Mexico, local deforestation aggregates to global environmental change through biodiversity loss and emissions of carbon dioxide and other greenhouse gases to the atmosphere. Meanwhile, the generally poor people who inhabit forests face their ...</t>
  </si>
  <si>
    <t>Human influence and threat to biodiversity and sustainable living</t>
  </si>
  <si>
    <t>http://www.ajol.info/index.php/ejesc/article/view/42000</t>
  </si>
  <si>
    <t>D Hunde</t>
  </si>
  <si>
    <t>Ethiopian Journal of Education and Sciences</t>
  </si>
  <si>
    <t>... biodiversity for their livelihoods .This is attributed to the message “saving life by saving biodiversity” which is more directly ... This applies to the fight against hunger and poverty as well as to the prudent use of available ... Human Influence and Threat to Biodiversity and Sustainable ...</t>
  </si>
  <si>
    <t>http://www.ajol.info/index.php/ejesc/article/download/42000/9163</t>
  </si>
  <si>
    <t>Participatory biodiversity assessment: enabling rural poor for better natural resource management</t>
  </si>
  <si>
    <t>http://agris.fao.org/agris-search/search.do?recordID=DJ2012038339</t>
  </si>
  <si>
    <t>S Dixit, JC Tewari, SP Wani, C Vineela…</t>
  </si>
  <si>
    <t>Journal of SAT …</t>
  </si>
  <si>
    <t>Abstract: Thana, Govardhanpura and Gokulpura cluster of villages in Bundi district, eastern Rajasthan, India represent soils of hot semi-arid region that are degraded due to overgrazing. The total geographical area covered under the watershed represented by ...</t>
  </si>
  <si>
    <t>Food security: why is biodiversity important?</t>
  </si>
  <si>
    <t>http://www.bioone.org/doi/abs/10.1505/146554811798293908</t>
  </si>
  <si>
    <t>TCH Sunderland</t>
  </si>
  <si>
    <t>International Forestry Review</t>
  </si>
  <si>
    <t>... collection of wild resources provides considerable subsistence support to local livelihoods (Delang 2006). ... is food insecure primarily due to social inequity and poverty (Schmidhuber and ... Although more needs to be understood regarding biodiversity providing the “natural capital ...</t>
  </si>
  <si>
    <t>http://www.ingentaconnect.com/content/cfa/ifr/2011/00000013/00000003/art00002?crawler=true</t>
  </si>
  <si>
    <t>… farmers: Lessons learned and policy implications", 6-7 August 2004, Pokhara, Nepal. LI-BIRD, Bioversity International and SDC. Local Initiatives for Biodiversity</t>
  </si>
  <si>
    <t>https://www.securenutritionplatform.org/SuccessStories/ProjectDocuments/LI%20BIRD%20HG%20in%20Nepal.pdf</t>
  </si>
  <si>
    <t>R Gautam, BR Sthapit …</t>
  </si>
  <si>
    <t>… and Development (LI …</t>
  </si>
  <si>
    <t>securenutritionplatform.org</t>
  </si>
  <si>
    <t>Gautam, R, BR Sthapit and PK Shrestha (eds.) 2006. Home Gardens in Nepal: Proceeding of a workshop on" Enhancing the contribution of home garden to on-farm management of plant genetic resources and to improve the livelihoods of Nepalese farmers: Lessons ...</t>
  </si>
  <si>
    <t>Ecodevelopment planning at India'sGreat Himalayan National Parkfor biodiversity conservationand participatory rural development</t>
  </si>
  <si>
    <t>http://link.springer.com/article/10.1023/B:BIOC.0000034013.15097.23</t>
  </si>
  <si>
    <t>S Pandey, MP Wells</t>
  </si>
  <si>
    <t>... remote rural areas of developing countries where biodiversity is concentrated, where poverty tends to ... from biological resources which do not lead to further losses of biodiversity (McNeely, 1988 ... neither politically feasible nor ethically justiﬁable to attempt to deny the poor the use ...</t>
  </si>
  <si>
    <t>http://link.springer.com/content/pdf/10.1023/B:BIOC.0000034013.15097.23.pdf</t>
  </si>
  <si>
    <t>Mainstreaming findings of home garden project for on-farm biodiversity management and improving livelihoods : Policy and programme implications</t>
  </si>
  <si>
    <t>http://books.google.co.uk/books?hl=en&amp;lr=&amp;id=0nfmTHu4P2oC&amp;oi=fnd&amp;pg=PA119&amp;dq=biodiversity+poverty+OR+livelihoods+OR+poor&amp;ots=yqIL02oLAF&amp;sig=bovJeRGm6dzDNyrnz4MlpquYtiU</t>
  </si>
  <si>
    <t>PK Shrestha, R Gautam, B Sthapit</t>
  </si>
  <si>
    <t>… Initiatives for Biodiversity</t>
  </si>
  <si>
    <t>Abstract: Home gardens in Nepal are traditionally practiced intensive production systems maintained around the homestead; often integrating crops, fruits, spices, herbs, medicinal plants, fodder trees, livestock, fisheries, and apiaries often characterized by low-input soil ...</t>
  </si>
  <si>
    <t>Botanic gardens resources: tangible and intangible aspects of linking biodiversity and human well-being</t>
  </si>
  <si>
    <t>http://www.bg.isu.ru/ru/about/docs/kuzevanov_jpc2006.pdf</t>
  </si>
  <si>
    <t>VY Kuzevanov , SV Sizykh</t>
  </si>
  <si>
    <t>Hiroshima Peace Science</t>
  </si>
  <si>
    <t>... their involvement in developments in economic botany, home gardening and an agriculture, rational use of biodiversity, improvement of habitats/environment and ... to establish new "green" businesses to help poor communities to overcome poverty and ...</t>
  </si>
  <si>
    <t>Determinants of biodiversity regulate compositional stability of communities</t>
  </si>
  <si>
    <t>http://www.nature.com/nature/journal/v401/n6754/abs/401691a0.html</t>
  </si>
  <si>
    <t>M Sankaran , SJ McNAUGHTON</t>
  </si>
  <si>
    <t>... Although high biodiversity may in some cases be associated with 'desirable' responses such as stability of nutrient cycling or productivity, we warn against concluding that species-rich ecosystems will necessarily 'cope' better than species-poor ones in the face of perturbations. ...</t>
  </si>
  <si>
    <t>http://www.nature.com/nature/journal/v401/n6754/full/401691a0.html</t>
  </si>
  <si>
    <t>An integrated assessment of the biodiversity , livelihood and economic value of wetlands in Mtanza-Msona Village, Tanzania</t>
  </si>
  <si>
    <t>http://intranet.iucn.org/webfiles/doc/SpeciesProg/FBU/MtanzaMsona_IWA_TechnicalReport_lowres.pdf</t>
  </si>
  <si>
    <t>G Kasthala, A Hepelwa, H Hamiss, E Kwayu …</t>
  </si>
  <si>
    <t>Dar es Salaam: …</t>
  </si>
  <si>
    <t>... 28 Applying the sustainable livelihoods framework in ... and economic value of Mtanza-Msona's wetland biodiversity.....69 Household ... of wetland resource use.....70 Wealth, poverty and wetland ...</t>
  </si>
  <si>
    <t>Biodiversity dynamics, livelihoods and knowledge in Kalahari dryland biomes</t>
  </si>
  <si>
    <t>http://ethos.bl.uk/OrderDetails.do?uin=uk.bl.ethos.491074</t>
  </si>
  <si>
    <t>SM Sallu</t>
  </si>
  <si>
    <t>The wealth of dryland biodiversity and associated knowledge is poorly documented and as a consequence dryland areas are now a thematic priority of the United Nations Convention on Biological Diversity. A general lack of understanding of the multi-dimensional nature of ...</t>
  </si>
  <si>
    <t>Domesticating indigenous fruit trees as a contribution to poverty reduction</t>
  </si>
  <si>
    <t>http://www.tandfonline.com/doi/abs/10.1080/14728028.2006.9752544</t>
  </si>
  <si>
    <t>K Schreckenberg , A Awono , A Degrande …</t>
  </si>
  <si>
    <t>… and Livelihoods</t>
  </si>
  <si>
    <t>... Foreword. Pp x-xi in Sunderland T. and Ndoye 0. (eds). Forest products, livelihoods and conservation. Case studies of non-timber forest product systems. ... GOC 2003. Poverty Reduction Strategy Paper. ... 65 p. Leakey RRB 1999. Agroforestry for biodiversity in farming systems. Pp. ...</t>
  </si>
  <si>
    <t>http://www.tandfonline.com/doi/pdf/10.1080/14728028.2006.9752544</t>
  </si>
  <si>
    <t>The commercial, consumptive use of wild species: Managing it for the benefit of biodiversity</t>
  </si>
  <si>
    <t>CH Freese</t>
  </si>
  <si>
    <t>WWF</t>
  </si>
  <si>
    <t>Primary forest succession on poor sandy soilsas related to site factors</t>
  </si>
  <si>
    <t>http://link.springer.com/article/10.1023/A:1008884418570</t>
  </si>
  <si>
    <t>AM Elgersma</t>
  </si>
  <si>
    <t>Abstract Three main succession lines are found to occur on poor sandy soils in a blown drift sand landscape in the Netherlands. Site factors–organic matter, parent material, soil moisture regime and relief–were determined. Site types, specific combinations of these ...</t>
  </si>
  <si>
    <t>http://link.springer.com/content/pdf/10.1023/A:1008884418570.pdf</t>
  </si>
  <si>
    <t>Valuing the diversity of biodiversity</t>
  </si>
  <si>
    <t>http://www.sciencedirect.com/science/article/pii/S0921800905003149</t>
  </si>
  <si>
    <t>M Christie, N Hanley , J Warren, K Murphy , R Wright…</t>
  </si>
  <si>
    <t>... Herein lies the problem: many studies have found that members of the general public have a low awareness and poor understanding of the term biodiversity, and that communicating relevant information within a stated preference study is difficult. ...</t>
  </si>
  <si>
    <t>Planning for the persistence of river biodiversity : exploring alternative futures using process‐based models</t>
  </si>
  <si>
    <t>http://onlinelibrary.wiley.com/doi/10.1111/j.1365-2427.2009.02394.x/full</t>
  </si>
  <si>
    <t>E Turak, S Ferrier , TOM Barrett, E Mesley…</t>
  </si>
  <si>
    <t>... The standardised values were mapped using different colour bands to represent seven biodiversity condition categories: reference (0.95–1), very good (0.85–0.95), good (0.65–0.85), moderate (0.35–0.65), poor (0.15–0.35), very poor (0.05–0.15) and extremely poor (0–0.05). ...</t>
  </si>
  <si>
    <t>http://127.0.0.1:8000/scholar?q=info:EsG3cIanq2UJ:scholar.google.com/&amp;output=instlink&amp;hl=en&amp;as_sdt=0,5&amp;scillfp=15277100796925549102&amp;oi=lle</t>
  </si>
  <si>
    <t>Biodiversity , agro- biodiversity , international trade and food safety in CCA and PRSP country reports</t>
  </si>
  <si>
    <t>http://www.bio-nica.info/biblioteca/bindraban2004biodiversity.pdf</t>
  </si>
  <si>
    <t>P Bindraban , H Aalbers, H Moll, I Brouwer, A Besselink…</t>
  </si>
  <si>
    <t>The Netherlands Ministries of Agriculture, Nature Management and Food Safety (LNV) and of Foreign Affairs (DGIS) recently requested the Wageningen University and Research Centre (Wageningen UR) to perform a review of UN system Common Country ...</t>
  </si>
  <si>
    <t>Creating livelihoods and enhancing biodiversity -rich production systems based on medicinal and aromatic plants: preliminary lessons from South Asia</t>
  </si>
  <si>
    <t>http://www.actahort.org/books/678/678_4.htm</t>
  </si>
  <si>
    <t>M Karki, BK Tiwari , A Badoni, N Bhattarai</t>
  </si>
  <si>
    <t>III WOCMAP Congress on …</t>
  </si>
  <si>
    <t>Abstract: The literature defines livelihoods as the processes comprising the capabilities, assets and activities that provide a means for living to the human beings. Livelihoods are best examined through Sustainable Livelihoods Framework (SLF), which is based on the ...</t>
  </si>
  <si>
    <t>http://wwwlib.teiep.gr/images/stories/acta/Acta%20678/678_4.pdf</t>
  </si>
  <si>
    <t>H Kuhnlein Protecting and strengthening local food systems: harnessing biodiversity and indigenous knowledge for food security, livelihoods and nutrition</t>
  </si>
  <si>
    <t>L Bhattacharjee, F Egal, L Collette, B Burlingame…</t>
  </si>
  <si>
    <t>… on The Role of Biodiversity …</t>
  </si>
  <si>
    <t>Capitalism and conservation: the production and reproduction of biodiversity conservation</t>
  </si>
  <si>
    <t>http://onlinelibrary.wiley.com/doi/10.1111/j.1467-8330.2010.00760.x/full</t>
  </si>
  <si>
    <t>D Brockington , R Duffy</t>
  </si>
  <si>
    <t>... They are actively remaking economies, landscapes, livelihoods and conservation policy and practice and they are ... former US AID official as saying: “It is easier to do biodiversity overseas than ... a sleight of hand at work here, for speciality coffees make the poverty and otherness ...</t>
  </si>
  <si>
    <t>http://127.0.0.1:8000/scholar?q=info:Zy2nmoDPpPgJ:scholar.google.com/&amp;output=instlink&amp;hl=en&amp;as_sdt=0,5&amp;scillfp=1007978582805522512&amp;oi=lle</t>
  </si>
  <si>
    <t>5 BlOREGIONAL PLANNING AND BIODIVERSITY CONSERVATION</t>
  </si>
  <si>
    <t>http://books.google.co.uk/books?hl=en&amp;lr=&amp;id=iNSoOeQuG1UC&amp;oi=fnd&amp;pg=PA41&amp;dq=biodiversity+poverty+OR+livelihoods+OR+poor&amp;ots=PtRcgG1tIU&amp;sig=FOup-QNIr_KPU0-6vYo1d_-UYlo</t>
  </si>
  <si>
    <t>KR Miller</t>
  </si>
  <si>
    <t>Partnerships for Protection: New Strategies for …</t>
  </si>
  <si>
    <t>... The goal of bioregional management is to establish voluntarily cooperative programmes across the entire region that provide appropriate treatment of those sites critical for biodiversity mainte- nance and restoration, while supporting local livelihoods and lifestyles. ...</t>
  </si>
  <si>
    <t>Monitoring forest biodiversity : a European perspective with reference to temperate and boreal forest zone</t>
  </si>
  <si>
    <t>http://www.sciencedirect.com/science/article/pii/S0301479702001834</t>
  </si>
  <si>
    <t>J Puumalainen, P Kennedy, S Folving</t>
  </si>
  <si>
    <t>... The ecological understanding of the contribution and 'value' of each factor to the overall biodiversity is poor, and always depends on the natural conditions, the locality and the forest type. 'To understand diversity patterns a necessary ...</t>
  </si>
  <si>
    <t>Latitudinal gradients of biodiversity : pattern, process, scale, and synthesis</t>
  </si>
  <si>
    <t>http://www.jstor.org/stable/30033777</t>
  </si>
  <si>
    <t>MR Willig , DM Kaufman, RD Stevens</t>
  </si>
  <si>
    <t>... LATITUDINAL GRADIENTS OF BIODIVERSITY: ... Similarly, serious concerns about the erosion of biodiversity at global, regional, and local scales have catalyzed a considerable body of research in conservation biology (Chown &amp; Gaston 2000). ...</t>
  </si>
  <si>
    <t>Recognizing local people's priorities for tropical forest biodiversity</t>
  </si>
  <si>
    <t>http://www.bioone.org/doi/abs/10.1579/0044-7447-35.1.17</t>
  </si>
  <si>
    <t>D Sheil , R Puri , M Wan, I Basuki , M Heist…</t>
  </si>
  <si>
    <t>... Thus, locating such sites, which is dependent on local guidance, provides more effective biodiversity inventories ... livelihood options, many members of distant communities will be forced into an alien urban poverty or the government will be forced to subsidize local livelihoods. ...</t>
  </si>
  <si>
    <t>http://www.jstor.org/stable/4315677</t>
  </si>
  <si>
    <t>An evaluation of monetary and non-monetary techniques for assessing the importance of biodiversity and ecosystem services to people in countries with …</t>
  </si>
  <si>
    <t>http://www.sciencedirect.com/science/article/pii/S092180091200328X</t>
  </si>
  <si>
    <t>M Christie, I Fazey , R Cooper , T Hyde, JO Kenter</t>
  </si>
  <si>
    <t>... Environmental valuation; Biodiversity; Ecosystem services; Developing countries; Participatory approaches; Deliberative valuation; Poverty alleviation. ... that are essential in supporting human existence, for health, well-being and the provision of livelihoods (Costanza et ...</t>
  </si>
  <si>
    <t>… and product chain development as an effective protocol for biodiversity utilization and development towards conservation and rural poverty reduction in Ghana</t>
  </si>
  <si>
    <t>http://archive.unu.edu/env/plec/cbd/Montreal/abstracts/Amoako-Atta.pdf</t>
  </si>
  <si>
    <t>B Amoako-Atta, EOA Asibey, S Ayeh…</t>
  </si>
  <si>
    <t>Business News of …</t>
  </si>
  <si>
    <t>Indigenous biological food resources abound in Ghana. However, many of them are mainly recognised, sustained and utilised at the farmer/rural community level and are not part of main stream agriculture: their contribution to the nation's gross domestic product is very ...</t>
  </si>
  <si>
    <t>Cultural significance of biodiversity : the role of medicinal plants in urban African cultural practices in the Eastern Cape, South Africa</t>
  </si>
  <si>
    <t>http://www.bioone.org/doi/abs/10.2993/0278-0771(2006)26%5B60:CSOBTR%5D2.0.CO%3B2</t>
  </si>
  <si>
    <t>ML Cocks, AP Dold</t>
  </si>
  <si>
    <t>Journal of Ethnobiology</t>
  </si>
  <si>
    <t>... In Cultural and spiritual values of biodiversity. ed Posey, DA, editor. ... (2011) Linking poverty, HIV/AIDS and climate change to human and ecosystem vulnerability in southern Africa: consequences for livelihoods and sustainable ecosystem management. ...</t>
  </si>
  <si>
    <t>http://www.bioculturaldiversity.co.za/uploads/files/cultural_significance_of_biodiversity_the_role.pdf</t>
  </si>
  <si>
    <t>Threats to biodiversity and their implications in protected and adjacent dispersal areas of Kenya</t>
  </si>
  <si>
    <t>http://www.tandfonline.com/doi/abs/10.1080/09669580408667224</t>
  </si>
  <si>
    <t>MM Okello, JW Kiringe</t>
  </si>
  <si>
    <t>Journal of Sustainable Tourism</t>
  </si>
  <si>
    <t>... Local community depressed livelihoods. ... organisms or their products (such as cowry shells) is an additional threat to marine biodiversity and conser ... Managing population increase, improved livelihood and poverty reduction can help reduce human impacts within and around ...</t>
  </si>
  <si>
    <t>http://www.tandfonline.com/doi/pdf/10.1080/09669580408667224</t>
  </si>
  <si>
    <t>State Simplifications of Land-Use and Biodiversity in the Uplands of Yunnan, Eastern Himalayan Region</t>
  </si>
  <si>
    <t>http://link.springer.com/content/pdf/10.1007/1-4020-3508-X_54.pdf</t>
  </si>
  <si>
    <t>Global Change and Mountain Regions</t>
  </si>
  <si>
    <t>... in resource policy have decreased the area of available arable land, and therefore directly impacted the livelihoods of indigenous ... In "Links between cultures and biodiversity." (J. Xu, Ed ... Human resources development and poverty alleviation: A study of23 poor counties in China. ...</t>
  </si>
  <si>
    <t>Biodiversity and disease risk: the case of Lyme disease</t>
  </si>
  <si>
    <t>http://onlinelibrary.wiley.com/doi/10.1046/j.1523-1739.2000.99014.x/full</t>
  </si>
  <si>
    <t>RS Ostfeld , F Keesing</t>
  </si>
  <si>
    <t>... this incompetent reservoir ( Lane &amp; Quistad 1998). Biodiversity and the Dilution Effect. ... Kaufman &amp; Kaufman 1989). In the eastern states, white-footed mice occur in both species-poor and species-rich communities. As a result ...</t>
  </si>
  <si>
    <t>http://www.jstor.org/stable/2641431</t>
  </si>
  <si>
    <t>Biodiversity and persistence of ecological communities in variable environments</t>
  </si>
  <si>
    <t>http://www.sciencedirect.com/science/article/pii/S1476945X08000111</t>
  </si>
  <si>
    <t>C Borrvall, B Ebenman</t>
  </si>
  <si>
    <t>Ecological complexity</t>
  </si>
  <si>
    <t>... Here we use model communities in order to explore how biodiversity (species number) affects the persistence of ecological communities in a stochastic ... We show that the risk and extent of extinctions is higher in species-rich than in species-poor communities, specifically, the per ...</t>
  </si>
  <si>
    <t>Poverty reduction and biodiversity conservation: using the concept of ecosystem services to understand the linkages</t>
  </si>
  <si>
    <t>http://books.google.co.uk/books?hl=en&amp;lr=&amp;id=UyCTJv1j4aEC&amp;oi=fnd&amp;pg=PA36&amp;dq=biodiversity+poverty+OR+livelihoods+OR+poor&amp;ots=rmK3YThwL0&amp;sig=x4kCFK7JDu5MsKVE7RWeqmVULr4</t>
  </si>
  <si>
    <t>H Wittmer, A Berghöfer, P Sukhdev</t>
  </si>
  <si>
    <t>Biodiversity Conservation …</t>
  </si>
  <si>
    <t>The international study on The Economics of Ecosystems and Biodiversity (TEEB) which was concluded in 2010 highlights the links between biodiversity, ecosystem services and human well-being in economic terms (2010a, b, c, 2011a). It has compiled a wide array of ...</t>
  </si>
  <si>
    <t>Imperiled waters impoverished future the decline of freshwater ecosystems.</t>
  </si>
  <si>
    <t>http://www.popline.org/node/296963</t>
  </si>
  <si>
    <t>JN Abramovitz</t>
  </si>
  <si>
    <t>... the character of freshwater systems and the livelihoods of millions of people who depend on them. Two such planned projects are an aquatic highway in South America and a staircase of dams on the Mekong River. The paper first addresses the biodiversity deficit, then the ...</t>
  </si>
  <si>
    <t>Conservation of indigenous livestock: Sustaining biodiversity for current and future generations</t>
  </si>
  <si>
    <t>https://library.cgiar.org/handle/10947/3900</t>
  </si>
  <si>
    <t>... concrete field-based examples of the importance of the conservation of livestock biodiversity and the ... Some estimates suggest that livestock is a component of livelihoods for some 70% of the ... Moreover, there is a strong correlation between poverty and a high degree of genetic ...</t>
  </si>
  <si>
    <t>https://library.cgiar.org/bitstream/handle/10947/3900/agm05_stake_4a_blench.pdf?sequence=1</t>
  </si>
  <si>
    <t>Biodiversity loss, poverty and climate change: can one solution fit all?</t>
  </si>
  <si>
    <t>http://www.tandfonline.com/doi/full/10.1080/19438150903432701</t>
  </si>
  <si>
    <t>J Boersema , A Blowers, A Martin</t>
  </si>
  <si>
    <t>Over the past 20 years the rise in the use of the term 'biodiversity'in scientific and policy circles has been remarkable. In 1985 the term was coined by Rosen as a contraction of 'biological diversity'which has been around since the 1960s and defined as comprising ...</t>
  </si>
  <si>
    <t>Re-thinking on the role of business in biodiversity conservation</t>
  </si>
  <si>
    <t>http://mpra.ub.uni-muenchen.de/12596/</t>
  </si>
  <si>
    <t>C Barna</t>
  </si>
  <si>
    <t>... In the generation of sustainable livelihoods via businesses that value biodiversity there are opportunities to improve marketing (from product development to distribution); performance indicators to measure conservation results and poverty reduction; improved procedures for ...</t>
  </si>
  <si>
    <t>http://mpra.ub.uni-muenchen.de/12596/1/MPRA_paper_12596.pdf</t>
  </si>
  <si>
    <t>Applying the ecosystem services concept to poverty alleviation: the need to disaggregate human well-being</t>
  </si>
  <si>
    <t>http://journals.cambridge.org/abstract_S0376892911000506</t>
  </si>
  <si>
    <t>T Daw , K Brown , S Rosendo…</t>
  </si>
  <si>
    <t>... ES beneficiaries into poor and other vulnerable groups (for example by gender, class, ethnicity, geography, livelihoods and socioeconomic ... D., Dickson, B., Elliott, J., Hutton, J., Roe, D., Vira, B. &amp; Wolmer, W. (2004) Biodiversity conservation and the eradication of poverty. ...</t>
  </si>
  <si>
    <t>http://www.academia.edu/download/30993287/repo_A84IKPeC.pdf</t>
  </si>
  <si>
    <t>Responsible introduction of alien fish and biodiversity in Nepal</t>
  </si>
  <si>
    <t>http://www.enaca.org/modules/news/article.php?article_id=579</t>
  </si>
  <si>
    <t>TB Gurung</t>
  </si>
  <si>
    <t>Aquaculture Asia</t>
  </si>
  <si>
    <t>enaca.org</t>
  </si>
  <si>
    <t>... fail. Impact of exotic fish introduction: Livelihoods, food security, poverty alleviation and fish biodiversity Rohu Labeo rohita, Mrigal Cirrhinus mrigala and Bhakur Catla catla are indigenous to southern Nepal. However ...</t>
  </si>
  <si>
    <t>The root causes of biodiversity loss</t>
  </si>
  <si>
    <t>http://books.google.co.uk/books?hl=en&amp;lr=&amp;id=dTD_AQAAQBAJ&amp;oi=fnd&amp;pg=PP1&amp;dq=biodiversity+poverty+OR+livelihoods+OR+poor&amp;ots=EVrB9hVCpM&amp;sig=FgEwfOg7Dbv4WO7NLHSQyifJ8bg</t>
  </si>
  <si>
    <t>A Wood, P Stedman-Edwards, J Mang</t>
  </si>
  <si>
    <t>... factors driving biodiversity loss 15 2.2 The conceptual models 24 2.3 Using the approach: a brief example 27 4.1 Summary of case studies 60 11.1 Ecotourism prospects in Calakmul 242 11.2 Land tenure rights and the Calakmul Biosphere Reserve 245 14.1 Poor education ...</t>
  </si>
  <si>
    <t>Biodiversity and the feel-good factor: understanding associations between self-reported human well-being and species richness</t>
  </si>
  <si>
    <t>http://bioscience.oxfordjournals.org/content/62/1/47.short</t>
  </si>
  <si>
    <t>M Dallimer , KN Irvine , AMJ Skinner…</t>
  </si>
  <si>
    <t>... Instead, well-being shows a positive relationship with the richness that the greenspace users perceived to be present. One plausible explanation for this discrepancy, which we investigate, is that people generally have poor biodiversity-identification skills. ...</t>
  </si>
  <si>
    <t>http://bioscience.oxfordjournals.org/content/62/1/47.full</t>
  </si>
  <si>
    <t>Linking species richness, biodiversity and ecosystem function in soil systems</t>
  </si>
  <si>
    <t>http://www.sciencedirect.com/science/article/pii/S0031405605000533</t>
  </si>
  <si>
    <t>DC Coleman, WB Whitman</t>
  </si>
  <si>
    <t>Pedobiologia</t>
  </si>
  <si>
    <t>... 2004. Linking species richness, biodiversity and ecosystem function in soil systems. ... Introduction: the nature and extent of biodiversity. In the last several years, there has been a surge of interest in soils as reservoirs of biodiversity. It ...</t>
  </si>
  <si>
    <t>Global biodiversity strategy: Guidelines for action to save, study, and use earth's biotic wealth sustainably and equitably</t>
  </si>
  <si>
    <t>World Resources Institute</t>
  </si>
  <si>
    <t>World Resources Inst</t>
  </si>
  <si>
    <t>Matching type of livestock to desired biodiversity outcomes in pastures–a review</t>
  </si>
  <si>
    <t>http://www.sciencedirect.com/science/article/pii/S0006320703004518</t>
  </si>
  <si>
    <t>AJ Rook, B Dumont, J Isselstein, K Osoro…</t>
  </si>
  <si>
    <t>... Osoro et al., 1999c and Osoro et al., 2000b demonstrate the opportunities to control grazing selectivity, animal production, and, most probably, biodiversity by improving smaller or greater parts of nutritionally poor semi-natural vegetation in extensive systems. ...</t>
  </si>
  <si>
    <t>Financial costs of meeting global biodiversity conservation targets: current spending and unmet needs</t>
  </si>
  <si>
    <t>http://www.sciencemag.org/content/338/6109/946.short</t>
  </si>
  <si>
    <t>DP McCarthy, PF Donald, JPW Scharlemann …</t>
  </si>
  <si>
    <t>... 9 Research Institute for the Environment and Livelihoods, Charles Darwin University, Northern Territory ... financing needs for implementing the CBD Strategic Plan for Biodiversity 2011–2020 ... and the higher potential conservation gains in financially poor, biodiversity-rich countries ...</t>
  </si>
  <si>
    <t>Biodiversity and human welfare</t>
  </si>
  <si>
    <t>http://books.google.co.uk/books?hl=en&amp;lr=&amp;id=UvcymNufO8AC&amp;oi=fnd&amp;pg=PA46&amp;dq=biodiversity+poverty+OR+livelihoods+OR+poor&amp;ots=NrrXkx4Kcs&amp;sig=MmnYZfbhez6C8RHwhK6lCpPtgcM</t>
  </si>
  <si>
    <t>P Blaikie, S Jeanrenaud</t>
  </si>
  <si>
    <t>… politics and impacts of national parks …</t>
  </si>
  <si>
    <t>... review of research on land degradation and conservation, applies to biodiversity conservation as well ... to sustainable use of natural resources with stronger emphasis on livelihoods and, in ... strongly neo-populist strands of thought throughout (the links between poverty and environ ...</t>
  </si>
  <si>
    <t>Introduction: why link biodiversity conservation and poverty reduction</t>
  </si>
  <si>
    <t>D Roe, M Walpole, J Elliott</t>
  </si>
  <si>
    <t>Linking biodiversity conservation and poverty …</t>
  </si>
  <si>
    <t>Floristic biodiversity and history of African arid regions</t>
  </si>
  <si>
    <t>http://link.springer.com/article/10.1023/A:1018325026863</t>
  </si>
  <si>
    <t>N Ju</t>
  </si>
  <si>
    <t>... Compared to the species-poor Sahara Desert, the arid regions of the Mandeb-Circle (Somalia, Ethiopia, Yemen), the Southern African Nama Karoo and especially the Succulent Karoo (Hilton-Taylor, 1994) show high to extremely high biodiversity. ...</t>
  </si>
  <si>
    <t>http://link.springer.com/content/pdf/10.1023/A:1018325026863.pdf</t>
  </si>
  <si>
    <t>Climate change: impacts on structure and biodiversity of subarctic plant communities</t>
  </si>
  <si>
    <t>https://gupea.ub.gu.se/handle/2077/16349</t>
  </si>
  <si>
    <t>J Alatalo</t>
  </si>
  <si>
    <t>... on different scales: detailed study of reproductive and vegetative responses of a common circumpolar plant species (Silene acaulis), and effects on biodiversity, structure, biomass, and reproduction, of two contrasting plant communities (rich meadow and poor heath, respectively ...</t>
  </si>
  <si>
    <t>https://gupea.ub.gu.se/bitstream/2077/16349/4/gupea_2077_16349_4.pdf</t>
  </si>
  <si>
    <t>Reconciling land reform and biodiversity conservation in South Africa. do the poor stand any chance</t>
  </si>
  <si>
    <t>The Reefbase Pacific Project and information portal: delivering information of reef associated livelihoods , fisheries and biodiversity</t>
  </si>
  <si>
    <t>https://darchive.mblwhoilibrary.org/handle/1912/2883</t>
  </si>
  <si>
    <t>P Cohen, D Valemei</t>
  </si>
  <si>
    <t>Abstract: Effective management and sustainable use of coral reefs and associated fisheries and socioeconomic systems rely on incorporating current and relevant information into decision-making processes. Where information is poorly managed and mobilized, ...</t>
  </si>
  <si>
    <t>https://darchive.mblwhoilibrary.org/bitstream/handle/1912/2883/Cohen_IAMSLIC2008.pdf.txt?sequence=3</t>
  </si>
  <si>
    <t>Biodiversity monitoring in developing countries: what are we trying to achieve?</t>
  </si>
  <si>
    <t>http://journals.cambridge.org/abstract_S0030605303000735</t>
  </si>
  <si>
    <t>F Danielsen , MM Mendoza, P Alviola, DS Balete …</t>
  </si>
  <si>
    <t>... largely in the hands of poor rural people (Getz et al., 1999), and local authorities have virtually no operational Sheil, 2001). ... ease of making contributions to management. What really matters for management-oriented biodiversity monitoring ...</t>
  </si>
  <si>
    <t>http://nordeco.dk/uploads/research/Biodiversity%20monitoring%20in%20developing%20countries%20what%20are%20we%20trying%20to%20achieve.pdf</t>
  </si>
  <si>
    <t>Evaluating linkages between business, the environment, and local communities</t>
  </si>
  <si>
    <t>http://rafflesia.wwf.or.id/library/admin/attachment/books/bcn_report.pdf</t>
  </si>
  <si>
    <t>BC Network</t>
  </si>
  <si>
    <t>Biodiversity Support Program</t>
  </si>
  <si>
    <t>... infections, placed an additional burden on the local people. The poverty, food production deficit, and underdeveloped public ... Oil Pvt. Ltd., provides, it is unlikely that the local population would have any reason to get involved with biodiversity conservation when they ...</t>
  </si>
  <si>
    <t>Can biodiversity conservation go hand in hand with local livelihoods ? A case of conflict resolution in Thailand</t>
  </si>
  <si>
    <t>http://www.apafri.org/activities/Bhutan2013/Publication/M8%20Biodversity%20vs%20livelihoods%20conflict.pdf</t>
  </si>
  <si>
    <t>R Thaworn, L Kelley , Y Yasmi</t>
  </si>
  <si>
    <t>Unasylva</t>
  </si>
  <si>
    <t>apafri.org</t>
  </si>
  <si>
    <t>Rawee Thawornis a national programme officer for community forestry development, Lisa Kelleyis a research associate for resource conflict management, and Yurdi Yasmi is a senior programme officer for resource governance, policy and conflict management–all with ...</t>
  </si>
  <si>
    <t>From participation to partnership in biodiversity protection: experience from Germany and South Africa</t>
  </si>
  <si>
    <t>http://www.tandfonline.com/doi/abs/10.1080/089419202753403337</t>
  </si>
  <si>
    <t>Society &amp;Natural Resources</t>
  </si>
  <si>
    <t>... In South Africa, locally generated income from biodiversity conservation enterprise will always be desperately minimal in relation to the scale of poverty that has ... Sustainable livelihoods also require attention to local property rights, to social and political justice and civil rights ...</t>
  </si>
  <si>
    <t>http://www.tandfonline.com/doi/pdf/10.1080/089419202753403337</t>
  </si>
  <si>
    <t>Amazonia through time: Andean uplift, climate change, landscape evolution, and biodiversity</t>
  </si>
  <si>
    <t>http://www.sciencemag.org/content/330/6006/927.short</t>
  </si>
  <si>
    <t>C Hoorn , FP Wesselingh, H Ter Steege , MA Bermudez …</t>
  </si>
  <si>
    <t>... A comparison of present biodiversity patterns with geologic and edaphic units shows that the highest ... variation in levels of nutrients and are in stark contrast to generally nutrient-poor soils on the ... richness in nutrients of the Andean system versus the relative nutrient poverty in the ...</t>
  </si>
  <si>
    <t>Biodiversity conservation and the quality of life of indigenous people in the Bolivian Chaco</t>
  </si>
  <si>
    <t>http://sfaa.metapress.com/index/86y8rem7ugf8497u.pdf</t>
  </si>
  <si>
    <t>E Arambiza, M Painter</t>
  </si>
  <si>
    <t>Human Organization</t>
  </si>
  <si>
    <t>SFAA</t>
  </si>
  <si>
    <t>... Eliminating poverty and conserving biodiversity are two distinct objectives, but, in practice, the overlap ... The threats to biological diversity that are the basis for WCS's concern for the area are experienced by CABI as a threat to the livelihoods and lifeways of Isoceños. ...</t>
  </si>
  <si>
    <t>http://ibcperu.org/doc/isis/11576.pdf</t>
  </si>
  <si>
    <t>11. A long and winding road? Precaution from principle to practice in biodiversity conservation</t>
  </si>
  <si>
    <t>http://books.google.co.uk/books?hl=en&amp;lr=&amp;id=Bf5R3aM0AXUC&amp;oi=fnd&amp;pg=PA223&amp;dq=biodiversity+poverty+OR+livelihoods+OR+poor&amp;ots=_G2RkfutFW&amp;sig=ACXDhXhU-pH34o0Mjg1MxrYpZFo</t>
  </si>
  <si>
    <t>Implementing the Precautionary Principle: …</t>
  </si>
  <si>
    <t>... Some aim to sustain livelihoods, income or ways of life rather than species or ecosystems, and may tolerate major reductions in stocks or simpliﬁcation of ecosystems to do so. ... The links between biodiversity conservation and poverty are complex and context ...</t>
  </si>
  <si>
    <t>Poverty , protected areas and poverty : A review of biodiversity and protected area issues in national poverty reduction strategies</t>
  </si>
  <si>
    <t>Protected Areas and Livelihoods . Wildlife Conservation …</t>
  </si>
  <si>
    <t>Modelling the effect of fertiliser, mowing, disturbance and width on the biodiversity of plant communities of field boundaries</t>
  </si>
  <si>
    <t>http://www.sciencedirect.com/science/article/pii/S0167880901003395</t>
  </si>
  <si>
    <t>P Schippers , W Joenje</t>
  </si>
  <si>
    <t>... question: what are the effects of fertiliser load, disturbance, boundary width and mowing on the species composition and biodiversity of the ... were selected to represent a successional sequence from an arable weedy stage to perennial vegetation of nutrient-poor habitats (Table 1 ...</t>
  </si>
  <si>
    <t>Hope for threatened tropical biodiversity : lessons from the Philippines</t>
  </si>
  <si>
    <t>http://bioscience.oxfordjournals.org/content/58/3/231.short</t>
  </si>
  <si>
    <t>MRC Posa, AC Diesmos, NS Sodhi …</t>
  </si>
  <si>
    <t>... change, must be addressed at the national level, and so must poverty and overpopulation ... into integrated coastal management programs, may enhance their overall value for biodiversity protection ... Basic biological information for many species is poor, and many areas still need to ...</t>
  </si>
  <si>
    <t>http://bioscience.oxfordjournals.org/content/58/3/231.full</t>
  </si>
  <si>
    <t>The Cape Peninsula, South Africa: physiographical, biological and historical background to an extraordinary hot-spot of biodiversity</t>
  </si>
  <si>
    <t>http://link.springer.com/article/10.1007/BF00137608</t>
  </si>
  <si>
    <t>RM Cowling , IAW Macdonald, MT Simmons</t>
  </si>
  <si>
    <t>... and steep gradients in annual rainfall, and a great diversity of nutrient-poor soils. ... Human occupation of the Peninsula was limited, until relatively recently, by nutrient poverty. ... Nonetheless, there is still excellent potential to conserve the Cape Peninsula's remaining biodiversity. ...</t>
  </si>
  <si>
    <t>http://link.springer.com/content/pdf/10.1007/BF00137608.pdf</t>
  </si>
  <si>
    <t>… forests and biodiversity : Are investments in eco-friendly production activities the best way to protect endangered species and enhance rural livelihoods ? …</t>
  </si>
  <si>
    <t>PJ Ferraro, RD Simpson</t>
  </si>
  <si>
    <t>Hunger poverty and protection of biodiversity : Opportunities and challenges for biological control</t>
  </si>
  <si>
    <t>MTK Kairo</t>
  </si>
  <si>
    <t>Hoddle</t>
  </si>
  <si>
    <t>http://www.bugwood.org/arthropod2005/vol1/5b.pdf</t>
  </si>
  <si>
    <t>Community-based coral farming for reef rehabilitation, biodiversity conservation and as a livelihood option for fisherfolk.</t>
  </si>
  <si>
    <t>http://repository.seafdec.org.ph/handle/10862/1811</t>
  </si>
  <si>
    <t>T Heeger, FB Sotto, JL Gatus…</t>
  </si>
  <si>
    <t>… in Southeast Asia. …</t>
  </si>
  <si>
    <t>... Community-based coral farming for reef rehabilitation, biodiversity conservation and as a livelihood option for fisherfolk. ... Abstract: The present condition of marine resources in the Philippines is critical and a majority of coastal communities live below the poverty line. ...</t>
  </si>
  <si>
    <t>Mass flowering and death of bamboo: a potential threat to biodiversity and livelihoods in Ethiopia</t>
  </si>
  <si>
    <t>http://www.innspub.net/wp-content/uploads/2012/01/JBES-V1-No-5-p16-25.pdf</t>
  </si>
  <si>
    <t>D Sertse, T Disasa, K Bekele, M Alebachew…</t>
  </si>
  <si>
    <t>Journal of Biodiversity …</t>
  </si>
  <si>
    <t>innspub.net</t>
  </si>
  <si>
    <t>Abstract Flowering and hence seed setting is the most infrequent phenomenon in most bamboo species. Seed setting in bamboos most often occurs gregariously for all the plants irrespective of age and/or location within and among populations. Seed setting in most ...</t>
  </si>
  <si>
    <t>Household-specific variables and forest dependency in an Indian hotspot of biodiversity : challenges for sustainable livelihoods</t>
  </si>
  <si>
    <t>http://link.springer.com/article/10.1007/s10668-008-9175-y</t>
  </si>
  <si>
    <t>S Jha</t>
  </si>
  <si>
    <t>Abstract Deforestation studies have attracted considerable attention over the past two decades. Analyses of local deforestation examine the significance of numerous explanatory variables for the extraction of forest products. This study distinguishes among the ...</t>
  </si>
  <si>
    <t>http://link.springer.com/article/10.1007/s10668-008-9175-y/fulltext.html</t>
  </si>
  <si>
    <t>Biodiversity and ecosystem services in agricultural landscapes—are we asking the right questions?</t>
  </si>
  <si>
    <t>http://www.sciencedirect.com/science/article/pii/S0167880904000362</t>
  </si>
  <si>
    <t>MJ Swift, A Izac, M van Noordwijk</t>
  </si>
  <si>
    <t>... Southeast Asia. Cover image Cover image. Biodiversity and ecosystem services in agricultural landscapes—are we asking the right questions? ... 7. Managing biodiversity and ecosystem services in agricultural landscapes. 7.1. What is ...</t>
  </si>
  <si>
    <t>Biodiversity conservation in running waters</t>
  </si>
  <si>
    <t>http://www.jstor.org/stable/1312104</t>
  </si>
  <si>
    <t>JD Allan, AS Flecker</t>
  </si>
  <si>
    <t>... (1985) documented declin- ing populations or local extirpations in 45-70% of the fish fauna. Threats to biodiversity in running water ... As in the giant James Bay projects of Canada, conse- quences include relocation of indig- enous peoples and disruption of their livelihoods. ...</t>
  </si>
  <si>
    <t>Agro- biodiversity management: an opportunity for mainstreaming community-based adaptation to climate change</t>
  </si>
  <si>
    <t>http://www.forestaction.org/app/webroot/js/tinymce/editor/plugins/filemanager/files/images/stories/pdfs/journal_of_forest_and_livelihood/vol_8_1/16_Regmi_et_al.pdf</t>
  </si>
  <si>
    <t>FA Nepal, L Satdobato</t>
  </si>
  <si>
    <t>Journal of Forest and Livelihood</t>
  </si>
  <si>
    <t>... libird.org Abstract: Climate risks and hazards adversely impact the livelihoods of local ... explores opportunities and strategies for integrating climate change adaptation in poverty reduction projects ... of the study suggest that a wide array of agro-biodiversity management strategies ...</t>
  </si>
  <si>
    <t>Landscape preferences, ecological quality, and biodiversity protection</t>
  </si>
  <si>
    <t>http://eab.sagepub.com/content/34/2/257.short</t>
  </si>
  <si>
    <t>KJH Williams, J Cary</t>
  </si>
  <si>
    <t>Environment and Behavior</t>
  </si>
  <si>
    <t>... that the spatial configurations that humans most prefer are consistent with the visual characteristics of vegetation of poor eco- logical quality ... naturalness and landscape preferences, whereas other research (Van den Berg, Vlek, &amp; Coeterier, 1998) suggests that biodiversity has a ...</t>
  </si>
  <si>
    <t>http://eprints.vu.edu.au/2045/1/Landscape_preferences_ecological.pdf</t>
  </si>
  <si>
    <t>Agro- biodiversity in poor countries: price premiums deemed to miss multifaceted targets?</t>
  </si>
  <si>
    <t>M Kitti, J Heikkila, A Huhtala, A Kontoleon, U Pascual…</t>
  </si>
  <si>
    <t>Agro- biodiversity …</t>
  </si>
  <si>
    <t>Mobilizing and empowering communities in biodiversity management</t>
  </si>
  <si>
    <t>http://portals.wi.wur.nl/files/docs/Sthapit%20et%20al,%202008a%20-%20Mobilizing%20and%20empowering(2).pdf</t>
  </si>
  <si>
    <t>BR Sthapit , P Shrestha, A Subedi …</t>
  </si>
  <si>
    <t>Farmers' Seeds and …</t>
  </si>
  <si>
    <t>... crop diversity, and they identify the biological assets that play vital roles in the livelihoods of local ... approach aiming to empower farmers and local institutions to capitalize on their biodiversity assets in order to benefit their communities and overcome poverty and environmental ...</t>
  </si>
  <si>
    <t>Agricultural biodiversity in East Africa: Introduction and acknowledgements</t>
  </si>
  <si>
    <t>M Stocking, F Kaihura, L Liang</t>
  </si>
  <si>
    <t>… biodiversity in …</t>
  </si>
  <si>
    <t>United Nations Publications</t>
  </si>
  <si>
    <t>Use of terrestrial invertebrates for biodiversity monitoring in Australian rangelands, with particular reference to ants</t>
  </si>
  <si>
    <t>http://onlinelibrary.wiley.com/doi/10.1111/j.1442-9993.2004.01362.x/full</t>
  </si>
  <si>
    <t>AN Andersen, A Fisher , BD Hoffmann , JL Read…</t>
  </si>
  <si>
    <t>... 1997; Ferrier et al. 1999; French 1999; Pik et al. 2002a), and vegetation has repeatedly been shown to be a poor surrogate for patterns of invertebrate biodiversity (Crisp et al. 1998; Jonsson &amp; Jonsell 1999; Eyre &amp; Luff 2002). ...</t>
  </si>
  <si>
    <t>http://www.researchgate.net/publication/227500514_Use_of_terrestrial_invertebrates_for_biodiversity_monitoring_in_Australian_rangelands_with_particular_reference_to_ants/file/e0b49521eba068d66e.pdf</t>
  </si>
  <si>
    <t>Biodiversity conservation and local development aspirations: new priorities for the 1990s</t>
  </si>
  <si>
    <t>http://link.springer.com/chapter/10.1007/978-94-011-0277-3_17</t>
  </si>
  <si>
    <t>MP Wells</t>
  </si>
  <si>
    <t>... rural areas of developIng countnes where bIOdIverSity IS concentrated and where poverty tends to ... and biological resources which do not lead to further losses of biodiversity [Wilson, 1992]. ... as neither politically feasible nor ethically justifiable to attempt to deny the poor from the ...</t>
  </si>
  <si>
    <t>http://link.springer.com/content/pdf/10.1007/978-94-011-0277-3_17.pdf</t>
  </si>
  <si>
    <t>A biodiversity intactness index</t>
  </si>
  <si>
    <t>http://www.nature.com/nature/journal/v434/n7029/abs/nature03289.html</t>
  </si>
  <si>
    <t>RJ Scholes, R Biggs</t>
  </si>
  <si>
    <t>... to compositional biodiversity intactness 7 ), in which the aggregated taxon-level I ijk estimates and R ij were derived by weighting by functional group, instead of by species richness. Conceptually, this assigns greater weight to heavily affected, but relatively species-poor groups ...</t>
  </si>
  <si>
    <t>http://www.nature.com/nature/journal/v434/n7029/full/nature03289.html</t>
  </si>
  <si>
    <t>… exploitation of wild prawn postlarvae in the coastal region of Bangladesh: A threat to the fisheries resources, community livelihoods and biodiversity</t>
  </si>
  <si>
    <t>http://www.sciencedirect.com/science/article/pii/S0964569112001408</t>
  </si>
  <si>
    <t>F Ahamed, MY Hossain , B Fulanda , ZF Ahmed…</t>
  </si>
  <si>
    <t>In Bangladesh, prawn farming is dependent on wild postlarvae (PL) because of inadequate supply of hatchery produced PL compare to the demand. Moreover, farmers prefer wild PL because the survival of wild PL is reported to be much higher than hatchery produced PL. ...</t>
  </si>
  <si>
    <t>Moral and discursive geographies in the war for biodiversity in Africa</t>
  </si>
  <si>
    <t>http://www.sciencedirect.com/science/article/pii/S0962629804000678</t>
  </si>
  <si>
    <t>RP Neumann</t>
  </si>
  <si>
    <t>Political Geography</t>
  </si>
  <si>
    <t>... Together the photos associate, poor, uncivilized, male Africans with wasteful destruction of a scarce resource (biodiversity, as embodied in the decaying carcass) and affluent, white families with conservation-minded sustainable hunting. ...</t>
  </si>
  <si>
    <t>Livestock keepers rights and biocultural protocols: tools for protecting biodiversity and the livelihoods of the poor</t>
  </si>
  <si>
    <t>I Köhler-Rollefson, P Vivekanandan, HS Rathore</t>
  </si>
  <si>
    <t>LEISA India</t>
  </si>
  <si>
    <t>Environmental deterioration, biodiversity and the preservation of civilisation</t>
  </si>
  <si>
    <t>http://www.springerlink.com/index/R22615225U5J5152.pdf</t>
  </si>
  <si>
    <t>P Ehrlich</t>
  </si>
  <si>
    <t>... A crucial problem is the concentration of biodiversity in poor tropical countries. These countries have very legitimate aims for development which must be taken into account if conservation initiatives are to have any hope of success. ...</t>
  </si>
  <si>
    <t>http://127.0.0.1:8000/scholar?q=info:tPeTch7LGuUJ:scholar.google.com/&amp;output=instlink&amp;hl=en&amp;as_sdt=0,5&amp;scillfp=2481667637893242439&amp;oi=lle</t>
  </si>
  <si>
    <t>Land-use planning in a co-management context: Establishing access regulations that promote biodiversity conservation and support local livelihoods</t>
  </si>
  <si>
    <t>http://books.google.co.uk/books?hl=en&amp;lr=&amp;id=EoNf-1n_c60C&amp;oi=fnd&amp;pg=PA63&amp;dq=biodiversity+poverty+OR+livelihoods+OR+poor&amp;ots=hwFbUAVDgr&amp;sig=zHuDZdCF1kM0b8MBFSRfOCtiMOk</t>
  </si>
  <si>
    <t>CJ Clark, JR Poulsen, GA Mavah, A Moukassa…</t>
  </si>
  <si>
    <t>The strict protection of individual species and their habitats was once perceived as the sole means to conserve wildlife. This approach led to the creation of parks and reserves that now cover approximately 12% of the global land surface and approximately 8% of the ...</t>
  </si>
  <si>
    <t>LM Team</t>
  </si>
  <si>
    <t>2008 - CIFOR</t>
  </si>
  <si>
    <t>Biodiversity , Biotechnology and traditional knowledge protection: law, science and practice</t>
  </si>
  <si>
    <t>http://books.google.co.uk/books?hl=en&amp;lr=&amp;id=GhwUOY_3kxAC&amp;oi=fnd&amp;pg=PA1&amp;dq=biodiversity+poverty+OR+livelihoods+OR+poor&amp;ots=cN2vYC8XmT&amp;sig=_hhsZmYcr4AZW8hldbY3ZSTlNf8</t>
  </si>
  <si>
    <t>Biodiversity and the Law. Earthscan</t>
  </si>
  <si>
    <t>... relatively biodiversity-poor, while developing countries, although technology-poor, are begin ... ago, and that cycles of hunger, malnutrition and poverty, as well as ... BIODIVERSITY, BIOTECHNOLOGY AND TRADITIONAL KNOWLEDGE PROTECTION 13 some African countries are ...</t>
  </si>
  <si>
    <t>http://www.planta.cn/forum/files_planta/biodiversity_and_the_law_107.pdf#page=35</t>
  </si>
  <si>
    <t>Reconciling agriculture and biodiversity : policy and research challenges of 'ecoagriculture'</t>
  </si>
  <si>
    <t>http://pubs.iied.org/pubs/pdfs/11031IIED.pdf</t>
  </si>
  <si>
    <t>Equator Initiative</t>
  </si>
  <si>
    <t>... of both human poverty and biological wealth is found in tropical developing countries where the loss of biodiversity is accelerating as poverty is increasing. ... these groups are using their biological resources in a sustainable way to improve their livelihoods - yet their ...</t>
  </si>
  <si>
    <t>M. and Elliott, J.(2011) Biodiversity and Poverty : Ten Frequently Asked Questions–Ten Policy Implications, Gatekeeper 150, IIED, London</t>
  </si>
  <si>
    <t>Integrating conservation and development experience: Biodiversity and Livelihoods Issues No. 3</t>
  </si>
  <si>
    <t>R Hughes, F Flintan</t>
  </si>
  <si>
    <t>IIED</t>
  </si>
  <si>
    <t>Collective action for biodiversity and livelihoods</t>
  </si>
  <si>
    <t>LEISA-LEUSDEN-</t>
  </si>
  <si>
    <t>Biodiversity and Poverty Alleviation</t>
  </si>
  <si>
    <t>DUU Okali</t>
  </si>
  <si>
    <t>Chief SL Edu Memorial Lecture. Nigerian Conservation …</t>
  </si>
  <si>
    <t>Historical events and land use changes and its impact on biodiversity and livelihoods in the Nyando papyrus wetland</t>
  </si>
  <si>
    <t>S Nasongo, F Zaal, JB Okeyo-Owour</t>
  </si>
  <si>
    <t>Kenya</t>
  </si>
  <si>
    <t>Forests, biodiversity and livelihoods : linking policy and practice–an issues paper for DFID</t>
  </si>
  <si>
    <t>S Bass, W Hawthorne, C Hughes</t>
  </si>
  <si>
    <t>A Wilkes (2009) The melting Himalayas: Cascading effects of climate change on water, biodiversity and Livelihoods</t>
  </si>
  <si>
    <t>J Xu, RE Grumbine, A Shrestha, M Eriksson, X Yang…</t>
  </si>
  <si>
    <t>Biodiversity , human livelihoods and sustainability</t>
  </si>
  <si>
    <t>Cambridge University Press</t>
  </si>
  <si>
    <t>others (2009) The melting Himalayas: cascading effects of climate change on water, biodiversity , and livelihoods</t>
  </si>
  <si>
    <t>J Xu</t>
  </si>
  <si>
    <t>Conserv. Biol</t>
  </si>
  <si>
    <t>Biodiversity -based livelihoods in Ceja Andina forests: multi-stakeholder learning processes in Northern Ecuador for the sustainable use of cloud forests</t>
  </si>
  <si>
    <t>R Hofstede, K Ambrose, S Bae'z, K Cueva</t>
  </si>
  <si>
    <t>Long-term datasets in biodiversity research and monitoring: assessing change in ecological communities through time</t>
  </si>
  <si>
    <t>http://www.sciencedirect.com/science/article/pii/S0169534710001552</t>
  </si>
  <si>
    <t>AE Magurran , SR Baillie , ST Buckland , JMP Dick…</t>
  </si>
  <si>
    <t>... Objectives of long-term surveys typically change over time in response to changing priorities, as occurred when the 2010 Biodiversity Target of the ... Although overlap in a single year would appear to be all that is required, this leads to poor precision in alignment of the two series. ...</t>
  </si>
  <si>
    <t>Community knowledge and biodiversity conservation by Monpa tribe</t>
  </si>
  <si>
    <t>http://www.niscair.res.in/sciencecommunication/ResearchJournals/rejour/ijtk/Fulltextsearch/2006/October%202006/IJTK-Vol%205(4)-October%202006-pp%20513-518.htm</t>
  </si>
  <si>
    <t>RK Singh, D Singh, AK Sureja</t>
  </si>
  <si>
    <t>Indian Journal Traditional Knowledge</t>
  </si>
  <si>
    <t>... of soybean production technology assessed by resource-rich and resource-poor farmers in ... 14 Singh Ranjay K, Agro-biodiversity and food security in risk-prone agro ... Proc International Symposium on Alternative Approach to Enhancing Small-Scale Livelihoods and Natural ...</t>
  </si>
  <si>
    <t>Biodiversity Decline as a Consequence of Poverty '</t>
  </si>
  <si>
    <t>The Economics and Ecology of Biodiversity's Decline</t>
  </si>
  <si>
    <t>Biodiversity indicators, ecosystem services and local livelihoods in Small Island Developing States (SIDS): early warnings of biodiversity change</t>
  </si>
  <si>
    <t>SS Teelucksingh, C Perrings</t>
  </si>
  <si>
    <t>UNEP Ecosystem Services Economics Working Papers …</t>
  </si>
  <si>
    <t>World atlas of biodiversity : earth's living resources in the 21st century</t>
  </si>
  <si>
    <t>http://books.google.co.uk/books?hl=en&amp;lr=&amp;id=_kHeAXV5-XwC&amp;oi=fnd&amp;pg=PR11&amp;dq=biodiversity+poverty+OR+livelihoods+OR+poor&amp;ots=x4eLnttZ-d&amp;sig=aW8PyXhRWc8KegOLnxpFHN7ZTKQ</t>
  </si>
  <si>
    <t>B Groombridge, M Jenkins</t>
  </si>
  <si>
    <t>... again on sustainable development, but this time the emphasis is clearly on poverty alleviation. ... The reality is that this World Atlas of Biodiversity is of greater relevance now than at ... The worlds living wealth remains the cornerstone of sustainable livelihoods and quality lifestyles in ...</t>
  </si>
  <si>
    <t>http://www.ulb.tu-darmstadt.de/tocs/106613448.pdf</t>
  </si>
  <si>
    <t>… agriculture in water scarce regions through Water System Innovations: an integrated research initiative on water for food and rural livelihoods in balance with …</t>
  </si>
  <si>
    <t>http://www.sciencedirect.com/science/article/pii/S1474706504001615</t>
  </si>
  <si>
    <t>J Rockström, C Folke , L Gordon , N Hatibu…</t>
  </si>
  <si>
    <t>… of the Earth</t>
  </si>
  <si>
    <t>... Tilman (2001) defined functional diversity as the “components of biodiversity that influence how an ... four major aspects of IWRM in the context of smallholder livelihoods; (1) local ... The Millennium Development Goals (MDGs) on poverty reduction, food security and environmental ...</t>
  </si>
  <si>
    <t>Climate Change Impacts on Livelihoods of Poor and Vulnerable Communifies and Biodiversity Conservafion: A Case Study in Banke, Bardia, Dhading …</t>
  </si>
  <si>
    <t>C Nepal</t>
  </si>
  <si>
    <t>Kathmandu</t>
  </si>
  <si>
    <t>Reducing food poverty by increasing agricultural sustainability in developing countries</t>
  </si>
  <si>
    <t>http://www.sciencedirect.com/science/article/pii/S0167880902000877</t>
  </si>
  <si>
    <t>JN Pretty , JIL Morison, RE Hine</t>
  </si>
  <si>
    <t>... resulting in losses of ecosystem services from forests, grasslands and other areas of important biodiversity. ... be transferred or sold to those who need it, whose very poverty excludes these ... do such methods have on environmental goods and services and the livelihoods of people ...</t>
  </si>
  <si>
    <t>Confronting Uncertainty in Risk Management: A Guide for Decision-makers: a Report</t>
  </si>
  <si>
    <t>http://www.sidalc.net/cgi-bin/wxis.exe/?IsisScript=iicacr.xis&amp;expresion=GTZ&amp;cantidad=50&amp;formato=2&amp;proxdoc=851&amp;ascendente=&amp;tc=</t>
  </si>
  <si>
    <t>AM Finkel</t>
  </si>
  <si>
    <t>... Signatura: GTZ 831. Autor: Wilson, EO; ed. Aut.Corporativo: National Academy Press, Washington, DC (EUA)&gt;. Conferencia: National Forum on Biodiversity. Washington, DC (EUA). 21-25 Set 1986. Título: Biodiversity. Idioma: En. ...</t>
  </si>
  <si>
    <t>Changes over three decades in the floristic composition of nutrient- poor grasslands in the Swiss Alps</t>
  </si>
  <si>
    <t>http://link.springer.com/article/10.1007/s10531-008-9521-2</t>
  </si>
  <si>
    <t>M Peter, A Gigon, PJ Edwards, A Lüscher</t>
  </si>
  <si>
    <t>Abstract To investigate recent changes in the floristic composition and nature conservation value of nutrient-poor, semi-natural grasslands of the Swiss Alps, we resurveyed 151 phytosociological relevés in four regions, originally recorded between 1975 and 1985. In ...</t>
  </si>
  <si>
    <t>http://link.springer.com/article/10.1007/s10531-008-9521-2/fulltext.html</t>
  </si>
  <si>
    <t>Species invasions and extinction: the future of native biodiversity on islands</t>
  </si>
  <si>
    <t>http://www.pnas.org/content/105/Supplement_1/11490.short</t>
  </si>
  <si>
    <t>DF Sax , SD Gaines</t>
  </si>
  <si>
    <t>... First, the most species-poor islands (oceanic as opposed to continental) have increased in plant richness the most. ... Distinguishing among these alternatives is critical, because they paint very different pictures for the future for plant biodiversity on islands. ...</t>
  </si>
  <si>
    <t>http://www.pnas.org/content/105/Supplement_1/11490.full</t>
  </si>
  <si>
    <t>Impacts of Climate Change on Biodiversity and Community Livelihoods in the Katari Ecosystem</t>
  </si>
  <si>
    <t>CE Mwingira, ME Pallangyo, R Felix, N Pima…</t>
  </si>
  <si>
    <t>International START …</t>
  </si>
  <si>
    <t>Changing fortunes: Biodiversity and peasant livelihoods in the Andes. Berkeley</t>
  </si>
  <si>
    <t>K Zimmerer</t>
  </si>
  <si>
    <t>Promoting Community Action for Biodiversity Conservation and Livelihoods : A case Study of Sishwar Community Forest, Nawalparai, Nepal</t>
  </si>
  <si>
    <t>Extrapolating species ranges and biodiversity in data- poor countries: The 2004a. The bryophyte layer in a calcareous grassland after a decade of …</t>
  </si>
  <si>
    <t>JH Sommer, C Nowicki, L Rios, W Barthlott, PL Ibisch</t>
  </si>
  <si>
    <t>http://127.0.0.1:8000/scholar?q=info:c4KGcoh6DtkJ:scholar.google.com/&amp;output=instlink&amp;hl=en&amp;as_sdt=0,5&amp;scillfp=171082640864632208&amp;oi=lle</t>
  </si>
  <si>
    <t>Integrating Forest Biodiversity Conservation and Poverty Alleviation in Local Forest-Based Enterprises: A Case Study of the Woodcarving Industry, Ghana</t>
  </si>
  <si>
    <t>DN Cudjoe</t>
  </si>
  <si>
    <t>Tropical Resources Bulletin</t>
  </si>
  <si>
    <t>Linking Biodiversity Conservation and Poverty Alleviation: The Case of Great Apes</t>
  </si>
  <si>
    <t>C Sandbrook, D Roe</t>
  </si>
  <si>
    <t>Slide-show of final Report on Vietnam's Biodiversity Assessment and Poverty Linkage Project</t>
  </si>
  <si>
    <t>TDT Nguyen, TB Phung, TS Vo, DC Le</t>
  </si>
  <si>
    <t>Not published</t>
  </si>
  <si>
    <t>Economic Crisis, Rural Poverty , Biodiversity . Local Communities in the Lomié Region</t>
  </si>
  <si>
    <t>C Rainforest</t>
  </si>
  <si>
    <t>http://127.0.0.1:8000/scholar?q=info:dL45sHFF_NIJ:scholar.google.com/&amp;output=instlink&amp;hl=en&amp;as_sdt=0,5&amp;scillfp=8768555015636525046&amp;oi=lle</t>
  </si>
  <si>
    <t>Biodiversity Conservation, Law+ Livelihoods : Bridging the North-South Divide</t>
  </si>
  <si>
    <t>AD Hemmings, M Rogan-Finnemore</t>
  </si>
  <si>
    <t>Agricultural biodiversity maintenance and poverty reduction: Can markets play a role</t>
  </si>
  <si>
    <t>F Kruijssen, A Giuliani, J Hellin, M Hermann…</t>
  </si>
  <si>
    <t>Unpublished manuscript</t>
  </si>
  <si>
    <t>Ecological restoration: A means of conserving biodiversity and sustaining livelihoods (version 1.1), ed. GD Gann and D. Lamb. Tucson, AZ and Gland, …</t>
  </si>
  <si>
    <t>GD Gann</t>
  </si>
  <si>
    <t>Parks in Transition:" Biodiversity , Rural Development and the Bottom Line"</t>
  </si>
  <si>
    <t>http://books.google.co.uk/books?hl=en&amp;lr=&amp;id=8-SJMPRYiYYC&amp;oi=fnd&amp;pg=PR2&amp;dq=biodiversity+poverty+OR+livelihoods+OR+poor&amp;ots=q_OyWtiVBP&amp;sig=0p87E8mc-ajUSVLCIrMmlawU-uU</t>
  </si>
  <si>
    <t>B Child</t>
  </si>
  <si>
    <t>... area goals with the needs of their legitimate constituencies, we investigate this shift of primacy from biodiversity con- servation to ... Our societies, like many in the world, are in tran- sition from poverty and central planning to, hopefully, sustainable livelihoods and demo ...</t>
  </si>
  <si>
    <t>Do Biodiversity Conservation Projects in Poor Countries Make Sense?</t>
  </si>
  <si>
    <t>D Southgate, H Clark</t>
  </si>
  <si>
    <t>Quito</t>
  </si>
  <si>
    <t>From Forest Reserve to National Park. Change in Legal Status and Impacts on Livelihoods and Biodiversity Resources, Mt. Elgon</t>
  </si>
  <si>
    <t>D Gosalamang, P Vedeld, W Gombya-Ssembajjwe</t>
  </si>
  <si>
    <t>Uganda</t>
  </si>
  <si>
    <t>Pastoral community organisation: livelihoods and biodiversity conservation in Mongolia's southern Gobi region. USDA Forest Service Proceedings. 18–29</t>
  </si>
  <si>
    <t>S Schmidt</t>
  </si>
  <si>
    <t>Could Agroforestry Solve the Biodiversity Crisis and Address Poverty ? An Interview with Shonil Bhagwat. mongabay. com</t>
  </si>
  <si>
    <t>J Hance</t>
  </si>
  <si>
    <t>Environmental News</t>
  </si>
  <si>
    <t>Forest carbon, livelihoods and biodiversity : a report to the European Commission</t>
  </si>
  <si>
    <t>CIFOR</t>
  </si>
  <si>
    <t>Community-based forest enterprises development for improved livelihoods and biodiversity conservation: a case study from Bwindi World Heritage Site, …</t>
  </si>
  <si>
    <t>CN Mujuni, K Nicholson, P van de Kop, A Baldascini…</t>
  </si>
  <si>
    <t>XII World Foresty Congress</t>
  </si>
  <si>
    <t>Beyond Copenhagen: REDD+, agriculture, adaptation strategies and poverty</t>
  </si>
  <si>
    <t>BM Campbell</t>
  </si>
  <si>
    <t>http://www.hks.harvard.edu/var/ezp_site/storage/fckeditor/file/pdfs/centers-programs/centers/mrcbg/programs/ssp/docs/events/workshops/2010/foodsecurity/Campbell_GEC_2009.pdf</t>
  </si>
  <si>
    <t>Conceptualising assets and asset services in livelihoods and ecosystem analyses: a framework for considering livelihood responses to biodiversity …</t>
  </si>
  <si>
    <t>R Kent, AR Dorward</t>
  </si>
  <si>
    <t>2012 - …</t>
  </si>
  <si>
    <t>Managing agricultural biodiversity in sub-Saharan Africa to increase food production, conserve natural resources and improve human livelihoods</t>
  </si>
  <si>
    <t>JEO Rege, T Hodgkin, AN Atta-Krah</t>
  </si>
  <si>
    <t>… Livelihoods through Integrated Agricultural …</t>
  </si>
  <si>
    <t>Biodiversity and livelihoods in southwestern Ethiopia: forest loss and prospects for conservation in shade coffee agroecosystems</t>
  </si>
  <si>
    <t>https://escholarship.org/uc/item/2pc6t277.pdf</t>
  </si>
  <si>
    <t>GT Eshete</t>
  </si>
  <si>
    <t>escholarship.org</t>
  </si>
  <si>
    <t>Human-environment interactions involve modification of the biophysical character of landscapes (ie land-cover) through the socio-economic employment of land (ie land- use)(Meyer &amp; Turner 1992). The dominant type of land-use/cover in a region is mainly the ...</t>
  </si>
  <si>
    <t>Plant biodiversity inventory and conservation of two tropical dry evergreen forests on the Coromandel coast, south India</t>
  </si>
  <si>
    <t>http://link.springer.com/article/10.1023/A:1018328016810</t>
  </si>
  <si>
    <t>N Parthasarathy, R Karthikeyan</t>
  </si>
  <si>
    <t>... Introduction Many of the quantitative plant biodiversity inventories have been conducted in species- rich forests and data on species-poor forests are inadequate (Johnston and Gillman, 1995). Tropical dry evergreen forests ...</t>
  </si>
  <si>
    <t>http://link.springer.com/content/pdf/10.1023/A:1018328016810.pdf</t>
  </si>
  <si>
    <t>Poverty , Development, and Biodiversity Conservation: Shooting in the Dark</t>
  </si>
  <si>
    <t>K Redford, A Agrawal</t>
  </si>
  <si>
    <t>Working Paper</t>
  </si>
  <si>
    <t>Poverty Alleviation from Biodiversity Management. 431pp</t>
  </si>
  <si>
    <t>MFA Ivbijaro</t>
  </si>
  <si>
    <t>Integrating livelihoods and multiple biodiversity values in landscape mosaics: Research guidelines version 1</t>
  </si>
  <si>
    <t>The role of NTFPs in poverty alleviation and biodiversity conservation</t>
  </si>
  <si>
    <t>K Warner, E McCall, S Garner</t>
  </si>
  <si>
    <t>Proceedings of the international workshop on the …</t>
  </si>
  <si>
    <t>Forest Livelihoods : Implications for Biodiversity Conservation. Analysis of MCP-GEF Socio-Economic Survey Data for the West Coast and Bomana …</t>
  </si>
  <si>
    <t>MCP Limbe</t>
  </si>
  <si>
    <t>Promoting Value Chains of Neglected and Underutilised Species for Pro- Poor Growth and Biodiversity Conservation</t>
  </si>
  <si>
    <t>Guidelines and Good Practices</t>
  </si>
  <si>
    <t>… and Possible Management Strategies in Shore Area Wetland Ecosystem of Lake Tana: towards improving livelihoods , productivity, and biodiversity …</t>
  </si>
  <si>
    <t>A Wondie</t>
  </si>
  <si>
    <t>Journal of Ethiopian Fishery and other aquatic …</t>
  </si>
  <si>
    <t>Integrating Livelihoods and Multiple Biodiversity Values in Landscape Mosaics</t>
  </si>
  <si>
    <t>JL Pfund</t>
  </si>
  <si>
    <t>proposal submitted to the Swiss Agency for …</t>
  </si>
  <si>
    <t>Incorporating livelihoods approach for biodiversity conservation: a case study in cocoa agroforestry systems in Talamanca, Costa Rica</t>
  </si>
  <si>
    <t>M Whelan, R Dahlquist, L Winowiecki, B Polidoro…</t>
  </si>
  <si>
    <t>Biodivers. Conserv</t>
  </si>
  <si>
    <t>http://127.0.0.1:8000/scholar?q=info:87tu2tije44J:scholar.google.com/&amp;output=instlink&amp;hl=en&amp;as_sdt=0,5&amp;scillfp=7252198197189404082&amp;oi=lle</t>
  </si>
  <si>
    <t>A people's plan for biodiversity conservation: creative strategies that work (and some that don't)</t>
  </si>
  <si>
    <t>http://dlc.dlib.indiana.edu/dlc/handle/10535/5949</t>
  </si>
  <si>
    <t>T Apte</t>
  </si>
  <si>
    <t>... that allows the most marginalised voices to be heard, especially those whose livelihoods depend on ... selected • the kinds of resource materials or decorations used in a biodiversity festival • the ... not circulating an agenda prior to a stakehold- ers' meeting) and poor follow-up ...</t>
  </si>
  <si>
    <t>http://dlc.dlib.indiana.edu/dlc/bitstream/handle/10535/5949/14857IIED.pdf?...</t>
  </si>
  <si>
    <t>Hunger and poverty : the role of biodiversity</t>
  </si>
  <si>
    <t>http://books.google.co.uk/books?hl=en&amp;lr=&amp;id=zKkd79GWbBoC&amp;oi=fnd&amp;pg=PR7&amp;dq=biodiversity+poverty+OR+livelihoods+OR+poor&amp;ots=DbSPKZNHXK&amp;sig=o3BZ4MY4OSOMSCAKOmfZDb363rY</t>
  </si>
  <si>
    <t>S Bala Ravi, II Hoeschle-Zeledon, MS Swaminathan…</t>
  </si>
  <si>
    <t>An international consultation on the role of plant biodiversity in achieving the United Nations Millennium Development Goal (MDG) of Reducing Hunger and Poverty was held at the MS Swaminathan Research Foundation (MSSRF) in Chennai, India, on April 18 and 19, 2005. ...</t>
  </si>
  <si>
    <t>Identifying marine protected areas (MPAs) in data- poor regions to conserve biodiversity and to monitor ecosystem change: an Antarctic case study</t>
  </si>
  <si>
    <t>AJ Constable, B Raymond, S Doust, D Welsford…</t>
  </si>
  <si>
    <t>Transboundary Trade and Poor Policy Coordination with Biodiversity Conservation in the Border Areas of China, Vietnam and Laos</t>
  </si>
  <si>
    <t>Z Ting</t>
  </si>
  <si>
    <t>Paper originally presented in the Workshop on Policy …</t>
  </si>
  <si>
    <t>Heritage, poverty and landscape-scale biodiversity conservation: an alternative perspective from the Amazonian frontier</t>
  </si>
  <si>
    <t>http://cmsdata.iucn.org/downloads/pm14_section_vi.pdf</t>
  </si>
  <si>
    <t>J Alcorn, C Carlo, J Rojas, D Rothschild…</t>
  </si>
  <si>
    <t>… Matters. Poverty</t>
  </si>
  <si>
    <t>Abstract. Rights-based initiatives offer governments, donors and NGOs a new path forward, giving new meaning to old words like poverty, heritage, and landscape-scale conservation. The conventional conservation perspective holds that people in high biodiversity areas ...</t>
  </si>
  <si>
    <t>Food Sovereignty and Uncultivated Biodiversity in South Asia: Essays on the Poverty of Food Policy and the Wealth of the Social Landscape (New Delhi …</t>
  </si>
  <si>
    <t>F Mazhar</t>
  </si>
  <si>
    <t>Diversity of soil communities: The poor man's rainforest. Special issue: Biodiversity of Soil Organisms</t>
  </si>
  <si>
    <t>Biodivers Conserv</t>
  </si>
  <si>
    <t>http://127.0.0.1:8000/scholar?q=info:l0Kt0UNCMw4J:scholar.google.com/&amp;output=instlink&amp;hl=en&amp;as_sdt=0,5&amp;scillfp=9382585094446755753&amp;oi=lle</t>
  </si>
  <si>
    <t>G.(ed.), 2005. Biodiversity and the EU-Sustaining Life, Sustaining Livelihoods . Conference Report. Stakeholder Conference held under the Irish …</t>
  </si>
  <si>
    <t>Synergies in biodiversity conservation and climate change adaptation: The case of hilltop forests in Kitui, Kenya</t>
  </si>
  <si>
    <t>S Eriksen, FN Gachathi, B Muok…</t>
  </si>
  <si>
    <t>The Savanna …,Ashgate Aldershot,</t>
  </si>
  <si>
    <t>Global indicators of biological invasion: species numbers, biodiversity impact and policy responses</t>
  </si>
  <si>
    <t>http://onlinelibrary.wiley.com/doi/10.1111/j.1472-4642.2009.00633.x/full</t>
  </si>
  <si>
    <t>MA McGeoch , SHM Butchart , D Spear …</t>
  </si>
  <si>
    <t>Diversity and …</t>
  </si>
  <si>
    <t>... relationship between the pressure and response indicators thus clearly demonstrates the link between economic development and a country's capacity to manage the IAS problem, reaffirming the call to better integrate poverty alleviation and biodiversity conservation agendas ...</t>
  </si>
  <si>
    <t>http://www.researchgate.net/publication/227629149_Global_indicators_of_biological_invasion_species_numbers_biodiversity_impact_and_policy_responses/file/9fcfd50b67fd268dcb.pdf</t>
  </si>
  <si>
    <t>Why does Poverty Persist in Regions of High Biodiversity ? A Case for Indigenous Property Right System</t>
  </si>
  <si>
    <t>K Gupta Anil</t>
  </si>
  <si>
    <t>1991 - Indian Institute of Management</t>
  </si>
  <si>
    <t>Tree cultivation in upland livelihoods in the Philippines: implications for biodiversity conservation and forestry policy.</t>
  </si>
  <si>
    <t>http://ethos.bl.uk/OrderDetails.do?uin=uk.bl.ethos.343067</t>
  </si>
  <si>
    <t>A Lawrence</t>
  </si>
  <si>
    <t>... Please login or register if you wish to access theses through EThOS | Login / Register. Title: Tree cultivation in upland livelihoods in the Philippines : implications for biodiversity conservation and forestry policy. Author: Lawrence, Anna. Awarding Body: University of Reading. ...</t>
  </si>
  <si>
    <t>Why Does Poverty Persist in Regions of High Biodiversity : A Case for Indigenous Property Right System (Indian Institute of Management, Ahmedabad: …</t>
  </si>
  <si>
    <t>A Gupta</t>
  </si>
  <si>
    <t>Poverty alleviation and biodiversity conservation in rural Brazil: a case study of the Cananeia oyster producers cooperative</t>
  </si>
  <si>
    <t>http://www.istest.cctest.umanitoba.ca/institutes/natural_resources/canadaresearchchair/thesis/dmedeiros%20masters%20thesis%202006.pdf</t>
  </si>
  <si>
    <t>D Medeiros</t>
  </si>
  <si>
    <t>2002 Equator Prize by the United Nations Development Programme for simultaneous biodiversity conservation and poverty alleviation. In light of this achievement, the main goal of this thesis was to determine lessons learned by examining Cooperostra's successes ...</t>
  </si>
  <si>
    <t>Saving Forests, Serving Livelihoods -Contributing to the Conservation of the Unique Biodiversity of the Threatened Rainforests of Southwest Sri Lanka</t>
  </si>
  <si>
    <t>HM Bandaratillake</t>
  </si>
  <si>
    <t>Forest Department</t>
  </si>
  <si>
    <t>Biodiversity for Sustainable Development: The CBD's Contribution to the MDGs</t>
  </si>
  <si>
    <t>http://onlinelibrary.wiley.com/doi/10.1111/j.1467-9388.2006.00503.x/full</t>
  </si>
  <si>
    <t>CL Díaz</t>
  </si>
  <si>
    <t>Review of European Community &amp; International …</t>
  </si>
  <si>
    <t>... edition of the GBO31 reviews the crucial importance of biodiversity for human livelihoods and well ... status and trends of biodiversity and of some key drivers of biodiversity loss. ... it highlights the importance of recognizing the trade-offs and synergies between poverty alleviation and ...</t>
  </si>
  <si>
    <t>http://127.0.0.1:8000/scholar?q=info:57XwvVEeSa4J:scholar.google.com/&amp;output=instlink&amp;hl=en&amp;as_sdt=0,5&amp;scillfp=11856145685427487874&amp;oi=lle</t>
  </si>
  <si>
    <t>Inventories of biodiversity : more than a question of numbers</t>
  </si>
  <si>
    <t>NE Stork</t>
  </si>
  <si>
    <t>Systematics Association Special Volume</t>
  </si>
  <si>
    <t>Clarendon Press</t>
  </si>
  <si>
    <t>Improving biodiversity monitoring</t>
  </si>
  <si>
    <t>http://onlinelibrary.wiley.com/doi/10.1111/j.1442-9993.2011.02314.x/full</t>
  </si>
  <si>
    <t>DB Lindenmayer, P Gibbons , MAX Bourke…</t>
  </si>
  <si>
    <t>... Research Institute for the Environment and Livelihoods. ... thinks biodiversity monitoring is a good idea, many conservation activities are not accompanied by any biodiversity monitoring because it ... not allocated for it to take place, or where monitoring is done, it is of poor quality and ...</t>
  </si>
  <si>
    <t>http://www.researchgate.net/publication/230547140_Improving_biodiversity_monitoring/file/d912f503c22438d8b7.pdf</t>
  </si>
  <si>
    <t>Carbon management and biodiversity</t>
  </si>
  <si>
    <t>http://www.sciencedirect.com/science/article/pii/S0301479702001901</t>
  </si>
  <si>
    <t>MA Huston , G Marland</t>
  </si>
  <si>
    <t>Journal of environmental Management</t>
  </si>
  <si>
    <t>... At the global scale, the developing economies tend to be in the tropical countries with relatively poor soils (Fig. 3) and high biodiversity, while the developed countries tend to be temperate countries with more fertile soils and lower biodiversity (Huston, 1993 and Huston, 1994). ...</t>
  </si>
  <si>
    <t>Forests for poverty reduction: opportunities with clean development mechanism, environmental services and biodiversity</t>
  </si>
  <si>
    <t>HC Sim, S Appanah, YC Youn</t>
  </si>
  <si>
    <t>Are Lepidoptera an effective 'umbrella group 'for biodiversity conservation?</t>
  </si>
  <si>
    <t>http://link.springer.com/article/10.1023/A:1018433406701</t>
  </si>
  <si>
    <t>TR New</t>
  </si>
  <si>
    <t>Journal of Insect Conservation</t>
  </si>
  <si>
    <t>... may be important in providing some form of 'umbrella' to assure the con- servation of such other biodiversity depending on ... This sort of approach, using particular species to provide livelihoods and pro- tect habitats, is one of the keys to ... '0', criterion not met , '+' poor to moderate ...</t>
  </si>
  <si>
    <t>http://link.springer.com/content/pdf/10.1023/A:1018433406701.pdf</t>
  </si>
  <si>
    <t>Melting pots of biodiversity : tropical smallholder farm landscapes as guarantors of sustainability</t>
  </si>
  <si>
    <t>http://www.tandfonline.com/doi/full/10.1080/00139157.2013.765307</t>
  </si>
  <si>
    <t>CA Kull , SM Carrière , S Moreau…</t>
  </si>
  <si>
    <t>… : Science and Policy …</t>
  </si>
  <si>
    <t>... ii) by higher aggregate diversity than that of either wild habitat or farmland alone; and (iii) by the efforts of local people to build the landscape and gaining livelihoods and/or ... 36 36. WM Adams et al., “Biodiversity Conservation and the Eradication of Poverty,” Science 306 ...</t>
  </si>
  <si>
    <t>http://3746ko3j52qt1kvy6d2d1reea88.wpengine.netdna-cdn.com/christian-kull/files/2013/10/Kull-et-al-2013-Melting-pots-author-version.pdf</t>
  </si>
  <si>
    <t>Forests, use them or lose them: an argument for promoting forest-based livelihoods rather than alternative non-forest-based livelihoods within PFM programmes</t>
  </si>
  <si>
    <t>https://lirias.kuleuven.be/bitstream/123456789/404195/1/pfm+conference_proceeding.pdf#page=33</t>
  </si>
  <si>
    <t>Z Temesgen, B Irwin, G Jordan, J McKee…</t>
  </si>
  <si>
    <t>Abstract This paper sets out to discuss some of the key learning points of the FARM-Africa and SOS Sahel's Participatory Forest Management Programme (2002-2007), which is being implemented in Ethiopia and Tanzania. The learning highlighted is in relation to the ...</t>
  </si>
  <si>
    <t>Agroforestry for biodiversity in farming systems</t>
  </si>
  <si>
    <t>http://books.google.co.uk/books?hl=en&amp;lr=&amp;id=-l2MXViNpzIC&amp;oi=fnd&amp;pg=PA127&amp;dq=biodiversity+poverty+OR+livelihoods+OR+poor&amp;ots=GWm_-OZg7S&amp;sig=Tv6yGp4RJitA-mTxU8_IoUDuV1E</t>
  </si>
  <si>
    <t>RRB Leakey</t>
  </si>
  <si>
    <t>Biodiversity in agroecosystems</t>
  </si>
  <si>
    <t>... These will be developed as the programs evolve. In this way, it is hoped the promises of agroforestry to alleviate poverty and to mitigate environmental degradation and the loss of biodiversity will to be fulfilled. CONCLUSIONS ...</t>
  </si>
  <si>
    <t>TRIPS and biodiversity : a gender perspective</t>
  </si>
  <si>
    <t>http://www.tandfonline.com/doi/abs/10.1080/13552070412331332210</t>
  </si>
  <si>
    <t>S Sahai</t>
  </si>
  <si>
    <t>Gender &amp; Development</t>
  </si>
  <si>
    <t>... Biological resources are the mainstay of the livelihoods and local economies of communities in developing countries. ... and the Right of the Poor', Canadian Council for International Co-operation Trade and Poverty Series, Paper 3 ... TRIPS and biodiversity: a gender perspective 65</t>
  </si>
  <si>
    <t>http://www.tandfonline.com/doi/pdf/10.1080/13552070412331332210</t>
  </si>
  <si>
    <t>WISE USE OF TROPICAL PEATLAND</t>
  </si>
  <si>
    <t>http://www.splu.nl/restorpeat/download/Wosten/Rieley-Wise%20use%20of%20tropical%20peatland.pdf</t>
  </si>
  <si>
    <t>J Rieley</t>
  </si>
  <si>
    <t>splu.nl</t>
  </si>
  <si>
    <t>... Repeated fires • Alternating periods of drought and flooding • Increased poverty • Increased pressure on remaining resources ... Carbon loss – Haze increase – Biodiversity decrease • WHAT CAN BE DONE TO MITIGATE ... Sustainable livelihoods Mitigation Forest quality Control ...</t>
  </si>
  <si>
    <t>Ecotourism's support of biodiversity conservation</t>
  </si>
  <si>
    <t>http://onlinelibrary.wiley.com/doi/10.1111/j.1523-1739.1998.97229.x/full</t>
  </si>
  <si>
    <t>MP Bookbinder, E Dinerstein, A Rijal…</t>
  </si>
  <si>
    <t>... We examine the effectiveness of ecotourism in providing sufficient economic incentives for biodiversity conservation in Royal ... adjacent to the park and major hotels; (3) the effect on the livelihoods of local ... 1994, but this does not exceed by much the lowest level of poverty in this ...</t>
  </si>
  <si>
    <t>http://www.jstor.org/stable/2989859</t>
  </si>
  <si>
    <t>Gender dimension in the conservation and sustainable use of agro- biodiversity in West Asia</t>
  </si>
  <si>
    <t>http://www.sciencedirect.com/science/article/pii/S1053535707001564</t>
  </si>
  <si>
    <t>M Abdelali-Martini, A Amri, M Ajlouni, R Assi…</t>
  </si>
  <si>
    <t>The Journal of Socio- …</t>
  </si>
  <si>
    <t>... motivations behind agro-biodiversity use, management and conservation is its contribution to sustainable food security, thus reducing poverty. ... crop landraces and livestock raising are the main activities, the use of local agro-biodiversity remains the basis of rural livelihoods. ...</t>
  </si>
  <si>
    <t>Taking adaptation value seriously: designing REDD to protect biodiversity</t>
  </si>
  <si>
    <t>http://heinonlinebackup.com/hol-cgi-bin/get_pdf.cgi?handle=hein.journals/cclr3&amp;section=53</t>
  </si>
  <si>
    <t>A Long</t>
  </si>
  <si>
    <t>Carbon &amp; Climate L. Rev.</t>
  </si>
  <si>
    <t>... has already "caused some people to experience declining well-being, with poverty in some ... in rural areas in developing coun- tries, are more dependent on biodiversity and ecosystem ... in adaptation for the rural poor by sustaining ecosystem services and associated livelihoods. ...</t>
  </si>
  <si>
    <t>Perception and knowledge of environmental issues, in particular biodiversity by stakeholders and laypersons in Kosovo-a case study.</t>
  </si>
  <si>
    <t>http://www.cabdirect.org/abstracts/20113011217.html</t>
  </si>
  <si>
    <t>P Lindemann-Matthies, M Hyseni</t>
  </si>
  <si>
    <t>Journal of International …</t>
  </si>
  <si>
    <t>... media. However, only the university professors and ministry employees could correctly define biodiversity, and most study participants had a poor knowledge of endemic and endangered species in Kosovo. Both stakeholders ...</t>
  </si>
  <si>
    <t>Regional-scale assembly rules and biodiversity of coral reefs</t>
  </si>
  <si>
    <t>http://www.sciencemag.org/content/292/5521/1532.short</t>
  </si>
  <si>
    <t>DR Bellwood , TP Hughes</t>
  </si>
  <si>
    <t>... larval duration, strong swimming larvae) versus Apogonidae (cardinalfishes, mouth brooders with moderate larval duration and poor swimming abilities ... coarseness of our area estimates, this factor proved to be of overwhelming importance in explaining patterns of biodiversity. ...</t>
  </si>
  <si>
    <t>Factors leading to agro- biodiversity loss in developing countries: the case of Nepal</t>
  </si>
  <si>
    <t>http://link.springer.com/article/10.1023/A:1016862200156</t>
  </si>
  <si>
    <t>BR Upreti, YG Upreti</t>
  </si>
  <si>
    <t>... 8. Long-term gene banks at national and local level should be established to store the country's most vulnerable seed/plant resources upon which the livelihoods of more ... Intellectual property rights, biodiversity and food security. ... The Politics of Poverty and Land Hunger in Nepal ...</t>
  </si>
  <si>
    <t>http://link.springer.com/content/pdf/10.1023/A:1016862200156.pdf</t>
  </si>
  <si>
    <t>Poor people in rich lands: a first look at the socioeconomic state of biodiversity hot spots. Scholarly Paper</t>
  </si>
  <si>
    <t>JP Beck</t>
  </si>
  <si>
    <t>… and Conservation Biology Program</t>
  </si>
  <si>
    <t>T Johns Managing biodiversity for Food and nutrition security in West Africa: Building an indigenous knowledge for more sustainable livelihoods</t>
  </si>
  <si>
    <t>FI Smith, PB Eyzaguirre, OE Matig</t>
  </si>
  <si>
    <t>Standing Committee on Nutrition News</t>
  </si>
  <si>
    <t>Biodiversity in environmental assessment: enhancing ecosystem services for human well-being</t>
  </si>
  <si>
    <t>http://books.google.co.uk/books?hl=en&amp;lr=&amp;id=x68hAwAAQBAJ&amp;oi=fnd&amp;pg=PR9&amp;dq=biodiversity+poverty+OR+livelihoods+OR+poor&amp;ots=CcvnVSXI8O&amp;sig=ZbuxhovE_IiieSWqnwEpOLzlAoc</t>
  </si>
  <si>
    <t>R Slootweg, A Rajvanshi, VB Mathur, A Kolhoff</t>
  </si>
  <si>
    <t>... biodi— versity in the context of international agreements on poverty reduction and ... differences in perspectives: biodiversity conserva— tion versus biodiversity as provider of livelihoods. ... Chapter 3 addresses the dominant feeling that biodiversity and devel— opment are two ...</t>
  </si>
  <si>
    <t>http://www.langtoninfo.co.uk/web_content/9780521716550_frontmatter.pdf</t>
  </si>
  <si>
    <t>The population/ biodiversity paradox. Agricultural efficiency to save wilderness</t>
  </si>
  <si>
    <t>http://www.plantphysiol.org/content/125/1/174.short</t>
  </si>
  <si>
    <t>AJ Trewavas</t>
  </si>
  <si>
    <t>Plant Physiology</t>
  </si>
  <si>
    <t>... of less-efficient agriculture will be the elimination of wilderness that by any measure of biodiversity far exceeds that ... No government is going to agree to rules and conditions that keep their population poor. ... can, if he or she wishes, live in harmony, but one will live in poverty if one ...</t>
  </si>
  <si>
    <t>The water poverty index: an international comparison</t>
  </si>
  <si>
    <t>http://www-docs.tu-cottbus.de/hydrologie/public/scripte/lawrence_etal2002.pdf</t>
  </si>
  <si>
    <t>PR Lawrence, J Meigh, C Sullivan</t>
  </si>
  <si>
    <t>... This index tries to take into account basic water and sanitation needs for relatively poor agriculturally-based countries ... biodiversity based on threatened species ... The resulting Water Poverty Index is presented in rank score order with the highest scoring country first (see Figure 2 ...</t>
  </si>
  <si>
    <t>Benefits of wildlife consumption to child nutrition in a biodiversity hotspot</t>
  </si>
  <si>
    <t>http://www.pnas.org/content/108/49/19653.short</t>
  </si>
  <si>
    <t>CD Golden , LCH Fernald …</t>
  </si>
  <si>
    <t>... 12) worth tens of millions of dollars to the rural poor (8, 13), but research to date has largely ... conservation and development solutions to mitigate both the effects of wildlife loss on human health and livelihoods, and the potentially severe consequences to biodiversity. ...</t>
  </si>
  <si>
    <t>http://www.pnas.org/content/108/49/19653.long</t>
  </si>
  <si>
    <t>Agri-environmental programme in Finland serving biodiversity : working forward.</t>
  </si>
  <si>
    <t>http://www.cabdirect.org/abstracts/20123173352.html</t>
  </si>
  <si>
    <t>I Herzon, J Helenius, M Kuussaari , T Mäkinen…</t>
  </si>
  <si>
    <t>... A poor efficiency of the programme, in regard to both biodiversity and water protection, has been attributed to the lack of political will at the national level and de facto support to production rather than environmental management. ...</t>
  </si>
  <si>
    <t>Alien grasses in Brazilian savannas: a threat to the biodiversity</t>
  </si>
  <si>
    <t>http://link.springer.com/article/10.1023/A:1008933305857</t>
  </si>
  <si>
    <t>VR Pivello, CN Shida, ST Meirelles</t>
  </si>
  <si>
    <t>... al. 1999), and therefore, representing a threat to the natural biodiversity. As ... foot. Soils are predominantly acid and ferruginous, chemically poor, sandy and well drained, prevailing the Red-Yellow Latosol (Oliveira et al. 1982). Although ...</t>
  </si>
  <si>
    <t>http://link.springer.com/content/pdf/10.1023/A:1008933305857.pdf</t>
  </si>
  <si>
    <t>Primary forests are irreplaceable for sustaining tropical biodiversity</t>
  </si>
  <si>
    <t>http://links.ealert.nature.com/ctt?kn=107&amp;ms=MzcyNDI4MTIS1&amp;r=MjA1NzcwMjE4MQS2&amp;b=0&amp;j=MTE1OTAyNDgyS0&amp;mt=1&amp;rt=0</t>
  </si>
  <si>
    <t>L Gibson , TM Lee , LP Koh , BW Brook , TA Gardner …</t>
  </si>
  <si>
    <t>... Primary forests are irreplaceable for sustaining tropical biodiversity. ... 138 studies. We analysed 2,220 pairwise comparisons of biodiversity values in primary forests (with little or no human disturbance) and disturbed forests. We ...</t>
  </si>
  <si>
    <t>http://www.nature.com/nature/journal/v478/n7369/full/nature10425.html</t>
  </si>
  <si>
    <t>A conservation plan for a global biodiversity hotspot—the Cape Floristic Region, South Africa</t>
  </si>
  <si>
    <t>http://www.sciencedirect.com/science/article/pii/S0006320702004251</t>
  </si>
  <si>
    <t>RM Cowling , RL Pressey , M Rouget …</t>
  </si>
  <si>
    <t>... Many of the component projects, which are funded by both local and international agencies, are concerned with the root causes of threats to the region's biodiversity, especially lack of capacity and poor co-ordination between agencies responsible for management of natural ...</t>
  </si>
  <si>
    <t>The role of biodiversity scientists in a troubled world</t>
  </si>
  <si>
    <t>http://bioscience.oxfordjournals.org/content/54/3/217.short</t>
  </si>
  <si>
    <t>A Gómez-Pompa</t>
  </si>
  <si>
    <t>... the problems of equity and conservation; in fact, it could result in greater poverty and exploitation ... of protected areas of the world is the importance of keeping the biodiversity they contain ... But many people (usually in very poor indigenous communities) have been affected by the ...</t>
  </si>
  <si>
    <t>http://bioscience.oxfordjournals.org/content/54/3/217.full</t>
  </si>
  <si>
    <t>Modeling community participation and other factors affecting biodiversity protection projects in China</t>
  </si>
  <si>
    <t>http://link.springer.com/article/10.1007/s10668-008-9139-2</t>
  </si>
  <si>
    <t>W Huilan, C Haiyun, B Jianming, Z Ting</t>
  </si>
  <si>
    <t>... When biodiversity projects negatively affect the livelihoods of local communities it is very important to provide them with the appropriate information, knowledge, technology, and other related facilities to enable them to find a suitable alternative livelihoods (Zen et al. 1999 ). ...</t>
  </si>
  <si>
    <t>http://link.springer.com/article/10.1007/s10668-008-9139-2/fulltext.html</t>
  </si>
  <si>
    <t>Privatising the means for survival: the commercialisation of Africa's biodiversity</t>
  </si>
  <si>
    <t>http://www.grain.org/briefings/index.cfm?id=135</t>
  </si>
  <si>
    <t>R Wynberg</t>
  </si>
  <si>
    <t>Global Trade and Biodiversity in Conflict</t>
  </si>
  <si>
    <t>grain.org</t>
  </si>
  <si>
    <t>... lives on less than $2 per day, and the number of people living in poverty is rising. ... rights form just a part of more wide-sweeping trade initiatives that threaten biodiversity and natural ... In effect, the Agreement could destroy the livelihoods of millions of small farmers in Africa by ...</t>
  </si>
  <si>
    <t>Biodiversity , traditional medicine and public health: where do they meet?</t>
  </si>
  <si>
    <t>http://www.ethnobiomed.com/content/3/1/14/</t>
  </si>
  <si>
    <t>RRN Alves , IML Rosa</t>
  </si>
  <si>
    <t>Journal of ethnobiology and …</t>
  </si>
  <si>
    <t>ethnobiomed.com</t>
  </si>
  <si>
    <t>... and the environment; it also and highlighted the connection between poverty and underdevelopment on ... The implications of biodiversity loss for the global environment have been widely ... of the degradation of ecosystem services are being borne disproportionately by the poor. ...</t>
  </si>
  <si>
    <t>The problems confronting survival of biodiversity in ancient lakes</t>
  </si>
  <si>
    <t>http://www.tcd.ie/Zoology/research/research/donohue/teaching/ZO4010_freshwaterbiodiversity/Coulter%20et%20al%20(2006).pdf</t>
  </si>
  <si>
    <t>G Coulter, V Langenberg, R Lowe-McConnell…</t>
  </si>
  <si>
    <t>… OF THEORETICAL AND …</t>
  </si>
  <si>
    <t>tcd.ie</t>
  </si>
  <si>
    <t>... The short-term linkages between biodiversity and the livelihoods of local people are weak, finan- cial benefits from ... the socio-eco- nomic part of the same study takes the alterna- tive view, that biodiversity will only be man- aged sustainably by poverty alleviation and ...</t>
  </si>
  <si>
    <t>Conservation of socioculturally important local crop biodiversity in the Oromia region of Ethiopia: a case study</t>
  </si>
  <si>
    <t>http://link.springer.com/article/10.1007/s00267-012-9883-9</t>
  </si>
  <si>
    <t>K Balemie, RK Singh</t>
  </si>
  <si>
    <t>... The existing faunal and floral diversity of the Oromia Region indicate a possible role of Oromo cultural practices in biodiversity management. ... Cattle, sheep, goats and equines are the major components of livestock and support household livelihoods. Data Collection ...</t>
  </si>
  <si>
    <t>http://link.springer.com/article/10.1007/s00267-012-9883-9/fulltext.html</t>
  </si>
  <si>
    <t>Biodiversity loss and the rise of zoonotic pathogens</t>
  </si>
  <si>
    <t>http://onlinelibrary.wiley.com/doi/10.1111/j.1469-0691.2008.02691.x/full</t>
  </si>
  <si>
    <t>RS Ostfeld</t>
  </si>
  <si>
    <t>Clinical Microbiology and Infection</t>
  </si>
  <si>
    <t>... evidently feed from a wider variety of hosts, most of which are poor reservoirs for the pathogens, resulting in lower infection prevalence. Protection of humans against exposure to zoonotic pathogens should be added to the list of utilitarian functions provided by high biodiversity. ...</t>
  </si>
  <si>
    <t>The nature of biodiversity in hypogean waters and how it is endangered</t>
  </si>
  <si>
    <t>http://link.springer.com/article/10.1023/A:1008916601121</t>
  </si>
  <si>
    <t>B Sket</t>
  </si>
  <si>
    <t>... Key words: biodiversity, endangerment, hypogean waters, stygobios ... Taking into account these considerations, the regional, or global, hypogean fauna can only be regarded as comparatively poor – ie poorer ... Three other reasons for this comparative poverty of hypogean fauna ...</t>
  </si>
  <si>
    <t>http://link.springer.com/content/pdf/10.1023/A:1008916601121.pdf</t>
  </si>
  <si>
    <t>Thailand: biodiversity center for the tropics of Indo-Burma</t>
  </si>
  <si>
    <t>http://www.aseanbiodiversity.info/Abstract/53005756.pdf</t>
  </si>
  <si>
    <t>PS Ashton</t>
  </si>
  <si>
    <t>J. Sci. Soc. Thailand</t>
  </si>
  <si>
    <t>... forest through poor management, thereby losing the principal component of their species richness which comprises evergreen trees of the mature phase and their associated epiphytes. In no case is the impact of logging, managed sustainably or not, on plant biodiversity known. ...</t>
  </si>
  <si>
    <t>Editorial: Forests, biodiversity and food security</t>
  </si>
  <si>
    <t>http://www.bioone.org/doi/pdf/10.1505/146554811798293962</t>
  </si>
  <si>
    <t>M Arnold, B Powell , P Shanley…</t>
  </si>
  <si>
    <t>International Forestry …</t>
  </si>
  <si>
    <t>... 2003. Wild resources and livelihoods in Democratic Republic of Congo. ... Protecting ecosystems and alleviating poverty with parks and reserves: “win-win” or tradeoffs? ... Forest biodiversity, nutrition and population health in market-oriented food systems. Unasylva 224. Page 6. ...</t>
  </si>
  <si>
    <t>http://ibcperu.org/doc/isis/14964.pdf</t>
  </si>
  <si>
    <t>Biodiversity hotspots</t>
  </si>
  <si>
    <t>http://www.sciencedirect.com/science/article/pii/S0169534798013639</t>
  </si>
  <si>
    <t>WV Reid</t>
  </si>
  <si>
    <t>... Biodiversity hotspot analysis was originally used to identify large regions, typically the size of an entire nation, that deserved conservation ... To begin with, the poor correspondence between species hotspots in different taxa implies that priorities determined on the basis of either ...</t>
  </si>
  <si>
    <t>Scales of habitat heterogeneity and megabenthos biodiversity on an extensive Australian continental margin (100–1100 m depths)</t>
  </si>
  <si>
    <t>http://onlinelibrary.wiley.com/doi/10.1111/j.1439-0485.2009.00355.x/full</t>
  </si>
  <si>
    <t>A Williams, F Althaus, PK Dunstan , GCB Poore…</t>
  </si>
  <si>
    <t>Marine …</t>
  </si>
  <si>
    <t>... 2008). Knowledge of Australia's deep benthic biodiversity is relatively poor, although its continental margin is massive: continental slope makes up about 45% of the 8.9 million km 2 of Australia's EEZ (Heap &amp; Harris 2008). The ...</t>
  </si>
  <si>
    <t>http://127.0.0.1:8000/scholar?q=info:Kh1b3sm_8qAJ:scholar.google.com/&amp;output=instlink&amp;hl=en&amp;as_sdt=0,5&amp;scillfp=17835089638532612737&amp;oi=lle</t>
  </si>
  <si>
    <t>An analytical framework for linking biodiversity to poverty</t>
  </si>
  <si>
    <t>http://agris.fao.org/agris-search/search.do?recordID=NL2012005061</t>
  </si>
  <si>
    <t>H Hengsdijk, GW Meijerink , AEG Tonneijck…</t>
  </si>
  <si>
    <t>Biodiversity co‐benefits of reducing emissions from deforestation under alternative reference levels and levels of finance</t>
  </si>
  <si>
    <t>http://onlinelibrary.wiley.com/doi/10.1111/j.1755-263X.2010.00150.x/full</t>
  </si>
  <si>
    <t>J Busch , F Godoy, WR Turner …</t>
  </si>
  <si>
    <t>... 1988). By contrast, the agricultural and pastoral land uses to which forests are converted are comparatively poor in biodiversity (Sala et al. 2000). Habitat loss remains the greatest threat to terrestrial biodiversity (Sala et al. 2000 ...</t>
  </si>
  <si>
    <t>http://www.eco-delivery.stir.ac.uk/wp-content/uploads/2010/04/Busch-et-al-2010-biodiversity-co-benefits-of-REDD+.pdf</t>
  </si>
  <si>
    <t>Biodiversity -measurement</t>
  </si>
  <si>
    <t>http://ppg.sagepub.com/content/18/4/565.short</t>
  </si>
  <si>
    <t>... Such definitions are broad ranging, imprecise and provide a poor foundation for the practical measurement of biodiversity (as if this were not sufficient, they have also been criticized for not being broad enough - Noss, 1990). ...</t>
  </si>
  <si>
    <t>Is there a future for coral reef parks in poor tropical countries?</t>
  </si>
  <si>
    <t>http://www.springerlink.com/index/W5H4YL25EJ9BJN94.pdf</t>
  </si>
  <si>
    <t>TR McClanahan</t>
  </si>
  <si>
    <t>Coral reefs</t>
  </si>
  <si>
    <t>... eventually succeed may be wishful given the stabilization of tourism and donor support for poor countries and increasing population and poverty in many ... Gland, Switzerland: UNEP/IUCN 3 vols Sobel J (1996) Marine reserves: necessary tools for biodiversity conservation? ...</t>
  </si>
  <si>
    <t>http://link.springer.com/content/pdf/10.1007/s003380050205.pdf</t>
  </si>
  <si>
    <t>Striking a balance: Ensuring conservation's place on the international biodiversity assistance agenda</t>
  </si>
  <si>
    <t>http://www.sidalc.net/cgi-bin/wxis.exe/?IsisScript=ORTON.xis&amp;method=post&amp;formato=2&amp;cantidad=1&amp;expresion=mfn=086139</t>
  </si>
  <si>
    <t>N Lapham, RJ Livermore</t>
  </si>
  <si>
    <t>… International Center for Applied Biodiversity …</t>
  </si>
  <si>
    <t>... Autor: Lapham, NP; Livermore, RJ. Aut.Corporativo: Conservation International, Washington, DC (EUA). Título: Striking a balance: ensuring conservation´s place on the international biodiversity assistance agenda. Idioma: En. P. imprenta: Washington, DC (EUA). 2003. 64 p.. ...</t>
  </si>
  <si>
    <t>Fish Biodiversity of Uttar Pradesh: Issues of Livelihood Security, Threats and Conservation</t>
  </si>
  <si>
    <t>http://www.upsbdb.org/pdf/Souvenir2010/6.pdf</t>
  </si>
  <si>
    <t>WS Lakra</t>
  </si>
  <si>
    <t>… Conference on Biodiversity</t>
  </si>
  <si>
    <t>upsbdb.org</t>
  </si>
  <si>
    <t>Fisheries sector in India has shown outstanding growth and ranks third in the world in total fish production and contributes around 1.07% of the countries Gross Domestic Products (GDP) and 5.34% of the agricultural GDP. Shrinking resource of agriculture, mounting ...</t>
  </si>
  <si>
    <t>… : Ansätze der Biodiversitätssicherung und Armutsbekämpfung?(Communal Conservancies in Namibia: Starting Points for Biodiversity Conservation and Poverty …</t>
  </si>
  <si>
    <t>http://www.jstor.org/stable/25647952</t>
  </si>
  <si>
    <t>Communal Conservancies are a key and integrated part of a broader community-based Natural Resources Management Programme in Namibia since 1998. Conservancies were developed with wildlife as a focus because it provides access to resources previously ...</t>
  </si>
  <si>
    <t>Paradise Lost?: the ecological economics of biodiversity .</t>
  </si>
  <si>
    <t>http://www.sidalc.net/cgi-bin/wxis.exe/?IsisScript=iicacr.xis&amp;B1=Buscar&amp;formato=2&amp;cantidad=50&amp;expresion=Barbier,%20E.B.</t>
  </si>
  <si>
    <t>EB Barbier , JC Burgess, C Folke , DW Pearce…</t>
  </si>
  <si>
    <t>... Aut.Corporativo: Beijer International Institute of Ecological Economics (Suiza). Título: Paradise Lost?: the ecological economics of biodiversity. Idioma: En. ... Aut.Corporativo: IIED, London (RU). Título: Sustainable agriculture and the resource poor; policy issues and options. ...</t>
  </si>
  <si>
    <t>Natural resource use by agricultural systems: linking biodiversity to poverty</t>
  </si>
  <si>
    <t>http://library.wur.nl/WebQuery/clc/1817597</t>
  </si>
  <si>
    <t>AEG Tonneijck, H Hengsdijk, PS Bindraban</t>
  </si>
  <si>
    <t>Agriculture, biodiversity and appropriate biotechnologies in Brazil</t>
  </si>
  <si>
    <t>http://bases.bireme.br/cgi-bin/wxislind.exe/iah/online/?IsisScript=iah/iah.xis&amp;src=google&amp;base=LILACS&amp;lang=p&amp;nextAction=lnk&amp;exprSearch=234531&amp;indexSearch=ID</t>
  </si>
  <si>
    <t>MP Guerra, RO Nodari, MS Reis…</t>
  </si>
  <si>
    <t>Ciênc. cult.(Säo Paulo)</t>
  </si>
  <si>
    <t>... The use of such biodiversity brings about the discussion on the interests of northern hemisphere countris - rich in financial resources and technology yet poor in genetic resources - and Southern Hemisphere countris - poor in financial resources and rechnology but very rich in ...</t>
  </si>
  <si>
    <t>Poverty and biodiversity</t>
  </si>
  <si>
    <t>http://www.lw20.com/201104229005781.Html</t>
  </si>
  <si>
    <t>M Gadgila</t>
  </si>
  <si>
    <t>Poverty And Biodiversity. 贫困和生物多样性 注：没有中文版本，只有英文版本. 下载全文 (108 KB), 资源分 28. Author: Madhav Gadgila. Author Unit: aIndian Institute of Science, India. Source: Encyclopedia of Biodiversity. 相似文献: ...</t>
  </si>
  <si>
    <t>Nederland en een duurzame wereld: Armoede, klimaat en biodiversiteit [The Netherlands in a sustainable world: Poverty , climate and biodiversity ] …</t>
  </si>
  <si>
    <t>A Hanemaaijer, W De Ridder, T Aalbers, B Eickhout…</t>
  </si>
  <si>
    <t>Generated on September 25th 2014 at 7:27:44am by nealhaddaway</t>
  </si>
  <si>
    <t>[Washington, DC]: National …</t>
  </si>
  <si>
    <t>http://www.ecology.ethz.ch/education/appl_EM/Adams_2004_poverty_conservation_Science.pdf</t>
  </si>
  <si>
    <t>http://www.bio-nica.info/Biblioteca/Salasfky2000Conservation.pdf</t>
  </si>
  <si>
    <t>pubs.iied.org</t>
  </si>
  <si>
    <t>http://www.academia.edu/download/31063090/PershaEtal2011_SocialEcologicalSynergy_Science.pdf</t>
  </si>
  <si>
    <t>http://ets.uvm.edu/giee/pubpdfs/Fisher_2007_Ecological_Economics.pdf</t>
  </si>
  <si>
    <t>http://books.google.co.uk/books?hl=en&amp;lr=&amp;id=W-gcmNrJrKQC&amp;oi=fnd&amp;pg=PP7&amp;dq=+biodiversity+poverty+OR+livelihoods+OR+poor&amp;ots=tJ1ieLny8N&amp;sig=PmdaKUuUOuzFMbvRGRo2gV9AtUk</t>
  </si>
  <si>
    <t>http://www.aseanbiodiversity.info/Abstract/51007064.pdf</t>
  </si>
  <si>
    <t>http://books.google.co.uk/books?hl=en&amp;lr=&amp;id=UyCTJv1j4aEC&amp;oi=fnd&amp;pg=PR1&amp;dq=+biodiversity+poverty+OR+livelihoods+OR+poor&amp;ots=rmK31UczE-&amp;sig=ikid-Rftg-K7UPS31WqNfaMcG2o</t>
  </si>
  <si>
    <t>http://books.google.co.uk/books?hl=en&amp;lr=&amp;id=E8x8vcwuWBMC&amp;oi=fnd&amp;pg=PP8&amp;dq=+biodiversity+poverty+OR+livelihoods+OR+poor&amp;ots=sD5lqhoaAO&amp;sig=PYjlt_lrGIiSHEJDUqvesBQd39A</t>
  </si>
  <si>
    <t>odi.org.uk</t>
  </si>
  <si>
    <t>http://books.google.co.uk/books?hl=en&amp;lr=&amp;id=orX6zp38uwAC&amp;oi=fnd&amp;pg=PA55&amp;dq=+biodiversity+poverty+OR+livelihoods+OR+poor&amp;ots=yM0MOahVle&amp;sig=ywD1hBVOzHpen_XRmdcnYRv-SW8</t>
  </si>
  <si>
    <t>http://books.google.co.uk/books?hl=en&amp;lr=&amp;id=U8ft39pQ5w8C&amp;oi=fnd&amp;pg=PA61&amp;dq=+biodiversity+poverty+OR+livelihoods+OR+poor&amp;ots=IBFYI7qNxu&amp;sig=MlPnAqsFjDkdW_e0bJvbUtmrxmU</t>
  </si>
  <si>
    <t>bioscience.oxfordjournals.org</t>
  </si>
  <si>
    <t>http://worldcocoafoundation.org/wp-content/files_mf/gockowski2011.pdf</t>
  </si>
  <si>
    <t>http://books.google.co.uk/books?hl=en&amp;lr=&amp;id=HnbhyC0SfhIC&amp;oi=fnd&amp;pg=PP6&amp;dq=+biodiversity+poverty+OR+livelihoods+OR+poor&amp;ots=EtqFtS9mjX&amp;sig=2A0Ako8eLv5lrVpTD4--PiuoGPM</t>
  </si>
  <si>
    <t>dlc.dlib.indiana.edu</t>
  </si>
  <si>
    <t>http://worldcocoafoundation.org/wp-content/files_mf/dahlquist2007.pdf</t>
  </si>
  <si>
    <t>http://www2.gsu.edu/~wwwcec/docs/FTL2005.pdf</t>
  </si>
  <si>
    <t>… 233 SPRING ST, NEW YORK, NY …</t>
  </si>
  <si>
    <t>http://books.google.co.uk/books?hl=en&amp;lr=&amp;id=BbGTuQEQ0kMC&amp;oi=fnd&amp;pg=PA207&amp;dq=+biodiversity+poverty+OR+livelihoods+OR+poor&amp;ots=G-qvctltmL&amp;sig=6PKytHKCwPJuMtbHsOIujrglUCE</t>
  </si>
  <si>
    <t>http://www.ifriresearch.net/wp-content/uploads/2013/08/Persha-et-al-2010_Bio-Con.pdf</t>
  </si>
  <si>
    <t>http://books.google.co.uk/books?hl=en&amp;lr=&amp;id=IEZnmR7TuD0C&amp;oi=fnd&amp;pg=PT7&amp;dq=+biodiversity+poverty+OR+livelihoods+OR+poor&amp;ots=csn8II48OK&amp;sig=z8NJ50eeagyrHQ3xMyTUaSCR1Ag</t>
  </si>
  <si>
    <t>http://www.researchgate.net/publication/222531500_Poverty_and_biodiversity_trade-offs_in_rural_development_A_case_study_for_Pujiang_county_China/file/9fcfd50a4bb2c71ee0.pdf</t>
  </si>
  <si>
    <t>pdj.sagepub.com</t>
  </si>
  <si>
    <t>1991 - 115.111.81.83</t>
  </si>
  <si>
    <t>115.111.81.83</t>
  </si>
  <si>
    <t>http://cipotato.org/wp-content/uploads/2013/08/005850.pdf#page=61</t>
  </si>
  <si>
    <t>http://www.researchgate.net/publication/228337202_New_approaches_to_supporting_the_agricultural_biodiversity_important_for_sustainable_rural_livelihoods/file/3deec52b104222bc7e.pdf</t>
  </si>
  <si>
    <t>lib.icimod.org</t>
  </si>
  <si>
    <t>http://books.google.co.uk/books?hl=en&amp;lr=&amp;id=UyCTJv1j4aEC&amp;oi=fnd&amp;pg=PA145&amp;dq=+biodiversity+poverty+OR+livelihoods+OR+poor&amp;ots=rmK31UczE2&amp;sig=-FE_7YiYbDpFaP_XhyHWol23PbQ</t>
  </si>
  <si>
    <t>http://books.google.co.uk/books?hl=en&amp;lr=&amp;id=a4T9J7TbgmMC&amp;oi=fnd&amp;pg=PR5&amp;dq=+biodiversity+poverty+OR+livelihoods+OR+poor&amp;ots=biMyvbzn_e&amp;sig=1oJJgUIMGDQuUeU2hJhK_OnKPyQ</t>
  </si>
  <si>
    <t>http://books.google.co.uk/books?hl=en&amp;lr=&amp;id=g6C5mVM08IoC&amp;oi=fnd&amp;pg=PA1&amp;dq=+biodiversity+poverty+OR+livelihoods+OR+poor&amp;ots=vGFF3HBUvh&amp;sig=h6T1X98wdv4vzJPagySS-9oTjgI</t>
  </si>
  <si>
    <t>http://bama.ua.edu/~jbenstead/Publications_files/JNABS%20Kosrae%20copy.pdf</t>
  </si>
  <si>
    <t>http://books.google.co.uk/books?hl=en&amp;lr=&amp;id=UyCTJv1j4aEC&amp;oi=fnd&amp;pg=PA304&amp;dq=+biodiversity+poverty+OR+livelihoods+OR+poor&amp;ots=rmK31UczE2&amp;sig=lBXzbimJuBDQERB-7SlK6k0BXIY</t>
  </si>
  <si>
    <t>Department of the environment, …</t>
  </si>
  <si>
    <t>Natural Resources Advisers' …</t>
  </si>
  <si>
    <t>http://books.google.co.uk/books?hl=en&amp;lr=&amp;id=UyCTJv1j4aEC&amp;oi=fnd&amp;pg=PA52&amp;dq=+biodiversity+poverty+OR+livelihoods+OR+poor&amp;ots=rmK31UczE3&amp;sig=Og9n9im64UsyEQRXBjljjYqFuo4</t>
  </si>
  <si>
    <t>http://esanalysis.colmex.mx/Sorted%20Papers/2011/2011%20BRA%20CHE%20-Biodiv%20Social.pdf</t>
  </si>
  <si>
    <t>oar.icrisat.org</t>
  </si>
  <si>
    <t>http://books.google.co.uk/books?hl=en&amp;lr=&amp;id=4jxutULRFg0C&amp;oi=fnd&amp;pg=PA61&amp;dq=+biodiversity+poverty+OR+livelihoods+OR+poor&amp;ots=HdlTA5mhHj&amp;sig=gGPG1fJUH7nvfzo8sAs49VAI8L8</t>
  </si>
  <si>
    <t>http://books.google.co.uk/books?hl=en&amp;lr=&amp;id=VkjsQss14w0C&amp;oi=fnd&amp;pg=PA157&amp;dq=+biodiversity+poverty+OR+livelihoods+OR+poor&amp;ots=5z-b28e7XB&amp;sig=miJ8jUVC4HQ9AX4lMdc1mHRSrrc</t>
  </si>
  <si>
    <t>http://books.google.co.uk/books?hl=en&amp;lr=&amp;id=li-THCGAuYcC&amp;oi=fnd&amp;pg=PA127&amp;dq=+biodiversity+poverty+OR+livelihoods+OR+poor&amp;ots=ZEsxC2eedj&amp;sig=VBDSxBfXlj-vyjhicsJawRlH-V8</t>
  </si>
  <si>
    <t>Yunnan Science and Technology …</t>
  </si>
  <si>
    <t>Ecoagriculture Partners, Washington …</t>
  </si>
  <si>
    <t>CAMPFIRE—The Political Ecology of Poverty Alleviation, Wildlife Utilisation and Biodiversity Conservation in Zimbabwe (CAMPFIRE—Die Politische Ökologie der …</t>
  </si>
  <si>
    <t>scienceinafrica.co.za</t>
  </si>
  <si>
    <t>swepub.kb.se</t>
  </si>
  <si>
    <t>L Naughton, J Alix-Garcia , CA Chapman</t>
  </si>
  <si>
    <t>Technical Report. IUCN/MWBP, …</t>
  </si>
  <si>
    <t>http://books.google.co.uk/books?hl=en&amp;lr=&amp;id=UyCTJv1j4aEC&amp;oi=fnd&amp;pg=PA3&amp;dq=+biodiversity+poverty+OR+livelihoods+OR+poor&amp;ots=rmK31UczE4&amp;sig=Mm9VDSYORw44wIJjlFADjaFlq-I</t>
  </si>
  <si>
    <t>vslir.iimahd.ernet.in</t>
  </si>
  <si>
    <t>http://books.google.co.uk/books?hl=en&amp;lr=&amp;id=PflBoPchmLQC&amp;oi=fnd&amp;pg=PA112&amp;dq=+biodiversity+poverty+OR+livelihoods+OR+poor&amp;ots=Umccn05-NH&amp;sig=OnvI0th85JcJN1zNe_zHDKN22Cg</t>
  </si>
  <si>
    <t>http://www.researchgate.net/publication/216332989_Sugar_palm_(Arenga_pinnata_(Wurmb)_Merr.)_for_livelihoods_and_biodiversity_conservation_in_the_orangutan_habitat_of_Batang_Toru_North_Sumatra_Indonesia_mixed_prospects_for_domestication/file/e0b49529e7c6a39d85.pdf</t>
  </si>
  <si>
    <t>ecoSERVICES Working Paper, ASU, …</t>
  </si>
  <si>
    <t>http://books.google.co.uk/books?hl=en&amp;lr=&amp;id=a90TMrCOTrIC&amp;oi=fnd&amp;pg=PR5&amp;dq=+biodiversity+poverty+OR+livelihoods+OR+poor&amp;ots=0CbZp9A73F&amp;sig=w16tatWFtH4HLu1ejRnjQlTy02U</t>
  </si>
  <si>
    <t>pan.cultland.org</t>
  </si>
  <si>
    <t>re.indiaenvironmentportal.org.in</t>
  </si>
  <si>
    <t>coin.fao.org</t>
  </si>
  <si>
    <t>http://books.google.co.uk/books?hl=en&amp;lr=&amp;id=SQYZAmTY72kC&amp;oi=fnd&amp;pg=PA90&amp;dq=+biodiversity+poverty+OR+livelihoods+OR+poor&amp;ots=Oi2u5BNx9N&amp;sig=qxwT97SeZ5OE2GiWcvlH7TFa9hc</t>
  </si>
  <si>
    <t>Biodiversity International</t>
  </si>
  <si>
    <t>2011 - 192.156.137.121</t>
  </si>
  <si>
    <t>192.156.137.121</t>
  </si>
  <si>
    <t>car.org.bw</t>
  </si>
  <si>
    <t>http://books.google.co.uk/books?hl=en&amp;lr=&amp;id=hE7LRLRBhWUC&amp;oi=fnd&amp;pg=PA6&amp;dq=+biodiversity+poverty+OR+livelihoods+OR+poor&amp;ots=Ve8swdwYRN&amp;sig=GwlEqc0sNdmIJ0lQNfc8jeWcBEg</t>
  </si>
  <si>
    <t>Consultancy report. Limbe, …</t>
  </si>
  <si>
    <t>http://books.google.co.uk/books?hl=en&amp;lr=&amp;id=0nfmTHu4P2oC&amp;oi=fnd&amp;pg=PA119&amp;dq=+biodiversity+poverty+OR+livelihoods+OR+poor&amp;ots=yqIL53jOuD&amp;sig=TqU2ASAD7_lBCd5HCtnpc1zPZ98</t>
  </si>
  <si>
    <t>iisc.ernet.in</t>
  </si>
  <si>
    <t>archive.unu.edu</t>
  </si>
  <si>
    <t>http://books.google.co.uk/books?hl=en&amp;lr=&amp;id=UyCTJv1j4aEC&amp;oi=fnd&amp;pg=PA36&amp;dq=+biodiversity+poverty+OR+livelihoods+OR+poor&amp;ots=rmK31UczFZ&amp;sig=5eaVF5M5Fl7XPEtpCJz21dnASXM</t>
  </si>
  <si>
    <t>Indiscriminate exploitation of wild prawn postlarvae in the coastal region of Bangladesh: A threat to the fisheries resources, community livelihoods and biodiversity</t>
  </si>
  <si>
    <t>http://41.89.141.5/dspace/bitstream/1/11/1/Fulanda2012.pdf</t>
  </si>
  <si>
    <t>http://books.google.co.uk/books?hl=en&amp;lr=&amp;id=EoNf-1n_c60C&amp;oi=fnd&amp;pg=PA63&amp;dq=+biodiversity+poverty+OR+livelihoods+OR+poor&amp;ots=hwFbZBQGan&amp;sig=QTy6UiqCU7xExP1GmLTGuAQB9B4</t>
  </si>
  <si>
    <t>CIFOR, ICRAF, Joint Biodiversity …</t>
  </si>
  <si>
    <t>… mountains in the mist: science for …</t>
  </si>
  <si>
    <t>… Poverty Reduction and Biodiversity Conservation. Paper presented at the international workshop on “Reconciling Rural Poverty Reduction and Resource …</t>
  </si>
  <si>
    <t>California: University of California …</t>
  </si>
  <si>
    <t>Cambridge University Press New …</t>
  </si>
  <si>
    <t>RMRS-P-39</t>
  </si>
  <si>
    <t>Wildlife Hunting and Use in the Nam Ha Protected Area: Implications for Rural Livelihoods and Biodiversity Conservation</t>
  </si>
  <si>
    <t>Vientiane: Wildlife Conservation …</t>
  </si>
  <si>
    <t>… , Human Adaptation to Biodiversity …</t>
  </si>
  <si>
    <t>darchive.mblwhoilibrary.org</t>
  </si>
  <si>
    <t>http://books.google.co.uk/books?hl=en&amp;lr=&amp;id=zKkd79GWbBoC&amp;oi=fnd&amp;pg=PR7&amp;dq=+biodiversity+poverty+OR+livelihoods+OR+poor&amp;ots=DbSPP_IKQO&amp;sig=y1umpdlOInhehQ7QWeyY4LFQK6w</t>
  </si>
  <si>
    <t>WS-MPA-11/5. Hobart: CCAMLR</t>
  </si>
  <si>
    <t>cmsdata.iucn.org</t>
  </si>
  <si>
    <t>Indian Institute of Management, …</t>
  </si>
  <si>
    <t>istest.cctest.umanitoba.ca</t>
  </si>
  <si>
    <t>Communal conservancies in Namibia: starting point for biodiversity conservation and poverty alleviation?</t>
  </si>
  <si>
    <t>Erdkunde,… GMBH POSTFACH 10 01 54</t>
  </si>
  <si>
    <t>… GMBH POSTFACH 10 01 54, GOCH …</t>
  </si>
  <si>
    <t>Reducing Poverty by Using Biodiversity Sustainably1</t>
  </si>
  <si>
    <t>http://sarpn.octoplus.co.za/documents/d0000349/UNDP_Report.pdf#page=80</t>
  </si>
  <si>
    <t>I Koziell, CI McNeill</t>
  </si>
  <si>
    <t>THE MILLENNIUM DEVELOPMENT …</t>
  </si>
  <si>
    <t>sarpn.octoplus.co.za</t>
  </si>
  <si>
    <t>Far more attention must be directed to conserving the world's biodiversity and using it sustainably, particularly in the tropics, the greatest repository of genetic wealth and the locus of the most pervasive human poverty. Successful models of environmental management ...</t>
  </si>
  <si>
    <t>(I) Linking biodiversity conservation and poverty reduction: What, Where and How? Summary and conclusions from an international symposium held at the Zoological …</t>
  </si>
  <si>
    <t>http://www.tandfonline.com/doi/pdf/10.1080/14888386.2010.9712655</t>
  </si>
  <si>
    <t>D Roe , M Walpole, J Elliot</t>
  </si>
  <si>
    <t>The symposium then moved to biodiversity conservation-poverty reduction linkages in different environments (eg forests, drylands, coastal zones, agricultural lands) and in different conservation interventions (eg protected areas, payments for environmental ...</t>
  </si>
  <si>
    <t>Biodiversity conservation and poverty alleviation: a way out of the deadlock?</t>
  </si>
  <si>
    <t>http://sapiens.revues.org/1452</t>
  </si>
  <si>
    <t>R Billé , R Lapeyre, R Pirard</t>
  </si>
  <si>
    <t>SAPI EN. S. Surveys and …</t>
  </si>
  <si>
    <t>sapiens.revues.org</t>
  </si>
  <si>
    <t>The rural poor often depend on biodiversity for a wide range of natural resources and ecosystem services essential for their well-being, and are therefore potentially affected by its degradation. Against this backdrop, conservationists, development practitioners and ...</t>
  </si>
  <si>
    <t>Climate change, biodiversity and livelihoods in Indian Himalaya: the elements of uncertainty and diverse perceptions</t>
  </si>
  <si>
    <t>http://mospi.gov.in/Proceeding%20_national%20_seminar_climate_change_5jan10.pdf#page=115</t>
  </si>
  <si>
    <t>KG Saxena, KS Rao</t>
  </si>
  <si>
    <t>Proceedings of National Seminar on Climate …</t>
  </si>
  <si>
    <t>mospi.gov.in</t>
  </si>
  <si>
    <t>Abstract Conservation of biodiversity and avoidance of negative impacts of climate change are the perhaps most critical challenges faced by all sections of the society. The patterns and processes related to climate change and biodiversity are so complex that corrective ...</t>
  </si>
  <si>
    <t>Poverty , deforestation and biodiversity loss in Guatemala</t>
  </si>
  <si>
    <t>http://papers.ssrn.com/sol3/papers.cfm?abstract_id=379984</t>
  </si>
  <si>
    <t>J Loening , M Markussen</t>
  </si>
  <si>
    <t>Ibero-America Institute for Economic …</t>
  </si>
  <si>
    <t>Abstract: This paper explores the causes of deforestation and biodiversity loss in Guatemala and is organized into 4 parts. First, an overview about deforestation in Guatemala from 1950- 2000 is provided, and the relationship between deforestation and biodiversity loss is ...</t>
  </si>
  <si>
    <t>Poverty and aquatic biodiversity .</t>
  </si>
  <si>
    <t>http://www.cabdirect.org/abstracts/20023048828.html</t>
  </si>
  <si>
    <t>J Campbell, JA Beardmore, I Koziell…</t>
  </si>
  <si>
    <t>Abstract This review examines biodiversity in the aquatic environment, its benefits (especially to the poor), and the factors contributing to biodiversity loss. Management options and interventions are then discussed and some policy recommendations are ...</t>
  </si>
  <si>
    <t>Biodiversity and Poverty : a political perspective</t>
  </si>
  <si>
    <t>http://povertyandconservation.info/sites/default/files/20100428-1000_Adams_0.pdf</t>
  </si>
  <si>
    <t>B Adams</t>
  </si>
  <si>
    <t>Linking Ecology, Economics, and Culture, Princeton University Press, p. 36)–'the evidence necessary to answer the question as to how many people have been displaced or negatively affected by conservation is simply not there; it has not been collected either by ...</t>
  </si>
  <si>
    <t>Poverty and biodiversity loss: rhetoric and reality</t>
  </si>
  <si>
    <t>P Chaudhary , KP Aryal , KS Bawa</t>
  </si>
  <si>
    <t>… forest management and poverty …</t>
  </si>
  <si>
    <t>http://www.nuscommunity.org/fileadmin/NUS_Docs/documents/publications/books/IUFRO_Vienna_2008_Sustainable_Forest_Management_and_Pove.pdf#page=31</t>
  </si>
  <si>
    <t>IMPACT OF INVASIVE SPECIES ON BIODIVERSITY CONSERVATION AND POOR PEOPLE'S LIVELIHOODS</t>
  </si>
  <si>
    <t>http://69.90.183.227/doc/publications/cbd-ts-01.pdf#page=88</t>
  </si>
  <si>
    <t>JG Poulsen</t>
  </si>
  <si>
    <t>… AND MANAGEMENT OF ALIEN SPECIES THAT …</t>
  </si>
  <si>
    <t>2000 - 69.90.183.227</t>
  </si>
  <si>
    <t>69.90.183.227</t>
  </si>
  <si>
    <t>Invasive species is an increasingly important disturbance factor throughout the world's humid tropical forests. It affects the species composition and the spatial distribution of plants and animals. Thereby, it affects the availability of natural forest resources, such as non- ...</t>
  </si>
  <si>
    <t>Payments to promote biodiversity conservation and implications for poverty reduction among pastoral communities in East Africa</t>
  </si>
  <si>
    <t>http://dspacetest.cgiar.org/handle/10568/5529</t>
  </si>
  <si>
    <t>P Osano</t>
  </si>
  <si>
    <t>dspacetest.cgiar.org</t>
  </si>
  <si>
    <t>... URL: http://www.slideshare.net/ILRI/payments-to-promote-biodiversity-conservation-and- implications-for-poverty-reduction-among ... Reducing Vulnerability of Livestock-Based Livelihoods &gt; Team-wide outputs [37] Outputs not linked to a specific project. Show full item record. ...</t>
  </si>
  <si>
    <t>A Review of:“Lockie, Stewart, and David Carpenter, eds. Agriculture, Biodiversity and Markets: Livelihoods and Agroecology in Comparative Perspective.” London: …</t>
  </si>
  <si>
    <t>http://www.tandfonline.com/doi/full/10.1080/08941920.2010.534048</t>
  </si>
  <si>
    <t>I Kunze, M Lippe, M Padmanabhan</t>
  </si>
  <si>
    <t>Society &amp; Natural Resources</t>
  </si>
  <si>
    <t>In Agriculture, Biodiversity and Markets, Lockie and Carpenter address three main research areas concerned with biodiversity conservation. Thereby, they not only aim to analyze the relationship between the enterprise of agriculture, the importance of biodiversity in it, and ...</t>
  </si>
  <si>
    <t>21 Nature conservation and biodiversity for poverty reduction–case of Bhutan</t>
  </si>
  <si>
    <t>http://coin.fao.org/coin-static/cms/media/9/13171061373800/2004_22.pdf#page=171</t>
  </si>
  <si>
    <t>L Norbu</t>
  </si>
  <si>
    <t>FORESTS FOR POVERTY REDUCTION</t>
  </si>
  <si>
    <t>ABSTRACT Forests and biodiversity in Bhutan play a significant role in the national and local economy of the country. Also, the protection of fragile watersheds by forests for soil protection and water discharge maintenance are critical to offset any negative impacts on ...</t>
  </si>
  <si>
    <t>Building sustainable livelihoods while conserving biodiversity</t>
  </si>
  <si>
    <t>http://www.tandfonline.com/doi/full/10.1080/10440040902834921</t>
  </si>
  <si>
    <t>S Gliessman</t>
  </si>
  <si>
    <t>On January 31, 2009, I helped give an on-farm workshop for farmers and their families on the agroecological role of trees in bringing sustainability to their coffee farms. All of the farmers are members of a small coffee cooperative known as CoopePueblos, located ...</t>
  </si>
  <si>
    <t>Maize adoption, biodiversity conservation and poverty in Mexico</t>
  </si>
  <si>
    <t>http://www.uni-kiel.de/Agraroekonomie/abstract_becerril.pdf</t>
  </si>
  <si>
    <t>J Becerril-García</t>
  </si>
  <si>
    <t>uni-kiel.de</t>
  </si>
  <si>
    <t>Summary Maize production plays a key role in the livelihoods of many small-scale farm households in Mexico, although its productivity remains relatively low. It is known that improved germplasms have the essential attributes for enhancing maize productivity. ...</t>
  </si>
  <si>
    <t>Integrating biodiversity conservation with poverty reduction: A socioeconomic perspective</t>
  </si>
  <si>
    <t>http://www.esajournals.org/doi/pdf/10.1890/0012-9623-90.1.80</t>
  </si>
  <si>
    <t>T Wu</t>
  </si>
  <si>
    <t>Biodiversity conservation and poverty reduction are central issues in sustainability science (Kates et al. 2001, Wu 2006), and have been enumerated as specific objectives in the United Nations' Millennium Development Goals. Unfortunately, rapid progress in global ...</t>
  </si>
  <si>
    <t>Designing agroforestry systems to mitigate climate change, conserve biodiversity and sustain rural livelihoods</t>
  </si>
  <si>
    <t>CA Harvey, G Schroth, O Zerbock</t>
  </si>
  <si>
    <t>… agricultural productivity and enhancing the livelihoods of rural communities through promotion of neglected crops and their associated biodiversity in semi-arid …</t>
  </si>
  <si>
    <t>http://oar.icrisat.org/7060/1/Gene.pdf#page=161</t>
  </si>
  <si>
    <t>SA Rao, NK Rao, S Padulosi, GD Sharma…</t>
  </si>
  <si>
    <t>… associated biodiversity …</t>
  </si>
  <si>
    <t>Global food security and rural incomes are at risk due to their excessive dependence on a declining number of plant species. To conserve and use the world's plant genetic resources (PGR) for the development and welfare of present and future generations, there is need to ...</t>
  </si>
  <si>
    <t>Conservation governance in Nepal: protecting forest biodiversity and peopleГs livelihoods</t>
  </si>
  <si>
    <t>http://www.forestrynepal.org/images/publications/TBKhatri_conservation_governance_in_Nepal.pdf</t>
  </si>
  <si>
    <t>TB Khatri</t>
  </si>
  <si>
    <t>Although a small country, Nepal possesses disproportionately rich biological diversity at the ecosystem, species and genetic levels a result of the country s unique geography, with rapid change in altitudinal gradient and associated variability in ecoJclimatic conditions. This ...</t>
  </si>
  <si>
    <t>Socio-economic factors influencing agricultural biodiversity and the livelihoods of small-scale farmers in Arumeru, Tanzania</t>
  </si>
  <si>
    <t>EE Mwalukasa, FS Kaihura, E Kahembe</t>
  </si>
  <si>
    <t>… biodiversity in smallholder farms of East …</t>
  </si>
  <si>
    <t>Impacts of co-management and related institutions on fish biodiversity and livelihoods of fishers of Baikka Beel</t>
  </si>
  <si>
    <t>http://pdf.usaid.gov/pdf_docs/pnaec268.pdf#page=121</t>
  </si>
  <si>
    <t>F Kabeer</t>
  </si>
  <si>
    <t>… : co-management initiatives implemented by ipac in …</t>
  </si>
  <si>
    <t>pdf.usaid.gov</t>
  </si>
  <si>
    <t>Abstract Co-management has been a focus of attention in fisheries and natural resource management in the last two decades. In the case of fisheries, it has most often been taken to mean a sharing of responsibility for sustainable resource management between ...</t>
  </si>
  <si>
    <t>Combining biodiversity conservation with poverty alleviation-a case study in the Mekong Delta, Vietnam</t>
  </si>
  <si>
    <t>http://www.tandfonline.com/doi/abs/10.1080/14634980903566667</t>
  </si>
  <si>
    <t>T Triet</t>
  </si>
  <si>
    <t>Aquatic Ecosystem Health &amp; Management</t>
  </si>
  <si>
    <t>In many developing countries there is a prevailing conflict between biodiversity conservation and the need for poverty alleviation. One possible solution for solving that conflict is to find ways that help poor people directly benefit from conservation activities. This approach has ...</t>
  </si>
  <si>
    <t>Rural livelihoods : conservation, management and use of plant biodiversity in west and central Africa</t>
  </si>
  <si>
    <t>http://www.tandfonline.com/doi/abs/10.1080/14888386.2006.9712807</t>
  </si>
  <si>
    <t>P Mbile, Z Tchoundjeu , E Asaah , A Degrande …</t>
  </si>
  <si>
    <t>Abstract Forest loss and fragmentation over the past decades in the West and central Africa region is having a direct effect on the habitats of valuable plants, driving species isolation, reductions in species populations and in some cases, increasing extinction rates of ...</t>
  </si>
  <si>
    <t>Biodiversity conservation and poverty traps special feature: Community Markets for Conservation (COMACO) links biodiversity conservation with …</t>
  </si>
  <si>
    <t>http://adsabs.harvard.edu/abs/2011PNAS..10813957L</t>
  </si>
  <si>
    <t>Title: Biodiversity Conservation and Poverty Traps Special Feature: Community Markets for Conservation (COMACO) links biodiversity conservation with sustainable improvements in livelihoods and food production. Authors ...</t>
  </si>
  <si>
    <t>From biodiversity to bioperversity: From good science to poor environmental policy</t>
  </si>
  <si>
    <t>http://search.informit.com.au/documentSummary;dn=130757375924655;res=IELHSS</t>
  </si>
  <si>
    <t>D Lindenmayer</t>
  </si>
  <si>
    <t>Pacific Conservation Biology</t>
  </si>
  <si>
    <t>Abstract: While Australia is one of the world leaders in conservation biology, it is not in conservation policy. Proposed socalled policy "reforms" in environmental policy will undermine many of the important gains made in conservation management. Here I outline four retrogressive ...</t>
  </si>
  <si>
    <t>Protecting and strengthening local food systems: harnessing biodiversity and indigenous knowledge for food security, livelihoods and nutrition</t>
  </si>
  <si>
    <t>http://storage.globalcitizen.net/data/topic/knowledge/uploads/20120416122856705.pdf#page=200</t>
  </si>
  <si>
    <t>L Bhattacharjee¹, F Egal, L Collette…</t>
  </si>
  <si>
    <t>… role of biodiversity</t>
  </si>
  <si>
    <t>storage.globalcitizen.net</t>
  </si>
  <si>
    <t>Understanding local food systems and addressing issues related to biodiversity in the context of food security, livelihoods and nutrition, pose unique challenges. Existing knowledge warrants immediate action to promote the use of biodiversity in food security ...</t>
  </si>
  <si>
    <t>Living Off Biodiversity : Exploring Livelihoods and Biodiversity (London: International Institute for Environment and Development, 2001); and Charlie …</t>
  </si>
  <si>
    <t>South African Journal of Science</t>
  </si>
  <si>
    <t>Evidence and people's perceptions of the importance of biodiversity and integrated land use management for ecosystem services and local livelihoods</t>
  </si>
  <si>
    <t>http://www.tandfonline.com/doi/full/10.1080/21513732.2012.716961</t>
  </si>
  <si>
    <t>APE van Oudenhoven , RS de Groot</t>
  </si>
  <si>
    <t>Pollination by bees, and other species, has been proven extremely important for the production of many agricultural crops (see Ricketts et al.(2008) and Farwig et al.(2009) for an overview). Recent studies have mapped and modelled pollination on a regional (Petz ...</t>
  </si>
  <si>
    <t>4' Poverty , livelihoods and the conservation of nature in biodiversity hotspots around the world</t>
  </si>
  <si>
    <t>http://books.google.co.uk/books?hl=en&amp;lr=&amp;id=G6chAwAAQBAJ&amp;oi=fnd&amp;pg=PA74&amp;dq=+biodiversity+poverty+OR+livelihoods+OR+poor&amp;ots=MSJaCH1_ZN&amp;sig=AXOgeZ96SuYEkDWvM5faktP15vc</t>
  </si>
  <si>
    <t>M STEYN</t>
  </si>
  <si>
    <t>… : The Economics of Ecosystem Services and Poverty</t>
  </si>
  <si>
    <t>Globally, biodiversity is being depleted at an alarming rate (UN 2010). This is a problem, not only because biodiversity is intrinsically valuable, but also because it provides the basis for many ecosystem services that are crucial for human well—being. Biodiversity is best ...</t>
  </si>
  <si>
    <t>http://dlc.dlib.indiana.edu/dlc/bitstream/handle/10535/7215/753.pdf?sequence=1</t>
  </si>
  <si>
    <t>Biodiversity conservation and poverty traps special feature: lessons about parks and poverty from a decade of forest loss and economic growth around …</t>
  </si>
  <si>
    <t>http://adsabs.harvard.edu/abs/2011PNAS..10813919N</t>
  </si>
  <si>
    <t>L Naughton-Treves, J Alix-Garcia …</t>
  </si>
  <si>
    <t>Title: Biodiversity Conservation and Poverty Traps Special Feature: Lessons about parks and poverty from a decade of forest loss and economic growth around Kibale National Park, Uganda. Authors: Naughton-Treves, L.; Alix-Garcia, J.; Chapman, CA. ...</t>
  </si>
  <si>
    <t>Biodiversity Conservation and Poverty Traps Special Feature: Land-use poverty traps identified in shifting cultivation systems shape long-term tropical …</t>
  </si>
  <si>
    <t>http://adsabs.harvard.edu/abs/2011PNAS..10813925C</t>
  </si>
  <si>
    <t>OT Coomes, Y Takasaki…</t>
  </si>
  <si>
    <t>Title: Biodiversity Conservation and Poverty Traps Special Feature: Land-use poverty traps identified in shifting cultivation systems shape long-term tropical forest cover. Authors: Coomes, OT; Takasaki, Y.; Rhemtulla, JM. Publication ...</t>
  </si>
  <si>
    <t>Agriculture, Biodiversity and Livelihoods : Issues and Entry Points. Overseas Development Institute</t>
  </si>
  <si>
    <t>E Cromwell</t>
  </si>
  <si>
    <t>Toward the sustainable use of canopy biodiversity for forest conservation and poverty reduction-lessons learned from Chiapas, Mexico</t>
  </si>
  <si>
    <t>http://dare.uva.nl/fr/record/255621</t>
  </si>
  <si>
    <t>JHD Wolf , P Romeijn, HFM Vester</t>
  </si>
  <si>
    <t>dare.uva.nl</t>
  </si>
  <si>
    <t>Disclaimer/Klachtenregeling Meent u dat de digitale beschikbaarstelling van bepaald materiaal inbreuk maakt op enig recht dat u toekomt of uw (privacy)belangen schaadt, dan kunt u dit onderbouwd aan de Universiteitsbibliotheek laten weten. Bij een gegronde klacht zal de ...</t>
  </si>
  <si>
    <t>Gender, poverty and the conservation of biodiversity</t>
  </si>
  <si>
    <t>http://production.macfound.org/media/files/CSD_GENDER_WHITE_PAPER.pdf</t>
  </si>
  <si>
    <t>JD Bechtel</t>
  </si>
  <si>
    <t>A review of issues and opportunities. …</t>
  </si>
  <si>
    <t>production.macfound.org</t>
  </si>
  <si>
    <t>EXECUTIVE SUMMARY The loss of biodiversity affects everyone. The degree to which degraded resources impacts an individual depends on several key factors including economic status and gender. However, because women represent the vast majority of the ...</t>
  </si>
  <si>
    <t>Livelihoods , agriculture and biodiversity in the Okavango Delta, Botswana</t>
  </si>
  <si>
    <t>ftp://168.167.30.140/BIOKAVANGO/Administration/Reports/2006/Livelihoods%20Report%20(2).pdf</t>
  </si>
  <si>
    <t>2005 - 168.167.30.140</t>
  </si>
  <si>
    <t>168.167.30.140</t>
  </si>
  <si>
    <t>Biodiversity Conservation and Poverty Traps Special Feature: A review of financial instruments to pay for predator conservation and encourage human- …</t>
  </si>
  <si>
    <t>http://adsabs.harvard.edu/abs/2011PNAS..10813937D</t>
  </si>
  <si>
    <t>AJ Dickman, EA Macdonald…</t>
  </si>
  <si>
    <t>Title: Biodiversity Conservation and Poverty Traps Special Feature: A review of financial instruments to pay for predator conservation and encourage human-carnivore coexistence. Authors: Dickman, AJ; MacDonald, EA; MacDonald, DW. ...</t>
  </si>
  <si>
    <t>Report of the Working Group on Ecosystem Resilience, Biodiversity and Sustainable Livelihoods for the 12th Five-Year Plan</t>
  </si>
  <si>
    <t>Planning Commission</t>
  </si>
  <si>
    <t>Integrating Indigenous Technical Knowledge and Modern Scientific Knowledge for Biodiversity Conservation and Human Livelihoods in the Southern Kalahari, …</t>
  </si>
  <si>
    <t>http://www.jstor.org/stable/41236635</t>
  </si>
  <si>
    <t>K Velempini, JS Perkins</t>
  </si>
  <si>
    <t>Botswana Notes and Records</t>
  </si>
  <si>
    <t>The goal of this study was to gather information on indigenous technical knowledge and its application in the utilization of veld products and wildlife by two communities in the southern Kalahari. The region in south western Botswana is semi-arid, and prone to droughts and ...</t>
  </si>
  <si>
    <t>Discourse vs reality: Conservation and livelihoods in biodiversity hotspots around the world</t>
  </si>
  <si>
    <t>D Huitema, J Bouma</t>
  </si>
  <si>
    <t>Amsterdam: Institute for Environmen …</t>
  </si>
  <si>
    <t>A rights- poor protocol for biodiversity access &amp; benefitsharing. IP-Watch Inside Views. October 8, 2010</t>
  </si>
  <si>
    <t>M Alexander</t>
  </si>
  <si>
    <t>Biodiversity and climate change―links with poverty</t>
  </si>
  <si>
    <t>http://cat.inist.fr/?aModele=afficheN&amp;cpsidt=21943746</t>
  </si>
  <si>
    <t>A Srivastava, R Singh</t>
  </si>
  <si>
    <t>Current science</t>
  </si>
  <si>
    <t>... Titre du document / Document title. Biodiversity and climate change ― links with poverty. Auteur(s) / Author(s). SRIVASTAVA Anita ; SINGH Renu ; Revue / Journal Title. Current science ISSN 0011-3891 CODEN CUSCAM Source / Source. 2009, vol. 97, n o 5, [Note(s): p. 614] ...</t>
  </si>
  <si>
    <t>Report of the First Eastern and Southern Africa Regional Biodiversity Forum: Using Biodiversity to Strengthen Livelihoods , Mombasa, Kenya, 2000</t>
  </si>
  <si>
    <t>https://portals.iucn.org/library/sites/library/files/documents/2000-028.pdf</t>
  </si>
  <si>
    <t>L Emerton, J Maganya</t>
  </si>
  <si>
    <t>portals.iucn.org</t>
  </si>
  <si>
    <t>The designation of geographical entities in this publication, and the presentation of materials therein, do not imply the expression of any opinion whatsoever on the part of ACTS, ART, ELCI, GEF, IUCN, UNEP or WRI concerning the legal status of any country, territory or ...</t>
  </si>
  <si>
    <t>Why Does Poverty Persist in Regions of High Biodiversity ? A Case for Indigenous Property Right Systems</t>
  </si>
  <si>
    <t>international Conference on Property Rights and …</t>
  </si>
  <si>
    <t>Biodiversity Conservation, Law and Livelihoods : Bridging the North-South Divide: IUCN Academy of Environmental Law Research Studies</t>
  </si>
  <si>
    <t>http://books.google.co.uk/books?hl=en&amp;lr=&amp;id=tNHiok5UTh0C&amp;oi=fnd&amp;pg=PR9&amp;dq=+biodiversity+poverty+OR+livelihoods+OR+poor&amp;ots=szWMsXrkJf&amp;sig=TPTZc7PHKmHJe5Cg8CX4f9hBK3Q</t>
  </si>
  <si>
    <t>MI Jeffery, J Firestone , K Bubna-Litic</t>
  </si>
  <si>
    <t>This book presents a global perspective on biodiversity conservation and the maintenance of sustainable cultures. Contributions have been collected from scholars in every region of the world, and addresses issues from the international, regional, country-specific ...</t>
  </si>
  <si>
    <t>Local livelihoods and protected area management: Biodiversity conservation problems in Cameroon</t>
  </si>
  <si>
    <t>http://books.google.co.uk/books?hl=en&amp;lr=&amp;id=0JdmyyB6-uwC&amp;oi=fnd&amp;pg=PP1&amp;dq=+biodiversity+poverty+OR+livelihoods+OR+poor&amp;ots=vlgy9BPUTJ&amp;sig=7rDc62vgTefEPMLhN6sA1MEvc-g</t>
  </si>
  <si>
    <t>EN Ndenecho</t>
  </si>
  <si>
    <t>Cameroon's tropical forest is home to numerous plants and animals. It is also inhabited by Baka pygmies who are foragers and Bantu farmers. These communities have developed forest-dependent livelihoods, cultures and religions. Destruction of the forest by ...</t>
  </si>
  <si>
    <t>http://downloadpdfs.net/pdf088/local_livelihoods_and_protected_area_management_biodiversity_conservation_problems_in_cameroon_emmanuel_neba_ndenecho.pdf</t>
  </si>
  <si>
    <t>… of nature in species-rich but economically poor areas: Grey. Taking Stock of Nature. Participatory Biodiversity …</t>
  </si>
  <si>
    <t>F Danielsen, ND Burgess</t>
  </si>
  <si>
    <t>2010 - Cambridge</t>
  </si>
  <si>
    <t>Cambridge, University of Cambridge …</t>
  </si>
  <si>
    <t>Biodiversity conservation of indigenous food crops to improve household food security and poverty alleviation.</t>
  </si>
  <si>
    <t>http://www.cabdirect.org/abstracts/20001814915.html</t>
  </si>
  <si>
    <t>FK Wairegi, T Alföldi, W Lockeretz…</t>
  </si>
  <si>
    <t>IFOAM 2000: the world …</t>
  </si>
  <si>
    <t>Abstract A project which set up a community indigenous seed conservation programme (1998-99) in Gilgil district, Kenya, is described. Community participation has ensured project sustainability; indigenous seed varieties are drought tolerant and have less associated ...</t>
  </si>
  <si>
    <t>Hunger and poverty : the role of biodiversity -Report of an international consultation on the role of biodiversity in achieving the UN millennium development …</t>
  </si>
  <si>
    <t>http://agris.fao.org/agris-search/search.do?recordID=QJ2007000013</t>
  </si>
  <si>
    <t>S Bala Ravi, I Hoeschle-Zeledon, MS Swaminathan…</t>
  </si>
  <si>
    <t>Biodiversity conservation, law+ livelihoods</t>
  </si>
  <si>
    <t>http://agris.fao.org/agris-search/search.do?recordID=US201300125591</t>
  </si>
  <si>
    <t>MI Jeffery, JM Firestone , K Bubna-Litic</t>
  </si>
  <si>
    <t>Dissertation, Ph. D., The University of Wisconsin, Graduate School, Madison, WI (USA). Biodiversity conservation and poverty reduction in Central America: The …</t>
  </si>
  <si>
    <t>http://www.sidalc.net/cgi-bin/wxis.exe/?IsisScript=OET.xis&amp;method=post&amp;formato=2&amp;cantidad=1&amp;expresion=mfn=035615</t>
  </si>
  <si>
    <t>Resumen: The highly charged debate over the relationship between biodiversity conservation and poverty alleviation has left many researchers searching for evidence beyond isolated case studies. A particular facet of this debate is centered on protected ...</t>
  </si>
  <si>
    <t>Biodiversity , Ecosystem Services and Poverty Alleviation: What constitutes good evidence? A Discussion Paper</t>
  </si>
  <si>
    <t>http://www.espa.ac.uk/files/espa/What%20constitutes%20good%20evidence%20-%20Discussion%20paper.pdf</t>
  </si>
  <si>
    <t>espa.ac.uk</t>
  </si>
  <si>
    <t>Biodiversity , Poverty and</t>
  </si>
  <si>
    <t>http://www.ruaf.org/sites/default/files/Biodiversity,%20Poverty%20and%20UA,%20in%20Latin%20America.pdf</t>
  </si>
  <si>
    <t>ruaf.org</t>
  </si>
  <si>
    <t>Modern agriculture implies a “simplification of nature” in extensive areas, replacing natural biodiversity with a small number of cultivated plants and domestic animals. Historically, agricultural diversity has proven to be a way to contribute to the resilience of ecosystems ...</t>
  </si>
  <si>
    <t>Biodiversity , Poverty and Climate Change: New Challenges and Opportunities</t>
  </si>
  <si>
    <t>http://books.google.co.uk/books?hl=en&amp;lr=&amp;id=UyCTJv1j4aEC&amp;oi=fnd&amp;pg=PA289&amp;dq=+biodiversity+poverty+OR+livelihoods+OR+poor&amp;ots=rmK31UczF1&amp;sig=QPMTmCTBxHQXr0QSioWakmJgmw4</t>
  </si>
  <si>
    <t>K MacKinnon</t>
  </si>
  <si>
    <t>Biodiversity Conservation and Poverty Alleviation: …</t>
  </si>
  <si>
    <t>The Millennium Ecosystem Assessment (2005) showed that over the past 50 years, human activities have changed ecosystems more rapidly and extensively than at any comparable period in our history. These changes have contributed to many net economic gains but ...</t>
  </si>
  <si>
    <t>BIODIVERSITY , POVERTY ALLEVIATION AND SUSTAINABLE FOREST MANAGEMENT USING THE CCBA AND FSC MECHANISMS</t>
  </si>
  <si>
    <t>http://cincs.com/research/in_focus_pdf/InFocus15.pdf</t>
  </si>
  <si>
    <t>S Alarcon-Diaz</t>
  </si>
  <si>
    <t>SUMMARY Over the last several decades, the rapid expansion of large-scale agriculture in the Amazon has shifted the landscape away from rainforest, cerrado and wetlands towards agricultural uses. These shifts have had critical implications for both local and global ...</t>
  </si>
  <si>
    <t>Assessing and Managing Biodiversity , Livelihoods and Cultural-Spiritual Diversity</t>
  </si>
  <si>
    <t>http://www.diva-portal.org/smash/record.jsf?pid=diva2:261144</t>
  </si>
  <si>
    <t>Science for Sustainable Development</t>
  </si>
  <si>
    <t>2007, 2007</t>
  </si>
  <si>
    <t>diva-portal.org</t>
  </si>
  <si>
    <t>... and Engineering, Political Science ). Title: Assessing and Managing Biodiversity, Livelihoods and Cultural-Spiritual Diversity. Department: Linköping University, Faculty of Arts and Sciences. Linköping University, Department of ...</t>
  </si>
  <si>
    <t>Stewart Lockie and David Carpenter: agriculture, biodiversity and markets: livelihoods and agroecology in comparative perspective</t>
  </si>
  <si>
    <t>http://www.springerlink.com/index/MK306X055733550H.pdf</t>
  </si>
  <si>
    <t>F Mirzaei</t>
  </si>
  <si>
    <t>This book represents collaborative teamwork on agriculture, biodiversity and markets by a number of concerned researchers and contributors. It gives an extensive and unique overview of livelihoods and agroecology from a comparative perspective and envisions a ...</t>
  </si>
  <si>
    <t>18. Biodiversity , poverty and development</t>
  </si>
  <si>
    <t>http://books.google.co.uk/books?hl=en&amp;lr=&amp;id=Sg_oAwAAQBAJ&amp;oi=fnd&amp;pg=PA318&amp;dq=+biodiversity+poverty+OR+livelihoods+OR+poor&amp;ots=zitZL7Y-xZ&amp;sig=4VOR8iQYMdE0oGAwX8YpC4qwEn4</t>
  </si>
  <si>
    <t>… of Ecosystem Services and Biodiversity</t>
  </si>
  <si>
    <t>The Millennium Ecosystem Assessment (MA, 2005) was a landmark attempt to assess the state of the world's ecosystems and the consequences of ecosystem change for human well- being. It found that the structure and functioning of global ecosystems have changed more ...</t>
  </si>
  <si>
    <t>Beyond rhetorics: forests, biodiversity , livelihoods --and power play?</t>
  </si>
  <si>
    <t>http://agris.fao.org/agris-search/search.do?recordID=US201300994462</t>
  </si>
  <si>
    <t>H Foresta</t>
  </si>
  <si>
    <t>Flow Partitioning Within Okavango Delta-A Prerequisite for Environmental Flow Assessment for Human Livelihoods and Sustainable Biodiversity Management</t>
  </si>
  <si>
    <t>ftp://www.orc.ub.bw/biokavango/Water%20Component/Eflows/Flow%20Partitioning%20Within%20the%20Okavango%20Delta_Kurugundla_final.doc</t>
  </si>
  <si>
    <t>CN Kurugundla, NM Moleele, K Dikgola</t>
  </si>
  <si>
    <t>orc.ub.bw</t>
  </si>
  <si>
    <t>Abstract The sustainable management of water resources of the Okavango Delta requires balanced water allocation to various users (eg water supply to the villages and settlements, fishing and agriculture, tourism and biodiversity), through the engagement and ...</t>
  </si>
  <si>
    <t>Wildlife hunting and use in the Nam Ha National Protected Area: Implications for rural livelihoods and biodiversity conservation. December 2003</t>
  </si>
  <si>
    <t>http://www.researchgate.net/publication/257362713_Wildlife_hunting_and_use_in_the_Nam_Ha_National_Protected_Area_Lao_PDR_implications_for_rural_livelihoods_and_biodiversity_conservation/file/504635250c5a0d5634.pdf</t>
  </si>
  <si>
    <t>In Lao PDR, hunting of wildlife represents an important part of rural livelihoods and nutrition (Foppes et al. 1997, Clendon 2001, Krahn 2003). Lao is also one of the fastest growing tourism destinations in the world, with wildlife viewing at the top of the list for international ...</t>
  </si>
  <si>
    <t>“Threats facing biodiversity conservation in Kakamega Forest and Investment opportunities for sustainable livelihoods of the forest adjacent communities”- …</t>
  </si>
  <si>
    <t>AI Kirui</t>
  </si>
  <si>
    <t>Changes in agricultural biodiversity : implications for sustainable livelihoods in the Himalaya</t>
  </si>
  <si>
    <t>S KG, RK Maikhurib, KS Raoc</t>
  </si>
  <si>
    <t>… livelihoods …</t>
  </si>
  <si>
    <t>Bishen Singh Mahendra Pal Singh</t>
  </si>
  <si>
    <t>Small-scale Fisheries and Biodiversity : Alleviating Poverty and Conserving Natural Resources</t>
  </si>
  <si>
    <t>http://omicsonline.org/small-scale-fisheries-and-biodiversity-alleviating-poverty-and-conserving-2155-9910.1000e120.pdf</t>
  </si>
  <si>
    <t>A Begossi</t>
  </si>
  <si>
    <t>J Marine Sci Res Dev</t>
  </si>
  <si>
    <t>Open access journals are of extreme value as a vehicle for disseminating and maintaining transparency in Science. Why: they are visible, methods and contents of the research are widely accessed by researchers from different fields (more often, researchers tend to ...</t>
  </si>
  <si>
    <t>Development Synergy for Core Areas in the Tonle Sap Great Lake Region: Challenges and Opportunities for Biodiversity Conservation and Sustainable Livelihoods</t>
  </si>
  <si>
    <t>http://www.tropentag.de/2007/abstracts/links/Neth_aQpTGw8Q.php</t>
  </si>
  <si>
    <t>B Neth, B Knerr</t>
  </si>
  <si>
    <t>In order to achieve economic development and poverty alleviation goals in a natural resources rich region, more attention should be paid to conserving and sustaining its biodiversity. Many studies have proved that biodiversity conservation and sustainable ...</t>
  </si>
  <si>
    <t>Benefits of biodiversity conservation to agriculture and rural livelihoods</t>
  </si>
  <si>
    <t>http://www.tandfonline.com/doi/abs/10.1080/14888386.2008.9712891</t>
  </si>
  <si>
    <t>K Brandon, WR Turner , G Schroth , M Bakarr</t>
  </si>
  <si>
    <t>Abstract Well-managed protected areas (PAs) can halt habitat loss, and most countries have made commitments to expand their PA systems. Yet critics argue that even existing PAs deprive countries of needed agricultural lands and, given increased global agricultural ...</t>
  </si>
  <si>
    <t>The Earthscan reader in poverty and biodiversity conservation, edited by Dylis Roe and Joanna Elliott</t>
  </si>
  <si>
    <t>S Mahanty</t>
  </si>
  <si>
    <t>Australasian Journal of Environmental Management</t>
  </si>
  <si>
    <t>Biodiversity conservation and community livelihoods support through solar fence poststreatment: Arabuko Sokoke Forest.</t>
  </si>
  <si>
    <t>http://41.215.78.76:8282/handle/123456789/620</t>
  </si>
  <si>
    <t>OM Welimo, GM Muthike, MTE Mbuvi, MK Ndung'u</t>
  </si>
  <si>
    <t>2006 - 41.215.78.76</t>
  </si>
  <si>
    <t>41.215.78.76</t>
  </si>
  <si>
    <t>The authors greatly acknowledge Kenya Forestry Research Institute (KEFRI) through the Natural Forests Programme (NFP), for ﬁinding this project to its completion. Gede Regional Research Centre management and staff are also acknowledged for the support they gave ...</t>
  </si>
  <si>
    <t>http://41.215.78.76:8282/bitstream/handle/123456789/620/Biodiversity%20conservation%20and%20community.pdf?sequence=1&amp;isAllowed=y</t>
  </si>
  <si>
    <t>Poverty and deforestation: the complex agenda of biodiversity loss in Madagascar</t>
  </si>
  <si>
    <t>http://eprints.soton.ac.uk/58572/</t>
  </si>
  <si>
    <t>JC Ingram, TP Dawson …</t>
  </si>
  <si>
    <t>... Poverty and deforestation: the complex agenda of biodiversity loss in Madagascar. Ingram, JC, Dawson, TP and Henderson, SJ (2001) Poverty and deforestation: the complex agenda of biodiversity loss in Madagascar. Geophysical Research Abstracts, 2. Download. ...</t>
  </si>
  <si>
    <t>Biodiversity and Achieving the UNMDG of halving hnnger and poverty by 2015</t>
  </si>
  <si>
    <t>Hunger, Poverty and Biodiversity in Developing Countries, a paper presented at the Mexico Action Summit</t>
  </si>
  <si>
    <t>Forest Trends</t>
  </si>
  <si>
    <t>… .(1992.)" Women and Biodiversity : Ancient Reality, Modern Imperative." Development, 2: 88. Amin. Nurul M.,(1993)" Government of Bangladesh in Poverty …</t>
  </si>
  <si>
    <t>SN AHMED</t>
  </si>
  <si>
    <t>Social Science Review,Registrar</t>
  </si>
  <si>
    <t>Registrar, Dhaka University</t>
  </si>
  <si>
    <t>Biodiversity Isn't Just Wildlife–Conserving Agricultural Biodiversity as a Vital Contribution to Poverty Reduction</t>
  </si>
  <si>
    <t>http://books.google.co.uk/books?hl=en&amp;lr=&amp;id=UyCTJv1j4aEC&amp;oi=fnd&amp;pg=PA127&amp;dq=+biodiversity+poverty+OR+livelihoods+OR+poor&amp;ots=rmK31UczF2&amp;sig=_mVUUrOs93MQ7WhYBLt2NnuVEKQ</t>
  </si>
  <si>
    <t>W Douma</t>
  </si>
  <si>
    <t>The majority of the chapters in this book have focussed on the role of 'wild'biodiversity in alleviating poverty and supporting local peoples' livelihoods. Yet agricultural biodiversity can be just as important–if not more so. This chapter explores the role of agricultural ...</t>
  </si>
  <si>
    <t>Cardamom Cultivation, Livelihoods and Biodiversity in a H'mong Farming System in Northwest Vietnam</t>
  </si>
  <si>
    <t>S Buckingham</t>
  </si>
  <si>
    <t>2006 - … of Melbourne</t>
  </si>
  <si>
    <t>… of Melbourne, Faculty of Land and …</t>
  </si>
  <si>
    <t>There is no Wealth But Life: Biodiversity , Ecosystem Services and the Poor</t>
  </si>
  <si>
    <t>M Huxham…</t>
  </si>
  <si>
    <t>… Of Kenya(ARK II): …,KMFRI</t>
  </si>
  <si>
    <t>KMFRI, Mombasa(Kenya),</t>
  </si>
  <si>
    <t>Product diversification and biodiversity conservation: a community-based approach in overcoming poverty</t>
  </si>
  <si>
    <t>http://agris.fao.org/agris-search/search.do?recordID=PH2008000343</t>
  </si>
  <si>
    <t>P Batugal, EC Manohar, CB Carpio…</t>
  </si>
  <si>
    <t>Philippine …</t>
  </si>
  <si>
    <t>Abstract: Coconut farmers belong to the marginalized sector of the economy and most live below the poverty line. This project tested the hypothesis that coconut farmers need not be poor and that when a sustainable coconut-based farming systems approach is developed ...</t>
  </si>
  <si>
    <t>" Navdanya"—a Grassroot Movement for Conservation of Biodiversity : the Lifeline of Women and Rural Poor</t>
  </si>
  <si>
    <t>V Ramprasad</t>
  </si>
  <si>
    <t>Biodiversity conservation: whose …</t>
  </si>
  <si>
    <t>Indian National Trust for Art and …</t>
  </si>
  <si>
    <t>Biodiversity Conservation and the Poor : Practical Issues beyond Global Conferences</t>
  </si>
  <si>
    <t>http://file.scirp.org/Html/4-2000256_35174.htm</t>
  </si>
  <si>
    <t>EW Dungumaro</t>
  </si>
  <si>
    <t>file.scirp.org</t>
  </si>
  <si>
    <t>The paper focuses on biodiversity—an issue that easily gets left out of consideration because it is hard to measure. While efforts to reduce over-fishing or conservation of water resources are relatively easy to discuss in quantitative terms, biodiversity in terms of plant ...</t>
  </si>
  <si>
    <t>The impact of biodiversity and biofortification on nutrition and health for the majority of the poor</t>
  </si>
  <si>
    <t>http://books.google.co.uk/books?hl=en&amp;lr=&amp;id=rPD24blKfF8C&amp;oi=fnd&amp;pg=PA57&amp;dq=+biodiversity+poverty+OR+livelihoods+OR+poor&amp;ots=lUt01ju_DJ&amp;sig=Gf57a3SWwd6lCcZGxgrQ8WZ2wZs</t>
  </si>
  <si>
    <t>O Ohiokpehai</t>
  </si>
  <si>
    <t>… agrobiodiversity: options for universities in Sub- …</t>
  </si>
  <si>
    <t>Abstract Biodiversity provides essential components of health, the environment and sustainable livelihoods. Agrobiodiversity includes the cultivated plants and animals that form the raw material of agriculture, the wild foods and other products gathered by rural ...</t>
  </si>
  <si>
    <t>Biodiversity as a Means of Poverty Alleviation in Sub-Saharan Africa</t>
  </si>
  <si>
    <t>http://elk.library.ubc.ca/handle/2429/43214</t>
  </si>
  <si>
    <t>B Riehl</t>
  </si>
  <si>
    <t>elk.library.ubc.ca</t>
  </si>
  <si>
    <t>This paper investigates the relationship between high levels of poverty and biodiversity in sub-Saharan Africa (SSA). Using a collection of secondary research, it was found that the link between these two variables is more than geographic, and that biodiversity ...</t>
  </si>
  <si>
    <t>http://elk.library.ubc.ca/bitstream/handle/2429/43214/Riehl_Brianne_ENVR200_Biodiversity_2012.pdf?sequence=1</t>
  </si>
  <si>
    <t>http://www.unscn.org/layout/modules/resources/files/Hunger_and_poverty_The_role_of_biodiversity.pdf</t>
  </si>
  <si>
    <t>E Frison</t>
  </si>
  <si>
    <t>unscn.org</t>
  </si>
  <si>
    <t>The invitation sent out to participants outlined the background to the consultation and its objectives. It pointed out that while humankind has used more than 7,000 plant species for food purposes, agricultural research has concentrated on very few of these species. Over ...</t>
  </si>
  <si>
    <t>Biodiversity conservation and poverty reduction in Central America</t>
  </si>
  <si>
    <t>http://agris.fao.org/agris-search/search.do?recordID=US201300000256</t>
  </si>
  <si>
    <t>... Biodiversity conservation and poverty reduction in Central America [2009]. ...</t>
  </si>
  <si>
    <t>Seasonally Flooded Habitat and Non-Timber Forest Products: Supporting Biodiversity and Local Livelihoods in Southern Lao PDR</t>
  </si>
  <si>
    <t>http://www.tabi.la/articlemapper/resources/NTFP%20Lao%20docs/Livelihoods,%20food%20security,%20social,%20gender%20impacts%20of%20NTFPs/Livelihoods%20and%20NTFPs%20in%20Laos/Flooded%20Habitat%20and%20NTFP.pdf</t>
  </si>
  <si>
    <t>R Mollot, C Phothitay, K SONSAI</t>
  </si>
  <si>
    <t>… Symposium on Mekong Fisheries</t>
  </si>
  <si>
    <t>tabi.la</t>
  </si>
  <si>
    <t>Abstract Seasonal and permanently flooded areas in the flood plains of the Lower Mekong Basin provide a diversity of habitat types important to the production of fish and other NTFP. Seasonally flooded forests are known to be important spawning and nursing habitat for ...</t>
  </si>
  <si>
    <t>Social feasibility and biodiversity conservation: how prioritizing the linkage can also establish the conditions for poverty alleviation</t>
  </si>
  <si>
    <t>http://www.tandfonline.com/doi/pdf/10.1080/14888386.2010.9712653</t>
  </si>
  <si>
    <t>M Brown</t>
  </si>
  <si>
    <t>Comparative analysis and presentation of data on which conservation methods work (or do not work) based on biophysical and social indicators of results and impacts is sorely lacking. Concerned conservation stakeholders are thus stuck with an uncomfortable, yet ...</t>
  </si>
  <si>
    <t>Analysis of biodiversity conservation based poverty alleviation initiatives in Thailand</t>
  </si>
  <si>
    <t>https://cmsdata.iucn.org/downloads/silori_asf_manuscript_final__feb_15_10.pdf</t>
  </si>
  <si>
    <t>CS Silori</t>
  </si>
  <si>
    <t>Abstract Analysis of biodiversity conservation based poverty alleviation initiatives is based on the field research done in different ecosystems, representing mountain, dry deciduous and mangrove forests of Thailand. Participatory research tools such as FGD, PRA, ...</t>
  </si>
  <si>
    <t>ABS capacity development in German development cooperation-A tool for conserving biodiversity and fighting poverty</t>
  </si>
  <si>
    <t>A Drews, G Henne, D Lohan, S al-Janabi</t>
  </si>
  <si>
    <t>Natur und Landschaft (Stuttgart)</t>
  </si>
  <si>
    <t>The Role of Non-Timber Forest Products (NTFPs) in Poverty Alleviation and Biodiversity Conservation</t>
  </si>
  <si>
    <t>http://www.cifor.org/fileadmin/templatesnew/res/documents/events/2007/Registration_form_NTFP_Conference.doc</t>
  </si>
  <si>
    <t>A PERSON</t>
  </si>
  <si>
    <t>The conference registration fee is US $150 for International Participants and US $50 for students. There is no registration fee for Vietnamese Nationals. This fee will cover access to all conference events, materials and documents, coffee and lunches each day of the ...</t>
  </si>
  <si>
    <t>Global Change, Biodiversity , and Livelihoods in Cold Desert Region of Asia</t>
  </si>
  <si>
    <t>KG Saxena, L Liang, X Xue</t>
  </si>
  <si>
    <t>WILDLIFE HUNTING AND USE IN LUANGNAMTHA PROVINCE: IMPLICATIONS FOR RURAL LIVELIHOODS AND BIODIVERSITY CONSERVATION</t>
  </si>
  <si>
    <t>http://www.nafri.org.la/document/uplandproceedings/15_wildlife_wcs.pdf</t>
  </si>
  <si>
    <t>A Johnson, S Singh, M Duongdala</t>
  </si>
  <si>
    <t>Abstract Policies for poverty alleviation and forest management in the Lao PDR aim to reduce unsustainable rates of wildlife hunting and trade while increasing rural food security. This paper present household surveys that were conducted in 24 villages, made up of six ...</t>
  </si>
  <si>
    <t>BIODIVERSITY , LAND DEGRADATION AND POVERTY ALLEVIATION IN DRY AND SUB-HUMID LANDS</t>
  </si>
  <si>
    <t>http://www.cbd.int/doc/publications/cbd-ts-21.pdf#page=14</t>
  </si>
  <si>
    <t>A El-Beltagy , J Valkoun, A Amri, R Thomas…</t>
  </si>
  <si>
    <t>… of Work on Dry and Sub- …</t>
  </si>
  <si>
    <t>Drylands occupy 41% of Earth's land area and are home to more than 2 billion people. Some 50% of the world's poor live in the drylands. Water scarcity limits the production of crops, forage, wood and other ecosystem services. Some 10-20% of drylands are already ...</t>
  </si>
  <si>
    <t>4 Conserving Biodiversity and Ensuring Sustainable Livelihoods</t>
  </si>
  <si>
    <t>http://ww.w.rainforest-alliance.de/sites/default/files/publication/pdf/environment_role.pdf#page=121</t>
  </si>
  <si>
    <t>T WHELAN</t>
  </si>
  <si>
    <t>The Rainforest Alliance works in more than sixty countries with people whose livelihoods depend on the land. We help people transform the way they grow food, harvest wood, and host travelers. From large multinational corporations to small, community-based ...</t>
  </si>
  <si>
    <t>Protected Areas Managemanet in Africa: Linking Ecosystem Services, Biodiversity Conservation, Rural Livelihoods and Public Health</t>
  </si>
  <si>
    <t>MK Masozera</t>
  </si>
  <si>
    <t>University of Vermont</t>
  </si>
  <si>
    <t>Poor nations seek new biodiversity deal.</t>
  </si>
  <si>
    <t>http://europepmc.org/abstract/MED/11875533</t>
  </si>
  <si>
    <t>V Gewin</t>
  </si>
  <si>
    <t>Either your web browser doesn't support Javascript or it is currently turned off. In the latter case, please turn on Javascript support in your web browser and reload this page. ... Find all citations by this author (default). ... Find all citations in this journal (default).</t>
  </si>
  <si>
    <t>Impact of Baikka Beel Sanctuary on Protection and Restoration of Fish Biodiversity and Enhancement of Local Livelihoods</t>
  </si>
  <si>
    <t>http://scholarspace.manoa.hawaii.edu/bitstream/handle/10125/30610/2013connectingcommunities.pdf?sequence=1#page=183</t>
  </si>
  <si>
    <t>MMU Haque</t>
  </si>
  <si>
    <t>… by IPAC in Wetlands and Forests of …</t>
  </si>
  <si>
    <t>scholarspace.manoa.hawaii.edu</t>
  </si>
  <si>
    <t>Abstract Fish sanctuaries have been found to be effective for the protection and conservation of fish biodiversity. This paper discusses fish biodiversity in beels adjacent to and removed from protected areas, current fishing practices, perceptions among local community ...</t>
  </si>
  <si>
    <t>Integrated agriculture enhances farm productivity and livelihoods in agro- biodiversity hotspots</t>
  </si>
  <si>
    <t>http://sitewebpublic.crdi.ca/EN/Documents/Integrated-agriculture-enhances-farm-productivity-and-livelihoods-in-agro-biodiversity-hotspots.pdf</t>
  </si>
  <si>
    <t>EDIO King, SA Siddick, G Gopi, N Kav</t>
  </si>
  <si>
    <t>In Kolli Hills, cassava is a significant cash crop that constitutes 70% of crop production in the region. Over 7,000 hectares of farmland are devoted to a single, non-edible variety (H165), as this is preferred by industry for its superior starch quality. However, monocropping of a ...</t>
  </si>
  <si>
    <t>Conflicts and Dilemmas Between Poverty and Biodiversity in the Semi-Arid Seridó of Northeast Brazil</t>
  </si>
  <si>
    <t>http://link.springer.com/chapter/10.1007/978-1-4615-0375-0_26</t>
  </si>
  <si>
    <t>ET Beaugrand</t>
  </si>
  <si>
    <t>Conserving Biodiversity in Arid Regions</t>
  </si>
  <si>
    <t>Abstract The following article, which is based on the Sustainable Development Plan of Seridó (SSDP), analyzes parts of the environmental and economic aspects of the plan. The SSDP was a pioneering and innovative experience of strategic participative planning in ...</t>
  </si>
  <si>
    <t>… between the biodiversity and the poverty . It is recognized that one could not conserve biodiversity by keeping people poor even if historically biodiversity …</t>
  </si>
  <si>
    <t>CT DUE</t>
  </si>
  <si>
    <t>http://www.sristi.org/papers/cbd.pdf</t>
  </si>
  <si>
    <t>Biodiversity , Conservation, Law and Livelihoods : Bridging the North-South Divide. Edited by MICHAEL I. JEFFERY, JEREMY FIRESTONE and KAREN BUBNA-LITIC</t>
  </si>
  <si>
    <t>http://jel.oxfordjournals.org/content/21/2/383.short</t>
  </si>
  <si>
    <t>S Alam</t>
  </si>
  <si>
    <t>Journal of Environmental Law</t>
  </si>
  <si>
    <t>Comprehensive seems an inadequate word to describe the depth and variety supplied in this offering from the IUCN Academy of Environmental Law Research Studies. Not only does it include input from prominent scholars from across the globe, but the subject matter and ...</t>
  </si>
  <si>
    <t>… forests and biodiversity : Are investments in eco-friendly production activities the best way to protect endangered ecosystems and enhance rural livelihoods ?</t>
  </si>
  <si>
    <t>http://www.cifor.org/publications/corporate/cd-roms/bonn-proc/pdfs/papers/T4_FINAL_Ferraro.pdf</t>
  </si>
  <si>
    <t>Governments and citizens throughout the world are concerned with saving biodiversity. However, many biologically diverse ecosystems, including the majority of tropical rainforests, are located in low-income nations that receive few of the global benefits from ...</t>
  </si>
  <si>
    <t>Agriculture, Biodiversity and Markets: Livelihoods and Agroecology in Comparative Perspective</t>
  </si>
  <si>
    <t>L Betz, M Jose</t>
  </si>
  <si>
    <t>2011 - … SCIENCE BV PO BOX 211</t>
  </si>
  <si>
    <t>… SCIENCE BV PO BOX 211, 1000 …</t>
  </si>
  <si>
    <t>The clean development mechanism forestry for rural poverty reduction and biodiversity conservation.</t>
  </si>
  <si>
    <t>http://www.sidalc.net/cgi-bin/wxis.exe/?IsisScript=ORTON.xis&amp;method=post&amp;formato=2&amp;cantidad=1&amp;expresion=mfn=081551</t>
  </si>
  <si>
    <t>Forest Trends, Washington, DC (EUA)</t>
  </si>
  <si>
    <t>Descriptores_Es: CAMBIO CLIMATICO; CONTAMINANTES; IMPACTO AMBIENTAL; SILVICULTURA; OPERACIONES FORESTALES; FORESTACION; REFORESTACION; REHABILITACION DE TIERRAS; ORDENACION FORESTAL; PROYECTOS DE ...</t>
  </si>
  <si>
    <t>Reconciling biodiversity conservation and human livelihoods in the mountains of Europe.</t>
  </si>
  <si>
    <t>http://www.citeulike.org/group/342/article/1350634</t>
  </si>
  <si>
    <t>PM Mitchley</t>
  </si>
  <si>
    <t>... You may hide this message. CiteULike is a free online bibliography manager. Register and you can start organising your references online. Tags. Reconciling biodiversity conservation and human livelihoods in the mountains of Europe. ...</t>
  </si>
  <si>
    <t>… -requisite for Environmental Flow Estimation. ASSESSMENT OF ENVIRONMENTAL FLOWS FOR HUMAN LIVELIHOODS AND SUSTAINABLE BIODIVERSITY …</t>
  </si>
  <si>
    <t>ftp://168.167.30.140/BIOKAVANGO/Water%20Component/Eflows/Estimation%20of%20Flow%20Partitioning%20Within%20the%20Okavango%20Delta.doc</t>
  </si>
  <si>
    <t>CN Kurugundla, D Mazvimavi, NM Moleele, K Dikgola</t>
  </si>
  <si>
    <t>Food sovereignty: an alternative paradigm for poverty reduction and biodiversity conservation in Latin America</t>
  </si>
  <si>
    <t>http://www.ncbi.nlm.nih.gov/pmc/articles/PMC3869480/</t>
  </si>
  <si>
    <t>MJ Chappell , H Wittman , CM Bacon , BG Ferguson …</t>
  </si>
  <si>
    <t>Abstract Strong feedback between global biodiversity loss and persistent, extreme rural poverty are major challenges in the face of concurrent food, energy, and environmental crises. This paper examines the role of industrial agricultural intensification and market ...</t>
  </si>
  <si>
    <t>Forest Agriculture: Sustainable Livelihoods Strategies and Biodiversity Conservation in Southern Cameroon</t>
  </si>
  <si>
    <t>http://scholar.sun.ac.za/bitstream/handle/10019.1/17385/Sustainable%20forest%20management%20in%20Africa_Geldenhuys_HamC_HamH.pdf?sequence=1#page=237</t>
  </si>
  <si>
    <t>AW Mala, CJ Geldenhuys, R Prabhu</t>
  </si>
  <si>
    <t>Forest disturbance and …</t>
  </si>
  <si>
    <t>Abstract Forest-agriculture, also known as 'slash-and-burn agriculture'or 'shifting cultivation', are generally associated with biodiversity loss, rapid soil erosion, land degradation, low yield return and profitability, increased rural poverty and unsustainable land use. This ...</t>
  </si>
  <si>
    <t>Biodiversity conservation and poverty alleviation: exploring the evidence for a link edited by Dilys Roe, Joanna Elliott, Chris Sandbrook and Matt Walpole (2012), xiv+ …</t>
  </si>
  <si>
    <t>http://journals.cambridge.org/abstract_S0030605313000835</t>
  </si>
  <si>
    <t>H Schneider</t>
  </si>
  <si>
    <t>Much has been made in recent years of the importance of biodiversity, and associated ecosystem services, for human well-being. The Millennium Ecosystem Assessment, for example, lays out a conceptual framework that identifies biodiversity as underpinning the ...</t>
  </si>
  <si>
    <t>OOS 33-6: Ecological restoration alleviates poverty and promotes biodiversity conservation on Bishnoi community lands in Rajasthan, India</t>
  </si>
  <si>
    <t>https://eco.confex.com/eco/2007/techprogram/P1588.HTM</t>
  </si>
  <si>
    <t>J Hall, T Waite, A Chhanghani</t>
  </si>
  <si>
    <t>Ecological restoration projects should benefit local people by reducing poverty levels. Ideally, this intended direct benefit should be accompanied by improved biodiversity conservation. We provide preliminary evidence that ecological restoration both reduced ...</t>
  </si>
  <si>
    <t>The Increase of Fertility and Productivity of Salt Affected and Poor Arid Soils by Using Biodiversity of Rhizobacteria.</t>
  </si>
  <si>
    <t>https://a-c-s.confex.com/crops/wc2006/techprogram/P13115.HTM</t>
  </si>
  <si>
    <t>D Egamberdiyeva</t>
  </si>
  <si>
    <t>The 18th World Congress of Soil Science</t>
  </si>
  <si>
    <t>acs.confex.com</t>
  </si>
  <si>
    <t>Salinizaation of soils is a serious land-degradation problem in arid and semi-arid areas, and is increasing steadily in many parts of the world, causing major problems for crop productivity. Uzbekistan is an agroindustrial country, in which the desert occupies over 60 ...</t>
  </si>
  <si>
    <t>113. GCP/Rockefeller project G4005. 70.02 (CB20b/RF− FS090): Tapping crop biodiversity for the resource− poor in East and Central Africa</t>
  </si>
  <si>
    <t>http://ainfo.cnptia.embrapa.br/digital/bitstream/item/30596/1/2008-Project-abstracts.pdf#page=210</t>
  </si>
  <si>
    <t>I Morag Ferguson</t>
  </si>
  <si>
    <t>Generation Challenge Programme …</t>
  </si>
  <si>
    <t>ainfo.cnptia.embrapa.br</t>
  </si>
  <si>
    <t>197 113. GCP/Rockefeller project G4005. 70.02 (CB20b/RF− FS090): Tapping crop biodiversity for the resource− poor in East and Central Africa Principal Investigator Morag Ferguson, IITA, m. ferguson@ cgiar. org ABSTRACT NOT SUBMITTED 114. G6007: Tropical ...</t>
  </si>
  <si>
    <t>Rangeland Stewardship in Central Asia: Balancing Improved Livelihoods , Biodiversity Conservation and Land Protection</t>
  </si>
  <si>
    <t>http://books.google.co.uk/books?hl=en&amp;lr=&amp;id=zwpoxEoiHoEC&amp;oi=fnd&amp;pg=PR5&amp;dq=+biodiversity+poverty+OR+livelihoods+OR+poor&amp;ots=vwuUZB0I68&amp;sig=-vqH9uvcqNHEJM0V1blb0LGAU-k</t>
  </si>
  <si>
    <t>VR Squires</t>
  </si>
  <si>
    <t>This volume of 18 chapters is the work of more than 30 authors, many of whom are natives of the Central Asian region or are researchers who have dedicated a large part of their working lives to studying the development dynamics in this vast and fascinating region. The work ...</t>
  </si>
  <si>
    <t>Biodiversity Conservation, Law+ Livelihoods Bridging the North-South Divide [Book Review]</t>
  </si>
  <si>
    <t>http://search.informit.com.au/fullText;dn=378187138650716;res=IELHSS</t>
  </si>
  <si>
    <t>D Craig</t>
  </si>
  <si>
    <t>Macquarie Journal of International and …</t>
  </si>
  <si>
    <t>For those interested in a serious discussion of the issues threatening biological diversity from the perspective of many of the distinguished experts from around the world who have been, and remain, at the cutting edge of all major areas of biodiversity law, this book is required ...</t>
  </si>
  <si>
    <t>Value-added secondary processing for conserving biodiversity and alleviating poverty : examples from the Equator</t>
  </si>
  <si>
    <t>http://www.tandfonline.com/doi/pdf/10.1080/14888386.2010.9712640</t>
  </si>
  <si>
    <t>O Hughes, J Corcoran, R Lader</t>
  </si>
  <si>
    <t>Local and indigenous communities around the globe are developing innovative solutions to the challenges of biodiversity loss and poverty. Nowhere is this more apparent than in the countries of the Equator belt, where the world's greatest concentrations of biological ...</t>
  </si>
  <si>
    <t>Valley Bottom Wetlands Can Serve for Both Biodiversity Conservation and Local Livelihoods Improvements</t>
  </si>
  <si>
    <t>http://cdn.intechopen.com/pdfs-wm/25329.pdf</t>
  </si>
  <si>
    <t>PKT Munishi, NN Wilfred, JS Nshare…</t>
  </si>
  <si>
    <t>… BIODIVERSITY</t>
  </si>
  <si>
    <t>cdn.intechopen.com</t>
  </si>
  <si>
    <t>Wetlands are among the world's most biologically productive ecosystems and rich in diversity of species and are very important storehouses of plant genetic material some of which are valuable resources for human wellbeing. The Great Ruaha River Basin ...</t>
  </si>
  <si>
    <t>INDIGENOUS INVASIVE SPECIES: AN OVERLOOKED ASPECT IN THE EFFORT TO IMPROVE LIVELIHOODS AND BIODIVERSITY CONSERVATION</t>
  </si>
  <si>
    <t>http://cpfd.cnki.com.cn/Article/CPFDTOTAL-ZWRQ200911001305.htm</t>
  </si>
  <si>
    <t>G DALLE</t>
  </si>
  <si>
    <t>Abstracts of Managing Biological Invasions under …</t>
  </si>
  <si>
    <t>cpfd.cnki.com.cn</t>
  </si>
  <si>
    <t>[摘要]: 正 Indigenous invasive species are native species occurring naturally in a specific area that become dominant by invading the local plant community. These species do invade a given ecosystem resulting in low grass layer cover and high density of undesirable ...</t>
  </si>
  <si>
    <t>Communities managing commons for biodiversity conservation and the enhancement of their livelihoods and strategies for communicating resource …</t>
  </si>
  <si>
    <t>http://dlc.dlib.indiana.edu/dlc/bitstream/handle/10535/2275/Chibememe_129401.pdf?sequence=1</t>
  </si>
  <si>
    <t>G Chibememe</t>
  </si>
  <si>
    <t>Abstract: The Chibememe Community in Chiredzi's Sangwe communal lands, Zimbabwe have in the last eight years been, managing agro-biodiversity resources (traditional seed), forest and wildlife resources communally for the benefit of both biodiversity and local ...</t>
  </si>
  <si>
    <t>Integrating Gender and Livelihoods in a Biodiversity Project: A Case Study of the Invisible Stakeholders in the Okavango Delta Panhandle</t>
  </si>
  <si>
    <t>BH Cangas</t>
  </si>
  <si>
    <t>… of an international conference, Washington, DC, 21-22 October 1999. Costa Rica: challenges and opportunities in biotechnology and biodiversity .</t>
  </si>
  <si>
    <t>http://library.cgiar.org/handle/10947/5605</t>
  </si>
  <si>
    <t>A Sittenfeld, AM Espinoza, M Munoz, A Zamora</t>
  </si>
  <si>
    <t>library.cgiar.org</t>
  </si>
  <si>
    <t>Modern biotechnology in agriculture came into prominence in the 1990s. From 1986 to 1997, approximately 25,000 transgenic crop field trials were conducted in 45 countries on more than 60 crops with 10 different agronomic traits. Seventy-two percent of all transgenic field ...</t>
  </si>
  <si>
    <t>http://library.cgiar.org/bitstream/handle/10947/5605/Sittenfe.pdf?sequence=1..</t>
  </si>
  <si>
    <t>How Biodiversity relates to poverty , conceptual framework design to support policy making</t>
  </si>
  <si>
    <t>http://www.fao.org/farmingsystems/pdf/ifsa/theme4_strategies_and_pathways.pdf#page=195</t>
  </si>
  <si>
    <t>T Tekelenburg, JJ Kessler</t>
  </si>
  <si>
    <t>Convenor: John Dixon</t>
  </si>
  <si>
    <t>Abstract There is no simple relationship between the Millennium Development Goal (MDG1) poverty and hunger and environmental degradation and biodiversity (MDG7). The discussion on these relationships is characterised by several generalisations, some of ...</t>
  </si>
  <si>
    <t>132. GCP/Rockefeller project G4005. 70.01 (CB20a/RF− FS091): Tapping crop biodiversity for the resource poor in East and Central Africa (Sorghum component)</t>
  </si>
  <si>
    <t>http://r4d.dfid.gov.uk/PDF/Outputs/GenerationChallenge/2009-GCP-Project-updates-For-web.pdf#page=213</t>
  </si>
  <si>
    <t>I David Hoisington</t>
  </si>
  <si>
    <t>Generation Challenge Programme 2009 Project …</t>
  </si>
  <si>
    <t>r4d.dfid.gov.uk</t>
  </si>
  <si>
    <t>198 132. GCP/Rockefeller project G4005. 70.01 (CB20a/RF− FS091): Tapping crop biodiversity for the resource poor in East and Central Africa (Sorghum component) July 2005–June 2008 Principal Investigator and Lead Institute David Hoisington, ICRISAT; d. hoisington@ cgiar. ...</t>
  </si>
  <si>
    <t>Farming with Alternative Pollinators (FAP)–an indispensable method to protect biodiversity and livelihoods in mountainous regions in the course of climate change</t>
  </si>
  <si>
    <t>https://www.landschaft.tu-berlin.de/fileadmin/fg218/Publikationen/BfN_2014_EuropeanConference_CC_NC_Skript_367.pdf#page=92</t>
  </si>
  <si>
    <t>AP FAP</t>
  </si>
  <si>
    <t>90 Farming with Alternative Pollinators (FAP)–an indispensable method to protect biodiversity and livelihoods in mountainous regions in the course of climate change Stefanie Christmann, Aden Aw-Hassan Environmental Governance, ICARDA, Uzbekistan Climate ...</t>
  </si>
  <si>
    <t>67 Biodiversity -based livelihoods in the ceja andina forest zone of northern Ecuador: multi-stakeholder learning processes for the sustainable use of cloud …</t>
  </si>
  <si>
    <t>http://www.infoandina.org/sites/default/files/publication/files/Biodiversity-based%20livelihoods%20in%20the%20ceja%20andina%20forest%20zone%20of%20northern%20Ecuador.pdf</t>
  </si>
  <si>
    <t>R Hofstede, K Ambrose, S Báez, K Cueva</t>
  </si>
  <si>
    <t>ABSTRACT In the northern part of the Ecuadorian Andes, people are not profiting from the benefits that biological diversity may yield, and highland ecosystems continue to be deforested. At present, this trend is not likely to change due to a regional economy driven ...</t>
  </si>
  <si>
    <t>Poverty and Biodiversity Conservation</t>
  </si>
  <si>
    <t>http://online.liebertpub.com/doi/pdf/10.1089/env.2010.3401</t>
  </si>
  <si>
    <t>LC Facey</t>
  </si>
  <si>
    <t>Environmental Justice</t>
  </si>
  <si>
    <t>online.liebertpub.com</t>
  </si>
  <si>
    <t>For the individual interested in the empirical, historical, and contemporary discourse associated with conservation and poverty alleviation, The Earthscan Reader in Poverty and Biodiversity Conservation provides insight into organizational, institutional, and ...</t>
  </si>
  <si>
    <t>Sustaining livelihoods and biodiversity -attaining the 2010 target in the European Biodiversity Strategy. Report of an e-conference</t>
  </si>
  <si>
    <t>http://nora.nerc.ac.uk/id/eprint/9409</t>
  </si>
  <si>
    <t>... into the effects of biodiversity conservation policy instruments on livelihoods and biodiversity; research on existing and potential impacts of climate change on the terrestrial and marine biodiversity, economic sectors, poverty and the sustainable livelihoods of communities. ...</t>
  </si>
  <si>
    <t>http://nora.nerc.ac.uk/9409/1/Sustaining_livelihoods_report_(V_2).pdf</t>
  </si>
  <si>
    <t>Biodiversity Conservation and Poverty Traps Special Feature: The effect of a protected area on the tradeoffs between short-run and long-run benefits from …</t>
  </si>
  <si>
    <t>http://adsabs.harvard.edu/abs/2011PNAS..10813945M</t>
  </si>
  <si>
    <t>CG McNally, E Uchida , AJ Gold</t>
  </si>
  <si>
    <t>Proceedings of the National …</t>
  </si>
  <si>
    <t>Title: Biodiversity Conservation and Poverty Traps Special Feature: The effect of a protected area on the tradeoffs between short-run and long-run benefits from mangrove ecosystems. Authors: McNally, CG; Uchida, E.; Gold, AJ. ...</t>
  </si>
  <si>
    <t>… SYSTEMS: THE IMPORTANT ROLE IN REVITALIZING ECOSYSTEMS FOR BIODIVERSITY CONSERVATION AND SUSTAINABLE RURAL LIVELIHOODS</t>
  </si>
  <si>
    <t>http://bc.zo.ntu.edu.tw/upload/30531.pdf#page=51</t>
  </si>
  <si>
    <t>P Koohafkan, MJD Cruz</t>
  </si>
  <si>
    <t>The stubborn persistence of millions of hectares under traditional farming is living proof of a successful indigenous agricultural strategy and is a tribute to the 'creativity'of small farmers throughout the developing world. Today, well into the first decade of the twenty-first ...</t>
  </si>
  <si>
    <t>Disconnected Nature: The Scaling Up of African Wildlife Foundation and its Impacts on Biodiversity Conservation and Local Livelihoods</t>
  </si>
  <si>
    <t>http://onlinelibrary.wiley.com/doi/10.1002/9781444391442.ch5/summary</t>
  </si>
  <si>
    <t>Capitalism and Conservation</t>
  </si>
  <si>
    <t>One of the things I'ma real believer in is what I call “T-shirt diplomacy”. You produce T-shirts focusing on certain key flagship species, then you distribute them widely in the communities immediately adjacent to the protected area... and when people are wearing a shirt about a ...</t>
  </si>
  <si>
    <t>Livelihoods Support Programs, Conservation Attitudes, and Tropical Forest Biodiversity : An Evaluation of Biocomplexity in Southeastern Ghana</t>
  </si>
  <si>
    <t>http://etd.fcla.edu/CF/CFE0004246/Ekpe_Edem_K_201205_PhD.pdf</t>
  </si>
  <si>
    <t>EK Ekpe</t>
  </si>
  <si>
    <t>etd.fcla.edu</t>
  </si>
  <si>
    <t>ABSTRACT Human activities are a major driver of biodiversity degradation and loss, especially in tropical forest areas, where forest-fringe towns and villages depend on the forests for their livelihoods. In order to reduce threats that human activities pose to ...</t>
  </si>
  <si>
    <t>Governing Biodiversity Conservation and Sustainable Livelihoods in the Warna River Basin, India-An analysis of Law, Policy, Institutions and Actors- …</t>
  </si>
  <si>
    <t>http://cdn.livediverse.eu/wp-content/uploads/2011/05/M9.2-Report-India.docx</t>
  </si>
  <si>
    <t>A Allan, Y Yasuda</t>
  </si>
  <si>
    <t>The authors would like to acknowledge the insights of a range of experts that were consulted in the development of this report, including governmental officials, non-governmental organizations, international organizations, and local residents. The authors would like to ...</t>
  </si>
  <si>
    <t>ESSAYS ON THE EFFECTS OF CLIMATE AND WEATHER VARIABILITY ON SUSTAINABLE LAND MANAGEMENT, CROP BIODIVERSITY AND POVERTY IN …</t>
  </si>
  <si>
    <t>http://www.aercafricaevents.org/papers/CPPA12-%20Michael%20Ndwiga%20Jairo.pdf</t>
  </si>
  <si>
    <t>MN JAIRO</t>
  </si>
  <si>
    <t>aercafricaevents.org</t>
  </si>
  <si>
    <t>Developing countries are faced with various developmental challenges. Some of these challenges are increasing agricultural productivity, reducing poverty and increasing food security among others. In particular, agriculture sector plays a key role in the economic ...</t>
  </si>
  <si>
    <t>Climate change, biodiversity and livelihoods in Indian Himalaya</t>
  </si>
  <si>
    <t>http://www.agrobiodiversityplatform.org/blog/wp-content/uploads/2009/06/kg-saxena-climate-change-biodiversity-and-livelihoods-in-indian-himalaya.pdf</t>
  </si>
  <si>
    <t>KG Saxena</t>
  </si>
  <si>
    <t>16 The role of forestry in poverty reduction, biodiversity conservation and Clean Development Mechanism in Viet Nam</t>
  </si>
  <si>
    <t>http://coin.fao.org/coin-static/cms/media/9/13171061373800/2004_22.pdf#page=135</t>
  </si>
  <si>
    <t>T Van Hung</t>
  </si>
  <si>
    <t>ABSTRACT In Viet Nam the forest area was 10.9 million ha in the year 2000, covering 33.2 percent of the county's total physical area. Following a long period of forest degradation the situation has begun to stabilize after 1995. But the share of this sector in the national ...</t>
  </si>
  <si>
    <t>Disentangling poverty and biodiversity in the context of rural development: A case study for Pujiang county, China</t>
  </si>
  <si>
    <t>http://www2.alterra.wur.nl/Internet/webdocs/Internet/Bodem/landgebruik/cc/sumapol%202005/wangg-hengsdijk.pdf</t>
  </si>
  <si>
    <t>W Guanghuo, W Jiangdi, L Changhe, H Hengsdijk…</t>
  </si>
  <si>
    <t>Abstract Both, poverty reduction and preservation of biodiversity are high on the global agenda on sustainable development. The relationships between poverty, biodiversity of ecosystems and agricultural development are complex and poorly understood. In this ...</t>
  </si>
  <si>
    <t>Interlinkages between trade, investment, poverty and biodiversity : perspectives and concerns of the least developed countries</t>
  </si>
  <si>
    <t>http://rafflesia.wwf.or.id/library/admin/attachment/books/PM11.pdf#page=16</t>
  </si>
  <si>
    <t>A Rahman</t>
  </si>
  <si>
    <t>Section I: Trade</t>
  </si>
  <si>
    <t>rafflesia.wwf.or.id</t>
  </si>
  <si>
    <t>15 to have a significant influence on the Doha Round as the implementation plan essentially repeated commitments made at the WTO Ministerial Conference in Doha. Nevertheless, with the recognition of trade as a 'means' of implementing a wider sustainable development ...</t>
  </si>
  <si>
    <t>Conservation Through Innovation: Market-Based Mechanisms for Biodiversity and Poverty Alleviation</t>
  </si>
  <si>
    <t>https://www.amherst.edu/media/view/116462/original/Jeff_Gang_2009.pdf</t>
  </si>
  <si>
    <t>JS Gang</t>
  </si>
  <si>
    <t>amherst.edu</t>
  </si>
  <si>
    <t>I guess it's true that you don't realize how much you need your family until you're desperate. Thank you Chris for your eye for precision and your taste for exceedingly careful language. Thanks to Mom for your attention to detail and emotional support; thanks to Dad for your ...</t>
  </si>
  <si>
    <t>… conference, Washington, DC, 21-22 October 1999. Genetically modified crops and other organisms: implications for agricultural sustainability and biodiversity .</t>
  </si>
  <si>
    <t>http://library.cgiar.org/handle/10947/5587</t>
  </si>
  <si>
    <t>Chapter" Genetically modified crops and other organisms: implications for agricultural sustainability and biodiversity" from" Agricultural biotechnology and the poor: proceedings of an international conference, Washington, DC, 21-22 October 1999".</t>
  </si>
  <si>
    <t>http://library.cgiar.org/bitstream/handle/10947/5587/Johnson.pdf</t>
  </si>
  <si>
    <t>The Netherlands in a sustainable world: poverty , climate and biodiversity , second sustainability outlook.</t>
  </si>
  <si>
    <t>http://www.cabdirect.org/abstracts/20093021386.html</t>
  </si>
  <si>
    <t>A Hanemaaijer, W Ridder, T Aalbers…</t>
  </si>
  <si>
    <t>… and biodiversity</t>
  </si>
  <si>
    <t>Abstract This book focuses on three core sustainability issues: development, climate change, and biodiversity loss. It specifically discusses the things that need to be done to tackle these problems of sustainability, and what specific contributions can be made by ...</t>
  </si>
  <si>
    <t>Rural Livelihoods : Conservation, Management and Use of Plant Biodiversity : Experiences and Perspectives of the World Agroforestry Center in West and …</t>
  </si>
  <si>
    <t>http://worldagroforestrycentre.net/downloads/publications/PDFs/BC07180.PDF</t>
  </si>
  <si>
    <t>P Mbile, Z Tchoundjeu , E Asaah , A Degrande…</t>
  </si>
  <si>
    <t>worldagroforestrycentre.net</t>
  </si>
  <si>
    <t>Abstract Forest loss and fragmentation over the past decades in the west and central Africa region is having a direct effect on the habitats of valuable plants, driving species isolation, reductions in species populations and in some cases, increasing extinction rates of ...</t>
  </si>
  <si>
    <t>Center for Biodiversity and Indigenous Knowledge Community Livelihoods Program</t>
  </si>
  <si>
    <t>A Wilkes</t>
  </si>
  <si>
    <t>Can ecotourism provide sustainable livelihoods and protect biodiversity ?</t>
  </si>
  <si>
    <t>http://www.geos.ed.ac.uk/~sallen/kathy/MSD%202012%20week%205%20(Velander)%20v1.pdf</t>
  </si>
  <si>
    <t>K Velander</t>
  </si>
  <si>
    <t>Kathy will introduce ecotourism, considering its definition and how it is distinct from, yet linked to other forms of tourism. She will examine several case studies of ecotourism enterprises from a range of different countries to assess the environmental, economic and ...</t>
  </si>
  <si>
    <t>Traffic Jam Indonesia is a land blessed with unequaled biodiversity and cursed with staggering poverty</t>
  </si>
  <si>
    <t>A Kaufman, J Bogo</t>
  </si>
  <si>
    <t>AUDUBON-NEW YORK-</t>
  </si>
  <si>
    <t>NATIONAL AUDUBON SOCIETY</t>
  </si>
  <si>
    <t>The impacts of climate change on biodiversity and biodiversity -dependent livelihoods in the Caribbean islands</t>
  </si>
  <si>
    <t>http://www.martinique.developpement-durable.gouv.fr/IMG/pdf/Mieux_connaitre_la_biodiversite2_cle724bcb.pdf#page=55</t>
  </si>
  <si>
    <t>N LEOTAUD, BP Neila</t>
  </si>
  <si>
    <t>The impacts of climate change on biodiversity and biodiversity-dependent livelihoods in the Caribbean islands E conomies and livelihoods in the Caribbean islands are heavily reliant on natural resources and ecosystem services, which are especially vulnerable to the impacts of climate ...</t>
  </si>
  <si>
    <t>07-01" Policy Space for Mexican Maize: Protecting Agro- biodiversity by Promoting Rural Livelihoods "</t>
  </si>
  <si>
    <t>http://ideas.repec.org/p/dae/daepap/07-01.html</t>
  </si>
  <si>
    <t>Since the introduction of the North American Free Trade Agreement (NAFTA) in 1994, traditional maize farmers in Mexico have faced difficult economic conditions. In barely more than a decade, as many as one million farmers may have abandoned their land under ...</t>
  </si>
  <si>
    <t>VALUATION OF YALA SWAMP FOR BIODIVERSITY CONSERVATION AND POVERTY REDUCTION</t>
  </si>
  <si>
    <t>http://start.org/download/gec10/Shiferaw-Finalbook.pdf#page=235</t>
  </si>
  <si>
    <t>LW Wanjohi, A Kipkoech, F Mwaura , E Kagure …</t>
  </si>
  <si>
    <t>ABSTRACT Although ecological importance of Yala swamp has been recognized, management options that ensure sustainable development for the locals, who live in abject poverty and the conservation of the threatened biodiversity are lacking. A survey that ...</t>
  </si>
  <si>
    <t>Which components or attributes of biodiversity influence which dimensions of poverty ?</t>
  </si>
  <si>
    <t>http://www.biomedcentral.com/content/pdf/2047-2382-3-3.pdf</t>
  </si>
  <si>
    <t>D Roe , M Fancourt, C Sandbrook …</t>
  </si>
  <si>
    <t>Abstract Background: There is an explicit assumption in international policy statements that biodiversity can help in efforts to tackle global poverty. This systematic map was stimulated by an interest in better understanding the evidence behind this assumption by ...</t>
  </si>
  <si>
    <t>Agro- biodiversity options for improving livelihoods : A case from Western Hills of Nepal</t>
  </si>
  <si>
    <t>http://www.mtnforum.org/sites/default/files/publication/files/1151.pdf</t>
  </si>
  <si>
    <t>D Rijal, A Subedi</t>
  </si>
  <si>
    <t>Agro-biodiversity, an important sub-set of biodiversity is the major life support systems of the people living in the mountain agro-ecosystems. In a broader terms agro-biodiversity includes; all components of biological diversity relevance to food and agriculture (CBD, ...</t>
  </si>
  <si>
    <t>BIODIVERSITY : A SECURITY FOR THE POOR</t>
  </si>
  <si>
    <t>HO Altiadu</t>
  </si>
  <si>
    <t>The Nigerian Academic Forum: A …</t>
  </si>
  <si>
    <t>National Association of the …</t>
  </si>
  <si>
    <t>Index Insurance for Pro- poor Biodiversity Conservation: The Case of Hornbills in Thailand</t>
  </si>
  <si>
    <t>http://aem.cornell.edu/faculty_sites/cbb2/Papers/Index_Hornbill_14Sept2010.pdf</t>
  </si>
  <si>
    <t>S Chantarat , CB Barrett , T Janvilisri , S Mudsri…</t>
  </si>
  <si>
    <t>Abstract This study explores the potential of index insurance as a mechanism to finance community-based biodiversity conservation in areas where there exists a strong correlation between natural disaster risk, keystone species populations and the well-being of local ...</t>
  </si>
  <si>
    <t>… Winner: Biodiversity Conservation and Poverty Traps Special Feature: Conditions associated with protected area success in conservation and poverty …</t>
  </si>
  <si>
    <t>http://adsabs.harvard.edu/abs/2011PNAS..10813913F</t>
  </si>
  <si>
    <t>Title: Cozzarelli Prize Winner: Biodiversity Conservation and Poverty Traps Special Feature: Conditions associated with protected area success in conservation and poverty reduction. Authors: Ferraro, PJ; Hanauer, MM; Sims, KRE. ...</t>
  </si>
  <si>
    <t>Peri-urban Agriculture in Yaounde: Its Relation to Poverty Alleviation, Economic Development, Biodiversity Conservation and the Environment</t>
  </si>
  <si>
    <t>T Dongmo, J Gockowski, S Hernandez…</t>
  </si>
  <si>
    <t>AGCD-BRUXELLES</t>
  </si>
  <si>
    <t>Biodiversity conservation and poverty reduction in Central America: the influence of protected areas</t>
  </si>
  <si>
    <t>University of Wisconsin--Madison</t>
  </si>
  <si>
    <t>LIVELIHOODS AND BIODIVERSITY CONSERVATION</t>
  </si>
  <si>
    <t>https://openaccess.leidenuniv.nl/bitstream/handle/1887/13052/van+der+Ploeg+et+al+2003.pdf?sequence=1#page=306</t>
  </si>
  <si>
    <t>MV Dalmacio</t>
  </si>
  <si>
    <t>ABSTRACT The Philippines is one of the most biologically rich countries in the world. However, its biodiversity has been under serious threat by large-scale habitat destruction, exploitation, and chemical and biological pollution. One of the principal reasons for these ...</t>
  </si>
  <si>
    <t>PROVIDING INCENTIVES FOR BIODIVERSITY CONSERVATION BY THE RURAL POOR IN UNIQUE HABITATS (NAMIBIA)</t>
  </si>
  <si>
    <t>http://mail.cbd.int/doc/publications/cbd-ts-09.pdf#page=64</t>
  </si>
  <si>
    <t>ES Shanyengana</t>
  </si>
  <si>
    <t>mail.cbd.int</t>
  </si>
  <si>
    <t>Many of the world's biodiversity hotspots are found in developing countries where a majority of the human population lives in absolute poverty. The prevailing poverty and inability of these populations to afford alternative life support goods and services constitutes a major ...</t>
  </si>
  <si>
    <t>Biodiversity Conservation and Poverty Alleviation: Factors Influencing their Integration in Cambodia</t>
  </si>
  <si>
    <t>http://espace.library.uq.edu.au/view/UQ:241640</t>
  </si>
  <si>
    <t>K Scally-irvine</t>
  </si>
  <si>
    <t>Aligning conservation objectives with those of poverty alleviation in developing countries has been an elusive goal for the last two–three decades. An approach known as Integrated Conservation and Development Projects (ICDPs) became an extremely popular means to ...</t>
  </si>
  <si>
    <t>Community Based Biodiversity Conservation: Linkages between Biodiversity Conservation and Rural Livelihoods Improvement</t>
  </si>
  <si>
    <t>http://www.forestrynepal.org/publications/book/5005</t>
  </si>
  <si>
    <t>D Gaire</t>
  </si>
  <si>
    <t>Synopsis: This research paper has been published in order to analyze the linkages between biodiversity conservation and rural livelihoods improvement in the buffer zone of protected area. Biodiversity conservation has become the powerful tool for reducing the poverty or ...</t>
  </si>
  <si>
    <t>Pastoral Community Organization, Livelihoods and Biodiversity Conservation in Mongolia's Southern Gobi Region.................... 18</t>
  </si>
  <si>
    <t>http://www.fs.fed.us/rm/pubs/rmrs_p039/rmrs_p039_contents.pdf</t>
  </si>
  <si>
    <t>RP Reading, DJ Bedunah, S Amgalanbaatar</t>
  </si>
  <si>
    <t>Conserving Biodiversity on Mongolian Rangelands: Implications for Protected Area Development and Pastoral Uses ........................ 1 ... Richard P. Reading, Donald J. Bedunah, and Sukhiin Amgalanbaatar ... Pastoral Community Organization, Livelihoods and Biodiversity Conservation in ...</t>
  </si>
  <si>
    <t>Linking Biodiversity Conservation and Poverty Reduction: What, Why and How</t>
  </si>
  <si>
    <t>C Hodgkinson, H Schneider</t>
  </si>
  <si>
    <t>… UNIV PRESS 32 AVENUE OF THE …</t>
  </si>
  <si>
    <t>Finding a balance between livelihoods and biodiversity : European Union</t>
  </si>
  <si>
    <t>http://reference.sabinet.co.za/sa_epublication_article/csir_sci_v3_n4_a40</t>
  </si>
  <si>
    <t>B Van Rooyen</t>
  </si>
  <si>
    <t>CSIR Science Scope</t>
  </si>
  <si>
    <t>reference.sabinet.co.za</t>
  </si>
  <si>
    <t>The CSIR's expertise in water resource management and socio-ecological systems allows it to play a leading role in a new EU FP7 project, titled'live diverse-sustainable livelihoods and biodiversity in riparian areas in developing countries'.</t>
  </si>
  <si>
    <t>Responses to feature. Conserving livelihoods through biodiversity</t>
  </si>
  <si>
    <t>http://agris.fao.org/agris-search/search.do?recordID=NL2012019071</t>
  </si>
  <si>
    <t>SR Bush</t>
  </si>
  <si>
    <t>Mekong Update &amp; Dialogue</t>
  </si>
  <si>
    <t>Water, food, livelihoods and environment: maintaining biodiversity in irrigated landscapes. Draft discussion paper</t>
  </si>
  <si>
    <t>http://dspacetest.cgiar.org/handle/10568/44860</t>
  </si>
  <si>
    <t>D Molden, R Tharme, I Abdullaev, R Puskur</t>
  </si>
  <si>
    <t>Molden, David; Tharme, Rebecca; Abdullaev, Iskandar; Puskur, Ranjitha. 2004. Water, food, livelihoods and environment: maintaining biodiversity in irrigated landscapes. Draft discussion paper. Paper presented at the International Ecoagriculture Conference, Nairobi, Kenya, ...</t>
  </si>
  <si>
    <t>Agriculture, biodiversity , and markets: livelihoods and agroecology in comparative perspective</t>
  </si>
  <si>
    <t>http://www.springerlink.com/index/Y357338T16P65617.pdf</t>
  </si>
  <si>
    <t>DA Piechnik</t>
  </si>
  <si>
    <t>Landscape Ecology</t>
  </si>
  <si>
    <t>Lockie and Carpenter's book:''Agriculture, Biodiversity, And Markets: Livelihoods and Agroecology in Comparative Perspective''examines the relationships among this interdisciplinary trio through a variety of case studies. The eighteen chapters are primarily ...</t>
  </si>
  <si>
    <t>BLOSSOMING TREASURES OF BIODIVERSITY : 31. Vetiver Grass— poverty alleviation by habitat restoration</t>
  </si>
  <si>
    <t>http://www.tandfonline.com/doi/abs/10.1080/14888386.2010.9712654</t>
  </si>
  <si>
    <t>Abstract There are millions of species on Earth, almost all restricted to particular habitats. By usurping or altering their natural habitats, we humans have eliminated or endangered an alarming number of them. Many believe that the key solution to the biodiversity crisis is to ...</t>
  </si>
  <si>
    <t>Clean Development Mechanism Forestry for Poverty Reduction and Biodiversity Conservation: Making the CDM Work for Rural Communities</t>
  </si>
  <si>
    <t>SJ Scherr, M Inbar</t>
  </si>
  <si>
    <t>Forest Trends. Washington</t>
  </si>
  <si>
    <t>Biodiversity and human livelihoods in protected areas: Case studies from the Malay Archipelago</t>
  </si>
  <si>
    <t>http://www.ari.nus.edu.sg/publication_details.asp?pubtypeid=BK&amp;pubid=734</t>
  </si>
  <si>
    <t>A Urbanisms, O Cluster, ARIA Trends, ARIS Series…</t>
  </si>
  <si>
    <t>ari.nus.edu.sg</t>
  </si>
  <si>
    <t>Protected areas have emerged as major arenas of dispute concerning both indigenous and environmental protection. In the Malay Archipelago, which contains two of the twenty-five biodiversity hotspots identified globally, rampant commercial exploitation is jeopardizing ...</t>
  </si>
  <si>
    <t>Biodiversity Conservation, Law and Livelihoods : Bridging the North–South Divide–IUCN Academy of Environmental Law Research Studies–Edited by M. Jeffery, J. …</t>
  </si>
  <si>
    <t>http://onlinelibrary.wiley.com/doi/10.1111/j.1467-9388.2010.00682_3.x/abstract</t>
  </si>
  <si>
    <t>E Morgera</t>
  </si>
  <si>
    <t>... Biodiversity Conservation, Law and Livelihoods: Bridging the North–South Divide – IUCN Academy of Environmental Law Research Studies – Edited by M. Jeffery, J. Firestone and K. Bubna-Litic. Elisa Morgera. Article first published online: 6 OCT 2010. ...</t>
  </si>
  <si>
    <t>Sustainable Use of Non-timber Forest Products: Pathways Toward Balancing Poverty Reduction and Biodiversity Conservation Goals in Mountainous Southwest …</t>
  </si>
  <si>
    <t>http://www.tropentag.de/2006/abstracts/links/Stark_TnkpC8zp.php</t>
  </si>
  <si>
    <t>M Stark, Y Yang , H Weyerhaeuser</t>
  </si>
  <si>
    <t>Non-timber forest products (NTFPs) have been defined by the FAO as goods of biological origin other than wood, derived from forests, other wooded land and trees outside forests. NTFPs have attracted considerable interest in rural development initiatives in recent years ...</t>
  </si>
  <si>
    <t>Implication of Alien Species Introduction to Loss of Fish Biodiversity and Livelihoods on Issyk-Kul Lake in Kyrgyzstan</t>
  </si>
  <si>
    <t>http://cdn.intechopen.com/pdfs-wm/38666.pdf</t>
  </si>
  <si>
    <t>H Mikkola</t>
  </si>
  <si>
    <t>Lake Issyk-Kul in Kyrgyzstan is the second largest mountain lake in the world (after Lake Titicaca in South America). It is situated in a basin surrounded by high mountains. While its water level is at 1608 m altitude, the mountain ranges of Kungei Ala-Too in the north reach ...</t>
  </si>
  <si>
    <t>Biodiversity , Globalisation And Poverty</t>
  </si>
  <si>
    <t>http://www.ajol.info/index.php/ajtcam/article/view/31248</t>
  </si>
  <si>
    <t>O Olorode</t>
  </si>
  <si>
    <t>African Journal of Traditional</t>
  </si>
  <si>
    <t>Abstract The erosion of the stock of biodiversity on earth developed historically with the so- called voyages of discovery (and their antecedents), colonial conquests and the accompanying movements of natural products and peoples, ie movements of populations ...</t>
  </si>
  <si>
    <t>http://www.ajol.info/index.php/ajtcam/article/viewFile/31248/36834</t>
  </si>
  <si>
    <t>… Luang Namtha Province, Implications for rural livelihoods and biodiversity conversation in the Uplands of the Lao PDR in: Poverty Reduction and Shifting …</t>
  </si>
  <si>
    <t>A Johnson, S Singh</t>
  </si>
  <si>
    <t>Proceedings of a workshop held in Luang Prabang</t>
  </si>
  <si>
    <t>James Bampton Livelihoods and Forestry Programme DFID, Nepal Bruno Cammaert Biodiversity Sector Programme for the</t>
  </si>
  <si>
    <t>http://www.apafri.org/activities/Bhutan2013/Publication/M8%20A%20cut%20for%20the%20poor.pdf#page=107</t>
  </si>
  <si>
    <t>N SNV</t>
  </si>
  <si>
    <t>A Cut for the Poor</t>
  </si>
  <si>
    <t>Bampton and Cammaert Can Timber Rents Better Contribute to Poverty Alleviation Through Community Forestry in the Terai Region of Nepal? 1 James Bampton Livelihoods and Forestry Programme DFID, Nepal Bruno Cammaert Biodiversity Sector Programme for the ...</t>
  </si>
  <si>
    <t>A Study on Values of Biodiversity for Alleviating Poverty</t>
  </si>
  <si>
    <t>http://en.cnki.com.cn/Article_en/CJFDTOTAL-LYJJ200422015.htm</t>
  </si>
  <si>
    <t>D Xing'an</t>
  </si>
  <si>
    <t>Guided by basic economics theory, the paper thoroughly analyzes the component and utilizing character of biodiversity in forests. Biodiversity's value frame contains direct use value, indirect use value, opportunity value, genetic value and existence value. ...</t>
  </si>
  <si>
    <t>Biodiversity and Poverty : Old Debates, Recent Evidence and Emerging Controversies</t>
  </si>
  <si>
    <t>http://www.institut.veolia.org/fileadmin/medias/documents/Conference_Lutte_pauvrete_environnement/SUKHDEV_BILLE_SP2_Poverty_eradication_and_biodiversity.pdf</t>
  </si>
  <si>
    <t>P Sukhdev, R Billé , R Pirard …</t>
  </si>
  <si>
    <t>Paris</t>
  </si>
  <si>
    <t>institut.veolia.org</t>
  </si>
  <si>
    <t>Because three quarters of the more than one billion people living on less than one dollar a day live in rural areas, the poor often depend on a wide range of natural resources and ecosystem services for their well-being, and are therefore potentially affected by their ...</t>
  </si>
  <si>
    <t>Socio-environmental Dynamics in the Tropical Forest Zone of South West Cameroon: Blinking Participatory Biodiversity Conservation to Livelihoods</t>
  </si>
  <si>
    <t>BAAE Ambrose-Oji</t>
  </si>
  <si>
    <t>Walking the village: LiveDiverse–Sustainable livelihoods and biodiversity in developing countries</t>
  </si>
  <si>
    <t>http://researchspace.csir.co.za/dspace/handle/10204/6579</t>
  </si>
  <si>
    <t>K Nortje, N Funke , I Jacobs, M Steyn, M Claassen</t>
  </si>
  <si>
    <t>researchspace.csir.co.za</t>
  </si>
  <si>
    <t>LiveDiverse is a multi-year, multi-country collaborative research project that focuses on the interface between livelihoods and biodiversity of people in rural communities who live in or in the vicinity of a biodiversity 'hotspot'. Five villages were chosen across the Vhembe ...</t>
  </si>
  <si>
    <t>http://researchspace.csir.co.za/dspace/bitstream/10204/6579/1/Nortje7_2011.pdf</t>
  </si>
  <si>
    <t>Traditional crafts and rural livelihoods in Manicaland's semi-arid areas: implications for biodiversity and environmental sustainability.</t>
  </si>
  <si>
    <t>http://www.cabdirect.org/abstracts/20103307629.html</t>
  </si>
  <si>
    <t>P Chibisa, L Rwizi</t>
  </si>
  <si>
    <t>Journal of Sustainable Development in Africa</t>
  </si>
  <si>
    <t>Abstract This study set out to examine the contribution of traditional crafts to sustainable rural livelihoods, their impacts on biodiversity, as well as to assess the effectiveness of the local level natural resource management institutions and environmental legislation in achieving ...</t>
  </si>
  <si>
    <t>Conserving biodiversity and ensuring sustainable livelihoods : sustainable production and consumption in global supply chains.</t>
  </si>
  <si>
    <t>http://www.cabdirect.org/abstracts/20093006007.html</t>
  </si>
  <si>
    <t>T Whelan, P Galizzi, A Herklotz</t>
  </si>
  <si>
    <t>… role of the environment in poverty …</t>
  </si>
  <si>
    <t>Abstract This chapter highlights the Rainforest Alliance's approach to sustainable production and forging links in the global supply chain. It presents examples of connections made in the agriculture, forestry and tourism industries that have resulted in biodiversity conservation ...</t>
  </si>
  <si>
    <t>Reassessing protected area management: participation, biodiversity conservation and sustainable livelihoods in Trinidad and Tobago</t>
  </si>
  <si>
    <t>AA Granderson</t>
  </si>
  <si>
    <t>Poverty Abounds in Biodiversity -Rich Areas</t>
  </si>
  <si>
    <t>http://www.sristi.org/anilg/papers/Poverty_adounds_in_biodiversity-rich.pdf</t>
  </si>
  <si>
    <t>sristi.org</t>
  </si>
  <si>
    <t>Diversity emerges onlv through the human ability to combine varied and often opposing patterns of life—to seek adventure and pleasure and to search for a means of survival. It is impossible in high-risk environments to survive merely by relying on crops, livestock, trees ...</t>
  </si>
  <si>
    <t>Eco-development in Orissa's protected areas: a participatory approach to conserving forest biodiversity and alleviating poverty piloted in Satkosia</t>
  </si>
  <si>
    <t>http://www.tandfonline.com/doi/abs/10.1080/14888386.2010.9712649</t>
  </si>
  <si>
    <t>MJB Green, M Misra, AK Bansal, RR Prasad</t>
  </si>
  <si>
    <t>Abstract Orissa State in East India has a wealth of natural forests that range from coastal mangroves in the Bay of Bengal to dry and moist types of tropical deciduous forests in the Eastern Ghats. Approximately 37% of the State is classified as forest, including a well- ...</t>
  </si>
  <si>
    <t>http://www.essentialcellbiology.com/journals/pdf/freeaccess/eco-development.pdf</t>
  </si>
  <si>
    <t>Biodiversity in support of sustainable agricultural landscapes and rural livelihoods -the agroBIODIVERSITY research agenda</t>
  </si>
  <si>
    <t>http://agrobiodiversity-diversitas.org/Poster_Kaapstad.pdf</t>
  </si>
  <si>
    <t>M Pulleman, L Jackson, L Brussaard, K Bawa …</t>
  </si>
  <si>
    <t>Background• Agricultural expansion and intensification are major drivers of biodiversity loss, which in turn threatens agricultural sustainability [4, 5]• Wild and agricultural biodiversity closely interact within the landscape mosaic and affect ecosystem goods and services at ...</t>
  </si>
  <si>
    <t>Mountain Voices and Community Actions: Local Initiatives in Biodiversity Conservation and Livelihoods in Central Asia</t>
  </si>
  <si>
    <t>http://www.snowleopardconservancy.org/pdf/mountainVoices.pdf</t>
  </si>
  <si>
    <t>CATA Treasury, SL Conservancy, R Jackson, N Jain</t>
  </si>
  <si>
    <t>snowleopardconservancy.org</t>
  </si>
  <si>
    <t>Executive Summary The Christensen Fund provided CAT/Snow Leopard Conservancy (SLC) with a two-year grant to support implementation of participatory, community-driven initiatives aimed at fostering stewardship of biological diversity and cultural heritage in ...</t>
  </si>
  <si>
    <t>Rural Sustainable Livelihoods in Mesoamerica: Economic Development that Conserves Biodiversity and Alleviates Poverty</t>
  </si>
  <si>
    <t>J Shriver</t>
  </si>
  <si>
    <t>American University</t>
  </si>
  <si>
    <t>jt POVERTY AND P BIODIVERSITY</t>
  </si>
  <si>
    <t>http://wgbis.ces.iisc.ernet.in/biodiversity/pubs/mg/pdfs/mg190.pdf</t>
  </si>
  <si>
    <t>WEAL IH—AND IIS OBVERSE, POVERIY—is today reckoned in terms of the capacity of a person or groups of persons to obtain goods and services through exchanges in the market- place Ihe bulk of such goods and services aie partly or wholly products oí intensively ...</t>
  </si>
  <si>
    <t>… to poverty alleviation and biodiversity conservation. Background report to the conference Making Quality Systems work for Poverty Alleviation, Biodiversity …</t>
  </si>
  <si>
    <t>http://library.wur.nl/WebQuery/clc/1897032</t>
  </si>
  <si>
    <t>S Vellema , O Valk</t>
  </si>
  <si>
    <t>Crop Biodiversity : Potential of Sustainability Indicators and Poverty Reduction in Farming Systems in Sudan</t>
  </si>
  <si>
    <t>http://article.sciencepublishinggroup.com/pdf/10.11648.j.ajaf.20130104.12.pdf</t>
  </si>
  <si>
    <t>RM Elzaki, AA Elbushra…</t>
  </si>
  <si>
    <t>American …</t>
  </si>
  <si>
    <t>article.sciencepublishinggroup.com</t>
  </si>
  <si>
    <t>Abstract: This paper presents a theoretical and empirical analysis of the impact of crop biodiversity on poverty reduction and to evaluate the biodiversity of cropping system and its effects on ecological sustainability in rural Sudan. It is based mainly on primary data ...</t>
  </si>
  <si>
    <t>South West Cameroon: blinking participatory biodiversity conservation to livelihoods</t>
  </si>
  <si>
    <t>http://ethos.bl.uk/OrderDetails.do?uin=uk.bl.ethos.419247</t>
  </si>
  <si>
    <t>... Please login or register if you wish to access theses through EThOS | Login / Register. Title: South West Cameroon : blinking participatory biodiversity conservation to livelihoods. Author: Ambrose-Oji, Bianca Anna Augusta Elaine. ...</t>
  </si>
  <si>
    <t>Supported Trade in Non-timber Forest Products: Can it Improve the Livelihoods of Forest Dependant People and Protect Forest Biodiversity ?.</t>
  </si>
  <si>
    <t>LC Sutherland</t>
  </si>
  <si>
    <t>The Influence of Globalisation on Livestock Biodiversity and Farmer Livelihoods : Implications for Future Policy and Research</t>
  </si>
  <si>
    <t>http://www.tropentag.de/2006/abstracts/links/Drucker_6X40Na1a.php</t>
  </si>
  <si>
    <t>A Drucker, SJ Hiemstra, N Louwaars, JK Oldenbroek…</t>
  </si>
  <si>
    <t>Improving the livelihoods of poor livestock-keepers is a key means of reducing poverty and food insecurity. Attaining such livelihood improvements requires the conservation and sustainable use of livestock diversity, as animals of different characteristics, and hence ...</t>
  </si>
  <si>
    <t>Biodiversity Management and Poverty Reduction in Nigeria: Towards a Pro- Poor Approach</t>
  </si>
  <si>
    <t>http://www.ajol.info/index.php/ejesm/article/view/41590</t>
  </si>
  <si>
    <t>AR Usman</t>
  </si>
  <si>
    <t>Ethiopian Journal of Environmental Studies and …</t>
  </si>
  <si>
    <t>Abstract Livelihood in the rural areas is intrinsically tied to the natural environment. The rural environment is also incidentally the most natural and most suitable for the protection of both fauna and flora diversities. In Africa, the interrelationship between the environment and ...</t>
  </si>
  <si>
    <t>Biodiversity in rubber agroforests, carbon emissions, and rural livelihoods : An agent-based model of land-use dynamics in lowland Sumatra</t>
  </si>
  <si>
    <t>http://www.sciencedirect.com/science/article/pii/S1364815214002217</t>
  </si>
  <si>
    <t>GB Villamor , QB Le , U Djanibekov …</t>
  </si>
  <si>
    <t>… Modelling &amp; Software</t>
  </si>
  <si>
    <t>Abstract Rubber agroforests in the mostly deforested lowlands of Sumatra, Indonesia are threatened by conversion into monoculture rubber or oil palm plantations. We applied an agent-based model to explore the potential effectiveness of a payment for ecosystem ...</t>
  </si>
  <si>
    <t>Policy That Works For Biodiversity and Poverty Reduction: The ANDES Community Initiative Component of the Scoping Study on Biodiversity Governance in Peru</t>
  </si>
  <si>
    <t>http://pubs.iied.org/G01241.html</t>
  </si>
  <si>
    <t>IM de Wit, M Monteban, I Valdez, F Gutierrez, V Oblitas</t>
  </si>
  <si>
    <t>With 84 lifezones and 11 natural ecoregions, Peru is one of the most biodiverse countries in the world. Meanwhile, the levels of rural poverty in Peru—whether measured narrowly according to income levels or more holistically taking into account various aspects of ...</t>
  </si>
  <si>
    <t>Biodiversity and Poverty in Coastal Environments</t>
  </si>
  <si>
    <t>http://books.google.co.uk/books?hl=en&amp;lr=&amp;id=UyCTJv1j4aEC&amp;oi=fnd&amp;pg=PA100&amp;dq=+biodiversity+poverty+OR+livelihoods+OR+poor&amp;ots=rmK31UczGY&amp;sig=65YxN9PPl7CRFv51SHMlr7t5uCI</t>
  </si>
  <si>
    <t>J Campbell, P Townsley</t>
  </si>
  <si>
    <t>The coast is a dynamic, complex interface between land and water that includes marine, estuarine, wetland and terrestrial habitats and species. According to the Millennium Ecosystem Assessment (MA, 2005a), the coast is the interface between ocean and land, ...</t>
  </si>
  <si>
    <t>BIODIVERSITY ANALYSIS INDICATES POOR ECOSYSTEM HEALTH AT THE FT. MCHENRY MITIGATED WETLAND AREA</t>
  </si>
  <si>
    <t>K Underwood</t>
  </si>
  <si>
    <t>The Role of Non-Timber Forest Products (NTFPs) in Poverty Alleviation and Biodiversity Conservation 11-14 June 2007 at the Sofitel Plaza Hotel, Hanoi, …</t>
  </si>
  <si>
    <t>http://www.snvworld.org/download/publications/snv-ntfpconference-vietnam-marketaccessforcameroonhoney_paper-2007.pdf</t>
  </si>
  <si>
    <t>FJ NIBA, V INGRAM</t>
  </si>
  <si>
    <t>Abstract Natural resource dependent communities have more often than not been coerced to conserve their surrounding resources by introducing alternatives for income and employment. In this respect, honey production has developed extensively in Cameroon as ...</t>
  </si>
  <si>
    <t>Linking Biodiversity and Poverty Alleviation in the Drylands–The Concept of 'Useful' Biodiversity</t>
  </si>
  <si>
    <t>http://books.google.co.uk/books?hl=en&amp;lr=&amp;id=UyCTJv1j4aEC&amp;oi=fnd&amp;pg=PA113&amp;dq=+biodiversity+poverty+OR+livelihoods+OR+poor&amp;ots=rmK31UczGY&amp;sig=JBdrvgPXohNlIO0pKN_jJCTQ9So</t>
  </si>
  <si>
    <t>M Mortimore</t>
  </si>
  <si>
    <t>7 Linking Biodiversity and Poverty Alleviation in the Drylands–The Concept of 'Useful' Biodiversity Michael Mortimore Independent Consultant, Drylands Research, Somerset, UK Introduction It is more than seven decades since the Crown Agents for the (British) Colonies published ...</t>
  </si>
  <si>
    <t>Issues &amp; Options of Sustainable Livelihoods and Biodiversity Conservation of High Altitude Community Forests of Pyuthan District</t>
  </si>
  <si>
    <t>http://www.nepjol.info/index.php/INIT/article/viewArticle/2544</t>
  </si>
  <si>
    <t>RB Thaker, KC Nahakul, R Subedi, P Brahmmney…</t>
  </si>
  <si>
    <t>The Initiation</t>
  </si>
  <si>
    <t>nepjol.info</t>
  </si>
  <si>
    <t>Abstract Community Forest is one of the most successful forestry programs; however, it has several anomalies pertaining to the high altitude community forests. Construction of Goth (small hut), cultivation of crops, wildlife hunting, heavy grazing and lopping and ...</t>
  </si>
  <si>
    <t>http://www.nepjol.info/index.php/INIT/article/viewFile/2544/2271</t>
  </si>
  <si>
    <t>Indigenous biodiversity of Apatani plateau: Learning on biocultural knowledge of Apatani tribe of Arunachal Pradesh for sustainable livelihoods (vol 9, pg …</t>
  </si>
  <si>
    <t>RC Srivastava</t>
  </si>
  <si>
    <t>INDIAN JOURNAL OF …</t>
  </si>
  <si>
    <t>NATL INST SCIENCE …</t>
  </si>
  <si>
    <t>Biodiversity is a poor predictor of fisheries production in large marine ecosystems</t>
  </si>
  <si>
    <t>Historic livelihoods and land uses as ecological disturbances and their role in enhancing biodiversity : An example from Bhutan</t>
  </si>
  <si>
    <t>http://www.sciencedirect.com/science/article/pii/S0006320714002420</t>
  </si>
  <si>
    <t>SF Siebert, JM Belsky</t>
  </si>
  <si>
    <t>Abstract International conservation efforts have ignored the role and importance of historic disturbance regimes, both natural and anthropogenic, in creating and maintaining biodiversity. In this article we focus on historic livelihoods and land uses which we argue ...</t>
  </si>
  <si>
    <t>Costa Rica: Challenges and opportunities in biotechnology and biodiversity . Agricultural biotechnology and the poor .</t>
  </si>
  <si>
    <t>http://www.sidalc.net/cgi-bin/wxis.exe/?IsisScript=ORTON.xis&amp;method=post&amp;formato=2&amp;cantidad=1&amp;expresion=mfn=075430</t>
  </si>
  <si>
    <t>… and the Poor . …</t>
  </si>
  <si>
    <t>... Washington, DC (EUA). 21-22 Oct 1999. Título: Costa Rica: Challenges and opportunities in biotechnology and biodiversity. Agricultural biotechnology and the poor. Idioma: En. P. imprenta: Washington, DC (EUA).2000.p. 79-89. Notas: 30 ref..Tab. Bib.. ...</t>
  </si>
  <si>
    <t>Marine protected areas reduce poverty The first empirical study to examine the relationship between biodiversity conser-vation initiatives and poverty reduction</t>
  </si>
  <si>
    <t>http://journals.cambridge.org/abstract_S0030605308042117</t>
  </si>
  <si>
    <t>GC Initiative</t>
  </si>
  <si>
    <t>Whales' faeces tell a gourmet tale According to the Japanese government one of the reasons for the existence of their so-called scientific whaling programme is to investigate the diet of whales. A team of researchers has now, however, developed a non-invasive way of ...</t>
  </si>
  <si>
    <t>Theory Rich, Data Poor : Ecological Principles for Biodiversity Conservation Planning with Limited Data: the Case Study of Coiba Island, Panama</t>
  </si>
  <si>
    <t>KS Karish</t>
  </si>
  <si>
    <t>Harvard University</t>
  </si>
  <si>
    <t>Poverty &amp; Power, Geography &amp; Corruption, Biodiversity &amp; Population Pressure</t>
  </si>
  <si>
    <t>http://onlinelibrary.wiley.com/doi/10.1111/j.1523-1739.2007.00842.x/abstract</t>
  </si>
  <si>
    <t>FE Putz</t>
  </si>
  <si>
    <t>... Poverty &amp; Power, Geography &amp; Corruption, Biodiversity &amp; Population Pressure. Francis E. Putz. Article first published online: 18 DEC 2007. ... Additional Information. How to Cite. Putz, FE (2007), Poverty &amp; Power, Geography &amp; Corruption, Biodiversity &amp; Population Pressure. ...</t>
  </si>
  <si>
    <t>Rural Livelihoods , Forests and Biodiversity</t>
  </si>
  <si>
    <t>http://www.cifor.org/publications/corporate/cd-roms/bonn-proc/pdfs/papers/T2_FINAL_Shaanker.pdf</t>
  </si>
  <si>
    <t>RU Shaanker, KN Ganeshaiah, S Krishnan, R Ramya…</t>
  </si>
  <si>
    <t>SUMMARY Non-timber forest products (NTFPs) constitute the single largest determinant of maintaining livelihoods of scores of forest fringe communities and people in the tropics. In India over 50 million people are believed to be directly dependent upon NTFPs for their ...</t>
  </si>
  <si>
    <t>Sustainable rural livelihoods and biodiversity conservation in Swaziland: an integrated conservation and Natural Resource Management approach as an …</t>
  </si>
  <si>
    <t>http://open.uct.ac.za/handle/11427/4839</t>
  </si>
  <si>
    <t>BJ Corcoran</t>
  </si>
  <si>
    <t>open.uct.ac.za</t>
  </si>
  <si>
    <t>Sustainable rural livelihoods and biodiversity conservation in Swaziland : an integrated conservation and Natural Resource Management approach as an alternative livelihood strategy for Swazi Nation Land. DSpace/Manakin Repository. UCT Login. ...</t>
  </si>
  <si>
    <t>Tackling Global Poverty : What Contribution Can Biodiversity and Its Conservation Really Make?</t>
  </si>
  <si>
    <t>http://books.google.co.uk/books?hl=en&amp;lr=&amp;id=UyCTJv1j4aEC&amp;oi=fnd&amp;pg=PA316&amp;dq=+biodiversity+poverty+OR+livelihoods+OR+poor&amp;ots=rmK31UczGY&amp;sig=6QAdnGrmsMmaKW6AR1MCgl8agGw</t>
  </si>
  <si>
    <t>There is an explicit assumption that conserving biodiversity (or reducing the rate of biodiversity loss) can help in efforts to tackle global poverty. Evidence of this assumption lies in the target that the Parties to the Convention on Biological Diversity (CBD) set in 2002:''to ...</t>
  </si>
  <si>
    <t>Sodhi, NS, G. Acciaioli, M. Erb and A. Khee-Jin Tan (eds.) 2008. Biodiversity and Human Livelihoods in Protected Areas: Case studies from the Malay …</t>
  </si>
  <si>
    <t>https://www.thecommonsjournal.org/index.php/ijc/article/download/195/66</t>
  </si>
  <si>
    <t>D Clark</t>
  </si>
  <si>
    <t>International Journal of the Commons</t>
  </si>
  <si>
    <t>thecommonsjournal.org</t>
  </si>
  <si>
    <t>Once upon a time managing protected areas was viewed as a simple concept: draw a boundary, send the rangers out, and invite the tourists in. The realities, however, of decades of experience with the state-centric “fortress park” model has been less pleasant than the ...</t>
  </si>
  <si>
    <t>Small Indigenous Freshwater Fish Species: their Role in Poverty Alleviation, Food Security and Conservation of Biodiversity , 23-25 February 2010, Central …</t>
  </si>
  <si>
    <t>KG Kumar</t>
  </si>
  <si>
    <t>International Collective in Support of …</t>
  </si>
  <si>
    <t>Where biodiversity , traditional knowledge, health and livelihoods meet: Institutional pillars for the productive inclusion of local communities (Brazil case study)</t>
  </si>
  <si>
    <t>http://www.econstor.eu/handle/10419/71789</t>
  </si>
  <si>
    <t>R Lal, WF Sorte Junior</t>
  </si>
  <si>
    <t>econstor.eu</t>
  </si>
  <si>
    <t>Zusammenfassung:[Introduction...] The paper is organised as follows: Section 2 provides a brief background of the economic and social context of rural development issues in Brazil. Section 3 explores Brazil's productive inclusion approach and draws implications for the ...</t>
  </si>
  <si>
    <t>http://www.econstor.eu/bitstream/10419/71789/1/664268781.pdf</t>
  </si>
  <si>
    <t>Biodiversity , grassroot innovations and poverty alleviation</t>
  </si>
  <si>
    <t>http://hect.nl/publications/Conference_Proceedings.pdf#page=54</t>
  </si>
  <si>
    <t>Trondheim</t>
  </si>
  <si>
    <t>hect.nl</t>
  </si>
  <si>
    <t>Way back in 1988-89, when Honey Bee network was just emerging, I asked a question, as to why regions of high biodiversity invariably had most poor people. The situation has not changed much in the intervening years. But then new options have emerged, new ...</t>
  </si>
  <si>
    <t>Allanblackia, butterflies and cardamom: sustaining livelihoods alongside biodiversity conservation on the forest–agroforestry interface in the East Usambara …</t>
  </si>
  <si>
    <t>http://www.tandfonline.com/doi/abs/10.1080/14728028.2014.895215</t>
  </si>
  <si>
    <t>M Mpanda , M Munjuga , T Reyes, A Said…</t>
  </si>
  <si>
    <t>Win–win outcomes for biodiversity conservation and poverty reduction are the holy grail of integrating conservation and development and are rarely met. Domestication of valued local species and introduction of high valued crops can help prevent depletion of wild ...</t>
  </si>
  <si>
    <t>Benthic use of phytoplankton blooms: uptake, burial and biodiversity effects in a species- poor system</t>
  </si>
  <si>
    <t>http://www.diva-portal.org/smash/record.jsf?pid=diva2:282620</t>
  </si>
  <si>
    <t>AML Karlson</t>
  </si>
  <si>
    <t>ABSTRACT Animals living in marine sediments, the second largest habitat on earth, play a major role in global biogeochemical cycling. By feeding on organic matter from settled phytoplankton blooms they produce food for higher trophic levels and remineralize ...</t>
  </si>
  <si>
    <t>http://www.diva-portal.org/smash/get/diva2:282620/FULLTEXT01.pdf</t>
  </si>
  <si>
    <t>Paper for presentation at the GBF, Nairobi, 12 th-14 th May 2000. Biodiversity and Poverty : risks and opportunities</t>
  </si>
  <si>
    <t>22 Opportunities in using the conservation of biodiversity to alleviate poverty in Thailand</t>
  </si>
  <si>
    <t>http://coin.fao.org/coin-static/cms/media/9/13171061373800/2004_22.pdf#page=175</t>
  </si>
  <si>
    <t>S Changtragoon</t>
  </si>
  <si>
    <t>ABSTRACT Improving the living status of disadvantaged rural people is one of the main policies of the Government of Thailand, which is firstly to decrease their expenditure, secondly to increase their income, and lastly to enhance their economic opportunities. ...</t>
  </si>
  <si>
    <t>Poor People in Rich Lands: A First Look at the Socioeconomic State of Biodiversity Hotspots</t>
  </si>
  <si>
    <t>J Beck</t>
  </si>
  <si>
    <t>… and Conservation Biology Program University of …</t>
  </si>
  <si>
    <t>Tourism, Biodiversity and Poverty : Case Studies on the Effects of Tourism in Natural Areas on Poverty and Biodiversity</t>
  </si>
  <si>
    <t>http://library.wur.nl/WebQuery/clc/1824627</t>
  </si>
  <si>
    <t>A Deelder</t>
  </si>
  <si>
    <t>Mitigating Human‐Wildlife Conflict and Retaliatory Poisonings in India to Preserve Biodiversity and Maintain Sustainable Livelihoods</t>
  </si>
  <si>
    <t>http://onlinelibrary.wiley.com/doi/10.1002/9781119998532.ch4/summary</t>
  </si>
  <si>
    <t>V Ragothaman, S Chirukandoth</t>
  </si>
  <si>
    <t>India is a densely populated nation which now has in excess of one billion inhabitants (1 160 813 000 projected for 2009), as per the Census of India (Report 2008b). This upwardly spiralling human population exerts an ever-increasing demand for food, water, fuel and ...</t>
  </si>
  <si>
    <t>P Majahāra, UBNN Gobeshona</t>
  </si>
  <si>
    <t>Academic Foundation</t>
  </si>
  <si>
    <t>Governing Biodiversity Conservation and Sustainable Livelihoods in the Warna River Basin, India-An analysis of Law, Policy</t>
  </si>
  <si>
    <t>http://cdn.livediverse.eu/wp-content/uploads/2011/05/M92-India-Final.pdf</t>
  </si>
  <si>
    <t>cdn.livediverse.eu</t>
  </si>
  <si>
    <t>Ecology Biodiversity Conservation and the Eradication of Poverty</t>
  </si>
  <si>
    <t>WM Adams, R Aveling…</t>
  </si>
  <si>
    <t>SCIENCE- …</t>
  </si>
  <si>
    <t>AMERICAN ASSOCIATION FOR …</t>
  </si>
  <si>
    <t>Integrating Livelihoods and Multiple Biodiversity Values in Landscape Mosaics: From Knowledge to Action</t>
  </si>
  <si>
    <t>http://www.worldagroforestry.org/downloads/publications/PDFs/PP08444.PDF</t>
  </si>
  <si>
    <t>S Rantala, A Kitalyi, E Lyimo, B Swallow, N Doggart</t>
  </si>
  <si>
    <t>Abstract There is widespread acknowledgement that integrated landscape management will be possible only if local priorities and knowledge are incorporated in land use and conservation planning. This is especially true in rural landscapes that are outside of ...</t>
  </si>
  <si>
    <t>Evaluating Biodiversity in Rural Landscapes for Conservation and Livelihoods : Combined Botanical, Ecological and Land Use Analysis in Two Smallholder …</t>
  </si>
  <si>
    <t>http://gradworks.umi.com/35/10/3510576.html</t>
  </si>
  <si>
    <t>S Aragon Carrasco</t>
  </si>
  <si>
    <t>Abstract: Tropical forests throughout the world have been transformed from large expanses of forest into complex mosaics composed of croplands, pastures, secondary forests, plantations, and forest fragments. This rapid transformation is one of the major causes of ...</t>
  </si>
  <si>
    <t>Biodiversity Conservation, Law and Livelihoods : Bridging the North-South Divide</t>
  </si>
  <si>
    <t>An Analysis of the Use of Market Mechanisms to Mitigate Biodiversity Loss and Rural Poverty in Developing Countries Including a Study of a Carbon Sink …</t>
  </si>
  <si>
    <t>H Sato</t>
  </si>
  <si>
    <t>Evergreen State College</t>
  </si>
  <si>
    <t>SUBJECT: Poverty and biodiversity : Moving beyond prevalent assumptions</t>
  </si>
  <si>
    <t>http://www.edinburgh.ceh.ac.uk/biota/Archive_livelihoods/5710.htm</t>
  </si>
  <si>
    <t>M Michaelidou</t>
  </si>
  <si>
    <t>SUMMARY: Nature conservation policies are based on the assumption that poor communities pose a threat to biodiversity. Even though little evidence exists to support these assumptions, they have persisted in international conservation efforts. It is important to ...</t>
  </si>
  <si>
    <t>Conservation legacies: Governing biodiversity and livelihoods around the w national parks of benin and niger</t>
  </si>
  <si>
    <t>http://deepblue.lib.umich.edu/handle/2027.42/99974</t>
  </si>
  <si>
    <t>DC Miller</t>
  </si>
  <si>
    <t>deepblue.lib.umich.edu</t>
  </si>
  <si>
    <t>This dissertation advances theoretical and empirical knowledge at an especially challenging research frontier: that of the social and ecological impacts of international aid within and around national parks and other protected areas in low-income tropical countries. ...</t>
  </si>
  <si>
    <t>http://deepblue.lib.umich.edu/bitstream/handle/2027.42/99974/dcmille_1.pdf?sequence=1</t>
  </si>
  <si>
    <t>Livelihoods and Biodiversity Futures: Building Scenarios for the Tèrraba River Basin, the Greater Kruger Park, the Warana River Basin, Ba Be National Park …</t>
  </si>
  <si>
    <t>http://cdn.livediverse.eu/wp-content/uploads/2010/03/M-8.1-draft-Scenarios-Report-01.docx</t>
  </si>
  <si>
    <t>L Alexander, H Aurora, V Ernesto, C Bepsy</t>
  </si>
  <si>
    <t>A scenario is a description of how the future may unfold based on if-then proposition and typically consists of a representation of an initial situation and a description of the key driving forces and changes that lead to a particular future state. Thus, these scenarios are stories ...</t>
  </si>
  <si>
    <t>Biodiversity conservation, rural livelihoods and sustainability of oil palm landscapes: problems and prospects</t>
  </si>
  <si>
    <t>http://oro.open.ac.uk/40333/</t>
  </si>
  <si>
    <t>SA Bhagwat, LES Cole , KJ Willis</t>
  </si>
  <si>
    <t>oro.open.ac.uk</t>
  </si>
  <si>
    <t>Global land area under agriculture has expanded by 3% over the last quarter century, occupying nearly 40% of the Earth's land surface (FAO, 2010). This expansion has been driven by increasing demand for food by the growing world population as well as by ...</t>
  </si>
  <si>
    <t>REDD Benefits: Biodiversity and Livelihoods</t>
  </si>
  <si>
    <t>S von Scheliha, T Christophersen, B Hecht</t>
  </si>
  <si>
    <t>Dt. Ges. für Techn. Zsarbeit (GTZ)</t>
  </si>
  <si>
    <t>Biodiversity Conservation and Livelihoods in Tropical Land Use: Conflicts and Synergies at the Landscape Scale</t>
  </si>
  <si>
    <t>Springer-Verlag</t>
  </si>
  <si>
    <t>Book review:' Biodiversity , conservation, law and livelihoods : bridging the North-South divide'| Macquarie University ResearchOnline</t>
  </si>
  <si>
    <t>http://www.researchonline.mq.edu.au/vital/access/manager/Repository/mq:9455</t>
  </si>
  <si>
    <t>researchonline.mq.edu.au</t>
  </si>
  <si>
    <t>... Please use this identifier to cite or link to this item: http://hdl.handle.net/1959.14/90674. OpenURL Link 32 Visitors 40 Hits 1 Downloads. Title Book review : 'Biodiversity, conservation, law and livelihoods : bridging the North-South divide' Related Journal of environmental law, Vol. ...</t>
  </si>
  <si>
    <t>U Lele</t>
  </si>
  <si>
    <t>World Conservation</t>
  </si>
  <si>
    <t>BIODIVERSITY LOSS AND SPECIES EXTINCTIONS: MANAGING RISKS TO HUMAN LIVELIHOODS IN A CHANGING WORLD</t>
  </si>
  <si>
    <t>http://cpfd.cnki.com.cn/Article/CPFDTOTAL-ZGDX200408001344.htm</t>
  </si>
  <si>
    <t>S Mainka</t>
  </si>
  <si>
    <t>Proceedings of the Xixth International Congress of …</t>
  </si>
  <si>
    <t>[摘要]: 正 Biodiversity is under-valued and under threat yet the importance of biodiversity to human well-being has been well recognised and is enshrined in the text of several multilateral environmental agreements including the Convention on Biological Diversity ( ...</t>
  </si>
  <si>
    <t>Towards integrated farming and biodiversity protection landscapes for improved livelihoods in a Southern African TFCA: a policy study</t>
  </si>
  <si>
    <t>http://library.wur.nl/ojs/index.php/ae2012/article/download/12474/12609</t>
  </si>
  <si>
    <t>M Chitakira</t>
  </si>
  <si>
    <t>Agro Environ 2012</t>
  </si>
  <si>
    <t>2012, 2012</t>
  </si>
  <si>
    <t>ABSTRACT The transfrontier conservation areas (TFCAs) scheme which has gained popularity in Southern Africa offers opportunities for addressing the global challenge to balance food production and biodiversity protection at least in this part of the world. This ...</t>
  </si>
  <si>
    <t>Conserving biodiversity helps fight against poverty</t>
  </si>
  <si>
    <t>http://agris.fao.org/agris-search/search.do?recordID=SE9511307</t>
  </si>
  <si>
    <t>J Lothigius</t>
  </si>
  <si>
    <t>Enviro (Sweden)</t>
  </si>
  <si>
    <t>... Conserving biodiversity helps fight against poverty. ...</t>
  </si>
  <si>
    <t>Collection and Conservation of Indigenous Vegetable Germplasm to Enhance Biodiversity and Maintain Livelihoods in ASEAN</t>
  </si>
  <si>
    <t>http://books.google.co.uk/books?hl=en&amp;lr=&amp;id=w5M2AgAAQBAJ&amp;oi=fnd&amp;pg=PA65&amp;dq=+biodiversity+poverty+OR+livelihoods+OR+poor&amp;ots=w9z2_AAEHU&amp;sig=z6EbjHe_ZGguSxeDY90tIQpEbEY</t>
  </si>
  <si>
    <t>LM Engle</t>
  </si>
  <si>
    <t>Perspectives of ASEAN Cooperation in Vegetable …</t>
  </si>
  <si>
    <t>Abstract Southeast Asia is home to several species of plants with primary use as vegetables. In addition to native vegetables, there are several naturalised species. Within each vegetable species there exists a wide range of variation. Most indigenous vegetables are ...</t>
  </si>
  <si>
    <t>The role of biodiversity in poverty alleviation–culture, rights and biodiversity</t>
  </si>
  <si>
    <t>http://www.hect.nl/publications/Conference_Proceedings.pdf#page=56</t>
  </si>
  <si>
    <t>L Mulenkei</t>
  </si>
  <si>
    <t>I would like to thank the organizers of this conference for inviting me. It is my first time in Norway. I am very glad to be here, to see the land where the Saami Indigenous Peoples live. This is a country full of history and tradition. It is a country which has made steps to archive ...</t>
  </si>
  <si>
    <t>Biodiversity in Support of Sustainable Agricultural Landscapes and Resilient Livelihoods : the agroBIODIVERSITY Research Agenda</t>
  </si>
  <si>
    <t>http://agrobiodiversity-diversitas.org/Poster_Brussaard%20A1.pdf</t>
  </si>
  <si>
    <t>L Brussaard, L Jackson, M Pulleman, K Bawa …</t>
  </si>
  <si>
    <t>Background• Agricultural expansion and intensification are major drivers of biodiversity loss, which in turn threatens agricultural sustainability [4, 5]• Wild and agricultural biodiversity closely interact within the landscape mosaic and affect ecosystem services at multiple ...</t>
  </si>
  <si>
    <t>Biodiversity Conservation and Local Livelihoods : A Study on Similipal Biosphere Reserve in India</t>
  </si>
  <si>
    <t>http://www.nird.org.in/NIRD_Docs/oct-dec-2014.pdf#page=61</t>
  </si>
  <si>
    <t>M Dash, B Behera</t>
  </si>
  <si>
    <t>Journal of Rural Development</t>
  </si>
  <si>
    <t>nird.org.in</t>
  </si>
  <si>
    <t>ABSTRACT Over-exploitation of natural resources and changing climatic conditions due to global warming are responsible for rapid loss of biological diversity. Creation of protected areas (PAs) across the globe which forms a critical component in global biodiversity ...</t>
  </si>
  <si>
    <t>European Union's LiveDiverse project–interplay between livelihoods and biodiversity in the South African case study area</t>
  </si>
  <si>
    <t>http://researchspace.csir.co.za/dspace/handle/10204/5005</t>
  </si>
  <si>
    <t>N Funke , I Jacobs, K Nortje, M Claassen, M Steyn</t>
  </si>
  <si>
    <t>The interconnectedness of biodiversity and sustainable livelihoods for many societies around the world is constructed by the complexities of vulnerability and resilience. Society is faced by a plethora of challenges that include poverty reduction, health improvement, ...</t>
  </si>
  <si>
    <t>http://researchspace.csir.co.za/dspace/bitstream/10204/5005/1/Funke1_2010.pdf</t>
  </si>
  <si>
    <t>Biodiversity Conservation and Poverty Traps Special Feature: Booming markets for Moroccan argan oil appear to benefit some rural households while …</t>
  </si>
  <si>
    <t>http://adsabs.harvard.edu/abs/2011PNAS..10813963L</t>
  </si>
  <si>
    <t>TJ Lybbert , A Aboudrare, D Chaloud…</t>
  </si>
  <si>
    <t>Title: Biodiversity Conservation and Poverty Traps Special Feature: Booming markets for Moroccan argan oil appear to benefit some rural households while threatening the endemic argan forest. Authors: Lybbert, TJ; Aboudrare, A.; Chaloud, D.; Magnan, N.; Nash, M. ...</t>
  </si>
  <si>
    <t>Biodiversity Conservation in Forest Areas and Poverty Alleviation--The case of Western Himalayan Jungle</t>
  </si>
  <si>
    <t>http://en.cnki.com.cn/Article_en/CJFDTOTAL-SXNY200002017.htm</t>
  </si>
  <si>
    <t>G Ai-hua</t>
  </si>
  <si>
    <t>JOURNAL OF SHANXI AGRICULTURAL UNIVERSITY</t>
  </si>
  <si>
    <t>Successful ecological balance and biodiversity protection in forest areas of developing countries must be closely integrated witty the residents' movement from poverty too wealthy. This conclusion is drawn from the practice of the Western Himalayan Jungle Project. The ...</t>
  </si>
  <si>
    <t>Biodiversity , Conservation, Law and Livelihoods : Bridging the North‐South Divide</t>
  </si>
  <si>
    <t>http://www.tandfonline.com/doi/full/10.1080/00207230902794167</t>
  </si>
  <si>
    <t>M Hollins</t>
  </si>
  <si>
    <t>The editors have brought together a number of the papers presented at the colloquium from authors and researchers of considerable expertise, on a wide variety of issues relating to the conservation of biodiversity. Their publication here, some three years after the event, is ...</t>
  </si>
  <si>
    <t>ENVIRONMENTAL FLOWS AS A STRATEGY FOR CONSERVING BIODIVERSITY , SUSTAINING HUMAN LIVELIHOODS , AND ADAPTING TO CLIMATE CHANGE</t>
  </si>
  <si>
    <t>http://www.rbcu.ru/PDF/Book/Climate%20Workshop%202010%20Proceedings_inside_low%20res.pdf#page=148</t>
  </si>
  <si>
    <t>R Beilfuss</t>
  </si>
  <si>
    <t>CRANES</t>
  </si>
  <si>
    <t>Case studies will draw on the International Crane Foundation (ICF) experience with implementing environmental flows, with particular focus on the Zambezi River basin in southern Africa. The Zambezi basin features eight Wetlands of International Importance, ...</t>
  </si>
  <si>
    <t>Using Biodiversity to Strengthen Livelihoods : Report of the First Eastern and Southern Africa Regional Biodiversity Forum; Mombasa, Kenya, 21-23 …</t>
  </si>
  <si>
    <t>Rural livelihoods in the buffer zone of Lo Go-Xa Mat National Park and their impacts on local forest biodiversity</t>
  </si>
  <si>
    <t>http://www.slu.se/Global/externwebben/centrumbildningar-projekt/centrum-for-biologisk-mangfald/Dokument/publikationer-cbm/Masteruppsatser/DANG%20THI%20KIM%20PHUNG%20Thesis.pdf</t>
  </si>
  <si>
    <t>DTK Phung</t>
  </si>
  <si>
    <t>Abstract Located in Tay Ninh province (South Vietnam), Lo Go-Xa Mat National Park is famous for its wealth in diversity of flora and fauna. The Park is considered to harbour some threatened lowland habitats in Vietnam with species of great national and global ...</t>
  </si>
  <si>
    <t>Feb. 2008. Biodiversity , climate change and poverty : exploring the links. An IIED Briefing</t>
  </si>
  <si>
    <t>Namibian metaphors: biodiversity and tourism: a vehicle for improving livelihoods in rural communities</t>
  </si>
  <si>
    <t>LO Nakanuku</t>
  </si>
  <si>
    <t>Louisa Ogry Nakanuku</t>
  </si>
  <si>
    <t>Utilizing livestock biodiversity to secure livelihoods : Indigenous sheep in pastoral systems</t>
  </si>
  <si>
    <t>https://mahider.ilri.org/handle/10568/24719</t>
  </si>
  <si>
    <t>J Ojango, J Audho, AM Okeyo</t>
  </si>
  <si>
    <t>mahider.ilri.org</t>
  </si>
  <si>
    <t>Utilizing livestock biodiversity to secure livelihoods: Indigenous sheep in pastoral systems. CGSpace. ... Some features of this site may not work without it. Utilizing livestock biodiversity to secure livelihoods: Indigenous sheep in pastoral systems. Show full item record. ...</t>
  </si>
  <si>
    <t>Discourse versus reality: conservation and livelihoods in biodiversity hotspots around the world</t>
  </si>
  <si>
    <t>http://www.ivm.vu.nl/en/Images/Live%20Diverse%20M%206.2%20final_tcm53-246147.pdf</t>
  </si>
  <si>
    <t>D Huitema , J Bouma</t>
  </si>
  <si>
    <t>ivm.vu.nl</t>
  </si>
  <si>
    <t>We live in an increasingly globalized world. This means that connections between the inhabitants of this planet, their economic behaviour, and their governments are increasingly dense. This offers risks and opportunities. On the one hand problems travel faster: a food ...</t>
  </si>
  <si>
    <t>Biodiversity conservation, Non-Timber Forest Products management, rural livelihoods and sustainable forest management linkages-Insights from Western …</t>
  </si>
  <si>
    <t>DS Ravindran, MH Swaminath</t>
  </si>
  <si>
    <t>Water for Biodiversity Conservation and Livelihoods : Protecting Northernmost Tropical Deciduous Forest Relicts in Mexico</t>
  </si>
  <si>
    <t>http://www.intechopen.com/source/pdfs/21539/InTech-Water_for_biodiversity_conservation_and_livelihoods_protecting_northernmost_tropical_deciduous_forest_relicts_in_mexico.pdf</t>
  </si>
  <si>
    <t>RE Diaz-Caravantes, E Sánchez-Flores</t>
  </si>
  <si>
    <t>In the last two decades there has been a growing interest at a global scale to bring water resources management more squarely within biodiversity conservation policy. This interest has given rise to a diverse array of global water institutions, such as the World ...</t>
  </si>
  <si>
    <t>Balancing Biodiversity Conservation with Community Livelihoods in the Pamir-Alai Mountains in Central Asia</t>
  </si>
  <si>
    <t>https://www.ihdp.unu.edu/file/get/11070.pdf</t>
  </si>
  <si>
    <t>L Jansky, N Pachova, L Liang</t>
  </si>
  <si>
    <t>Mountains are repositories of rich biological diversity. Over the centuries, mountain farmers and communities have come to integrate its multifaceted values in their beliefs, traditions, livelihoods and identities. The social functions of mountain ecosystems, which have come ...</t>
  </si>
  <si>
    <t>Sustain Biodiversity , Eliminate Rural Poverty</t>
  </si>
  <si>
    <t>TBG Egziabher</t>
  </si>
  <si>
    <t>OUR PLANET</t>
  </si>
  <si>
    <t>UNITED NATIONS ENVIRONMENT …</t>
  </si>
  <si>
    <t>Indigenous Territories, Ecosystem Services and Conservation Finance in Bolivia: Windows of Opportunity for biodiversity conservation and local livelihoods</t>
  </si>
  <si>
    <t>http://www.conservationcapitalintheamericas.org/Indigenous%20Territories%20-%20Bernardo%20Peredo.doc</t>
  </si>
  <si>
    <t>B Peredo</t>
  </si>
  <si>
    <t>Background It is widely evidenced that biodiversity conservation and ecosystem services provide a range of benefits and have a total economic value comprising use and non-use values (Ekins, 1999; Pearce, 2003; Munasinghe, 1994; Adams, 2001). Nonetheless, it is ...</t>
  </si>
  <si>
    <t>Biodiversity , culture and poverty . Reflection starting from development experiences in Cusco-Peru.</t>
  </si>
  <si>
    <t>http://www.cabdirect.org/abstracts/20013177296.html</t>
  </si>
  <si>
    <t>AM Villafuerte Pezo, L García-Torres…</t>
  </si>
  <si>
    <t>… a worldwide challenge …</t>
  </si>
  <si>
    <t>Abstract This paper reflects on some aspects of the rural reality on the Andean areas at the department of Cusco, Peru, which have a direct or indirect influence on biodiversity conservation. These aspects of the rural reality include: poverty; the development style; ...</t>
  </si>
  <si>
    <t>Trade-Offs Between Biodiversity Protection and Poverty Alleviation Using Payment for Ecosystem Services at the Pasture-Forest Frontier in South Ecuador</t>
  </si>
  <si>
    <t>http://www.tropentag.de/2012/abstracts/links/Barkmann_rGkzqf7V.php</t>
  </si>
  <si>
    <t>J Barkmann , B Maza, R Marggraf</t>
  </si>
  <si>
    <t>Ecuador is very rich in biodiversity but has the highest annual deforestation rate in South America with much land being converted to pastures. The presentation investigates the effects of contrasting instument options including Payments for Ecosystem Services (PES) ...</t>
  </si>
  <si>
    <t>Communities and blue carbon: the role of traditional management systems in providing benefits for carbon storage, biodiversity conservation and livelihoods</t>
  </si>
  <si>
    <t>http://link.springer.com/article/10.1007/s10584-013-0920-3</t>
  </si>
  <si>
    <t>M Vierros</t>
  </si>
  <si>
    <t>Abstract Blue carbon refers to the considerable amounts of carbon sequestered by mangroves, seagrass beds, tidal marshes and other coastal and marine vegetated ecosystems. At the present time, carbon market mechanisms to compensate those ...</t>
  </si>
  <si>
    <t>http://www.unutki.org/downloads/File/Blue_carbon_VIERROS_Oct13.pdf</t>
  </si>
  <si>
    <t>Biodiversity Protection and Poverty : implications of heterogeneous environmental and social responses to protected areas</t>
  </si>
  <si>
    <t>http://www.webmeets.com/files/papers/AERE/2013/434/AERE_2013_Abstract_Hanauer.pdf</t>
  </si>
  <si>
    <t>MM Hanauer , G Canavire-Bacarreza</t>
  </si>
  <si>
    <t>webmeets.com</t>
  </si>
  <si>
    <t>Abstract Protected areas represent a powerful policy tool for the preservation of ecosystems and their services. However, despite the ubiquity of protected area systems, scientific evidence related to their environmental and social impacts is weak (eg, Coad et al.(2008)) ...</t>
  </si>
  <si>
    <t>Biotechnology's impact on the war on poverty in Kenya-Agrobiotech could stimulate economy and protect biodiversity</t>
  </si>
  <si>
    <t>F Wambugu</t>
  </si>
  <si>
    <t>MARY ANN LIEBERT INC PUBL 2 …</t>
  </si>
  <si>
    <t>… Mopane ecossytem degradation and its association with wildfires in southern Mozambique: What implications for biodiversity and people's livelihoods</t>
  </si>
  <si>
    <t>http://repository.ruforum.org/sites/default/files/Romana%20Rombe%20Bandeira%20et%20al..pdf</t>
  </si>
  <si>
    <t>RR Bandeira, N Ribeiro, C dos Santos Quenhé…</t>
  </si>
  <si>
    <t>The study focused on the Mopane woodlands, a forest ecosystem in Mozambiques from which the rural poor extract various forest and non forests products. The size of the ecosystem has been reduced over the years due to extensive agriculture practices ...</t>
  </si>
  <si>
    <t>The Heartland Conservation Process: enhancing biodiversity conservation and livelihoods through</t>
  </si>
  <si>
    <t>P MURUTHI</t>
  </si>
  <si>
    <t>Poverty and biodiversity in rural areas based on two investigations in Pujiang County, China.</t>
  </si>
  <si>
    <t>http://www.cabdirect.org/abstracts/20093097847.html</t>
  </si>
  <si>
    <t>F Bin</t>
  </si>
  <si>
    <t>Abstract This study presents an integrated framework for the analysis of options of agricultural development and natural resource management at the ecosystem level. Pujiang County in Zhejiang Province, China, is used as a case-study area. The IMGLP model is ...</t>
  </si>
  <si>
    <t>Biodiversity as an Agent of Sustainable Rural Livelihoods in Sikkim Himalayas</t>
  </si>
  <si>
    <t>http://books.google.co.uk/books?hl=en&amp;lr=&amp;id=qXMeBrtT_MYC&amp;oi=fnd&amp;pg=PA164&amp;dq=+biodiversity+poverty+OR+livelihoods+OR+poor&amp;ots=SVgUzmstwn&amp;sig=XYzwSY2xLwfFrBhSlAfMC-CFyqU</t>
  </si>
  <si>
    <t>P Kumar</t>
  </si>
  <si>
    <t>Bio-Cultural Diversity &amp; Sustainable Development in …</t>
  </si>
  <si>
    <t>Biodiversity, defined as the variety and variability of life on earth, is an essential pillar of survival of the human species on the earth. However, since industrialization, we have used and abused our natural resources for creating structures of concrete and steel in the name ...</t>
  </si>
  <si>
    <t>TOURISM, LIVELIHOODS , BIODIVERSITY , CONSERVATION AND THE CLIMATE CHANGE FACTOR IN DEVELOPING COUNTRIES</t>
  </si>
  <si>
    <t>http://www.researchgate.net/publication/242585779_Climate_Change_and_Tourism_Assessment_and_Copying_Strategies/file/e0b4952716f80e6f77.pdf#page=189</t>
  </si>
  <si>
    <t>MC Simpson</t>
  </si>
  <si>
    <t>ABSTRACT: Limited attention has been paid to the impacts of climate change on tourism in developing countries. This paper considers the interdependent links between tourism and biodiversity and tourism and livelihoods in developing countries, with particular focus on ...</t>
  </si>
  <si>
    <t>Making the coffee and cocoa trade work for biodiversity and livelihoods</t>
  </si>
  <si>
    <t>https://www.rspb.org.uk/Images/Sweet%20Like%20Chocolate%205%20dec_tcm9-133071.pdf</t>
  </si>
  <si>
    <t>SL Chocolate</t>
  </si>
  <si>
    <t>Abstract A central challenge for sustainable trade is to reconcile the demand for agricultural commodities with the creation and protection of sustainable livelihoods and environmental protection. Systems of production and trade must meet the needs and aspirations of poor ...</t>
  </si>
  <si>
    <t>Neglected species, livelihoods and biodiversity in</t>
  </si>
  <si>
    <t>http://www.fao.org/waicent/FAOINFO/SUSTDEV/links/documents_download/0001_06kreadings.pdf#page=8</t>
  </si>
  <si>
    <t>The study oflost'orminor'crops and livestock species is fraught with linguistic pitfalls; these species are no morelost'orminor'to the people who use them than Victoria Falls werediscovered'from the viewpoint of those who lived next to them. The usual meaning is ...</t>
  </si>
  <si>
    <t>The Governance of Nature and the Nature of Governance: policy that works for biodiversity and livelihoods . By K. Swiderska with D. Roe, L. Siegele and M. Grieg-Dan. …</t>
  </si>
  <si>
    <t>http://journals.cambridge.org/abstract_S0014479709991049</t>
  </si>
  <si>
    <t>B Ford-Lloyd</t>
  </si>
  <si>
    <t>The loss of the world's biodiversity is generally accepted as being greater than ever before largely due to human activities. There are now major international organizations that address this issue and on a national scale concrete activities include the design, initiation ...</t>
  </si>
  <si>
    <t>Global Change, Biodiversity and Livelihoods in Cold Desert Region of Asia</t>
  </si>
  <si>
    <t>http://www.bioone.org/doi/full/10.1659/mrd.mm092</t>
  </si>
  <si>
    <t>S Bhagwat</t>
  </si>
  <si>
    <t>Global Change, Biodiversity and Livelihoods in Cold Desert Region of Asia is an interdisciplinary collection of articles on global change in the cold desert areas of China, India, Mongolia, Nepal, and Tajikistan. This region includes high-mountain Himalaya and ...</t>
  </si>
  <si>
    <t>What are the central issues of the livelihoods and biodiversity interface in our case areas?</t>
  </si>
  <si>
    <t>http://cdn.livediverse.eu/wp-content/uploads/2009/10/South-African-Case-Study-Area-Context-Report-Final-5-Julx.pdf</t>
  </si>
  <si>
    <t>The Greater Kruger study site falls within the Vhembe District Municipality of the Limpopo Province of South Africa. More specifically, the case study site (and associated chosen villages) falls in the northern part of the Province where the villages that make part of this ...</t>
  </si>
  <si>
    <t>Disentangling poverty and biodiversity in the context of rural development: A case study for Pujiang country, China</t>
  </si>
  <si>
    <t>http://agris.fao.org/agris-search/search.do?recordID=NL2012004775</t>
  </si>
  <si>
    <t>G Wang, J Wang, C Lu, H Hengsdijk, M Berg , J Wolf…</t>
  </si>
  <si>
    <t>Linking livelihoods and conservation: how are human needs integrated with biodiversity ?</t>
  </si>
  <si>
    <t>http://agris.fao.org/agris-search/search.do?recordID=PH2003000450</t>
  </si>
  <si>
    <t>P Burgers</t>
  </si>
  <si>
    <t>... Linking livelihoods and conservation: how are human needs integrated with biodiversity? ...</t>
  </si>
  <si>
    <t>Biodiversity and reducing of poverty</t>
  </si>
  <si>
    <t>http://agris.fao.org/agris-search/search.do?recordID=MD2003000153</t>
  </si>
  <si>
    <t>A Teleuta</t>
  </si>
  <si>
    <t>Environment (Republic of Moldova)</t>
  </si>
  <si>
    <t>Livelihoods and Local Ecological Knowledge in Cat Tien Biosphere Reserve, Vietnam: Opportunities and Challenges for Biodiversity Conservation</t>
  </si>
  <si>
    <t>http://www.intechopen.com/books/the-biosphere/livelihoods-and-local-ecological-knowledge-in-cat-tien-biosphere-reserve-vietnam-opportunities-and-c</t>
  </si>
  <si>
    <t>DT Sang, H Kimihiko, O Kazuo</t>
  </si>
  <si>
    <t>intechopen.com</t>
  </si>
  <si>
    <t>... Chapter 13. Livelihoods and Local Ecological Knowledge in Cat Tien Biosphere Reserve, Vietnam: Opportunities and Challenges for Biodiversity Conservation. By Dinh Thanh Sang, Hyakumura Kimihiko and Ogata Kazuo DOI: 10.5772/33021. ...</t>
  </si>
  <si>
    <t>Biodiversity conservation and poverty reduction in human transformed landscapes in Ethiopia</t>
  </si>
  <si>
    <t>http://agris.fao.org/agris-search/search.do?recordID=US201300148253</t>
  </si>
  <si>
    <t>TW Gole, H Dibaba</t>
  </si>
  <si>
    <t>Facing the sixth extinction [saving the globe's biodiversity without ignoring the plight of the poor ]</t>
  </si>
  <si>
    <t>http://agris.fao.org/agris-search/search.do?recordID=ZA2002000223</t>
  </si>
  <si>
    <t>R Bezuidenhout</t>
  </si>
  <si>
    <t>Farmer's Weekly (South Africa)</t>
  </si>
  <si>
    <t>Biodiversity conservation in the context of poverty , greed and weak institutions: lessons learned from Indio Maíz, El Castillo, Nicaragua</t>
  </si>
  <si>
    <t>http://www.diis.dk/graphics/Subweb/IBESo/Publications/Sintesis%20Ibeso.pdf</t>
  </si>
  <si>
    <t>HM Ravnborg, H Balslev , M Barrios, R Broegaard…</t>
  </si>
  <si>
    <t>diis.dk</t>
  </si>
  <si>
    <t>Resumen Gobiernos nacionales en todo el mundo se han comprometido a contribuir con la conservación y al uso sostenible de la diversidad biológica, por ejemplo, a través de la Convención de las Naciones Unidas sobre Diversidad Biológica de 1992. Las áreas ...</t>
  </si>
  <si>
    <t>Health, Agriculture, Biodiversity Poverty QQQQ</t>
  </si>
  <si>
    <t>http://jlc.jst.go.jp/JST.JSTAGE/kagakutoseibutsu/48.75?from=Google</t>
  </si>
  <si>
    <t>Q QQ, QQ QQ, Q QQ</t>
  </si>
  <si>
    <t>QQQ QQQ QQ QQQ Q 47 Q Q Q QQQ QQQ Q Q 和 37 Q 1962 QQ QQQQ QQ QQ QQ QQ QQ QQ ... Q 和 37 Q Q QQ QQ QQ Q QQ QQ QQ QQ QQQQ Q DNA 2 QQ QQ QQQQ QQ Q QQ QQQQQQQQQQ QQ Q QQ Q QQ DDT QQ QQ QQ QQQQ Q論 ... QQ Q Q QQQ 20 QQ Q QQ論QQ QQQ QQ ...</t>
  </si>
  <si>
    <t>Sustaining Livelihoods and Biodiversity -attaining the 2010 target in the European Biodiversity Strategy</t>
  </si>
  <si>
    <t>CS Emblow, E Van den Berghe, W Appeltans …</t>
  </si>
  <si>
    <t>Flanders Marine Institute</t>
  </si>
  <si>
    <t>… la implementación de sistemas silvopastoriles en Copán-Honduras. The interaction between biodiversity and cattle producer livelihoods through the implementation …</t>
  </si>
  <si>
    <t>http://www.sidalc.net/cgi-bin/wxis.exe/?IsisScript=ORTON.xis&amp;method=post&amp;formato=2&amp;cantidad=1&amp;expresion=mfn=083372</t>
  </si>
  <si>
    <t>EP Cruz Collaguazo, CATIE, Turrialba (Costa Rica)</t>
  </si>
  <si>
    <t>Resumen1: El estudio se desarrolló en la subcuenca del Río Copán, Honduras en los municipios que conforman la MANCORSARIC. Como parte de las actividades del proyecto" The Impact of Improved Cattle Production Practices on Biodiversity", el estudio plantea ...</t>
  </si>
  <si>
    <t>AGRICULTURAL BIODIVERSITY , BIOTECHNOLOGIES AND BIOETHICS IN THE FIGHT AGAINST HUNGER AND POVERTY</t>
  </si>
  <si>
    <t>JT Esquinas Alcázar</t>
  </si>
  <si>
    <t>Revista …</t>
  </si>
  <si>
    <t>Universidad Militar Nueva Granada</t>
  </si>
  <si>
    <t>Heritage, poverty and landscape-scale biodiversity Heritage, poverty and landscape-scale biodiversity conservation: an alternate perspective from the …</t>
  </si>
  <si>
    <t>Generated on September 19th 2014 at 1:37:07pm by nealhaddaway</t>
  </si>
  <si>
    <t>Continuing trophic cascade effects after 25 years of no-take marine reserve protection</t>
  </si>
  <si>
    <t>http://cat.inist.fr/?aModele=afficheN&amp;cpsidt=14516962</t>
  </si>
  <si>
    <t>NT Shears , RC Babcock</t>
  </si>
  <si>
    <t>Marine ecology. Progress series</t>
  </si>
  <si>
    <t>Résumé/Abstract Between 1978 and 1996 benthic communities in the Leigh Marine Reserve shifted from being dominated by sea urchins to being dominated by macroalgae. This was a result of a trophic cascade thought to be an indirect effect of increased predator ...</t>
  </si>
  <si>
    <t>http://127.0.0.1:8000/scholar?q=info:BKIiOS4auqgJ:scholar.google.com/&amp;output=instlink&amp;hl=en&amp;as_sdt=0,5&amp;scillfp=1570049013839275078&amp;oi=lle</t>
  </si>
  <si>
    <t>A bioeconomic model of marine reserve creation</t>
  </si>
  <si>
    <t>http://www.sciencedirect.com/science/article/pii/S0095069600911628</t>
  </si>
  <si>
    <t>JN Sanchirico , JE Wilen</t>
  </si>
  <si>
    <t>Journal of Environmental Economics and …</t>
  </si>
  <si>
    <t>This paper employs a dynamic and spatial model of renewable resource exploitation to investigate the effects of marine reserve creation. The model combines a metapopulation model incorporating resource patch heterogeneity and dispersal with a behaviorally ...</t>
  </si>
  <si>
    <t>Local replenishment of coral reef fish populations in a marine reserve</t>
  </si>
  <si>
    <t>http://www.sciencemag.org/content/316/5825/742.short</t>
  </si>
  <si>
    <t>GR Almany , ML Berumen , SR Thorrold , S Planes …</t>
  </si>
  <si>
    <t>Abstract The scale of larval dispersal of marine organisms is important for the design of networks of marine protected areas. We examined the fate of coral reef fish larvae produced at a small island reserve, using a mass-marking method based on maternal transmission ...</t>
  </si>
  <si>
    <t>Population models for marine reserve design: a retrospective and prospective synthesis</t>
  </si>
  <si>
    <t>http://www.esajournals.org/doi/abs/10.1890/1051-0761(2003)013%5B0047:PMFMRD%5D2.0.CO%3B2</t>
  </si>
  <si>
    <t>LR Gerber , LW Botsford, A Hastings …</t>
  </si>
  <si>
    <t>We synthesize results from existing models of marine reserves to identify key theoretical issues that appear to be well understood, as well as issues in need of further exploration. Models of marine reserves are relatively new in the scientific literature; 32 of the 34 ...</t>
  </si>
  <si>
    <t>http://www.jstor.org/stable/3099997</t>
  </si>
  <si>
    <t>Applying ecological criteria to marine reserve design: a case study from the California Channel Islands</t>
  </si>
  <si>
    <t>http://www.esajournals.org/doi/abs/10.1890/1051-0761(2003)013%5B0170:AECTMR%5D2.0.CO%3B2</t>
  </si>
  <si>
    <t>S Airamé, JE Dugan , KD Lafferty , H Leslie …</t>
  </si>
  <si>
    <t>Using ecological criteria as a theoretical framework, we describe the steps involved in designing a network of marine reserves for conservation and fisheries management. Although we describe the case study of the Channel Islands, the approach to marine ...</t>
  </si>
  <si>
    <t>http://www.jstor.org/stable/3100006</t>
  </si>
  <si>
    <t>Implications of fish home range size and relocation for marine reserve function</t>
  </si>
  <si>
    <t>http://link.springer.com/article/10.1023/A:1007481206399</t>
  </si>
  <si>
    <t>DL Kramer, MR Chapman</t>
  </si>
  <si>
    <t>Environmental biology of Fishes</t>
  </si>
  <si>
    <t>Abstract Reserves are being used increasingly to conserve fish communities and populations under threat from overfishing, but little consideration has been given to how fish behavior might affect reserve function. This review examines the implications of how fish ...</t>
  </si>
  <si>
    <t>http://link.springer.com/content/pdf/10.1023/A:1007481206399.pdf</t>
  </si>
  <si>
    <t>Application of ecological criteria in selecting marine reserves and developing reserve networks</t>
  </si>
  <si>
    <t>http://www.esajournals.org/doi/abs/10.1890/1051-0761(2003)013%5B0215:AOECIS%5D2.0.CO%3B2</t>
  </si>
  <si>
    <t>CM Roberts , G Branch, RH Bustamante …</t>
  </si>
  <si>
    <t>Marine reserves are being established worldwide in response to a growing recognition of the conservation crisis that is building in the oceans. However, designation of reserves has been largely opportunistic, or protective measures have been implemented (often ...</t>
  </si>
  <si>
    <t>http://www.jstor.org/stable/3100009</t>
  </si>
  <si>
    <t>Gradients in coral reef fish density and size across the Barbados Marine Reserve boundary: effects of reserve protection and habitat characteristics</t>
  </si>
  <si>
    <t>http://cat.inist.fr/?aModele=afficheN&amp;cpsidt=1861749</t>
  </si>
  <si>
    <t>MR Chapman, DL Kramer</t>
  </si>
  <si>
    <t>Résumé/Abstract Reductions in fishing mortality within no-take coral reef marine reserves can produce gradients in the density and size of fishes across reserve boundaries. Such gradients may be affected by other factors, however, including differences in habitat ...</t>
  </si>
  <si>
    <t>http://127.0.0.1:8000/scholar?q=info:P_cSWkUaXi4J:scholar.google.com/&amp;output=instlink&amp;hl=en&amp;as_sdt=0,5&amp;scillfp=4306709558790675432&amp;oi=lle</t>
  </si>
  <si>
    <t>Avoiding current oversights in marine reserve design</t>
  </si>
  <si>
    <t>http://www.esajournals.org/doi/abs/10.1890/1051-0761(2003)013%5B0032:ACOIMR%5D2.0.CO%3B2</t>
  </si>
  <si>
    <t>SD Gaines , B Gaylord, JL Largier</t>
  </si>
  <si>
    <t>The pun in the above title reflects two points. First, marine life cycles commonly include a dispersive juvenile stage that is moved about by ocean currents. This stage often is the predominant, or only, means of dispersal that connects spatially disjunct populations. As a ...</t>
  </si>
  <si>
    <t>http://www.jstor.org/stable/3099996</t>
  </si>
  <si>
    <t>Using siting algorithms in the design of marine reserve networks</t>
  </si>
  <si>
    <t>http://www.esajournals.org/doi/abs/10.1890/1051-0761(2003)013%5B0185:USAITD%5D2.0.CO%3B2</t>
  </si>
  <si>
    <t>H Leslie , M Ruckelshaus, IR Ball…</t>
  </si>
  <si>
    <t>Using benthic habitat data from the Florida Keys (USA), we demonstrate how siting algorithms can help identify potential networks of marine reserves that comprehensively represent target habitat types. We applied a flexible optimization tool-simulated annealing ...</t>
  </si>
  <si>
    <t>http://www.jstor.org/stable/3100007</t>
  </si>
  <si>
    <t>Marine reserve benefits local fisheries</t>
  </si>
  <si>
    <t>http://www.esajournals.org/doi/abs/10.1890/03-5076</t>
  </si>
  <si>
    <t>GR Russ, AC Alcala, AP Maypa…</t>
  </si>
  <si>
    <t>The utility of no-take marine reserves as fisheries-management tools is controversial. It is hypothesized that marine reserves will help to sustain fisheries external to them by becoming net exporters of adults (the “spillover effect”) and net exporters of propagules ( ...</t>
  </si>
  <si>
    <t>http://www.jstor.org/stable/4493561</t>
  </si>
  <si>
    <t>Effects of marine reserve characteristics on the protection of fish populations: a meta‐analysis</t>
  </si>
  <si>
    <t>http://onlinelibrary.wiley.com/doi/10.1111/j.1095-8649.2001.tb01385.x/abstract</t>
  </si>
  <si>
    <t>IM Côté , I Mosqueira, JD Reynolds</t>
  </si>
  <si>
    <t>Journal of Fish biology</t>
  </si>
  <si>
    <t>There is growing interest in the use of marine protected areas (MPAs) as a method for protecting fish populations from excessive exploitation, particularly in developing countries (Polunin, 2002). Indeed, in areas in which a lack of scientific information precludes ...</t>
  </si>
  <si>
    <t>http://127.0.0.1:8000/scholar?q=info:w1gRVlMwL9cJ:scholar.google.com/&amp;output=instlink&amp;hl=en&amp;as_sdt=0,5&amp;scillfp=6349272882749547409&amp;oi=lle</t>
  </si>
  <si>
    <t>Effects of depth and marine reserve fishing restrictions on the structure of a rocky reef fish assemblage in the north-western Mediterranean Sea</t>
  </si>
  <si>
    <t>http://www.jstor.org/stable/2403513</t>
  </si>
  <si>
    <t>JD Bell</t>
  </si>
  <si>
    <t>(1) A visual scuba diving census, in which abundance and size class structure of conspicuous fish species were determined, was used to assess the effects of depth and marine reserve fishing restrictions on the structure of a Mediterranean rocky reef fish ...</t>
  </si>
  <si>
    <t>Effects of total fishing prohibition on the rocky fish assemblages of Medes Islands marine reserve (NW Mediterranean)</t>
  </si>
  <si>
    <t>http://diposit.ub.edu/dspace/handle/2445/32434</t>
  </si>
  <si>
    <t>A García-Rubies , M Zabala i Limousin</t>
  </si>
  <si>
    <t>… Marina</t>
  </si>
  <si>
    <t>Abstract: Visual scuba diving censuses were used to assess the effects of fishing prohibition on abundance and size structure of littoral fish populations by comparing the same benthic communities inside and outside the protected area of Medes Islands (NE Catalonia, Spain ...</t>
  </si>
  <si>
    <t>http://diposit.ub.edu/dspace/bitstream/2445/32434/1/121049.pdf</t>
  </si>
  <si>
    <t>Trophic cascade facilitates coral recruitment in a marine reserve</t>
  </si>
  <si>
    <t>http://www.pnas.org/content/104/20/8362.short</t>
  </si>
  <si>
    <t>PJ Mumby , AR Harborne , J Williams…</t>
  </si>
  <si>
    <t>Abstract Reduced fishing pressure and weak predator–prey interactions within marine reserves can create trophic cascades that increase the number of grazing fishes and reduce the coverage of macroalgae on coral reefs. Here, we show that the impacts of reserves ...</t>
  </si>
  <si>
    <t>http://www.pnas.org/content/104/20/8362.full</t>
  </si>
  <si>
    <t>Review paper. Matching marine reserve design to reserve objectives</t>
  </si>
  <si>
    <t>http://rspb.royalsocietypublishing.org/content/270/1527/1871.short</t>
  </si>
  <si>
    <t>BS Halpern , RR Warner</t>
  </si>
  <si>
    <t>Abstract Recent interest in using marine reserves for marine resource management and conservation has largely been driven by the hope that reserves might counteract declines in fish populations and protect the biodiversity of the seas. However, the creation of reserves ...</t>
  </si>
  <si>
    <t>http://www.ncbi.nlm.nih.gov/pmc/articles/PMC1691459/pdf/14561299.pdf</t>
  </si>
  <si>
    <t>Evidence for recovery of a surf-zone fish assemblage following the establishment of a marine reserve on the southern coast of South Africa.</t>
  </si>
  <si>
    <t>BA Bennett, CG Attwood</t>
  </si>
  <si>
    <t>Marine ecology progress series. Oldendorf</t>
  </si>
  <si>
    <t>http://127.0.0.1:8000/scholar?q=info:TiyhXX6hG44J:scholar.google.com/&amp;output=instlink&amp;hl=en&amp;as_sdt=0,5&amp;scillfp=7892027895455949569&amp;oi=lle</t>
  </si>
  <si>
    <t>Rapid build‐up of fish biomass in a Caribbean marine reserve</t>
  </si>
  <si>
    <t>http://onlinelibrary.wiley.com/doi/10.1046/j.1523-1739.1995.09040815.x/full</t>
  </si>
  <si>
    <t>CM Roberts</t>
  </si>
  <si>
    <t>2. Abstract Marine reserves, where fishing is excluded, have been argued to be an effective means of managing complex reef fisheries and of protecting populations of species vulnerable to overfishing. The argument rests on predictions of increases in abundance ...</t>
  </si>
  <si>
    <t>http://www.jstor.org/stable/2386991</t>
  </si>
  <si>
    <t>Effect of a marine reserve on the distribution of coral reef fishes in Barbados</t>
  </si>
  <si>
    <t>http://www.int-res.com/articles/meps/131/m131p097.pdf</t>
  </si>
  <si>
    <t>A Rakitin, DL Kramer</t>
  </si>
  <si>
    <t>ABSTRACT: High population densities of larger fish withln reserves could result in emigrat~ on of fish to surrounding non-reserve areas, producing a gradient of abundance and mean size across the reserve boundaries. The difference in fish abundance and size between ...</t>
  </si>
  <si>
    <t>Growth rates in Montastraea annularis: a record of environmental change in Key Largo Coral Reef Marine Sanctuary , Florida</t>
  </si>
  <si>
    <t>http://www.ingentaconnect.com/content/umrsmas/bullmar/1981/00000031/00000002/art00014</t>
  </si>
  <si>
    <t>JH Hudson</t>
  </si>
  <si>
    <t>Bulletin of Marine Science</t>
  </si>
  <si>
    <t>Annual growth rates of Montastraea annularis over the last 50+ years were determined for inshore, midshore, and offshore reef areas within the Key Largo Coral Reef Marine Sanctuary, Florida. In this study, 144 massive heads of M. annularis were sampled by ...</t>
  </si>
  <si>
    <t>http://127.0.0.1:8000/scholar?q=info:bk_yuOa8Ow0J:scholar.google.com/&amp;output=instlink&amp;hl=en&amp;as_sdt=0,5&amp;scillfp=10484378546042544827&amp;oi=lle</t>
  </si>
  <si>
    <t>Designing marine reserve networks for both conservation and fisheries management</t>
  </si>
  <si>
    <t>http://www.pnas.org/content/107/43/18286.short</t>
  </si>
  <si>
    <t>SD Gaines , C White, MH Carr…</t>
  </si>
  <si>
    <t>Abstract Marine protected areas (MPAs) that exclude fishing have been shown repeatedly to enhance the abundance, size, and diversity of species. These benefits, however, mean little to most marine species, because individual protected areas typically are small. To meet ...</t>
  </si>
  <si>
    <t>http://www.ncbi.nlm.nih.gov/pmc/articles/PMC2972919/</t>
  </si>
  <si>
    <t>Sources, sinks, and the design of marine reserve networks</t>
  </si>
  <si>
    <t>http://127.0.0.1:8000/scholar?q=info:WatNrIBS-GkJ:scholar.google.com/&amp;output=instlink&amp;hl=en&amp;as_sdt=0,5&amp;scillfp=16618397510838857374&amp;oi=lle</t>
  </si>
  <si>
    <t>Effects of marine reserve protection at Goat Island, northern New Zealand</t>
  </si>
  <si>
    <t>http://www.tandfonline.com/doi/abs/10.1080/00288330.1990.9516415</t>
  </si>
  <si>
    <t>RG Cole, TM Ayling, RG Creese</t>
  </si>
  <si>
    <t>New Zealand Journal of Marine …</t>
  </si>
  <si>
    <t>Abstract The possible effects that marine reserve protection has had on densities of some reef fish and large invertebrates were investigated near Leigh (north‐eastern New Zealand) by a series of sampling programmes between 1976 and 1988. Fish counts at intervals ...</t>
  </si>
  <si>
    <t>http://www.tandfonline.com/doi/pdf/10.1080/00288330.1990.9516415</t>
  </si>
  <si>
    <t>Density-dependent spillover from a marine reserve : long-term evidence</t>
  </si>
  <si>
    <t>http://www.esajournals.org/doi/abs/10.1890/05-0174</t>
  </si>
  <si>
    <t>RA Abesamis, GR Russ</t>
  </si>
  <si>
    <t>Spillover, the net export of adult fish, is one mechanism by which no-take marine reserves may eventually have a positive influence on adjacent fisheries. Although evidence for spillover has increased recently, mechanisms inducing movement of adult fish from ...</t>
  </si>
  <si>
    <t>http://www.jstor.org/stable/4543481</t>
  </si>
  <si>
    <t>Effects of otter trawling on a benthic community in Monterey Bay National Marine Sanctuary</t>
  </si>
  <si>
    <t>http://onlinelibrary.wiley.com/doi/10.1046/j.1523-1739.1998.0120061204.x/full</t>
  </si>
  <si>
    <t>J Engel, R Kvitek</t>
  </si>
  <si>
    <t>Abstract: Bottom trawling is one of the most disruptive and widespread human-induced physical disturbances to seabed communities and has become a global environmental concern. We used a comparative approach to test the hypothesis that persistent otter ...</t>
  </si>
  <si>
    <t>http://www.jstor.org/stable/2989838</t>
  </si>
  <si>
    <t>Zoning Marine Protected Areas through Spatial Multiple‐Criteria Analysis: the Case of the Asinara Island National Marine Reserve of Italy</t>
  </si>
  <si>
    <t>http://onlinelibrary.wiley.com/doi/10.1046/j.1523-1739.2002.00425.x/full</t>
  </si>
  <si>
    <t>F Villa , L Tunesi, T Agardy</t>
  </si>
  <si>
    <t>Abstract: As the role of marine protected areas as conservation tools becomes better understood and more sophisticated, their planning becomes more complicated. Systematic, objective approaches to site selection and design can help reconcile conflicting interests, ...</t>
  </si>
  <si>
    <t>http://www.jstor.org/stable/3061377</t>
  </si>
  <si>
    <t>Variation in dispersal of galjoen (Coracinus capensis)(Teleostei: Coracinidae) from a marine reserve</t>
  </si>
  <si>
    <t>http://www.nrcresearchpress.com/doi/abs/10.1139/f94-124</t>
  </si>
  <si>
    <t>CG Attwood, BA Bennett</t>
  </si>
  <si>
    <t>Canadian Journal of Fisheries and …</t>
  </si>
  <si>
    <t>The dispersal of the surf-zone teleost galjoen (Coracinus capensis) from the De Hoop Marine Reserve, South Africa, was investigated. Over a period of 5.5 yr, 11 022 galjoen were tagged in the centre of the reserve. Most of the 1008 recoveries were at the site of release, ...</t>
  </si>
  <si>
    <t>The effects of marine reserve protection on the trophic relationships of reef fishes on the Great Barrier Reef</t>
  </si>
  <si>
    <t>http://journals.cambridge.org/abstract_S0376892903000195</t>
  </si>
  <si>
    <t>NAJ Graham , RD Evans …</t>
  </si>
  <si>
    <t>Abstract What are the effects of no-take marine reserves on trophic relationships of coral reef fish? Previous studies often have lacked detailed dietary information on major predators, and have often been confounded by differences in habitat complexity between reserve ...</t>
  </si>
  <si>
    <t>http://www.aseanbiodiversity.info/abstract/51006327.pdf</t>
  </si>
  <si>
    <t>Designing marine reserve networks why small, isolated protected areas are not enough</t>
  </si>
  <si>
    <t>http://onlinelibrary.wiley.com/doi/10.1111/j.1526-4629.2001.tb00012.x/abstract</t>
  </si>
  <si>
    <t>CM Roberts , B Halpern , SR Palumbi …</t>
  </si>
  <si>
    <t>Conservation in …</t>
  </si>
  <si>
    <t>For a fish, the north coast of Jamaica is a lonely place. Fishing intensities are so high that most fish are caught long before they reach maturity. Coral reefs there are festooned with traps, hooks, and nets, while spearfishers hunt all day to depths of more than fifteen ...</t>
  </si>
  <si>
    <t>http://www.coraltrianglecenter.org/wp-content/uploads/pdf/2001-005.pdf</t>
  </si>
  <si>
    <t>Selecting marine reserve locations: optimality versus opportunism</t>
  </si>
  <si>
    <t>http://www.ingentaconnect.com/content/umrsmas/bullmar/2000/00000066/00000003/art00007</t>
  </si>
  <si>
    <t>Bulletin of marine science</t>
  </si>
  <si>
    <t>Location of most marine reserves has depended more on social criteria and opportunism than on scientific study. Nevertheless, numerous studies from many habitats and places around the world indicate that fully protected reserves (areas closed to all fishing) have ...</t>
  </si>
  <si>
    <t>http://127.0.0.1:8000/scholar?q=info:9VsLhnD82fUJ:scholar.google.com/&amp;output=instlink&amp;hl=en&amp;as_sdt=0,5&amp;scillfp=8345861551661776975&amp;oi=lle</t>
  </si>
  <si>
    <t>Italian marine reserve effectiveness: Does enforcement matter?</t>
  </si>
  <si>
    <t>http://www.sciencedirect.com/science/article/pii/S0006320707004685</t>
  </si>
  <si>
    <t>P Guidetti , M Milazzo , S Bussotti , A Molinari…</t>
  </si>
  <si>
    <t>Marine protected areas (MPAs) have become popular tools worldwide for ecosystem conservation and fishery management. Fish assemblages can benefit from protection provided by MPAs, especially those that include fully no-take reserves. Fish response to ...</t>
  </si>
  <si>
    <t>Connectivity, biodiversity conservation and the design of marine reserve networks for coral reefs</t>
  </si>
  <si>
    <t>http://link.springer.com/article/10.1007/s00338-009-0484-x</t>
  </si>
  <si>
    <t>GR Almany , SR Connolly , DD Heath, JD Hogan …</t>
  </si>
  <si>
    <t>Coral Reefs</t>
  </si>
  <si>
    <t>Abstract Networks of no-take reserves are important for protecting coral reef biodiversity from climate change and other human impacts. Ensuring that reserve populations are connected to each other and non-reserve populations by larval dispersal allows for recovery from ...</t>
  </si>
  <si>
    <t>http://link.springer.com/article/10.1007/s00338-009-0484-x/fulltext.html</t>
  </si>
  <si>
    <t>Rapid increase in fish numbers follows creation of world's largest marine reserve network</t>
  </si>
  <si>
    <t>http://www.sciencedirect.com/science/article/pii/S0960982208004569</t>
  </si>
  <si>
    <t>GR Russ, AJ Cheal, AM Dolman , MJ Emslie, RD Evans …</t>
  </si>
  <si>
    <t>No-take marine reserves (NTMRs) are much advocated as a solution to managing marine ecosystems, protecting exploited species and restoring natural states of biodiversity [1, 2]. Increasingly, it is becoming clear that effective marine conservation and management at ...</t>
  </si>
  <si>
    <t>Perceptions and attitudes regarding marine reserves: a comparison of stakeholder groups in the Florida Keys National Marine Sanctuary</t>
  </si>
  <si>
    <t>http://www.sciencedirect.com/science/article/pii/S0964569199000629</t>
  </si>
  <si>
    <t>D Suman, M Shivlani, J Walter Milon</t>
  </si>
  <si>
    <t>Ocean &amp; Coastal Management</t>
  </si>
  <si>
    <t>The Florida Keys National Marine Sanctuary (FKNMS) developed a zoning plan as part of its overall management plan, fully implemented as of 1997. The plan created several closed areas or harvest refugia in which consumptive activities are prohibited. This research ...</t>
  </si>
  <si>
    <t>A simple bioeconomic model of a marine reserve</t>
  </si>
  <si>
    <t>http://www.sciencedirect.com/science/article/pii/S0921800999001299</t>
  </si>
  <si>
    <t>JCV Pezzey , CM Roberts , BT Urdal</t>
  </si>
  <si>
    <t>We model the effect of a no-take reserve in a marine fishery management area, such as on a coral reef. Implicitly, eggs and larvae are mobile but adults are not; and there is open access fishing outside the reserve. A reserve is found to increase equilibrium catch if the prior ...</t>
  </si>
  <si>
    <t>Accounting for uncertainty in marine reserve design</t>
  </si>
  <si>
    <t>http://onlinelibrary.wiley.com/doi/10.1111/j.1461-0248.2005.00827.x/full</t>
  </si>
  <si>
    <t>BS Halpern , HM Regan , HP Possingham …</t>
  </si>
  <si>
    <t>Abstract Ecosystems and the species and communities within them are highly complex systems that defy predictions with any degree of certainty. Managing and conserving these systems in the face of uncertainty remains a daunting challenge, particularly with respect ...</t>
  </si>
  <si>
    <t>http://www.nceas.ucsb.edu/~halpern/pdf/Halpern_etal_2006_EL_entire_set.pdf</t>
  </si>
  <si>
    <t>Movement patterns, habitat utilization, home range size and site fidelity of whitesaddle goatfish, Parupeneus porphyreus, in a marine reserve</t>
  </si>
  <si>
    <t>http://link.springer.com/article/10.1023/A:1007664813814</t>
  </si>
  <si>
    <t>CG Meyer, KN Holland, BM Wetherbee…</t>
  </si>
  <si>
    <t>Environmental Biology of …</t>
  </si>
  <si>
    <t>Abstract Suitability of small (&lt; 1 km 2) marine reserves for protecting a commercially important endemic Hawaiian goatfish, Parupeneus porphyreus, was examined by quantifying goatfish habitat use, home range size and site fidelity in an existing marine ...</t>
  </si>
  <si>
    <t>http://link.springer.com/content/pdf/10.1023/A:1007664813814.pdf</t>
  </si>
  <si>
    <t>… abundance of the sea urchins Paracentrotus lividus and Arbacia lixula in the northwestern Mediterranean: comparison between a marine reserve and an unprotected …</t>
  </si>
  <si>
    <t>http://www.int-res.com/abstracts/meps/v168/p135-145/</t>
  </si>
  <si>
    <t>E Sala , M Ribes, B Hereu, M Zabala, V Alvà…</t>
  </si>
  <si>
    <t>Marine Ecology …</t>
  </si>
  <si>
    <t>ABSTRACT: Sea urchin populations were monitored in the Medes Islands Marine Reserve (NW Mediterranean) and an adjacent unprotected area in order to (1) describe temporal variability in abundance and population size-structure of sea urchins within each area ( ...</t>
  </si>
  <si>
    <t>http://127.0.0.1:8000/scholar?q=info:fyJ7lZ09YVUJ:scholar.google.com/&amp;output=instlink&amp;hl=en&amp;as_sdt=0,5&amp;scillfp=5888953036389324324&amp;oi=lle</t>
  </si>
  <si>
    <t>Movement patterns, home range, and habitat utilization of adult kelp bass Paralabrax clathratus in a temperate no-take marine reserve</t>
  </si>
  <si>
    <t>http://media.eurekalert.org/aaasnewsroom/2010/FIL_000000000375/Lowe%20et%20al.-%20kelp%20bass.pdf</t>
  </si>
  <si>
    <t>CG Lowe, DT Topping, DP Cartamil…</t>
  </si>
  <si>
    <t>ABSTRACT: Home range, activity patterns, site fidelity and habitat preference of the kelp bass Paralabrax clathratus were determined from 12 adult fish tracked using acoustic telemetry within a temperate no-take marine reserve (0.13 km2). Home range sizes ...</t>
  </si>
  <si>
    <t>Efficiency, costs and trade-offs in marine reserve system design</t>
  </si>
  <si>
    <t>http://link.springer.com/article/10.1007/s10666-005-9001-y</t>
  </si>
  <si>
    <t>RR Stewart, HP Possingham</t>
  </si>
  <si>
    <t>Environmental Modeling &amp; Assessment</t>
  </si>
  <si>
    <t>Abstract With marine biodiversity conservation the primary goal for reserve planning initiatives, a site's conservation potential is typically evaluated on the basis of the biological and physical features it contains. By comparison, socio-economic information is seldom a ...</t>
  </si>
  <si>
    <t>http://link.springer.com/content/pdf/10.1007/s10666-005-9001-y.pdf</t>
  </si>
  <si>
    <t>How small can a marine reserve be and still be effective?</t>
  </si>
  <si>
    <t>http://www.marinenz.org.nz/documents/Roberts_and_Hawkins_97_how_small_MRs.pdf</t>
  </si>
  <si>
    <t>CM Roberts , JP Hawkins</t>
  </si>
  <si>
    <t>Small marine reserves throughout the world have shown rapid build up in fish biomass and/or abundance following protection from fishing (Bohnsack 1996). The smallest effective reserves studied to date have been at Sumilon island (0.4 km2) Russ and Alcala 1996) ...</t>
  </si>
  <si>
    <t>Opportunity cost of ad hoc marine reserve design decisions: an example from South Australia</t>
  </si>
  <si>
    <t>http://www.uq.edu.au/spatialecology/docs/Publications/2003_Stewart_etal_Opportunity_cost_of_adhoc_marine.pdf</t>
  </si>
  <si>
    <t>RR Stewart, T Noyce, HP Possingham</t>
  </si>
  <si>
    <t>ABSTRACT: Like many states and territories, South Australia has a legacy of marine reserves considered to be inadequate to meet current conservation objectives. In this paper we configured exploratory marine reserve systems, using the software MARXAN, to ...</t>
  </si>
  <si>
    <t>Modelling the effects of establishing a marine reserve for mobile fish species</t>
  </si>
  <si>
    <t>http://www.nrcresearchpress.com/doi/abs/10.1139/f02-018</t>
  </si>
  <si>
    <t>P Apostolaki, EJ Milner-Gulland …</t>
  </si>
  <si>
    <t>… Journal of Fisheries …</t>
  </si>
  <si>
    <t>We present a model of the effects of a marine reserve on spawning stock biomass (SSB) and short-and long-term yield for a size-structured species that exhibits seasonal movements. The model considers the effects of protecting nursery and (or) spawning grounds under a ...</t>
  </si>
  <si>
    <t>http://www.iccs.org.uk/wp-content/papers/Apostolaki2002CanJoFishAquSci.pdf</t>
  </si>
  <si>
    <t>Recruitment of scleractinian corals in the Solitary Islands Marine Reserve , a high latitude coral-dominated community in Eastern Australia</t>
  </si>
  <si>
    <t>VJ Harriott, SA Banks</t>
  </si>
  <si>
    <t>http://127.0.0.1:8000/scholar?q=info:c-6ZJ_uUGgYJ:scholar.google.com/&amp;output=instlink&amp;hl=en&amp;as_sdt=0,5&amp;scillfp=13695670466147761211&amp;oi=lle</t>
  </si>
  <si>
    <t>Principles for the design of marine reserves</t>
  </si>
  <si>
    <t>http://www.esajournals.org/doi/abs/10.1890/1051-0761(2003)013%5B0025:PFTDOM%5D2.0.CO%3B2</t>
  </si>
  <si>
    <t>LW Botsford, F Micheli , A Hastings</t>
  </si>
  <si>
    <t>... the Langebaan Lagoon Marine Protected Area as a Harvest Refuge for a ... (2009) Science, funding and participation: key issues for marine protected area networks and ... RECRUIT: AN EFFICIENT METHOD FOR ASSESSING SUSTAINABILITY IN MARINE RESERVE NETWORKS ...</t>
  </si>
  <si>
    <t>http://www.jstor.org/stable/3099995</t>
  </si>
  <si>
    <t>Application of non-market valuation to the Florida Keys marine reserve management</t>
  </si>
  <si>
    <t>http://www.sciencedirect.com/science/article/pii/S0301479702002074</t>
  </si>
  <si>
    <t>The quality of the coral reefs in the Florida Keys is essential to sustain nature-based tourism in the Keys. The recently established marine reserves (MR) are expected to improve the reef environment, particularly coral and fish abundance and diversity. In this paper, a ...</t>
  </si>
  <si>
    <t>Abundance, size structure, and diver-oriented behaviour of three large benthic carnivorous fishes in a marine reserve in northeastern New Zealand</t>
  </si>
  <si>
    <t>http://www.sciencedirect.com/science/article/pii/0006320794902763</t>
  </si>
  <si>
    <t>RG Cole</t>
  </si>
  <si>
    <t>Abstract Spatial patterns in densities and population size structures of three large benthic carnivorous fishes, and behaviour of one of these species, were compared in different parts of the Cape Rodney to Okakari Point Marine Reserce, northeastern New Zealand. As ...</t>
  </si>
  <si>
    <t>Patterns of coral community structure of subtropical reefs in the Solitary-Islands Marine Reserve , Eastern Australia</t>
  </si>
  <si>
    <t>VJ Harriott, SDA Smith …</t>
  </si>
  <si>
    <t>http://127.0.0.1:8000/scholar?q=info:YeKbRxk3asAJ:scholar.google.com/&amp;output=instlink&amp;hl=en&amp;as_sdt=0,5&amp;scillfp=6252025208406219611&amp;oi=lle</t>
  </si>
  <si>
    <t>California marine protected areas</t>
  </si>
  <si>
    <t>DA McArdle</t>
  </si>
  <si>
    <t>Plugging a hole in the ocean: the emerging science of marine reserves 1</t>
  </si>
  <si>
    <t>http://www.esajournals.org/doi/pdf/10.1890/1051-0761(2003)013%5B0003:PAHITO%5D2.0.CO%3B2</t>
  </si>
  <si>
    <t>J Lubchenco, SR Palumbi , SD Gaines …</t>
  </si>
  <si>
    <t>... IUCN (World Conservation Union). 1994. Guidelines for protected area management categories. IUCN, Gland, Swit- zerland and Cambridge, UK. ... 2003. Using siting algorithms in the design of marine reserve networks. Ecological Applications 13: S185–S198. ...</t>
  </si>
  <si>
    <t>http://www.jstor.org/stable/3099993</t>
  </si>
  <si>
    <t>Ecological criteria for evaluating candidate sites for marine reserves</t>
  </si>
  <si>
    <t>http://www.esajournals.org/doi/abs/10.1890/1051-0761(2003)013%5B0199:ECFECS%5D2.0.CO%3B2</t>
  </si>
  <si>
    <t>CM Roberts , S Andelman , G Branch…</t>
  </si>
  <si>
    <t>... (2009) Designing marine protected area networks to address the impacts of climate change. ... (2008) Influence of marine reserve size and boundary length on the initial response of exploited reef fishes in the Florida Keys National Marine Sanctuary, USA. ...</t>
  </si>
  <si>
    <t>http://www.jstor.org/stable/3100008</t>
  </si>
  <si>
    <t>Comparing designs of marine reserves for fisheries and for biodiversity</t>
  </si>
  <si>
    <t>http://www.esajournals.org/doi/abs/10.1890/1051-0761(2003)013%5B0065:CDOMRF%5D2.0.CO%3B2</t>
  </si>
  <si>
    <t>A Hastings , LW Botsford</t>
  </si>
  <si>
    <t>... Dynamic connectivity patterns from an insular marine protected area in the Gulf of California. Journal of Marine Systems 129, 248-258 Online publication date: 1-Jan-2014. ICS Cruz, RKP Kikuchi, ZMAN Leão, TJ Done. (2013) Reef quality criteria for marine reserve selection: an ...</t>
  </si>
  <si>
    <t>http://www.jstor.org/stable/3099998</t>
  </si>
  <si>
    <t>Direct evidence of limited dispersal of the reef fish Parapercis colias (Pinguipedidae) within a marine reserve and adjacent fished areas</t>
  </si>
  <si>
    <t>http://onlinelibrary.wiley.com/doi/10.1002/1099-0755(200011/12)10:6%3C421::AID-AQC423%3E3.0.CO;2-E/abstract</t>
  </si>
  <si>
    <t>RG Cole, E Villouta, RJ Davidson</t>
  </si>
  <si>
    <t>1. Spillover of organisms from marine reserves may augment adjacent areas, and is often cited as an important reason for the establishment of marine protected areas. Spillover is dependent on residence or limited dispersal of organisms resulting in an increase in their abundance ...</t>
  </si>
  <si>
    <t>http://127.0.0.1:8000/scholar?q=info:-frURd4GLAcJ:scholar.google.com/&amp;output=instlink&amp;hl=en&amp;as_sdt=0,5&amp;scillfp=11979936615977600744&amp;oi=lle</t>
  </si>
  <si>
    <t>Home range and habitat utilization of adult California sheephead, Semicossyphus pulcher (Labridae), in a temperate no-take marine reserve</t>
  </si>
  <si>
    <t>http://link.springer.com/article/10.1007/s00227-005-1573-1</t>
  </si>
  <si>
    <t>DT Topping, CG Lowe, JE Caselle</t>
  </si>
  <si>
    <t>Abstract The California sheephead, Semicossyphus pulcher Ayres (Labridae), is a carnivorous, temperate, rocky-reef/kelp-bed species that is highly sought in recreational and commercial fisheries. Fine-scale acoustic telemetry tracking was used to ascertain the ...</t>
  </si>
  <si>
    <t>http://link.springer.com/article/10.1007/s00227-005-1573-1/fulltext.html</t>
  </si>
  <si>
    <t>… the effects of marine protected area (MPA) on a reef fish assemblage in a northwestern Mediterranean marine reserve : Identifying community-based …</t>
  </si>
  <si>
    <t>http://www.sciencedirect.com/science/article/pii/S0006320706000061</t>
  </si>
  <si>
    <t>J Claudet, D Pelletier , JY Jouvenel, F Bachet…</t>
  </si>
  <si>
    <t>Marine protected areas (MPAs) are increasingly envisaged as a tool to manage coastal ecosystems and fisheries. Assessment of their performance with respect to management objectives is therefore important. A number of MPAs provided conservation benefits for ...</t>
  </si>
  <si>
    <t>Snapper Pagrus auratus (Sparidae) home range dynamics: acoustic tagging studies in a marine reserve</t>
  </si>
  <si>
    <t>http://www.researchgate.net/publication/225304000_Snapper_Pagrus_auratus_(Sparidae)_home_range_dynamics_acoustic_tagging_studies_in_a_marine_reserve/file/d912f50b75aae0ae11.pdf</t>
  </si>
  <si>
    <t>DM Parsons , RC Babcock , RKS Hankin …</t>
  </si>
  <si>
    <t>ABSTRACT: The home-range size and location of reef-associated snapper Pagrus auratus: Sparidae were investigated by use of a radio acoustic-positioning telemetry (RAPT) system. Tags were surgically implanted in 5 snapper that were subsequently monitored every ...</t>
  </si>
  <si>
    <t>… of the Mediterranean dusky grouper Epinephelus marginatus (Lowe, 1834)(Pisces, Serranidae) in the Medes Islands Marine Reserve (NW Mediterranean; Spain)</t>
  </si>
  <si>
    <t>http://digital.csic.es/handle/10261/28181</t>
  </si>
  <si>
    <t>M Zabala, A García-Rubies , P Louisy, E Sala</t>
  </si>
  <si>
    <t>Scientia marina</t>
  </si>
  <si>
    <t>[EN] Spawning of the Mediterranean dusky grouper Epinephelus marginatus (Lowe, 1834) was observed for the first time in summer 1996 during scuba diving surveys in the Medes Islands Marine Reserve (NW Mediterranean). Ten spawning events were observed, which ...</t>
  </si>
  <si>
    <t>http://digital.csic.es/bitstream/10261/28181/1/sm61n1065[1].pdf</t>
  </si>
  <si>
    <t>Fish assemblages on artificial and natural reefs in the Flower Garden Banks National Marine Sanctuary , USA</t>
  </si>
  <si>
    <t>http://link.springer.com/article/10.1007/s003380050062</t>
  </si>
  <si>
    <t>JR Rooker , QR Dokken, CV Pattengill, GJ Holt</t>
  </si>
  <si>
    <t>Abstract. Visual censusing was used to characterize fish assemblages on artificial and natural reefs located within the boundaries of the Flower Garden Banks National Marine Sanctuary (FGBNMS) in the northwestern Gulf of Mexico. Emphasis was placed on ...</t>
  </si>
  <si>
    <t>http://link.springer.com/content/pdf/10.1007/s003380050062.pdf</t>
  </si>
  <si>
    <t>Gradients of abundance and biomass across reserve boundaries in six Mediterranean marine protected areas: Evidence of fish spillover?</t>
  </si>
  <si>
    <t>http://www.sciencedirect.com/science/article/pii/S0006320708001584</t>
  </si>
  <si>
    <t>M Harmelin-Vivien, L Le Diréach, J Bayle-Sempere …</t>
  </si>
  <si>
    <t>Marine protected areas (MPAs) are considered as an effective tool in marine coastal management, and considered able to enhance local fisheries through adult fish spillover. Indirect evidence of fish spillover could be obtained by horizontal gradients in fish ...</t>
  </si>
  <si>
    <t>Movement patterns, home range size and habitat utilization of the bluespine unicornfish, Naso unicornis (Acanthuridae) in a Hawaiian marine reserve</t>
  </si>
  <si>
    <t>http://link.springer.com/article/10.1007/s10641-005-0559-7</t>
  </si>
  <si>
    <t>CG Meyer, KN Holland</t>
  </si>
  <si>
    <t>Environmental biology of fishes</t>
  </si>
  <si>
    <t>Synopsis We quantified bluespine unicornfish, Naso unicornis, movement patterns, home range size and habitat preferences in a small Hawaiian marine reserve. Bluespine unicornfish were site-attached to home ranges situated within the reserve boundaries and ...</t>
  </si>
  <si>
    <t>http://link.springer.com/content/pdf/10.1007/s10641-005-0559-7.pdf</t>
  </si>
  <si>
    <t>Ultrasonic tracking reveals multiple behavioural modes of snapper (Pagrus auratus) in a temperate no-take marine reserve</t>
  </si>
  <si>
    <t>http://icesjms.oxfordjournals.org/content/61/7/1137.short</t>
  </si>
  <si>
    <t>DP Egli , RC Babcock</t>
  </si>
  <si>
    <t>ICES Journal of Marine Science: …</t>
  </si>
  <si>
    <t>Abstract Interactions between marine reserve populations and non-reserve populations of exploited fishes have generally been modelled using simplistic assumptions about behaviour. Consequently, there is a recognized need for better information on fish ...</t>
  </si>
  <si>
    <t>http://icesjms.oxfordjournals.org/content/61/7/1137.full</t>
  </si>
  <si>
    <t>The value of a spillover fishery for spiny lobsters around a marine reserve in northern New Zealand</t>
  </si>
  <si>
    <t>http://www.tandfonline.com/doi/abs/10.1080/089207502753504689</t>
  </si>
  <si>
    <t>S Kelly, D Scott, AB MacDiarmid</t>
  </si>
  <si>
    <t>Coastal Management</t>
  </si>
  <si>
    <t>The contribution that Leigh Marine Reserve in northern New Zealand makes to the local spiny lobster fishery was examined by comparing the catch characteristics of Jasus edwardsii around the reserve boundary with those from Coastal Leigh, 0.3-2 km from the ...</t>
  </si>
  <si>
    <t>Comparing marine and terrestrial ecosystems: implications for the design of coastal marine reserves</t>
  </si>
  <si>
    <t>http://www.esajournals.org/doi/abs/10.1890/1051-0761(2003)013%5B0090:CMATEI%5D2.0.CO%3B2</t>
  </si>
  <si>
    <t>MH Carr, JE Neigel, JA Estes, S Andelman …</t>
  </si>
  <si>
    <t>... (2010) Designing marine reserve networks for both conservation and fisheries management. ... (2010) Combined Effects of Levels of Protection and Environmental Variables at Different Spatial Resolutions on Fish Assemblages in a Marine Protected Area. ...</t>
  </si>
  <si>
    <t>http://www.jstor.org/stable/3100000</t>
  </si>
  <si>
    <t>Greater biomass and value of target coral-reef fishes in two small Caribbean marine reserves</t>
  </si>
  <si>
    <t>http://www.researchgate.net/publication/238240635_Greater_biomass_and_value_of_target_coral-reef_fishes_in_two_small_Caribbean_marine_reserves/file/9c96052b092fbe40c8.pdf</t>
  </si>
  <si>
    <t>NVC Polunin , CM Roberts</t>
  </si>
  <si>
    <t>Marine Ecology-Progress Series</t>
  </si>
  <si>
    <t>... shallow reef areas by con- trast, variations in fish abundance and size data are attributable to exploitation and its cessation within the protected area. ... sites (San Pedro and Mata Cuts) was 1.85 Belizean dollars (B$) count-', while the mean for the Hol Chan Marine Reserve was B ...</t>
  </si>
  <si>
    <t>Evidence for long‐term site fidelity of snapper (Pagrus auratus) within a marine reserve</t>
  </si>
  <si>
    <t>http://www.tandfonline.com/doi/abs/10.1080/00288330.2001.9517024</t>
  </si>
  <si>
    <t>TJ Willis , DM Parsons , RC Babcock</t>
  </si>
  <si>
    <t>… Zealand Journal of Marine …</t>
  </si>
  <si>
    <t>Abstract Increases in the density of exploited species on unfished reefs logically implies that some individuals are at least temporarily resident, or show fidelity to a particular area. We tagged snapper (Pagrus auratus (Bloch &amp; Schneider 1801)) in the Leigh Marine Reserve, ...</t>
  </si>
  <si>
    <t>http://www.tandfonline.com/doi/pdf/10.1080/00288330.2001.9517024</t>
  </si>
  <si>
    <t>Bias in evaluating the effects of marine protected areas: the importance of baseline data for the Galapagos Marine Reserve</t>
  </si>
  <si>
    <t>http://journals.cambridge.org/abstract_S0376892904001584</t>
  </si>
  <si>
    <t>GJ Edgar , RH Bustamante , JM Farina…</t>
  </si>
  <si>
    <t>Abstract Analysis of ecological baseline data collected for key resource species within the Galapagos Marine Reserve indicates that variation in animal density associated with the location of fully protected zones can be comparable to protected area effects. Even with a ...</t>
  </si>
  <si>
    <t>http://cmbc.ucsd.edu/content/1/docs/edgar2004ec.pdf</t>
  </si>
  <si>
    <t>Marine reserve design and evaluation using automated acoustic telemetry: a case-study involving coral reef-associated sharks in the Mesoamerican Caribbean</t>
  </si>
  <si>
    <t>http://www.ingentaconnect.com/content/mts/mtsj/2005/00000039/00000001/art00006</t>
  </si>
  <si>
    <t>DD Chapman , EK Pikitch , E Babcock …</t>
  </si>
  <si>
    <t>Marine Technology …</t>
  </si>
  <si>
    <t>A non-overlapping acoustic receiver array was used to track the movements of two common shark species, nurse Ginglymostoma cirratum (n= 25) and Caribbean reef Carcharhinus perezi (n= 5), in and around Glover's Reef Marine Reserve (GRMR), off the coast of Belize ...</t>
  </si>
  <si>
    <t>Marine reserve design and the evolution of size at maturation in harvested fish</t>
  </si>
  <si>
    <t>http://www.esajournals.org/doi/abs/10.1890/04-0723</t>
  </si>
  <si>
    <t>ML Baskett , SA Levin , SD Gaines …</t>
  </si>
  <si>
    <t>By significantly changing size-dependent mortality, fisheries can cause rapid evolution toward earlier maturation in harvested species. Because earlier maturation negatively affects biomass yield and sustainability, ignoring evolutionary changes could significantly ...</t>
  </si>
  <si>
    <t>http://www.jstor.org/stable/4543403</t>
  </si>
  <si>
    <t>Sensitivity of Marine ‐ Reserve Design to the Spatial Resolution of Socioeconomic Data</t>
  </si>
  <si>
    <t>http://onlinelibrary.wiley.com/doi/10.1111/j.1523-1739.2006.00426.x/full</t>
  </si>
  <si>
    <t>EA Richardson, MJ Kaiser …</t>
  </si>
  <si>
    <t>Abstract: Socioeconomic considerations should have an important place in reserve design. Systematic reserve-selection tools allow simultaneous optimization for ecological objectives while minimizing costs but are seldom used to incorporate socioeconomic costs in the ...</t>
  </si>
  <si>
    <t>http://www.researchgate.net/publication/6866398_Sensitivity_of_marine-reserve_design_to_the_spatial_resolution_of_socioeconomic_data/file/9fcfd50af7a1a5f6fe.pdf</t>
  </si>
  <si>
    <t>Management strategies to conserve marine biodiversity</t>
  </si>
  <si>
    <t>http://www.tos.org/oceanography/archive/9-1_bohnsack.html</t>
  </si>
  <si>
    <t>JA Bohnsack, JS Ault</t>
  </si>
  <si>
    <t>OCEANOGRAPHY-WASHINGTON DC- …</t>
  </si>
  <si>
    <t>tos.org</t>
  </si>
  <si>
    <t>... analysis, ecology, genetics, social science, and conservation. Marine reserves are an essential element of the draft management plan for the Florida Keys National Marine Sanctuary. The Sanctuary presents a unique opportunity to ...</t>
  </si>
  <si>
    <t>Marine reserve design criteria and measures of success: lessons learned from the Exuma Cays Land and Sea Park, Bahamas</t>
  </si>
  <si>
    <t>http://www.ingentaconnect.com/content/umrsmas/bullmar/2000/00000066/00000003/art00014</t>
  </si>
  <si>
    <t>M Chiappone, KMS Sealey</t>
  </si>
  <si>
    <t>Among the many potential benefits of no-take marine reserves, three important postulated effects are (1) to supply biomass of harvestable individuals to fished areas through emigration;(2) to increase spawning-stock biomass, which subsequently magnifies larval ...</t>
  </si>
  <si>
    <t>http://faculty.mdc.edu/mchiappo/Chiappone_and_Sullivan-Sealey_2000_ECLSP_lessons_Bull_Mar_Sci_66.pdf</t>
  </si>
  <si>
    <t>An analysis of the coastal fish assemblage of the Ustica Island marine reserve (Mediterranean Sea)</t>
  </si>
  <si>
    <t>http://onlinelibrary.wiley.com/doi/10.1046/j.1439-0485.1999.00067.x/full</t>
  </si>
  <si>
    <t>G La Mesa, M Vacchi</t>
  </si>
  <si>
    <t>Marine Ecology</t>
  </si>
  <si>
    <t>Abstract [A study of the coastal _sh assemblages in the marine park of Ustica Island" Southern Tyrrhenian Sea\ Mediterranean# was conducted from June 0883 to September 0884 and from June 0885 to September 0886 [The principal aims of the research were to]" ...</t>
  </si>
  <si>
    <t>http://127.0.0.1:8000/scholar?q=info:DJz-a45xrOMJ:scholar.google.com/&amp;output=instlink&amp;hl=en&amp;as_sdt=0,5&amp;scillfp=1674929710115989194&amp;oi=lle</t>
  </si>
  <si>
    <t>Evidence for limited larval dispersal in black rockfish (Sebastes melanops): implications for population structure and marine - reserve design</t>
  </si>
  <si>
    <t>http://www.nrcresearchpress.com/doi/abs/10.1139/f04-111</t>
  </si>
  <si>
    <t>JA Miller , AL Shanks</t>
  </si>
  <si>
    <t>Although dispersal distances of marine larvae influence gene flow and the establishment of population structure, few data on realized dispersal distances exist for marine species. We combined otolith microstructure and micro chemistry of black rockfish (Sebastes melanops ...</t>
  </si>
  <si>
    <t>http://www.cnr.uidaho.edu/fish510/PDF/Marine%20Reserve%20Design%20Rockfish.pdf</t>
  </si>
  <si>
    <t>Effectiveness of marine reserve networks in representing biodiversity and minimizing impact to fishermen: a comparison of two approaches used in California</t>
  </si>
  <si>
    <t>http://onlinelibrary.wiley.com/doi/10.1111/j.1755-263X.2008.00005.x/full</t>
  </si>
  <si>
    <t>CJ Klein , C Steinback, AJ Scholz…</t>
  </si>
  <si>
    <t>Abstract We compared the effectiveness of marine reserve networks designed using a numerical optimization tool with networks designed by stakeholders during the course of California's Marine Life Protection Act Initiative at representing biodiversity and minimizing ...</t>
  </si>
  <si>
    <t>http://www.azoresbioportal.angra.uac.pt/files/publicacoes_Marine%20Reserves.pdf</t>
  </si>
  <si>
    <t>Rapid recolonisation of snapper Pagrus auratus: Sparidae within an offshore island marine reserve after implementation of no-take status</t>
  </si>
  <si>
    <t>http://www.californiampas.org/pages/about/pdf/Poor_Knights_Island_Marine_Reserve_Study.pdf</t>
  </si>
  <si>
    <t>CM Denny, TJ Willis , RC Babcock</t>
  </si>
  <si>
    <t>Marine Ecology Progress …</t>
  </si>
  <si>
    <t>californiampas.org</t>
  </si>
  <si>
    <t>ABSTRACT: This study reports the response of snapper Pagrus auratus to the establishment of notake status in a marine reserve around the Poor Knights Islands in northeastern New Zealand. The Poor Knights and 2 reference locations, Cape Brett and the Mokohinau ...</t>
  </si>
  <si>
    <t>Condition, feeding and reproductive potential of white seabream Diplodus sargus as indicators of habitat quality and the effect of reserve protection in the …</t>
  </si>
  <si>
    <t>http://cat.inist.fr/?aModele=afficheN&amp;cpsidt=14582664</t>
  </si>
  <si>
    <t>J Lloret , S Planes</t>
  </si>
  <si>
    <t>Résumé/Abstract Individuals of white seabream Diplodus sargus collected from rocky and sandy coastal areas in the northwestern Mediterranean were examined to evaluate habitat influences on their condition, feeding and reproductive potential. To determine the ...</t>
  </si>
  <si>
    <t>http://127.0.0.1:8000/scholar?q=info:Pzb3N3ktyw8J:scholar.google.com/&amp;output=instlink&amp;hl=en&amp;as_sdt=0,5&amp;scillfp=979268694701788952&amp;oi=lle</t>
  </si>
  <si>
    <t>The importance of habitat quality for marine reserve fishery linkages</t>
  </si>
  <si>
    <t>http://www.nrcresearchpress.com/doi/abs/10.1139/f03-009</t>
  </si>
  <si>
    <t>LD Rodwell, EB Barbier , CM Roberts …</t>
  </si>
  <si>
    <t>We model marine reserve fishery linkages to evaluate the potential contribution of habitat- quality improvements inside a marine reserve to fish productivity and fishery catches. Data from Mombasa Marine National Park, Kenya, and the adjacent fishery are used. Marine ...</t>
  </si>
  <si>
    <t>http://eprints.whiterose.ac.uk/archive/00000342/01/robertscm3.pdf</t>
  </si>
  <si>
    <t>Effects of marine reserve age on fish populations: a global meta‐analysis</t>
  </si>
  <si>
    <t>http://onlinelibrary.wiley.com/doi/10.1111/j.1365-2664.2009.01662.x/full</t>
  </si>
  <si>
    <t>PP Molloy, IB McLean, IM Côté</t>
  </si>
  <si>
    <t>Summary 1. Marine reserves are widely used for conservation and fisheries management. However, there is debate surrounding the speed of population recovery inside reserves and how recovery differs among species. Here, we determine how reserve effectiveness in ...</t>
  </si>
  <si>
    <t>Evaluating the effects of three forms of marine reserve on northern abalone populations in British Columbia, Canada</t>
  </si>
  <si>
    <t>http://onlinelibrary.wiley.com/doi/10.1046/j.1523-1739.1999.98117.x/abstract</t>
  </si>
  <si>
    <t>SS Wallace</t>
  </si>
  <si>
    <t>Abstract: Marine reserves have been suggested as tools for assisting the management of fisheries by protecting vulnerable marine species from overexploitation. Although there is a theoretical basis for believing that marine reserves may serve as management tools, there ...</t>
  </si>
  <si>
    <t>http://www.jstor.org/stable/2641702</t>
  </si>
  <si>
    <t>… in the Mediterranean dusky grouper Epinephelus marginatus (Lowe, 1834)(Pisces, Serranidae) in the Medes Islands marine reserve (NW Mediterranean, Spain)</t>
  </si>
  <si>
    <t>http://digital.csic.es/handle/10261/28184</t>
  </si>
  <si>
    <t>M Zabala, P Louisy, A García-Rubies , V Gràcia</t>
  </si>
  <si>
    <t>[EN] The evolution of social structures and reproductive behaviours leading to actual spawning in the Mediterranean dusky grouper, Epinephelus marginatus, was studied in the Medes Islands Marine Reserve on the Spanish coast (NW Mediterranean) from February ...</t>
  </si>
  <si>
    <t>http://digital.csic.es/bitstream/10261/28184/1/sm61n1079%5B1%5D.pdf</t>
  </si>
  <si>
    <t>Physiography of the Monterey Bay National Marine Sanctuary and implications about continental margin development</t>
  </si>
  <si>
    <t>http://www.sciencedirect.com/science/article/pii/S0025322701002614</t>
  </si>
  <si>
    <t>HG Greene, NM Maher, CK Paull</t>
  </si>
  <si>
    <t>Marine Geology</t>
  </si>
  <si>
    <t>Combined EM-300 multibeam bathymetric data and satellite photography reveal the physiography of the continental margin between 35° 50′ and 37° 03′ N and from the shoreline west of 122° 40′ and 122° 37′ W, which includes Monterey Bay, in a ...</t>
  </si>
  <si>
    <t>Toward a dynamic metacommunity approach to marine reserve theory</t>
  </si>
  <si>
    <t>http://bioscience.oxfordjournals.org/content/54/11/1003.short</t>
  </si>
  <si>
    <t>F Guichard, SA Levin , A Hastings …</t>
  </si>
  <si>
    <t>Abstract Coastal habitats have recently received much attention from policymakers, but marine reserve theory still needs to integrate across scales, from local dynamics of communities to biogeographic patterns of species distribution, recognizing coastal ...</t>
  </si>
  <si>
    <t>http://bioscience.oxfordjournals.org/content/54/11/1003.full</t>
  </si>
  <si>
    <t>New wave: high-tech tools to help marine reserve research</t>
  </si>
  <si>
    <t>http://www.esajournals.org/doi/abs/10.1890/1540-9295(2003)001%5B0073:NWHTTT%5D2.0.CO%3B2</t>
  </si>
  <si>
    <t>SR Palumbi , SD Gaines , H Leslie …</t>
  </si>
  <si>
    <t>Marine reserves are an emerging management tool, and can serve as examples of the practical application of basic marine ecology. Although some aspects of reserve science are well known, new information is badly needed in at least two major areas: the impact that ...</t>
  </si>
  <si>
    <t>http://www.jstor.org/stable/3868033</t>
  </si>
  <si>
    <t>Marine reserves: a guide to science, design, and use</t>
  </si>
  <si>
    <t>http://books.google.co.uk/books?hl=en&amp;lr=&amp;id=dD3LYpFh6TIC&amp;oi=fnd&amp;pg=PP11&amp;dq=marine+reserve+OR+%22protected+area%22+OR+sanctuary+OR+%22harvest+refuge%22&amp;ots=cnsStv_NKb&amp;sig=CSW3yMq2d4tBAZswIyLqC9Ejwls</t>
  </si>
  <si>
    <t>C Dahlgren</t>
  </si>
  <si>
    <t>... in 1990, The Florida Keys National Marine Sanctuary and Protection Act (FKNMS&amp;PAi created the nearly 3000 nautical mile2 sanctuary, provided a ... EDGMENTS The authors would also like to thank the growing cadre of marine reserve and protected area experts who have ...</t>
  </si>
  <si>
    <t>… on turtlegrass Thalassia testudinum: evidence for the importance of seagrass consumption in food web dynamics of the Florida Keys National Marine Sanctuary</t>
  </si>
  <si>
    <t>http://marineecologylab.disl.org/1Kens_papers/2002_Kirsch_etal_MEPS_v227.pdf</t>
  </si>
  <si>
    <t>KD Kirsch, JF Valentine…</t>
  </si>
  <si>
    <t>ABSTRACT: The widespread occurrence and persistence of modern day seagrass habitats has led many to hypothesize that grazing on seagrasses is minimal. On a global scale this may well be true as the numbers of large vertebrate herbivores (eg sea turtles, manatees ...</t>
  </si>
  <si>
    <t>Marine reserves: size and age do matter</t>
  </si>
  <si>
    <t>http://onlinelibrary.wiley.com/doi/10.1111/j.1461-0248.2008.01166.x/full</t>
  </si>
  <si>
    <t>J Claudet, CW Osenberg , L Benedetti‐Cecchi …</t>
  </si>
  <si>
    <t>... Keywords: Asymmetrical analysis of variance; coastal marine ecosystems; commercial species; fish assemblages; heterogeneity; marine protected area; marine reserve age; marine reserve design; marine reserve network; marine reserve size; weighted meta-analysis. Abstract. ...</t>
  </si>
  <si>
    <t>http://facecouncil.org/puf/wp-content/uploads/2011/01/Claudet-et-al-2008-Eco-Letters.pdf</t>
  </si>
  <si>
    <t>Effects of marine reserve protection on northern Red Sea fish populations.</t>
  </si>
  <si>
    <t>http://agris.fao.org/agris-search/search.do?recordID=GB2012105788</t>
  </si>
  <si>
    <t>CM Roberts , NVC Polunin</t>
  </si>
  <si>
    <t>... Effects of marine reserve protection on northern Red Sea fish populations. [1992-01-01]. ...</t>
  </si>
  <si>
    <t>FISH, FISHERS, SEALS AND TOURISTS: ECONOMIC CONSEQUENCES OF CREATING A MARINE RESERVE IN A MULTI‐SPECIES, MULTI‐ACTIVITY CONTEXT</t>
  </si>
  <si>
    <t>http://onlinelibrary.wiley.com/doi/10.1111/j.1939-7445.2002.tb00095.x/abstract</t>
  </si>
  <si>
    <t>J Boncoeur, F Alban, OG Ifremer…</t>
  </si>
  <si>
    <t>Natural Resource …</t>
  </si>
  <si>
    <t>ABSTRACT. This paper investigates some economic consequences of creating a marine reserve on both fishing and ecotourism, when the range of controllability of fishing effort is limited and the impact of the reserve on ecosystem is considered. The issue is illustrated ...</t>
  </si>
  <si>
    <t>http://billhutten.s3.amazonaws.com/fw/docs/380.pdf</t>
  </si>
  <si>
    <t>Dispersal potential of marine invertebrates in diverse habitats</t>
  </si>
  <si>
    <t>http://www.esajournals.org/doi/abs/10.1890/1051-0761(2003)013%5B0108:DPOMII%5D2.0.CO%3B2</t>
  </si>
  <si>
    <t>BA Grantham, GL Eckert, AL Shanks</t>
  </si>
  <si>
    <t>... S von der Heyden. (2009) Why do we need to integrate population genetics into South African marine protected area planning?. ... JJ Bell, B Okamura. (2005) Low genetic diversity in a marine nature reserve: re-evaluating diversity criteria in reserve design. ...</t>
  </si>
  <si>
    <t>http://www.jstor.org/stable/3100001</t>
  </si>
  <si>
    <t>Net contribution of spillover from a marine reserve to fishery catches</t>
  </si>
  <si>
    <t>http://www.int-res.com/articles/meps2009/400/m400p233.pdf</t>
  </si>
  <si>
    <t>R Goñi, R Hilborn , D Díaz, S Mallol…</t>
  </si>
  <si>
    <t>ABSTRACT: Benefits for fisheries from marine protected areas (MPAs) are expected from recruitment of exported eggs and larvae as well as from spillover of adults to adjacent fishing grounds. Because the recruitment effect is difficult to detect, spillover is presently the only ...</t>
  </si>
  <si>
    <t>The diets of predatory gastropods in the Cape d'Aguilar Marine Reserve , Hong Kong</t>
  </si>
  <si>
    <t>JD Taylor , B Morton</t>
  </si>
  <si>
    <t>Asian Marine Biology</t>
  </si>
  <si>
    <t>Spiny lobster population change in a marine reserve</t>
  </si>
  <si>
    <t>AB MacDiarmid, PA Breen</t>
  </si>
  <si>
    <t>Battershill</t>
  </si>
  <si>
    <t>Benefits beyond boundaries: the fishery effects of marine reserves</t>
  </si>
  <si>
    <t>http://www.sciencedirect.com/science/article/pii/S0169534703001897</t>
  </si>
  <si>
    <t>FR Gell, CM Roberts</t>
  </si>
  <si>
    <t>... in the De Hoop Marine Reserve in South Africa was an order of magnitude higher than from sites outside after seven years of protection [17]. In the Florida Keys, densities of yellowtail snapper Ocyurus chrysurus increased by more than 15 times in the fully protected Sanctuary ...</t>
  </si>
  <si>
    <t>How much does the fishery at Apo Island benefit from spillover of adult fish from the adjacent marine reserve ?</t>
  </si>
  <si>
    <t>http://researchonline.jcu.edu.au/4085/</t>
  </si>
  <si>
    <t>RA Abesamis, AC Alcala, GR Russ</t>
  </si>
  <si>
    <t>Fishery Bulletin</t>
  </si>
  <si>
    <t>The contribution of the no-take marine reserve at Apo Island, Philippines, to local fishery yield through" spillover"(net export of adult fish) was estimated. Spatial patterns of fishing effort, yield, and catch rates around Apo Island were documented daily in 2003-2004. ...</t>
  </si>
  <si>
    <t>http://researchonline.jcu.edu.au/4085/1/4085_Abesamis_et_al...2006.pdf</t>
  </si>
  <si>
    <t>Ensuring persistence of marine reserves: catastrophes require adopting an insurance factor</t>
  </si>
  <si>
    <t>http://www.esajournals.org/doi/abs/10.1890/1051-0761(2003)013%5B0008:EPOMRC%5D2.0.CO%3B2</t>
  </si>
  <si>
    <t>GW Allison, SD Gaines , J Lubchenco…</t>
  </si>
  <si>
    <t>... (2009) Model-based assessment of persistence in proposed marine protected area designs ... on the initial response of exploited reef fishes in the Florida Keys National Marine Sanctuary, USA ... 2007) Catastrophe management and inter-reserve distance for marine reserve networks ...</t>
  </si>
  <si>
    <t>http://www.jstor.org/stable/3099994</t>
  </si>
  <si>
    <t>Gradients of abundance of fish across no‐take marine reserve boundaries: evidence from Philippine coral reefs</t>
  </si>
  <si>
    <t>http://onlinelibrary.wiley.com/doi/10.1002/aqc.730/full</t>
  </si>
  <si>
    <t>RA Abesamis, GR Russ…</t>
  </si>
  <si>
    <t>ABSTRACT 1. An abundance gradient from high inside to low outside a no-take marine reserve may indicate net emigration of adult fish from the reserve ('spillover'). 2. We examined spatial patterns of abundance of fish across two $900 m long sections of coral ...</t>
  </si>
  <si>
    <t>http://127.0.0.1:8000/scholar?q=info:uLJDUhsp6yoJ:scholar.google.com/&amp;output=instlink&amp;hl=en&amp;as_sdt=0,5&amp;scillfp=8728132808332939462&amp;oi=lle</t>
  </si>
  <si>
    <t>Change in size and abundance of Caribbean spiny lobsters Panulirus argus in a marine reserve in the Florida Keys National Marine Sanctuary , USA</t>
  </si>
  <si>
    <t>http://cat.inist.fr/?aModele=afficheN&amp;cpsidt=16888036</t>
  </si>
  <si>
    <t>C Cox, JH Hunt</t>
  </si>
  <si>
    <t>Résumé/Abstract Spiny lobster size and abundance have been monitored in the Western Sambo Ecological Reserve since its designation in 1997 as a fully protected marine reserve in the Florida Keys National Marine Sanctuary. Surveys were conducted in July (during ...</t>
  </si>
  <si>
    <t>http://127.0.0.1:8000/scholar?q=info:IjtMBH6_xw4J:scholar.google.com/&amp;output=instlink&amp;hl=en&amp;as_sdt=0,5&amp;scillfp=7127768372484996037&amp;oi=lle</t>
  </si>
  <si>
    <t>Shore-angling catches in the De Hoop Nature Reserve , South Africa, and further evidence for the protective value of marine reserves</t>
  </si>
  <si>
    <t>http://www.tandfonline.com/doi/abs/10.2989/025776193784287202</t>
  </si>
  <si>
    <t>South African Journal of Marine Science</t>
  </si>
  <si>
    <t>Data on the species composition, size, seasonality and capture rates of surf-zone fish sampled by shore-angling at two sites in the De Hoop Marine Reserve are presented. In all, 21 969 fish of 33 species were caught during 11 344 angler-hours of effort. The overall ...</t>
  </si>
  <si>
    <t>Burdens of evidence and the benefits of marine reserves: putting Descartes before des horse?</t>
  </si>
  <si>
    <t>http://journals.cambridge.org/abstract_S0376892903000092</t>
  </si>
  <si>
    <t>TJ Willis , RB Millar , RC Babcock …</t>
  </si>
  <si>
    <t>... B., Milazzo, M., Zabala, M., D'Anna, G. &amp; Pipitone, C. (2000) Trophic cascades in benthic marine ecosystems: lessons for fisheries and protected-area management. ... Roberts, CM &amp; Polunin, NVC (1992) Effects of marine reserve protection on northern Red Sea fish popu- lations. ...</t>
  </si>
  <si>
    <t>http://www.ecology.unibo.it/page/EnvCons03.pdf</t>
  </si>
  <si>
    <t>Effects of ambient and boat noise on hearing and communication in three fish species living in a marine protected area (Miramare, Italy)</t>
  </si>
  <si>
    <t>http://www.sciencedirect.com/science/article/pii/S0025326X09003075</t>
  </si>
  <si>
    <t>A Codarin, LE Wysocki, F Ladich, M Picciulin</t>
  </si>
  <si>
    <t>Marine pollution bulletin</t>
  </si>
  <si>
    <t>The WWF-Natural Marine Reserve of Miramare (Trieste, Italy) is located in a major industrial and vacation area in the Adriatic Sea. Consequently, noise emanating from boating and shipping is an inevitable factor for local fishes. This study investigates the effects of ...</t>
  </si>
  <si>
    <t>Marine reserves: simple solutions to managing complex fisheries?</t>
  </si>
  <si>
    <t>http://www.jstor.org/stable/4314106</t>
  </si>
  <si>
    <t>... new recruits is expected to be much greater than the ratio of protected area to fishing ... Bohnsack (19) compared populations of fish in the Key Largo National Marine Sanctuary in Florida ... area of the barrier reef near Ambergris Caye in Belize (Hol Chan Marine Reserve) have been ...</t>
  </si>
  <si>
    <t>Damage survey and restoration of M/V Wellwood grounding site, Molasses Reef, Key Largo National Marine Sanctuary , Florida</t>
  </si>
  <si>
    <t>http://www.aoml.noaa.gov/general/lib/CREWS/mlrf_25.pdf</t>
  </si>
  <si>
    <t>JH Hudson, R Diaz</t>
  </si>
  <si>
    <t>Proceedings of the Sixth International Coral …</t>
  </si>
  <si>
    <t>ABSTRACT Grounding of the MIV WELLWOOD on Molasses Reef in the Key Largo National Marine Sanctuary on August 4, 1984, resulted in massive destruction to living corals and underlying reef framework. A precision survey of grounding damage to the reef was done ...</t>
  </si>
  <si>
    <t>Long-term cliff retreat and erosion hotspots along the central shores of the Monterey Bay National Marine Sanctuary</t>
  </si>
  <si>
    <t>http://www.sciencedirect.com/science/article/pii/S0025322701002717</t>
  </si>
  <si>
    <t>LJ Moore, GB Griggs</t>
  </si>
  <si>
    <t>Quantification of cliff retreat rates for the southern half of Santa Cruz County, CA, USA, located within the Monterey Bay National Marine Sanctuary, using the softcopy/geographic information system (GIS) methodology results in average cliff retreat rates of 7–15 cm/yr ...</t>
  </si>
  <si>
    <t>Marine protected areas—past, present and future</t>
  </si>
  <si>
    <t>http://link.springer.com/chapter/10.1007/978-94-011-0527-9_1</t>
  </si>
  <si>
    <t>S Gubbay</t>
  </si>
  <si>
    <t>... what new issues are likely to emerge, it is important that management arrangements provide a suitable framework in which to achieve the aims of the protected area. ... The experience of a significant increase in gill-netting in the Skomer Marine Nature Reserve in the UK ...</t>
  </si>
  <si>
    <t>Impacts of lost fishing gear on coral reef sessile invertebrates in the Florida Keys National Marine Sanctuary</t>
  </si>
  <si>
    <t>http://www.sciencedirect.com/science/article/pii/S000632070400196X</t>
  </si>
  <si>
    <t>M Chiappone, H Dienes, DW Swanson, SL Miller</t>
  </si>
  <si>
    <t>The Florida Keys coral reef ecosystem supports multimillion-dollar commercial and recreational fisheries. The ecological effects caused by fishing gear that is lost when cut or broken after snagging on the bottom is a growing concern to managers and scientists. ...</t>
  </si>
  <si>
    <t>Marine reserve networks for species that move within a home range</t>
  </si>
  <si>
    <t>http://www.esajournals.org/doi/abs/10.1890/08-1101.1</t>
  </si>
  <si>
    <t>EA Moffitt , LW Botsford, DM Kaplan …</t>
  </si>
  <si>
    <t>Marine reserves are expected to benefit a wide range of species, but most models used to evaluate their effects assume that adults are sedentary, thereby potentially overestimating population persistence. Many nearshore marine organisms move within a home range as ...</t>
  </si>
  <si>
    <t>http://www.jstor.org/stable/40346291</t>
  </si>
  <si>
    <t>Trophic and benthic responses to no-take marine reserve protection in the Philippines.</t>
  </si>
  <si>
    <t>http://www.cabdirect.org/abstracts/20093284844.html</t>
  </si>
  <si>
    <t>B Stockwell, CRL Jadloc, RA Abesamis…</t>
  </si>
  <si>
    <t>Abstract No-take marine reserves are expected to enhance coral reef resilience indirectly through suppression of algal growth and thus maintenance of coral dominance. The mechanism of such enhancement is protection of functionally important herbivorous fishes ...</t>
  </si>
  <si>
    <t>http://127.0.0.1:8000/scholar?q=info:DHwNzW-6fi0J:scholar.google.com/&amp;output=instlink&amp;hl=en&amp;as_sdt=0,5&amp;scillfp=8319622482429813378&amp;oi=lle</t>
  </si>
  <si>
    <t>The economic benefits of tourism in the marine reserve of Apo Island, Philippines</t>
  </si>
  <si>
    <t>HP Vogt</t>
  </si>
  <si>
    <t>Intercoast Network</t>
  </si>
  <si>
    <t>Movement patterns of mature spiny lobsters, Jasus edwardsii, from a marine reserve</t>
  </si>
  <si>
    <t>http://www.tandfonline.com/doi/abs/10.1080/00288330.2003.9517153</t>
  </si>
  <si>
    <t>S Kelly, AB MacDiarmid</t>
  </si>
  <si>
    <t>New Zealand Journal of Marine and …</t>
  </si>
  <si>
    <t>Abstract The maintenance of long‐term associations with particular reef sites is likely to have contributed to the rebuilding of the spiny lobster population (Jasus edwardsii (Hutton)(Decapoda: Palinuridae)) in the Leigh Marine Reserve, in northeast New Zealand. ...</t>
  </si>
  <si>
    <t>http://www.tandfonline.com/doi/pdf/10.1080/00288330.2003.9517153</t>
  </si>
  <si>
    <t>… the relative contributions of large vessels to total ocean noise fields: a case study using the Gerry E. Studds Stellwagen Bank National Marine Sanctuary</t>
  </si>
  <si>
    <t>http://link.springer.com/article/10.1007/s00267-008-9169-4</t>
  </si>
  <si>
    <t>L Hatch, C Clark, R Merrick, S Van Parijs…</t>
  </si>
  <si>
    <t>Abstract In 2006, we used the US Coast Guard's Automatic Identification System (AIS) to describe patterns of large commercial ship traffic within a US National Marine Sanctuary located off the coast of Massachusetts. We found that 541 large commercial vessels ...</t>
  </si>
  <si>
    <t>http://link.springer.com/article/10.1007/s00267-008-9169-4/fulltext.html</t>
  </si>
  <si>
    <t>Some effects of marine reserve protection on the population structure of two spearfishing target‐fish species, Dicentrarchus labrax (Moronidae) and Sparus aurata ( …</t>
  </si>
  <si>
    <t>http://onlinelibrary.wiley.com/doi/10.1002/aqc.424/abstract</t>
  </si>
  <si>
    <t>JY Jouvenel, DA Pollard</t>
  </si>
  <si>
    <t>… : Marine and Freshwater Ecosystems</t>
  </si>
  <si>
    <t>ABSTRACT 1. The relative abundances of two highly sought after spearfishing target-fish species, Dicentrarchus labrax (Linnaeus 1758) and Sparus aurata Linnaeus 1758, were compared using underwater visual censuses in shallow (B5 m) inshore waters along ...</t>
  </si>
  <si>
    <t>http://127.0.0.1:8000/scholar?q=info:ZDgZnul3LPgJ:scholar.google.com/&amp;output=instlink&amp;hl=en&amp;as_sdt=0,5&amp;scillfp=7020464486350270752&amp;oi=lle</t>
  </si>
  <si>
    <t>Movements of reef fishes across marine reserve boundaries: effects of manipulating a density gradient</t>
  </si>
  <si>
    <t>http://eprints.jcu.edu.au/6828/</t>
  </si>
  <si>
    <t>D Zeller , SL Stoute, GR Russ</t>
  </si>
  <si>
    <t>Marine reserves should display net export of biomass if they are to be of use in fisheries management. We assessed experimentally the export of fish biomass (Œspillover¹) from 2 marine reserves on the Great Barrier Reef. Using the mark-recapture technique with traps, ...</t>
  </si>
  <si>
    <t>http://eprints.jcu.edu.au/6828/1/6828_Zeller_et_al_2003.pdf</t>
  </si>
  <si>
    <t>Ecological advice for the global fisher crisis</t>
  </si>
  <si>
    <t>http://www.sciencedirect.com/science/article/pii/S0169534796201090</t>
  </si>
  <si>
    <t>... 29; Sladek Nowlis, J. and Roberts, CM Theoretical approaches to marine reserve design, in Proceedings of the 8th International Coral Reef Symposium, Panama (in press); ... Marine Sanctuary, in Proceedings of the 8th International Coral Reef Symposium, Panama (in press); ...</t>
  </si>
  <si>
    <t>Marine reserve effects on fishery profit</t>
  </si>
  <si>
    <t>http://onlinelibrary.wiley.com/doi/10.1111/j.1461-0248.2007.01151.x/full</t>
  </si>
  <si>
    <t>C White, BE Kendall , S Gaines , DA Siegel …</t>
  </si>
  <si>
    <t>Abstract Some studies suggest that fishery yields can be higher with reserves than under conventional management. However, the economic performance of fisheries depends on economic profit, not fish yield. The predictions of higher yields with reserves rely on ...</t>
  </si>
  <si>
    <t>http://www.ncbi.nlm.nih.gov/pmc/articles/PMC2268951/</t>
  </si>
  <si>
    <t>Fish species and community distributions as proxies for seafloor habitat distributions: the Stellwagen Bank National Marine Sanctuary example (Northwest Atlantic, …</t>
  </si>
  <si>
    <t>http://link.springer.com/article/10.1023/A:1011022320818</t>
  </si>
  <si>
    <t>PJ Auster , K Joy, PC Valentine</t>
  </si>
  <si>
    <t>Environmental Biology of Fishes</t>
  </si>
  <si>
    <t>Abstract Defining the habitats of fishes and associated fauna on outer continental shelves is problematic given the paucity of data on the actual types and distributions of seafloor habitats. However many regions have good data on the distributions of fishes from ...</t>
  </si>
  <si>
    <t>http://link.springer.com/content/pdf/10.1023/A:1011022320818.pdf</t>
  </si>
  <si>
    <t>Joint effects of larval dispersal, population regulation, marine reserve design, and exploitation on production and recruitment in the Caribbean spiny lobster</t>
  </si>
  <si>
    <t>http://www.ingentaconnect.com/content/umrsmas/bullmar/2000/00000066/00000003/art00030</t>
  </si>
  <si>
    <t>WT Stockhausen, RN Lipcius…</t>
  </si>
  <si>
    <t>Bulletin of Marine …</t>
  </si>
  <si>
    <t>A spatially explicit population-dynamics model for the Caribbean spiny lobster (Panulirus argus) in Exuma Sound, Bahamas, was used to investigate the joint effects of marine reserve design and larval dispersal via hydrodynamic currents on an exploited benthic ...</t>
  </si>
  <si>
    <t>http://127.0.0.1:8000/scholar?q=info:ECGbRgBpSfUJ:scholar.google.com/&amp;output=instlink&amp;hl=en&amp;as_sdt=0,5&amp;scillfp=16313826143465379008&amp;oi=lle</t>
  </si>
  <si>
    <t>Using local user perceptions to evaluate outcomes of protected area management in the Sagay Marine Reserve , Philippines</t>
  </si>
  <si>
    <t>http://journals.cambridge.org/abstract_S0376892904001377</t>
  </si>
  <si>
    <t>EL Webb, RJ Maliao, SV Siar</t>
  </si>
  <si>
    <t>Abstract Local user perceptions of resource trajectory and indicators of protected area outcomes can be useful in the assessment of integrated conservation projects, both marine and terrestrial. In-depth stakeholder surveys using 12 performance indicators were used ...</t>
  </si>
  <si>
    <t>http://www.aseanbiodiversity.info/Abstract/53005220.pdf</t>
  </si>
  <si>
    <t>You can have your fish and eat it, too: theoretical approaches to marine reserve design</t>
  </si>
  <si>
    <t>J Sladek Nowlis, CM Roberts</t>
  </si>
  <si>
    <t>Proceedings of the Eighth International Coral Reef …</t>
  </si>
  <si>
    <t>Black grouper aggregations in relation to protected areas within the Florida Keys National Marine Sanctuary</t>
  </si>
  <si>
    <t>http://www.ingentaconnect.com/content/umrsmas/bullmar/2000/00000066/00000003/art00016</t>
  </si>
  <si>
    <t>AM Eklund, DB McClellan…</t>
  </si>
  <si>
    <t>During the winter of 1997–1998, we discovered an aggregation of black grouper, Mycteroperca bonaci, less than 100 m outside a newly designated marine reserve. The spawning mode and aggregation behavior of black grouper have not been reported ...</t>
  </si>
  <si>
    <t>http://127.0.0.1:8000/scholar?q=info:h85s_b1pry4J:scholar.google.com/&amp;output=instlink&amp;hl=en&amp;as_sdt=0,5&amp;scillfp=11032896241009129776&amp;oi=lle</t>
  </si>
  <si>
    <t>Marine reserves: what would they accomplish?</t>
  </si>
  <si>
    <t>http://ageconsearch.umn.edu/bitstream/28105/1/13030159.pdf</t>
  </si>
  <si>
    <t>R Hannesson</t>
  </si>
  <si>
    <t>Marine Resource Economics</t>
  </si>
  <si>
    <t>... Abstract A marine reserve is defined as a subset of the area over which a fish stock is dispersed and closed to fishing. ... The conservation effect of a marine reserve is shown to be critically dependent on the size of the marine reserve and the migration rate of fish. ...</t>
  </si>
  <si>
    <t>Detection of spatial variability in relative density of fishes: comparison of visual census, angling, and baited underwater video</t>
  </si>
  <si>
    <t>http://www.researchgate.net/publication/235721590_Detection_of_spatial_variability_in_relative_density_of_fishes_comparison_of_visual_census_angling_and_baited_underwater_video/file/d912f512e05cfb3616.pdf</t>
  </si>
  <si>
    <t>MEP SERlES</t>
  </si>
  <si>
    <t>MARINE ECOLOGY</t>
  </si>
  <si>
    <t>... snapper Pagrus auratus (Sparidae) and blue cod Parapercis colias (Pinguipedidae) conducted using 3 methods (underwater visual census, experimental angiing, and baited underwater video) inside and outside the Cape Rod- ney-Okakari Point marine reserve in northeastern ...</t>
  </si>
  <si>
    <t>The coastal environment: Toward integrated coastal and marine sanctuary management</t>
  </si>
  <si>
    <t>http://works.bepress.com/gary_klee/1/</t>
  </si>
  <si>
    <t>GA Klee</t>
  </si>
  <si>
    <t>Abstract This-first-of-its-kind text offers an introduction to coastal and marine sanctuary management—the art and science of seeing the interrelationship between coastal land issues and adjacent marine sanctuary concerns. With a focus on understanding, ...</t>
  </si>
  <si>
    <t>No-take' marine reserve networks support fisheries</t>
  </si>
  <si>
    <t>WJ Ballantine</t>
  </si>
  <si>
    <t>Developing and sustaining world fisheries resources. …</t>
  </si>
  <si>
    <t>The human dimension of coral reef marine protected areas: recent social science research and its policy implications</t>
  </si>
  <si>
    <t>http://www.jstor.org/stable/3095383</t>
  </si>
  <si>
    <t>MB Mascia</t>
  </si>
  <si>
    <t>... 2002. Experience with marine protected area planning and management in the Philip- pines. ... Australian Institute of Marine Science, Townsville, Queensland. Woodley, JD, and Z. Scary. 2003. Development of a locally-managed fisheries reserve at Discovery Bay, Jamaica. ...</t>
  </si>
  <si>
    <t>Movement patterns of the sea urchin Paracentrotus lividus in a marine reserve and an unprotected area in the NW Mediterranean</t>
  </si>
  <si>
    <t>http://onlinelibrary.wiley.com/doi/10.1111/j.1439-0485.2005.00038.x/full</t>
  </si>
  <si>
    <t>B Hereu</t>
  </si>
  <si>
    <t>Abstract Sea urchins can alter the composition and dynamics of algal communities by grazing. Changes in their displacement capability can influence their grazing and thus their effect on algal communities. The daily and monthly movement of Paracentrotus lividus ...</t>
  </si>
  <si>
    <t>http://www.researchgate.net/publication/229879668_Movement_patterns_of_the_sea_urchin_Paracentrotus_lividus_in_a_marine_reserve_and_an_unprotected_area_in_the_NW_Mediterranean/file/3deec51be02d207cfb.pdf</t>
  </si>
  <si>
    <t>Do marine reserves export adult fish biomass? Evidence from Apo Island, central Philippines</t>
  </si>
  <si>
    <t>http://yadda.icm.edu.pl/yadda/element/bwmeta1.element.elsevier-de57d9b0-699d-3fd4-90ec-1c9ce8756952</t>
  </si>
  <si>
    <t>GR Russ, AC Alcala</t>
  </si>
  <si>
    <t>Oceanographic Literature Review</t>
  </si>
  <si>
    <t>... reports on some circumstantial evidence derived from underwater visual census monitoring of densities of large predatory coral reef fish [Serranidae (Epinephelinae), Lutjanidae, Lethrinidae and Carangidae as a group] inside and adjacent to a small marine reserve at Apo ...</t>
  </si>
  <si>
    <t>Study of the coastal fish assemblage in the marine reserve of the Ustica Island (southern Tyrrhenian Sea)</t>
  </si>
  <si>
    <t>http://www.tandfonline.com/doi/abs/10.1080/11250009809386833</t>
  </si>
  <si>
    <t>M Vacchi , S Bussotti , P Guidetti …</t>
  </si>
  <si>
    <t>Abstract The coastal fish assemblage in the marine park of the Ustica Island was studied using underwater visual census. Seasonal surveys were conducted from May 1996 to March 1997 at several sites located within three zones of the reserve, each characterized by ...</t>
  </si>
  <si>
    <t>Protected marine reserves as fisheries management tools: a bioeconomic analysis</t>
  </si>
  <si>
    <t>http://www.sciencedirect.com/science/article/pii/S0165783698001441</t>
  </si>
  <si>
    <t>UR Sumaila</t>
  </si>
  <si>
    <t>Fisheries Research</t>
  </si>
  <si>
    <t>... of a shock to the system in the form of severe recruitment failure in the non-protected area. Two key results emerge from the study. First, establishment of marine reserves are bioeconomically beneficial when net transfer rates for cod are `reasonably' high and reserve sizes are ...</t>
  </si>
  <si>
    <t>Effects of marine reserve protection on spiny lobster (Jasus edwardsii) abundance and size at Tonga Island Marine Reserve , New Zealand</t>
  </si>
  <si>
    <t>http://onlinelibrary.wiley.com/doi/10.1002/aqc.505/abstract</t>
  </si>
  <si>
    <t>RJ Davidson, E Villouta, RG Cole…</t>
  </si>
  <si>
    <t>… Conservation: Marine …</t>
  </si>
  <si>
    <t>ABSTRACT 1. Diving surveys were undertaken to investigate the effects of marine reserve protection on spiny lobster (Jasus edwardsii) populations at Tonga Island Marine Reserve, northern South Island, New Zealand over a 2 year period from December 1998 to ...</t>
  </si>
  <si>
    <t>ftp://150.229.226.17/pub/bax/Australian%20MPA%20review/Lavers%20MPA%20Work%20Nov-Dec%202010/Literature/Outside%20AU/Davidson%20etal%2002%20-%20NZ%20MPA%20Benefit%20Lobster.pdf</t>
  </si>
  <si>
    <t>Biological and socioeconomic implications of recreational boat fishing for the management of fishery resources in the marine reserve of Cap de Creus (NW …</t>
  </si>
  <si>
    <t>http://www.sciencedirect.com/science/article/pii/S0165783607003475</t>
  </si>
  <si>
    <t>J Lloret , N Zaragoza, D Caballero, V Riera</t>
  </si>
  <si>
    <t>A survey of coastal recreational boat fishing was conducted in summer 2006 in the marine reserve of Cap de Creus (NW Mediterranean) to assess the biological and socioeconomic implications of this leisure activity. Recreational boat fishers employ four different fishing ...</t>
  </si>
  <si>
    <t>Social status determines behaviour and habitat usage in a temperate parrotfish: implications for marine reserve design</t>
  </si>
  <si>
    <t>http://www.researchgate.net/publication/228333154_Social_status_determines_behaviour_and_habitat_usage_in_a_temperate_parrotfish_implications_for_Marine_Reserve_design/file/9fcfd4ff9667c985a6.pdf</t>
  </si>
  <si>
    <t>P Afonso, J Fontes, KN Holland…</t>
  </si>
  <si>
    <t>MARINE ECOLOGY- …</t>
  </si>
  <si>
    <t>ABSTRACT: Marine reserves should work most effectively for exploited species that are strongly site attached to small home ranges (HRs) contained within reserve boundaries. However, to benefit local fisheries through spillover, the species in the reserves must also ...</t>
  </si>
  <si>
    <t>Incorporating biogeography into evaluations of the Channel Islands marine reserve network</t>
  </si>
  <si>
    <t>http://www.pnas.org/content/107/43/18272.short</t>
  </si>
  <si>
    <t>SL Hamilton , JE Caselle …</t>
  </si>
  <si>
    <t>Abstract Networks of marine reserves are increasingly a major component of many ecosystem-based management plans designed to conserve biodiversity, protect the structure and function of ecosystems, and rebuild and sustain fisheries. There is a growing ...</t>
  </si>
  <si>
    <t>http://www.pnas.org/content/107/43/18272.full</t>
  </si>
  <si>
    <t>Evidence for spillover of reef fishes from a no-take marine reserve : An evaluation using the before-after control-impact (BACI) approach</t>
  </si>
  <si>
    <t>http://www.sciencedirect.com/science/article/pii/S0165783608001896</t>
  </si>
  <si>
    <t>RB Francini-Filho , RL Moura</t>
  </si>
  <si>
    <t>No-take marine reserves (NTRs) may promote recovery of exploited populations within their boundaries and spillover of fishes to adjacent fishing grounds, thus potentially benefiting the local fisheries. Although some studies have measured spillover by examining gradients of ...</t>
  </si>
  <si>
    <t>Changes in community structure in temperate marine reserves</t>
  </si>
  <si>
    <t>http://www.researchgate.net/publication/225303989_Changes_in_community_structure_in_temperate_marine_reserves/file/d912f50b75aae3b6af.pdf</t>
  </si>
  <si>
    <t>RC Babcock , S Kelly, NT Shears …</t>
  </si>
  <si>
    <t>... We studied 2 marine reserves in northeastern New Zealand, the Leigh Marine Reserve (established 1975) and Tawharanui Marine Park (established 1982) in order to assess whether changes in protected pre- dator populations had resulted in other indirect changes to grazers ...</t>
  </si>
  <si>
    <t>Large recovery of fish biomass in a no-take marine reserve</t>
  </si>
  <si>
    <t>http://dx.plos.org/10.1371/journal.pone.0023601.g004</t>
  </si>
  <si>
    <t>O Aburto-Oropeza , B Erisman, GR Galland …</t>
  </si>
  <si>
    <t>Abstract No-take marine reserves are effective management tools used to restore fish biomass and community structure in areas depleted by overfishing. Cabo Pulmo National Park (CPNP) was created in 1995 and is the only well enforced no-take area in the Gulf of ...</t>
  </si>
  <si>
    <t>A view from the bridge: External and internal forces affecting the ambient water quality of the Florida Keys National Marine Sanctuary</t>
  </si>
  <si>
    <t>JN Boyer, RD Jones</t>
  </si>
  <si>
    <t>The Everglades</t>
  </si>
  <si>
    <t>Spatial assessment of benefits of a coastal Mediterranean marine protected area</t>
  </si>
  <si>
    <t>http://www.sciencedirect.com/science/article/pii/S0006320707000341</t>
  </si>
  <si>
    <t>V Stelzenmüller, F Maynou, P Martín</t>
  </si>
  <si>
    <t>Marine reserves are increasingly advocated not only as conservation but also as fisheries management tools to safeguard the decline of coastal fishing resources. Still, conclusive evidence of their functioning is lacking, amongst others due to the influence of spatio- ...</t>
  </si>
  <si>
    <t>Science and society: Marine reserve design for the California Channel Islands</t>
  </si>
  <si>
    <t>http://onlinelibrary.wiley.com/doi/10.1111/j.1523-1739.2005.00317.x/full</t>
  </si>
  <si>
    <t>GE Davis</t>
  </si>
  <si>
    <t>Abstract: We explored the interaction of science and society in attempts to restore impaired marine ecosystems in Channel Islands National Park and National Marine Sanctuary, California. Deteriorating resource conditions triggered a community's desire to change ...</t>
  </si>
  <si>
    <t>http://www.denix.osd.mil/nr/crid/Coral_Reef_Iniative_Database/Marine_Protected_Areas_files/Davis,%202005.pdf</t>
  </si>
  <si>
    <t>Larval fish communities in the Medes Islands Marine Reserve (north-west Mediterranean)</t>
  </si>
  <si>
    <t>http://plankt.oxfordjournals.org/content/25/9/1035.short</t>
  </si>
  <si>
    <t>A Sabatés, M Zabala…</t>
  </si>
  <si>
    <t>Journal of Plankton …</t>
  </si>
  <si>
    <t>Abstract This study describes the spatio-temporal distribution patterns of fish larvae in a nearshore temperate area off the north-west Mediterranean, located in the vicinity of the Medes Islands Marine Reserve. Our findings suggest that both the abundance and ...</t>
  </si>
  <si>
    <t>http://plankt.oxfordjournals.org/content/25/9/1035.full</t>
  </si>
  <si>
    <t>Effectiveness of a small marine reserve in southern California</t>
  </si>
  <si>
    <t>http://escholarship.org/uc/item/12g2m51v.pdf</t>
  </si>
  <si>
    <t>PE Parnell, CE Lennert-Cody, L Geelen…</t>
  </si>
  <si>
    <t>Marine Ecology- …</t>
  </si>
  <si>
    <t>Abstract: While relatively small, the San Diego-La Jolla Ecological Reserve is one of the oldest in California, and it contains giant-kelp-forest, boulder-reef, submarine-canyon and sandy-shelf habitats. We evaluated the effectiveness of this' no-take'marine reserve and ...</t>
  </si>
  <si>
    <t>Marine reserves demonstrate top-down control of community structure on temperate reefs</t>
  </si>
  <si>
    <t>http://link.springer.com/article/10.1007/s00442-002-0920-x</t>
  </si>
  <si>
    <t>... The density of adult Evechinus actively grazing the substratum in the urchin barrens habitat was found to be significantly lower at marine reserve sites (2.2±0.3 m–2) relative to non-reserve sites (5.5±0.4 m–2). There was no difference in the density of cryptic juve- niles between ...</t>
  </si>
  <si>
    <t>http://link.springer.com/content/pdf/10.1007/s00442-002-0920-x.pdf</t>
  </si>
  <si>
    <t>Subsistence shellfish harvesting in the Maputaland marine reserve in northern KwaZulu-Natal, South Africa: rocky shore organisms</t>
  </si>
  <si>
    <t>http://www.sciencedirect.com/science/article/pii/S0006320797000220</t>
  </si>
  <si>
    <t>R Kyle, B Pearson, PJ Fielding, WD Robertson…</t>
  </si>
  <si>
    <t>The shellfish harvest from c. 36 600 woman collecting days in the Maputaland Marine Reserve, KwaZulu-Natal, South Africa was monitored between 1988 and 1994. Mussels Perna perna (185 t), oysters Striostrea margaritacea and Saccostrea cucullata (5 t), red ...</t>
  </si>
  <si>
    <t>Decadal trends in marine reserves reveal differential rates of change in direct and indirect effects</t>
  </si>
  <si>
    <t>http://www.pnas.org/content/107/43/18256.short</t>
  </si>
  <si>
    <t>RC Babcock , NT Shears , AC Alcala…</t>
  </si>
  <si>
    <t>... and indirect effects to be detected initially, how stable such initial effects are through time, and to assess the causes of variation in timing and stability of direct and indirect reserve effects. Data included in this study comprise the full set of marine protected area (MPA) ecologic ...</t>
  </si>
  <si>
    <t>http://www.pnas.org/content/107/43/18256.full</t>
  </si>
  <si>
    <t>Efficacy of physical removal of a marine pest: the introduced kelp Undaria pinnatifida in a Tasmanian Marine Reserve</t>
  </si>
  <si>
    <t>http://link.springer.com/article/10.1007/s10530-004-0739-y</t>
  </si>
  <si>
    <t>CL Hewitt , ML Campbell , F McEnnulty, KM Moore…</t>
  </si>
  <si>
    <t>Abstract The tools available for incursion response in the marine environment are limited, both in number and in situations where they can be appropriately applied. The ability to make decisions as to when and where a response should occur is limited by knowledge of ...</t>
  </si>
  <si>
    <t>http://link.springer.com/content/pdf/10.1007/s10530-004-0739-y.pdf</t>
  </si>
  <si>
    <t>Marine reserve design: optimal size, habitats, species affinities, diversity, and ocean microclimate</t>
  </si>
  <si>
    <t>http://www.esajournals.org/doi/abs/10.1890/1051-0761(2006)016%5B0945:MRDOSH%5D2.0.CO%3B2</t>
  </si>
  <si>
    <t>PE Parnell, PK Dayton , CE Lennert-Cody…</t>
  </si>
  <si>
    <t>The design of marine reserves is complex and fraught with uncertainty. However, protection of critical habitat is of paramount importance for reserve design. We present a case study as an example of a reserve design based on fine-scale habitats, the affinities of exploited ...</t>
  </si>
  <si>
    <t>http://www.jstor.org/stable/40061713</t>
  </si>
  <si>
    <t>An introduction to the Cape d'Aguilar marine reserve , Hong Kong</t>
  </si>
  <si>
    <t>B Morton, E Harper</t>
  </si>
  <si>
    <t>Hong Kong University Press</t>
  </si>
  <si>
    <t>Geologic history of Grecian Rocks, Key Largo coral reef marine sanctuary</t>
  </si>
  <si>
    <t>http://www.ingentaconnect.com/content/umrsmas/bullmar/1980/00000030/00000003/art00010</t>
  </si>
  <si>
    <t>EA Shinn</t>
  </si>
  <si>
    <t>Two transects, consisting of seven 8-to 14-m deep core holes, were drilled across the major ecologic zones of Grecian Rocks (25° 06′ 06 ″N, 80° 18′ 03 ″W) in the Key Largo Coral Reef Marine Sanctuary to determine its internal anatomy and age. Approximately 750 by ...</t>
  </si>
  <si>
    <t>http://127.0.0.1:8000/scholar?q=info:l-q9xphZ0J0J:scholar.google.com/&amp;output=instlink&amp;hl=en&amp;as_sdt=0,5&amp;scillfp=14139974816887967562&amp;oi=lle</t>
  </si>
  <si>
    <t>Designing a cost-effective marine reserve network: a bioeconomic metapopulation analysis</t>
  </si>
  <si>
    <t>http://rff.org/rff/Documents/RFF-DP-02-69%20REV.pdf</t>
  </si>
  <si>
    <t>JN Sanchirico</t>
  </si>
  <si>
    <t>rff.org</t>
  </si>
  <si>
    <t>Abstract Marine reserves are gaining attention around the world as a tool to both conserve ocean resources and improve the productivity of fisheries. Using simulation analysis, we investigate in a limited-entry fishery comprising nine subpopulations the inherent ...</t>
  </si>
  <si>
    <t>An unique mooring system for reef management in the Key Largo National Marine Sanctuary</t>
  </si>
  <si>
    <t>JC Halas</t>
  </si>
  <si>
    <t>Proceedings of the fifth international coral reef …</t>
  </si>
  <si>
    <t>Effects of a marine reserve on recruitment of grunts (Pisces: Haemulidae) at Barbados, West Indies</t>
  </si>
  <si>
    <t>http://link.springer.com/article/10.1023/A:1007516831826</t>
  </si>
  <si>
    <t>M Tupper , F Juanes</t>
  </si>
  <si>
    <t>Abstract The effects of a non-extractive marine reserve on the recruitment dynamics of haemulid fishes and their predators on Barbados coral reefs were studied using visual census and mark-recapture methods. Size and abundance of piscivores (including large ...</t>
  </si>
  <si>
    <t>http://link.springer.com/content/pdf/10.1023/A:1007516831826.pdf</t>
  </si>
  <si>
    <t>Intra-annual variability of an artificial reef fish assemblage in the marine reserve of Tabarca (Alicante, Spain, SW Mediterranean)</t>
  </si>
  <si>
    <t>http://www.ingentaconnect.com/content/umrsmas/bullmar/1994/00000055/f0020002/art00043</t>
  </si>
  <si>
    <t>JT Bayle-Sempere , AA Ramos-Esplá…</t>
  </si>
  <si>
    <t>An experimental artificial reef was designed and placed in the Marine Reserve at Tabarca (Alicante, SE Spain) to avoid trawl-fishing activities on the Posidonia oceanica seagrass bed and to provide alternative fishing sites. The fish assemblage monitoring of the ...</t>
  </si>
  <si>
    <t>http://127.0.0.1:8000/scholar?q=info:Kbld2g9QMXcJ:scholar.google.com/&amp;output=instlink&amp;hl=en&amp;as_sdt=0,5&amp;scillfp=16640348671017110051&amp;oi=lle</t>
  </si>
  <si>
    <t>Marine reserves as linked social–ecological systems</t>
  </si>
  <si>
    <t>http://www.pnas.org/content/107/43/18262.short</t>
  </si>
  <si>
    <t>R Pollnac, P Christie, JE Cinner …</t>
  </si>
  <si>
    <t>... All of the marine reserves in this study prohibit fishing, and some are part of a larger protected area where a variety of activities are restricted or prohibited. We tested nine independent variables as predictors of an index of the effect of marine reserve implementation on reef fish ...</t>
  </si>
  <si>
    <t>http://www.pnas.org/content/107/43/18262.long</t>
  </si>
  <si>
    <t>Effects of intense fishing pressure on an assemblage of coral reef fishes.</t>
  </si>
  <si>
    <t>http://127.0.0.1:8000/scholar?q=info:mEJiHqv4feoJ:scholar.google.com/&amp;output=instlink&amp;hl=en&amp;as_sdt=0,5&amp;scillfp=4836039954722692289&amp;oi=lle</t>
  </si>
  <si>
    <t>Multi-scale patterns of habitat use in a highly mobile reef fish, the white trevally Pseudocaranx dentex, and their implications for marine reserve design</t>
  </si>
  <si>
    <t>http://www.researchgate.net/publication/228333140_._Multi-scale_patterns_of_habitat_use_in_a_highly_mobile_reef_fish_the_white_trevally_Pseudocaranx_dentex_and_their_implications_for_marine_reserve_design/file/d912f4ff962d47df4f.pdf</t>
  </si>
  <si>
    <t>ABSTRACT: The fisheries benefits of marine reserves are hard to achieve for highly vagile fish species. An alternative is to protect essential habitats, such as spawning grounds, especially if these are stable over time. We studied the movements and habitat use ...</t>
  </si>
  <si>
    <t>Dispersal per recruit: an efficient method for assessing sustainability in marine reserve networks</t>
  </si>
  <si>
    <t>http://www.esajournals.org/doi/abs/10.1890/1051-0761(2006)016%5B2248:DPRAEM%5D2.0.CO%3B2</t>
  </si>
  <si>
    <t>DM Kaplan , LW Botsford, S Jorgensen</t>
  </si>
  <si>
    <t>Marine reserves are an increasingly important tool for the management of marine ecosystems around the world. However, the effects of proposed marine reserve configurations on sustainability and yield of populations are typically not estimated ...</t>
  </si>
  <si>
    <t>http://www.jstor.org/stable/40061956</t>
  </si>
  <si>
    <t>Comparative spatial ecology of fished spiny lobsters Panulirus argus and an unfished congener P. guttatus in an isolated marine reserve at Glover's Reef atoll, Belize</t>
  </si>
  <si>
    <t>http://link.springer.com/article/10.1007/s00338-002-0270-5</t>
  </si>
  <si>
    <t>C Acosta, D Robertson</t>
  </si>
  <si>
    <t>Abstract. Palinurid lobsters are being exploited with increasing intensity in coral reef ecosystems, but marine protected areas may play a key role in preventing overfishing and local extinctions. In order to define the spatial requirements for protection, we compared ...</t>
  </si>
  <si>
    <t>http://link.springer.com/content/pdf/10.1007/s00338-002-0270-5.pdf</t>
  </si>
  <si>
    <t>Patterns and prediction of population recovery in marine reserves</t>
  </si>
  <si>
    <t>http://link.springer.com/article/10.1023/A:1016619102955</t>
  </si>
  <si>
    <t>S Jennings</t>
  </si>
  <si>
    <t>Reviews in Fish Biology and Fisheries</t>
  </si>
  <si>
    <t>... GJ and Rijnsdorp, AD (1998) Changes in the demersal fish assemblage in the south-eastern North Sea following the establishment of a protected area ('plaice box'). ... Rakitin, A. and Kramer, DL (1996) Effect of a marine reserve on the distribution of coral reef fishes in Barbados. ...</t>
  </si>
  <si>
    <t>http://link.springer.com/content/pdf/10.1023/A:1016619102955.pdf</t>
  </si>
  <si>
    <t>Community perspectives toward a marine reserve : a case study of San Felipe, Yucatan, Mexico</t>
  </si>
  <si>
    <t>http://www.tandfonline.com/doi/abs/10.1080/089207502753504706</t>
  </si>
  <si>
    <t>R Chuenpagdee, J Fraga, JI Euan-Avila</t>
  </si>
  <si>
    <t>San Felipe marine reserve, in Yucatán, México, is unique, and particularly suited for a case study because the local community created it without a mandate from higher levels of government. This article presents the results of a survey of local interest groups using the ...</t>
  </si>
  <si>
    <t>Marine reserve function and design for fisheries management.</t>
  </si>
  <si>
    <t>JS Nowlis, A Friedlander</t>
  </si>
  <si>
    <t>Marine Conservation Biology: the Science of …</t>
  </si>
  <si>
    <t>Short-term residence, home range size and diel patterns of the painted comber Serranus scriba in a temperate marine reserve</t>
  </si>
  <si>
    <t>http://www.researchgate.net/publication/207132455_Short-term_residence_home_range_size_and_diel_patterns_of_the_painted_comber_Serranus_scriba_in_a_temperate_marine_reserve/file/32bfe5139e4b5708cc.pdf</t>
  </si>
  <si>
    <t>D March , M Palmer , J Alós , A Grau…</t>
  </si>
  <si>
    <t>ABSTRACT: We examined the short-term movements of a small temperate fish, the painted comber Serranus scriba (Linnaeus 1758), within the marine protected area (MPA) of Palma Bay (NW Mediterranean) using passive acoustic telemetry. Fifteen adults were surgically ...</t>
  </si>
  <si>
    <t>An age-structured model showing the benefits of marine reserves in controlling overexploitation</t>
  </si>
  <si>
    <t>http://www.sciencedirect.com/science/article/pii/S0165783698001738</t>
  </si>
  <si>
    <t>TJ Pitcher</t>
  </si>
  <si>
    <t>... relations. These models predicted that a marine reserve would result in a decrease in fishery yield, an increase in spawning biomass and that movements of fish across the reserve boundaries could reduce its benefits. We utilised ...</t>
  </si>
  <si>
    <t>Accumulation rate and mixing of shelf sediments in the Monterey Bay National Marine Sanctuary</t>
  </si>
  <si>
    <t>http://www.sciencedirect.com/science/article/pii/S0025322701002651</t>
  </si>
  <si>
    <t>RC Lewis, KH Coale, BD Edwards, M Marot…</t>
  </si>
  <si>
    <t>The distribution of excess 210Pb in 31 sediment cores was used to determine modern (last 100 yr) mass accumulation rates and the depth of sediment mixing on the continental shelf between Pacifica and Monterey, California, USA. Apparent mass accumulation rates ...</t>
  </si>
  <si>
    <t>Marine reserves: patterns of adult movement of the coral trout (Plectropomus leopardus (Serranidae))</t>
  </si>
  <si>
    <t>http://www.nrcresearchpress.com/doi/abs/10.1139/f97-311</t>
  </si>
  <si>
    <t>DC Zeller , GR Russ</t>
  </si>
  <si>
    <t>... Attwood and Bennett (1994) tagged 11 022 fish over a 5.5-year period in a South African temperate water surf-zone marine reserve. Of the 9.1% total recaptures (research and fisheries), 17.8% had moved outside the 50-km-long protected area. ...</t>
  </si>
  <si>
    <t>http://127.0.0.1:8000/scholar?q=info:y75mwQ8GiTAJ:scholar.google.com/&amp;output=instlink&amp;hl=en&amp;as_sdt=0,5&amp;scillfp=16614362800244953578&amp;oi=lle</t>
  </si>
  <si>
    <t>Consensus development and the use of marine reserves in the Florida Keys National Marine Sanctuary</t>
  </si>
  <si>
    <t>http://www.ccea.org/Downloads/en_proceedings_agm1995.pdf#page=76</t>
  </si>
  <si>
    <t>J Bohnsack</t>
  </si>
  <si>
    <t>Protected Areas in Resource-Based Economies: …</t>
  </si>
  <si>
    <t>ccea.org</t>
  </si>
  <si>
    <t>Abstract The US Congress created the Florida Keys National Marine Sanctuary in recognition of the area's unique and rich natural resources, its economic importance and its increased anthropogenic stress. A management plan was developed based on principles ...</t>
  </si>
  <si>
    <t>Multiple spatial scale assessment of coral reef and hard-bottom community structure in the Florida Keys National Marine Sanctuary</t>
  </si>
  <si>
    <t>http://www.researchgate.net/publication/228707751_Multiple_spatial_scale_assessment_of_coral_reef_and_hard-bottom_community_structure_in_the_Florida_Keys_National_Marine_Sanctuary/file/3deec51557ffebaf02.pdf</t>
  </si>
  <si>
    <t>SL Miller, DW Swanson…</t>
  </si>
  <si>
    <t>Proc 9th Int Coral Reef …</t>
  </si>
  <si>
    <t>Abstract The zoning plan for the Florida Keys National Marine Sanctuary (FKNMS) established 23 relatively small no-fishing zones distributed mostly along the offshore reef tract in 1997. In 1999, a two-stage, stratified random sampling design based on the ...</t>
  </si>
  <si>
    <t>Spiny lobster,〈 i〉 Jasus edwardsii〈/i〉, recovery in New Zealand marine reserves</t>
  </si>
  <si>
    <t>http://www.sciencedirect.com/science/article/pii/S0006320799001093</t>
  </si>
  <si>
    <t>S Kelly, D Scott, AB MacDiarmid, RC Babcock</t>
  </si>
  <si>
    <t>... all concluded that protected areas allowed the recovery of at least some species; however, nine only looked at a single marine reserve, one compared a single site inside the reserve with two control sites outside, six only compared one site within the protected area with one ...</t>
  </si>
  <si>
    <t>A spatial framework for water-quality management in the Florida Keys National Marine Sanctuary</t>
  </si>
  <si>
    <t>http://www.ingentaconnect.com/content/umrsmas/bullmar/1994/00000054/00000003/art00033</t>
  </si>
  <si>
    <t>CJ Klein III, SP Orlando Jr</t>
  </si>
  <si>
    <t>This paper establishes a spatial framework for the analysis of water quality behavior in the Florida Keys National Marine Sanctuary. It defines subareas as based upon the variability of circulation behavior and its affect on water quality. The spatial domains are suggested for ...</t>
  </si>
  <si>
    <t>http://127.0.0.1:8000/scholar?q=info:d9Sn78-39BgJ:scholar.google.com/&amp;output=instlink&amp;hl=en&amp;as_sdt=0,5&amp;scillfp=14253053319302138986&amp;oi=lle</t>
  </si>
  <si>
    <t>The creation of a marine sanctuary after the 1991 Gulf war oil spill</t>
  </si>
  <si>
    <t>http://www.sciencedirect.com/science/article/pii/0025326X9390039M</t>
  </si>
  <si>
    <t>F Krupp, DA Jones</t>
  </si>
  <si>
    <t>Abstract A task force of the Commission of the European Communities, which participated in international remediation efforts following the Gulf war oil spill, proposed the establishment of a Marine Habitat and Wildlife Sanctuary for the Gulf Region. Since October 1991 an ...</t>
  </si>
  <si>
    <t>Larval supply to a marine reserve and adjacent fished area in the Soufriere Marine Management Area, St Lucia, West Indies</t>
  </si>
  <si>
    <t>http://onlinelibrary.wiley.com/doi/10.1111/j.1095-8649.2001.tb01384.x/abstract</t>
  </si>
  <si>
    <t>H Valles , S Sponaugle , HA Oxenford</t>
  </si>
  <si>
    <t>Journal of Fish Biology</t>
  </si>
  <si>
    <t>A total of 76 reef fish species from 31 families was collected at two coral reef sites, one in a marine reserve and the other in an adjacent fished area of the Soufriere Marine Management Area (SMMA) in St. Lucia. Five families (Scaridae, Pomacentridae, ...</t>
  </si>
  <si>
    <t>http://www.rsmas.miami.edu/groups/reef-fish-ecology/pdf%20su/Valles%20Sponaugle%20and%20Oxenford%202001.pdf</t>
  </si>
  <si>
    <t>Characterising reef fish populations and habitats within and outside the US Virgin Islands Coral Reef National Monument: a lesson in marine protected area design</t>
  </si>
  <si>
    <t>http://onlinelibrary.wiley.com/doi/10.1111/j.1365-2400.2006.00521.x/full</t>
  </si>
  <si>
    <t>ME Monaco, AM Friedlander , C Caldow…</t>
  </si>
  <si>
    <t>Fisheries …</t>
  </si>
  <si>
    <t>Abstract Marine protected areas are an important tool for management of marine ecosystems. Despite their utility, ecological design criteria are often not considered or feasible to implement when establishing protected areas. In 2001, the Virgin Islands Coral ...</t>
  </si>
  <si>
    <t>https://lms2011f.manhattan.edu/pluginfile.php/44124/mod_resource/content/1/Monaco%20et%20al%20(2007).pdf</t>
  </si>
  <si>
    <t>Application of marine reserves to reef fisheries management</t>
  </si>
  <si>
    <t>http://onlinelibrary.wiley.com/doi/10.1111/j.1442-9993.1998.tb00734.x/abstract</t>
  </si>
  <si>
    <t>JA Bohnsack</t>
  </si>
  <si>
    <t>Australian Journal of Ecology</t>
  </si>
  <si>
    <t>... example, became complicated by issues involving state and federal authority, and con- flicts between different fishery and sanctuary conser- vation ... C, G, &amp; Bennet B, A, (1994) Variation in dispersal of Galioen (Coracinits capensis) (Teleostei: Coracinidae) from a marine reserve. ...</t>
  </si>
  <si>
    <t>http://127.0.0.1:8000/scholar?q=info:KdEt3LSVpp4J:scholar.google.com/&amp;output=instlink&amp;hl=en&amp;as_sdt=0,5&amp;scillfp=24666452774096015&amp;oi=lle</t>
  </si>
  <si>
    <t>Connectivity, sustainability, and yield: bridging the gap between conventional fisheries management and marine protected areas</t>
  </si>
  <si>
    <t>http://link.springer.com/article/10.1007/s11160-008-9092-z</t>
  </si>
  <si>
    <t>LW Botsford, DR Brumbaugh, C Grimes…</t>
  </si>
  <si>
    <t>Reviews in Fish Biology …</t>
  </si>
  <si>
    <t>... B, Rose GA (2004b) Homing and site fidelity in the greasy grouper Epinephelus tauvina (Serranidae) within a marine protected area in coastal ... 2007–2020 CrossRef; Kramer DL, Chapman MR (1999) Implications of fish home range size and relocation for marine reserve function ...</t>
  </si>
  <si>
    <t>http://link.springer.com/article/10.1007/s11160-008-9092-z/fulltext.html</t>
  </si>
  <si>
    <t>The impact of marine reserves: do reserves work and does reserve size matter?</t>
  </si>
  <si>
    <t>http://www.esajournals.org/doi/abs/10.1890/1051-0761(2003)013%5B0117:TIOMRD%5D2.0.CO%3B2</t>
  </si>
  <si>
    <t>BS Halpern</t>
  </si>
  <si>
    <t>Marine reserves are quickly gaining popularity as a management option for marine conservation, fisheries, and other human uses of the oceans. Despite the popularity of marine reserves as a management tool, few reserves appear to have been created or ...</t>
  </si>
  <si>
    <t>http://www.jstor.org/stable/3100002</t>
  </si>
  <si>
    <t>No reserve is an island: marine reserves and nonindigenous species</t>
  </si>
  <si>
    <t>http://www.ingentaconnect.com/content/umrsmas/bullmar/2000/00000066/00000003/art00006</t>
  </si>
  <si>
    <t>D Simberloff</t>
  </si>
  <si>
    <t>The metaphor of nature-reserve-as-island that dominated reserve design in the 1980s has yielded to the recognition that reserves can rarely be very isolated. Supervening phenomena like chemical pollution are difficult to control even with substantial buffers. ...</t>
  </si>
  <si>
    <t>http://127.0.0.1:8000/scholar?q=info:quoB_Myoa5AJ:scholar.google.com/&amp;output=instlink&amp;hl=en&amp;as_sdt=0,5&amp;scillfp=12650925119166785516&amp;oi=lle</t>
  </si>
  <si>
    <t>Community-based marine sanctuaries in the Philippines: a report on focus group discussions</t>
  </si>
  <si>
    <t>B Crawford, M Balgos, CR Pagdilao</t>
  </si>
  <si>
    <t>… . Philippine Council for Aquatic and Marine …</t>
  </si>
  <si>
    <t>Habitat connectivity in reef fish communities and marine reserve design in Old Providence-Santa Catalina, Colombia</t>
  </si>
  <si>
    <t>RS Appeldoorn, A Friedlander , J Sladek Nowlis…</t>
  </si>
  <si>
    <t>Gulf and Caribbean …</t>
  </si>
  <si>
    <t>Assessment of juvenile coral populations at two reef restoration sites in the Florida Keys National Marine Sanctuary : Indicators of success?</t>
  </si>
  <si>
    <t>http://www.ingentaconnect.com/content/umrsmas/bullmar/2001/00000069/00000002/art00015</t>
  </si>
  <si>
    <t>MW Miller, J Barimo</t>
  </si>
  <si>
    <t>Abstract: Two major ship groundings in 1989 damaged reef habitats in the northern Florida Keys National Marine Sanctuary, the MV Alec Owen Maitland and the MV Elpis. Both sites underwent structural restoration in 1995, involving the emplacement of exogenous ...</t>
  </si>
  <si>
    <t>http://127.0.0.1:8000/scholar?q=info:kIyOXukSqzEJ:scholar.google.com/&amp;output=instlink&amp;hl=en&amp;as_sdt=0,5&amp;scillfp=11879312701147072945&amp;oi=lle</t>
  </si>
  <si>
    <t>… in population parameters and behaviour of blue cod (Parapercis colias; Pinguipedidae) in Long Island—Kokomohua Marine Reserve , Marlborough Sounds, New …</t>
  </si>
  <si>
    <t>http://onlinelibrary.wiley.com/doi/10.1002/aqc.468/abstract</t>
  </si>
  <si>
    <t>RJ Davidson</t>
  </si>
  <si>
    <t>ABSTRACT 1. With the establishment of the 619-ha Long Island} Kokomohua Marine Reserve in April 1993, a biological monitoring programme designed to investigate changes due to the total no-take legislation applied to the reserve was initiated.</t>
  </si>
  <si>
    <t>http://127.0.0.1:8000/scholar?q=info:e45a_E5wENsJ:scholar.google.com/&amp;output=instlink&amp;hl=en&amp;as_sdt=0,5&amp;scillfp=9296128672490033425&amp;oi=lle</t>
  </si>
  <si>
    <t>At-sea distribution of waved albatrosses and the Galapagos Marine Reserve</t>
  </si>
  <si>
    <t>http://www.sciencedirect.com/science/article/pii/S0006320702002380</t>
  </si>
  <si>
    <t>DJ Anderson, KP Huyvaert , DR Wood, CL Gillikin…</t>
  </si>
  <si>
    <t>Albatross populations worldwide are threatened by incidental takes in longline fishery operations. The recent establishment of the Galápagos Marine Reserve (GMR) is relevant to the longline bycatch issue, as it prohibits industrial longlining in the vicinity of the major ...</t>
  </si>
  <si>
    <t>Phase-shift in coral reef communities in the Florida Keys National Marine Sanctuary (FKNMS), USA</t>
  </si>
  <si>
    <t>http://link.springer.com/article/10.1007/s00227-008-0977-0</t>
  </si>
  <si>
    <t>RJ Maliao, RG Turingan, J Lin</t>
  </si>
  <si>
    <t>Abstract Characterizing the Florida Keys National Marine Sanctuary (FKNMS), USA, has gained much attention over the past several decades because of apparent changes in the benthic community structure over space and time representative of patterns occurring in ...</t>
  </si>
  <si>
    <t>http://link.springer.com/article/10.1007/s00227-008-0977-0/fulltext.html</t>
  </si>
  <si>
    <t>Population persistence in marine reserve networks: incorporating spatial heterogeneities in larval dispersal</t>
  </si>
  <si>
    <t>http://www.reefresilience.org/pdf/White_etal_2010.pdf</t>
  </si>
  <si>
    <t>JW White , LW Botsford, A Hastings …</t>
  </si>
  <si>
    <t>reefresilience.org</t>
  </si>
  <si>
    <t>ABSTRACT: The relationship between marine reserve design and metapopulation persistence has been analyzed only for cases of spatially homogenous advective-diffusive larval dispersal. However, many coastlines exhibit more complex circulation, such as ...</t>
  </si>
  <si>
    <t>… stock of the donkey's ear abalone,〈 i〉 Haliotis asinina〈/i〉 L. in the Sagay Marine Reserve , Philippines: evaluating the effectiveness of marine protected area …</t>
  </si>
  <si>
    <t>http://www.sciencedirect.com/science/article/pii/S0165783603001814</t>
  </si>
  <si>
    <t>RJ Maliao, EL Webb, KR Jensen</t>
  </si>
  <si>
    <t>Marine protected areas (MPA) are tools for integrated coastal management (ICM); they have gained worldwide acceptance as a strategy for resource restoration and conservation. Research must gauge the effectiveness of MPA implementation in promoting fisheries ...</t>
  </si>
  <si>
    <t>Applications: Estimating the Relative Density of Snapper in and around a Marine Reserve Using a Log‐Linear Mixed‐Effects Model</t>
  </si>
  <si>
    <t>http://onlinelibrary.wiley.com/doi/10.1111/1467-842X.00092/abstract</t>
  </si>
  <si>
    <t>RB Millar , TJ Willis</t>
  </si>
  <si>
    <t>Australian &amp; New Zealand Journal of …</t>
  </si>
  <si>
    <t>Summary Angling from small recreational fishing boats was used as a sampling method to quantify the relative density of snapper (Pagrus auratus) in six areas within the Cape Rodney–Okakari Point Marine Reserve (New Zealand) and four areas adjacent to the ...</t>
  </si>
  <si>
    <t>http://www.researchgate.net/publication/227735271_Applications_Estimating_the_Relative_Density_of_Snapper_in_and_around_a_Marine_Reserve_Using_a_LogLinear_MixedEffects_Model/file/d912f50b75aad58f31.pdf</t>
  </si>
  <si>
    <t>Marine reserves: long-term protection is required for full recovery of predatory fish populations</t>
  </si>
  <si>
    <t>http://link.springer.com/article/10.1007/s00442-003-1456-4</t>
  </si>
  <si>
    <t>... Sumilon Island had a 0.75 km-long marine reserve (approximately 25% of the coral reef area) established on its western side in December 1974. ... Ecol Appl 13:S47–S64 Halpern B (2003) The impact of marine reserves; do reserves work and does reserve size matter? ...</t>
  </si>
  <si>
    <t>http://link.springer.com/article/10.1007/s00442-003-1456-4/fulltext.html</t>
  </si>
  <si>
    <t>Divers' willingness to pay to visit marine sanctuaries: an exploratory study</t>
  </si>
  <si>
    <t>http://www.sciencedirect.com/science/article/pii/S0964569102000492</t>
  </si>
  <si>
    <t>T Arin, RA Kramer</t>
  </si>
  <si>
    <t>... The most important benefits include provision of a protected area for young fish, which leads to ... approaches involve the estimation of the benefits and costs from a marine sanctuary through the ... predictors of dive site visitation in the Sandy Bay/West End Marine Reserve in the ...</t>
  </si>
  <si>
    <t>Conserving biological diversity through marine protected areas: a global challenge</t>
  </si>
  <si>
    <t>http://www.questia.com/magazine/1G1-14795713/conserving-biological-diversity-through-marine-protected</t>
  </si>
  <si>
    <t>J Sobel</t>
  </si>
  <si>
    <t>Oceanus</t>
  </si>
  <si>
    <t>... Barrier Reef is the largest), the small but highly successful Hol Chan Reserve established in ... This venture could result in a nationwide marine protected area analogous to the GBRMP. Again, if implemented, this bodes well for the enormous marine treasures of this small country ...</t>
  </si>
  <si>
    <t>Biological responses in marine no-take reserves versus partially protected areas</t>
  </si>
  <si>
    <t>http://ucsb.piscoweb.org/~lester/LesterHalpern_MEPS_2008.pdf</t>
  </si>
  <si>
    <t>SE Lester , BS Halpern</t>
  </si>
  <si>
    <t>... area area reported studied protected area Tortugas Bank No-take Dry Tortugas Tortugas Bank Fished D 21 fish species No commercial fishing; only recrea- Ault et al. (2006) Marine Reserve, USA National Park tional hook-and-line fishing allowed Tortugas/Fort Jefferson, USA ...</t>
  </si>
  <si>
    <t>Habitat continuity effects on gradients of fish biomass across marine protected area boundaries</t>
  </si>
  <si>
    <t>http://www.sciencedirect.com/science/article/pii/S0141113608001992</t>
  </si>
  <si>
    <t>A Forcada , JT Bayle-Sempere , C Valle…</t>
  </si>
  <si>
    <t>Marine environmental …</t>
  </si>
  <si>
    <t>Marine protected areas (MPAs) could be useful as fisheries management tools for the exportation of pelagic eggs, larvae and adult fish. A decreasing gradient of fish biomass across MPAs boundary may indicate export. We determine whether gradients of ...</t>
  </si>
  <si>
    <t>Multi-scale spatial heterogeneity, habitat structure, and the effect of marine reserves on Western Mediterranean rocky reef fish assemblages</t>
  </si>
  <si>
    <t>http://link.springer.com/article/10.1007/s00227-003-1170-0</t>
  </si>
  <si>
    <t>JA García-Charton , A Pérez-Ruzafa, P Sánchez-Jerez…</t>
  </si>
  <si>
    <t>... Harmelin-Vivien M, Hereu B, Milazzo M, D'Anna G, Pipitone C (2000) Trophic cascades in benthic marine ecosystems: lessons for fisheries and protected-area management. ... Sci Mar 61:495–506; Roberts CM (1995) Rapid build-up of fish biomass in a Caribbean marine reserve. ...</t>
  </si>
  <si>
    <t>http://link.springer.com/article/10.1007/s00227-003-1170-0/fulltext.html</t>
  </si>
  <si>
    <t>Evaluating governance: a process for understanding how co-management is functioning, and why, in the Galapagos Marine Reserve</t>
  </si>
  <si>
    <t>http://www.sciencedirect.com/science/article/pii/S0964569106001530</t>
  </si>
  <si>
    <t>P Heylings, M Bravo</t>
  </si>
  <si>
    <t>Ocean &amp; coastal management</t>
  </si>
  <si>
    <t>The innovative Galapagos Marine Reserve co-management regime has been operating since 1999. International developments call for ways to help managers evaluate governance process and impact. New methodology is applied to the rich store of quantitative and ...</t>
  </si>
  <si>
    <t>Ichthyoplankton distribution and dispersal in the Tsitsikamma National Park marine reserve , South Africa</t>
  </si>
  <si>
    <t>http://www.tandfonline.com/doi/abs/10.2989/025776196784158482</t>
  </si>
  <si>
    <t>RL Tilney, G Nelson, SE Radloff…</t>
  </si>
  <si>
    <t>… African Journal of Marine …</t>
  </si>
  <si>
    <t>The nature of ichthyoplankton distribution within the Tsitsikamma National Park marine reserve was investigated in an attempt to evaluate the potential for export of larvae of commercially and recreationally important reef species to adjacent, exploited areas. ...</t>
  </si>
  <si>
    <t>Twenty years of disturbance and change in Fagatele Bay National Marine Sanctuary , American Samoa</t>
  </si>
  <si>
    <t>http://www.botany.hawaii.edu/basch/uhnpscesu/pdfs/sam/Green199925yrsAS.pdf</t>
  </si>
  <si>
    <t>AL Green, CE Birkeland, RH Randall</t>
  </si>
  <si>
    <t>Pacific Science</t>
  </si>
  <si>
    <t>ABSTRACT: Fágatele Bay National Marine Sanctuary contains a moderately diverse coral reef community (150 coral species, 259 fish species) that is protected from most human activities. The coral community was devastated by a crown-of-thoms starfish invasion in ...</t>
  </si>
  <si>
    <t>Legitimacy, local participation, and compliance in the Galápagos Marine Reserve</t>
  </si>
  <si>
    <t>http://www.sciencedirect.com/science/article/pii/S0964569106001050</t>
  </si>
  <si>
    <t>C Viteri, C Chávez</t>
  </si>
  <si>
    <t>We analyze the compliance behavior of artisanal fishermen in the Galápagos Marine Reserve. Our empirical analysis explores the role of the reserve's participatory management system as a determinant factor in decisions to violate regulations. The results indicate that, ...</t>
  </si>
  <si>
    <t>A video transect method for estimating reef fish abundance, composition, and habitat utilization at Gray's Reef National Marine Sanctuary , Georgia</t>
  </si>
  <si>
    <t>http://graysreef.noaa.gov/science/publications/pdfs/a-28.pdf</t>
  </si>
  <si>
    <t>RO Parker Jr, AJ Chester, RS Nelson</t>
  </si>
  <si>
    <t>Abstract.—Reef fish communities at Gray's Reef National Marine Sanctuary, Georgia, differed over five different habitat types. Numbers of species and overall densities were highest on ledge habitat, intermediate on live-bottom (three categories of low relief [&lt; 15 ...</t>
  </si>
  <si>
    <t>A MODEL OF TROPICAL MARINE RESERVE ‐FISHERY LINKAGES</t>
  </si>
  <si>
    <t>http://onlinelibrary.wiley.com/doi/10.1111/j.1939-7445.2002.tb00098.x/abstract</t>
  </si>
  <si>
    <t>ABSTRACT. The excessive and unsustainable exploitation of our marine resources has led to the promotion of marine reserves as a fisheries management tool. Marine reserves, areas in which fishing is restricted or prohibited, can offer opportunities for the recovery of ...</t>
  </si>
  <si>
    <t>http://www.researchgate.net/publication/230680638_A_model_of_tropical_marine_reserve-fishery_linkages/file/32bfe50ddf160db6c7.pdf</t>
  </si>
  <si>
    <t>Movement patterns of four coral reef fish species in a fragmented habitat in New Caledonia: implications for the design of marine protected area networks</t>
  </si>
  <si>
    <t>http://icesjms.oxfordjournals.org/content/66/1/50.short</t>
  </si>
  <si>
    <t>O Chateau, L Wantiez</t>
  </si>
  <si>
    <t>Abstract Chateau, O., and Wantiez, L. 2009. Movement patterns of four coral reef fish species in a fragmented habitat in New Caledonia: implications for the design of marine protected area networks.–ICES Journal of Marine Science, 66: 50–55. Acoustic telemetry ...</t>
  </si>
  <si>
    <t>http://icesjms.oxfordjournals.org/content/66/1/50.full</t>
  </si>
  <si>
    <t>Subsistence shellfish harvesting in the Maputaland Marine Reserve in northern KwaZulu-Natal, South Africa: sandy beach organisms</t>
  </si>
  <si>
    <t>http://www.sciencedirect.com/science/article/pii/S0006320797000219</t>
  </si>
  <si>
    <t>R Kyle, WD Robertson, SL Birnie</t>
  </si>
  <si>
    <t>When the Maputaland Marine Reserve was proclaimed in 1986, conservation authorities held divergent opinions on whether traditional subsistence harvesting of the intertidal resources should be allowed to continue. A monitoring programme was therefore ...</t>
  </si>
  <si>
    <t>Quantification of two decades of shallow-water coral reef habitat decline in the Florida Keys National Marine Sanctuary using Landsat data (1984–2002)</t>
  </si>
  <si>
    <t>http://www.sciencedirect.com/science/article/pii/S0034425708001429</t>
  </si>
  <si>
    <t>DA Palandro, S Andréfouët , C Hu , P Hallock …</t>
  </si>
  <si>
    <t>Remote Sensing of …</t>
  </si>
  <si>
    <t>The loss of coral reef habitats has been witnessed at a global scale including in the Florida Keys and the Caribbean. In addition to field surveys that can be spatially limited, remote sensing can provide a synoptic view of the changes occurring on coral reef habitats. Here, ...</t>
  </si>
  <si>
    <t>Reproductive cycle of〈 i〉 Argopecten purpuratus〈/i〉(Bivalvia: Pectinidae) in La Rinconada marine reserve (Antofagasta, Chile): Response to environmental …</t>
  </si>
  <si>
    <t>http://www.sciencedirect.com/science/article/pii/S0044848605000323</t>
  </si>
  <si>
    <t>M Cantillanez, M Avendaño, G Thouzeau…</t>
  </si>
  <si>
    <t>Gonadosomatic index (GSI) and ovarian histology were used to determine the seasonality, amplitude, and magnitude of spawnings of the Argopecten purpuratus population within the marine reserve at La Rinconada, Chile, between December 1995 and February 2000. In ...</t>
  </si>
  <si>
    <t>Structure and spatio-temporal dynamics of artisanal fisheries around a Mediterranean marine protected area</t>
  </si>
  <si>
    <t>http://icesjms.oxfordjournals.org/content/67/2/191.short</t>
  </si>
  <si>
    <t>A Forcada , C Valle…</t>
  </si>
  <si>
    <t>… Journal of Marine …</t>
  </si>
  <si>
    <t>Abstract Forcada, A., Valle, C., Sánchez-Lizaso, JL, Bayle-Sempere, JT, and Corsi, F. 2010. Structure and spatio-temporal dynamics of artisanal fisheries around a Mediterranean marine protected area.–ICES Journal of Marine Science, 67: 191–203. Marine protected ...</t>
  </si>
  <si>
    <t>http://icesjms.oxfordjournals.org/content/67/2/191.full</t>
  </si>
  <si>
    <t>Cape Rodney to Okakari Point Marine Reserve : a biological survey</t>
  </si>
  <si>
    <t>T Ayling</t>
  </si>
  <si>
    <t>Species-specific impacts of a small marine reserve on reef fish production and fishing productivity in the Turks and Caicos Islands</t>
  </si>
  <si>
    <t>http://journals.cambridge.org/abstract_S0376892902000346</t>
  </si>
  <si>
    <t>M Tupper , MA Rudd</t>
  </si>
  <si>
    <t>Abstract Marine reserves are widely considered to potentially benefit reef fisheries through emigration, yet the empirical basis for predicting the extent of this for small reserves is weak. The effects of fishing pressure and habitat on biomass and catch per unit effort (CPUE) of ...</t>
  </si>
  <si>
    <t>http://www.academia.edu/download/30357462/tupper2002.pdf</t>
  </si>
  <si>
    <t>Enhanced biodiversity beyond marine reserve boundaries: The cup spillith over</t>
  </si>
  <si>
    <t>http://www.esajournals.org/doi/abs/10.1890/09-1197.1</t>
  </si>
  <si>
    <t>Overfishing can have detrimental effects on marine biodiversity and the structure of marine ecosystems. No-take marine reserves (NTMRs) are much advocated as a means of protecting biodiversity and ecosystem structure from overharvest. In contrast to terrestrial ...</t>
  </si>
  <si>
    <t>http://www.jstor.org/stable/29779650</t>
  </si>
  <si>
    <t>Cape Rodney to Okakari Point Marine Reserve : review of knowledge and bibliography to December 1976</t>
  </si>
  <si>
    <t>http://kbd.kew.org/kbd/detailedresult.do?id=193597</t>
  </si>
  <si>
    <t>DP Gordon, WJ Ballantine</t>
  </si>
  <si>
    <t>... return to summary results page. Gordon DP, Ballantine WJ. 1976 Cape Rodney to Okakari Point Marine Reserve: review of knowledge and bibliography to December 1976. : Tane 22, Suppl. 146p. (1976) - Illus., maps.. Maps. Geog=7 Floristics (NEW_ZEALAND) ( , 197806588). ...</t>
  </si>
  <si>
    <t>Analysis of seagrass recovery in experimental excavations and propeller-scar disturbances in the Florida Keys National Marine Sanctuary</t>
  </si>
  <si>
    <t>http://www.jstor.org/stable/25736344</t>
  </si>
  <si>
    <t>WJ Kenworthy, MS Fonseca , PE Whitfield …</t>
  </si>
  <si>
    <t>Journal of Coastal …</t>
  </si>
  <si>
    <t>We investigated recovery of seagrasses in two types of mechanical sediment disturbances associated with motor vessel injuries:(1) artificial excavations where we removed all seagrasses in three size categories, 0.25 m², 1.0 m² and 2.25 m²; and (2) propeller scars ...</t>
  </si>
  <si>
    <t>Movement patterns of Cephalopholis cruentata in a marine reserve in St Lucia, WI, obtained from ultrasonic telemetry</t>
  </si>
  <si>
    <t>http://onlinelibrary.wiley.com/doi/10.1111/j.0022-1112.2005.00797.x/full</t>
  </si>
  <si>
    <t>ID Popple, W Hunte</t>
  </si>
  <si>
    <t>Journal of fish biology</t>
  </si>
  <si>
    <t>Marine reserves are being increasingly advocated as the most appropriate management strategy for the complex fish assemblages that characterize the tropics, particularly those associated with coral reefs. The rationale is that the co-occurrence of many species in ...</t>
  </si>
  <si>
    <t>http://127.0.0.1:8000/scholar?q=info:uw9oG5pZ1vQJ:scholar.google.com/&amp;output=instlink&amp;hl=en&amp;as_sdt=0,5&amp;scillfp=16300241362771587791&amp;oi=lle</t>
  </si>
  <si>
    <t>Direct estimation of natural mortality rates for littoral marine fishes using populational data from a marine reserve</t>
  </si>
  <si>
    <t>http://link.springer.com/article/10.1007/s002270000408</t>
  </si>
  <si>
    <t>E Macpherson , A García-Rubies , A Gordoa</t>
  </si>
  <si>
    <t>Abstract Visual censuses conducted in a marine reserve (Medas Islands) were used to estimate the natural mortality rates (M) for five common fish species in the NW Mediterranean Sea (Coris julis, Diplodus annularis, D. sargus, Serranus cabrilla and ...</t>
  </si>
  <si>
    <t>http://link.springer.com/content/pdf/10.1007/s002270000408.pdf</t>
  </si>
  <si>
    <t>Marine managers look upstream for connections</t>
  </si>
  <si>
    <t>http://www.sciencemag.org/content/278/5342/1414.short</t>
  </si>
  <si>
    <t>JC Ogden</t>
  </si>
  <si>
    <t>... Petersburg, FL 33701, USA. E-mail: jogden{at}marine.usf.edu. Summary. The Florida Keys are a heavily managed land-sea reserve, preserved as a National Marine Sanctuary, but fishing and collecting are prohibited in only a small area. ...</t>
  </si>
  <si>
    <t>Environmental sustainability and the public: responses to a proposed marine reserve at Jervis Bay, New South Wales, Australia</t>
  </si>
  <si>
    <t>http://www.sciencedirect.com/science/article/pii/S0964569196000245</t>
  </si>
  <si>
    <t>M Sant</t>
  </si>
  <si>
    <t>The establishment of a marine reserve at Jervis Bay was proposed in 1994. The aim of the proposal was to ensure the environmental sustainability of an important coastal resource which is subjected to multiple uses. However, there was not unanimous approval for the ...</t>
  </si>
  <si>
    <t>Spillover from marine reserves: the case of Naso vlamingii at Apo Island, the Philippines</t>
  </si>
  <si>
    <t>http://eprints.jcu.edu.au/6836/</t>
  </si>
  <si>
    <t>GR Russ, AC Alcala, AP Maypa</t>
  </si>
  <si>
    <t>... No study has unequivocally demonstrated spillover (net export of adults) from a marine reserve (Russ 2002), partly because of the lack of appropriate experi- mental designs (eg lack of information on spatial abundance, spatial catch rate and movement patterns of targeted ...</t>
  </si>
  <si>
    <t>http://eprints.jcu.edu.au/6836/1/6836_Russ_et_al_2003.pdf</t>
  </si>
  <si>
    <t>Habitat patches that cross marine reserve boundaries: consequences for the lobster Jasus edwardsii.</t>
  </si>
  <si>
    <t>https://researchspace.auckland.ac.nz/handle/2292/13508</t>
  </si>
  <si>
    <t>DJ Freeman, AB MacDiarmid, RB Taylor</t>
  </si>
  <si>
    <t>The spatial configuration of marine reserves should reflect management objectives. If reserves are intended to conserve 'natural'biological communities, then reserve boundaries should follow barriers to species movement, but if cross-boundary movement of ...</t>
  </si>
  <si>
    <t>http://127.0.0.1:8000/scholar?q=info:LFFsbQfNaPcJ:scholar.google.com/&amp;output=instlink&amp;hl=en&amp;as_sdt=0,5&amp;scillfp=16324390817714446423&amp;oi=lle</t>
  </si>
  <si>
    <t>A global analysis of the effectiveness of marine protected areas in preventing coral loss</t>
  </si>
  <si>
    <t>http://dx.plos.org/10.1371/journal.pone.0009278.g004</t>
  </si>
  <si>
    <t>ER Selig, JF Bruno</t>
  </si>
  <si>
    <t>... doi:10.1371/journal.pone.0009278.g002. Most local studies of MPA efficacy compare population or community parameters within the protected area to a nearby, unprotected control site. ... (2007) Trophic cascade facilitates coral recruitment in a marine reserve. ...</t>
  </si>
  <si>
    <t>A system dynamics model for the management of the gooseneck barnacle (〈 i〉 Pollicipes pollicipes〈/i〉) in the marine reserve of Gaztelugatxe (Northern …</t>
  </si>
  <si>
    <t>http://www.sciencedirect.com/science/article/pii/S0304380005005284</t>
  </si>
  <si>
    <t>J Bald , A Borja , I Muxika</t>
  </si>
  <si>
    <t>Ecological modelling</t>
  </si>
  <si>
    <t>The gooseneck barnacle (Pollicipes pollicipes) is a highly exploited species in Spain and Portugal due to the great commercial demand and the high prices in the market. Due to the inaccessibility of the Gaztelugatxe coastal area (Basque Country, Northern Spain), the ...</t>
  </si>
  <si>
    <t>Population structure of Gobius bucchichii, in a Mediterranean marine reserve and in an unprotected area</t>
  </si>
  <si>
    <t>http://onlinelibrary.wiley.com/doi/10.1111/j.1095-8649.1996.tb00029.x/full</t>
  </si>
  <si>
    <t>P Sasal, E Faliex, S Morand</t>
  </si>
  <si>
    <t>Many studies have emphasized the effects of marine reserves on fish populations by comparing 'target-species' biomass and densities within and outside the reserves by visual censuses (Bell, 1983; Harmelin, 1987; Roberts &amp; Polunin, 1991; Polunin &amp; Roberts, 1993) ...</t>
  </si>
  <si>
    <t>http://www.researchgate.net/publication/230446619_Population_structure_of_Gobius_bucchichii_in_a_Mediterranean_marine_reserve_and_in_an_unprotected_area/file/9c96052b3710882959.pdf</t>
  </si>
  <si>
    <t>Diet of the spiny lobster Palinurus elephas (Decapoda: Palinuridea) from the Columbretes Islands Marine Reserve (north-western Mediterranean)</t>
  </si>
  <si>
    <t>http://journals.cambridge.org/abstract_S0025315401003861</t>
  </si>
  <si>
    <t>R Goñi, A Quetglas, O Reñones</t>
  </si>
  <si>
    <t>Journal of the Marine …</t>
  </si>
  <si>
    <t>Abstract Stomach contents of 382 Palinurus elephas collected in the Columbretes Islands Marine Reserve (north-western Mediterranean) were examined to study the diet and to assess ontogenetic and sex related differences in feeding regime. Molluscs, crustaceans, ...</t>
  </si>
  <si>
    <t>http://127.0.0.1:8000/scholar?q=info:4G_OuI3BYLoJ:scholar.google.com/&amp;output=instlink&amp;hl=en&amp;as_sdt=0,5&amp;scillfp=13193066269903357307&amp;oi=lle</t>
  </si>
  <si>
    <t>Using impact assessment methods to determine the effects of a marine reserve on abundances and sizes of valuable tropical invertebrates</t>
  </si>
  <si>
    <t>http://www.nrcresearchpress.com/doi/abs/10.1139/f06-033</t>
  </si>
  <si>
    <t>MP Lincoln-Smith, KA Pitt , JD Bell …</t>
  </si>
  <si>
    <t>Procedures for impact assessment, including" beyond-BACI"(before after control impact) and proportional differences (ratios between impact and control treatments) were used to test population replenishment of marine invertebrates at a marine conservation area (MCA) ...</t>
  </si>
  <si>
    <t>http://127.0.0.1:8000/scholar?q=info:NACLtpxNqTEJ:scholar.google.com/&amp;output=instlink&amp;hl=en&amp;as_sdt=0,5&amp;scillfp=12946792453023256399&amp;oi=lle</t>
  </si>
  <si>
    <t>Variations in sediment texture on the northern Monterey Bay National Marine Sanctuary continental shelf</t>
  </si>
  <si>
    <t>http://www.sciencedirect.com/science/article/pii/S0025322701002626</t>
  </si>
  <si>
    <t>BD Edwards</t>
  </si>
  <si>
    <t>The storm-protected continental shelf of Monterey Bay, part of the Monterey Bay National Marine Sanctuary, north-central California, is subject to abundant, episodic sediment input from fluvial sources. North of Monterey Bay, conditions of reduced sediment supply ...</t>
  </si>
  <si>
    <t>Use of a marine reserve in Kaneohe Bay, Hawaii by the giant trevally,〈 i〉 Caranx ignobilis〈/i〉</t>
  </si>
  <si>
    <t>http://www.sciencedirect.com/science/article/pii/S0165783603003461</t>
  </si>
  <si>
    <t>BM Wetherbee, KN Holland, CG Meyer, CG Lowe</t>
  </si>
  <si>
    <t>Movement patterns, site fidelity and growth were studied for giant trevally (Caranx ignobilis) inhabiting a marine reserve surrounding Coconut Island in Kaneohe Bay, off the Island of Oahu, Hawaii. Short-term movements of fish were determined by acoustic telemetry and ...</t>
  </si>
  <si>
    <t>Holocene carbonate sedimentary petrology and facies accumulation, Looe Key National Marine Sanctuary , Florida</t>
  </si>
  <si>
    <t>http://www.ingentaconnect.com/content/umrsmas/bullmar/1985/00000036/00000003/art00009</t>
  </si>
  <si>
    <t>BH Lidz, DM Robbin, EA Shinn</t>
  </si>
  <si>
    <t>Bathymetry and bedrock topography show that the bulk of Looe Key National Marine Sanctuary (lower Florida Keys) occupies a shallow (0–7 m), broad (1–2 km wide) ridge between a landward trough (Hawk Channel, 30 m) south of Looe Key Reef. Average ...</t>
  </si>
  <si>
    <t>http://127.0.0.1:8000/scholar?q=info:vCAsRGG2afMJ:scholar.google.com/&amp;output=instlink&amp;hl=en&amp;as_sdt=0,5&amp;scillfp=16690132573606780306&amp;oi=lle</t>
  </si>
  <si>
    <t>The role of the Florida Keys National Marine Sanctuary in the South Florida ecosystem restoration initiative</t>
  </si>
  <si>
    <t>http://www.reefed.edu.au/__data/assets/pdf_file/0020/1874/itmems_182-191_s04_2.pdf</t>
  </si>
  <si>
    <t>BD Causey</t>
  </si>
  <si>
    <t>Background The Florida Keys National Marine Sanctuary is administered by the National Oceanic and Atmospheric Administration (NOAA) in the United States Department of Commerce. The Sanctuary is one of twelve national marine sanctuaries that are managed ...</t>
  </si>
  <si>
    <t>A bioeconomic model of a single-species fishery with a marine reserve</t>
  </si>
  <si>
    <t>http://www.sciencedirect.com/science/article/pii/S0301479706003914</t>
  </si>
  <si>
    <t>TK Kar, H Matsuda</t>
  </si>
  <si>
    <t>This study examines the impact of the creation of marine protected areas (MPAs), from both economic and biological perspectives. In particular, we examine the effects of protected patches and harvesting on resource populations. We conclude that protected patches are ...</t>
  </si>
  <si>
    <t>Sociocultural aspects of establishing marine protected areas</t>
  </si>
  <si>
    <t>http://www.sciencedirect.com/science/article/pii/096456919290060X</t>
  </si>
  <si>
    <t>SJ Fiske</t>
  </si>
  <si>
    <t>... designated as a preserve and, if so, how well the protected area survives in ... US Department of Commerce Proposed La Parguera National Marine Sanctuary Final Environmental Impact Statement ... prior to the printing of the preliminary management plan for the proposed reserve. ...</t>
  </si>
  <si>
    <t>Effects of fish feeding by snorkellers on the density and size distribution of fishes in a Mediterranean marine protected area</t>
  </si>
  <si>
    <t>http://link.springer.com/article/10.1007/s00227-004-1527-z</t>
  </si>
  <si>
    <t>M Milazzo , F Badalamenti , TV Fernández, R Chemello</t>
  </si>
  <si>
    <t>Abstract Although there is a great deal of evidence to show that supplementary feeding by humans in terrestrial environments causes pronounced changes in the distribution and behaviour of wild animals, at present very little is known about the potential for such ...</t>
  </si>
  <si>
    <t>http://link.springer.com/article/10.1007/s00227-004-1527-z/fulltext.html</t>
  </si>
  <si>
    <t>The Shark Reef Marine Reserve : a marine tourism project in Fiji involving local communities</t>
  </si>
  <si>
    <t>http://www.tandfonline.com/doi/abs/10.1080/09669580903071987</t>
  </si>
  <si>
    <t>JM Brunnschweiler</t>
  </si>
  <si>
    <t>The Shark Reef Marine Reserve in Fiji is an ecotourism project designed to protect a small reef patch and its fauna while preserving the livelihood of local communities. It involves the local communities by using a participatory business planning approach to Marine ...</t>
  </si>
  <si>
    <t>http://www.tandfonline.com/doi/full/10.1080/09669580903071987</t>
  </si>
  <si>
    <t>Essential habitat, marine reserves and fishery management</t>
  </si>
  <si>
    <t>MJ Fogarty</t>
  </si>
  <si>
    <t>http://127.0.0.1:8000/scholar?q=info:HjFTmtd25nIJ:scholar.google.com/&amp;output=instlink&amp;hl=en&amp;as_sdt=0,5&amp;scillfp=15151353392463037576&amp;oi=lle</t>
  </si>
  <si>
    <t>Resolving mismatches in US ocean governance</t>
  </si>
  <si>
    <t>http://media.eurekalert.org/aaasnewsroom/2010/FIL_000000001507/MSP_Science_Article.pdf</t>
  </si>
  <si>
    <t>LB Crowder, G Osherenko, OR Young…</t>
  </si>
  <si>
    <t>… -NEW YORK THEN …</t>
  </si>
  <si>
    <t>... State Waters (0-3 nmi; DFG-CRA) State Kelp Beds (DFG-CRA) State Marine Conservation Area (DFG-CRA) State Marine Reserve (DFG-CRA) National Marine Sanctuary (0-6 nmi; NMSP-DOC) National Park (to 1 nmi; NPS-DOI) ...</t>
  </si>
  <si>
    <t>Increased predation of juvenile European spiny lobster (Palinurus elephas) in a marine protected area</t>
  </si>
  <si>
    <t>http://www.tandfonline.com/doi/abs/10.1080/00288330.2005.9517324</t>
  </si>
  <si>
    <t>D Díaz, M Zabala, C Linares , B Hereu…</t>
  </si>
  <si>
    <t>… Journal of Marine and …</t>
  </si>
  <si>
    <t>Abstract One of the aims of Mediterranean marine protected areas (MPAs) is to increase populations of exploited species, such as the European spiny lobster (Palinurus elephas), which is considered a key species for its commercial and ecological value. Monitoring of ...</t>
  </si>
  <si>
    <t>http://www.tandfonline.com/doi/pdf/10.1080/00288330.2005.9517324</t>
  </si>
  <si>
    <t>Effects of marine reserves on coral reef fish communities from five islands in New Caledonia</t>
  </si>
  <si>
    <t>http://link.springer.com/article/10.1007/s003380050077</t>
  </si>
  <si>
    <t>L Wantiez , P Thollot, M Kulbicki</t>
  </si>
  <si>
    <t>... Accepted: 9 July 1996 Abstract. The effect of marine reserve protection on coral reef fish communities was studied on five islands located in the southwest lagoon of New Caledonia. Commercial ... Marine reserve effects Species ...</t>
  </si>
  <si>
    <t>http://link.springer.com/content/pdf/10.1007/s003380050077.pdf</t>
  </si>
  <si>
    <t>Rapid community change at a tropical upwelling site in the Galápagos Marine Reserve</t>
  </si>
  <si>
    <t>http://link.springer.com/article/10.1023/A:1021200831770</t>
  </si>
  <si>
    <t>JD Witman, F Smith</t>
  </si>
  <si>
    <t>Abstract The high biodiversity of tropical marine communities has attractedconsiderable interest, yet we still lack a clear understanding of the tempo ofdiversity change in these systems []. Knowledge of the conditions associated with fast or slow community assembly ...</t>
  </si>
  <si>
    <t>http://link.springer.com/content/pdf/10.1023/A:1021200831770.pdf</t>
  </si>
  <si>
    <t>Trends in fisheries and fishery resources associated with the Monterey Bay National Marine Sanctuary from 1981-2000</t>
  </si>
  <si>
    <t>RM Starr, JM Cope , LA Kerr</t>
  </si>
  <si>
    <t>Fine-scale habitat change in a marine reserve , mapped using radio-acoustically positioned video transects</t>
  </si>
  <si>
    <t>http://www.publish.csiro.au/paper/MF03190</t>
  </si>
  <si>
    <t>DM Parsons , NT Shears , RC Babcock …</t>
  </si>
  <si>
    <t>Marine and Freshwater …</t>
  </si>
  <si>
    <t>Abstract Large-scale changes in subtidal reef habitats have occurred within the Leigh Marine Reserve (New Zealand) since its establishment in 1976. To determine the extent of habitat change within Goat Island Bay, video transects positioned by a radio acoustic ...</t>
  </si>
  <si>
    <t>http://127.0.0.1:8000/scholar?q=info:aZ7a1uZ8VioJ:scholar.google.com/&amp;output=instlink&amp;hl=en&amp;as_sdt=0,5&amp;scillfp=14310617081144637310&amp;oi=lle</t>
  </si>
  <si>
    <t>Fish census data generated by non-experts in the Flower Garden Banks National Marine Sanctuary</t>
  </si>
  <si>
    <t>http://www.reef.org/reef_files/monitoring/gom.pdf</t>
  </si>
  <si>
    <t>CV Pattengill-Semmens, BX Semmens</t>
  </si>
  <si>
    <t>Journal of Gulf of Mexico Science</t>
  </si>
  <si>
    <t>reef.org</t>
  </si>
  <si>
    <t>METHODS Study Area The East (EFG) and West (WFG) Flower Garden Banks are two of numerous high-relief banks that occur in the northwestern Gulf of Mexico. The Flower Garden Banks (FGB) are located on the outer continental shelf, approximately 175 km ...</t>
  </si>
  <si>
    <t>The role of dispersal and demography in determining the efficacy of marine reserves</t>
  </si>
  <si>
    <t>http://www.nrcresearchpress.com/doi/abs/10.1139/f05-046</t>
  </si>
  <si>
    <t>LR Gerber , SS Heppell …</t>
  </si>
  <si>
    <t>... information to advance current theory and provide practical considerations for marine re- serve ... that, in addition to higher popula- tion recovery rates following reserve implementation for ... Our explicit consideration of recruitment from the un- protected area to the reserve has been ...</t>
  </si>
  <si>
    <t>https://fb4.myweb.uga.edu/pubs/cjfas.pdf</t>
  </si>
  <si>
    <t>Larval export from marine reserves and the recruitment benefit for fish and fisheries</t>
  </si>
  <si>
    <t>http://www.sciencedirect.com/science/article/pii/S0960982212003958</t>
  </si>
  <si>
    <t>HB Harrison , DH Williamson , RD Evans , GR Almany …</t>
  </si>
  <si>
    <t>... These are critical knowledge gaps that limit our understanding of the wider benefits of marine reserve networks for fish conservation and fisheries management. ... Designing marine reserve networks for both conservation and fisheries management. Proc. Natl. Acad. Sci. ...</t>
  </si>
  <si>
    <t>Indirect effects of protection from exploitation: patterns from populations of Evechinus chloroticus(Echinoidea) in northeastern New Zealand</t>
  </si>
  <si>
    <t>RG Cole, D Keuskamp</t>
  </si>
  <si>
    <t>http://127.0.0.1:8000/scholar?q=info:CQ2UiJhQ3lsJ:scholar.google.com/&amp;output=instlink&amp;hl=en&amp;as_sdt=0,5&amp;scillfp=11204431202376495221&amp;oi=lle</t>
  </si>
  <si>
    <t>The selection and design of marine protected areas: Australia as a case study</t>
  </si>
  <si>
    <t>http://link.springer.com/article/10.1007/BF00114203</t>
  </si>
  <si>
    <t>SE McNeill</t>
  </si>
  <si>
    <t>... Australia, in an attempt to formalize and unify terminology, introduced the term 'Marine and Estuarine Protected Area' (MEPA). ... Fish Habitat Reserve 85 Fish Sanctuary Wetland Reserve Marine Park 7 National Park 37 ... Marine Reserve National Park Nature Reserve ...</t>
  </si>
  <si>
    <t>http://link.springer.com/content/pdf/10.1007/BF00114203.pdf</t>
  </si>
  <si>
    <t>Marine reserve phenomenon in the Pacific islands</t>
  </si>
  <si>
    <t>http://www.sciencedirect.com/science/article/pii/S0308597X09000062</t>
  </si>
  <si>
    <t>CY Bartlett, K Pakoa, C Manua</t>
  </si>
  <si>
    <t>Marine Policy</t>
  </si>
  <si>
    <t>Coinciding with increased numbers of global marine reserves, communities in the Pacific islands are establishing unprecedented number of periodically-harvested and indefinitely- closed marine reserves. An integrated ecological and social comparative methodology is ...</t>
  </si>
  <si>
    <t>Effects of marine reserve protection on the mud crab Scylla serrata in a sex-biased fishery in subtropical Australia</t>
  </si>
  <si>
    <t>http://www.uq.edu.au/ecology/docs/publications/2005_Pillansetal_Marine%20ReserveProtectionofMudCrabs.pdf</t>
  </si>
  <si>
    <t>S Pillans, RD Pillans, RW Johnstone, PG Kraft…</t>
  </si>
  <si>
    <t>ABSTRACT: The impact of sex-biased fishing and marine reserve protection on the mud crab Scylla serrata was examined by comparing the catch rates (catch-per-unit-effort, CPUE), mean size, sex ratios and movement of crabs in 2 coastal marine reserves (1.9 ...</t>
  </si>
  <si>
    <t>Effectiveness of marine protected areas in the Philippines for biodiversity conservation</t>
  </si>
  <si>
    <t>http://onlinelibrary.wiley.com/doi/10.1111/j.1523-1739.2009.01340.x/full</t>
  </si>
  <si>
    <t>R Weeks, GR Russ, AC Alcala…</t>
  </si>
  <si>
    <t>... The Turtle Islands Wildlife Sanctuary is the most isolated MPA. ... one other reserve and more than 70% of MPAs within 5 km of another reserve (Fig. ... Figure 4. Frequency of distance to the nearest marine protected area (MPA), showing recommended distances between MPAs in a ...</t>
  </si>
  <si>
    <t>http://www.coraltrianglecenter.org/wp-content/uploads/pdf/2010-013.pdf</t>
  </si>
  <si>
    <t>Marine reserves: fish life history and ecological traits matter</t>
  </si>
  <si>
    <t>http://www.esajournals.org/doi/abs/10.1890/08-2131.1</t>
  </si>
  <si>
    <t>J Claudet, CW Osenberg , P Domenici …</t>
  </si>
  <si>
    <t>... Articles Citing this Article. Google Scholar Search for Other Articles. By keyword. body size bycatch habitat home range life history traits marine protected area marine reserve age marine reserve design schooling behavior species mobility territoriality weighted meta-analysis ...</t>
  </si>
  <si>
    <t>http://www.jstor.org/stable/27797850</t>
  </si>
  <si>
    <t>Sumilon Island Reserve : 20 years of hopes and frustrations</t>
  </si>
  <si>
    <t>http://aquaticcommons.org/9476/</t>
  </si>
  <si>
    <t>Naga</t>
  </si>
  <si>
    <t>aquaticcommons.org</t>
  </si>
  <si>
    <t>... This resulted in Sumilon Reserve being declared the ﬁrst nation- ally protected ﬁsh sanctuary in the Philippines under Bureau of Fisheries and Aquatic ... 2. Density of fuslllers (I-'. Oaeslonldee) In the Sumilon Marine Reserve , 1883-1893, as measured by a method of vIsuoI census ...</t>
  </si>
  <si>
    <t>http://aquaticcommons.org/9476/1/na_2199.pdf</t>
  </si>
  <si>
    <t>Density and size of reef fishes in and around a temperate marine reserve</t>
  </si>
  <si>
    <t>http://www.publish.csiro.au/paper/MF07093</t>
  </si>
  <si>
    <t>M Kleczkowski, RC Babcock , G Clapin</t>
  </si>
  <si>
    <t>Marine and Freshwater Research</t>
  </si>
  <si>
    <t>Abstract The effects of marine reserve protection on the density, size, biomass, sex-ratio and overall assemblage structure of reef fishes were investigated at Kingston Reef Sanctuary, Rottnest Island, Western Australia. Significant trends in response to reserve protection ...</t>
  </si>
  <si>
    <t>http://127.0.0.1:8000/scholar?q=info:Be7T7ED2EEkJ:scholar.google.com/&amp;output=instlink&amp;hl=en&amp;as_sdt=0,5&amp;scillfp=18137543402879504512&amp;oi=lle</t>
  </si>
  <si>
    <t>Florida Keys National Marine Sanctuary : Retrospective(1979-1995) reef fish assessment and a case for protected marine areas</t>
  </si>
  <si>
    <t>JS Ault , JA Bohnsack, GA Meester</t>
  </si>
  <si>
    <t>… and sustaining world fisheries resources. The …</t>
  </si>
  <si>
    <t>Do partial marine reserves protect reef fish assemblages?</t>
  </si>
  <si>
    <t>http://www.sciencedirect.com/science/article/pii/S0006320703001836</t>
  </si>
  <si>
    <t>CM Denny, RC Babcock</t>
  </si>
  <si>
    <t>... Marine protected area; Mimiwhangata Marine Park; Pagrus auratus; Snapper; New Zealand; Gear restrictions. ... 1997) pointed out that 99.5% of the Florida Keys Marine Sanctuary provided no ... New Zealand, the no-take Poor Knights Islands Marine Reserve, the Mokohinau ...</t>
  </si>
  <si>
    <t>Marine reserves: Rates and patterns of recovery and decline of predatory fish, 1983-2000</t>
  </si>
  <si>
    <t>http://www.esajournals.org/doi/abs/10.1890/01-5341</t>
  </si>
  <si>
    <t>... The Apo reserve (= sanctuary) was protected by the resident community from 1982, although the legal framework for the protected area was not in place until August 1985 (Russ and Alcala 1999). Protection of the marine reserve has been very successful, with a local marine ...</t>
  </si>
  <si>
    <t>http://www.jstor.org/stable/4134761</t>
  </si>
  <si>
    <t>A representative marine reserve system for Western Australia</t>
  </si>
  <si>
    <t>M Parks, Reserves Selection Working Group</t>
  </si>
  <si>
    <t>Report of the Marine Parks and …</t>
  </si>
  <si>
    <t>Conservation benefits of marine reserves for fish populations</t>
  </si>
  <si>
    <t>http://journals.cambridge.org/abstract_S1367943000001049</t>
  </si>
  <si>
    <t>I Mosquera, IM Côté , S Jennings …</t>
  </si>
  <si>
    <t>... Life histories are likely to be a useful predictor of responses to marine reserve protection because, in theory, these should determine how populations respond to fishing mortality (Adams, 1980; Beddington &amp; Cooke, 1983). Thus ...</t>
  </si>
  <si>
    <t>http://www.nceas.ucsb.edu/meta/Cote/Mosqueira_et_al_2000_Anim_Cons.pdf</t>
  </si>
  <si>
    <t>Marine protected areas in the Eastern African region: how successful are they?</t>
  </si>
  <si>
    <t>http://www.bioone.org/doi/abs/10.1579/0044-7447-31.7.503</t>
  </si>
  <si>
    <t>J Francis, A Nilsson, D Waruinge</t>
  </si>
  <si>
    <t>... important in providing adequate cushioning from impact of activities taking place outside the protected area. ... islands in 1998 (1).Chumbe Island Coral Parkhas became a sanctuary for the ... Cousin Island, Seychelles: a small, effective and internationally managed marine reserve. ...</t>
  </si>
  <si>
    <t>http://127.0.0.1:8000/scholar?q=info:vi6ilc5orAMJ:scholar.google.com/&amp;output=instlink&amp;hl=en&amp;as_sdt=0,5&amp;scillfp=2564762907473662294&amp;oi=lle</t>
  </si>
  <si>
    <t>SeaWiFS satellite monitoring of oil spill impact on primary production in the Galapagos Marine Reserve</t>
  </si>
  <si>
    <t>http://www.sciencedirect.com/science/article/pii/S0025326X03001620</t>
  </si>
  <si>
    <t>S Banks</t>
  </si>
  <si>
    <t>Near daily satellite monitoring of ocean colour using sea viewing wide angle of field viewing sensor (SeaWiFS) allowed the oceanic and near coastal chlorophyll-a distributions to be followed across the Galápagos Marine Reserve (GMR) from space. In the aftermath of the ...</t>
  </si>
  <si>
    <t>Two community-based marine reserves: lessons for coastal management</t>
  </si>
  <si>
    <t>http://books.google.co.uk/books?hl=en&amp;lr=&amp;id=9SmklVvw3OsC&amp;oi=fnd&amp;pg=PA85&amp;dq=marine+reserve+OR+%22protected+area%22+OR+sanctuary+OR+%22harvest+refuge%22&amp;ots=xOYoeEORuY&amp;sig=1QkASnjVPUwAKhvn-7BB5XqXblE</t>
  </si>
  <si>
    <t>AT White</t>
  </si>
  <si>
    <t>Coastal area management in Southeast Asia: Policies</t>
  </si>
  <si>
    <t>... 3). In 1979, Silliman University extension workers conducted marine conservation and education programs on the island. They introduced to the community the concept of a marine reserve with a sanctuary area patterned after the then suc- cessful Sumilon marine reserve. ...</t>
  </si>
  <si>
    <t>Fishes of the Lough Hyne marine reserve</t>
  </si>
  <si>
    <t>http://onlinelibrary.wiley.com/doi/10.1111/j.1095-8649.1987.tb05240.x/abstract</t>
  </si>
  <si>
    <t>D Minchin</t>
  </si>
  <si>
    <t>Lough Hynemarine reserve is a sea inlet, ofarea c. 60 ha, on the south-west Irish coast. Conditions vary from the exposed outer harbour of Barloge Creek to a sheltered marine basin, with depths to 47 m. A shallow, narrow connection, the Rapids, between the two ...</t>
  </si>
  <si>
    <t>http://127.0.0.1:8000/scholar?q=info:4MpqZAGYh9YJ:scholar.google.com/&amp;output=instlink&amp;hl=en&amp;as_sdt=0,5&amp;scillfp=6408208343003972685&amp;oi=lle</t>
  </si>
  <si>
    <t>Pluriannual analysis of the reserve effect on ichthyofauna in the Scandola natural reserve (Corsica, Northwestern Mediterranean)</t>
  </si>
  <si>
    <t>http://archimer.ifremer.fr/doc/00098/20893/</t>
  </si>
  <si>
    <t>P Francour</t>
  </si>
  <si>
    <t>Oceanologica Acta</t>
  </si>
  <si>
    <t>... Received 23/02/93, in revised form 18/02/94, accepted 22/02/94. From July 1988 to September 1992, Scuba divers used a non-destructive sampling method to study the fish communities of rocks and Posidonia oceanica seagrass beds, in Scandola Marine Reserve. ...</t>
  </si>
  <si>
    <t>http://archimer.ifremer.fr/doc/00098/20893/18507.pdf</t>
  </si>
  <si>
    <t>Short term monitoring of biotic change in Tasmanian marine reserves</t>
  </si>
  <si>
    <t>http://www.sciencedirect.com/science/article/pii/S0022098196027694</t>
  </si>
  <si>
    <t>GJ Edgar , NS Barrett</t>
  </si>
  <si>
    <t>Journal of Experimental Marine Biology and Ecology</t>
  </si>
  <si>
    <t>... Changes in several population parameters during the first year of protection in the largest Maria Island Marine Reserve were examined using two different ANOVA designs. ... Keywords: Fish; Invertebrates; Macroalgae; Marine reserve; Tasmania; Temperate reef; Visual census. ...</t>
  </si>
  <si>
    <t>Community Dynamics of Stony Corals (Milleforina and Scleractinia) at Key Largo National Marine Sanctuary , Florida During 1981-1986</t>
  </si>
  <si>
    <t>WC Jaap</t>
  </si>
  <si>
    <t>An expert system for marine environmental monitoring in the Florida Keys National Marine Sanctuary and Florida Bay</t>
  </si>
  <si>
    <t>http://cat.inist.fr/?aModele=afficheN&amp;cpsidt=1811051</t>
  </si>
  <si>
    <t>JC Hendee</t>
  </si>
  <si>
    <t>International conference on environmental coastal …</t>
  </si>
  <si>
    <t>Résumé/Abstract The National Oceanic and Atmospheric Administration's (NOAA, US Department of Commerce) Atlantic Oceanographic and Meteorological Laboratory (AOML) works cooperatively with the Florida Institute of Oceanography (FIO) in the implementation ...</t>
  </si>
  <si>
    <t>The bioeconomics of marine sanctuaries</t>
  </si>
  <si>
    <t>http://link.springer.com/article/10.1023/A:1010039031324</t>
  </si>
  <si>
    <t>JM Conrad</t>
  </si>
  <si>
    <t>Journal of Bioeconomics</t>
  </si>
  <si>
    <t>... If biological net growth is stochastic, a marine reserve might reduce the variance in biomass and harvest. With stochastic net growth and observation error, a marine sanctuary might also reduce the sever- ity and cost of management mistakes. ...</t>
  </si>
  <si>
    <t>http://link.springer.com/content/pdf/10.1023/A:1010039031324.pdf</t>
  </si>
  <si>
    <t>Potential benefits to fisheries and biodiversity of the Chagos Archipelago/British Indian Ocean Territory as a no-take marine reserve</t>
  </si>
  <si>
    <t>http://www.sciencedirect.com/science/article/pii/S0025326X10004467</t>
  </si>
  <si>
    <t>HJ Koldewey, D Curnick, S Harding, LR Harrison…</t>
  </si>
  <si>
    <t>Marine pollution …</t>
  </si>
  <si>
    <t>On 1st April 2010, the British Government announced designation of the British Indian Ocean Territory–or Chagos Archipelago–as the world's largest marine protected area (MPA). This near pristine ocean ecosystem now represents 16% of the worlds fully ...</t>
  </si>
  <si>
    <t>Corals and other prominent benthic Cnidaria of Looe Key National Marine Sanctuary , Florida</t>
  </si>
  <si>
    <t>http://agris.fao.org/agris-search/search.do?recordID=US9013506</t>
  </si>
  <si>
    <t>JL Wheaton, WC Jaap</t>
  </si>
  <si>
    <t>Florida marine research publications (USA)</t>
  </si>
  <si>
    <t>... Corals and other prominent benthic cnidaria of Looe Key National Marine Sanctuary, Florida. ...</t>
  </si>
  <si>
    <t>Cryptobenthic fishes of the “Ciclopi Islands” marine reserve (central Mediterranean Sea): assemblage composition, structure and relations with habitat features</t>
  </si>
  <si>
    <t>http://link.springer.com/article/10.1007/s00227-004-1315-9</t>
  </si>
  <si>
    <t>G La Mesa, M Micalizzi, G Giaccone, M Vacchi</t>
  </si>
  <si>
    <t>Abstract The fish assemblage of the “Ciclopi Islands” marine reserve, which is located along the eastern coast of Sicily (Central Mediterranean), was unknown until our study provided insight into the cryptobenthic fish assemblage inhabiting this integral reserve zone. Visual ...</t>
  </si>
  <si>
    <t>http://link.springer.com/article/10.1007/s00227-004-1315-9/fulltext.html</t>
  </si>
  <si>
    <t>A contribution to marine life conservation efforts in the South Pacific: The Shark Reef Marine Reserve , Fiji</t>
  </si>
  <si>
    <t>http://www.jostimages.com/fiji-shark-project/brunnschweiler_en.pdf</t>
  </si>
  <si>
    <t>JM Brunnschweiler , JL Earle</t>
  </si>
  <si>
    <t>Cybium</t>
  </si>
  <si>
    <t>jostimages.com</t>
  </si>
  <si>
    <t>ABSTRACT.-The first estimate of the fish biodiversity of Shark Reef Marine Reserve (SRMR), Fiji, is provided with special emphasis on elasmobranchs. In 2004, nine elasmobranch species were regularly observed at the site. The most common were the bull shark C a rc ...</t>
  </si>
  <si>
    <t>Implementing marine reserve networks: a comparison of approaches in New South Wales (Australia) and New Zealand</t>
  </si>
  <si>
    <t>http://www.sciencedirect.com/science/article/pii/S0308597X09000955</t>
  </si>
  <si>
    <t>SA Banks, GA Skilleter</t>
  </si>
  <si>
    <t>Marine reserve networks are an essential and effective tool for conserving marine biodiversity. They also have an important role in the governance of oceans and the sustainable management of marine resources. The translation of marine reserve network ...</t>
  </si>
  <si>
    <t>The importance of incorporating fine-scale habitat data into the design of an intertidal marine reserve system</t>
  </si>
  <si>
    <t>http://www.sciencedirect.com/science/article/pii/S0006320707001413</t>
  </si>
  <si>
    <t>There is concern about the reliability of surrogate measures to represent biodiversity and the use of such measures in the design of marine reserve systems. Currently, surrogate measures are most often based on broad-scale (100–1000s of km) bioregional ...</t>
  </si>
  <si>
    <t>Differences Among Fish Assemblages Associated with Nearshore〈 i〉 Posidonia oceanica〈/i〉 Seagrass Beds, Rocky–algal Reefs and Unvegetated Sand …</t>
  </si>
  <si>
    <t>http://www.sciencedirect.com/science/article/pii/S027277149990584X</t>
  </si>
  <si>
    <t>P Guidetti</t>
  </si>
  <si>
    <t>... Effects of depth and marine reserve fishing prohibition on the structure of a rocky fish assemblage in the north-western Mediterranean Sea. ... Effects of total fishing prohibition on the rocky fish assemblages of Medes Islands marine reserve (NW Mediterranean). ...</t>
  </si>
  <si>
    <t>Essential fish habitat and marine reserves: an introduction to the Second Mote Symposium in Fisheries Ecology</t>
  </si>
  <si>
    <t>http://www.ingentaconnect.com/content/umrsmas/bullmar/2000/00000066/00000003/art00003</t>
  </si>
  <si>
    <t>DO Conover , J Travis, FC Coleman</t>
  </si>
  <si>
    <t>... of primary journal articles in which the term 'marine reserve' or 'marine protected area' appears in ... the planning process all but derailed the Florida Keys National Marine Sanctuary's bid for ... Virtually all of the marine reserve evaluations presented at this meeting suffered from lack ...</t>
  </si>
  <si>
    <t>http://127.0.0.1:8000/scholar?q=info:ABkI-fL5zMgJ:scholar.google.com/&amp;output=instlink&amp;hl=en&amp;as_sdt=0,5&amp;scillfp=3755304464646964962&amp;oi=lle</t>
  </si>
  <si>
    <t>Seeking consensus on designing marine protected areas: keeping the fishing community engaged</t>
  </si>
  <si>
    <t>http://www.tandfonline.com/doi/abs/10.1080/08920750490276236</t>
  </si>
  <si>
    <t>M Helvey</t>
  </si>
  <si>
    <t>... Lessons learned from the project emphasize the need by marine protected area participants to recog- nize irreconcilable impasses early in the process and to seek ... NOAA) Channel Islands National Marine Sanctuary (Sanctuary)1 as a “no-take” marine reserve (Ugoretz, 2002 ...</t>
  </si>
  <si>
    <t>Modeling the effects of fishing and implications for the design of marine protected areas: juvenile fish responses to variations in seafloor habitat</t>
  </si>
  <si>
    <t>http://onlinelibrary.wiley.com/doi/10.1046/j.1523-1739.2001.015002424.x/full</t>
  </si>
  <si>
    <t>JB Lindholm, PJ Auster , M Ruth …</t>
  </si>
  <si>
    <t>... Figure 3. Response surfaces depicting juvenile cod survivorship as a function of rates of juvenile cod movement and size of marine protected area ( MPA) for type I, II, and III functional response curves. Results show survivorship for the entire sanctuary (a, b, c), for areas inside ...</t>
  </si>
  <si>
    <t>http://www.jstor.org/stable/2641840</t>
  </si>
  <si>
    <t>Spatially explicit dispersal dynamics and equilibrium population sizes in marine harvest refuges</t>
  </si>
  <si>
    <t>http://icesjms.oxfordjournals.org/content/59/3/458.short</t>
  </si>
  <si>
    <t>CA Acosta</t>
  </si>
  <si>
    <t>ICES Journal of Marine Science: Journal du …</t>
  </si>
  <si>
    <t>... by affecting the buildup and loss of mobile animals from the protected area (Blouin and ... for the buildup and persistence of exploited populations in a marine harvest refuge, based on ... in the Caribbean, spiny lobsters and queen conch, in the Glover's Reef Marine Reserve, Belize. ...</t>
  </si>
  <si>
    <t>http://icesjms.oxfordjournals.org/content/59/3/458.full.pdf</t>
  </si>
  <si>
    <t>… between wave exposure and biomass of the goose barnacle (Pollicipes pollicipes, Gmelin, 1790) in the Gaztelugatxe Marine Reserve (Basque Country, northern …</t>
  </si>
  <si>
    <t>http://icesjms.oxfordjournals.org/content/63/4/626.short</t>
  </si>
  <si>
    <t>Á Borja , P Liria, I Muxika, J Bald</t>
  </si>
  <si>
    <t>Abstract Marine protected areas play an important role in the conservation of marine resources and fisheries management. In the Basque Country (northern Spain), the small (158 ha) Gaztelugatxe Marine Reserve was established in 1998; after 5 years without ...</t>
  </si>
  <si>
    <t>http://icesjms.oxfordjournals.org/content/63/4/626.full</t>
  </si>
  <si>
    <t>Developing and sustaining world fisheries resources: The state of science and management: 2nd world fisheries congress</t>
  </si>
  <si>
    <t>http://afrilib.odinafrica.org/handle/0/18165</t>
  </si>
  <si>
    <t>DA Hancock, DC Smith , A Grant, JP Beumer</t>
  </si>
  <si>
    <t>... Search engines: Agris, Google Scholar, OAIster, VOA3R Repositories: OceanDocs, Aquatic Commons, Archimer, Archive Institutionnelle de l'Ifremer, IRD Documentation, ePrints Soton (Oceanography), Woods Hole Open Access Server, Marine &amp; Ocean Science ePrints Archive ...</t>
  </si>
  <si>
    <t>Guidelines and Recommendations for Coral Reef Restoration in the Florida Keys National Marine Sanctuary : Workshop Report</t>
  </si>
  <si>
    <t>SL Miller, GB McFall, AW Hulbert</t>
  </si>
  <si>
    <t>National Undersea Research Center</t>
  </si>
  <si>
    <t>Spillover of spiny lobsters Palinurus elephas from a marine reserve to an adjoining fishery</t>
  </si>
  <si>
    <t>http://cat.inist.fr/?aModele=afficheN&amp;cpsidt=17583701</t>
  </si>
  <si>
    <t>R Goni, A Quetglas, O Renones</t>
  </si>
  <si>
    <t>Résumé/Abstract We investigate the effects of the Columbretes Islands Marine Reserve (CIMR, Western Mediterranean) on the adjacent Palinurus elephas (Fabricius, 1787) fishery. After 9 to 12 yr of no-take protection there was a gradient of lobster density from the ...</t>
  </si>
  <si>
    <t>http://127.0.0.1:8000/scholar?q=info:LEeLvw0-SB8J:scholar.google.com/&amp;output=instlink&amp;hl=en&amp;as_sdt=0,5&amp;scillfp=7741940869101566097&amp;oi=lle</t>
  </si>
  <si>
    <t>Spillover from marine reserves and the replenishment of fished stocks</t>
  </si>
  <si>
    <t>http://journals.cambridge.org/abstract_S0376892910000032</t>
  </si>
  <si>
    <t>BS Halpern , SE Lester …</t>
  </si>
  <si>
    <t>... We synthesized all studies published in the literature prior to March 2009 containing spatially-explicit empirical data of spillover from no-take marine reserves identified from searches of Web of Science using the keywords 'marine reserve', 'spillover' or 'marine protected area'. ...</t>
  </si>
  <si>
    <t>http://darchive.mblwhoilibrary.org:8080/bitstream/handle/1912/3891/Halpern_etal_2010_EnvCons.pdf?sequence=1</t>
  </si>
  <si>
    <t>A synthesis of marine conservation planning approaches</t>
  </si>
  <si>
    <t>http://onlinelibrary.wiley.com/doi/10.1111/j.1523-1739.2005.00268.x/full</t>
  </si>
  <si>
    <t>HM Leslie</t>
  </si>
  <si>
    <t>... marine reserve implementation, implementation of a less restrictive type of marine protected area (MPA), or ... Sanctuary, USA, regional, 1,2, MPA network, US National Marine Sanctuary Program, state ... Chile: Punta El Lacho, Las Cruces, local, 3, marine reserve, Estacion Costera de ...</t>
  </si>
  <si>
    <t>http://www.aseanbiodiversity.info/Abstract/51010593.pdf</t>
  </si>
  <si>
    <t>Influence of marine reserve size and boundary length on the initial response of exploited reef fishes in the Florida Keys National Marine Sanctuary , USA</t>
  </si>
  <si>
    <t>http://link.springer.com/article/10.1007/s10980-007-9136-0</t>
  </si>
  <si>
    <t>A Bartholomew, JA Bohnsack, SG Smith, JS Ault …</t>
  </si>
  <si>
    <t>Landscape …</t>
  </si>
  <si>
    <t>Abstract We examine the influence of reserve size and boundary length on the relative rate of fish density change in reserves versus fished reference reefs for three exploitable-sized reef fish categories:(1) combined fish (34 species of Haemulidae, Lutjanidae, Serranidae, ...</t>
  </si>
  <si>
    <t>http://link.springer.com/article/10.1007/s10980-007-9136-0/fulltext.html</t>
  </si>
  <si>
    <t>Linkages between the Florida keys national marine sanctuary and the south Florida ecosystem restoration initiative</t>
  </si>
  <si>
    <t>http://www.sciencedirect.com/science/article/pii/S0964569105000487</t>
  </si>
  <si>
    <t>BD Keller, BD Causey</t>
  </si>
  <si>
    <t>The Florida Keys National Marine Sanctuary is a large, multiple-use marine protected area, including a network of fully protected marine zones, which was designated in 1990 to protect the coral reef ecosystem surrounding the Florida Keys. The South Florida Ecosystem ...</t>
  </si>
  <si>
    <t>Cousin Island, Seychelles: a small, effective and internationally managed marine reserve</t>
  </si>
  <si>
    <t>http://www.springerlink.com/index/acmpuh8clfub9b90.pdf</t>
  </si>
  <si>
    <t>Cousin, a small granitic island in the Inner Seychelles (4 20'S, 55 40'E), is internationally recognised as an important bird reserve. The management methods used on Cousin have ensured the protection and enhancement of rare bird populations but they have also ...</t>
  </si>
  <si>
    <t>http://link.springer.com/content/pdf/10.1007/s003380050115.pdf</t>
  </si>
  <si>
    <t>Molluscan assemblages associated with photophilic algae in the marine reserve of Ustica Island (Lower Tyrrhenian Sea, Italy)</t>
  </si>
  <si>
    <t>http://www.tandfonline.com/doi/abs/10.1080/11250000009356326</t>
  </si>
  <si>
    <t>M Milazzo , R Chemello, F Badalamenti …</t>
  </si>
  <si>
    <t>Abstract Very few studies have addressed the effect of protection on macrozoobenthos in marine protected areas, and particularly for sites in the Mediterranean Sea. In the present study, the molluscan assemblages associated with photophilic algal communities of the ...</t>
  </si>
  <si>
    <t>http://www.tandfonline.com/doi/pdf/10.1080/11250000009356326</t>
  </si>
  <si>
    <t>Growth of the dusky grouper Epinephelus marginatus (Linnnaeus, 1758)(Teleostei, Serranidae), in the natural marine reserve of Lavezzi Islands, Corsica, France</t>
  </si>
  <si>
    <t>http://scientiamarina.revistas.csic.es/index.php/scientiamarina/article/viewArticle/839</t>
  </si>
  <si>
    <t>JL Bouchereau, P Body, C Chauvet</t>
  </si>
  <si>
    <t>Scientia Marina</t>
  </si>
  <si>
    <t>Abstract The growth of Epinephelus marginatus living in the Natural Marine Reserve of the Lavezzi Islands was studied using the von Bertalanffy model. The growth parameters of this model were: L?= 135.9 cm, K= 0.08, t 0=-0.80 years. The relationship between length and ...</t>
  </si>
  <si>
    <t>http://scientiamarina.revistas.csic.es/index.php/scientiamarina/article/download/839/880</t>
  </si>
  <si>
    <t>Reduced survey intensity and its consequences for marine reserve selection</t>
  </si>
  <si>
    <t>http://link.springer.com/article/10.1023/A:1023637917029</t>
  </si>
  <si>
    <t>W Gladstone, J Davis</t>
  </si>
  <si>
    <t>Abstract There has been much interest in the potential of short-cuts in biodiversity surveys (eg physical surrogates, indicator groups, and lower taxonomic resolution) in systematic processes to select networks of representative marine reserves. This study tested the ...</t>
  </si>
  <si>
    <t>http://link.springer.com/content/pdf/10.1023/A:1023637917029.pdf</t>
  </si>
  <si>
    <t>Systematic marine conservation planning in data-poor regions: socioeconomic data is essential</t>
  </si>
  <si>
    <t>http://www.sciencedirect.com/science/article/pii/S0308597X0900030X</t>
  </si>
  <si>
    <t>NC Ban , GJA Hansen, M Jones , ACJ Vincent</t>
  </si>
  <si>
    <t>... Even if they are not ideally placed in ecological terms, they add to the total protected area and may engender future support for MPAs ... In 2007, the Handumon sanctuary was declared the best MPA in the Philippines by a national body. ... Marine reserve benefits local fisheries. ...</t>
  </si>
  <si>
    <t>Sea urchins predation facilitates coral invasion in a marine reserve</t>
  </si>
  <si>
    <t>http://dx.plos.org/10.1371/journal.pone.0022017.g008</t>
  </si>
  <si>
    <t>R Coma , E Serrano, C Linares , M Ribes, D Díaz…</t>
  </si>
  <si>
    <t>Abstract Macroalgae is the dominant trophic group on Mediterranean infralittoral rocky bottoms, whereas zooxanthellate corals are extremely rare. However, in recent years, the invasive coral Oculina patagonica appears to be increasing its abundance through ...</t>
  </si>
  <si>
    <t>Fishery resources of the Monterey Bay National Marine Sanctuary</t>
  </si>
  <si>
    <t>http://agris.fao.org/agris-search/search.do?recordID=US201300017239</t>
  </si>
  <si>
    <t>RM Starr</t>
  </si>
  <si>
    <t>... Fishery resources of the Monterey Bay National Marine Sanctuary [1998]. ... Monterey Bay National Marine Sanctuary (Calif.) Monterey Bay National Marine Sanctuary (Calif.). California Sea Grant College System Starr, Richard M. Translate with Translator. ...</t>
  </si>
  <si>
    <t>Diversity and evolution of the green fluorescent protein family</t>
  </si>
  <si>
    <t>http://www.pnas.org/content/99/7/4256.short</t>
  </si>
  <si>
    <t>YA Labas, NG Gurskaya…</t>
  </si>
  <si>
    <t>... Samples (100–500 mg of tissue) of Montastraea cavernosa, Condylactis gigantea, Scolumia cubensis, and Ricordea florida were collected at the Florida Keys Marine Sanctuary (Long Key) under National Marine Sanctuary authorization FKNMS-2000-009. ...</t>
  </si>
  <si>
    <t>http://www.pnas.org/content/99/7/4256.full</t>
  </si>
  <si>
    <t>Recreational scuba diving and its potential for environmental impact in a marine reserve</t>
  </si>
  <si>
    <t>L Roberts, VJ Harriott</t>
  </si>
  <si>
    <t>Recent advances in marine science and technology</t>
  </si>
  <si>
    <t>Hotspots within hotspots? Hammerhead shark movements around Wolf Island, Galapagos Marine Reserve</t>
  </si>
  <si>
    <t>http://link.springer.com/article/10.1007/s00227-010-1460-2</t>
  </si>
  <si>
    <t>A Hearn, J Ketchum, AP Klimley, E Espinoza…</t>
  </si>
  <si>
    <t>Marine biology</t>
  </si>
  <si>
    <t>Abstract Are pelagic species such as sharks and tuna distributed homogenously or heterogeneously in the oceans? Large assemblages of these species have been observed at seamounts and offshore islands in the eastern tropical Pacific, which are considered ...</t>
  </si>
  <si>
    <t>http://link.springer.com/article/10.1007/s00227-010-1460-2/fulltext.html</t>
  </si>
  <si>
    <t>Muricid predation upon an under-boulder community of epibyssate bivalves in the Cape D'Aguilar Marine Reserve , Hong Kong</t>
  </si>
  <si>
    <t>E Harper , B Morton</t>
  </si>
  <si>
    <t>The Marine Flora And Fauna of Hong Kong and …</t>
  </si>
  <si>
    <t>Potential of Marine Reserves to Cause Community‐Wide Changes beyond Their Boundaries</t>
  </si>
  <si>
    <t>http://onlinelibrary.wiley.com/doi/10.1111/j.1523-1739.2007.00657.x/full</t>
  </si>
  <si>
    <t>... 2000. Trophic cascades in benthic marine ecosystems: lessons for fisheries and protected-area management. Environmental Conservation 27:179–200. ... Rakitin, A., and DL Kramer. 1996. Effect of a marine reserve on the distribution of coral reef fishes in Barnados. ...</t>
  </si>
  <si>
    <t>http://www.aseanbiodiversity.info/Abstract/51011739.pdf</t>
  </si>
  <si>
    <t>A tale of two islands: some lessons for marine resource management</t>
  </si>
  <si>
    <t>http://journals.cambridge.org/abstract_S0376892900036699</t>
  </si>
  <si>
    <t>GC Savina, AT White</t>
  </si>
  <si>
    <t>... of guidelines was still poorly enforced, and Apo fishermen fished inside the sanctuary. Lack of knowledge about the rationale for a protected area was compounded by a distrust of Silliman University's motives in proposing it. As for Pamilacan, plans for a marine reserve were for ...</t>
  </si>
  <si>
    <t>http://127.0.0.1:8000/scholar?q=info:UfmdEAd_TaYJ:scholar.google.com/&amp;output=instlink&amp;hl=en&amp;as_sdt=0,5&amp;scillfp=18037148047805931335&amp;oi=lle</t>
  </si>
  <si>
    <t>Larval accumulation in the lee of a small headland: implications for the design of marine reserves</t>
  </si>
  <si>
    <t>http://cat.inist.fr/?aModele=afficheN&amp;cpsidt=18062342</t>
  </si>
  <si>
    <t>AJ Mace, SG Morgan</t>
  </si>
  <si>
    <t>... Larva. ; Mots-clés d'auteur / Author Keywords. Larval retention. ; Larval dispersal. ; Headland eddy Recirculation. ; Marine reserve. ; Meroplankton. ; Localisation / Location. INIST-CNRS, Cote INIST : 18208, 35400015691919.0020. Nº notice refdoc (ud4) : 18062342. ...</t>
  </si>
  <si>
    <t>http://127.0.0.1:8000/scholar?q=info:6HdMM8wqRdkJ:scholar.google.com/&amp;output=instlink&amp;hl=en&amp;as_sdt=0,5&amp;scillfp=10187734198241781427&amp;oi=lle</t>
  </si>
  <si>
    <t>Spatial marine zoning for fisheries and conservation</t>
  </si>
  <si>
    <t>http://www.esajournals.org/doi/abs/10.1890/090047</t>
  </si>
  <si>
    <t>CJ Klein , C Steinback, M Watts , AJ Scholz…</t>
  </si>
  <si>
    <t>... in the Great Barrier Reef Marine Park and California's Channel Islands Sanctuary (Airame 2005 ... 2000), the most commonly used protected-area design tool, was modified so that it can ... in parentheses below), as defined in the Initiative: (1) no-take marine reserve (all fisheries ...</t>
  </si>
  <si>
    <t>http://www.jstor.org/stable/25741248</t>
  </si>
  <si>
    <t>… , abundance, distribution and seasonality of larval fishes in the shallow nearshore of the proposed Greater Addo Marine Reserve , Algoa Bay, South Africa</t>
  </si>
  <si>
    <t>http://www.sciencedirect.com/science/article/pii/S027277140800156X</t>
  </si>
  <si>
    <t>P Pattrick, NA Strydom</t>
  </si>
  <si>
    <t>The larval fish assemblage was investigated in the shallow, nearshore region of a proposed marine protected area in eastern Algoa Bay, temperate South Africa, prior to proclamation. Sampling was conducted at six sites along two different depth contours at∼ 5m and∼ ...</t>
  </si>
  <si>
    <t>Marine conservation biology: the science of maintaining the sea's biodiversity</t>
  </si>
  <si>
    <t>http://books.google.co.uk/books?hl=en&amp;lr=&amp;id=J-2JcCC_Yn0C&amp;oi=fnd&amp;pg=PR5&amp;dq=marine+reserve+OR+%22protected+area%22+OR+sanctuary+OR+%22harvest+refuge%22&amp;ots=p_-ADYhczH&amp;sig=BwD3gDsM3k_q0UEdSuZyPNVwb2I</t>
  </si>
  <si>
    <t>ME Soulé</t>
  </si>
  <si>
    <t>... 261 16. Marine Protected Areas and Biodiversity Conservation Callum M. Roberts-265 17. Marine Reserve Function and Design for Fisheries Management Joshua Sladek Nowlis and Alan Friedlander-280 18. Place-Based ...</t>
  </si>
  <si>
    <t>Local perspectives on marine reserve creation in the Bahamas</t>
  </si>
  <si>
    <t>http://www.sciencedirect.com/science/article/pii/S0964569108000732</t>
  </si>
  <si>
    <t>K Broad, JN Sanchirico</t>
  </si>
  <si>
    <t>In 2000, the Bahamian government initiated the process of developing a network of marine reserves with the goal of setting aside about 20% of their coastal marine environment. Here, we use information from more than 200 interviews, 600 household surveys, and ...</t>
  </si>
  <si>
    <t>Economic models of marine protected areas: an introduction</t>
  </si>
  <si>
    <t>http://billhutten.s3.amazonaws.com/fw/docs/374.pdf</t>
  </si>
  <si>
    <t>UR Sumaila , AT Charles</t>
  </si>
  <si>
    <t>... The paper finds, among other things, that creating a marine reserve has more complex economic implications than predicted in studies ... A Model for the Bioeconomic Evaluation of Marine Protected Area Size and Placement in the North Sea by Beattie, Sumaila, Christensen and ...</t>
  </si>
  <si>
    <t>Passive acoustic telemetry reveals highly variable home range and movement patterns among unicornfish within a marine reserve</t>
  </si>
  <si>
    <t>http://link.springer.com/article/10.1007/s00338-011-0770-2</t>
  </si>
  <si>
    <t>A Marshell , JS Mills, KL Rhodes, J McIlwain</t>
  </si>
  <si>
    <t>Abstract Marine reserves are the primary management tool for Guam's reef fish fishery. While a build-up of fish biomass has occurred inside reserve boundaries, it is unknown whether reserve size matches the scale of movement of target species. Using passive ...</t>
  </si>
  <si>
    <t>http://link.springer.com/article/10.1007/s00338-011-0770-2/fulltext.html</t>
  </si>
  <si>
    <t>Artificial collection and early growth of spat of the scallop Argopecten purpuratus (Lamarck, 1819), in La Rinconada Marine Reserve , Antofagasta, Chile</t>
  </si>
  <si>
    <t>http://digital.csic.es/handle/10261/2404</t>
  </si>
  <si>
    <t>D Avendano, S Cantillánez, G Thouzeau, JB Peña</t>
  </si>
  <si>
    <t>Artificial collection of early juveniles (" spat") of the scallop Argopecten purpuratus in Japanese-type collectors was evaluated between January 2001 and July 2002 in the La Rinconada Marine Reserve, Antofagasta, Chile. This area of Antofagasta Bay has in the ...</t>
  </si>
  <si>
    <t>http://digital.csic.es/bitstream/10261/2404/1/Avenda%C3%B1o.pdf</t>
  </si>
  <si>
    <t>The influence of life history attributes and fishing pressure on the efficacy of marine reserves</t>
  </si>
  <si>
    <t>http://www.sciencedirect.com/science/article/pii/S0006320701002245</t>
  </si>
  <si>
    <t>LR Gerber , PM Kareiva, J Bascompte</t>
  </si>
  <si>
    <t>... there has not been a concomitant increase in our understanding of marine reserve theory ... see major benefits in the short term after the establishment of a marine protected area (eg a ... was proposed to determine efficacy of no-take zones in the Channel Islands Marine Sanctuary). ...</t>
  </si>
  <si>
    <t>Fish of the Marine Reserve : A Guide to the Identification and Biology of Common Coastal Fish of North-eastern New Zealand</t>
  </si>
  <si>
    <t>S Thompson</t>
  </si>
  <si>
    <t>1981 - Leigh Laboratory</t>
  </si>
  <si>
    <t>Changes in the shallow reef fishery associated with implementation of a system of fishing priority and marine reserve areas in Soufriere, St. Lucia</t>
  </si>
  <si>
    <t>R Goodridge, HA Oxenford , BG Hatcher , F Narcisse</t>
  </si>
  <si>
    <t>… of the Forty-ninth Gulf and …</t>
  </si>
  <si>
    <t>Recovery of Durvillaea antarctica (Durvilleales) inside and outside Las Cruces marine reserve , Chile</t>
  </si>
  <si>
    <t>http://www.esajournals.org/doi/abs/10.1890/06-1285.1</t>
  </si>
  <si>
    <t>JC Castilla, MA Campo, RH Bustamante</t>
  </si>
  <si>
    <t>We present the results for over two decades of monitoring on intertidal food-gatherers and the population of the low rocky shore dweller kelp Durvillaea antarctica, a short-distance disperser, inside and outside the no-take marine reserve, Estacion Costera de ...</t>
  </si>
  <si>
    <t>http://www.jstor.org/stable/40062050</t>
  </si>
  <si>
    <t>Reproduction and growth of the painted comber〈 i〉 Serranus scriba〈/i〉(Serranidae) of the Marine Reserve of Lanzarote Island (Central-Eastern Atlantic)</t>
  </si>
  <si>
    <t>http://www.sciencedirect.com/science/article/pii/S0272771405000661</t>
  </si>
  <si>
    <t>VM Tuset , MM García-Díaz, JA Gonzalez…</t>
  </si>
  <si>
    <t>The population biology of painted comber Serranus scriba (Linnaeus, 1758) of the Canary Islands coast was studied to estimate gonad morphology, sexuality, age and growth. Analysis of gonad organization and development revealed that it is a functional ...</t>
  </si>
  <si>
    <t>Complex habitat boosts scallop recruitment in a fully protected marine reserve</t>
  </si>
  <si>
    <t>http://link.springer.com/article/10.1007/s00227-011-1690-y</t>
  </si>
  <si>
    <t>LM Howarth , HL Wood, AP Turner, BD Beukers-Stewart</t>
  </si>
  <si>
    <t>Abstract This study investigated the effects of a fully protected marine reserve on commercially valuable scallops and benthic habitats in Lamlash Bay, Isle of Arran, United Kingdom. Dive surveys found the abundance of juvenile scallops to be greater within the ...</t>
  </si>
  <si>
    <t>http://link.springer.com/article/10.1007/s00227-011-1690-y/fulltext.html</t>
  </si>
  <si>
    <t>Marine bioregional planning: a strategic framework for identifying marine reserve networks, and planning sustainable use and management</t>
  </si>
  <si>
    <t>DJ Brunckhorst, PB Bridgewater</t>
  </si>
  <si>
    <t>… of the Symposium on Marine Protected Areas and …</t>
  </si>
  <si>
    <t>Biological resource assessment of the Fagatele Bay National Marine Sanctuary</t>
  </si>
  <si>
    <t>C Birkeland</t>
  </si>
  <si>
    <t>1987 - US Department of Commerce</t>
  </si>
  <si>
    <t>Population density and fishery impacts on the sea cucumber (Isostichopus fuscus) in the Galápagos Marine Reserve</t>
  </si>
  <si>
    <t>http://190.214.30.8:8080/WikiGala/attach/CONSERVACION%20DOCUMENTOS/Population%20density%20and%20fishery%20impacts%20on%20the%20sea%20cucumber%20(isostichopus%20fuscus)%20in%20the%20Galapagos%20Marine%20Reserve.pdf</t>
  </si>
  <si>
    <t>MV Toral-Granda, PC Martínez</t>
  </si>
  <si>
    <t>FAO FISHERIES TECHNICAL …</t>
  </si>
  <si>
    <t>Abstract Over the last decade, the sea cucumber Isostichopus fuscus has been the target of a continuous fishery in the Galapagos Islands. The increasing growth of this activity and its potential impacts prompted the Park Authorities to initiate a participatory management ...</t>
  </si>
  <si>
    <t>Assessment of vessel grounding injury to coral reef and seagrass habitats in the Florida Keys National Marine Sanctuary , Florida: protocol and methods</t>
  </si>
  <si>
    <t>http://www.ingentaconnect.com/content/umrsmas/bullmar/2001/00000069/00000002/art00023</t>
  </si>
  <si>
    <t>JH Hudson, WB Goodwin</t>
  </si>
  <si>
    <t>In recent years, small boat and large vessel groundings in southern Florida and the Florida Keys have been recognized as a major impact to coral reef and seagrass habitats (Zieman, 1976; Jaap, 1984; Tilmant, 1987; Causey, 1990; Sargent et al., 1995). As a result of these ...</t>
  </si>
  <si>
    <t>http://127.0.0.1:8000/scholar?q=info:nr9c0vAv22wJ:scholar.google.com/&amp;output=instlink&amp;hl=en&amp;as_sdt=0,5&amp;scillfp=1241997038703535325&amp;oi=lle</t>
  </si>
  <si>
    <t>Marine reserves in New Zealand: use rights, public attitudes, and social impacts</t>
  </si>
  <si>
    <t>http://www.tandfonline.com/doi/abs/10.1080/08920759809362353</t>
  </si>
  <si>
    <t>C Cocklin , M Craw, I Mcauley</t>
  </si>
  <si>
    <t>... The Marine Reserves Act of 1971 was passed in direct response to an application for a protected area in the vicinity of the University of Auckland Leigh Marine Labora- tory, north of Auckland. The process that led to the creation of the marine reserve began in 1965, when a ...</t>
  </si>
  <si>
    <t>Changes in fish assemblages following 10 years of protection in Tasmanian marine protected areas</t>
  </si>
  <si>
    <t>http://www.sciencedirect.com/science/article/pii/S0022098107000962</t>
  </si>
  <si>
    <t>NS Barrett, GJ Edgar , CD Buxton, M Haddon</t>
  </si>
  <si>
    <t>… Marine Biology and Ecology</t>
  </si>
  <si>
    <t>... The largest marine reserve, a marine extension to the Maria Island National Park (MINP) on the Tasmanian east coast, is a regional conservation reserve protecting 7 km of moderately-exposed coastline. ... 6. Governor Island Marine Reserve. ...</t>
  </si>
  <si>
    <t>… and genetic structures of white sea bream populations (〈 i〉 Diplodus sargus〈/i〉, Linnaeus, 1758) inside and outside a Mediterranean marine reserve</t>
  </si>
  <si>
    <t>http://www.sciencedirect.com/science/article/pii/S1631069103001689</t>
  </si>
  <si>
    <t>P Lenfant</t>
  </si>
  <si>
    <t>We studied the white sea bream (Diplodus sargus), a protandrous hermaphroditic fish, in two protected and unprotected areas in southwestern France. We observed a significant difference in the demographic structure between the two areas. Females were present in ...</t>
  </si>
  <si>
    <t>New Zealand's first marine reserve , Cape Rodney to Okakari point, Leigh</t>
  </si>
  <si>
    <t>http://www.sciencedirect.com/science/article/pii/000632077990048X</t>
  </si>
  <si>
    <t>WJ Ballantine, DP Gordon</t>
  </si>
  <si>
    <t>Abstract New Zealand's first marine reserve, Cape Rodney to Okakari Point, with an area of 500 ha, occupies a portion of the north-eastern coastline centred on a small island. The physical and biological characteristics of the reserve are outlined. It was opened in 1977, ...</t>
  </si>
  <si>
    <t>Leigh Marine Reserve , New Zealand</t>
  </si>
  <si>
    <t>http://www.mare-net.com/mscardi/work/ecologia/Parks_Jun98.pdf#page=9</t>
  </si>
  <si>
    <t>K Walls</t>
  </si>
  <si>
    <t>Parks</t>
  </si>
  <si>
    <t>New Zealand has a coastline of more than 15,000 km and an Exclusive Economic Zone of 4.8 million km2, extending between latitudes 26 S and 56 S. The combination of physical conditions and geographic isolation has contributed to a rich diversity of marine flora and ...</t>
  </si>
  <si>
    <t>Cetaceans of the Channel Islands National Marine Sanctuary</t>
  </si>
  <si>
    <t>S Leatherwood, BS Stewart, PA Folkens</t>
  </si>
  <si>
    <t>Combined effects of levels of protection and environmental variables at different spatial resolutions on fish assemblages in a marine protected area</t>
  </si>
  <si>
    <t>http://onlinelibrary.wiley.com/doi/10.1111/j.1523-1739.2010.01586.x/full</t>
  </si>
  <si>
    <t>J Claudet, JA GARCÍA‐CHARTON …</t>
  </si>
  <si>
    <t>Abstract: The links between species–environment relations and species' responses to protection are unclear, but the objectives of marine protected areas (MPAs) are most likely to be achieved when those relations are known and inform MPA design. The components of ...</t>
  </si>
  <si>
    <t>http://www.researchgate.net/publication/47509071_Combined_effects_of_levels_of_protection_and_environmental_variables_at_different_spatial_resolutions_on_fish_assemblages_in_a_marine_protected_area/file/9c96051a665a650707.pdf</t>
  </si>
  <si>
    <t>Emigration and retention of Palinurus elephas (Fabricius, 1787) in a central western Mediterranean marine protected area</t>
  </si>
  <si>
    <t>http://scientiamarina.revistas.csic.es/index.php/scientiamarina/article/viewArticle/7</t>
  </si>
  <si>
    <t>MC Follesa, D Cuccu, R Cannas…</t>
  </si>
  <si>
    <t>Scientia …</t>
  </si>
  <si>
    <t>Abstract This study describes the results obtained by applying the Arnason Schwartz multistate mark-recapture model to eight years of data collected in and around a small no- fishing marine protected area (MPA; 4 km 2) in the central western Mediterranean. From ...</t>
  </si>
  <si>
    <t>http://scientiamarina.revistas.csic.es/index.php/scientiamarina/article/viewFile/7/7</t>
  </si>
  <si>
    <t>National Marine Sanctuary Program: balancing resource protection with multiple use</t>
  </si>
  <si>
    <t>http://heinonlinebackup.com/hol-cgi-bin/get_pdf.cgi?handle=hein.journals/hulr18&amp;section=47</t>
  </si>
  <si>
    <t>J Epting</t>
  </si>
  <si>
    <t>Hous. L. Rev.</t>
  </si>
  <si>
    <t>On October 23, 1972, the Marine Protection, Research, and Sanctuaries Act (MPRSA)'was enacted. Title III of the Act, as amended in 1980, authorizes the Secretary of Commerce with Presidential approval to designate ocean waters as national marine sanctuaries where ...</t>
  </si>
  <si>
    <t>Biological “hot spots” and their effect on optimal bioeconomic marine reserve formation</t>
  </si>
  <si>
    <t>http://www.sciencedirect.com/science/article/pii/S0921800904003714</t>
  </si>
  <si>
    <t>KE Schnier</t>
  </si>
  <si>
    <t>Biological “hot spots” are regions within a fishery that possess a larger growth potential than the surrounding areas. This paper analyzes how these biological hot spots influence the optimal bioeconomic marine reserve formation within a fishery. The presence of biological ...</t>
  </si>
  <si>
    <t>Seafloor mapping and GIS coordination at America's remotest national marine sanctuary (American Samoa)</t>
  </si>
  <si>
    <t>http://www.botany.hawaii.edu/basch/uhnpscesu/pdfs/sam/Wright2002FBNMSAS.pdf</t>
  </si>
  <si>
    <t>DJ Wright , BT Donahue, DF Naar</t>
  </si>
  <si>
    <t>Undersea with GIS</t>
  </si>
  <si>
    <t>Abstract Currently there are thirteen sites in the US National Marine Sanctuary System that protect over 18,000 square miles of American coastal waters. Coral reefs are a particular concern at several of these sites, as reefs are now recognized as being among the most ...</t>
  </si>
  <si>
    <t>Untangling natural seascape variation from marine reserve effects using a landscape approach</t>
  </si>
  <si>
    <t>http://dx.plos.org/10.1371/journal.pone.0012327.g004</t>
  </si>
  <si>
    <t>BE Huntington, M Karnauskas, EA Babcock , D Lirman</t>
  </si>
  <si>
    <t>Abstract Distinguishing management effects from the inherent variability in a system is a key consideration in assessing reserve efficacy. Here, we demonstrate how seascape heterogeneity, defined as the spatial configuration and composition of coral reef habitats, ...</t>
  </si>
  <si>
    <t>Marine reserve site selection along the Abel Tasman National Park coast, New Zealand: consideration of subtidal rocky communities</t>
  </si>
  <si>
    <t>http://onlinelibrary.wiley.com/doi/10.1002/aqc.3270040206/full</t>
  </si>
  <si>
    <t>RJ Davidson, WL Chadderton</t>
  </si>
  <si>
    <t>Aquatic Conservation: Marine …</t>
  </si>
  <si>
    <t>... 4, 153-167 (1994) Marine reserve site selection along the Abel Tasman National Park coast, New Zealand: consideration of subtidal rocky ... Based on these qualitative observations, the author suggested both limestone and granite substrata be included in a marine reserve. ...</t>
  </si>
  <si>
    <t>http://127.0.0.1:8000/scholar?q=info:JNSU6Gc_UpcJ:scholar.google.com/&amp;output=instlink&amp;hl=en&amp;as_sdt=0,5&amp;scillfp=7701355946925017657&amp;oi=lle</t>
  </si>
  <si>
    <t>Sustainability and yield in marine reserve policy</t>
  </si>
  <si>
    <t>http://www.nceas.ucsb.edu/nceas-web/projects/5020/botsfordetal.pdf</t>
  </si>
  <si>
    <t>LW Botsford, DM Kaplan , A Hastings</t>
  </si>
  <si>
    <t>American Fisheries Society …</t>
  </si>
  <si>
    <t>Abstract. In the process of implementing marine reserves, policy makers typically are occupied with (1) choosing the spatial configuration of areas to protect and (2) addressing the concerns of fishermen regarding the effects of proposed reserves on fishery yield. The ...</t>
  </si>
  <si>
    <t>GIS‐based gap analysis of an existing marine reserve network around Santa Catalina island</t>
  </si>
  <si>
    <t>http://www.tandfonline.com/doi/abs/10.1080/01490419709388106</t>
  </si>
  <si>
    <t>WW Bushing</t>
  </si>
  <si>
    <t>Marine Geodesy</t>
  </si>
  <si>
    <t>This study utilized a geographic information system (GIS) to evaluate an existing network of marine reserves around an island off the southern California coast. The investigation focused on the effectiveness of the reserve network relative to the regional ecology, the ...</t>
  </si>
  <si>
    <t>http://www.starthrower.org/research/kelpgis/ijmargeo.htm</t>
  </si>
  <si>
    <t>Use of acoustic tags to estimate natural mortality, spillover, and movements of lingcod (Ophiodon elongatus) in a marine reserve</t>
  </si>
  <si>
    <t>http://www.ingentaconnect.com/content/mts/mtsj/2005/00000039/00000001/art00004</t>
  </si>
  <si>
    <t>RM Starr, V O'Connell, S Ralston…</t>
  </si>
  <si>
    <t>Advances in electronic telemetry systems have led to fish tagging studies that are sufficiently long to provide estimates of natural mortality of many marine fishes. We used acoustic transmitters and an array of recording receivers to estimate natural mortality, residence ...</t>
  </si>
  <si>
    <t>A bibliography and literature review for the Poor Knights Islands Marine Reserve</t>
  </si>
  <si>
    <t>…, Poor Knights Islands Marine Reserve …</t>
  </si>
  <si>
    <t>2007 - Department of Conservation</t>
  </si>
  <si>
    <t>The influence of bottom type and shelf position on biodiversity of tropical fish inside a recently enlarged marine reserve</t>
  </si>
  <si>
    <t>http://onlinelibrary.wiley.com/doi/10.1002/aqc.601/full</t>
  </si>
  <si>
    <t>MS Kendall, JD Christensen, C Caldow…</t>
  </si>
  <si>
    <t>… conservation: marine …</t>
  </si>
  <si>
    <t>ABSTRACT 1. A necessary component of implementing a successful marine reserve is the quantification of the biological resources that fall under its protection. Without such an initial assessment, the future effects of the reserve on the local habitat and biotic community ...</t>
  </si>
  <si>
    <t>http://ccma.nos.noaa.gov/publications/biogeography/Ac_v14_113-132.pdf</t>
  </si>
  <si>
    <t>Marine protected areas: a tool for integrated coastal management in Belize</t>
  </si>
  <si>
    <t>http://www.sciencedirect.com/science/article/pii/S0964569105000475</t>
  </si>
  <si>
    <t>L Cho</t>
  </si>
  <si>
    <t>... Marine Protected Areas of Belize. Protected area, Date established, Total area (ha), Marine area (ha), No-take area (ha). Corozal Bay Wildlife Sanctuary, 1998, n/a, n/a, n/a. Bacalar Chico Marine Reserve, 1996, 11,303, 6118, 894. Hol Chan Marine Reserve, 1987, 1320, 1224, 273 ...</t>
  </si>
  <si>
    <t>The use of demographic sensitivity analysis in marine species conservation planning</t>
  </si>
  <si>
    <t>http://www.sciencedirect.com/science/article/pii/S0006320704000576</t>
  </si>
  <si>
    <t>LR Gerber , SS Heppell</t>
  </si>
  <si>
    <t>... on their marine mammal or bird fauna (eg, Southern Ocean Sanctuary, California sea ... In protecting a specific population, the optimal protected area would encompass that population's year ... Marine reserve planning for species of concern is difficult because (1) the demographic ...</t>
  </si>
  <si>
    <t>The use of marine protected areas to preserve and enhance marine biological diversity: a case study approach</t>
  </si>
  <si>
    <t>http://www.tandfonline.com/doi/pdf/10.1080/08920759509362274</t>
  </si>
  <si>
    <t>PC Ticco</t>
  </si>
  <si>
    <t>... Marine Protected Areas ... The nature of a reserve, its design, and its regulatory framework all will depend on the primary objectives that it seeks to ... The identified objective(s) will influence the size, shape, and other design constraints of the protected area and its implementation. ...</t>
  </si>
  <si>
    <t>No-take reserve networks: sustaining fishery populations and marine ecosystems</t>
  </si>
  <si>
    <t>http://www.tandfonline.com/doi/abs/10.1577/1548-8446(1999)024%3C0011%3ANRN%3E2.0.CO%3B2</t>
  </si>
  <si>
    <t>SN Murray, RF Ambrose , JA Bohnsack, LW Botsford…</t>
  </si>
  <si>
    <t>Abstract Improved management approaches are needed to reduce the rate at which humans are depleting exploited marine populations and degrading marine ecosystems. Networks of no-take marine reserves are promising management tools because of their potential to (1) ...</t>
  </si>
  <si>
    <t>http://daytonlab.ucsd.edu/publications/Murrayetal99.pdf</t>
  </si>
  <si>
    <t>Nearshore morphology and late Quaternary geologic framework of the northern Monterey Bay Marine Sanctuary , California</t>
  </si>
  <si>
    <t>http://www.sciencedirect.com/science/article/pii/S0025322701002602</t>
  </si>
  <si>
    <t>RJ Anima, SL Eittreim, BD Edwards, AJ Stevenson</t>
  </si>
  <si>
    <t>Marine geology</t>
  </si>
  <si>
    <t>A combination of side-scanning sonar and high-resolution seismic reflection data image seafloor bedrock exposures and erosional features across the nearshore shelf. Sediment- filled troughs incise the inner shelf rock exposures and tie directly to modern coastal ...</t>
  </si>
  <si>
    <t>On the uncertain costs and tenuous benefits of marine reserves: a case study of the Tortugas Ecological Reserve , South Florida, USA</t>
  </si>
  <si>
    <t>GS Cook, JT Heinen</t>
  </si>
  <si>
    <t>Natural Areas Journal</t>
  </si>
  <si>
    <t>Uncertainty and the active adaptive management of marine reserves</t>
  </si>
  <si>
    <t>http://www.sciencedirect.com/science/article/pii/S0308597X04000880</t>
  </si>
  <si>
    <t>RQ Grafton , T Kompas</t>
  </si>
  <si>
    <t>... 1. Step 1 specifies the objectives and begins the feedback loop for marine reserve design, for without a clear understanding as to what reserves should accomplish, there can be no adaptive management of reserves. ... Avoiding current oversights in marine reserve design. ...</t>
  </si>
  <si>
    <t>Preliminary patterns of distribution and abundance of loggerhead sea turtles, Caretta caretta, around Columbretes Islands Marine Reserve , Spanish Mediterranean</t>
  </si>
  <si>
    <t>http://link.springer.com/article/10.1007/s00227-003-1125-5</t>
  </si>
  <si>
    <t>AG de Segura, J Tomas, SN Pedraza, EA Crespo…</t>
  </si>
  <si>
    <t>Abstract Aerial surveys were conducted to estimate the abundance and distribution of loggerhead turtles (Caretta caretta) in the Columbretes Islands Marine Reserve and surrounding waters (western Mediterranean). Four surveys were carried out during 2000 ...</t>
  </si>
  <si>
    <t>http://link.springer.com/article/10.1007/s00227-003-1125-5/fulltext.html</t>
  </si>
  <si>
    <t>Quantifying loss of acoustic communication space for right whales in and around a US National Marine Sanctuary</t>
  </si>
  <si>
    <t>http://onlinelibrary.wiley.com/doi/10.1111/j.1523-1739.2012.01908.x/full</t>
  </si>
  <si>
    <t>LT Hatch, CW Clark, SM Van Parijs…</t>
  </si>
  <si>
    <t>Resumen Los efectos de la exposición crónica a niveles cada vez mayores de ruido submarino inducido por humanos sobre poblaciones de animales marinos dependientes del sonido para comunicarse están poco entendidos. Buscamos desarrollar métodos para ...</t>
  </si>
  <si>
    <t>http://www.dtic.mil/dtic/tr/fulltext/u2/a563664.pdf</t>
  </si>
  <si>
    <t>Resource survey of fishes within Looe Key National Marine Sanctuary</t>
  </si>
  <si>
    <t>http://www.aoml.noaa.gov/general/lib/CEDAR_files/cedar102.pdf</t>
  </si>
  <si>
    <t>JA Bohnsack, DE Harper, DB McClellan…</t>
  </si>
  <si>
    <t>Coral reefs have the highest concentration and diversity of fish species found on Earth. Coral reef fishes can be defined as fishes that spend part of their life cycle in close association with coral reefs. Defining a coral reef fish more precisely is probably not a ...</t>
  </si>
  <si>
    <t>A framework for systematic marine reserve design in South Australia: a case study</t>
  </si>
  <si>
    <t>http://www.marinenz.org.nz/documents/Stewar_and_Possingham_2002_Network_design.pdf</t>
  </si>
  <si>
    <t>Inaugural World Congress on …</t>
  </si>
  <si>
    <t>Abstract Ad hoc reserve design has been shown to produce inefficient reserve systems in terrestrial environments, limiting opportunities to achieve conservation goals. In this paper, we devise a framework for systematic marine reserve design using South Australia as a ...</t>
  </si>
  <si>
    <t>Continental shelf GIS for the Monterey Bay National Marine Sanctuary</t>
  </si>
  <si>
    <t>http://www.sciencedirect.com/science/article/pii/S0025322701002742</t>
  </si>
  <si>
    <t>FL Wong, SL Eittreim</t>
  </si>
  <si>
    <t>A marine sanctuary is an environment where the interests of science and society meet. Land and marine managers need access to the best scientific data available that describe the environment and environmental processes in sanctuaries. The sidescan sonar imagery, ...</t>
  </si>
  <si>
    <t>Biodiversity conservation in the Galapagos marine reserve</t>
  </si>
  <si>
    <t>http://eprints.soton.ac.uk/7858/</t>
  </si>
  <si>
    <t>R Bustamante , KJ Collins…</t>
  </si>
  <si>
    <t>Bulletin de l'Institut …</t>
  </si>
  <si>
    <t>... Biodiversity conservation in the Galapagos marine reserve. Bustamante, R., Collins, KJ and Bensted-Smith, R. (2000) Biodiversity conservation in the Galapagos marine reserve. Bulletin de l'Institut Royal des Sciences Naturelles de Belgique, 70, (Supplement), 31-38. Download ...</t>
  </si>
  <si>
    <t>Status of candidate coral, Acropora palmata, and its snail predator in the upper Florida Keys National Marine Sanctuary</t>
  </si>
  <si>
    <t>MW Miller, IB Baums, DE Williams …</t>
  </si>
  <si>
    <t>NOAA Technical …</t>
  </si>
  <si>
    <t>Effects of recreational and commercial fishing on spiny lobster abundance at Looe Key National Marine Sanctuary</t>
  </si>
  <si>
    <t>BI Blonder, JH Hunt, D Forcucci, WG Lyons</t>
  </si>
  <si>
    <t>Proceedings of the 41st Annual Gulf and …</t>
  </si>
  <si>
    <t>Evaluating the effectiveness of management of the Malindi–Watamu marine protected area complex in Kenya</t>
  </si>
  <si>
    <t>http://www.sciencedirect.com/science/article/pii/S096456910900057X</t>
  </si>
  <si>
    <t>NA Muthiga</t>
  </si>
  <si>
    <t>An assessment of management effectiveness of Kenya's oldest marine protected areas (Malindi and Watamu) was conducted within the framework of a regional assessment in Kenya, Seychelles and Tanzania. Biophysical, socio-economic and governance indicators ...</t>
  </si>
  <si>
    <t>A theory for optimal monitoring of marine reserves</t>
  </si>
  <si>
    <t>http://onlinelibrary.wiley.com/doi/10.1111/j.1461-0248.2005.00784.x/full</t>
  </si>
  <si>
    <t>LR Gerber , M Beger , MA McCarthy …</t>
  </si>
  <si>
    <t>... (1999). No-take reserve networks: sustaining fishery populations and marine ecosystems. Fisheries, 24, 11–25. ... How is your MPA Doing? A Guidebook of Natural and Social Indicators for Evaluating Marine Protected Area Management Effectiveness. ...</t>
  </si>
  <si>
    <t>http://gerberlab.faculty.asu.edu/wordpress/wp-content/uploads/docs/GerberetalEcolLetts2005.pdf</t>
  </si>
  <si>
    <t>Seagrass distribution in south Florida: a multi-agency coordinated monitoring program</t>
  </si>
  <si>
    <t>JW Fourqurean , MJ Durako , MO Hall, LN Hefty</t>
  </si>
  <si>
    <t>Effects of protective management on coral reef fishes in the central Philipinnes</t>
  </si>
  <si>
    <t>G Russ</t>
  </si>
  <si>
    <t>Okakari Point to Cape Rodney marine reserve : a biological survey</t>
  </si>
  <si>
    <t>http://agris.fao.org/agris-search/search.do?recordID=AV20120131116</t>
  </si>
  <si>
    <t>Abstract: The Marine Reserve at Leigh was gazetted in November I975 but it is worth-while to trace the course of exploitation in the reserve area both before and after its official establishment. While it is difficult to determinewith any accuracy the extent of exploitation ...</t>
  </si>
  <si>
    <t>Propagule dispersal distance and the size and spacing of marine reserves</t>
  </si>
  <si>
    <t>http://www.esajournals.org/doi/abs/10.1890/1051-0761(2003)013%5B0159:PDDATS%5D2.0.CO%3B2</t>
  </si>
  <si>
    <t>AL Shanks, BA Grantham, MH Carr</t>
  </si>
  <si>
    <t>... (2011) The influence of environmental characteristics on fish larvae spatial patterns related to a marine protected area: The Medes islands (NW Mediterranean). ... (2011) Dispersal connectivity and reserve selection for marine conservation. ...</t>
  </si>
  <si>
    <t>http://www.jstor.org/stable/3100005</t>
  </si>
  <si>
    <t>The effects of predator abundance and habitat structural complexity on survival of juvenile sea urchins</t>
  </si>
  <si>
    <t>http://link.springer.com/article/10.1007/s00227-004-1439-y</t>
  </si>
  <si>
    <t>B Hereu, M Zabala, C Linares , E Sala</t>
  </si>
  <si>
    <t>... M, D'Anna G, Pipitone C (2000) Trophic cascades in benthic marine ecosystems: lessons for fisheries and protected-area management. ... of the sea urchins Paracentrotus lividus and Arbacia lixula in the northwestern Mediterranean: comparison between a marine reserve and an ...</t>
  </si>
  <si>
    <t>http://link.springer.com/article/10.1007/s00227-004-1439-y/fulltext.html</t>
  </si>
  <si>
    <t>A property rights approach to understanding human displacement from protected areas: the case of marine protected areas</t>
  </si>
  <si>
    <t>http://onlinelibrary.wiley.com/doi/10.1111/j.1523-1739.2008.01050.x/full</t>
  </si>
  <si>
    <t>MB Mascia , C Claus</t>
  </si>
  <si>
    <t>... 2005. Trends in global protected area governance, 1992-2002. Environmental Management 36:89–100. ... 1996. Changes in the shallow reef fishery associated with implementation of a system of fishing priority and marine reserve areas in Soufriere, St. Lucia. ...</t>
  </si>
  <si>
    <t>http://127.0.0.1:8000/scholar?q=info:NqFlTQ4PssIJ:scholar.google.com/&amp;output=instlink&amp;hl=en&amp;as_sdt=0,5&amp;scillfp=5328318783507435011&amp;oi=lle</t>
  </si>
  <si>
    <t>Effects of marine reserves on adjacent fisheries</t>
  </si>
  <si>
    <t>http://www.sciencemag.org/content/294/5548/1920.short</t>
  </si>
  <si>
    <t>CM Roberts , JA Bohnsack, F Gell, JP Hawkins …</t>
  </si>
  <si>
    <t>... Location of the study sites and marine reserve zones in St. Lucia (left) and Florida (right). ... The Merritt Island National Wildlife Refuge at Cape Canaveral, Florida, has the oldest fully protected marine reserve in the United States. ...</t>
  </si>
  <si>
    <t>Conservation of threatened species in the Galapagos Marine Reserve through identification and protection of marine key biodiversity areas</t>
  </si>
  <si>
    <t>http://onlinelibrary.wiley.com/doi/10.1002/aqc.901/full</t>
  </si>
  <si>
    <t>GJ Edgar , S Banks, R Bensted‐Smith…</t>
  </si>
  <si>
    <t>… : Marine and …</t>
  </si>
  <si>
    <t>ABSTRACT 1. The Galapagos Marine Reserve provides refuge for numerous threatened marine species, including 16 mammals, birds, reptiles and fish currently recognized on the 2006 IUCN Red List of Threatened Species, plus an additional 25 endemic fish, mollusc, ...</t>
  </si>
  <si>
    <t>http://www.throughthewaves.com/uploads/3/0/7/7/3077288/edgar_et_al_2008.pdf</t>
  </si>
  <si>
    <t>Stellwagen Bank: a guide to the whales, sea birds, and marine life of the Stellwagen Bank National Marine Sanctuary</t>
  </si>
  <si>
    <t>N Ward</t>
  </si>
  <si>
    <t>Down East Books</t>
  </si>
  <si>
    <t>Reduced density of the herbivorous urchin Diadema antillarum inside a Caribbean marine reserve linked to increased predation pressure by fishes</t>
  </si>
  <si>
    <t>http://link.springer.com/article/10.1007/s00338-009-0516-6</t>
  </si>
  <si>
    <t>AR Harborne , PG Renaud, EHM Tyler, PJ Mumby</t>
  </si>
  <si>
    <t>Abstract Disease has dramatically reduced populations of the herbivorous urchin Diadema antillarum Philippi on Caribbean reefs, contributing to an increased abundance of macroalgae and reduction of coral cover. Therefore, recovery of D. antillarum populations ...</t>
  </si>
  <si>
    <t>http://link.springer.com/article/10.1007/s00338-009-0516-6/fulltext.html</t>
  </si>
  <si>
    <t>The New Zealand marine reserve experience: the science behind the politics</t>
  </si>
  <si>
    <t>http://marinenz.org.nz/nml/files/documents/4_nz_mpa/nzmpa_babcock_03.pdf</t>
  </si>
  <si>
    <t>RC Babcock</t>
  </si>
  <si>
    <t>Conserving marine environments. Out of sight out of …</t>
  </si>
  <si>
    <t>Debate surrounding the effectiveness, or otherwise, of marine reserves has not been well informed by data. However, in areas where marine reserves have been established for some time, valuable information is now becoming available. New Zealand's no-take ...</t>
  </si>
  <si>
    <t>Rapid effects of marine reserves via larval dispersal</t>
  </si>
  <si>
    <t>http://dx.plos.org/10.1371/journal.pone.0004140.g004</t>
  </si>
  <si>
    <t>R Cudney-Bueno, MF Lavín, SG Marinone…</t>
  </si>
  <si>
    <t>... We tested predictions of a larval transport model for a marine reserve network in the Gulf of California, Mexico, via field oceanography and repeated density counts of recently settled juvenile commercial mollusks before and after reserve establishment. ...</t>
  </si>
  <si>
    <t>The reproductive biology of a new species of sea cucumber, Holothuria (Mertensiothuria) arenacava in a Kenyan marine protected area : the possible role of light and …</t>
  </si>
  <si>
    <t>http://link.springer.com/article/10.1007/s00227-005-0224-x</t>
  </si>
  <si>
    <t>Abstract The sea cucumber Holothuria arenacava was discovered in the Mombasa marine reserve in 1997 and described by Samyn et al.(2001). The reproductive biology of this holothurian was investigated in order to (1) characterize the reproductive pattern,(2) ...</t>
  </si>
  <si>
    <t>http://link.springer.com/article/10.1007/s00227-005-0224-x/fulltext.html</t>
  </si>
  <si>
    <t>Community-based coastal resource management in the Philippines:: a case study</t>
  </si>
  <si>
    <t>AC Alcala</t>
  </si>
  <si>
    <t>http://ledhyane.lecture.ub.ac.id/files/2013/02/10.pdf</t>
  </si>
  <si>
    <t>The application of the adaptive principle to the management and conservation of Isostichopus fuscus in the Galápagos Marine Reserve</t>
  </si>
  <si>
    <t>http://190.214.30.8:8080/WikiGala/attach/PESCA%20DOCUMENTOS/The%20application%20of%20the%20adaptive%20principle%20to%20the%20management%20and%20conservation%20of%20Isostichopus%20fuscus%20in%20the%20Galapagos%20Marine%20Reserve.PDF</t>
  </si>
  <si>
    <t>M Altamirano, MV Toral-Granda, E Cruz</t>
  </si>
  <si>
    <t>FAO fisheries technical …</t>
  </si>
  <si>
    <t>Abstract Beche-de-mer fishing started in the Galápagos Islands in 1999 after commercial depletion of the populations in mainland Ecuador. The management of this fishing activity has evolved from top-down management to an adaptive and participatory management ...</t>
  </si>
  <si>
    <t>Bioeconomic model for a three-zone Marine Protected Area : a case study of Medes Islands (northwest Mediterranean)</t>
  </si>
  <si>
    <t>http://icesjms.oxfordjournals.org/content/66/1/147.short</t>
  </si>
  <si>
    <t>G Merino , F Maynou…</t>
  </si>
  <si>
    <t>Abstract Merino, G., Maynou, F., and Boncoeur, J. 2009. Bioeconomic model for a three- zone Marine Protected Area: a case study of Medes Islands (northwest Mediterranean).– ICES Journal of Marine Science, 66: 147–154. The bioeconomic effects of establishing a ...</t>
  </si>
  <si>
    <t>http://icesjms.oxfordjournals.org/content/66/1/147.full</t>
  </si>
  <si>
    <t>Ashmore Reef National Nature Reserve and Cartier Island Marine Reserve : Marine and Terrestrial Introduced Species Prevention and Management …</t>
  </si>
  <si>
    <t>BC Russell, K Neil, R Hilliard</t>
  </si>
  <si>
    <t>Modeling speed restrictions to mitigate lethal collisions between ships and whales in the Stellwagen Bank National Marine Sanctuary , USA</t>
  </si>
  <si>
    <t>http://www.sciencedirect.com/science/article/pii/S0006320711001947</t>
  </si>
  <si>
    <t>DN Wiley, M Thompson, RM Pace III, J Levenson</t>
  </si>
  <si>
    <t>Collision with ships is a significant cause of mortality among endangered whales. Collision lethality increases with vessel speed and mitigation includes slowing ships in whale dense areas. The 2181km2 Stellwagen Bank National Marine Sanctuary (SBNMS) is a site of ...</t>
  </si>
  <si>
    <t>International and Development Economics</t>
  </si>
  <si>
    <t>https://crawford.anu.edu.au/degrees/idec/working_papers/IDEC05-7.pdf</t>
  </si>
  <si>
    <t>M Reserve</t>
  </si>
  <si>
    <t>Abstract Using data from what was once one of the world's largest capture fisheries the economic value of a marine reserve is calculated using a stochastic optimal control model with a jumpdiffusion process. The results show that with a stochastic environment an ...</t>
  </si>
  <si>
    <t>The effects of experimental scallop dredging on the fauna and physical environment of a shallow sandy community</t>
  </si>
  <si>
    <t>http://www.sciencedirect.com/science/article/pii/007775799290067O</t>
  </si>
  <si>
    <t>A Eleftheriou, MR Robertson</t>
  </si>
  <si>
    <t>Netherlands Journal of Sea Research</t>
  </si>
  <si>
    <t>... Bullimore, 1985; B. Bullimore; An investigation into the effects of scallop dredging within the Skomer Marine Reserve. A report to the Nature Conservancy Council by the Skomer Marine Reserve Subtidal Monitoring Project. SMRSMP Rep., 3 (1985), pp. 1–39. ...</t>
  </si>
  <si>
    <t>The use of a no-take marine reserve in the eastern Gulf of Alaska to protect essential fish habitat</t>
  </si>
  <si>
    <t>VM O'Connell, W Wakefield, HG Greene</t>
  </si>
  <si>
    <t>Marine Harvest Refugia for west coast …</t>
  </si>
  <si>
    <t>THE IMPACTS OF MARINE RESERVES ON LIMITED‐ENTRY FISHERIES</t>
  </si>
  <si>
    <t>http://onlinelibrary.wiley.com/doi/10.1111/j.1939-7445.2002.tb00091.x/abstract</t>
  </si>
  <si>
    <t>Natural Resource Modeling</t>
  </si>
  <si>
    <t>... This paper examines the question: how will various marine reserve options affect fishermen participating in limited-entry fisheries? ... Page 3. MARINE RESERVE IMPACTS ON FISHERIES 293 of a limited-entry fishery harvesting a metapopulation. ...</t>
  </si>
  <si>
    <t>http://www.rff.org/documents/RFF-DP-00-34-rev.pdf</t>
  </si>
  <si>
    <t>Ecosystem change in a South African marine reserve (1960-2009): role of seagrass loss and anthropogenic disturbance</t>
  </si>
  <si>
    <t>http://www.int-res.com/articles/meps2010/415/m415p035.pdf</t>
  </si>
  <si>
    <t>D Pillay, GM Branch, CL Griffiths , C Williams…</t>
  </si>
  <si>
    <t>ABSTRACT: Seagrass ecosystems are disappearing throughout the world, raising several concerns for ecosystem functioning and biodiversity. In the present study we document changes in intertidal sandflat ecosystems over the last 5 decades in Langebaan Lagoon, ...</t>
  </si>
  <si>
    <t>No-take marine reserves increase abundance and biomass of reef fish on inshore fringing reefs of the Great Barrier Reef</t>
  </si>
  <si>
    <t>http://journals.cambridge.org/abstract_S0376892904001262</t>
  </si>
  <si>
    <t>DH Williamson , GR Russ…</t>
  </si>
  <si>
    <t>... The application of no-take marine reserve status to an area is expected to increase abundance and average size of individuals of species targeted by fisheries. ... The majority of the Orpheus Island reef area has been zoned as a protected no-take marine reserve since 1987 (Fig. ...</t>
  </si>
  <si>
    <t>ftp://ftp.marine.csiro.au/pub/bax/Australian%20MPA%20review/Lavers%20MPA%20Work%20Nov-Dec%202010/Literature/Williamson%20etal%2004%20-%20QLD%20MPA%20Fish%20Benefits.pdf</t>
  </si>
  <si>
    <t>Modeling passive dispersal through a large estuarine system to evaluate marine reserve network connections</t>
  </si>
  <si>
    <t>http://link.springer.com/article/10.1007/BF02700164</t>
  </si>
  <si>
    <t>K Engie , T Klinger</t>
  </si>
  <si>
    <t>Estuaries and coasts</t>
  </si>
  <si>
    <t>Abstract The importance of larval dispersal to the performance of marine reserve networks is widely recognized. We characterized patterns of passive dispersal in the eastern basin of the Strait of Juan, de Fuca, Washington, and interpreted the results in the context of ...</t>
  </si>
  <si>
    <t>http://link.springer.com/content/pdf/10.1007/BF02700164.pdf</t>
  </si>
  <si>
    <t>Effect of marine reserve protection on spiny lobster (Palinurus elephas Fabr., 1787) in a central western Mediterranean area</t>
  </si>
  <si>
    <t>http://link.springer.com/chapter/10.1007/978-1-4020-8808-7_6</t>
  </si>
  <si>
    <t>MC Follesa, D Cuccu, R Cannas, S Cabiddu…</t>
  </si>
  <si>
    <t>Challenges to Marine …</t>
  </si>
  <si>
    <t>Abstract The contribution that a small restocking area (central western Mediterranean) has made to the Palinurus elephas (Fabr., 1787) population was examined by comparing the abundances recorded inside and outside the area before (1997) and after the ...</t>
  </si>
  <si>
    <t>http://www.researchgate.net/publication/226651880_Effect_of_marine_reserve_protection_on_spiny_lobster_(Palinurus_elephasFabr._1787)_in_a_central_western_Mediterranean_area/file/3deec51b8a8e8cd53e.pdf</t>
  </si>
  <si>
    <t>Dangerous targets? Unresolved issues and ideological clashes around marine protected areas</t>
  </si>
  <si>
    <t>http://onlinelibrary.wiley.com/doi/10.1002/aqc.583/full</t>
  </si>
  <si>
    <t>T Agardy, P Bridgewater, MP Crosby…</t>
  </si>
  <si>
    <t>... In much of the developing world, the use of the word nature sanctuary (both terrestrial and marine) is becoming problematic as people rebel against what they view as elitist or ... The statement distinguishes between marine reserve and marine protected area, the former being ...</t>
  </si>
  <si>
    <t>http://cmbc.ucsd.edu/content/1/docs/agardy.pdf</t>
  </si>
  <si>
    <t>Whale sharks Rhincodon typus aggregate to feed on fish spawn in Belize</t>
  </si>
  <si>
    <t>http://www.seaaroundus.org/conference/belize/Belize_Scientific_papers/Heyman_etal2001.pdf</t>
  </si>
  <si>
    <t>WD Heyman , RT Graham, B Kjerfve …</t>
  </si>
  <si>
    <t>seaaroundus.org</t>
  </si>
  <si>
    <t>... New regulations for whale shark tours require permits for dive operators and boats within the reserve. ... London, p 49–51 Davis D, Banks S, Birtles A, Valentine P, Cuthill M (1997) Whale sharks in Ningaloo Marine Park: managing tourism in an Australian marine protected area. ...</t>
  </si>
  <si>
    <t>Political economy of marine reserves: Understanding the role of opportunity costs</t>
  </si>
  <si>
    <t>http://www.pnas.org/content/107/43/18300.short</t>
  </si>
  <si>
    <t>MD Smith , J Lynham , JN Sanchirico …</t>
  </si>
  <si>
    <t>... Report for The National Marine Protected Area Center (NOAA). (National Fisheries Conservation Center, Ojai, CA), p 91. ... Search Google Scholar. ↵: Pezzey JCV,; Roberts CM,; Urdal BT. (2000) A simple bioeconomic model of a marine reserve. Ecol Econ 33:77–91. ...</t>
  </si>
  <si>
    <t>http://www.pnas.org/content/107/43/18300.full</t>
  </si>
  <si>
    <t>Oxidative stress and seasonal coral bleaching</t>
  </si>
  <si>
    <t>http://www.sciencedirect.com/science/article/pii/S0891584902009073</t>
  </si>
  <si>
    <t>CA Downs, JE Fauth, JC Halas, P Dustan…</t>
  </si>
  <si>
    <t>Free Radical Biology …</t>
  </si>
  <si>
    <t>... Coral sampling. Sampling was conducted within the Florida Keys National Marine Sanctuary, Key Largo, FL, USA, near Molasses Reef. This site was chosen because it exhibited a putative bleaching gradient with depth. Coral ...</t>
  </si>
  <si>
    <t>The status of marine conservation in Spain</t>
  </si>
  <si>
    <t>http://www.sciencedirect.com/science/article/pii/0964569194900272</t>
  </si>
  <si>
    <t>AA Ramos-Espla, SE McNeill</t>
  </si>
  <si>
    <t>... reserve accommodates a totally marine protected area but also allows certain exploitation, such as selective fishing activities, tourism (up to 3000 visitors a day in summer) and the local population.2 The commission of Tabarca formed to manage and administer the reserve is a ...</t>
  </si>
  <si>
    <t>The role of long distance dispersal versus local retention in replenishing marine populations</t>
  </si>
  <si>
    <t>http://www.rsmas.miami.edu/personal/cparis/archive/publication/GCFI_2003.pdf</t>
  </si>
  <si>
    <t>RK Cowen , CB Paris , DB Olson…</t>
  </si>
  <si>
    <t>... Marine reserve design and placement is predicated, in part, on the intended function of the protection goal (eg, habitat preservation, source of spillover of targeted species, increased production of larvae for dispersal to distant, non-protected regions; Bohnsack 1993, Carr and ...</t>
  </si>
  <si>
    <t>A direct test of the effects of protective management on abundance and yield of tropical marine resources</t>
  </si>
  <si>
    <t>http://icesjms.oxfordjournals.org/content/47/1/40.short</t>
  </si>
  <si>
    <t>AC Alcala, GR Russ</t>
  </si>
  <si>
    <t>… Conseil: ICES Journal of Marine …</t>
  </si>
  <si>
    <t>... In an experimental investigation of the role of a marine reserve on fishery harvests, Davis established complete protection from harvest for spiny lobsters (Panulirus argus) in a portion of a marine reserve (95 km2) for 29 months. When part of this protected area was re- opened ...</t>
  </si>
  <si>
    <t>http://icesjms.oxfordjournals.org/content/47/1/40.full.pdf</t>
  </si>
  <si>
    <t>Home range of European lobster (Homarus gammarus) in a marine reserve : implications for future reserve design</t>
  </si>
  <si>
    <t>http://www.nrcresearchpress.com/doi/abs/10.1139/f2011-053</t>
  </si>
  <si>
    <t>E Moland, EM Olsen, K Andvord…</t>
  </si>
  <si>
    <t>Marine reserves are perceived as a critical component in successful rebuilding of overharvested marine populations. Such efforts can be particularly successful in species with limited movement rates. However, long-term data on movement is sparse for most ...</t>
  </si>
  <si>
    <t>http://www.researchgate.net/publication/237176012_Home_range_of_European_lobster_(Homarus_gammarus)_in_a_marine_reserve_implications_for_future_reserve_design/file/9c9605202b0cf5388d.pdf</t>
  </si>
  <si>
    <t>… . An assessment of the potential for volunteer monitoring programs and summary of change within the Maria Island Marine Reserve from 1992-2002</t>
  </si>
  <si>
    <t>http://ecite.utas.edu.au/25986</t>
  </si>
  <si>
    <t>NS Barrett, GJ Edgar , AJ Morton</t>
  </si>
  <si>
    <t>... eCite Digital Repository. Monitoring of Tasmania Inshore Reef Ecosystems. An assessment of the potential for volunteer monitoring programs and summary of change within the Maria Island Marine Reserve from 1992-2002. ...</t>
  </si>
  <si>
    <t>Fertilization in broadcast spawning corals of the Flower Garden Banks National Marine Sanctuary</t>
  </si>
  <si>
    <t>http://goms.disl.org/Vol16No2/Vol16No2P180-187.pdf</t>
  </si>
  <si>
    <t>DK Hagman, SR Gittings, PD Vize</t>
  </si>
  <si>
    <t>Gulf of Mexico Science</t>
  </si>
  <si>
    <t>Broadcast spawning is considered to be the dominant reproductive strategy for reef corals, but little is known about two critical postspawning processes, fertil-ization and early larval development. Instead, most efforts have focused on dis-persal and recruitment. Since ...</t>
  </si>
  <si>
    <t>Observations of environmental conditions preceding the coral bleaching event of 1987-Looe Key National Marine Sanctuary</t>
  </si>
  <si>
    <t>Proc Assoc Is Mar Labs Carib</t>
  </si>
  <si>
    <t>… effects of a hyperhaline discharge from a desalination plant on the zoobenthic communities in the Ustica Island Marine Reserve (Southern Tyrrhenian Sea …</t>
  </si>
  <si>
    <t>L Castriota , ÇM Beltrano, O Giambalvo, P Vivona…</t>
  </si>
  <si>
    <t>36 th CIESM Congress</t>
  </si>
  <si>
    <t>Map of shore and subtidal habitats of the Cape Rodney to Okakari Point Marine Reserve , North Island, New Zealand in 3 sheets, scale 1: 2000</t>
  </si>
  <si>
    <t>AM Ayling, A Cumming, WJ Ballantine</t>
  </si>
  <si>
    <t>Department of Lands and Survey</t>
  </si>
  <si>
    <t>Investigating reef recovery following a freighter grounding the in the Key Largo National Marine Sanctuary</t>
  </si>
  <si>
    <t>C Curtis</t>
  </si>
  <si>
    <t>Proceedings of the Fifth International Coral Reef …</t>
  </si>
  <si>
    <t>Changes in the catch composition of artisanal fisheries attributable to dolphin depredation in a Mediterranean marine reserve</t>
  </si>
  <si>
    <t>http://icesjms.oxfordjournals.org/content/early/2009/03/11/icesjms.fsp036.short</t>
  </si>
  <si>
    <t>D Rocklin, MC Santoni, JM Culioli…</t>
  </si>
  <si>
    <t>Abstract Rocklin, D., Santoni, MC., Culioli, JM., Tomasini, JA., Pelletier, D., and Mouillot, D. 2009. Changes in the catch composition of artisanal fisheries attributable to dolphin depredation in a Mediterranean marine reserve.–ICES Journal of Marine Science, 66: 000 ...</t>
  </si>
  <si>
    <t>http://icesjms.oxfordjournals.org/content/early/2009/03/11/icesjms.fsp036.full</t>
  </si>
  <si>
    <t>Annotated catalogue of the benthic marine algae of the Palolo Deep National Marine Reserve of Samoa</t>
  </si>
  <si>
    <t>http://www.publish.csiro.au/?paper=SB00036</t>
  </si>
  <si>
    <t>PA Skelton, GR South</t>
  </si>
  <si>
    <t>Australian Systematic Botany</t>
  </si>
  <si>
    <t>Abstract A total of 124 species of benthic marine algae is reported from the Palolo Deep National Marine Reserve on the island of Upolu (Western) Samoa (13 49′ S, 171 45′ W). Included in the catalogue are 88 Rhodophyceae, 12 Phaeophyceae and 24 ...</t>
  </si>
  <si>
    <t>Coastal circulation in the Key Largo coral reef marine sanctuary</t>
  </si>
  <si>
    <t>http://onlinelibrary.wiley.com/doi/10.1029/LN016p0178/summary</t>
  </si>
  <si>
    <t>TN Lee</t>
  </si>
  <si>
    <t>Physics of Shallow Estuaries and Bays</t>
  </si>
  <si>
    <t>Summary Analysis of current meter data obtained in the Key Largo Coral Reef Marine Sanctuary over a 3-year period from 1981 to 1983 indicates that the Sanctuary can be separated into two flow regimes with greatly different flow properties: the deep outer shelf ...</t>
  </si>
  <si>
    <t>http://www.agu.org/books/ln/v016/LN016p0178/LN016p0178.pdf</t>
  </si>
  <si>
    <t>Priorities for fisheries in marine protected area design and management: Implications for artisanal-type fisheries as found in southern Europe</t>
  </si>
  <si>
    <t>http://www.sciencedirect.com/science/article/pii/S1617138108000319</t>
  </si>
  <si>
    <t>RM Higgins, F Vandeperre, A Perez-Ruzafa…</t>
  </si>
  <si>
    <t>Journal for Nature …</t>
  </si>
  <si>
    <t>Much has been written in recent years regarding the advantages of marine protected areas (MPAs) as conservation tools. The benefits to fisheries have commonly been cited as primary motives in favour of the establishment of MPAs. To date, a good deal has been ...</t>
  </si>
  <si>
    <t>A note on the ecological–economic modelling of marine reserves in fisheries</t>
  </si>
  <si>
    <t>http://www.sciencedirect.com/science/article/pii/S0921800906002655</t>
  </si>
  <si>
    <t>CW Armstrong</t>
  </si>
  <si>
    <t>... Hence these two standard management options are compared with marine reserve management with and without habitat effects. Habitat effects as the result of the implementation of a marine protected area will be described in the following. ...</t>
  </si>
  <si>
    <t>Integrated coastal reserve planning: making the land-sea connection</t>
  </si>
  <si>
    <t>http://www.esajournals.org/doi/abs/10.1890/1540-9295(2005)003%5B0429:ICRPMT%5D2.0.CO%3B2</t>
  </si>
  <si>
    <t>DM Stoms, FW Davis , SJ Andelman …</t>
  </si>
  <si>
    <t>... of juveniles that will be exported beyond the boundaries of the protected area (Halpern and ... Application of ecological criteria in selecting marine reserves and developing reserve networks. ... 2. Mist shrouds the coast in the Olympic Coast National Marine Sanctuary, where the ...</t>
  </si>
  <si>
    <t>http://www.jstor.org/stable/3868659</t>
  </si>
  <si>
    <t>The impact of a ship grounding on the reef fish assemblage at Molasses Reef, Key Largo National Marine Sanctuary , Florida</t>
  </si>
  <si>
    <t>http://www.aoml.noaa.gov/general/lib/CREWS/mlrf_23.pdf</t>
  </si>
  <si>
    <t>GD Dennis, TJ Bright</t>
  </si>
  <si>
    <t>Proc 6th int coral Reef Symp</t>
  </si>
  <si>
    <t>ABSTRACT Reef fish recolonization of a coral reef area damaged by a ship grounding was monitored by diver visual census for two years (November 1984 to November 1986). During this time impacted and control areas tended to become more similar, thoughtheystilldiffer ...</t>
  </si>
  <si>
    <t>Acoustic telemetry survey of the dusky grouper (〈 i〉 Epinephelus marginatus〈/i〉) in the Marine Reserve of Cerbère-Banyuls: informations on the territoriality …</t>
  </si>
  <si>
    <t>http://www.sciencedirect.com/science/article/pii/S1631069109000948</t>
  </si>
  <si>
    <t>J Pastor , M Verdoit-Jarraya, P Astruch, N Dalias…</t>
  </si>
  <si>
    <t>The Marine Reserve of Cerbère-Banyuls represents a refuge for dusky grouper populations (Epinephelus marginatus). Density survey and observation of the reproductive behavior of this species have been conducted there for the last 30 years. However, information on the ...</t>
  </si>
  <si>
    <t>Policy issues related to the establishment and management of marine reserves</t>
  </si>
  <si>
    <t>http://www.tandfonline.com/doi/abs/10.1080/08920758909362073</t>
  </si>
  <si>
    <t>C Tisdell , JM Broadus</t>
  </si>
  <si>
    <t>... coast of Southern California (Hoagland, 1983, p. 3). In establishing the Channel Islands National Marine Sanctuary and prohibiting ... the single-purpose case consideration might be given about whether to sur- round the marine reserve proper or completely protected area by a ...</t>
  </si>
  <si>
    <t>Water retention and limited larval dispersal: implications for short and long distance dispersers in marine reserves</t>
  </si>
  <si>
    <t>http://www.int-res.com/abstracts/meps/v333/p27-36/</t>
  </si>
  <si>
    <t>MJ Jessopp , RJ McAllen</t>
  </si>
  <si>
    <t>MARINE ECOLOGY-PROGRESS SERIES-</t>
  </si>
  <si>
    <t>... Plankton tows were conducted monthly for 12 mo in a semi-enclosed marine reserve with long water retention time, in bays with low water retention, and along open coastline, to establish whether larval retention plays an important role in limiting dispersal and creating discrete ...</t>
  </si>
  <si>
    <t>http://127.0.0.1:8000/scholar?q=info:JbF4YSVGw3oJ:scholar.google.com/&amp;output=instlink&amp;hl=en&amp;as_sdt=0,5&amp;scillfp=16697635271510835150&amp;oi=lle</t>
  </si>
  <si>
    <t>The rocky path to sustainable fisheries management and conservation in the Galápagos Marine Reserve</t>
  </si>
  <si>
    <t>http://www.sciencedirect.com/science/article/pii/S0964569108000690</t>
  </si>
  <si>
    <t>A Hearn</t>
  </si>
  <si>
    <t>Human activities in the Galápagos Marine Reserve are managed by a two-tier system involving a multi-stakeholder local participatory forum and a national inter-ministerial decision-making body. Despite efforts to achieve sustainable fisheries, the two main ...</t>
  </si>
  <si>
    <t>Trophic cascades in benthic marine ecosystems: lessons for fisheries and protected - area management</t>
  </si>
  <si>
    <t>http://journals.cambridge.org/abstract_S0376892900000205</t>
  </si>
  <si>
    <t>JK Pinnegar, NVC Polunin , P Francour …</t>
  </si>
  <si>
    <t>Abstract An important principle of environmental science is that changes in single components of systems are likely to have consequences elsewhere in the same systems. In the sea, food web data are one of the few foundations for predicting such indirect effects, ...</t>
  </si>
  <si>
    <t>http://laptop.deh.gov.au/soe/2006/publications/drs/pubs/380/co/co_17_pinnegar_et_al.pdf</t>
  </si>
  <si>
    <t>Status of coral reefs in Kiunga Marine Reserve , Kenya</t>
  </si>
  <si>
    <t>https://cmsdata.iucn.org/downloads/cordio_status_report_2002.pdf#page=46</t>
  </si>
  <si>
    <t>D Obura</t>
  </si>
  <si>
    <t>Coral reef degradation in the Indian ocean</t>
  </si>
  <si>
    <t>Monitoring of coral reefs in Kenya focuses on two main parts of the coast, representing the two regions of the coastline dominated by coral reefs. The southern coast of Kenya, from Malindi to the border with Tanzania is dominated by a near-continuous fringing reef, and ...</t>
  </si>
  <si>
    <t>Hydrocarbon geochemistry of cold seeps in the Monterey Bay National Marine Sanctuary</t>
  </si>
  <si>
    <t>http://www.sciencedirect.com/science/article/pii/S0025322701002729</t>
  </si>
  <si>
    <t>TD Lorenson, KA Kvenvolden, FD Hostettler…</t>
  </si>
  <si>
    <t>Samples from four geographically and tectonically discrete cold seeps named Clam Flat, Clamfield, Horseshoe Scarp South, and Tubeworm City, within the Monterey Bay National Marine Sanctuary were analyzed for their hydrocarbon content. The sediment contains ...</t>
  </si>
  <si>
    <t>Fish assemblages in a Gulf of California marine reserve</t>
  </si>
  <si>
    <t>http://www.ingentaconnect.com/content/umrsmas/bullmar/2005/00000077/00000003/art00002</t>
  </si>
  <si>
    <t>L Campos-Dávila, VH Cruz-Escalona…</t>
  </si>
  <si>
    <t>Fish assemblages at the Loreto Marine Reserve at Loreto Bay, Baja California Sur were studied from February 1997 to February 1998. We sampled a variety of habitats at eight sites. The most important species were determined according to abundance, frequency of ...</t>
  </si>
  <si>
    <t>http://www.researchgate.net/publication/233565025_Fish_assemblages_in_a_Gulf_of_California_marine_reserve/file/9fcfd50d4128d67a1c.pdf</t>
  </si>
  <si>
    <t>Phytoplankton biomass distribution and identification of productive habitats within the Galapagos Marine Reserve by MODIS, a surface acquisition system, …</t>
  </si>
  <si>
    <t>http://www.sciencedirect.com/science/article/pii/S0034425708000850</t>
  </si>
  <si>
    <t>BA Schaeffer, JM Morrison, D Kamykowski …</t>
  </si>
  <si>
    <t>The Galapagos Marine Reserve (GMR) is one of the most diverse ecosystems in the world. Phytoplankton are the base of the ecosystem food chain for many higher trophic organisms, so identifying phytoplankton biomass distribution is the first step in understanding the ...</t>
  </si>
  <si>
    <t>Recreational use value for John Pennekamp Coral Reef State Park and Key Largo National Marine Sanctuary</t>
  </si>
  <si>
    <t>http://repositories.tdl.org/tamug-ir/handle/1969.3/24195</t>
  </si>
  <si>
    <t>VR Leeworthy</t>
  </si>
  <si>
    <t>Recreational use value for John Pennekamp Coral Reef State Park and Key Largo National Marine Sanctuary. DSpace/Manakin Repository. Login. ... Recreational use value for John Pennekamp Coral Reef State Park and Key Largo National Marine Sanctuary. ...</t>
  </si>
  <si>
    <t>The response of an intertidal Concholepas concholepas (Gastropoda) population to protection from man in southern Chile and the effects on benthic sessile …</t>
  </si>
  <si>
    <t>http://www.jstor.org/stable/3565835</t>
  </si>
  <si>
    <t>CA Moreno , KM Lunecke, MI Lépez</t>
  </si>
  <si>
    <t>... Oikos 46: 359-364. In this paper we document the changes experienced by the carnivorous Concholepas concholepas snail population after the establishment of a marine reserve in May 1978. ... Punta Pichicuyin is a rocky headland located 1 km north of the marine reserve. ...</t>
  </si>
  <si>
    <t>Marine reserves and the complexity of larval dispersal</t>
  </si>
  <si>
    <t>http://www.springerlink.com/index/N277G100P6470JM5.pdf</t>
  </si>
  <si>
    <t>IC Stobutzki</t>
  </si>
  <si>
    <t>... management tools. A marine reserve may act as a fisheries manage- ment tool by allowing the recovery of depleted stocks or enhancing fishery production by exporting larvae to fished areas (DeMartini, 1993; Jennings, 2000). This is ...</t>
  </si>
  <si>
    <t>ftp://oceane.obs-vlfr.fr/pub/irisson/papers/Stobutzki2000-Marine%20reserves%20and%20the%20complexity%20of%20larval%20dispersal00.pdf</t>
  </si>
  <si>
    <t>Nutritional constraints on the southern sea otter in the Monterey Bay National Marine Sanctuary</t>
  </si>
  <si>
    <t>OT Oftedal , K Ralls , MT Tinker , A Green</t>
  </si>
  <si>
    <t>… Marine Sanctuary ] and MMC [ Marine …</t>
  </si>
  <si>
    <t>Marine reserves have rapid and lasting effects</t>
  </si>
  <si>
    <t>http://onlinelibrary.wiley.com/doi/10.1046/j.1461-0248.2002.00326.x/full</t>
  </si>
  <si>
    <t>... Enough isolated studies now exist to permit a general and comprehensive assessment of marine reserve performance over time. ... Resource Modeling, 4, 327–353. 17 Roberts, CM (1995). Rapid build-up of fish biomass in a Caribbean marine reserve. Conserv. Biol., 9, 815–826. ...</t>
  </si>
  <si>
    <t>http://127.0.0.1:8000/scholar?q=info:j6xrEpBamxUJ:scholar.google.com/&amp;output=instlink&amp;hl=en&amp;as_sdt=0,5&amp;scillfp=11088637214081370066&amp;oi=lle</t>
  </si>
  <si>
    <t>Marine reserves are necessary but not sufficient for marine conservation</t>
  </si>
  <si>
    <t>http://www.esajournals.org/doi/abs/10.1890/1051-0761(1998)8%5BS79:MRANBN%5D2.0.CO%3B2</t>
  </si>
  <si>
    <t>GW Allison, J Lubchenco, MH Carr</t>
  </si>
  <si>
    <t>... The term “marine protected area” (MPA) has emerged as a commonly used term implying conservation ... dispersal, and longevity of contaminants and the response of reserve inhabitants to ... To improve the effectiveness of marine reserves, the appropriate criteria for selecting the ...</t>
  </si>
  <si>
    <t>http://www.jstor.org/stable/2641365</t>
  </si>
  <si>
    <t>An analysis of the benefits and costs of marine reserve regulations at Diani, Kenya</t>
  </si>
  <si>
    <t>J Rubens</t>
  </si>
  <si>
    <t>Department of Marine Science and Coastal …</t>
  </si>
  <si>
    <t>Networks of" no-take" marine reserves are practical and necessary</t>
  </si>
  <si>
    <t>http://www.marine-reserves.org.nz/papers/networks.pdf</t>
  </si>
  <si>
    <t>Marine protected areas and sustainable …</t>
  </si>
  <si>
    <t>... SUMMARY The first marine reserve in New Zealand was established in 1977 for scientific reasons. ... Representation of all biogeographic and major ecological systems is, by definition, the key to selection of sites for a marine reserve network. ...</t>
  </si>
  <si>
    <t>Philippine marine park pilot site: benefits and management conflicts</t>
  </si>
  <si>
    <t>http://journals.cambridge.org/abstract_S037689290003544X</t>
  </si>
  <si>
    <t>... Cebu, as a marine reserve (Council, 1974). Front- ing the 750 m shoreline on the west side was a strictly- protected area designated as a marine sanctuary and marked 'RESERVE' on Fig. 1. No fishing or collecting was allowed ...</t>
  </si>
  <si>
    <t>http://127.0.0.1:8000/scholar?q=info:4Lfk476IFpkJ:scholar.google.com/&amp;output=instlink&amp;hl=en&amp;as_sdt=0,5&amp;scillfp=17100940853992547542&amp;oi=lle</t>
  </si>
  <si>
    <t>Marine reserves increase the abundance and size of blue cod and rock lobster</t>
  </si>
  <si>
    <t>A Pande, AB MacDiarmid, PJ Smith, RJ Davidson…</t>
  </si>
  <si>
    <t>http://127.0.0.1:8000/scholar?q=info:rxngo3qseEgJ:scholar.google.com/&amp;output=instlink&amp;hl=en&amp;as_sdt=0,5&amp;scillfp=10485597166358056210&amp;oi=lle</t>
  </si>
  <si>
    <t>Corals fail to recover at a Caribbean marine reserve despite ten years of reserve designation</t>
  </si>
  <si>
    <t>http://link.springer.com/article/10.1007/s00338-011-0809-4</t>
  </si>
  <si>
    <t>BE Huntington, M Karnauskas, D Lirman</t>
  </si>
  <si>
    <t>Abstract The ability of reserves to replenish fish stocks is relatively well documented, but the evidence of their ability to induce positive effects on benthic communities remains inconclusive. Here, we test whether 10 years of reserve designation have translated into ...</t>
  </si>
  <si>
    <t>http://link.springer.com/article/10.1007/s00338-011-0809-4/fulltext.html</t>
  </si>
  <si>
    <t>Effect of immersion time of cultch on spatfall of the scallop Argopecten purpuratus (Lamarck 1819) in the Marine Reserve at La Riconada, Antofagasta, Chile</t>
  </si>
  <si>
    <t>http://www.springerlink.com/index/YM2UH777N0122653.pdf</t>
  </si>
  <si>
    <t>M Avendaño DÍAz, M Cantillánez Silva…</t>
  </si>
  <si>
    <t>Abstract A pilot program to evaluate the feasibility of collecting juvenile (seed) scallops using Japanese technology was carried out from October 2001 to April 2002 in the Marine Reserve at La Rinconada, Antofagasta, Chile. The continuous presence of larvae in ...</t>
  </si>
  <si>
    <t>http://127.0.0.1:8000/scholar?q=info:Mb7m2khiozwJ:scholar.google.com/&amp;output=instlink&amp;hl=en&amp;as_sdt=0,5&amp;scillfp=5639888998494440698&amp;oi=lle</t>
  </si>
  <si>
    <t>Fish movement in a temperate marine reserve : new insights through application of acoustic tracking</t>
  </si>
  <si>
    <t>http://www.ingentaconnect.com/content/mts/mtsj/2005/00000039/00000001/art00007</t>
  </si>
  <si>
    <t>D Parsons , D Egli</t>
  </si>
  <si>
    <t>Marine Technology Society Journal</t>
  </si>
  <si>
    <t>In this review we present the progression of research that has led to the current level of understanding of snapper (Pagrus auratus: Sparidae) movement and protection effects in NE New Zealand marine reserves. Mark and recapture, florescent elastomer tags, ...</t>
  </si>
  <si>
    <t>The marine reserve of Nueva Tabarca island(Alicante, Spain). Management aspects.</t>
  </si>
  <si>
    <t>AA Ramos</t>
  </si>
  <si>
    <t>The circulation of Monterey Bay and related processes</t>
  </si>
  <si>
    <t>http://polar.ncep.noaa.gov/mmab/papers/tn77/OPC77.pdf</t>
  </si>
  <si>
    <t>AD Ansell, RN Gibson, M Barnes…</t>
  </si>
  <si>
    <t>… and Marine Biology: …</t>
  </si>
  <si>
    <t>... More recently (since the late 1980s), there has been considerable interest in designating мв as a National Marine Sanctuary to protect the area from the dangers associated with offshore drilling for gas and oil off the central California coast. ...</t>
  </si>
  <si>
    <t>The Mini-312 Program—An Expedited Damage Assessment and Restoration Process for Seagrasses in the Florida Keys National Marine Sanctuary</t>
  </si>
  <si>
    <t>http://www.jstor.org/stable/25736619</t>
  </si>
  <si>
    <t>KD Kirsch, KA Barry, MS Fonseca , PE Whitfield …</t>
  </si>
  <si>
    <t>Journal of coastal …</t>
  </si>
  <si>
    <t>There are approximately 650 known vessel groundings that occur annually within the Florida Keys National Marine Sanctuary (FKNMS). The majority of these groundings directly impact valuable seagrass habitat. The National Oceanic and Atmospheric Administration ( ...</t>
  </si>
  <si>
    <t>An empirical evaluation of the design and function of a small marine reserve (Waikiki Marine Life Conservation District)</t>
  </si>
  <si>
    <t>http://scholarspace.manoa.hawaii.edu/handle/10125/3063</t>
  </si>
  <si>
    <t>CG Meyer</t>
  </si>
  <si>
    <t>The effectiveness of a small (0.34 km2)" no fishing" marine reserve (Waikiki Marine Life Conservation District) was empirically evaluated by quantifying three components of reserve design and function:(1) spatial adequacy for containing daily movements of target species; ...</t>
  </si>
  <si>
    <t>http://scholarspace.manoa.hawaii.edu/bitstream/handle/10125/3063/uhm_phd_4304_r.pdf?sequence=2</t>
  </si>
  <si>
    <t>When do marine reserves increase fishery yield?</t>
  </si>
  <si>
    <t>http://www.nrcresearchpress.com/doi/abs/10.1139/f06-071</t>
  </si>
  <si>
    <t>DR Hart</t>
  </si>
  <si>
    <t>Canadian Journal of Fisheries and Aquatic …</t>
  </si>
  <si>
    <t>... Impacts of a Hawaiian marine protected area network on the abundance and fishery sustainability of the yellow tang, Zebrasoma flavescens. Biological Conservation 142:5, 1066-1073. [CrossRef] 16. Deborah R. Hart, Michael P. Sissenwine. 2009. Marine reserve effects on ...</t>
  </si>
  <si>
    <t>http://www.safmc.net/managed-areas/pdf/Hart%202006.pdf</t>
  </si>
  <si>
    <t>An extensive deep reef terrace on the Tortugas Bank, Florida Keys National Marine Sanctuary</t>
  </si>
  <si>
    <t>http://www.springerlink.com/index/u7xdt4kephe4ayqh.pdf</t>
  </si>
  <si>
    <t>S Miller, M Chiappone, D Swanson, J Ault , S Smith…</t>
  </si>
  <si>
    <t>In response to concerns about declining regional trends in reef fish stocks and coral reef habitat quality (Bohnsack et al. 1994; Ault et al. 1998), the Florida Keys National Marine Sanctuary, together with the US National Park Service, State of Florida, and the Gulf of ...</t>
  </si>
  <si>
    <t>http://link.springer.com/content/pdf/10.1007/s003380100176.pdf</t>
  </si>
  <si>
    <t>Dive operator use patterns in the designated no-take zones of the Florida Keys National Marine Sanctuary (FKNMS)</t>
  </si>
  <si>
    <t>http://www.springerlink.com/index/4A5MBVBH3XYG982P.pdf</t>
  </si>
  <si>
    <t>MP Shivlani, DO Suman</t>
  </si>
  <si>
    <t>ABSTRACT/The Florida Keys National Marine Sanctuary (FKNMS), created by Congress in 1990, addressed the issue of resource protection partly by proposing 26 ''no-take''zones. These areas, discussed in the 1995 Draft Management Plan, disallowed all extractive ...</t>
  </si>
  <si>
    <t>http://link.springer.com/content/pdf/10.1007/s002670010051.pdf</t>
  </si>
  <si>
    <t>Marine reserves for Caribbean spiny lobster: empirical evaluation and theoretical metapopulation recruitment dynamics</t>
  </si>
  <si>
    <t>http://www.publish.csiro.au/?paper=MF01193</t>
  </si>
  <si>
    <t>RN Lipcius, WT Stockhausen, DB Eggleston</t>
  </si>
  <si>
    <t>... Various strategies are available for selecting the optimal site for a no-take marine reserve designed to augment metapopulation abundance and recruitment (Allison et al. 1998; Roberts 1998; Agardy 2000; Crowder et al. ... 1997), so establishment of a marine reserve there would ...</t>
  </si>
  <si>
    <t>http://cmast.ncsu.edu/cmast-docs/eggleston/pubs/mpa-spatial-planning/Lipciusetal-2001-MFR.pdf</t>
  </si>
  <si>
    <t>Distribution and sighting frequency of reef fishes in the Florida Keys National Marine Sanctuary</t>
  </si>
  <si>
    <t>http://aquaticcommons.org/2361/</t>
  </si>
  <si>
    <t>CFG Jeffrey, C Pattengill-Semmens, S Gittings…</t>
  </si>
  <si>
    <t>This study analyzed species richness, distribution, and sighting frequency of selected reef fishes to describe species assemblage composition, abundance, and spatial distribution patterns among sites and regions (Upper Keys, Middle Keys, Lower Keys, and Dry ...</t>
  </si>
  <si>
    <t>http://aquaticcommons.org/2361/1/MSD_01_1.pdf</t>
  </si>
  <si>
    <t>Creation of the Hol Chan Marine Reserve in Belize: a grass-roots approach to barrier reef conservation</t>
  </si>
  <si>
    <t>http://yadda.icm.edu.pl/yadda/element/bwmeta1.element.elsevier-ef3bbe81-b286-3702-acf9-cf73c95cf840</t>
  </si>
  <si>
    <t>J Carter, J Gibson, A Carr, J Azueta</t>
  </si>
  <si>
    <t>Oceanographic Literature …</t>
  </si>
  <si>
    <t>In 1987, the government of Belize established the Hol Chan Marine Reserve in an effort to conserve a small but complete portion of the Belize marine ecosystem, including coral reef, lagoon, and mangrove habitats. This paper provides information on the development and ...</t>
  </si>
  <si>
    <t>Management of living resources in the Marine Reserve of Tabarca island (Alicante, Spain)</t>
  </si>
  <si>
    <t>AA RAMOSESPLA…</t>
  </si>
  <si>
    <t>BULLETIN DE …</t>
  </si>
  <si>
    <t>Nearshore benthic habitat GIS for the Channel Islands National Marine Sanctuary and Southern California State Fisheries Reserve , volume II</t>
  </si>
  <si>
    <t>GR Cochrane, JE Conrad, JA Reid, S Fangman…</t>
  </si>
  <si>
    <t>US Geological Survey</t>
  </si>
  <si>
    <t>The practicality and benefits of a marine reserve network</t>
  </si>
  <si>
    <t>https://library.conservation.org/Published%20Documents/2009/the%20practicality.pdf</t>
  </si>
  <si>
    <t>Limiting access to marine fisheries: Keeping …</t>
  </si>
  <si>
    <t>SUMMARY: Temporary closures, gear restrictions, size limits and quotas have a long history in marine fisheries management, but these are applied only to particular species and/or on a local basis as problems arise. Non-extractive marine reserves have been established in ...</t>
  </si>
  <si>
    <t>… estimates for three fish species (Symphodus ocellatus, Serranus scriba and Diplodus annularis) in the Lavezzi Islands Marine Reserve (South Corsica, Mediterranean …</t>
  </si>
  <si>
    <t>http://onlinelibrary.wiley.com/doi/10.1046/j.1439-0485.1999.00064.x/abstract</t>
  </si>
  <si>
    <t>D Mouillot, JM Culioli, A Lepretre…</t>
  </si>
  <si>
    <t>Abstract [For the correct management of the future International Marine Park of Bonifacio\ a sampling strategy must be adopted to follow the population~ uc! tuations of certain species of _sh [This sampling will be carried out by SCUBA visual census using the _xed point ...</t>
  </si>
  <si>
    <t>http://127.0.0.1:8000/scholar?q=info:r6UT9XJo1HIJ:scholar.google.com/&amp;output=instlink&amp;hl=en&amp;as_sdt=0,5&amp;scillfp=12269018291417374764&amp;oi=lle</t>
  </si>
  <si>
    <t>Indicator species analysis as a test of non-random distribution of species in the context of marine protected areas</t>
  </si>
  <si>
    <t>http://journals.cambridge.org/abstract_S0376892902000267</t>
  </si>
  <si>
    <t>D Mouillot, JM Culioli, TD Chi</t>
  </si>
  <si>
    <t>Environmental conservation</t>
  </si>
  <si>
    <t>... This study supports a relationship between indicator species and the protected area established in 1982. ... From a theoretical point of view, there are two ways to assess impact of protection in the Bonifacio Strait Marine Reserve: ...</t>
  </si>
  <si>
    <t>http://www.aseanbiodiversity.info/Abstract/51006319.pdf</t>
  </si>
  <si>
    <t>Protection of the goose barnacle Pollicipes pollicipes, Gmelin, 1790 population: the Gaztelugatxe Marine Reserve (Basque Country, northern Spain)</t>
  </si>
  <si>
    <t>http://scientiamarina.revistas.csic.es/index.php/scientiamarina/article/viewArticle/151</t>
  </si>
  <si>
    <t>Á Borja , I Muxika, J Bald</t>
  </si>
  <si>
    <t>Abstract Marine protected areas are expected to play a prominent role in the conservation of marine resources and fisheries management. In the Basque Country (northern Spain) the small Marine Reserve of Gaztelugatxe (158 ha) was established in 1998. One of the ...</t>
  </si>
  <si>
    <t>http://scientiamarina.revistas.csic.es/index.php/scientiamarina/article/download/151/148</t>
  </si>
  <si>
    <t>Evolving science of marine reserves: New developments and emerging research frontiers</t>
  </si>
  <si>
    <t>http://www.pnas.org/content/107/43/18251.short</t>
  </si>
  <si>
    <t>SD Gaines , SE Lester …</t>
  </si>
  <si>
    <t>... For example, by pairing TURFs with marine reserves, adult spillover and larval export from a protected area can benefit ... The reserve compensates for overharvest by individual TURF owners; if a combined TURF–reserve system is designed properly, the collection of ...</t>
  </si>
  <si>
    <t>http://www.pnas.org/content/107/43/18251.full</t>
  </si>
  <si>
    <t>How is your MPA doing? A methodology for evaluating the management effectiveness of marine protected areas</t>
  </si>
  <si>
    <t>http://www.sciencedirect.com/science/article/pii/S0964569105000955</t>
  </si>
  <si>
    <t>RS Pomeroy, LM Watson, JE Parks, GA Cid</t>
  </si>
  <si>
    <t>... 4, Channel Islands National Marine Sanctuary, USA, High, California Current, 4349, 30–45N, ... 7, Hol Chan Marine Reserve, Belize, Upper middle, Mesoamerican Caribbean Reef, 18, 0 ... 8, Lenger Island Marine Protected Area, Federated States of Micronesia, Lower middle, Central ...</t>
  </si>
  <si>
    <t>Movements of fishes within and among fringing coral reefs in Barbados</t>
  </si>
  <si>
    <t>http://link.springer.com/article/10.1023/A:1004545724503</t>
  </si>
  <si>
    <t>... Key words: spillover, reef fish mobility, tagging, marine protected area, Barbados Marine Reserve ... Assess- ment of the effectiveness of an existing fish sanctuary within the Kennedy ... The dashed line indicates the boundary between the Barbados Marine Reserve (BMR) and the ...</t>
  </si>
  <si>
    <t>http://link.springer.com/content/pdf/10.1023/A:1004545724503.pdf</t>
  </si>
  <si>
    <t>… and population dynamics of the sea-urchin Paracentrotus lividus on the Catalan coast (north-western Mediterranean Sea) in relation to habitat and marine reserve</t>
  </si>
  <si>
    <t>http://cat.inist.fr/?aModele=afficheN&amp;cpsidt=13912474</t>
  </si>
  <si>
    <t>D Lecchini, P Lenfant, S Planes</t>
  </si>
  <si>
    <t>Vie et milieu</t>
  </si>
  <si>
    <t>Résumé/Abstract Nous avons décrit une population d'Oursins, Paracentrotus lividus, en analysant simultanément l'impact de la profondeur, de la qualité de l'habitat et de la protection sur l'abondance et la distribution des tailles. Les deux habitats sélectionnés ...</t>
  </si>
  <si>
    <t>Study of a Mediterranean reef fish assemblage. Comparisons of population distributions between depths in protected and unprotected areas over one decade</t>
  </si>
  <si>
    <t>http://journals.cambridge.org/abstract_S0990744095000027</t>
  </si>
  <si>
    <t>V Dufour, JY Jouvenel, R Galzin</t>
  </si>
  <si>
    <t>Aquatic Living Resources</t>
  </si>
  <si>
    <t>... were significantly more abundant in the protected area, mainly in shallow strata but medium size individuals were not more abundant in 1992 in the integral reserve. The increase of the size of fishes is a phenomenon widely reported from other marine reserve areas (Roberts ...</t>
  </si>
  <si>
    <t>Factors affecting the distribution of the genus〈 i〉 Uca〈/i〉(Crustacea: Ocypodidae) on an East African shore</t>
  </si>
  <si>
    <t>http://www.sciencedirect.com/science/article/pii/0302352478900191</t>
  </si>
  <si>
    <t>JD Icely, DA Jones</t>
  </si>
  <si>
    <t>Estuarine and Coastal Marine Science</t>
  </si>
  <si>
    <t>... Abstract. Four species of fiddler crab, genus Uca, occur within the marine reserve at Watamu, Kenya. Quantitative sampling reveals that although all species may occur on the same shore, populations of each species remain discrete. ...</t>
  </si>
  <si>
    <t>Experience with marine protected area planning and management in the Philippines</t>
  </si>
  <si>
    <t>http://www.tandfonline.com/doi/abs/10.1080/08920750252692599</t>
  </si>
  <si>
    <t>AT White, CA Courtney, A Salamanca</t>
  </si>
  <si>
    <t>Marine protected areas were established in the Philippines as early as 1974. These early models on Sumilon and Apo Islands and others set forth a framework for coral reef management that has been shown to enhance fish yields to traditional fishers as well as ...</t>
  </si>
  <si>
    <t>When can marine reserves improve fisheries management?</t>
  </si>
  <si>
    <t>http://www.sciencedirect.com/science/article/pii/S0964569104000250</t>
  </si>
  <si>
    <t>R Hilborn , K Stokes, JJ Maguire, T Smith …</t>
  </si>
  <si>
    <t>... management regimes. However, it is often proposed to simply eliminate all consumptive uses (particularly fishing) from those areas, turning all or part of a traditional fishing ground into a no-take MPA or marine reserve. 2 Proponents ...</t>
  </si>
  <si>
    <t>Recovery of fish assemblages from ship groundings on coral reefs in the Florida Keys National Marine Sanctuary</t>
  </si>
  <si>
    <t>http://www.ingentaconnect.com/content/umrsmas/bullmar/2001/00000069/00000002/art00036</t>
  </si>
  <si>
    <t>JP Ebersole</t>
  </si>
  <si>
    <t>At three areas in the FKNMS where ships ran aground between 1984 and 1989, microtopographic complexity was eliminated in the areas of impact as octocorallians and corals were killed, toppled, and smashed. Remediation was attempted: hard and soft ...</t>
  </si>
  <si>
    <t>http://127.0.0.1:8000/scholar?q=info:aV1QiTEWii0J:scholar.google.com/&amp;output=instlink&amp;hl=en&amp;as_sdt=0,5&amp;scillfp=2476214991974594168&amp;oi=lle</t>
  </si>
  <si>
    <t>Progress in creating a marine reserve system in Indonesia</t>
  </si>
  <si>
    <t>http://www.ingentaconnect.com/content/umrsmas/bullmar/1981/00000031/00000003/art00028</t>
  </si>
  <si>
    <t>A Robinson, N Polunin , K Kvalvågnaes…</t>
  </si>
  <si>
    <t>Indonesia, the world's most heavily populated archipelago, has begun to take steps toward understanding and managing its substantial marine resources. As one part of an integrated program of marine conservation, a system of marine reserves is in the preliminary ...</t>
  </si>
  <si>
    <t>http://127.0.0.1:8000/scholar?q=info:ByNMttVdfgUJ:scholar.google.com/&amp;output=instlink&amp;hl=en&amp;as_sdt=0,5&amp;scillfp=2605696193252662751&amp;oi=lle</t>
  </si>
  <si>
    <t>You can bank on it: the marine sanctuary program branches out to New England with Stellwagen Bank designation</t>
  </si>
  <si>
    <t>S Foster, B Barr</t>
  </si>
  <si>
    <t>Marine Sanctuary</t>
  </si>
  <si>
    <t>Marine reserves in New Zealand: a survey of community reactions</t>
  </si>
  <si>
    <t>http://www.sciencedirect.com/science/article/pii/0964569194900671</t>
  </si>
  <si>
    <t>J Wolfenden, F Cram, B Kirkwood</t>
  </si>
  <si>
    <t>... During the intervening years, no additional mainland marine reserves were created until the designation of Cathedral Cove marine reserve in 1993. The present study examined the nature of community reactions to marine reserve proposals. ...</t>
  </si>
  <si>
    <t>Commercial fishers' perceptions of marine reserves for the Florida Keys National Marine Sanctuary</t>
  </si>
  <si>
    <t>http://nsgl.gso.uri.edu/flsgp/flsgpt97003.pdf</t>
  </si>
  <si>
    <t>JW Milon, DO Suman, M Shivlani, KA Cochran</t>
  </si>
  <si>
    <t>EXECUTIVE SUMMARY The marine environment of the Florida Keys supports unique biological communities and attracts millions of visitors each year. National concerns about the sustainability of the Key's environment prompted the US Congress to enact the 1990 ...</t>
  </si>
  <si>
    <t>Sanctuary advisory councils: involving the public in the National Marine Sanctuary Program</t>
  </si>
  <si>
    <t>http://www.tandfonline.com/doi/abs/10.1080/089207501750475145</t>
  </si>
  <si>
    <t>T Morin</t>
  </si>
  <si>
    <t>Scientists work with marine protected area (MPA) managers to design MPAs that will protect marine resources, maintain biodiversity, promote tourism, and enhance biological production. It has become increasingly clear that scientific input is not the only requisite for ...</t>
  </si>
  <si>
    <t>Abundance and distribution of black band disease on coral reefs in the northern Florida Keys</t>
  </si>
  <si>
    <t>http://link.springer.com/article/10.1007/BF01787455</t>
  </si>
  <si>
    <t>KG Kuta, LL Richardson</t>
  </si>
  <si>
    <t>... 1. Location of study reefs within the Key Largo National Marine Sanctuary, Key Largo, Florida, USA (Algae Reef 25°08'48 ", 80°17'36 ... The area of Grecian Rocks which exhibits active black band disease year-round is located in a relatively protected area of the back reef where ...</t>
  </si>
  <si>
    <t>http://link.springer.com/content/pdf/10.1007/BF01787455.pdf</t>
  </si>
  <si>
    <t>Use of acoustic classification of sidescan sonar data for mapping benthic habitat in the Northern Channel Islands, California</t>
  </si>
  <si>
    <t>http://www.sciencedirect.com/science/article/pii/S0278434301000899</t>
  </si>
  <si>
    <t>GR Cochrane, KD Lafferty</t>
  </si>
  <si>
    <t>Continental Shelf Research</t>
  </si>
  <si>
    <t>... During the 2000 Sustainable Seas Expedition in the Channel Islands National Marine Sanctuary (CINMS), several dives were made in a ... al., in press; Airame, S., Dugan, JE, Lafferty, KD, Leslie, HM, McArdle, DA, Warner, RR Applying integrative marine reserve design: examples ...</t>
  </si>
  <si>
    <t>Marine sanctuary establishment: the case of Baliangao Wetland Park in Danao Bay</t>
  </si>
  <si>
    <t>http://www.cbcrm-rc.freeservers.com/CaseStudies/heinen.pdf</t>
  </si>
  <si>
    <t>A Heinen, A Laranjo</t>
  </si>
  <si>
    <t>Seed of hope. College of Social …</t>
  </si>
  <si>
    <t>Using the fast-track “enlightened leadership” approach (the enlightened leaders being Iglorioso Agodolo, a fisher and lay leader, Father Quarisma, local parish priest, Agapito Yap Jr., former Baliangao mayor, and PIPULI), the PIPULI Foundation, with funding aid from ...</t>
  </si>
  <si>
    <t>Visual census methods underestimate density and diversity of cryptic reef fishes</t>
  </si>
  <si>
    <t>http://onlinelibrary.wiley.com/doi/10.1111/j.1095-8649.2001.tb00202.x/abstract</t>
  </si>
  <si>
    <t>TJ Willis</t>
  </si>
  <si>
    <t>... Paired sampling of cryptic fishes was done between 15 November 1999 and 10 February 2000 (austral summer) in and adjacent to the Cape Rodney-Okakari Point Marine Reserve in northern New Zealand (3617S; 17448E). ...</t>
  </si>
  <si>
    <t>http://www.ecology.unibo.it/page/1721a.pdf</t>
  </si>
  <si>
    <t>Bleaching in reef corals: physiological and stable isotopic responses</t>
  </si>
  <si>
    <t>http://www.pnas.org/content/86/23/9342.short</t>
  </si>
  <si>
    <t>JW Porter, WK Fitt, HJ Spero …</t>
  </si>
  <si>
    <t>... W. WHITE§ *Department of Zoology, University of Georgia, Athens, GA 30602; tDepartment of Geological Sciences, University of South Carolina, Columbia, SC 29208; tVirgin Islands National Park, Saint John, VI 00801; and §Key Largo National Marine Sanctuary, Key Largo ...</t>
  </si>
  <si>
    <t>http://www.pnas.org/content/86/23/9342.full.pdf?pagewanted=all</t>
  </si>
  <si>
    <t>Changes in fishery resources and reef fish assemblages in a Marine Protected Area in the US Virgin Islands: the need for a no take marine reserve</t>
  </si>
  <si>
    <t>http://coremap.or.id/downloads/IRCS9th-.pdf</t>
  </si>
  <si>
    <t>J Beets, C Rogers</t>
  </si>
  <si>
    <t>Proceedings of the Ninth International Coral Reef …</t>
  </si>
  <si>
    <t>ABSTRACT Fishery resources have declined and reef fish assemblages have changed over the last 30-40 years in the US Virgin Islands (USVI), even within a Marine Protected Area, Virgin Islands National Park (VINP). Groupers and snappers are now far less abundant, ...</t>
  </si>
  <si>
    <t>Individual-based movement behaviour in a simple marine reserve —fishery system: why predictive models should be handled with care</t>
  </si>
  <si>
    <t>http://link.springer.com/chapter/10.1007/978-1-4020-8808-7_5</t>
  </si>
  <si>
    <t>EA Codling</t>
  </si>
  <si>
    <t>Challenges to Marine Ecosystems</t>
  </si>
  <si>
    <t>Abstract The problem of overexploitation and unsustainability is a major issue in global fisheries. Marine reserves or protected no-take zones have been suggested as a possible solution that would maintain yield and protect stocks indefinitely. A key factor in the ...</t>
  </si>
  <si>
    <t>http://privatewww.essex.ac.uk/~ecodling/Codling_2008.pdf</t>
  </si>
  <si>
    <t>Quantification of loss and change in Floridian reef coral populations</t>
  </si>
  <si>
    <t>http://icb.oxfordjournals.org/content/32/6/625.short</t>
  </si>
  <si>
    <t>JW Porter, OW Meier</t>
  </si>
  <si>
    <t>American Zoologist</t>
  </si>
  <si>
    <t>Soc Integ Comp Biol</t>
  </si>
  <si>
    <t>... The monitored areas included two photostations in the Looe Key National Marine Sanctuary, two photostations in the Key Largo National Marine Sanctuary, and two photostations in the Biscayne National Park. ... N \ \ \ \ - a^f NATIONAL MARINE SANCTUARY 81 •00' I i 1 ' « a* / / 1 ...</t>
  </si>
  <si>
    <t>http://icb.oxfordjournals.org/content/32/6/625.full.pdf</t>
  </si>
  <si>
    <t>Long term monitoring of Posidonia oceanica fish assemblages of the Scandola Marine Reserve (Corsica, northwestern Mediterranean).</t>
  </si>
  <si>
    <t>Changes in the coral reef communities of Fagatele Bay National Marine Sanctuary and Tutuila Island (American Samoa) over the last two decades</t>
  </si>
  <si>
    <t>C Birkeland, RH Randall, AL Green, BD Smith…</t>
  </si>
  <si>
    <t>Report to the National …</t>
  </si>
  <si>
    <t>Visual assessment of indicator fish species in Mediterranean marine protected areas</t>
  </si>
  <si>
    <t>JG Harmelin</t>
  </si>
  <si>
    <t>Il Naturalista siciliano</t>
  </si>
  <si>
    <t>Effects of habitat, wave exposure, and marine protected area status on coral reef fish assemblages in the Hawaiian archipelago</t>
  </si>
  <si>
    <t>http://link.springer.com/article/10.1007/s00338-003-0317-2</t>
  </si>
  <si>
    <t>AM Friedlander , EK Brown, PL Jokiel , WR Smith…</t>
  </si>
  <si>
    <t>Abstract The relationships between fish assemblages, their associated habitat, and degree of protection from fishing were evaluated over a broad spatial scale throughout the main Hawaiian islands. Most fish assemblage characteristics showed positive responses to ...</t>
  </si>
  <si>
    <t>http://link.springer.com/article/10.1007/s00338-003-0317-2/fulltext.html</t>
  </si>
  <si>
    <t>Marine reserves in the Philippines: historical development, effects and influence on marine conservation policy</t>
  </si>
  <si>
    <t>Bookmark</t>
  </si>
  <si>
    <t>Obstacles to protecting marine biodiversity through marine wilderness preservation: examples from the New England region</t>
  </si>
  <si>
    <t>http://onlinelibrary.wiley.com/doi/10.1046/j.1523-1739.1998.0120061236.x/full</t>
  </si>
  <si>
    <t>T Brailovskaya</t>
  </si>
  <si>
    <t>... A comparison of protected-area coverage on land and sea in the United States shows ... process for Stellwagen Bank, one of nine areas originally considered for sanctuary status under ... Marine Protection, Research, and Sanctuaries Act, and the only federal marine reserve in the ...</t>
  </si>
  <si>
    <t>http://www.jstor.org/stable/2989842</t>
  </si>
  <si>
    <t>Production ecology of Posidonia oceanica (L.) Delile meadows in Nueva Tabarca Marine Reserve : growth, biomass and nutrient stocks along a bathymetric …</t>
  </si>
  <si>
    <t>http://130.206.88.107/revistes224/index.php/OA/article/view/64467/64324</t>
  </si>
  <si>
    <t>J Romero , M Pérez, T Alcoverro , MÁ Mateo …</t>
  </si>
  <si>
    <t>Oecologia …</t>
  </si>
  <si>
    <t>SUMMARY The effects of the interaction between depth and nutrients on the primary production of the seagrass Posidonia oceanica in a meadow off Nueva Tabarca island (E Spain) were investigated by assessing C, N and P concentration in the plant, the resource ...</t>
  </si>
  <si>
    <t>The Light of the Home: An Intimate View of the Lives of Women in Victorian America</t>
  </si>
  <si>
    <t>ME Perry</t>
  </si>
  <si>
    <t>Underwater visual census of fishes in the St Lucia marine reserve , South Africa</t>
  </si>
  <si>
    <t>http://researchrepository.murdoch.edu.au/7790/</t>
  </si>
  <si>
    <t>SA Chater, LE Beckley…</t>
  </si>
  <si>
    <t>The first quantitative estimates of fish abundance on the high latitude (27 degree S) coral reefs in the St Lucia Marine Reserve on the South African coast are presented. Selected species were monitored annually by underwater visual census at fixed transect sites at ...</t>
  </si>
  <si>
    <t>Life History of the Red Spiny Lobster, Panulirus penicillatus (Decapoda: Palinuridae), in the Galápagos Marine Reserve , Ecuador 1</t>
  </si>
  <si>
    <t>http://www.bioone.org/doi/abs/10.2984/1534-6188(2008)62%5B191:LHOTRS%5D2.0.CO%3B2</t>
  </si>
  <si>
    <t>A Hearn, JC Murillo</t>
  </si>
  <si>
    <t>ABSTRACT The red spiny lobster, Panulirus penicillatus (Olivier, 1791), is exploited commercially in the Galápagos Marine Reserve by the local fishing sector. Catches and catch per unit effort have declined over the past few years, leading to concerns about ...</t>
  </si>
  <si>
    <t>http://scholarspace.manoa.hawaii.edu/bitstream/handle/10125/22692/vol62n2-191-204.pdf?sequence=1</t>
  </si>
  <si>
    <t>National parks without people?: the South American experience</t>
  </si>
  <si>
    <t>http://data.iucn.org/dbtw-wpd/exec/dbtwpub.dll?AC=SEE_ALSO&amp;QF0=Organization&amp;QI0==%22Germany,+Deutsche+Gesellschaft+f%FCr+Technische+Zusammenarbeit%22&amp;XC=/dbtw-wpd/exec/dbtwpub.dll&amp;BU=%3Ca+href%3D&amp;TN=iucn&amp;SN=AUTO29902&amp;SE=747&amp;RN=24&amp;MR=0&amp;TR=0&amp;TX=1000&amp;ES=0&amp;CS=0&amp;XP=&amp;RF=WebAff&amp;EF=&amp;DF=WebAff&amp;RL=0&amp;EL=0&amp;DL=0&amp;NP=1&amp;ID=&amp;MF=&amp;MQ=&amp;TI=0&amp;DT=&amp;ST=0&amp;IR=2348&amp;NR=0&amp;NB=0&amp;SV=0&amp;BG=&amp;FG=&amp;QS=&amp;OEX=ISO-8859-1&amp;OEH=ISO-8859-1</t>
  </si>
  <si>
    <t>S Amend, T Amend</t>
  </si>
  <si>
    <t>... Note: Includes bibliographic references. Medición de la efectividad del manejo de areas protegidas. Measuring protected area management effectiveness. ...</t>
  </si>
  <si>
    <t>Relationships between mobile macroinvertebrates and reef structure in a temperate marine reserve</t>
  </si>
  <si>
    <t>http://www.researchgate.net/publication/240809593_Relationships_between_mobile_macroinvertebrates_and_reef_structure_in_a_temperate_marine_reserve/file/e0b49525ae71dc88ce.pdf</t>
  </si>
  <si>
    <t>TJ Alexander , N Barrett, M Haddon, G Edgar</t>
  </si>
  <si>
    <t>Mar Ecol Prog Ser</t>
  </si>
  <si>
    <t>ABSTRACT: Relationships between different metrics of reef structure and the density of macroinvertebrates were examined at 3 nested spatial scales inside and outside a long- established,'no-take'marine protected area (MPA) at Maria Island, Tasmania, Australia. ...</t>
  </si>
  <si>
    <t>Incidence of marine debris and its relationships with benthic features in Gray's Reef National Marine Sanctuary , Southeast USA</t>
  </si>
  <si>
    <t>http://www.sciencedirect.com/science/article/pii/S0025326X07004365</t>
  </si>
  <si>
    <t>LJ Bauer, MS Kendall, CFG Jeffrey</t>
  </si>
  <si>
    <t>Gray's Reef National Marine Sanctuary (GRNMS) is an increasingly popular site for recreational fishing and diving in the South Atlantic Bight (SAB). As a result, there has been heightened concern about potential accumulation of marine debris and its consequent ...</t>
  </si>
  <si>
    <t>Assessing the potential for fish migration from marine reserves to adjacent fished areas in the Soufriere Marine Management Area, St. Lucia</t>
  </si>
  <si>
    <t>M Corless, BG Hatcher , W Hunte, S Scott</t>
  </si>
  <si>
    <t>Proceedings of the Gulf and Caribbean …</t>
  </si>
  <si>
    <t>The nematode-trapping fungus〈 i〉 Arthrobotrys oligospora〈/i〉 in soilof the Bodega marine reserve : distribution and dependenceon nematode-parasitized …</t>
  </si>
  <si>
    <t>http://www.sciencedirect.com/science/article/pii/S0038071705004098</t>
  </si>
  <si>
    <t>FC Farrell, BA Jaffee, DR Strong</t>
  </si>
  <si>
    <t>Of the 13 nematode-trapping fungi previously detected at the Bodega Marine Reserve (BMR, Sonoma County, CA, USA), Arthrobotrys oligospora is by far the most abundant. Why A. oligospora is so abundant is unclear, but the answer may involve bush lupines ( ...</t>
  </si>
  <si>
    <t>The Florida Keys national marine sanctuary : A case study of an innovative federal‐state partnership in marine resource management</t>
  </si>
  <si>
    <t>http://www.tandfonline.com/doi/abs/10.1080/08920759709362324</t>
  </si>
  <si>
    <t>DO Suman</t>
  </si>
  <si>
    <t>Since Congressional designation of the Florida Keys National Marine Sanctuary in 1990, a close partnership between the federal goyernment and the state of Florida has characterized sanctuary planning and development of the management plan. The management plan ...</t>
  </si>
  <si>
    <t>Site characterization for the Florida Keys National Marine Sanctuary and Environs</t>
  </si>
  <si>
    <t>M Chiappone</t>
  </si>
  <si>
    <t>Preserver</t>
  </si>
  <si>
    <t>Participatory socioeconomic analysis: drawing on fishermen's knowledge for marine protected area planning in California</t>
  </si>
  <si>
    <t>http://www.sciencedirect.com/science/article/pii/S0308597X03001118</t>
  </si>
  <si>
    <t>A Scholz, K Bonzon, R Fujita, N Benjamin, N Woodling…</t>
  </si>
  <si>
    <t>The purpose of this pilot study was to test the utility of geospatial analysis tools for eliciting and integrating fishermen's1 knowledge into marine protected area (MPA) planning processes in California, United States. A participatory design yielded 30 local knowledge ...</t>
  </si>
  <si>
    <t>Techniques for managing marine protected areas: zoning</t>
  </si>
  <si>
    <t>http://link.springer.com/chapter/10.1007/978-94-011-0527-9_6</t>
  </si>
  <si>
    <t>D Laffoley</t>
  </si>
  <si>
    <t>Marine protected areas</t>
  </si>
  <si>
    <t>... process. The Great Barrier Reef Marine Park is a multiple-use protected area. It meets the criteria for selection and management as a biosphere reserve, although it has not been formally proposed or established as one. The ...</t>
  </si>
  <si>
    <t>A baseline biological survey of the proposed Taputeranga Marine Reserve (Wellington, New Zealand): spatial and temporal variability along a natural environmental …</t>
  </si>
  <si>
    <t>http://onlinelibrary.wiley.com/doi/10.1002/aqc.984/abstract</t>
  </si>
  <si>
    <t>A Pande, J Gardner</t>
  </si>
  <si>
    <t>ABSTRACT 1. Four macroalgal, four macroinvertebrate and eight fish species were surveyed at eight sites (three inside, five outside the proposed reserve) over three years before the establishment of the Taputeranga Marine Reserve (MR) on Cook Strait ( ...</t>
  </si>
  <si>
    <t>http://127.0.0.1:8000/scholar?q=info:m4HMprqYFdgJ:scholar.google.com/&amp;output=instlink&amp;hl=en&amp;as_sdt=0,5&amp;scillfp=4211540119441697618&amp;oi=lle</t>
  </si>
  <si>
    <t>Multivariate prediction of rockfish habitat suitability in Cordell bank national marine sanctuary and Del Monte Shalebeds, California, USA</t>
  </si>
  <si>
    <t>http://www.tandfonline.com/doi/abs/10.1080/01490410802466900</t>
  </si>
  <si>
    <t>PJ Iampietro , MA Young, RG Kvitek</t>
  </si>
  <si>
    <t>Due to the decline of fisheries throughout the world, there is an ever-increasing demand among fisheries managers for more and better data regarding the distribution and abundance of commercially important fishes. Along the Pacific coast of North America, ...</t>
  </si>
  <si>
    <t>Biological effects within no-take marine reserves: a global synthesis</t>
  </si>
  <si>
    <t>http://data.piscoweb.org/files/file/science_of_marine_reserves/Lester_etal_2009_MEPS.pdf</t>
  </si>
  <si>
    <t>SE Lester , BS Halpern , K Grorud-Colvert…</t>
  </si>
  <si>
    <t>... outside the reserve and inside the reserve before implementation, play key roles in determining the direction and magnitude of the reserve response. ... KEY WORDS: Marine reserves · Temperate · Tropical · Fishes · Invertebrates · Algae · Marine Protected Area · Conservation ...</t>
  </si>
  <si>
    <t>Groupers (Pisces: Serranidae) in fished and protected areas of the Florida Keys, Bahamas and northern Caribbean</t>
  </si>
  <si>
    <t>http://pdf-release.net/external/975566/pdf-release-dot-net-m198p261.pdf</t>
  </si>
  <si>
    <t>M Chiappone, R Sluka , KS Sealey</t>
  </si>
  <si>
    <t>... sites are all located in the Florida Keys National Marine Sanctuary, a 9515 km2 protected area estab- Lished in ... Fishermen use spear guns and hook-and-line in the sanctuary. ... Exuma Cays regions lies the Exuma Cays Land and Sea Park (ECLSP), a no-take marine reserve. ...</t>
  </si>
  <si>
    <t>Preliminary evidence for human fecal contamination in corals of the Florida Keys, USA</t>
  </si>
  <si>
    <t>http://www.sciencedirect.com/science/article/pii/S0025326X01003320</t>
  </si>
  <si>
    <t>EK Lipp , JL Jarrell, DW Griffin, J Lukasik…</t>
  </si>
  <si>
    <t>Marine Pollution …</t>
  </si>
  <si>
    <t>... Researchers have noted a loss of diversity in corals and an increase in diseased or damaged corals throughout the Florida Keys National Marine Sanctuary (Dustan and Halas, 1987; Harvell et al., 1999; Porter et al., 1999). ...</t>
  </si>
  <si>
    <t>Elements for building a participatory, ecosystem-based marine reserve network</t>
  </si>
  <si>
    <t>http://www.tandfonline.com/doi/abs/10.1080/00330124.2011.585078</t>
  </si>
  <si>
    <t>WD Heyman</t>
  </si>
  <si>
    <t>The Professional Geographer</t>
  </si>
  <si>
    <t>This article offers a case study of the process involved in the development of a national network of marine reserves to protect multispecies reef fish spawning aggregation sites. There are two guiding principles that engendered success for this unprecedented ...</t>
  </si>
  <si>
    <t>http://eprints.eriub.org/1371/1/2011_Heyman_Elements_for_building_an_ecosysgtem_based_marine_reserve_network.pdf</t>
  </si>
  <si>
    <t>Population genetics, demographic connectivity, and the design of marine reserves</t>
  </si>
  <si>
    <t>http://www.esajournals.org/doi/abs/10.1890/1051-0761(2003)013%5B0146:PGDCAT%5D2.0.CO%3B2</t>
  </si>
  <si>
    <t>SR Palumbi</t>
  </si>
  <si>
    <t>... of isolation by distance have the potential to add to direct measurement of larval dispersal distance and can help set the appropriate geographic scales on which marine reserve systems will ... (2014) Dynamic connectivity patterns from an insular marine protected area in the Gulf ...</t>
  </si>
  <si>
    <t>http://www.jstor.org/stable/3100004</t>
  </si>
  <si>
    <t>Selecting marine reserves using habitats and species assemblages as surrogates for biological diversity</t>
  </si>
  <si>
    <t>http://www.esajournals.org/doi/abs/10.1890/1051-0761(1999)009%5B0691:SMRUHA%5D2.0.CO%3B2</t>
  </si>
  <si>
    <t>TJ Ward, MA Vanderklift , AO Nicholls…</t>
  </si>
  <si>
    <t>... biodiversity in marine reserve planning. Aquatic Conservation: Marine and Freshwater Ecosystemsn/an/a Online publication date: 1-Jun-2013. Timothy J. Alexander, William Gladstone. (2013) Assessing the effectiveness of a long-standing rocky intertidal protected area and its ...</t>
  </si>
  <si>
    <t>http://www.jstor.org/stable/2641155</t>
  </si>
  <si>
    <t>A general model for designing networks of marine reserves</t>
  </si>
  <si>
    <t>http://www.sciencemag.org/content/298/5600/1991.short</t>
  </si>
  <si>
    <t>E Sala , O Aburto-Oropeza , G Paredes, I Parra…</t>
  </si>
  <si>
    <t>... We describe a means of establishing marine reserve networks by using optimization algorithms and multiple levels of information on biodiversity, ecological processes (spawning, recruitment, and larval connectivity), and socioeconomic factors in the Gulf of California. ...</t>
  </si>
  <si>
    <t>The demand for whalewatching at Stellwagen Bank National Marine Sanctuary</t>
  </si>
  <si>
    <t>P Hoagland, AE Meeks</t>
  </si>
  <si>
    <t>Woods Hole Oceanographic Institution</t>
  </si>
  <si>
    <t>A biogeographic comparison of sponge fauna from Gray's Reef National Marine Sanctuary and other hard-bottom reefs of coastal Georgia, USA</t>
  </si>
  <si>
    <t>http://www.researchgate.net/publication/257954142_Porifera_Research_Biodiversity_Innovation_and_Sustainability/file/3deec526798bb07302.pdf#page=329</t>
  </si>
  <si>
    <t>CJ Freeman , DF Gleason, R Ruzicka…</t>
  </si>
  <si>
    <t>Porifera research: …</t>
  </si>
  <si>
    <t>Abstract: Gray's Reef National Marine Sanctuary and other hard-bottom habitats off the coast of Georgia in the south-eastern USA provide habitat for a diverse assemblage of tropical and temperate benthic organisms. These limestone, sandstone, or relic scallop shell reefs are ...</t>
  </si>
  <si>
    <t>Marine reserves for New Zealand</t>
  </si>
  <si>
    <t>WJ Ballantine, K Westerkov</t>
  </si>
  <si>
    <t>1991 - University of Auckland</t>
  </si>
  <si>
    <t>A baited underwater video system for the determination of relative density of carnivorous reef fish</t>
  </si>
  <si>
    <t>http://www.publish.csiro.au/?paper=MF00010</t>
  </si>
  <si>
    <t>TJ Willis , RC Babcock</t>
  </si>
  <si>
    <t>Marine and Freshwater research</t>
  </si>
  <si>
    <t>... Concurrent UVC and BUV surveys inside and outside a marine reserve showed that, whereas UVC detected few snapper in either area (resulting in little confidence in statistically significant results), BUV demonstrated significant differences in relative density. ...</t>
  </si>
  <si>
    <t>http://127.0.0.1:8000/scholar?q=info:RNUoCvig0Q8J:scholar.google.com/&amp;output=instlink&amp;hl=en&amp;as_sdt=0,5&amp;scillfp=4759455455134901702&amp;oi=lle</t>
  </si>
  <si>
    <t>Socioeconomic impact analysis of marine reserve alternatives for the Channel Islands National Marine Sanctuary</t>
  </si>
  <si>
    <t>http://coastalsocioeconomics.noaa.gov/core/reserves/analysis/2005_analysis.pdf</t>
  </si>
  <si>
    <t>VR Leeworthy, P Wiley…</t>
  </si>
  <si>
    <t>National …</t>
  </si>
  <si>
    <t>Purpose. The purpose of this document is to provide a complete socioeconomic impact analysis for the proposed network of marine reserves (no take areas) in the Channel Islands National Marine Sanctuary (CINMS). The report provides analyses for three alternative ...</t>
  </si>
  <si>
    <t>Effects of human activity on the structure of coastal marine bird assemblages in central Chile</t>
  </si>
  <si>
    <t>http://onlinelibrary.wiley.com/doi/10.1111/j.1523-1739.2001.00163.x/full</t>
  </si>
  <si>
    <t>C Cornelius , SA Navarrete, PA Marquet</t>
  </si>
  <si>
    <t>... the coast. We studied a 1.5-km stretch of rocky coast, in the center of which is a small marine reserve where no fishing or recreational activities take place. At 15 observation ... Bird Surveys inside Marine Reserve. Each day at 1300 hours ...</t>
  </si>
  <si>
    <t>http://www.jstor.org/stable/3061495</t>
  </si>
  <si>
    <t>Management implications of trends in the population dynamics of the Caribbean spiny lobster, Panulirus argus, at Looe Key National Marine Sanctuary</t>
  </si>
  <si>
    <t>JH Hunt, TR Matthews, D Forcucci, BS Hedin…</t>
  </si>
  <si>
    <t>… to NOAA. Florida Marine …</t>
  </si>
  <si>
    <t>Philippine coral reefs under threat: lessons learned after 25 years of community-based reef conservation</t>
  </si>
  <si>
    <t>http://www.sciencedirect.com/science/article/pii/S0025326X9900243X</t>
  </si>
  <si>
    <t>AT White, HP Vogt</t>
  </si>
  <si>
    <t>... 1999 after a study tour to the Visayas to visit several marine sanctuary projects including ... National Marine Park Management Plan by a multi-sector body, a Protected Area Management Board ... are permitted; (ii) limits the fishing effort by establishing a marine reserve inclusive of a ...</t>
  </si>
  <si>
    <t>Mariculture in offshore critical habitat areas: a case study of Stellwagen Bank National Marine Sanctuary</t>
  </si>
  <si>
    <t>http://heinonlinebackup.com/hol-cgi-bin/get_pdf.cgi?handle=hein.journals/occoa2&amp;section=17</t>
  </si>
  <si>
    <t>BW Barr</t>
  </si>
  <si>
    <t>Ocean &amp; Coastal LJ</t>
  </si>
  <si>
    <t>Recognizing that the ocean is not a uniform environment, but a highly heterogeneous patchwork of different habitats, bottom types, physical features and varying water column complexities, it follows that some of these areas are more important toward specie survival ...</t>
  </si>
  <si>
    <t>http://mainelaw.maine.edu/academics/oclj/pdf/vol2_2/vol2_oclj_273.pdf</t>
  </si>
  <si>
    <t>Aerial and tidal transport of mosquito control pesticides into the Florida Keys National Marine Sanctuary</t>
  </si>
  <si>
    <t>http://www.scielo.sa.cr/scielo.php?pid=S0034-77442005000300017&amp;script=sci_arttext</t>
  </si>
  <si>
    <t>RH Pierce, MS Henry, TC Blum…</t>
  </si>
  <si>
    <t>Revista de biología …</t>
  </si>
  <si>
    <t>Abstract: This project was undertaken as the initial monitoring program to determine if mosquito adulticides applied along the Florida Keys cause adverse ecological effects in the Florida Keys National Marine Sanctuary (FKNMS). The study monitored the distribution ...</t>
  </si>
  <si>
    <t>Improving fisheries co-management through ecosystem-based spatial management: the Galapagos Marine Reserve</t>
  </si>
  <si>
    <t>http://www.sciencedirect.com/science/article/pii/S0308597X12001388</t>
  </si>
  <si>
    <t>M Castrejón, A Charles</t>
  </si>
  <si>
    <t>Ecosystem-based spatial management (EBSM) can provide a mechanism for a strategic and integrated plan-based approach to managing human activities in the marine environment. An EBSM approach was adopted in the Galapagos Marine Reserve (GMR) at the end of ...</t>
  </si>
  <si>
    <t>… comparison of fish populations in Gray's Reef National Marine Sanctuary to similar habitats off the southeastern US: Implications for reef fish and sanctuary …</t>
  </si>
  <si>
    <t>GR Sedberry, JC McGovern, CA Barans</t>
  </si>
  <si>
    <t>A bioeconomic analysis of marine reserves</t>
  </si>
  <si>
    <t>http://billhutten.s3.amazonaws.com/fw/docs/377.pdf</t>
  </si>
  <si>
    <t>LG Anderson</t>
  </si>
  <si>
    <t>... 2 which serves the dual purpose of describing intertemporal changes as a fishery adjusts to a marine reserve policy. ... Let m (a policy variable between zero and one) represent the propor- tion of the area that is set aside as a marine reserve, which means that Page 3. ...</t>
  </si>
  <si>
    <t>A comparison of marine protected areas and alternative approaches to coral-reef management</t>
  </si>
  <si>
    <t>http://www.sciencedirect.com/science/article/pii/S0960982206017015</t>
  </si>
  <si>
    <t>TR McClanahan , MJ Marnane, JE Cinner , WE Kiene</t>
  </si>
  <si>
    <t>... Marine protected areas (MPAs) have been widely adopted as the leading tool for coral ... strong differences in fish biomass and size structure was a comanaged, protected area with a ... Key informants noted that the reserve location was chosen specifically because it was visible to ...</t>
  </si>
  <si>
    <t>The effects of human activity on the temporal variability of coral reef fish assemblages in the Key Largo National Marine Sanctuary</t>
  </si>
  <si>
    <t>http://onlinelibrary.wiley.com/doi/10.1002/aqc.3270030304/abstract</t>
  </si>
  <si>
    <t>LE Greene, JM Shenker</t>
  </si>
  <si>
    <t>ABSTRACT 1. A visual assessment method, called Discrete Group Censusing, was used to assess and monitor five coral reef fish assemblages in the Key Largo National Marine Sanctuary, Florida, USA. 2. Samples were obtained quarterly from Winter 1988 to Autumn ...</t>
  </si>
  <si>
    <t>http://127.0.0.1:8000/scholar?q=info:oUNGCQhOxQEJ:scholar.google.com/&amp;output=instlink&amp;hl=en&amp;as_sdt=0,5&amp;scillfp=10879481742040134688&amp;oi=lle</t>
  </si>
  <si>
    <t>Interspecific variation in heavy metal body concentrations in Hong Kong marine invertebrates</t>
  </si>
  <si>
    <t>http://www.sciencedirect.com/science/article/pii/S0269749101000860</t>
  </si>
  <si>
    <t>G Blackmore</t>
  </si>
  <si>
    <t>... Patelloida pygmaea, Siphonaria japonica, Tegula argyrostoma, Lunella coronata, Monodonta labio, Nerita albicilla, Thais clavigera and Thais luteostoma) collected from a relatively unpolluted area in Hong Kong, ie two shores within the Cape d'Aguilar Marine Reserve. ...</t>
  </si>
  <si>
    <t>Cladocora caespitosa bioconstructions in the Columbretes Islands Marine Reserve (Spain, NW Mediterranean): distribution, size structure and growth</t>
  </si>
  <si>
    <t>http://onlinelibrary.wiley.com/doi/10.1111/j.1439-0485.2011.00508.x/full</t>
  </si>
  <si>
    <t>DK Kersting, C Linares</t>
  </si>
  <si>
    <t>Abstract Today, living banks of the coral Cladocora caespitosa appear to be restricted to a few Mediterranean locations and are threatened by the escalating impacts affecting coastal areas. In this study the exceptional occurrence of the Mediterranean coral C. caespitosa in ...</t>
  </si>
  <si>
    <t>http://127.0.0.1:8000/scholar?q=info:rfLKS0UbCwUJ:scholar.google.com/&amp;output=instlink&amp;hl=en&amp;as_sdt=0,5&amp;scillfp=2850494483751253790&amp;oi=lle</t>
  </si>
  <si>
    <t>The three screen doors:〈 i〉 can〈/i〉 marine “protected” areas be effective?</t>
  </si>
  <si>
    <t>http://www.sciencedirect.com/science/article/pii/S0025326X02002588</t>
  </si>
  <si>
    <t>SC Jameson, MH Tupper , JM Ridley</t>
  </si>
  <si>
    <t>... IUCN World Commission on Protected Areas Best Practice Protected Area Guidelines. ... Effectiveness of an existing estuarine no-take fish sanctuary within the Kennedy Space Center, Florida. ... The value of a spillover fishery for spiny lobsters around a marine reserve in northern ...</t>
  </si>
  <si>
    <t>Long-distance movement of a Nassau grouper (Epinephelus striatus) to a spawning aggregation in the central Bahamas</t>
  </si>
  <si>
    <t>http://fishbull.noaa.gov/983/12.pdf</t>
  </si>
  <si>
    <t>SK Bolden</t>
  </si>
  <si>
    <t>FISHERY BULLETIN-NATIONAL OCEANIC AND …</t>
  </si>
  <si>
    <t>... ECLSP is a marine reserve for the preservation of animals, plant, and other marine life. For management purposes, the intent of a marine reserve is to provide spatial refuge from fishing, whereas the intent of tradi- tional fishery ...</t>
  </si>
  <si>
    <t>Hydrocarbons in recent sediment of the Monterey Bay National Marine Sanctuary</t>
  </si>
  <si>
    <t>http://www.sciencedirect.com/science/article/pii/S0025322701002638</t>
  </si>
  <si>
    <t>KA Kvenvolden, FD Hostettler, RW Rosenbauer…</t>
  </si>
  <si>
    <t>A complex mixture of hydrocarbons is present in the recent sediment of the Monterey Bay National Marine Sanctuary. Eighteen samples from the continental shelf between San Francisco and Monterey contain aliphatic and aromatic hydrocarbons showing biological ...</t>
  </si>
  <si>
    <t>Effects of variability in spacing of coastal marine reserves on fisheries yield and sustainability</t>
  </si>
  <si>
    <t>http://www.nrcresearchpress.com/doi/abs/10.1139/f04-243</t>
  </si>
  <si>
    <t>DM Kaplan , LW Botsford</t>
  </si>
  <si>
    <t>... There is a growing body of literature that addresses spatial aspects of marine reserve design. Some ... Finally, we summarize the results and place them in the larger context of marine reserve de- sign in the discussion. Methods We ...</t>
  </si>
  <si>
    <t>http://escholarship.org/uc/item/75p6q8t0.pdf</t>
  </si>
  <si>
    <t>A survey of potential marine reserve locations in Bass Strait</t>
  </si>
  <si>
    <t>http://eprints.utas.edu.au/1728/</t>
  </si>
  <si>
    <t>NS Barrett, GJ Edgar</t>
  </si>
  <si>
    <t>The Tasmanian north coast, King Island, and Tasmania's easten Bass Strait Islands were quantitatively surveyed to identify locations suitable for the establishment of regional marine reserves in Bass Strait. This survey included a re-assessment and further investigation of ...</t>
  </si>
  <si>
    <t>http://eprints.utas.edu.au/1728/1/A_Survey_of_Potential_Marine_Reserve_Locations_in_Bass_Strait..pdf</t>
  </si>
  <si>
    <t>Marine reserves: rates and patterns of recovery and decline of large predatory fish</t>
  </si>
  <si>
    <t>http://www.jstor.org/stable/2269497</t>
  </si>
  <si>
    <t>... The Apo reserve (sanctuary) was protected by the community itself from 1982, although the legal framework for the protected area was not in place until August 1985 (White 1988a). Maintenance of the marine reserve has been very successful, with a local marine management ...</t>
  </si>
  <si>
    <t>Cod today and none tomorrow: The economic value of a marine reserve</t>
  </si>
  <si>
    <t>http://le.uwpress.org/content/85/3/454.short</t>
  </si>
  <si>
    <t>RQ Grafton , T Kompas , P Van Ha</t>
  </si>
  <si>
    <t>Land Economics</t>
  </si>
  <si>
    <t>Abstract Using data from what was once one of the world's largest capture fisheries, the northern cod fishery, the economic value of a marine reserve is calculated using a stochastic optimal control model with a jump-diffusion process. Counterfactual analysis shows that ...</t>
  </si>
  <si>
    <t>http://le.uwpress.org/content/85/3/454.full.pdf</t>
  </si>
  <si>
    <t>Designing effective marine protected areas in Seaflower Biosphere Reserve , Colombia, based on biological and sociological information</t>
  </si>
  <si>
    <t>http://onlinelibrary.wiley.com/doi/10.1111/j.1523-1739.2003.00338.x/full</t>
  </si>
  <si>
    <t>A Friedlander , JS Nowlis, JA Sanchez …</t>
  </si>
  <si>
    <t>Abstract: Ecologists have paid increasing attention to the design of marine protected areas (MPAs), and their design advice consistently recommends representing all habitat types within MPAs or MPA networks as a means to provide protection to all parts of the natural ...</t>
  </si>
  <si>
    <t>http://www.jstor.org/stable/3588923</t>
  </si>
  <si>
    <t>Short-term residence and movement patterns of the annular seabream〈 i〉 Diplodus annularis〈/i〉 in a temperate marine reserve</t>
  </si>
  <si>
    <t>http://www.sciencedirect.com/science/article/pii/S0272771411000746</t>
  </si>
  <si>
    <t>D March , J Alós , A Grau, M Palmer</t>
  </si>
  <si>
    <t>Abstract The short-term movements of a small temperate fish, the annular seabream Diplodus annularis (Linnaeus 1758), were examined using standard tag-recapture and passive acoustic telemetry in Palma Bay (NW Mediterranean), a marine protected area ( ...</t>
  </si>
  <si>
    <t>Philippine coral reefs under threat: the economic losses caused by reef destruction</t>
  </si>
  <si>
    <t>http://www.sciencedirect.com/science/article/pii/S0025326X00000229</t>
  </si>
  <si>
    <t>AT White, HP Vogt, T Arin</t>
  </si>
  <si>
    <t>... 4). What is the cost of management to guarantee this annual revenue? In 1985 and 1986, a conservation project for Apo Island helped establish the current regime of a marine reserve and sanctuary managed by the island community (Fig. ...</t>
  </si>
  <si>
    <t>Predicting the effects of habitat homogenization on marine biodiversity</t>
  </si>
  <si>
    <t>http://www.esajournals.org/doi/abs/10.1890/1051-0761(2006)016%5B1636:PTEOHH%5D2.0.CO%3B2</t>
  </si>
  <si>
    <t>SF Thrush , JS Gray, JE Hewitt …</t>
  </si>
  <si>
    <t>... Surveys were conducted in Kawau Bay (KB) (36.4° S, 174.8° E; February 1999), on the northeast coast of North Island, and in and around Tonga Island Marine Reserve (TIMR) (40.9° S, 173.8° E; September 2003), on the north coast of South Island of New Zealand. ...</t>
  </si>
  <si>
    <t>http://www.jstor.org/stable/40061738</t>
  </si>
  <si>
    <t>Conservation and management applications of the reef volunteer fish monitoring program</t>
  </si>
  <si>
    <t>http://link.springer.com/chapter/10.1007/978-94-017-0299-7_5</t>
  </si>
  <si>
    <t>Coastal Monitoring through …</t>
  </si>
  <si>
    <t>... of the REEF program, large amounts of data have been collected in both the Bonaire Marine Park and the Florida Keys National Marine Sanctuary. ... a diagnostic tool that can be used in a variety of manage- ment and conservation applications, including marine reserve siting and ...</t>
  </si>
  <si>
    <t>http://www.juniata.edu/projects/it110/ms/References/361_Marine%20Science%20Field%20methods/Coral%20transects%20and%20monitoring/24_Fish%20monitoring%20program.pdf</t>
  </si>
  <si>
    <t>Designing a Dry Tortugas Ecological Reserve : How big is big enough?… to do what?</t>
  </si>
  <si>
    <t>http://www.ingentaconnect.com/content/umrsmas/bullmar/2000/00000066/00000003/art00015</t>
  </si>
  <si>
    <t>CP Dahlgren, J Sobel</t>
  </si>
  <si>
    <t>A review of the global experience with no-take marine reserves strongly suggests that they are important tools for marine conservation and fishery management, capable of providing benefits in the form of ecosystem protection, improved fishery yields, expanded ...</t>
  </si>
  <si>
    <t>http://127.0.0.1:8000/scholar?q=info:PcNxdOlcNH8J:scholar.google.com/&amp;output=instlink&amp;hl=en&amp;as_sdt=0,5&amp;scillfp=12312776365926523503&amp;oi=lle</t>
  </si>
  <si>
    <t>Mass mortality of a dominant kelp (Laminariales) at Goat Island, north-eastern New Zealand</t>
  </si>
  <si>
    <t>http://www.publish.csiro.au/paper/MF9960907</t>
  </si>
  <si>
    <t>RG Cole, RC Babcock</t>
  </si>
  <si>
    <t>... In the austral summer of 1992-93, mass mortalities of populations of E. radiata in the Cape Rodney to Okakari Point Marine Reserve near Leigh were recorded, in which 40-100% of the sporophytes at depths greater than 10 m died. ...</t>
  </si>
  <si>
    <t>http://127.0.0.1:8000/scholar?q=info:lAdq236ny8oJ:scholar.google.com/&amp;output=instlink&amp;hl=en&amp;as_sdt=0,5&amp;scillfp=10440856951249487123&amp;oi=lle</t>
  </si>
  <si>
    <t>Discovery of Acropora palmata at the flower garden banks national marine sanctuary , northwestern Gulf of Mexico</t>
  </si>
  <si>
    <t>http://www.springerlink.com/index/Y720556376623646.pdf</t>
  </si>
  <si>
    <t>B Zimmer, W Precht , E Hickerson, J Sinclair</t>
  </si>
  <si>
    <t>Page 1. Discovery of Acropora palmata at the Flower Garden Banks National Marine Sanctuary, northwestern Gulf of Mexico ... Fig. 1 Acropora palmata colony, at 23.5 m depth, East Bank of the Flower Garden Banks National Marine Sanctuary (photo courtesey of GP Schmahl) ...</t>
  </si>
  <si>
    <t>http://link.springer.com/content/pdf/10.1007/s00338-005-0054-9.pdf</t>
  </si>
  <si>
    <t>Nutrient mass flux between Florida Bay and the Florida Keys national marine sanctuary</t>
  </si>
  <si>
    <t>http://link.springer.com/article/10.1007/s12237-007-9032-5</t>
  </si>
  <si>
    <t>PJ Gibson, JN Boyer, NP Smith</t>
  </si>
  <si>
    <t>Abstract There is a net discharge of water and nutrients through Long Key Channel from Florida Bay to the Florida Keys National Marine Sanctuary (FKNMS). There has been speculation that this water and its constituents may be contributing to the loss of coral ...</t>
  </si>
  <si>
    <t>http://link.springer.com/article/10.1007/s12237-007-9032-5/fulltext.html</t>
  </si>
  <si>
    <t>Monitoring the Miramare Marine Reserve : assessment of protection efficiency</t>
  </si>
  <si>
    <t>http://www.tandfonline.com/doi/abs/10.1080/11250009809386852</t>
  </si>
  <si>
    <t>S Ciriaco, M Costantini, C Italiano…</t>
  </si>
  <si>
    <t>Abstract The Miramare Reserve, in the Gulf of Trieste (North Adriatic‐Italy), is a small marine protected area (121 hectares) for research, education and conservation and is managed by WWF Italy. Different techniques for taking a qualitative and quantitative census of the fish ...</t>
  </si>
  <si>
    <t>http://www.tandfonline.com/doi/pdf/10.1080/11250009809386852</t>
  </si>
  <si>
    <t>Recovery of the Apo Island Marine Reserve , Philippines, 2 years after the El Niño bleaching event</t>
  </si>
  <si>
    <t>http://www.springerlink.com/index/PVR4Q9QT41TKNNUU.pdf</t>
  </si>
  <si>
    <t>L Raymundo, A Maypa</t>
  </si>
  <si>
    <t>The Apo Island Marine Reserve is unique in that it is dominated by unusually large colonies of Galaxea fascicularis. Ninety percent of these colonies bleached in August and September 1998, and hard coral cover has continued to decline annually (Reef Check 1998). A ...</t>
  </si>
  <si>
    <t>http://link.springer.com/content/pdf/10.1007/s00338-002-0237-6.pdf</t>
  </si>
  <si>
    <t>Baited underwater video for assessing reef fish populations in marine reserves</t>
  </si>
  <si>
    <t>http://www.researchgate.net/publication/228685780_Baited_underwater_video_for_assessing_reef_fish_populations_in_marine_reserves/file/9fcfd50b84b7033598.pdf</t>
  </si>
  <si>
    <t>T Langlois , P Chabanet, D Pelletier …</t>
  </si>
  <si>
    <t>FISHERIES …</t>
  </si>
  <si>
    <t>... made by scuba divers. This was achieved by sampling along a suspected gradient in fish density and possible gradients in fish behaviour at sites across and out- side a highly-protected marine reserve. It was expected that in ...</t>
  </si>
  <si>
    <t>Marine protected area strategies: issues, divergences and the search for middle ground</t>
  </si>
  <si>
    <t>http://link.springer.com/article/10.1023/A:1020327007975</t>
  </si>
  <si>
    <t>PJS Jones</t>
  </si>
  <si>
    <t>Reviews in fish biology and fisheries</t>
  </si>
  <si>
    <t>Abstract There has been a dramatic increase in recentyears in the number of papers, reports, etc., which have been published concerning MarineProtected Areas (MPAs). This overview of theobjectives, selection, design and management ofMPAs aims to provide a ...</t>
  </si>
  <si>
    <t>http://link.springer.com/content/pdf/10.1023/A:1020327007975.pdf</t>
  </si>
  <si>
    <t>Baseline studies of herbivory and eutrophication on dominant reef communities of Looe Key National Marine Sanctuary</t>
  </si>
  <si>
    <t>http://docs.lib.noaa.gov/noaa_documents/NOS/CZIC/89FF21.pdf</t>
  </si>
  <si>
    <t>MM Littler, DS Littler, BE Lapointe</t>
  </si>
  <si>
    <t>ABSTRACT Presently, only limited knowledge is available regarding the dominant algal assemblages at Looe Key National Marine Sanctuary and the effects of herbivory and nutrient limitation in controlling the structure of these communities. The goals of this ...</t>
  </si>
  <si>
    <t>Whale sharks in Ningaloo Marine Park: managing tourism in an Australian marine protected area</t>
  </si>
  <si>
    <t>http://www.sciencedirect.com/science/article/pii/S0261517797000150</t>
  </si>
  <si>
    <t>D Davis, S Banks, A Birtles , P Valentine, M Cuthill</t>
  </si>
  <si>
    <t>Tourism Management</t>
  </si>
  <si>
    <t>The whale shark is the largest fish in the ocean. A tourism industry based on interacting with whale sharks has developed recently in Ningaloo Marine Park, off the coast of Western Australia. This is the only known, accessible place in the world where whale sharks ...</t>
  </si>
  <si>
    <t>Effects of Poor Knights Islands marine reserve on demersal fish populations</t>
  </si>
  <si>
    <t>https://library.conservation.org/Published%20Documents/2009/effects%20of%20poor%20knights.pdf</t>
  </si>
  <si>
    <t>ABSTRACT The responses of demersal reef fish to the establishment of the Poor Knights Islands Marine Reserve in northeastern New Zealand were investigated. The reserve and two reference locations (Cape Brett and the Mokohinau Islands) were sampled biannually ...</t>
  </si>
  <si>
    <t xml:space="preserve">self published book? ISBN number </t>
  </si>
  <si>
    <t>Habitat complexity and the abundance of juvenile fishes residing on small scale artificial reefs</t>
  </si>
  <si>
    <t>http://www.ingentaconnect.com/content/umrsmas/bullmar/1989/00000044/00000002/art00011</t>
  </si>
  <si>
    <t>JC Gorham, WS Alevizon</t>
  </si>
  <si>
    <t>... Ten rope "streamers" were installed on each of 12 PVC and concrete block reefs located in Looe Key National Marine Sanctuary in the Florida Keys, Twelve identical reefs without rope were used as controls. All the reefs were censused nine times over a I-year period. ...</t>
  </si>
  <si>
    <t>http://127.0.0.1:8000/scholar?q=info:nFKZqP5oCAQJ:scholar.google.com/&amp;output=instlink&amp;hl=en&amp;as_sdt=0,5&amp;scillfp=1971618018875058034&amp;oi=lle</t>
  </si>
  <si>
    <t>Fisheries management in South Eleuthera, Bahamas: Can a marine reserve help save the 'Holy Trinity'</t>
  </si>
  <si>
    <t>http://procs.gcfi.org/pdf/gcfi_56-14.pdf</t>
  </si>
  <si>
    <t>AJ Danylchuk</t>
  </si>
  <si>
    <t>Proceedings of the Gulf and Caribbean Fisheries …</t>
  </si>
  <si>
    <t>ABSTRACT Agriculture and tourism once played major roles in supporting the economy of south Eleuthera. Unfortunately, unsustainable growing practices, changes in market demand, and downward trends in tourism have transformed south Eleuthera into one of ...</t>
  </si>
  <si>
    <t>Integrated management of coastal areas and marine sanctuaries. A new paradigm</t>
  </si>
  <si>
    <t>http://www.questia.com/magazine/1G1-14795707/integrated-management-of-coastal-areas-and-marine</t>
  </si>
  <si>
    <t>CN Ehler, DJ Basta</t>
  </si>
  <si>
    <t>... Increasing conflicts among economic development, environmental protection, and natural resource (including marine sanctuary) management objectives. ... The Changing Nature of Marine Sanctuary and Coastal Area Management. ...</t>
  </si>
  <si>
    <t>Using marine reserves to estimate fishing mortality</t>
  </si>
  <si>
    <t>http://onlinelibrary.wiley.com/doi/10.1111/j.1461-0248.2004.00692.x/full</t>
  </si>
  <si>
    <t>TJ Willis , RB Millar</t>
  </si>
  <si>
    <t>... 2000). BUV measurements of relative snapper density were taken inside and outside the Cape Rodney–Okakari Point (CROP) Marine Reserve, Te Whanganui a Hei (Hahei) Marine Reserve, and Tawharanui Marine Park (see Willis et al. 2003a for background information). ...</t>
  </si>
  <si>
    <t>http://www.ecology.unibo.it/page/WillisMillarEcolLett%20in%20press.pdf</t>
  </si>
  <si>
    <t>Spatial distribution of lost fishing gear on fished and protected offshore reefs in the Florida Keys National Marine Sanctuary</t>
  </si>
  <si>
    <t>http://faculty.mdc.edu/mchiappo/publications/fishing_gear_impacts_caribbean_journal_of_science.pdf</t>
  </si>
  <si>
    <t>M Chiappone, DW Swanson, SL Miller…</t>
  </si>
  <si>
    <t>Caribbean Journal of …</t>
  </si>
  <si>
    <t>ABSTRACT.—Despite a long history of intensive fishing, information on the spatial extent and biological impacts of fishing gear is lacking in the Florida Keys. We studied spatial distribution, density, and length of lost fishing gear and other non-fishing-related debris at ...</t>
  </si>
  <si>
    <t>Comment: marine reserves: will they accomplish more with management costs?</t>
  </si>
  <si>
    <t>http://ageconsearch.umn.edu/bitstream/28237/1/16020165.pdf</t>
  </si>
  <si>
    <t>CW Armstrong, S Reithe</t>
  </si>
  <si>
    <t>... OA) in the entire distribution area of a stock, open access outside a marine protected area (MPA), and ... agement are critically dependent on the migration rate of fish from the reserve to the ... He also shows that a marine reserve of an appropriate size relative to the migration rate ...</t>
  </si>
  <si>
    <t>Marine reserve management in developing nations: Mida Creek—a case study from East Africa</t>
  </si>
  <si>
    <t>http://www.sciencedirect.com/science/article/pii/095183129090049N</t>
  </si>
  <si>
    <t>AD Kennedy</t>
  </si>
  <si>
    <t>Ocean and Shoreline Management</t>
  </si>
  <si>
    <t>Abstract Mida Creek, part of the longest established marine national reserve in Africa, is used to illustrate contemporary problems facing coastal zone managers in developing nations. Activities performed in the creek by tourists, expatriates and indigenous people ...</t>
  </si>
  <si>
    <t>Spillover of exploitable fishes from a marine park and its effect on the adjacent fishery</t>
  </si>
  <si>
    <t>http://www.esajournals.org/doi/abs/10.1890/1051-0761(2000)010%5B1792:SOEFFA%5D2.0.CO%3B2</t>
  </si>
  <si>
    <t>TR McClanahan , S Mangi</t>
  </si>
  <si>
    <t>... families, which had instantaneous emigration rates from the park to the reserve fishing ground ... with previous modeling studies, based on adult emigration rates from marine reserves, suggests ... The optimal protected area may increase if larval export is important, but the predicted ...</t>
  </si>
  <si>
    <t>http://www.jstor.org/stable/2641239</t>
  </si>
  <si>
    <t>Marine reserves as a tool for ecosystem-based management: the potential importance of megafauna</t>
  </si>
  <si>
    <t>http://bioscience.oxfordjournals.org/content/54/1/27.short</t>
  </si>
  <si>
    <t>SK Hooker , LR Gerber</t>
  </si>
  <si>
    <t>... The current criteria used to select reserves for marine mammals have primarily involved ... high spatial aggregations of individuals in a relatively small protected area, rather than ... Future research should couple quantitative approaches to predict reserve efficacy with field studies of ...</t>
  </si>
  <si>
    <t>http://bioscience.oxfordjournals.org/content/54/1/27.full</t>
  </si>
  <si>
    <t>Applications of marine refugia to coastal fisheries management</t>
  </si>
  <si>
    <t>http://www.nrcresearchpress.com/doi/abs/10.1139/f93-227</t>
  </si>
  <si>
    <t>JE Dugan , GE Davis</t>
  </si>
  <si>
    <t>... In a 5-km2 marine reserve in New Zealand, the total abund,mce of temperate reef fishes was 2.3 times higher than in an adjacent fished zone (McComick md Choat 1987), and some fish species were up to five times more abundant (Cole et al. 1990). ...</t>
  </si>
  <si>
    <t>Spatial patterns and regional affinities of coral communities at the Kermadec Islands Marine Reserve , New Zealand—a marginal high-latitude site</t>
  </si>
  <si>
    <t>LC Wicks, JPA Gardner , SK Davy</t>
  </si>
  <si>
    <t>http://127.0.0.1:8000/scholar?q=info:U0FVx6Nut6EJ:scholar.google.com/&amp;output=instlink&amp;hl=en&amp;as_sdt=0,5&amp;scillfp=10906488864922991131&amp;oi=lle</t>
  </si>
  <si>
    <t>Information needs for marine protected areas: scientific and societal</t>
  </si>
  <si>
    <t>http://www.ingentaconnect.com/content/umrsmas/bullmar/2000/00000066/00000003/art00025</t>
  </si>
  <si>
    <t>T Agardy</t>
  </si>
  <si>
    <t>... The ideal situation seems to be the establishment of harvest refugia within the context of a larger multiple-use protected area such as a coastal biosphere reserve, marine sanctuary, or other large-scale marine protected area. ...</t>
  </si>
  <si>
    <t>http://coral.geog.uvic.ca/cisdemo/sites/default/files/Agardy_information%20needs%20MPAs.pdf</t>
  </si>
  <si>
    <t>Marine reserve in Chile would benefit penguins and ecotourism</t>
  </si>
  <si>
    <t>http://www.sciencedirect.com/science/article/pii/S0964569109000817</t>
  </si>
  <si>
    <t>E Skewgar, A Simeone, P Dee Boersma</t>
  </si>
  <si>
    <t>The penguin colony at Puñihuil Islands, southern Chile, is the only known place where hundreds of Magellanic (Spheniscus magellanicus) and Humboldt (Spheniscus humboldti) penguins nest together. Current jurisdictional limitations leave the waters around the ...</t>
  </si>
  <si>
    <t>Life-history changes in exploited reef fishes on the east coast of South Africa</t>
  </si>
  <si>
    <t>http://link.springer.com/article/10.1007/BF00005979</t>
  </si>
  <si>
    <t>CD Buxton</t>
  </si>
  <si>
    <t>... Key words: Age, Growth, Mortality, Reproduction, Sex change, Marine reserve, Exploitation Synopsis ... Observed data showed that sex ratios outside the marine reserve were skewed towards the females, a result of size selective exploitation. ...</t>
  </si>
  <si>
    <t>http://link.springer.com/content/pdf/10.1007/BF00005979.pdf</t>
  </si>
  <si>
    <t>Fish of the marine reserve</t>
  </si>
  <si>
    <t>http://www.thebookshelf.auckland.ac.nz/docs/Fish%20of%20the%20marine%20reserve/1%20frontmatterandintroduction.pdf</t>
  </si>
  <si>
    <t>SM Thompson</t>
  </si>
  <si>
    <t>University of Auckland Bindery</t>
  </si>
  <si>
    <t>The Marine Reserve situated between Cape Rodney and Okakari Point on the north eastern coast of New Zealand was established in 1975. It was the first area in this country in which marine life was protected from all kinds of fishing and collecting. In the past this area was ...</t>
  </si>
  <si>
    <t>Underwater archaeology in Thunder Bay National Marine Sanctuary , Lake Huron—Preliminary results from a shipwreck mapping survey</t>
  </si>
  <si>
    <t>http://www.ingentaconnect.com/content/mts/mtsj/2002/00000036/00000003/art00006</t>
  </si>
  <si>
    <t>DF Coleman</t>
  </si>
  <si>
    <t>Off northeastern Lower Michigan, the bottom waters of Lake Huron in the Thunder Bay National Marine Sanctuary and Underwater Preserve (TBNMS/UP) contain a vast array of historic shipwrecks representing more than a century of early Great Lakes shipping. ...</t>
  </si>
  <si>
    <t>Organochlorine pesticide residues in marine sediment and biota from the northern Florida reef tract</t>
  </si>
  <si>
    <t>http://www.sciencedirect.com/science/article/pii/0025326X9400206O</t>
  </si>
  <si>
    <t>PW Glynn, DG Rumbold, SC Snedaker</t>
  </si>
  <si>
    <t>... Abstract. As part of a two-phased study, sediment and biota were collected from Pennekamp Coral Reef State Park and Key Largo National Marine Sanctuary and analysed for organochlorine pesticide residues. ... Coastal circulation in the Key Largo coral reef marine sanctuary. ...</t>
  </si>
  <si>
    <t>Fishery recovery in a coral‐reef marine park and its effect on the adjacent fishery</t>
  </si>
  <si>
    <t>http://onlinelibrary.wiley.com/doi/10.1046/j.1523-1739.1996.10041187.x/full</t>
  </si>
  <si>
    <t>TR McClanahan , B Kaunda‐Arara</t>
  </si>
  <si>
    <t>... Total fish wet weights 3 years after the fishers" exclusion were 25% below the older marine parks. ... A study site 2.5 km from the park's southern boundary, in the reserve section of the protected area, showed no changes in fish abundance over the study period, despite ...</t>
  </si>
  <si>
    <t>http://www.jstor.org/stable/2387154</t>
  </si>
  <si>
    <t>The effect of a closed area and beach seine exclusion on coral reef fish catches</t>
  </si>
  <si>
    <t>http://onlinelibrary.wiley.com/doi/10.1046/j.1365-2400.2001.00239.x/full</t>
  </si>
  <si>
    <t>Fisheries Management and …</t>
  </si>
  <si>
    <t>... 1). Between 1993 and 1995 a marine protected area was proposed for this area by the Kenya Wildlife Services which began meetings and ... Despite failure to implement the marine reserve in Diani, there were some changes in gear use that may have resulted from changing ...</t>
  </si>
  <si>
    <t>http://www.denix.osd.mil/nr/crid/Coral_Reef_Iniative_Database/Marine_Protected_Areas_files/McClanahan%20%26%20Mangi,%202001.pdf</t>
  </si>
  <si>
    <t>Effects of habitat on spillover from marine protected areas to artisanal fisheries</t>
  </si>
  <si>
    <t>http://www.vliz.be/imisdocs/publications/147905.pdf</t>
  </si>
  <si>
    <t>A Forcada , C Valle, P Bonhomme, G Criquet…</t>
  </si>
  <si>
    <t>vliz.be</t>
  </si>
  <si>
    <t>... This approach allowed us to test the hypothesis of increased catches along the borders of MPAs in comparison with those in other fishing grounds located at medium and far distances from 3 M edi terranean MPAs: Tabarca Marine Reserve, Carry-le-Rouet Marine Reserve and ...</t>
  </si>
  <si>
    <t>No barrier at the boundaries: implementing regional frameworks for noise management in protected natural areas.</t>
  </si>
  <si>
    <t>http://www.cabdirect.org/abstracts/20103016698.html</t>
  </si>
  <si>
    <t>LT Hatch, KM Fristrup</t>
  </si>
  <si>
    <t>... in spatially explicit contexts are highlighted: the Gerry E. Studds Stellwagen Bank National Marine Sanctuary and the Grand Canyon National Park. In both case studies, noise generated by transportation networks that extend far beyond protected area boundaries must be ...</t>
  </si>
  <si>
    <t>http://127.0.0.1:8000/scholar?q=info:SS5M7WAXQ4YJ:scholar.google.com/&amp;output=instlink&amp;hl=en&amp;as_sdt=0,5&amp;scillfp=12898306674659396394&amp;oi=lle</t>
  </si>
  <si>
    <t>Assessing progress towards global marine protection targets: shortfalls in information and action</t>
  </si>
  <si>
    <t>http://journals.cambridge.org/abstract_S003060530800046X</t>
  </si>
  <si>
    <t>LJ Wood , L Fish, J Laughren, D Pauly</t>
  </si>
  <si>
    <t>... Ecuador Galapagos Marine Reserve 1996 133.0 133.0 Denmark Greenland National Park 1974 972.0 110.6 Colombia Seaflower Marine Protected Area 2005 65.1 65.0 Australia Heard Island and McDonald Islands Marine Reserve 2002 64.6 64.6 ...</t>
  </si>
  <si>
    <t>http://127.0.0.1:8000/scholar?q=info:6oforccmzrAJ:scholar.google.com/&amp;output=instlink&amp;hl=en&amp;as_sdt=0,5&amp;scillfp=17952991675552160242&amp;oi=lle</t>
  </si>
  <si>
    <t>Spawning aggregation sites of snapper and grouper species(Lutjanidae and Serranidae) on the insular shelf of Cuba</t>
  </si>
  <si>
    <t>R Claro, KC Lindeman</t>
  </si>
  <si>
    <t>Gulf and Caribbean Research</t>
  </si>
  <si>
    <t>The structure and persistence of reef fish assemblages of the Flower Garden Banks National Marine Sanctuary</t>
  </si>
  <si>
    <t>C Pattengill-Semmens</t>
  </si>
  <si>
    <t>Restoration and growth rate of hurricane damaged pillar coral (Dendrogyra cylindrus) in the Key Largo National Marine Sanctuary , Florida</t>
  </si>
  <si>
    <t>JH Hudson, WB Goodwin, HA Lessios, IG Macyintyre</t>
  </si>
  <si>
    <t>Proc. 8th Int. Coral Reef Symp</t>
  </si>
  <si>
    <t>Representation of biological diversity of the Gulf of Maine region at Stellwagen Bank National Marine Sanctuary (Northwest Atlantic): patterns of fish …</t>
  </si>
  <si>
    <t>PJ Auster</t>
  </si>
  <si>
    <t>Managing Protected Areas in a …</t>
  </si>
  <si>
    <t>Survival of the fittest? chal lenges facing the co-manage ment model for the Galapagos Marine Reserve</t>
  </si>
  <si>
    <t>CM News</t>
  </si>
  <si>
    <t>Long-term changes in population density of Fissurela picta and Fissurela limbata(Gastropoda) in the marine reserve of Mehuin, Chile.</t>
  </si>
  <si>
    <t>http://rchn.biologiachile.cl/pdfs/1996/1/Duarte_et_al_1996.pdf</t>
  </si>
  <si>
    <t>WE Duarte, G Asencio…</t>
  </si>
  <si>
    <t>Revista chilena de historia …</t>
  </si>
  <si>
    <t>ABSTRACT At the Marine Reserve in Mehuin, changes in density and distribution of key- hole limpets were detected during the first five years as consequence of human gatherers exclusion. However, later demographic changes could be explained by withincommunity ...</t>
  </si>
  <si>
    <t>Conceptual issues relevant to marine harvest refuges: examples from temperate reef fishes</t>
  </si>
  <si>
    <t>http://www.nrcresearchpress.com/doi/abs/10.1139/f93-226</t>
  </si>
  <si>
    <t>MH Carr, DC Reed</t>
  </si>
  <si>
    <t>... is minimal and the dispersal of offspring is restricted largely tc- within the reserve. ... are some fundamental differe~lces in the goals of nature reserves and marine harvest refuges ... Second, our definition of harvest refuge emphasizes 1;trval dispersal rather than emi- gration of older ...</t>
  </si>
  <si>
    <t>http://research.pbsci.ucsc.edu/eeb/rclab/wp-content/uploads/2012/01/CarrandReedCJFAS1992.pdf</t>
  </si>
  <si>
    <t>Channel Islands National Marine Sanctuary : advancing the science and policy of marine protected areas</t>
  </si>
  <si>
    <t>S Airame</t>
  </si>
  <si>
    <t>Place Matters: Geospatial Tools for Marine Science</t>
  </si>
  <si>
    <t>Abundance-distribution relationships and conservation of exploited marine fishes</t>
  </si>
  <si>
    <t>http://cat.inist.fr/?aModele=afficheN&amp;cpsidt=16196683</t>
  </si>
  <si>
    <t>JAD Fisher, KT Frank</t>
  </si>
  <si>
    <t>... Exploited fisheries. ; Geographical range. ; Macroecology. ; Management. ; Marine protected area. ; MPA. ; Marine reserve. ; Range contraction. ; Scotian Shelf. ; Localisation / Location. INIST-CNRS, Cote INIST : 18208, 35400012245727.0190. Nº notice refdoc (ud4) : 16196683. ...</t>
  </si>
  <si>
    <t>http://127.0.0.1:8000/scholar?q=info:T-ghgxr-5uIJ:scholar.google.com/&amp;output=instlink&amp;hl=en&amp;as_sdt=0,5&amp;scillfp=13179755028910618350&amp;oi=lle</t>
  </si>
  <si>
    <t>Catastrophe management and inter- reserve distance for marine reserve networks</t>
  </si>
  <si>
    <t>http://www.sciencedirect.com/science/article/pii/S0304380006003589</t>
  </si>
  <si>
    <t>LD Wagner , JV Ross , HP Possingham</t>
  </si>
  <si>
    <t>ecological modelling</t>
  </si>
  <si>
    <t>We consider the optimal spacing between marine reserves for maximising the viability of a species occupying a reserve network. The closer the networks are placed together, the higher the probability of colonisation of an empty reserve by an occupied reserve, thus ...</t>
  </si>
  <si>
    <t>Designing marine protected area networks to address the impacts of climate change</t>
  </si>
  <si>
    <t>http://www.esajournals.org/doi/abs/10.1890/070211</t>
  </si>
  <si>
    <t>E McLeod, R Salm, A Green…</t>
  </si>
  <si>
    <t>Abstract Principles for designing marine protected area (MPA) networks that address social, economic, and biological criteria are well established in the scientific literature. Climate change represents a new and serious threat to marine ecosystems, but, to date, few ...</t>
  </si>
  <si>
    <t>http://www.jstor.org/stable/27809090</t>
  </si>
  <si>
    <t>Selected fishery and population parameters of eight shore-angling species in the Tsitsikamma National Park no-take marine reserve</t>
  </si>
  <si>
    <t>http://www.tandfonline.com/doi/abs/10.2989/AJMS.2008.30.3.7.641</t>
  </si>
  <si>
    <t>A Götz , PD Cowley , H Winker</t>
  </si>
  <si>
    <t>African Journal of Marine Science</t>
  </si>
  <si>
    <t>An eight-year research angling dataset collected between February 1998 and December 2005 in the Tsitsikamma National Park marine protected area (MPA), along the south- eastern Cape coast of South Africa, was examined to provide estimates of important ...</t>
  </si>
  <si>
    <t>http://www.researchgate.net/publication/232898919_Selected_fishery_and_population_parameters_of_eight_shore-angling_species_in_the_Tsitsikamma_National_Park_no-take_marine_reserve/file/3deec51d2cd457cc21.pdf</t>
  </si>
  <si>
    <t>Scales of benthic–pelagic coupling and the intensity of species interactions: from recruitment limitation to top-down control</t>
  </si>
  <si>
    <t>http://www.pnas.org/content/102/50/18046.short</t>
  </si>
  <si>
    <t>SA Navarrete, EA Wieters…</t>
  </si>
  <si>
    <t>... different sites. Ten clumps of 100 juvenile Perumytilus mussels each were transplanted to the mid-low intertidal zone at each of four sites [Matanzas (MAZ), Marine Reserve (ECIM), Las Cruces (LCRU), and El Quisco (ELQ); Fig. 1 ...</t>
  </si>
  <si>
    <t>http://www.pnas.org/content/102/50/18046.long</t>
  </si>
  <si>
    <t>A rapid assessment of the Flower Garden Banks National Marine Sanctuary (stony corals, algae and fishes)</t>
  </si>
  <si>
    <t>http://agrra.org/ARB_volume/FlowerGardens6-27-03F.pdf</t>
  </si>
  <si>
    <t>CV Pattengill-Semmens, SR Gittings</t>
  </si>
  <si>
    <t>Atoll Research Bulletin</t>
  </si>
  <si>
    <t>agrra.org</t>
  </si>
  <si>
    <t>ABSTRACT Benthic and fish communities at one site on each of the East and West Flower Garden Banks were assessed using the Atlantic and Gulf Rapid Reef Assessment (AGRRA) protocol in August 1999. Surveys at 20-28 m revealed high coral cover (~ 50%) dominated ...</t>
  </si>
  <si>
    <t>Is capacity building important in policy development for sustainability? A case study using action plans for sustainable Marine Protected Areas in Belize</t>
  </si>
  <si>
    <t>http://www.tandfonline.com/doi/abs/10.1080/08941920802409593</t>
  </si>
  <si>
    <t>MJC Crabbe, E Martinez, C Garcia, J Chub…</t>
  </si>
  <si>
    <t>Society and Natural …</t>
  </si>
  <si>
    <t>... the Port Honduras Marine Reserve plays an integral role in evaluating the management effectiveness of the reserve. ... be presented to the key authority that will have overall say in the marine parks ... put in place at any level have a great effect on all stakeholders of a protected area. ...</t>
  </si>
  <si>
    <t>http://www.tandfonline.com/doi/full/10.1080/08941920802409593</t>
  </si>
  <si>
    <t>A stochastic approach to marine reserve design: Incorporating data uncertainty</t>
  </si>
  <si>
    <t>http://www.sciencedirect.com/science/article/pii/S1574954108000514</t>
  </si>
  <si>
    <t>T Beech, M Dowd , C Field , B Hatcher , S Andréfouët</t>
  </si>
  <si>
    <t>Ecological Informatics</t>
  </si>
  <si>
    <t>Marine reserves, or protected areas, are used to meet an array of biodiversity and conservation objectives. The design of regional networks of marine reserves is concerned with the problem of where to place the marine protected areas and how to spatially ...</t>
  </si>
  <si>
    <t>The impacts of coastal protection structures in California's Monterey Bay National Marine Sanctuary</t>
  </si>
  <si>
    <t>http://aquaticcommons.org/2325/</t>
  </si>
  <si>
    <t>R Stamski</t>
  </si>
  <si>
    <t>This report outlines the potential impacts of coastal protection structures on the resources of the Monterey Bay National Marine Sanctuary. At least 15 miles of the Sanctuary's 300-mile shoreline are currently armored with seawalls and riprap revetments. Most of these ...</t>
  </si>
  <si>
    <t>http://aquaticcommons.org/2325/1/stamski.pdf</t>
  </si>
  <si>
    <t>Antitrawling reefs and the protection of Posidonia oceanica (L.) Delile Meadows in the western Mediterranean Sea: Demand and aims</t>
  </si>
  <si>
    <t>http://www.ingentaconnect.com/content/umrsmas/bullmar/1994/00000055/F0020002/art00031</t>
  </si>
  <si>
    <t>JE Guillen, AA Ramos, L Martinez…</t>
  </si>
  <si>
    <t>... According to the studies carried out at the Marine Reserve of Tabarca, the results of this method have ... Later on, an artificial reef was installed at the mentioned reserve. ... this reef was installed in November 1992, no trawling has been detected inside the protected area, and every ...</t>
  </si>
  <si>
    <t>http://127.0.0.1:8000/scholar?q=info:U2V1QK0dYJ8J:scholar.google.com/&amp;output=instlink&amp;hl=en&amp;as_sdt=0,5&amp;scillfp=2521349703002909004&amp;oi=lle</t>
  </si>
  <si>
    <t>Marine reserves in fisheries management</t>
  </si>
  <si>
    <t>http://onlinelibrary.wiley.com/doi/10.1002/aqc.3270040305/full</t>
  </si>
  <si>
    <t>RJ Rowley</t>
  </si>
  <si>
    <t>… conservation: marine and freshwater ecosystems</t>
  </si>
  <si>
    <t>... 'Overview of the Tortugas sanctuary studies', North American Journal of Fisheries Management, 6(3), 297–300. ... 'Spiny lobster population changes in a marine reserve', Canadian Journal of Fisheries and Aquatic Science. Maragos, JE, Evans, C. and Holthus, P., 1985. ...</t>
  </si>
  <si>
    <t>http://127.0.0.1:8000/scholar?q=info:vBRSV7wzO4sJ:scholar.google.com/&amp;output=instlink&amp;hl=en&amp;as_sdt=0,5&amp;scillfp=8687682855040962733&amp;oi=lle</t>
  </si>
  <si>
    <t>An evaluation of the short-term social and economic impacts of marine reserves on user groups in Key West</t>
  </si>
  <si>
    <t>TJ Dobrzynski, EE Nicholson</t>
  </si>
  <si>
    <t>Duke University</t>
  </si>
  <si>
    <t>Social dimensions of marine reserves</t>
  </si>
  <si>
    <t>http://books.google.co.uk/books?hl=en&amp;lr=&amp;id=dD3LYpFh6TIC&amp;oi=fnd&amp;pg=PA164&amp;dq=marine+reserve+OR+%22protected+area%22+OR+sanctuary+OR+%22harvest+refuge%22&amp;ots=cnsStv_NLh&amp;sig=g9OH4TSvvmedM1JdUjDVf-1Chik</t>
  </si>
  <si>
    <t>M Mascia</t>
  </si>
  <si>
    <t>... Using a thought experiment, l. eeworthy and Wiley (2000i estimate the nonuse value of a marine reserve within the Florida Keys National Marine Sanctuary at between $3.39 million and $11.3 million annually. Scholz and Fujita ...</t>
  </si>
  <si>
    <t>http://www.researchgate.net/publication/236833329_Social_Dimensions_of_Marine_Reserves/file/504635193f8d1520ed.pdf</t>
  </si>
  <si>
    <t>Coral and reef-fish assessment of the Fagatele Bay National Marine Sanctuary</t>
  </si>
  <si>
    <t>C Birkeland, RH Randall, SS Amesbury</t>
  </si>
  <si>
    <t>The role of marine reserves in achieving sustainable fisheries</t>
  </si>
  <si>
    <t>http://rstb.royalsocietypublishing.org/content/360/1453/123.short</t>
  </si>
  <si>
    <t>CM Roberts , JP Hawkins …</t>
  </si>
  <si>
    <t>... line will wipe out fishery benefits from marine reserves Fishing-the-line is the concentration of fishing effort close to marine reserve boundaries. ... Grattan-Cooper (1996) said that 'the best fishing and the largest prawns are to be found around the perimeter of the [protected area]. ...</t>
  </si>
  <si>
    <t>http://rstb.royalsocietypublishing.org/content/360/1453/123.full.pdf</t>
  </si>
  <si>
    <t>Marine reserves-- the way ahead</t>
  </si>
  <si>
    <t>… Research Institute. Durban[SPEC. PUBL. OCEANOGR …</t>
  </si>
  <si>
    <t>Incorporating no-take marine reserves into precautionary management and stock assessment</t>
  </si>
  <si>
    <t>ftp://129.2.12.210/Public/FinalCitations/62.Bohnsack.IncorporatingNoTakeReservesInManagement.pdf</t>
  </si>
  <si>
    <t>Providing Scientific Advice to Implement Precautionary …</t>
  </si>
  <si>
    <t>... no-take zones in 1997 included less than 1% of Sanctuary waters (US ... Rationale for a marine protected area along the international boundary between US and Canadian ... Ichthyoplankton distribution and dispersal in the Tsitsikamma National Park Marine Reserve, South Africa. ...</t>
  </si>
  <si>
    <t>Identification of environmental plasmid-bearing Vibrio species isolated from polluted and pristine marine reserves of Hong Kong, and resistance to antibiotics and …</t>
  </si>
  <si>
    <t>http://link.springer.com/article/10.1007/s10482-005-9032-z</t>
  </si>
  <si>
    <t>R Zhang, Y Wang, JD Gu</t>
  </si>
  <si>
    <t>Antonie van Leeuwenhoek</t>
  </si>
  <si>
    <t>... 2005). In contrast, Cape d'Aguilar Marine Reserve of Hong Kong is also a protected area situated in Cape d'Aguilar Peninsula, southeast tip of Hong Kong Island, and the environment is pristine nature and clean (Morton and Harper 1995). ...</t>
  </si>
  <si>
    <t>http://link.springer.com/content/pdf/10.1007/s10482-005-9032-z.pdf</t>
  </si>
  <si>
    <t>Improving assessments of marine protected areas</t>
  </si>
  <si>
    <t>http://onlinelibrary.wiley.com/doi/10.1002/aqc.1087/abstract</t>
  </si>
  <si>
    <t>J Claudet, P Guidetti</t>
  </si>
  <si>
    <t>... the peer-reviewed literature on empirical fish assessments of MPAs using Web of Science. The search string was '('marine protected area' OR 'marine reserve') AND Mediterranean AND fish'. In order to gain a proper historical ...</t>
  </si>
  <si>
    <t>http://www.researchgate.net/publication/229974325_Improving_assessments_of_marine_protected_areas/file/9fcfd5075247c328c9.pdf</t>
  </si>
  <si>
    <t>Effects of size and fragmentation of marine reserves and fisher infringement on the catch and biomass of coral trout, Plectropomus leopardus, on the Great Barrier …</t>
  </si>
  <si>
    <t>http://onlinelibrary.wiley.com/doi/10.1111/j.1365-2400.2005.00440.x/full</t>
  </si>
  <si>
    <t>LR Little , ADM Smith , AD McDonald…</t>
  </si>
  <si>
    <t>... no take' marine reserves) has been suggested as an effective management tool for protecting fish stocks (Roberts 1997a), especially if the reduction in fishing mortality in the marine reserve has effects that extend beyond the area covered by the reserve (Rodwell, Barbier ...</t>
  </si>
  <si>
    <t>http://www.researchgate.net/publication/227709476_Effects_of_size_and_fragmentation_of_marine_reserves_and_fisher_infringement_on_the_catch_and_biomass_of_coral_trout_Plectropomus_leopardus_on_the_Great_Barrier_Reef_Australia/file/60b7d518a82f989fb3.pdf</t>
  </si>
  <si>
    <t>How is your MPA doing?: a guidebook of natural and social indicators for evaluating marine protected area management effectiveness</t>
  </si>
  <si>
    <t>http://books.google.co.uk/books?hl=en&amp;lr=&amp;id=BbeWSY9UIfgC&amp;oi=fnd&amp;pg=PR7&amp;dq=marine+reserve+OR+%22protected+area%22+OR+sanctuary+OR+%22harvest+refuge%22&amp;ots=1lSp-JaQJ0&amp;sig=BV4gmRPT7ExNw0lLjf7URwhAjTk</t>
  </si>
  <si>
    <t>RS Pomeroy, JE Parks, LM Watson</t>
  </si>
  <si>
    <t>IUCN, WWF and the US National Oceanic and Atmospheric Administration (NOAA) have developed this guidebook to assist marine protected area (MPA) managers in assessing the performance of their MPA. Based on this assessment, it shows how necessary changes ...</t>
  </si>
  <si>
    <t>Marine reserve designation, trophic cascades and altered community dynamics</t>
  </si>
  <si>
    <t>http://www.researchgate.net/publication/232607954_Marine_reserve_designation_trophic_cascades_and_altered_community_dynamics/file/9fcfd50870fca990d5.pdf</t>
  </si>
  <si>
    <t>D O'Sullivan , M Emmerson</t>
  </si>
  <si>
    <t>ABSTRACT: Marine ecosystems and their associated populations are increasingly at risk from the cumulative impacts of many anthropogenic threats that increase the likelihood of species extinction and altered community dynamics. In response, marine reserves can be ...</t>
  </si>
  <si>
    <t>In defence of the de Hoop Marine Reserve</t>
  </si>
  <si>
    <t>Disentangling trophic interactions inside a Caribbean marine reserve</t>
  </si>
  <si>
    <t>http://www.esajournals.org/doi/abs/10.1890/09-1217.1</t>
  </si>
  <si>
    <t>JB Kellner, SY Litvin , A Hastings , F Micheli …</t>
  </si>
  <si>
    <t>Recent empirical studies have demonstrated that human activities such as fishing can strongly affect the natural capital and services provided by tropical seascapes. However, policies to mitigate anthropogenic impacts can also alter food web structure and ...</t>
  </si>
  <si>
    <t>http://www.jstor.org/stable/25741362</t>
  </si>
  <si>
    <t>Effects of trampling by humans on animals inhabiting coralline algal turf in the rocky intertidal</t>
  </si>
  <si>
    <t>http://www.sciencedirect.com/science/article/pii/S0022098198001865</t>
  </si>
  <si>
    <t>PJ Brown, RB Taylor</t>
  </si>
  <si>
    <t>... Patches of intertidal turf in a low-use area of the Cape Rodney to Okakari Point Marine Reserve (in north-eastern New Zealand) were experimentally trampled over 5 days at three levels that fell within those measured in a part of the reserve subject to heavy visitor use. ...</t>
  </si>
  <si>
    <t>Conflicts in marine protected area management</t>
  </si>
  <si>
    <t>http://onlinelibrary.wiley.com/doi/10.1111/j.1949-8535.2006.tb00154.x/full</t>
  </si>
  <si>
    <t>HG Frontani</t>
  </si>
  <si>
    <t>According to researchers with the World Conservation Union (IUCN) and World Bank, marine protected areas (MPAs) cover less than one half of one percent of the world's oceans, few protect much, and 71 percent have no active management (Kelleher et al. ...</t>
  </si>
  <si>
    <t>Parasitism of Gobius bucchichii Steindachner, 1870 (Teleostei, Gobiidae) in protected and unprotected marine environments</t>
  </si>
  <si>
    <t>http://www.jwildlifedis.org/doi/abs/10.7589/0090-3558-32.4.607</t>
  </si>
  <si>
    <t>Journal of wildlife diseases</t>
  </si>
  <si>
    <t>Wildlife Dis Assoc</t>
  </si>
  <si>
    <t>... (Digenea, Zoogonidae). Fishes collected in a protected area were on average, larger, older, had a higher percentage of regenerated scales, and harbored more parasites. Key words: Gobius bucchichii, marine reserve, parasites, fish. INTRODUCTION ...</t>
  </si>
  <si>
    <t>http://www.researchgate.net/publication/13870901_Parasitism_of_Gobius_bucchichii_Steindachner_1870_(Teleostei_Gobiidae)_in_protected_and_unprotected_marine_environments/file/3deec528e1d2d27a0e.pdf</t>
  </si>
  <si>
    <t>Mapping habitats in a marine reserve showed how a 30-year trophic cascade altered ecosystem structure</t>
  </si>
  <si>
    <t>http://www.sciencedirect.com/science/article/pii/S0006320712002443</t>
  </si>
  <si>
    <t>K Leleu, B Remy-Zephir, R Grace, MJ Costello</t>
  </si>
  <si>
    <t>Time-series studies have reported trophic cascades in land, freshwater and marine environments in many geographic areas. However, the spatial extent of habitats, a key metric of ecosystem structure, has not been mapped in these studies. Marine reserves can ...</t>
  </si>
  <si>
    <t>Structure of cryptic reef fish assemblages: relationships with habitat characteristics and predator density</t>
  </si>
  <si>
    <t>http://www.researchgate.net/publication/216901023_Structure_of_cryptic_reef_fish_assemblages_relationships_with_habitat_characteristics_and_predator_density/file/9fcfd4fdf4b337be18.pdf</t>
  </si>
  <si>
    <t>TJ Willis , MJ Anderson</t>
  </si>
  <si>
    <t>... Sampling was conducted in replicated areas inside and outside a marine reserve, where differential densities of predatory fishes were known to occur. ... 2000, 2003, Davidson 2001). In this study, we used a marine reserve as a large-scale manipulation of predator den- sity. ...</t>
  </si>
  <si>
    <t>Why have no-take marine protected areas?</t>
  </si>
  <si>
    <t>http://www.researchgate.net/publication/251762473_Why_Have_No-Take_Marine_Protected_Areas/file/5046351f2ae5705022.pdf</t>
  </si>
  <si>
    <t>JS AULT</t>
  </si>
  <si>
    <t>American Fisheries Society Symposium</t>
  </si>
  <si>
    <t>... Halpern, B. 2003. The impact of marine reserves: do reserves work and does reserve size matter? ... 2002. Marine re- serves have rapid and lasting effects Ecology Let- ters 5:361-366. Holling, CS, and GK Meffe. 1996. ... 1994. Guidelines for protected area management categories. ...</t>
  </si>
  <si>
    <t>Temporal variation in the movement of the spiny lobster Jasus edwardsii</t>
  </si>
  <si>
    <t>http://www.publish.csiro.au/?paper=MF00028</t>
  </si>
  <si>
    <t>S Kelly</t>
  </si>
  <si>
    <t>... As the area searched around each protected area was ~7 km2 in extent, the possibility that such a ... are labelled: A–G in the Tawharanui Marine Park and A–E in the Leigh Marine Reserve. ... New Zealand Journal of Marine and Freshwater Research 16, 141–6. Miller, RJ (1990). ...</t>
  </si>
  <si>
    <t>http://127.0.0.1:8000/scholar?q=info:kEN2r58RqVkJ:scholar.google.com/&amp;output=instlink&amp;hl=en&amp;as_sdt=0,5&amp;scillfp=16465098649129659444&amp;oi=lle</t>
  </si>
  <si>
    <t>Implementing the precautionary principle in fisheries management through marine reserves</t>
  </si>
  <si>
    <t>http://www.esajournals.org/doi/abs/10.1890/1051-0761(1998)8%5BS72:ITPPIF%5D2.0.CO%3B2</t>
  </si>
  <si>
    <t>T Lauck, CW Clark, M Mangel …</t>
  </si>
  <si>
    <t>... For example, placing 50% of a population's natural marine habitat into a reserve does not necessarily imply a 50% reduction in long-term catches, particularly if the reserve is highly productive and operates as a source. Also ...</t>
  </si>
  <si>
    <t>http://www.jstor.org/stable/2641364</t>
  </si>
  <si>
    <t>Community dynamics of stony corals (Scleractinia and Milleporina) at the Key Largo National Marine Sanctuary , Key Largo, Florida during 1981-1986</t>
  </si>
  <si>
    <t>WC Jaap, JC Halas, RG Muller</t>
  </si>
  <si>
    <t>Proc. 6th Int. Coral reef Symp</t>
  </si>
  <si>
    <t>Cabo Pulmo reef: a new marine reserve in the Gulf of California</t>
  </si>
  <si>
    <t>H Reyes Bonilla</t>
  </si>
  <si>
    <t>Conservation Biology,Boston</t>
  </si>
  <si>
    <t>http://127.0.0.1:8000/scholar?q=info:MMGUETOcONMJ:scholar.google.com/&amp;output=instlink&amp;hl=en&amp;as_sdt=0,5&amp;scillfp=9858267459584213304&amp;oi=lle</t>
  </si>
  <si>
    <t>A proposal for the initial zoning scheme of the Galapagos Marine Reserve</t>
  </si>
  <si>
    <t>RH Bustamante, P Martinez, F Rivera, R Bensted-Smith…</t>
  </si>
  <si>
    <t>Charles Darwin Research …</t>
  </si>
  <si>
    <t>An illustrated field guide to the fishes of Gray's Reef National Marine Sanctuary</t>
  </si>
  <si>
    <t>MR Gilligan, K Roeder</t>
  </si>
  <si>
    <t>1989 - US Department of Commerce</t>
  </si>
  <si>
    <t>http://www.invemar.gov.co/redcostera1/invemar/docs/RinconLiterario/2007/RINCON1/J_108.pdf</t>
  </si>
  <si>
    <t>Principles and Techniques for management</t>
  </si>
  <si>
    <t>... Largo Marine Sanctuary; final regulations {15 CFR-Part 929) 143 Appendix 7,Б Looe Key National Marine Sanctuary: final regulations (15 ... of VMCAs 206 10.6 The UK experience with voluntary marine conservation 207 1Û.7 The Purbeck Marine Wildlife Reserve: a case ...</t>
  </si>
  <si>
    <t>Benthic habitat mapping in the Olympic Coast National Marine Sanctuary : Classification of side scan sonar data from survey HMPR-108-2002-01: Version I</t>
  </si>
  <si>
    <t>http://aquaticcommons.org/2322/</t>
  </si>
  <si>
    <t>SS Intelmann, GR Cochrane</t>
  </si>
  <si>
    <t>In September 2002, side scan sonar was used to image a portion of the sea floor in the northern OCNMS and was mosaiced at 1-meter pixel resolution using 100 kHz data collected at 300-meter range scale. Video from a remotely-operated vehicle (ROV), ...</t>
  </si>
  <si>
    <t>http://aquaticcommons.org/2322/1/intelmann.pdf</t>
  </si>
  <si>
    <t>Healthier lobsters in a marine reserve : effects of fishing on disease incidence in the spiny lobster, Jasus edwardsii</t>
  </si>
  <si>
    <t>http://www.publish.csiro.au/?paper=MF08091</t>
  </si>
  <si>
    <t>DJ Freeman, AB MacDiarmid</t>
  </si>
  <si>
    <t>Abstract Comparison of the health of spiny lobsters (Jasus edwardsii) within and adjacent to a New Zealand marine reserve revealed marked differences in the incidence of a handling- related bacterial infection. Lobsters outside the reserve were significantly more affected by ...</t>
  </si>
  <si>
    <t>http://127.0.0.1:8000/scholar?q=info:Zxt6p-Chxb0J:scholar.google.com/&amp;output=instlink&amp;hl=en&amp;as_sdt=0,5&amp;scillfp=10535011549601888535&amp;oi=lle</t>
  </si>
  <si>
    <t>Marine reserves—the need for networks</t>
  </si>
  <si>
    <t>http://www.tandfonline.com/doi/pdf/10.1080/00288330.1991.9516460</t>
  </si>
  <si>
    <t>... complete unconcern. There is not a lot of evidence on which to base a professional reaction to marine reserve proposals; the factual background is capable of a wide range of interpretation (eg, Cole et al. 1990: this journal, Vol. 24 ...</t>
  </si>
  <si>
    <t>Belize's evolving system of marine reserves</t>
  </si>
  <si>
    <t>J Gibson, M McField , W Heyman, S Wells, J Carter…</t>
  </si>
  <si>
    <t>Marine Reserves: a Guide to …</t>
  </si>
  <si>
    <t>Source-sink population dynamics and the problem of siting marine reserves</t>
  </si>
  <si>
    <t>http://www.ingentaconnect.com/content/umrsmas/bullmar/2000/00000066/00000003/art00021</t>
  </si>
  <si>
    <t>LB Crowder, SJ Lyman, WF Figueira …</t>
  </si>
  <si>
    <t>... never randomly assigned, and sites chosen for comparison to the protected area are rarely well described ... In 1993, Sobel reported the existence of over 1000 marine reserves worldwide; we have ... fishery enhance- ment and tend to focus on effects within the reserve itself or ...</t>
  </si>
  <si>
    <t>http://127.0.0.1:8000/scholar?q=info:1eOiCsIm_B4J:scholar.google.com/&amp;output=instlink&amp;hl=en&amp;as_sdt=0,5&amp;scillfp=13990769320317395122&amp;oi=lle</t>
  </si>
  <si>
    <t>Establishing Marine Reserves How Can Science Best Inform Policy?</t>
  </si>
  <si>
    <t>http://www.tandfonline.com/doi/abs/10.1080/00139150309604526</t>
  </si>
  <si>
    <t>LK Bergen, MH Carr</t>
  </si>
  <si>
    <t>... tion within the protected area had increased 14-fold because scallops reproduce at an ... a threatened and economically important fishery- was enhanced inside the reserve because they ... areas will allow researchers to distinguish natural changes in the marine environment from ...</t>
  </si>
  <si>
    <t>Channel Islands National Park and Channel Islands National Marine Sanctuary : Submerged Cultural Resources Assessment</t>
  </si>
  <si>
    <t>DP Morris, JF Lima</t>
  </si>
  <si>
    <t>1996 - Submerged Cultural Resources Unit</t>
  </si>
  <si>
    <t>Does the global network of marine protected areas provide an adequate safety net for marine biodiversity?</t>
  </si>
  <si>
    <t>http://onlinelibrary.wiley.com/doi/10.1002/aqc.1187/full</t>
  </si>
  <si>
    <t>GJ Edgar</t>
  </si>
  <si>
    <t>… Conservation: Marine and Freshwater Ecosystems</t>
  </si>
  <si>
    <t>... In a recent (22 February 2011) literature search using SCOPUS™ with the search string ('marine protected area' or 'marine reserve') and 'threatened species', only 23 papers were identified, compared with a total of 951 papers identified for the search string ('marine protected ...</t>
  </si>
  <si>
    <t>http://127.0.0.1:8000/scholar?q=info:fA_uRHN24D4J:scholar.google.com/&amp;output=instlink&amp;hl=en&amp;as_sdt=0,5&amp;scillfp=10668204297411099443&amp;oi=lle</t>
  </si>
  <si>
    <t>Recovery of the coral Montastrea annularis in the Florida Keys after the 1987 Caribbean “bleaching event”</t>
  </si>
  <si>
    <t>http://link.springer.com/article/10.1007/BF00302102</t>
  </si>
  <si>
    <t>WK Fitt, HJ Spero , J Halas, MW White, JW Porter</t>
  </si>
  <si>
    <t>... 3, Michael W. White 3, and James W. Porter l 1 Department of Ecology, University of Georgia, Athens, Georgia 30602 2 Department of Geology, University of California, Davis, California 95616 3 Key Largo National Marine Sanctuary, PO Box 1083, Key Largo, Florida 33037 ...</t>
  </si>
  <si>
    <t>http://link.springer.com/content/pdf/10.1007/BF00302102.pdf</t>
  </si>
  <si>
    <t>Marine protected area design and the spatial and temporal distribution of cetaceans in a submarine canyon</t>
  </si>
  <si>
    <t>http://onlinelibrary.wiley.com/doi/10.1046/j.1523-1739.1999.98099.x/full</t>
  </si>
  <si>
    <t>SK Hooker , H Whitehead, S Gowans</t>
  </si>
  <si>
    <t>Abstract: The Gully, the largest submarine canyon off the coast of eastern Canada, is currently under consideration as a marine conservation area, primarily because of the increasing interest in oil and gas production on the Scotian Shelf. Cetaceans, as a guild of ...</t>
  </si>
  <si>
    <t>http://www.jstor.org/stable/2641874</t>
  </si>
  <si>
    <t>Multi-scale sampling to evaluate assemblage dynamics in an oceanic marine reserve</t>
  </si>
  <si>
    <t>http://dx.plos.org/10.1371/journal.pone.0033131.g005</t>
  </si>
  <si>
    <t>AR Thompson , W Watson, S McClatchie , ED Weber</t>
  </si>
  <si>
    <t>Abstract To resolve the capacity of Marine Protected Areas (MPA) to enhance fish productivity it is first necessary to understand how environmental conditions affect the distribution and abundance of fishes independent of potential reserve effects. Baseline ...</t>
  </si>
  <si>
    <t>Shifting baselines, marine reserves, and Leopold's biotic ethic</t>
  </si>
  <si>
    <t>http://www.marinenz.org.nz/documents/Bohnsack_03_Shifting_Baselines.pdf</t>
  </si>
  <si>
    <t>... Bohnsack Southeast Fisheries Science Center, NOAA Fisheries, 75 Virginia Beach Dr., Miami, Florida 33149, E-mailjim.bohnsack@noaa.gov ABSTRACT Different human expectations and environmental ethics are key factors preventing the creation of marine reserve networks. ...</t>
  </si>
  <si>
    <t>Benthic habitat mapping in the Tortugas region, Florida</t>
  </si>
  <si>
    <t>http://www.tandfonline.com/doi/abs/10.1080/01490410306706</t>
  </si>
  <si>
    <t>EC Franklin, JS Ault , SG Smith, J Luo…</t>
  </si>
  <si>
    <t>... as the Tortugas Bank, now partially contained within no-take marine protected area boundaries ... of habitats linked by ocean currents to ensure local persistence of marine populations that ... Studies evaluating the hypothetical effectiveness of reserve networks are often linked to an ...</t>
  </si>
  <si>
    <t>http://femar.rsmas.miami.edu/publications/MarineGeodesy_26_2003_Franklin_etal.pdf</t>
  </si>
  <si>
    <t>Management histories of Sumilon and Apo Marine Reserves, Philippines, and their influence on national marine resource policy</t>
  </si>
  <si>
    <t>http://link.springer.com/article/10.1007/s003380050203</t>
  </si>
  <si>
    <t>... a gener- ally positive attitude in the local community to the reserve/sanctuary management and ... legislation re-inforced the local management of the Apo marine reserve/sanctu- ary ... However, the National Integrated Protected Area System (NIPAS) legislation (Republic Act 7586 of ...</t>
  </si>
  <si>
    <t>http://link.springer.com/content/pdf/10.1007/s003380050203.pdf</t>
  </si>
  <si>
    <t>Trophic restructuring of coral reef fish communities in a large marine reserve</t>
  </si>
  <si>
    <t>http://www.int-res.com/abstracts/meps/v408/p169-180/</t>
  </si>
  <si>
    <t>RW Lamb, DW Johnson</t>
  </si>
  <si>
    <t>ABSTRACT: Marine reserves can directly replenish heavily fished species. However, community-wide effects of reserves are less clear. Marine reserves directly reduce fishing mortality rates, but through the restoration of apex predators, reserves may have strong ...</t>
  </si>
  <si>
    <t>http://127.0.0.1:8000/scholar?q=info:RxEdxtbWK1wJ:scholar.google.com/&amp;output=instlink&amp;hl=en&amp;as_sdt=0,5&amp;scillfp=12193756725941211900&amp;oi=lle</t>
  </si>
  <si>
    <t>Marine reserves: A bio-economic model with asymmetric density dependent migration</t>
  </si>
  <si>
    <t>http://www.sciencedirect.com/science/article/pii/S0921800905002429</t>
  </si>
  <si>
    <t>CW Armstrong, A Skonhoft</t>
  </si>
  <si>
    <t>... Abstract. A static bioeconomic model of a marine reserve allowing asymmetric density dependent migration between the reserve and the fishable area is introduced. ... In this article we model a marine reserve with asymmetric dispersal between the reserve and the outside area. ...</t>
  </si>
  <si>
    <t>Implementation of a marine reserve has a rapid but short-lived effect on recreational angler use</t>
  </si>
  <si>
    <t>http://www.esajournals.org/doi/abs/10.1890/11-0603.1</t>
  </si>
  <si>
    <t>ML Fujitani, EP Fenichel , J Torre…</t>
  </si>
  <si>
    <t>Changes in human behavior are a precursor to measurable impacts of no-take marine reserves. We investigated changes in recreational fishing site selection in response to the 2005 announcement of enforcement in a marine reserve in the Gulf of California, Mexico. ...</t>
  </si>
  <si>
    <t>http://www.researchgate.net/publication/225051172_Implementation_of_a_marine_reserve_has_a_rapid_but_short-lived_effect_on_recreational_angler_use/file/6a85e52dc8aebb9840.pdf</t>
  </si>
  <si>
    <t>Limiting abuse: marine protected areas, a limited solution</t>
  </si>
  <si>
    <t>http://www.sciencedirect.com/science/article/pii/S0921800999000853</t>
  </si>
  <si>
    <t>PD Boersma, JK Parrish</t>
  </si>
  <si>
    <t>... Table 3. A summary of some of the effects of reserve enforcement on the resident species a. Marine protected area, A, L, B, P, R, H, SF, S, Re, Dp, E, Area, Reference. Belize. Hol Chan, y? y? y? y, –, –, –, –, –, y? 4, 'Small', Polunin and Roberts, 1993. ...</t>
  </si>
  <si>
    <t>Patterns of species and functional diversity around a coastal marine reserve : a fisheries perspective</t>
  </si>
  <si>
    <t>http://onlinelibrary.wiley.com/doi/10.1002/aqc.1003/abstract</t>
  </si>
  <si>
    <t>V Stelzenmüller, F Maynou…</t>
  </si>
  <si>
    <t>ABSTRACT 1. Marine protected areas (MPAs) are expected to function simultaneously as biological conservation and fisheries management tools, but empirical evidence linking biodiversity conservation with fisheries benefits is scarce. Around the Medes Islands ...</t>
  </si>
  <si>
    <t>http://127.0.0.1:8000/scholar?q=info:5rRIn301o0gJ:scholar.google.com/&amp;output=instlink&amp;hl=en&amp;as_sdt=0,5&amp;scillfp=13974378702534842143&amp;oi=lle</t>
  </si>
  <si>
    <t>The ecology of indigenous and transplanted corals in the Cape d'Aguilar Marine Reserve , Hong Kong</t>
  </si>
  <si>
    <t>http://hub.hku.hk/bib/B29812896</t>
  </si>
  <si>
    <t>TH Clark</t>
  </si>
  <si>
    <t>... Postgraduate Thesis: The ecology of indigenous and transplanted corals in the Cape d'Aguilar Marine Reserve, Hong Kong. Basic View; Metadata View; XML View. Title, The ecology of indigenous and transplanted corals in the Cape d'Aguilar Marine Reserve, Hong Kong. ...</t>
  </si>
  <si>
    <t>Temporal and spatial variability in settlement of the sea urchin Paracentrotus lividus in the NW Mediterranean</t>
  </si>
  <si>
    <t>http://link.springer.com/article/10.1007/s00227-003-1266-6</t>
  </si>
  <si>
    <t>... Materials and methods Study site The study was carried out in the Medes Islands Marine Reserve and on the nearby coast (NW Mediterranean Sea) (Ros et al. 1984). ... 1). We placed 32 collectors in the marine reserve and 18 in Table 1 Paracentrotus lividus. ...</t>
  </si>
  <si>
    <t>http://link.springer.com/article/10.1007/s00227-003-1266-6/fulltext.html</t>
  </si>
  <si>
    <t>… of sea cucumbers, trochus, giant clams, coral, fish and invasive marine species at Ashmore Reef National Nature Reserve and Cartier Island Marine Reserve</t>
  </si>
  <si>
    <t>http://espace.library.uq.edu.au/view/UQ:195031</t>
  </si>
  <si>
    <t>M Kospartov, M Beger , DM Ceccarelli, ZT Richards</t>
  </si>
  <si>
    <t>Ashmore Reef National Nature Reserve lies about 840 kilometres west of Darwin. Cartier Island Marine Reserve is approximately 46 kilometres to the southeast of Ashmore. Together, the Reserves cover an area of 750 square kilometres. The management plans ...</t>
  </si>
  <si>
    <t>Factors influencing resource users and managers' perceptions towards marine protected area management in Kenya</t>
  </si>
  <si>
    <t>http://journals.cambridge.org/abstract_S0376892904001791</t>
  </si>
  <si>
    <t>T McCLANAHAN , J Davies…</t>
  </si>
  <si>
    <t>Abstract Non-compliance with marine protected area (MPA) regulations is a problem worldwide, and this is being addressed through community programmes. Park service and fisheries department personnel, and fishers living adjacent to three parks were studied to ...</t>
  </si>
  <si>
    <t>http://127.0.0.1:8000/scholar?q=info:ED-RK13FVDUJ:scholar.google.com/&amp;output=instlink&amp;hl=en&amp;as_sdt=0,5&amp;scillfp=15535638982074401387&amp;oi=lle</t>
  </si>
  <si>
    <t>The importance of marine spatial planning in advancing ecosystem-based sea use management</t>
  </si>
  <si>
    <t>http://www.sciencedirect.com/science/article/pii/S0308597X0800064X</t>
  </si>
  <si>
    <t>F Douvere</t>
  </si>
  <si>
    <t>... From marine protected area management to multiple objective MSP. Country, Initiative, Year. Australia, Great Barrier Reef Marine Park Zoning and Re-Zoning, 1978-–2005. USA, Florida Keys National Marine Sanctuary and Tortugas Ecological Reserve; Channel Islands National ...</t>
  </si>
  <si>
    <t>Poor Knights Islands marine reserve survey</t>
  </si>
  <si>
    <t>https://researchspace.auckland.ac.nz/handle/2292/3433</t>
  </si>
  <si>
    <t>DR Schiel</t>
  </si>
  <si>
    <t>This report presents and discusses the results of a biological survey of subtidal reefs at the Poor Knights Islands. It was done from July 1983 to January 1984 and represents the work of some 285 scuba dives. The report is designed to accommodate different levels of ...</t>
  </si>
  <si>
    <t>Larval dispersal connects fish populations in a network of marine protected areas</t>
  </si>
  <si>
    <t>http://www.pnas.org/content/106/14/5693.short</t>
  </si>
  <si>
    <t>S Planes , GP Jones …</t>
  </si>
  <si>
    <t>... science of marine reserves. Ecol Appl 13:S3–S7. Search Google Scholar. ↵: Airame S,; et al. (2003) Applying ecological criteria to marine reserve design: A case study from the California Channel Islands. Ecol Appl 13:S170–S184. ...</t>
  </si>
  <si>
    <t>http://www.pnas.org/content/106/14/5693.full</t>
  </si>
  <si>
    <t>… mapping as an environmental management tool: I. Detection of barrels of low-level radioactive waste, Gulf of the Farallones National Marine Sanctuary , …</t>
  </si>
  <si>
    <t>http://www.sciencedirect.com/science/article/pii/0964569194900329</t>
  </si>
  <si>
    <t>HA Karl, WC Schwab, ASC Wright, DE Drake…</t>
  </si>
  <si>
    <t>Ocean &amp; coastal …</t>
  </si>
  <si>
    <t>Abstract The oceans have been and will continue to be disposal sites for a wide variety of waste products. Often these wastes are not dumped at the designated sites or transport occurs during or after dumping, and, subsequent attempts to monitor the effects the waste ...</t>
  </si>
  <si>
    <t>Integrating science into the design of the Tortugas Ecological Reserve</t>
  </si>
  <si>
    <t>http://www.ingentaconnect.com/content/mts/mtsj/2003/00000037/00000001/art00008</t>
  </si>
  <si>
    <t>BD Cowie-Haskell, JM Delaney</t>
  </si>
  <si>
    <t>Marine Technology Society …</t>
  </si>
  <si>
    <t>The Tortugas Ecological Reserve, the largest fully protected marine reserve in the USA, was implemented in July 2001 after a successful, three-year collaborative effort. A key facet of this process was the direct involvement of scientists and the acceptance of their ...</t>
  </si>
  <si>
    <t>http://www.csun.edu/~cahn/tortuga.pdf</t>
  </si>
  <si>
    <t>Economic reasons for conserving wild nature</t>
  </si>
  <si>
    <t>http://www.sciencemag.org/content/297/5583/950.short</t>
  </si>
  <si>
    <t>A Balmford , A Bruner, P Cooper, R Costanza , S Farber…</t>
  </si>
  <si>
    <t>... New work derived from the costs of existing marine reserves suggests that an equivalent ... once local communities' private opportunity costs are met, and that expanding reserve systems yield no ... AN James, MJB Green, JR Paine, Global Review of Protected Area Budgets and ...</t>
  </si>
  <si>
    <t>Fishing yield, curvature and spatial behavior: implications for modeling marine reserves</t>
  </si>
  <si>
    <t>http://onlinelibrary.wiley.com/doi/10.1111/j.1939-7445.2004.tb00137.x/abstract</t>
  </si>
  <si>
    <t>MD Smith</t>
  </si>
  <si>
    <t>... of marine reserve forma- tion in the California red sea urchin fishery with Beverton-Holt recruitment, eleven patches, and common larval pool dispersal dynamics reinforces these results. KEY WORDS: Spatial behavior, fishing yield, marine re- serve, marine protected area. ...</t>
  </si>
  <si>
    <t>http://127.0.0.1:8000/scholar?q=info:aMGuA9nWdCYJ:scholar.google.com/&amp;output=instlink&amp;hl=en&amp;as_sdt=0,5&amp;scillfp=5390176558899600552&amp;oi=lle</t>
  </si>
  <si>
    <t>A Representative Marine Reserve System for Western Australia: Report of the Marine Parks and Reserves Selection Working Group</t>
  </si>
  <si>
    <t>W Australia, M Parks…</t>
  </si>
  <si>
    <t>Progressing toward comanagement through participatory research</t>
  </si>
  <si>
    <t>http://www.tandfonline.com/doi/abs/10.1080/08941920490261267</t>
  </si>
  <si>
    <t>R Chuenpagdee, J Fraga…</t>
  </si>
  <si>
    <t>... hotels and small villas to accommodate tourists. All respondents agreed that, in general, they were willing to consider an option of having a multiple-use marine protected area, but were not in favor of a no-take marine reserve. ...</t>
  </si>
  <si>
    <t>http://www.tandfonline.com/doi/full/10.1080/08941920490261267</t>
  </si>
  <si>
    <t>Marine reserve effects on fishery profits: a comment on White et al.(2008)</t>
  </si>
  <si>
    <t>http://onlinelibrary.wiley.com/doi/10.1111/j.1461-0248.2008.01272.x/full</t>
  </si>
  <si>
    <t>DR Hart, MP Sissenwine</t>
  </si>
  <si>
    <t>Abstract A recent study (White et al. 2008) claimed that fishery profits will often be higher with management that employs no-take marine reserves than conventional fisheries management alone. However, this conclusion was based on the erroneous assumption ...</t>
  </si>
  <si>
    <t>https://darchive.mblwhoilibrary.org/bitstream/handle/1912/2729/Hart&amp;Sissenwine.pdf.txt?sequence=3</t>
  </si>
  <si>
    <t>http://www.marineeconomics.noaa.gov/reserves/analysis/analysis.pdf</t>
  </si>
  <si>
    <t>VR Leeworthy, PC Wiley</t>
  </si>
  <si>
    <t>National Oceanic and …</t>
  </si>
  <si>
    <t>Purpose. The purpose of this document is to provide a complete socioeconomic impact analysis for the proposed network of marine reserves (no take areas) in the Channel Islands National Marine Sanctuary (CINMS). The report provides analyses for six alternative ...</t>
  </si>
  <si>
    <t>Economic analysis of the Galápagos Marine Reserve resources management plan</t>
  </si>
  <si>
    <t>http://190.214.30.8:8080/WikiGala/attach/CONSERVACION%20DOCUMENTOS/Economic%20Analysis%20of%20the%20Galapagos%20Marine%20Reserve%20Resources%20Management%20Plan.pdf</t>
  </si>
  <si>
    <t>JE Wilen, M Stewart, DF Layton</t>
  </si>
  <si>
    <t>Report for the Inter-American …</t>
  </si>
  <si>
    <t>The Galápagos Islands contain some of the most unique terrestrial and marine ecosystems in the world. Located approximately 1,000 km from the mainland, the archipelago provides undisturbed habitat for an unusually extensive number of endemic species. This high level ...</t>
  </si>
  <si>
    <t>A mathematical programming and simulation-based approach to determining critical factors in the design of effective marine reserve plans for coral reef fishes</t>
  </si>
  <si>
    <t>http://scholarlyrepository.miami.edu/dissertations/1682/</t>
  </si>
  <si>
    <t>GA Meester</t>
  </si>
  <si>
    <t>Abstract The use of marine reserves (an individual spatial closure in which no removal of organisms is allowed) to help sustain fisheries is today a fast-growing trend in fishery management worldwide. The optimum configuration of reserves based on their size, ...</t>
  </si>
  <si>
    <t>Marine Ecological Research in New Zealand: Developing Predictive Models through the Study of No‐Take Marine Reserves</t>
  </si>
  <si>
    <t>http://onlinelibrary.wiley.com/doi/10.1111/j.1523-1739.2005.00278.x/full</t>
  </si>
  <si>
    <t>TJ Langlois , WJ Ballantine</t>
  </si>
  <si>
    <t>... Abstract: New Zealand established its first no-take marine reserve more than 25 years ago. Twenty no-take marine reserves have now been created, although few of these are considered comparable. ... The total area of all coastal marine reserve is shown to scale as a circle. ...</t>
  </si>
  <si>
    <t>http://www.marine-reserves.org.nz/papers/developing_predictive_models.pdf</t>
  </si>
  <si>
    <t>Protection effects on fish assemblages, and comparison of two visual-census techniques in shallow artificial rocky habitats in the northern Adriatic Sea</t>
  </si>
  <si>
    <t>http://journals.cambridge.org/abstract_S0025315405011124</t>
  </si>
  <si>
    <t>P Guidetti , L Verginella, C Viva…</t>
  </si>
  <si>
    <t>... Fish assemblages associated with shallow (4^7 m deep) arti¢cial rocky habitats (ie breakwaters) have been assessed between July 2002 and September 2003, at the marine protected area of Miramare and adjacent areas outside the reserve (northern Adriatic sea). ...</t>
  </si>
  <si>
    <t>http://www.researchgate.net/publication/231830041_Protection_effects_on_fish_assemblages_and_comparison_of_two_visual-census_techniques_in_shallow_artificial_rocky_habitats_in_the_northern_Adriatic_Sea/file/79e415111f29e86edd.pdf</t>
  </si>
  <si>
    <t>Effects of the declaration of marine reserves on Tasmanian reef fishes, invertebrates and plants</t>
  </si>
  <si>
    <t>http://www.sciencedirect.com/science/article/pii/S0022098199000982</t>
  </si>
  <si>
    <t>... phenomenon worldwide. Keywords. Abalone; Fishes; Macroinvertebrates; Latridopsis forsteri; Macroalgae; Marine reserve; Marine protected area; Rock lobster; Tasmania. 1. Introduction. Ecologically sustainable development ...</t>
  </si>
  <si>
    <t>Marine protected areas with an emphasis on local communities and indigenous peoples: A review.</t>
  </si>
  <si>
    <t>S Guénette, R Chuenpagdee, R Jones</t>
  </si>
  <si>
    <t>Fish. Cent. Res. Rep.</t>
  </si>
  <si>
    <t>Seychelles' marine protected areas: comparative structure and status of reef fish communities</t>
  </si>
  <si>
    <t>http://www.sciencedirect.com/science/article/pii/000632079500081X</t>
  </si>
  <si>
    <t>S Jennings , SS Marshall, NVC Polunin</t>
  </si>
  <si>
    <t>... As such, the protected area cannot operate in isolation to maintain biomass and diversity. A valid longterm aim of reserve management may be to assure the protection of a greater ... This may be achieved if current plans for the management of marine protected areas can be ...</t>
  </si>
  <si>
    <t>Coral bleaching at Looe Key National Marine Sanctuary , Florida</t>
  </si>
  <si>
    <t>Mass Bleaching of Coral Reefs in the Caribbean: A …</t>
  </si>
  <si>
    <t>Local population disappearance follows (20 yr after) cycle collapse in a pivotal ecological species</t>
  </si>
  <si>
    <t>http://cat.inist.fr/?aModele=afficheN&amp;cpsidt=13483404</t>
  </si>
  <si>
    <t>DKA Barnes, E Verling, A Crook, I Davidson…</t>
  </si>
  <si>
    <t>Marine ecology. …</t>
  </si>
  <si>
    <t>... Second, some corresponding environmental and population size structure data had been recorded over several decades. Third, P. lividus was very important in structuring the shallow benthic community of the oldest marine reserve in Europe. Revue / Journal Title. ...</t>
  </si>
  <si>
    <t>http://127.0.0.1:8000/scholar?q=info:x7sodjZsVVsJ:scholar.google.com/&amp;output=instlink&amp;hl=en&amp;as_sdt=0,5&amp;scillfp=12837205377709371405&amp;oi=lle</t>
  </si>
  <si>
    <t>Comparative phylogeography in Fijian coral reef fishes: a multi-taxa approach towards marine reserve design</t>
  </si>
  <si>
    <t>http://dx.plos.org/10.1371/journal.pone.0047710</t>
  </si>
  <si>
    <t>JA Drew , PH Barber</t>
  </si>
  <si>
    <t>Abstract Delineating barriers to connectivity is important in marine reserve design as they describe the strength and number of connections among a reserve's constituent parts, and ultimately help characterize the resilience of the system to perturbations at each node. ...</t>
  </si>
  <si>
    <t>Strategies for successful marine conservation: integrating socioeconomic, political, and scientific factors</t>
  </si>
  <si>
    <t>http://onlinelibrary.wiley.com/doi/10.1111/j.1523-1739.2005.00279.x/full</t>
  </si>
  <si>
    <t>CJ Lundquist, EF Granek</t>
  </si>
  <si>
    <t>... Marine protected area strategies: issues, divergences and the search for middle ground. Reviews in Fish Biology and Fisheries 11: 197–216. ... 1999. No-take reserve networks: sustaining fishery populations and marine ecosystems. Fisheries 24: 11–25. CrossRef,;</t>
  </si>
  <si>
    <t>http://www.moodle.ufba.br/file.php/8907/Artigos_sugeridos_Problema_2/Lundquist_and_Granek_2005.pdf</t>
  </si>
  <si>
    <t>Addressing ecosystem effects of fishing using marine protected areas</t>
  </si>
  <si>
    <t>http://icesjms.oxfordjournals.org/content/57/3/752.short</t>
  </si>
  <si>
    <t>UR Sumaila , S Guénette, J Alder…</t>
  </si>
  <si>
    <t>... In other cases, poor results have been shown when the protected area is located in unfavourable ... In this context, a reserve should be accompanied by output control (eg quota system ... The establishment of the Florida Keys Marine Sanctuary (USA) was delayed for several years ...</t>
  </si>
  <si>
    <t>http://icesjms.oxfordjournals.org/content/57/3/752.full.pdf</t>
  </si>
  <si>
    <t>Linking models with monitoring data for assessing performance of no-take marine reserves</t>
  </si>
  <si>
    <t>http://www.esajournals.org/doi/abs/10.1890/100138</t>
  </si>
  <si>
    <t>JW White , LW Botsford, ML Baskett …</t>
  </si>
  <si>
    <t>... factors likely to affect reserve success, but interactions among those factors occur at spatial and temporal scales much greater than those accounted for in typical empirical studies. View larger version (66K), Figure 2.Effect of 11 alternative marine protected area (MPA) networks ...</t>
  </si>
  <si>
    <t>http://www.biomapping.it/media/documents/PCL6J1qgBrieEved7R4lB1UlhzA03qL5/White%20et%20al.%202011.pdf</t>
  </si>
  <si>
    <t>Methods applied in studies of benthic marine debris</t>
  </si>
  <si>
    <t>http://www.sciencedirect.com/science/article/pii/S0025326X07003542</t>
  </si>
  <si>
    <t>A Spengler, MF Costa</t>
  </si>
  <si>
    <t>... (2001). Snorkeling, Florida Keys National Marine Sanctuary, 4–12 m, 0.00804 km 2, n/100 m 2, Chiappone et al. (2002). Snorkeling, Florida Keys National Marine Sanctuary, 1–7 m, 0.0252 km 2, n/100 m 2, Chiappone et al. (2004). ...</t>
  </si>
  <si>
    <t>Effects of fisheries on marine ecosystems: a conservationist's perspective</t>
  </si>
  <si>
    <t>http://icesjms.oxfordjournals.org/content/57/3/761.short</t>
  </si>
  <si>
    <t>... 1996). The ideal situation seems to be the establishment of closed areas within the context of a larger multiple-use protected area such as a coastal biosphere reserve, marine sanctuary, or other large-scale MPA. Area closures ...</t>
  </si>
  <si>
    <t>http://icesjms.oxfordjournals.org/content/57/3/761.full.pdf</t>
  </si>
  <si>
    <t>A community-based marine reserve network in Northwestern Mexico</t>
  </si>
  <si>
    <t>http://www.cobi.org.mx/wp-content/uploads/2012/08/2005-c-cobi01_communitybased_marine_reserve.pdf</t>
  </si>
  <si>
    <t>A Sáenz-Arroyo, J Torre, L Bourillón…</t>
  </si>
  <si>
    <t>… North American Marine …</t>
  </si>
  <si>
    <t>There is an increasingly broad recognition that fully-protected marine reserves are some of the most powerful tools to overcome globally spread overfishing problems [1-3]. Scholars all over the world have made a clear call to implement networks of fully protected marine ...</t>
  </si>
  <si>
    <t>Benthic features as a determinant for fish biomass in Gray's Reef National Marine Sanctuary</t>
  </si>
  <si>
    <t>http://www.tandfonline.com/doi/abs/10.1080/01490410802466611</t>
  </si>
  <si>
    <t>L Kracker, M Kendall, G McFall</t>
  </si>
  <si>
    <t>A recent focus of the National Oceanic and Atmospheric Administration (NOAA) National Marine Sanctuaries Program is the characterization and assessment of marine resources associated with coral reef and live bottom habitats in protected areas. Detailed bottom ...</t>
  </si>
  <si>
    <t>http://perpustakaan.big.go.id/lib/file_artikel/Benthic%20Features%20as%20a%20Determinant%20for%20Fish%20Biomass%20in%20Gray's%20Reef%20National%20Marine%20Sanctuary.pdf</t>
  </si>
  <si>
    <t>Mediterranean marine protected areas: some prominent traits and promising trends</t>
  </si>
  <si>
    <t>http://journals.cambridge.org/abstract_S037689290000014X</t>
  </si>
  <si>
    <t>... The occurrence of seascapes of high aesthetic value and the wish to promote them as national natural monuments seem to have been in many cases the strongest motivation to the decision of establishing a marine reserve. ...</t>
  </si>
  <si>
    <t>http://127.0.0.1:8000/scholar?q=info:NjqBO-3bFggJ:scholar.google.com/&amp;output=instlink&amp;hl=en&amp;as_sdt=0,5&amp;scillfp=5932832896063765245&amp;oi=lle</t>
  </si>
  <si>
    <t>The distribution and density of commercial fisheries and baleen whales within the Stellwagen Bank National Marine Sanctuary : July 2001–June 2002</t>
  </si>
  <si>
    <t>http://www.ingentaconnect.com/content/mts/mtsj/2003/00000037/00000001/art00006</t>
  </si>
  <si>
    <t>DN Wiley, JC Moller, KA Zilinskas</t>
  </si>
  <si>
    <t>Research in a national marine sanctuary provides the ability to monitor, assess and understand changes in, and threats to, the area. In July 2001, the Stellwagen Bank National Marine Sanctuary undertook a year-long study to quantify and map patterns of human and ...</t>
  </si>
  <si>
    <t>Demographics, motivations, and participation patterns of sport divers in the Flower Garden Banks National Marine Sanctuary</t>
  </si>
  <si>
    <t>CE Thailing, RB Ditton</t>
  </si>
  <si>
    <t>The effects of dispersal patterns on marine reserves: does the tail wag the dog?</t>
  </si>
  <si>
    <t>http://www.sciencedirect.com/science/article/pii/S0040580902915728</t>
  </si>
  <si>
    <t>DR Lockwood , A Hastings , LW Botsford</t>
  </si>
  <si>
    <t>Theoretical population biology</t>
  </si>
  <si>
    <t>... Population models for marine reserve design: A retrospective and prospective synthesis. Ecol. Appl. (2002). 27; DF Greene, EA Johnson; ... Marine reserve: From Beverton and Holt to the present. Rev. Fish Biol. Fish., 8 (1998), pp. 1–21. 29; S. Guénette, TJ Pitcher; ...</t>
  </si>
  <si>
    <t>Marine reserves: from Beverton and Holt to the present</t>
  </si>
  <si>
    <t>http://link.springer.com/article/10.1023/A:1008859130275</t>
  </si>
  <si>
    <t>S Guénette, T Lauck, C Clark</t>
  </si>
  <si>
    <t>... would need to be monitored to make sure the reserve includes a substantial portion of the population. Because we have not been able to predict fine- scale migrations, a protected area should not be established within a rigid framework. In other words, marine reserves should ...</t>
  </si>
  <si>
    <t>http://link.springer.com/content/pdf/10.1023/A:1008859130275.pdf</t>
  </si>
  <si>
    <t>Comparison of marine and terrestrial protected areas under federal jurisdiction in the United States</t>
  </si>
  <si>
    <t>http://onlinelibrary.wiley.com/doi/10.1111/j.1523-1739.2001.00052.x/full</t>
  </si>
  <si>
    <t>J Lindholm, B Barr</t>
  </si>
  <si>
    <t>... Protected area, Department, Agency. National marine sanctuaries (including sanctuary preservation areas and ecological reserves), Department of Commerce, National Oceanic and Atmospheric Administration, National Marine Sanctuary Program. ...</t>
  </si>
  <si>
    <t>http://www.jstor.org/stable/3061500</t>
  </si>
  <si>
    <t>Assessment of microhabitat preferences in juvenile dusky grouper (Epinephelus marginatus) by visual sampling</t>
  </si>
  <si>
    <t>http://link.springer.com/article/10.1007/s002270100682</t>
  </si>
  <si>
    <t>G La Mesa, P Louisy, M Vacchi</t>
  </si>
  <si>
    <t>... The marine protected area was divided into three zones of increasing level of protection: zone C (partial reserve, in which local artisanal fishing and all types of recreational fishing are allowed), zone B (general reserve, in which local artis- anal fishing, diving activities and ...</t>
  </si>
  <si>
    <t>http://link.springer.com/content/pdf/10.1007/s002270100682.pdf</t>
  </si>
  <si>
    <t>Ecological goals for marine fishery reserve design: workshop summary</t>
  </si>
  <si>
    <t>http://procs.gcfi.org/pdf/gcfi_50-19.pdf</t>
  </si>
  <si>
    <t>RS Appeldoorn</t>
  </si>
  <si>
    <t>OBJECTIVE OF MARINE FISHERY RESERVES The principle biological objective of any MFR is to protect the structure, integrity and stability of the ecosystem. In this sense, the basic objective of any MFR is no different from the conservation function of any area ...</t>
  </si>
  <si>
    <t>Are marine reserves effective in management of reef fisheries?</t>
  </si>
  <si>
    <t>http://link.springer.com/article/10.1007/BF00042662</t>
  </si>
  <si>
    <t>Reviews in Fish biology and Fisheries</t>
  </si>
  <si>
    <t>... 40 pp. Bell, JD (1983) Effects of depth and marine reserve fishing restrictions on the structure of a rocky reef fish assemblage in the north-western Mediterranean Sea. J. appl. Ecol. ... Ecology 70, 275–9. Jeffs, A. (1988) Leigh marine reserve a decade on. Catch (NZ Min. Agric. ...</t>
  </si>
  <si>
    <t>http://link.springer.com/content/pdf/10.1007/BF00042662.pdf</t>
  </si>
  <si>
    <t>Metapopulation structure and marine reserves</t>
  </si>
  <si>
    <t>RN Lipcius, LB Crowder, LE Morgan</t>
  </si>
  <si>
    <t>2005 - Washington</t>
  </si>
  <si>
    <t>The US National Marine Sanctuary Program and its role in preserving sustainable fisheries</t>
  </si>
  <si>
    <t>Marine Protected Areas and Sustainable Fisheries</t>
  </si>
  <si>
    <t>Cross-shelf habitat utilization patterns of reef fishes in southwestern Puerto Rico</t>
  </si>
  <si>
    <t>JD Christensen, CFG Jeffrey, C Caldow, ME Monaco…</t>
  </si>
  <si>
    <t>The interaction of retention, recruitment, and density-dependent mortality in the spatial placement of marine reserves</t>
  </si>
  <si>
    <t>JE Caselle , SL Hamilton , RR Warner</t>
  </si>
  <si>
    <t>Fish assemblage of the marine protected area of Cinque Terre (NW Mediterranean Sea): first characterization and assessment by visual census</t>
  </si>
  <si>
    <t>http://www.tandfonline.com/doi/abs/10.1080/02757540600720193</t>
  </si>
  <si>
    <t>L Tunesi, A Molinari, E Salvati</t>
  </si>
  <si>
    <t>The main objective of this study is to improve the knowledge of the coastal fish assemblage of 'Cinque Terre'Italian national Marine Protected Area (Ligurian Sea), focusing on the characterization of the fish fauna in the core zone A (no entry–no take). The study relates ...</t>
  </si>
  <si>
    <t>http://www.tandfonline.com/doi/full/10.1080/02757540600720193</t>
  </si>
  <si>
    <t>Top-down trophic shifts in Florida Keys patch reef marine protected areas</t>
  </si>
  <si>
    <t>http://marineecologylab.disl.org/1Kens_papers/2007_Kramer_Heck_MEPS_v349.pdf</t>
  </si>
  <si>
    <t>KL Kramer, KL Heck</t>
  </si>
  <si>
    <t>... Fig. 1. Model of the potential effects of marine reserve protection on coral patch reef community structure Page 3. ... 113 Fig. 2. Selected patch reef sites in the Florida Keys National Marine Sanctuary. SPA = Special Protected Area, REF = reference patch reef Page 4. ...</t>
  </si>
  <si>
    <t>Study of the coastal fish fauna of the Asinara island to support the zoning of the marine protected area</t>
  </si>
  <si>
    <t>http://www.researchgate.net/publication/233746543_STUDY_OF_THE_COASTAL_FISH_FAUNA_OF_THE_ASINARA_ISLAND_TO_SUPPORT_THE_ZONING_OF_THE_MARINE_PROTECTED_AREA/file/d912f50b07a00813b1.pdf</t>
  </si>
  <si>
    <t>L Tunesi, E Salvati, G Lauriano, L Mariani</t>
  </si>
  <si>
    <t>Atti AIOL</t>
  </si>
  <si>
    <t>The aim of this study is to collect preliminary data on the fish fauna composition, distribution and size structure to support the zoning proposal of the new MPA of the Asinara Island (Italy). The data on coastal fish assemblage were collected using two different visual census ...</t>
  </si>
  <si>
    <t>Effects of Noncompliance on the Success of Alternative Designs of Marine Protected ‐ Area Networks for Conservation and Fisheries Management</t>
  </si>
  <si>
    <t>http://onlinelibrary.wiley.com/doi/10.1111/j.1523-1739.2004.00022.x/full</t>
  </si>
  <si>
    <t>JP Kritzer</t>
  </si>
  <si>
    <t>Abstract: Studies examining the efficacy of marine protected areas (MPAs) rarely consider the potential for noncompliance. Violation of MPAs will typically occur near boundaries, so perimeter-to-area ratios will be important determinants of actual protection, suggesting ...</t>
  </si>
  <si>
    <t>http://www.juniata.edu/projects/it110/ms/References/362_Island%20Ecosystems/Protected%20areas%20and%20management/4_Noncompliance%20and%20MPA%20design.pdf</t>
  </si>
  <si>
    <t>Starting point or solution? Community-based marine protected areas in the Philippines</t>
  </si>
  <si>
    <t>http://www.sciencedirect.com/science/article/pii/S0301479702905955</t>
  </si>
  <si>
    <t>P Christie, A White, E Deguit</t>
  </si>
  <si>
    <t>... Mean target fish abundance for the Balicasag non-sanctuary at 230 (±65) individuals per 500 m 2 is not ... The economic benefits of tourism in the marine reserve of Apo Island, Philippines. ... Experience with marine protected area planning and management in the Philippines. ...</t>
  </si>
  <si>
    <t>Trajectories and correlates of community change in no-take marine reserves</t>
  </si>
  <si>
    <t>http://www.esajournals.org/doi/abs/10.1890/03-5260</t>
  </si>
  <si>
    <t>F Micheli , BS Halpern , LW Botsford…</t>
  </si>
  <si>
    <t>... 2000, Fraschetti et al. 2002). Finally, it will contribute to establishing realistic targets for reserve evaluation (eg, a five-year time frame was proposed for initial evaluation of the efficacy of reserves in the Channel Islands Marine Sanctuary, California, USA; Gerber et al. 2003). ...</t>
  </si>
  <si>
    <t>http://www.jstor.org/stable/4493685</t>
  </si>
  <si>
    <t>The Maritime Cultural Landscape of the Thunder Bay National Marine Sanctuary and Underwater Preserve</t>
  </si>
  <si>
    <t>http://link.springer.com/chapter/10.1007/978-1-4615-0069-8_3</t>
  </si>
  <si>
    <t>KJ Vrana, GA Vander Stoep</t>
  </si>
  <si>
    <t>Submerged Cultural Resource Management</t>
  </si>
  <si>
    <t>Abstract The concept of cultural landscape appears promising as a framework for maritime research and resource management. The comprehensive nature of this conceptual framework, however, presents a number of challenges in practice. The purposes of this ...</t>
  </si>
  <si>
    <t>Towards the 2012 marine protected area targets in Eastern Africa</t>
  </si>
  <si>
    <t>http://www.sciencedirect.com/science/article/pii/S0964569106001499</t>
  </si>
  <si>
    <t>S Wells, N Burgess , A Ngusaru</t>
  </si>
  <si>
    <t>The 1992 Convention on Biological Diversity has set ambitious targets for the establishment and management of protected areas. For the oceans, the overall aim is to establish, by 2012, an effectively managed, representative, global system of marine protected areas (MPAs) ...</t>
  </si>
  <si>
    <t>Striking a balance between biodiversity conservation and socioeconomic viability in the design of marine protected areas</t>
  </si>
  <si>
    <t>http://onlinelibrary.wiley.com/doi/10.1111/j.1523-1739.2008.00896.x/full</t>
  </si>
  <si>
    <t>CJ Klein , A Chan, L Kircher, AJ Cundiff…</t>
  </si>
  <si>
    <t>... The primary objective of this protected-area design was to minimize the “cost” of the protected ... Therefore, we used the minimum-set strategy in this reserve-design problem. ... 2000) to design networks of marine protected areas that incorporated goals and constraints described by ...</t>
  </si>
  <si>
    <t>http://www.academia.edu/download/30587678/2008_klein_etal_strikingabalance.pdf</t>
  </si>
  <si>
    <t>Flower garden banks National Marine Sanctuary : a rapid assessment of coral, fish, and algae using the AGRRA Protocol</t>
  </si>
  <si>
    <t>http://aquaticcommons.org/2362/</t>
  </si>
  <si>
    <t>C Pattengill-Semmens, SR Gittings, T Shyka</t>
  </si>
  <si>
    <t>The Flower Garden Banks are topographic features on the edge of the continental shelf in the northwest Gulf of Mexico. These banks are approximately 175 km southeast of Galveston, Texas at 28° north latitude and support the northernmost coral reefs on the ...</t>
  </si>
  <si>
    <t>http://aquaticcommons.org/2362/1/conseriesAGRRA.pdf</t>
  </si>
  <si>
    <t>More closely related species are more ecologically similar in an experimental test</t>
  </si>
  <si>
    <t>http://www.pnas.org/content/108/13/5302.short</t>
  </si>
  <si>
    <t>JH Burns , SY Strauss</t>
  </si>
  <si>
    <t>... habitat (28, 29). We asked whether germination and early survival niches in the field are phylogenetically conserved using a field transplant experiment with native species growing at the Bodega Bay Marine Reserve. Each of the ...</t>
  </si>
  <si>
    <t>http://www.pnas.org/content/108/13/5302.full</t>
  </si>
  <si>
    <t>Using laser line scan imaging technology to assess deepwater seafloor habitats in the Monterey Bay National Marine Sanctuary</t>
  </si>
  <si>
    <t>http://www.ingentaconnect.com/content/mts/mtsj/2003/00000037/00000001/art00004</t>
  </si>
  <si>
    <t>MM Yoklavich, CB Grimes…</t>
  </si>
  <si>
    <t>We conducted a 9-day field test of laser line scan (LLS) imaging technology to characterize and explore seafloor habitats in and around the Big Creek Marine Ecological Reserve (BCER) within the Monterey Bay National Marine Sanctuary off the central California coast ...</t>
  </si>
  <si>
    <t>Site utilization by Atlantic cod (Gadus morhua) in off-shore gravel habitat as determined by acoustic telemetry: implications for the design of marine protected areas</t>
  </si>
  <si>
    <t>http://www.ingentaconnect.com/content/mts/mtsj/2003/00000037/00000001/art00005</t>
  </si>
  <si>
    <t>J Lindholm, P Auster</t>
  </si>
  <si>
    <t>... Delineating and monitoring habitat management units in a temperate deep- water marine protected area In: Linking protected ... Integrating science into the design of the Tortugas Ecological Reserve. ... Dugan, J. and Davis, G. 1993.Applications of marine refugia to coastal fisheries ...</t>
  </si>
  <si>
    <t>Benthic community structure and water column characteristics at two sites in the Kermadec Islands Marine Reserve , New Zealand</t>
  </si>
  <si>
    <t>http://www.tandfonline.com/doi/abs/10.1080/00288330.2006.9517412</t>
  </si>
  <si>
    <t>JPA Gardner , MJ Curwen, J LonG…</t>
  </si>
  <si>
    <t>Abstract The Kermadec Islands Marine Reserve (KIMR), which is located at 30° S, is New Zealand's largest marine reserve at 748 000 ha, and its biota is composed of a mix of warm temperate, subtropical, and tropical species. A depth‐stratified ecological survey was ...</t>
  </si>
  <si>
    <t>http://www.tandfonline.com/doi/pdf/10.1080/00288330.2006.9517412</t>
  </si>
  <si>
    <t>Managing for extinction? Conflicting conservation objectives in a large marine reserve</t>
  </si>
  <si>
    <t>http://onlinelibrary.wiley.com/doi/10.1111/j.1755-263X.2011.00197.x/full</t>
  </si>
  <si>
    <t>LR Gerber , J Estes, TG Crawford…</t>
  </si>
  <si>
    <t>Abstract Establishment of the Papahānaumokuākea Marine National Monument (PMNM) in 2006 was heralded as a major advance for marine conservation. The PMNM is one of the largest no-take marine reserves in the world (36,207,439 hectares) and includes all of the ...</t>
  </si>
  <si>
    <t>http://www.researchgate.net/publication/227792951_Managing_for_extinction_Conflicting_conservation_objectives_in_a_large_marine_reserve/file/e0b4952aa9e081cc9b.pdf</t>
  </si>
  <si>
    <t>The soft-bottom macrobenthos of Gray's Reef National Marine Sanctuary and nearby shelf waters off the coast of Georgia, USA</t>
  </si>
  <si>
    <t>http://www.sciencedirect.com/science/article/pii/S0022098105006210</t>
  </si>
  <si>
    <t>J Hyland, C Cooksey, WL Balthis, M Fulton…</t>
  </si>
  <si>
    <t>… of Experimental Marine …</t>
  </si>
  <si>
    <t>As part of an ongoing ecological assessment of the Gray's Reef National Marine Sanctuary (GRNMS), a 58-km2 marine protected area 32 km off the coast of Georgia, USA, surveys of benthic macroinfaunal communities, contaminant levels in sediments and biota, and ...</t>
  </si>
  <si>
    <t>Recreational use of a marine protected area : Point Lonsdale, Victoria</t>
  </si>
  <si>
    <t>http://www.tandfonline.com/doi/abs/10.1080/14486563.2004.10648614</t>
  </si>
  <si>
    <t>C Porter, G Wescott</t>
  </si>
  <si>
    <t>Australasian journal of environmental …</t>
  </si>
  <si>
    <t>This article reports findings from observational and questionnaire surveys of visitors to a Marine Protected Area (MPA) at Point Lonsdale, Victoria. The MPA was established primarily to protect the biodiversity of intertidal rock platforms, with only limited restrictions ...</t>
  </si>
  <si>
    <t>http://dro.deakin.edu.au/eserv/DU:30002749/wescott-recreationaluseofamarine-2004.pdf</t>
  </si>
  <si>
    <t>Tourism and the environment—towards a symbiotic relationship: (Introductory paper)</t>
  </si>
  <si>
    <t>http://www.tandfonline.com/doi/pdf/10.1080/00207238508710228</t>
  </si>
  <si>
    <t>M Romeril</t>
  </si>
  <si>
    <t>International Journal of Environmental Studies</t>
  </si>
  <si>
    <t>... Thus the idea of protection and restrictive legislation may be seen to be at variance with tourism objectives, and it took 12, often difficult, years to establish New Zealand's first marine reserve.5 Ironically its tourist appeal soon proved so great that a demand for more reserves ...</t>
  </si>
  <si>
    <t>http://127.0.0.1:8000/scholar?q=info:YwxvOECYCKkJ:scholar.google.com/&amp;output=instlink&amp;hl=en&amp;as_sdt=0,5&amp;scillfp=2614372531732887603&amp;oi=lle</t>
  </si>
  <si>
    <t>Gradients of abundance of sea breams across the boundaries of a Mediterranean marine protected area</t>
  </si>
  <si>
    <t>http://www.sciencedirect.com/science/article/pii/S0165783611002256</t>
  </si>
  <si>
    <t>G La Mesa, A Molinari, S Bava, MG Finoia…</t>
  </si>
  <si>
    <t>In this study we assess the existence of gradients of abundance (density and biomass) of the sea breams Diplodus puntazzo, Diplodus sargus and Diplodus vulgaris across the boundaries of the Portofino MPA (NW Mediterranean) in order to evaluate reserve effect ...</t>
  </si>
  <si>
    <t>Increased density, biomass and egg production in an unfished population of Western Rock Lobster (Panulirus cygnus) at Rottnest Island, Western Australia</t>
  </si>
  <si>
    <t>http://www.publish.csiro.au/paper/MF06204</t>
  </si>
  <si>
    <t>RC Babcock , JC Phillips , M Lourey, G Clapin</t>
  </si>
  <si>
    <t>... Consequently, the entire study area was within a multiple-use marine protected area (MPA) that included the ... The marine sanctuary at Kingston Reefs was established in 1986 and has been well policed by ... Maximum depth within the reserve is ∼10 m, but the majority of the area ...</t>
  </si>
  <si>
    <t>ftp://ftp.marine.csiro.au/pub/bax/Australian%20MPA%20review/Lavers%20MPA%20Work%20Nov-Dec%202010/Literature/WA%20references/Babcock%20Rottnest%20Lobsters%20MFR.pdf</t>
  </si>
  <si>
    <t>Long-term and spillover effects of a marine protected area on an exploited fish community</t>
  </si>
  <si>
    <t>http://www.vliz.be/imisdocs/publications/151328.pdf</t>
  </si>
  <si>
    <t>B Stobart, R Warwick, C González, S Mallol…</t>
  </si>
  <si>
    <t>ABSTRACT: We assessed the development of the exploited fish community inside and around the Columbretes Islands Marine Reserve (CIMR), a marine protected area (MPA), 8 to 16 yr after fishing ceased in the reserve. Sampling was by annual lobster trammel net ...</t>
  </si>
  <si>
    <t>Comments on hydrographic and topographic LIDAR acquisition and merging with multibeam sounding data acquired in the Olympic Coast National Marine Sanctuary</t>
  </si>
  <si>
    <t>http://aquaticcommons.org/2319/</t>
  </si>
  <si>
    <t>SS Intelmann</t>
  </si>
  <si>
    <t>In April 2005, a SHOALS 1000T LIDAR system was used as an efficient alternative for safely acquiring data to describe the existing conditions of nearshore bathymetry and the intertidal zone over an approximately 40.7 km2 (11.8 nm2) portion of hazardous coastline within the ...</t>
  </si>
  <si>
    <t>http://aquaticcommons.org/2319/1/Intelmann3_final.pdf</t>
  </si>
  <si>
    <t>Recreational scuba-diving and carrying capacity in marine protected areas</t>
  </si>
  <si>
    <t>http://www.sciencedirect.com/science/article/pii/096456919500004L</t>
  </si>
  <si>
    <t>D Davis, C Tisdell</t>
  </si>
  <si>
    <t>... The second study was focused on the dive tourism industry at Byron Bay in northern New South Wales.34 The industry at Byron Bay is dependent on the Julian Rocks Aquatic Reserve, a small marine protected area of 80 ha which is located 3 km off-shore from Byron Bay ...</t>
  </si>
  <si>
    <t>Links between sex change and fish densities in marine protected areas</t>
  </si>
  <si>
    <t>http://www.sciencedirect.com/science/article/pii/S0006320707003709</t>
  </si>
  <si>
    <t>PP Molloy, JD Reynolds , MJG Gage , I Mosqueira…</t>
  </si>
  <si>
    <t>... Reserve name and country, Protection year, Area protected (ha), Location, Fishing status, Source. South El Ghargana, Nabq Managed Resource Protected Area, Egypt, 1995/7, 120, Indo-Pacific, ... Côte Bleue Marine Park, France, 1983/18, 295, Mediterranean, Prohibited, Claudet et ...</t>
  </si>
  <si>
    <t>Extent and frequency of vessel oil spills in US marine protected areas</t>
  </si>
  <si>
    <t>http://www.sciencedirect.com/science/article/pii/S0025326X10003425</t>
  </si>
  <si>
    <t>T Dalton, D Jin</t>
  </si>
  <si>
    <t>... limit bottom trawling that targets these particular fish; whereas, a marine sanctuary established to ... be designed to limit certain undesirable activities within the boundaries of the protected area. ... For instance, NOAA's National Marine Fisheries Service can restrict fishing in parts of ...</t>
  </si>
  <si>
    <t>The Economic Payoffs from Marine Reserves: Resource Rents in a Stochastic Environment*</t>
  </si>
  <si>
    <t>http://onlinelibrary.wiley.com/doi/10.1111/j.1475-4932.2006.00360.x/full</t>
  </si>
  <si>
    <t>Economic Record</t>
  </si>
  <si>
    <t>... population. Li (2000) found that if the probability of total stock collapse decreases with the size of a marine reserve, a reserve has an economic value. Sumaila ... fisher incomes. III A Stochastic Bio-economic of a Marine Reserve. ...</t>
  </si>
  <si>
    <t>http://www.ffc.org.au/FFC_files/MPA%20refs/economic%20payoffs%20from%20marine%20reserves.pdf</t>
  </si>
  <si>
    <t>The US National Marine Sanctuary Program: An analysis of the program's implementation and current issues</t>
  </si>
  <si>
    <t>http://www.tandfonline.com/doi/abs/10.1080/08920758809362064</t>
  </si>
  <si>
    <t>DA Tarnas</t>
  </si>
  <si>
    <t>Abstract The US National Marine Sanctuary Program was established in 1972 by Title III of the Marine Protection, Research, and Sanctuaries Act (16 USC § 1431 et seq.). In this article, we discuss the development of the sanctuary concept, and the original intent of ...</t>
  </si>
  <si>
    <t>Dynamics of a protected Western Mediterranean population of the European spiny lobster Palinurus elephas (Fabricius, 1787) assessed by trap surveys</t>
  </si>
  <si>
    <t>http://www.publish.csiro.au/paper/MF01208</t>
  </si>
  <si>
    <t>R Goñi, O Reñones, A Quetglas</t>
  </si>
  <si>
    <t>... Conversely, the Poor Knights Islands Marine Reserve was deemed inadequate for the effective protection of Jasus verreauxi ... the small size of the core area of the Looe Key National Sanctuary (LKNS ... The size of the protected area relative to the mobility of a species, and the type ...</t>
  </si>
  <si>
    <t>ftp://150.229.226.17/pub/bax/Australian%20MPA%20review/Lavers%20MPA%20Work%20Nov-Dec%202010/Literature/Outside%20AU/Goni%20etal%2001%20-%20MPA%20Benefits%20Lobster%20Mediterranean.pdf</t>
  </si>
  <si>
    <t>Characterization of the benthos, marine debris and bottom fish at Gray's Reef National Marine Sanctuary</t>
  </si>
  <si>
    <t>http://aquaticcommons.org/2160/</t>
  </si>
  <si>
    <t>MS Kendall, LJ Bauer, CFG Jeffrey</t>
  </si>
  <si>
    <t>Executive Summary: Baseline characterization of resources is an essential part of marine protected area (MPA) management and is critical to inform adaptive management. Gray's Reef National Marine Sanctuary (GRNMS) currently lacks adequate characterization of ...</t>
  </si>
  <si>
    <t>http://aquaticcommons.org/2160/1/GRNMSCHAR.pdf</t>
  </si>
  <si>
    <t>Declining catch per unit effort of an estuarine-dependent fish, Rhabdosargus sarba (Teleostei: Sparidae), in the marine environment following closure of the St Lucia …</t>
  </si>
  <si>
    <t>http://www.tandfonline.com/doi/abs/10.2989/AJAS.2007.32.2.4.201</t>
  </si>
  <si>
    <t>BQ Mann, P Pradervand</t>
  </si>
  <si>
    <t>African Journal of Aquatic Science</t>
  </si>
  <si>
    <t>... fishing areas, two sites (SA and SB) inside the no-take sanctuary area north of ... Keywords: catch monitoring, estuarine dependence, marine-protected area, St Lucia Estuarine System ... of the tropical stumpnose Rhabdosargus sarba in the St Lucia Marine Reserve between 2001 ...</t>
  </si>
  <si>
    <t>The Oligochaeta of the Cape d'Aguilar Marine Reserve , Hong Kong</t>
  </si>
  <si>
    <t>C Erséus, RJ Diaz</t>
  </si>
  <si>
    <t>The Marine Flora and Fauna of Hong Kong and …</t>
  </si>
  <si>
    <t>Effects of marine reserves on coral fish abundances and yields of Philippine coral reefs</t>
  </si>
  <si>
    <t>http://www.jstor.org/stable/4313453</t>
  </si>
  <si>
    <t>... will be discussed in this paper: Apo Reef, off southwestern Min- doro Island; Calauit Game Preserve and Wildlife Sanctuary, on the ... Two groups of endangered species are protected in the Calauit marine reserve, the dugong (Dugong dugong) and two species of marine turtles ...</t>
  </si>
  <si>
    <t>The other side of paradise: tourism, conservation and development in the Bay Islands.</t>
  </si>
  <si>
    <t>http://www.cabdirect.org/abstracts/20001804317.html</t>
  </si>
  <si>
    <t>SC Stonich</t>
  </si>
  <si>
    <t>The links between tourism development, conservation initiatives, and their human and environmental outcomes are examined. The analysis is historical, investigating how tourism development and conservation strategies are consolidating control over the islands by the ...</t>
  </si>
  <si>
    <t>… (Ocyurus chrysurus Block 1790) and black grouper (Mycteroperca bonaci Poey 1860) in the northern Florida Keys National Marine Sanctuary as determined by …</t>
  </si>
  <si>
    <t>http://aquaticcommons.org/2324/</t>
  </si>
  <si>
    <t>J Lindholm, L Kaufman , S Miller, A Wagschal…</t>
  </si>
  <si>
    <t>We tagged a total of 14 yellowtail snapper (Ocyurus chrysurus Bloch 1790) and black grouper (Mycteroperca bonaci Poey 1860) inside the Conch Reef Research Only Area (a no- take marine reserve) in the northern Florida Keys National Marine Sanctuary in November ...</t>
  </si>
  <si>
    <t>http://aquaticcommons.org/2324/1/lindholm.pdf</t>
  </si>
  <si>
    <t>Communicating marine reserve science to diverse audiences</t>
  </si>
  <si>
    <t>http://www.pnas.org/content/107/43/18306.short</t>
  </si>
  <si>
    <t>K Grorud-Colvert, SE Lester , S Airamé…</t>
  </si>
  <si>
    <t>Abstract As human impacts cause ecosystem-wide changes in the oceans, the need to protect and restore marine resources has led to increasing calls for and establishment of marine reserves. Scientific information about marine reserves has multiplied over the last ...</t>
  </si>
  <si>
    <t>http://www.pnas.org/content/107/43/18306.full</t>
  </si>
  <si>
    <t>Carbon productivity and flux in the marine ecosystems of the Galapagos Marine Reserve based on cetacean abundances and trophic indices</t>
  </si>
  <si>
    <t>http://www.scielo.cl/pdf/revbiolmar/v44n1/art10.pdf</t>
  </si>
  <si>
    <t>JJ Alava</t>
  </si>
  <si>
    <t>Revista de Biología Marina y Oceanografía</t>
  </si>
  <si>
    <t>Abstract.-The role of cetaceans in marine ecosystems and food webs is scarcely known in the southeastern Pacific. Estimates of secondary and tertiary (carbon) production and daily food intake were deduced for five species of representative cetaceans for different marine ...</t>
  </si>
  <si>
    <t>Monitoring of fish and fish catches by local fishermen in Kenya and Tanzania</t>
  </si>
  <si>
    <t>http://www.publish.csiro.au/paper/MF01151</t>
  </si>
  <si>
    <t>DO Obura , S Wells, J Church, C Horrill</t>
  </si>
  <si>
    <t>... were gazetted as a National Marine Reserve in 1994, under the responsibility of Kenya Wildlife Service (KWS), a designation that allows for traditional forms of fishing. However, conflict with local fishers caused KWS to suspend implementation of the marine protected area (MPA ...</t>
  </si>
  <si>
    <t>http://127.0.0.1:8000/scholar?q=info:HznKlU5TIjsJ:scholar.google.com/&amp;output=instlink&amp;hl=en&amp;as_sdt=0,5&amp;scillfp=1031518993897316271&amp;oi=lle</t>
  </si>
  <si>
    <t>Critical science gaps impede use of no-take fishery reserves</t>
  </si>
  <si>
    <t>http://www.sciencedirect.com/science/article/pii/S0169534704003374</t>
  </si>
  <si>
    <t>PF Sale, RK Cowen , BS Danilowicz, GP Jones …</t>
  </si>
  <si>
    <t>... of the surrounding area, and increases in density and biomass, a sign that the reserve provides protection, appear not to be related to reserve size over the range of sizes available [5]. No-take reserves currently comprise 5% of Florida Keys National Marine Sanctuary and, until ...</t>
  </si>
  <si>
    <t>Marine protected areas in India</t>
  </si>
  <si>
    <t>http://nopr.niscair.res.in/handle/123456789/4271</t>
  </si>
  <si>
    <t>HS Singh</t>
  </si>
  <si>
    <t>Indian journal of marine sciences</t>
  </si>
  <si>
    <t>... 8 Kelleher G., Guidelines for marine protected areas ... 9 Rodgers WA, Panwar HS &amp; Mathur VB, Wildlife protected area network in India: A review (Wildlife Institute of ... pp.19-43 12 Anon, Biosphere reserve and management in India (GB Pant, Institute of Himalayan Environment and ...</t>
  </si>
  <si>
    <t>http://nopr.niscair.res.in/bitstream/123456789/4271/1/IJMS%2032(3)%20226-233.pdf</t>
  </si>
  <si>
    <t>The benefits of a marine fishery reserve for Nassau grouper Epinephelus striatus in the central Bahamas</t>
  </si>
  <si>
    <t>http://absci.fiu.edu/wp-content/uploads/2013/05/Sluka-Nassau-Grouper-Report.pdf</t>
  </si>
  <si>
    <t>R Sluka , M Chiappone, KM Sullivan…</t>
  </si>
  <si>
    <t>Proceedings of the 8th …</t>
  </si>
  <si>
    <t>ABSTRACT Nassau grouper(Epinephelus striatus) are an important coral reef fish, both economically and ecologically. Intense fishing pressure has been shown to decrease the abundance and average size of this species. Marine reserves have been suggested as ...</t>
  </si>
  <si>
    <t>Marine Sanctuary in the Northwestern Hawaiian Islands: An Idea Whose Time Has Come, A</t>
  </si>
  <si>
    <t>http://heinonlinebackup.com/hol-cgi-bin/get_pdf.cgi?handle=hein.journals/narj25&amp;section=24</t>
  </si>
  <si>
    <t>CS Harrison</t>
  </si>
  <si>
    <t>The Northwestern Hawaiian Islands (NWHI)'are a series of emergent rocks, coral reefs, and sandspits atop submarine volcanos in the North Central Pacific. Far removed from public awareness, these islands are an unlikely setting for serious conflict concerning the ...</t>
  </si>
  <si>
    <t>http://lawlibrary.unm.edu/nrj/volumes/25/2/03_harrison_marine.pdf</t>
  </si>
  <si>
    <t>Stage structure, density dependence and the efficacy of marine reserves</t>
  </si>
  <si>
    <t>http://www.ingentaconnect.com/content/umrsmas/bullmar/2000/00000066/00000003/art00013</t>
  </si>
  <si>
    <t>M St, M Colette, CW Osenberg , TK Frazer…</t>
  </si>
  <si>
    <t>... ABSTRACT The habitat requirements of fishes and other marine organisms often change with on- togeny, so many harvested species exhibit such extreme large-scale spatial segregation between life stages that all life stages cannot be protected within a single marine reserve. ...</t>
  </si>
  <si>
    <t>http://people.biology.ufl.edu/osenberg/papers/2000mote.pdf</t>
  </si>
  <si>
    <t>Toward pristine biomass: reef fish recovery in coral reef marine protected areas in Kenya</t>
  </si>
  <si>
    <t>http://www.esajournals.org/doi/abs/10.1890/06-1450</t>
  </si>
  <si>
    <t>TR McClanahan , NAJ Graham , JM Calnan…</t>
  </si>
  <si>
    <t>... The recovery rate of fish in no-take areas has important implications for the design and management of protected area networks and the management of fisheries (Halpern and Warner 2002a, Roberts et al. ... Density-dependent spillover from a marine reserve: long-term evidence. ...</t>
  </si>
  <si>
    <t>http://www.jstor.org/stable/40061897</t>
  </si>
  <si>
    <t>Protection of exploited fish in temperate regions: high density and biomass of snapper Pagrus auratus (Sparidae) in northern New Zealand marine reserves</t>
  </si>
  <si>
    <t>http://onlinelibrary.wiley.com/doi/10.1046/j.1365-2664.2003.00775.x/full</t>
  </si>
  <si>
    <t>TJ Willis , RB Millar , RC Babcock</t>
  </si>
  <si>
    <t>... In this study we examined the effects of marine reserve protection on the density and size of snapper at three coastal marine reserves of varying age in north-eastern New Zealand. ... effects of marine reserve protection on p. auratus density, biomass and egg production. ...</t>
  </si>
  <si>
    <t>Adaptive management of the Great Barrier Reef: A globally significant demonstration of the benefits of networks of marine reserves</t>
  </si>
  <si>
    <t>http://www.pnas.org/content/107/43/18278.short</t>
  </si>
  <si>
    <t>LJ McCook, T Ayling, M Cappo …</t>
  </si>
  <si>
    <t>... The Great Barrier Reef as a Regional-Scale Case Study of Marine Reserve Management. ... The Great Barrier Reef Zoning Plan 2003, implemented in 2004, serves as a benchmark for process and outcomes in marine reserve networks. ...</t>
  </si>
  <si>
    <t>http://www.pnas.org/content/107/43/18278.full</t>
  </si>
  <si>
    <t>Using acoustic monitoring to evaluate MPAs for shark nursery areas: the importance of long-term data</t>
  </si>
  <si>
    <t>http://www.ingentaconnect.com/content/mts/mtsj/2005/00000039/00000001/art00003</t>
  </si>
  <si>
    <t>MR Heupel , CA Simpfendorfer</t>
  </si>
  <si>
    <t>... DeMartini (1993) defined MPAs as regions that provide a sanctuary for local popula- tions to ... Many authors agree that the effectiveness of a marine reserve is related to its size and ... data is enough to make an informed deci- sion and allocate an appropriate protected area to suit ...</t>
  </si>
  <si>
    <t>Scavenging behaviour of Nassarius pauperus (Gastropoda: Nassariidae) from the dynamic subtidal sands of Lobster Bay, Cape d'Aguilar Marine Reserve , Hong Kong</t>
  </si>
  <si>
    <t>http://books.google.co.uk/books?hl=en&amp;lr=&amp;id=JHlFBAAAQBAJ&amp;oi=fnd&amp;pg=PA255&amp;dq=marine+reserve+OR+%22protected+area%22+OR+sanctuary+OR+%22harvest+refuge%22&amp;ots=Qk3PtW0mpJ&amp;sig=BlSSkHzHurmzukSrrxvzCcnL_SY</t>
  </si>
  <si>
    <t>B Morton, K Chan</t>
  </si>
  <si>
    <t>… Marine Biological Workshop: the Marine …</t>
  </si>
  <si>
    <t>ABSTRACT The clean subtidal sand and shell gravel seabed of Lobster Bay in the centre of the Cape d'Aguilar Marine Reserve, Hong Kong, is traversed by strongly-ﬂowing currents and, surprisingly, occupied by a few nassariid scavengers the most numerous of which is ...</t>
  </si>
  <si>
    <t>Spillover from marine reserves related to mechanisms of population regulation</t>
  </si>
  <si>
    <t>http://link.springer.com/article/10.1007/s12080-008-0012-6</t>
  </si>
  <si>
    <t>JB Kellner, RM Nisbet , SD Gaines</t>
  </si>
  <si>
    <t>Theoretical Ecology</t>
  </si>
  <si>
    <t>... two mechanisms of population regulation that are likely to predominate in marine reserves are ... way in which standing stock and spillover rate scale with reserve size and ... per-area” optimization method that characterizes the proportional benefit of expanding the protected area. ...</t>
  </si>
  <si>
    <t>http://link.springer.com/article/10.1007/s12080-008-0012-6/fulltext.html</t>
  </si>
  <si>
    <t>Marine reserves reestablish lost predatory interactions and cause community changes in rocky reefs</t>
  </si>
  <si>
    <t>http://www.esajournals.org/doi/abs/10.1890/1051-0761(2006)016%5B0963:MRRLPI%5D2.0.CO%3B2</t>
  </si>
  <si>
    <t>... Establishing a marine reserve, however, does not guarantee, per se, the recovery of predatory fish and related community-wide changes unless the protected area has the proper physical and biological characteristics to trigger changes at population and/or community levels. ...</t>
  </si>
  <si>
    <t>http://www.jstor.org/stable/40061714</t>
  </si>
  <si>
    <t>Assessing the ecological and economic benefits of a no-take marine reserve</t>
  </si>
  <si>
    <t>http://www.sciencedirect.com/science/article/pii/S0921800908002073</t>
  </si>
  <si>
    <t>J Wielgus, E Sala , LR Gerber</t>
  </si>
  <si>
    <t>The management of marine resources is often impeded by a lack of models to integrate ecological and economic information on exploited populations. We used available biological and economic data for an overexploited population of the leopard grouper (Mycteroperca ...</t>
  </si>
  <si>
    <t>Long Island-Kokomohua Marine Reserve : subtidal biological baseline report</t>
  </si>
  <si>
    <t>Department of Conservation</t>
  </si>
  <si>
    <t>Coral Watch program summary. A report on volunteer and scientific efforts to document the status of reefs in the Florida Keys National Marine Sanctuary</t>
  </si>
  <si>
    <t>The Nature Conservancy</t>
  </si>
  <si>
    <t>Effect of Caribbean spiny lobster traps on seagrass beds of the Florida Keys National Marine Sanctuary : damage assessment and evaluation of recovery</t>
  </si>
  <si>
    <t>AV Uhrin , MS Fonseca …</t>
  </si>
  <si>
    <t>American Fisheries …</t>
  </si>
  <si>
    <t>American Fisheries Society</t>
  </si>
  <si>
    <t>… noise pollution from commercial shipping in the Channel Islands National Marine Sanctuary : a case study in marine protected area management of underwater noise</t>
  </si>
  <si>
    <t>http://www.tandfonline.com/doi/full/10.1080/13880290701347432</t>
  </si>
  <si>
    <t>AM Haren</t>
  </si>
  <si>
    <t>Journal of International Wildlife Law and Policy</t>
  </si>
  <si>
    <t>International concern aboutthe impact of noise pollution in our world's oceans is growing due to the mounting scientific evidence that anthropogenic noise can harm and even kill marine species, including many endangered marine mammals. This evidence calls for a ...</t>
  </si>
  <si>
    <t>Advances in marine conservation: the role of marine protected areas</t>
  </si>
  <si>
    <t>http://www.sciencedirect.com/science/article/pii/0169534794902976</t>
  </si>
  <si>
    <t>M Tundi Agardy</t>
  </si>
  <si>
    <t>... Marine protected area monitoring networks also provide means to assess global change and field test theoretical ... in the developing world, for whom words like `park' and `reserve' have deeply ... Marine protected areas suffer because their benefits are hard to quantify and are ...</t>
  </si>
  <si>
    <t>Mediterranean marine reserves: fish indices as tests of protection efficiency</t>
  </si>
  <si>
    <t>http://onlinelibrary.wiley.com/doi/10.1111/j.1439-0485.1995.tb00408.x/abstract</t>
  </si>
  <si>
    <t>JG Harmelin, F Bachet, F Garcia</t>
  </si>
  <si>
    <t>... 'Centre d'Wanologie de Marseille, Station Marine d'Endoume ... Key words: Fishes, visual counts, rocky bottoms, protective management, reserve effect, bio- indicators. ... The fish assemblages of a strictly protected area and of a neighbouring fished area, located off a Mediterranean ...</t>
  </si>
  <si>
    <t>http://127.0.0.1:8000/scholar?q=info:I1rNnfqdmVsJ:scholar.google.com/&amp;output=instlink&amp;hl=en&amp;as_sdt=0,5&amp;scillfp=8558666348488776279&amp;oi=lle</t>
  </si>
  <si>
    <t>The effect of a minimum length specification on visual estimates of density and biomass of coral reef fishes</t>
  </si>
  <si>
    <t>http://link.springer.com/article/10.1007/BF00301978</t>
  </si>
  <si>
    <t>DR Bellwood , AC Alcala</t>
  </si>
  <si>
    <t>... 1.0 ~: c~ 0.5 Fig. 3. The contribution of various size classes to the total number and biomass of scarids in Apo Island marine reserve 30- E20- ... 4. The numerical abundance (continuous line) and biomass (broken line) of scarids at three depths in Apo Island marine reserve ...</t>
  </si>
  <si>
    <t>http://link.springer.com/content/pdf/10.1007/BF00301978.pdf</t>
  </si>
  <si>
    <t>Inventory of dusky groupers (Epinephelus marginatus) in the marine reserve of Cerbere-Banyuls (France, North-Western Mediterranean Sea) after 17 …</t>
  </si>
  <si>
    <t>P Lenfant, P Louisy, ML Licari</t>
  </si>
  <si>
    <t>Integrating marine protected areas with catch regulation</t>
  </si>
  <si>
    <t>http://www.nrcresearchpress.com/doi/abs/10.1139/f05-243</t>
  </si>
  <si>
    <t>R Hilborn , F Micheli , GA De Leo</t>
  </si>
  <si>
    <t>... Sci. Vol. 63, 2006 Fig. 4. Temporal pattern in catch (thick solid line), total fish abun- dance (thin solid line), and fish abundance outside of reserve (broken line) for scenario 3, where stock was rebuilding from overexploitation before marine protected area implementation. Fig. ...</t>
  </si>
  <si>
    <t>ftp://129.2.12.210/pub/FinalCitations/64.HilbornEtAl_MPAsCatchReg.pdf</t>
  </si>
  <si>
    <t>Trade-off analysis for marine protected area management</t>
  </si>
  <si>
    <t>http://www.sciencedirect.com/science/article/pii/S0921800900002937</t>
  </si>
  <si>
    <t>K Brown , WN Adger , E Tompkins , P Bacon, D Shim…</t>
  </si>
  <si>
    <t>This paper outlines an approach to natural resource management that incorporates multiple objectives for protected area management within a decision-making framework. Both regulators and other major stakeholders are directly incorporated into the approach to ...</t>
  </si>
  <si>
    <t>Fruit choice and seed dispersal of invasive vs. noninvasive Carpobrotus (Aizoaceae) in coastal California</t>
  </si>
  <si>
    <t>http://www.esajournals.org/doi/abs/10.1890/0012-9658(1998)079%5B1053:FCASDO%5D2.0.CO%3B2</t>
  </si>
  <si>
    <t>M Vilà , CM D'Antonio</t>
  </si>
  <si>
    <t>... Observations and experiments were carried out in 1994 and 1995 in Bodega Bay Marine Reserve in northern California (38°19′, 123°4′), where both putative parental populations and hybrid morphotypes co-occur (Albert et al. 1997, Gallagher et al. 1997). ...</t>
  </si>
  <si>
    <t>http://www.jstor.org/stable/176600</t>
  </si>
  <si>
    <t>No-take marine reserves and reef fisheries management in the Philippines: a new people power revolution</t>
  </si>
  <si>
    <t>http://www.bioone.org/doi/abs/10.1579/05-A-054R1.1</t>
  </si>
  <si>
    <t>AMBIO: A Journal of the Human Environment</t>
  </si>
  <si>
    <t>... Government Code (LGC) of 1991 and the Fisheries Code (FC) of 1998 (3, 7). It has also been placed into the national legal framework of the National Integrated Protected Area System (NIPAS) (3, 7). The success of the no-take reserve and marine-management plan ...</t>
  </si>
  <si>
    <t>http://www.jstor.org/stable/4315729</t>
  </si>
  <si>
    <t>Quantitative characterisation of reef fish diversity among nearshore habitats in a northeastern New Zealand marine reserve</t>
  </si>
  <si>
    <t>http://www.tandfonline.com/doi/abs/10.1080/00288330809509934</t>
  </si>
  <si>
    <t>GJ Williams , MJ Cameron, JR Turner …</t>
  </si>
  <si>
    <t>Abstract The influence of habitat type upon reef fish assemblage structures has been extensively reported, but there is still a need to quantitatively demonstrate the factors driving reef fish assemblages within and among habitats. This mensurative study examined ...</t>
  </si>
  <si>
    <t>http://www.tandfonline.com/doi/pdf/10.1080/00288330809509934</t>
  </si>
  <si>
    <t>Reproductive periodicity, localised movements and behavioural segregation of pregnant Carcharias taurus at Wolf Rock, southeast Queensland, Australia</t>
  </si>
  <si>
    <t>http://espace.library.uq.edu.au/view/UQ:181713</t>
  </si>
  <si>
    <t>CS Bansemer, MB Bennett</t>
  </si>
  <si>
    <t>Marine Ecology. Progress …</t>
  </si>
  <si>
    <t>... Formatted abstract, We examined grey nurse shark Carcharias taurus utilisation of Wolf Rock (which is located within a marine sanctuary zone and is the most northern known aggregation site on the eastern Australian seaboard) between December 2002 and February 2008 ...</t>
  </si>
  <si>
    <t>http://127.0.0.1:8000/scholar?q=info:TctmeVRjte8J:scholar.google.com/&amp;output=instlink&amp;hl=en&amp;as_sdt=0,5&amp;scillfp=1149717833488373979&amp;oi=lle</t>
  </si>
  <si>
    <t>Queen conch, Strombus gigas, in fished and unfished locations of the Bahamas: effects of a marine fishery reserve on adults, juveniles, and larval …</t>
  </si>
  <si>
    <t>AW Stoner, M Ray</t>
  </si>
  <si>
    <t>http://127.0.0.1:8000/scholar?q=info:V78RTAPHIDYJ:scholar.google.com/&amp;output=instlink&amp;hl=en&amp;as_sdt=0,5&amp;scillfp=5326876187211412877&amp;oi=lle</t>
  </si>
  <si>
    <t>Detecting conservation benefits in spatially protected fish populations with meta-analysis of long-term monitoring data</t>
  </si>
  <si>
    <t>http://link.springer.com/article/10.1007/s00227-006-0557-0</t>
  </si>
  <si>
    <t>C Ojeda-Martinez, JT Bayle-Sempere …</t>
  </si>
  <si>
    <t>... The study area was Tabarca Island Marine Protected Area, (Alicante, SE Spain; 38° 09 30N; 00° 2830W). ... and all three areas exhibited alike habitat structure (Forcada 2005), and were located 88 and 67 km away and therefore were unlikely to be inXuenced by the reserve (Fig. ...</t>
  </si>
  <si>
    <t>http://link.springer.com/article/10.1007/s00227-006-0557-0/fulltext.html</t>
  </si>
  <si>
    <t>Spillover of commercially valuable reef fishes from marine protected areas in Guam, Micronesia</t>
  </si>
  <si>
    <t>http://aquaticcommons.org/8867/</t>
  </si>
  <si>
    <t>MH Tupper</t>
  </si>
  <si>
    <t>... Halpern, 2003). Biomass of reef fish was greater in marine reserve areas than in fished areas after about six years of effective no- take protection at Sumilon and Apo Islands in the Phil- ippines (Alcala et al., 2005). Moreover, these ...</t>
  </si>
  <si>
    <t>http://aquaticcommons.org/8867/1/tupper_Fish_Bull_2007.pdf</t>
  </si>
  <si>
    <t>Marine reserves for fisheries management</t>
  </si>
  <si>
    <t>http://kmi-web04.open.ac.uk:8080/download/pdf/7076043.pdf</t>
  </si>
  <si>
    <t>DS Holland , RJ Brazee</t>
  </si>
  <si>
    <t>... We begin with a dynamic model of a fishery in which a marine reserve is intro- duced. In contrast to most previous economic models of fisheries, total effort is as- sumed to be fixed. This implies ... on results. Model of a Marine Reserve ...</t>
  </si>
  <si>
    <t>The effect of protection on fish populations in the Ses Negres Marine Reserve (NW Mediterranean, Spain)</t>
  </si>
  <si>
    <t>http://scientiamarina.revistas.csic.es/index.php/scientiamarina/article/viewArticle/54</t>
  </si>
  <si>
    <t>M Rius</t>
  </si>
  <si>
    <t>Abstract This work is the result of a 3-year monitoring programme for assessing the effect that the Ses Negres marine reserve has had on fish populations. Species richness (based on fish species that are considered to be reserve effect indicators), and the size structure ...</t>
  </si>
  <si>
    <t>http://scientiamarina.revistas.csic.es/index.php/scientiamarina/article/viewFile/54/51</t>
  </si>
  <si>
    <t>Using community-based monitoring with GIS to create habitat maps for a marine protected area in Australia</t>
  </si>
  <si>
    <t>http://journals.cambridge.org/abstract_S0025315408001835</t>
  </si>
  <si>
    <t>J Monk , D Ierodiaconou , A Bellgrove …</t>
  </si>
  <si>
    <t>Abstract In recent years there has been an increase in community-based monitoring programmes developed and implemented worldwide. This paper describes how the data collected from such a programme could be integrated into a Geographic Information ...</t>
  </si>
  <si>
    <t>http://www.mir.gdynia.pl/MIR/biblioteka/documents/JMBAvol88no5August08_000.pdf</t>
  </si>
  <si>
    <t>Pastures, fences, tragedies and marine reserves</t>
  </si>
  <si>
    <t>http://www.ingentaconnect.com/content/umrsmas/bullmar/2000/00000066/00000003/art00027</t>
  </si>
  <si>
    <t>JW Milon</t>
  </si>
  <si>
    <t>... In contrast, recent efforts by sanctuary managers to designate a new reserve area under the Tortugas 2000 initiative have ... Another noteworthy aspect of the FKNMS case is that the reserve-designation process has developed under the National Marine Sanctuaries Act ...</t>
  </si>
  <si>
    <t>http://127.0.0.1:8000/scholar?q=info:RLjTGTgrhrQJ:scholar.google.com/&amp;output=instlink&amp;hl=en&amp;as_sdt=0,5&amp;scillfp=14624196916053271677&amp;oi=lle</t>
  </si>
  <si>
    <t>Establishing baselines for recovery in a marine reserve (Poor Knights Islands, New Zealand) using local ecological knowledge</t>
  </si>
  <si>
    <t>http://www.sciencedirect.com/science/article/pii/S0006320711003545</t>
  </si>
  <si>
    <t>RB Taylor , MA Morrison , NT Shears</t>
  </si>
  <si>
    <t>Local ecological knowledge is a potentially valuable, but mostly untapped, resource for evaluating decadal-scale shifts in abundances of organisms. In this study, recollections of long-term divers were quantified to assess changes in underwater life at the Poor Knights ...</t>
  </si>
  <si>
    <t>Moulting and reproduction of the spiny lobster Jasus edwardsii (Decapoda: Palinuridae) in northern New Zealand</t>
  </si>
  <si>
    <t>http://link.springer.com/article/10.1007/BF00397263</t>
  </si>
  <si>
    <t>AB MacDiarmid</t>
  </si>
  <si>
    <t>... diver sampling and laboratory observations are used to investigate the time and place of, and the relationship between, aspects of moulting and reproduction of Jasus edwardsii along a short stretch of coast in the Cape Rodney to Okakari Point Marine Reserve (hereafter the ...</t>
  </si>
  <si>
    <t>http://link.springer.com/content/pdf/10.1007/BF00397263.pdf</t>
  </si>
  <si>
    <t>Study on the suitability of Ping Chau to be established as Marine Park or Marine Reserve</t>
  </si>
  <si>
    <t>PO Ang, LM Chu, KH Chu, CK Wong, NYS Woo</t>
  </si>
  <si>
    <t>… Marine Parks Division</t>
  </si>
  <si>
    <t>Marine reserves: parks, baselines, and fishery enhancement</t>
  </si>
  <si>
    <t>http://www.ingentaconnect.com/content/umrsmas/bullmar/2000/00000066/00000003/art00009</t>
  </si>
  <si>
    <t>PK Dayton , E Sala , MJ Tegner…</t>
  </si>
  <si>
    <t>... as the Great Barrier Reef Marine Park and the Galápagos Island Marine Resource Reserve, most of ... that the real record of marine protected areas as sanctuaries for marine life is ... between multiple and often interacting restrictions and their effects on protected area ecology and ...</t>
  </si>
  <si>
    <t>http://daytonlab.ucsd.edu/publications/Daytonetal00.pdf</t>
  </si>
  <si>
    <t>Observations of deep coral and sponge assemblages in Olympic Coast National Marine Sanctuary , Washington. Cruise Report: NOAA Ship McArthur II Cruise AR06- …</t>
  </si>
  <si>
    <t>http://aquaticcommons.org/2278/</t>
  </si>
  <si>
    <t>MS Brancato, CE Bowlby, J Hyland, SS Intelmann…</t>
  </si>
  <si>
    <t>From May 22 to June 4, 2006, NOAA scientists led a research cruise using the ROPOS Remotely Operated Vehicle (ROV) to conduct a series of dives at targeted sites in the Olympic Coast National Marine Sanctuary (OCNMS) with the goal of documenting deep ...</t>
  </si>
  <si>
    <t>http://aquaticcommons.org/2278/1/bowlby3.pdf</t>
  </si>
  <si>
    <t>Occurrence and conservation needs of cetaceans in and around the Bar Reef Marine Sanctuary , Sri Lanka</t>
  </si>
  <si>
    <t>http://journals.cambridge.org/abstract_S0030605308006728</t>
  </si>
  <si>
    <t>KCA Bröker, A Ilangakoon</t>
  </si>
  <si>
    <t>Abstract The Bar Reef Marine Sanctuary lies off the north-west coast of Sri Lanka. In the first dedicated cetacean survey of this area, monthly boat-based surveys were carried out over 1 year (April 2004 to March 2005) both within the Sanctuary and seawards in deeper ...</t>
  </si>
  <si>
    <t>http://127.0.0.1:8000/scholar?q=info:TgbP5WD3wIgJ:scholar.google.com/&amp;output=instlink&amp;hl=en&amp;as_sdt=0,5&amp;scillfp=8413976073930344130&amp;oi=lle</t>
  </si>
  <si>
    <t>Marine reserve design and designation process</t>
  </si>
  <si>
    <t>J Sladek Nowlis, AM Friedlander</t>
  </si>
  <si>
    <t>Marine reserves</t>
  </si>
  <si>
    <t>Abundance and distribution patterns of three temperate marine reef fish (Teleostei: Sparidae) in exploited and unexploited areas off the southern Cape coast</t>
  </si>
  <si>
    <t>http://www.jstor.org/stable/2404072</t>
  </si>
  <si>
    <t>CD Buxton, MJ Smale</t>
  </si>
  <si>
    <t>... The unexploited sites were in the Tsitsikamma Coastal National Park, a marine reserve situated on a 60 km stretch of coast between Nature's Valley (34059'S, 23034'E) and Oubosstrand (34'04'S, 24'12'E), with a seaward boundary of 5 km. ...</t>
  </si>
  <si>
    <t>Marine geomorphology in the design of marine reserve networks</t>
  </si>
  <si>
    <t>http://www.tandfonline.com/doi/abs/10.1080/00330124.2011.585074</t>
  </si>
  <si>
    <t>WD Heyman , DJ Wright</t>
  </si>
  <si>
    <t>Marine environments, key life-support systems for the earth, are under severe threat. Issues associated with managing these common property resources are complex and interrelated. Networks of marine reserves can be valuable for mitigating threats to marine systems, yet ...</t>
  </si>
  <si>
    <t>http://ir.library.oregonstate.edu/xmlui/bitstream/handle/1957/38438/WrightDawnCEOASMarineGeomorphologyDesign.pdf?sequence=1</t>
  </si>
  <si>
    <t>Size structure of gray snapper(Lutjanus griseus) within a mangrove'no-take' sanctuary</t>
  </si>
  <si>
    <t>https://www.rsmas.miami.edu/assets/pdfs/mbf/fac/Serafy/21-Faunce%20et%20al.%20Snapper%20Sanctuary-2002.pdf</t>
  </si>
  <si>
    <t>CH Faunce , JJ Lorenz, JA Ley…</t>
  </si>
  <si>
    <t>Bulletin of marine …</t>
  </si>
  <si>
    <t>METHODS STUDY AREA.—With a focus on southern Biscayne Bay, Card Sound, Barnes Sound, and northeastern Florida Bay (Fig. 1), the present study was conducted within and adjacent to Biscayne National Park (BNP), Everglades National Park (ENP), and the ...</t>
  </si>
  <si>
    <t>… steenbras Lithognathus lithognathus and bronze bream Pachymetopon grande (Teleostei: Sparidae) in the Tsitsikamma National Park Marine Reserve</t>
  </si>
  <si>
    <t>PD Cowley</t>
  </si>
  <si>
    <t>Proceedings of the Third Southern African Marine …</t>
  </si>
  <si>
    <t>Local retention of production in marine populations: evidence, mechanisms, and consequences</t>
  </si>
  <si>
    <t>ftp://193.49.112.3/pub/irisson/papers/Warner2002-Local%20retention%20of%20production%20in%20marine%20populations%20evidence,%20mechanisms%20and%20consequences00.pdf</t>
  </si>
  <si>
    <t>RR Warner , RK Cowen</t>
  </si>
  <si>
    <t>... distances are critical parameters in many marine population models, including spatial fisheries management schemes and quanti- tative approaches to marine protected area design (eg ... The impact of marine reserves: do reserves work and does reserve size matter? ...</t>
  </si>
  <si>
    <t>Spearfishing pressure on fish communities in rocky coastal habitats in a Mediterranean marine protected area</t>
  </si>
  <si>
    <t>http://www.sciencedirect.com/science/article/pii/S0165783608002002</t>
  </si>
  <si>
    <t>J Lloret , N Zaragoza, D Caballero, T Font…</t>
  </si>
  <si>
    <t>This study constitutes the first empirical investigation in the Mediterranean Sea quantifying in situ the pressure of spearfishing on fish communities in rocky coastal habitats in the Mediterranean. The investigation was carried out in the Cape Creus Marine Protected ...</t>
  </si>
  <si>
    <t>The invasive seaweed Sargassum muticum (Yendo) Fensholt in Lough Hyne Marine Nature Reserve , Co Cork</t>
  </si>
  <si>
    <t>CM Simkanin</t>
  </si>
  <si>
    <t>The Irish Naturalists' Journal</t>
  </si>
  <si>
    <t>Marine reserves and ocean neighborhoods: the spatial scale of marine populations and their management</t>
  </si>
  <si>
    <t>http://www.annualreviews.org/doi/abs/10.1146/annurev.energy.29.062403.102254</t>
  </si>
  <si>
    <t>Annu. Rev. Environ. Resour.</t>
  </si>
  <si>
    <t>... Florida Keys National Marine Sanctuary covers less than 1% of the sanctuary area. ... 42) showed that spillover of adult Queen conch from a protected area in the ... OF ADULT MOVEMENT. Top of page. INTRODUCTION. RESULTS FROM MARINE RESERVE PROTECTION. MARINE ...</t>
  </si>
  <si>
    <t>http://41.89.141.5/dspace/bitstream/0/4045/1/Palumbi%25202004b.pdf</t>
  </si>
  <si>
    <t>Considerations in estimating larval dispersal distances from oceanographic data</t>
  </si>
  <si>
    <t>http://www.esajournals.org/doi/abs/10.1890/1051-0761(2003)013%5B0071:CIELDD%5D2.0.CO%3B2</t>
  </si>
  <si>
    <t>JL Largier</t>
  </si>
  <si>
    <t>... (2013) A comparison of approaches used for economic analysis in marine protected area network planning in California. ... (2012) Ecological coherence in marine reserve network design: An empirical evaluation of sequential site selection using genetic structure. ...</t>
  </si>
  <si>
    <t>http://www.jstor.org/stable/3099999</t>
  </si>
  <si>
    <t>A long-term interdisciplinary study of the Florida Keys seascape</t>
  </si>
  <si>
    <t>http://www.ingentaconnect.com/content/umrsmas/bullmar/1994/00000054/00000003/art00035</t>
  </si>
  <si>
    <t>JC Ogden , JW Porter, NP Smith…</t>
  </si>
  <si>
    <t>... BISCAYNE 81' FLORIDA KEYS NATIONAL MARINE SANCTUARY 25' FT. ... 1). The region, now encompassed in the new Florida Keys National Marine Sanctuary, will be an increasingly significant element in tourism in Florida and is critical to regional economic sustainability. ...</t>
  </si>
  <si>
    <t>http://127.0.0.1:8000/scholar?q=info:goP2Y7tHdYIJ:scholar.google.com/&amp;output=instlink&amp;hl=en&amp;as_sdt=0,5&amp;scillfp=11926286602160297083&amp;oi=lle</t>
  </si>
  <si>
    <t>Hong Kong's first marine parks and reserve</t>
  </si>
  <si>
    <t>B Morton</t>
  </si>
  <si>
    <t>http://127.0.0.1:8000/scholar?q=info:vPdP2gtLga0J:scholar.google.com/&amp;output=instlink&amp;hl=en&amp;as_sdt=0,5&amp;scillfp=755257731974198165&amp;oi=lle</t>
  </si>
  <si>
    <t>Using 2-dimensional dispersal kernels to identify the dominant influences on larval dispersal on continental shelves</t>
  </si>
  <si>
    <t>KP Edwards, JA Hare , FE Werner…</t>
  </si>
  <si>
    <t>INTER RESEARCH</t>
  </si>
  <si>
    <t>http://127.0.0.1:8000/scholar?q=info:-PhtGqIu7fMJ:scholar.google.com/&amp;output=instlink&amp;hl=en&amp;as_sdt=0,5&amp;scillfp=5275065300239042408&amp;oi=lle</t>
  </si>
  <si>
    <t>Marine reserves. They enhance fisheries, reduce conflicts, and protect resources</t>
  </si>
  <si>
    <t>http://www.questia.com/magazine/1G1-14795725/marine-reserves-they-enhance-fisheries-reduce-conflicts</t>
  </si>
  <si>
    <t>... The draft plan includes three large "replenishment reserves" and many small "sanctuary protected areas." The ... Although marine reserves are primarily intended to protect or enhance fisheries by protecting the quantity ... Some of these goals are impossible without reserve areas. ...</t>
  </si>
  <si>
    <t>Temperate marine reserves: global ecological effects and guidelines for future networks</t>
  </si>
  <si>
    <t>http://onlinelibrary.wiley.com/doi/10.1111/j.1755-263X.2009.00074.x/full</t>
  </si>
  <si>
    <t>GB Stewart, MJ Kaiser , IM Côté , BS Halpern …</t>
  </si>
  <si>
    <t>... Bordehore et al. (2003), Tabarca Island Marine Reserve, 38.50, 0.60, 1989, 1, 39, 32, X, X, X, Babcock et al. ... X, X. Martell et al. (2000), Whytecliff/Porteau cove no take areas, 49.20, −123.30, 1993, 1, 33, 1, X, X, Magnitude of effects of marine reserve protection. ...</t>
  </si>
  <si>
    <t>http://www.researchgate.net/publication/229648489_Temperate_marine_reserves_global_ecological_effects_and_guidelines_for_future_networks/file/79e4150b8bb160f6fa.pdf</t>
  </si>
  <si>
    <t>03 Sanctuary Science Report: An ecosystem report card after five years of marine zoning</t>
  </si>
  <si>
    <t>BD Keller, S Donahue</t>
  </si>
  <si>
    <t>… Sanctuaries</t>
  </si>
  <si>
    <t>… for the CINMS Management Planning Process: Ecological Linkages in the marine ecology from Point Sal to Point Mugu, including the Marine Sanctuary</t>
  </si>
  <si>
    <t>MV McGinnis</t>
  </si>
  <si>
    <t>NOAA. CINMS. January</t>
  </si>
  <si>
    <t>The fish assemblages inside and outside of a temperate marine reserve in southern California</t>
  </si>
  <si>
    <t>http://www.bioone.org/doi/abs/10.3160/0038-3872(2006)105%5B128:TFAIAO%5D2.0.CO%3B2</t>
  </si>
  <si>
    <t>JT Froeschke , LG Allen , DJ Pondella</t>
  </si>
  <si>
    <t>Bulletin</t>
  </si>
  <si>
    <t>Abstract The purpose of this investigation was to evaluate the effect of a small marine reserve (established 1988) on a temperate rocky reef fish assemblage at Santa Catalina Island, California. Fish surveys on SCUBA were conducted at two reserve and two non- ...</t>
  </si>
  <si>
    <t>http://scholar.oxy.edu/cgi/viewcontent.cgi?article=1126&amp;context=scas</t>
  </si>
  <si>
    <t>Seasonal, diel, and tidal movements of green jobfish (Aprion virescens, Lutjanidae) at remote Hawaiian atolls: implications for marine protected area design</t>
  </si>
  <si>
    <t>http://link.springer.com/article/10.1007/s00227-007-0647-7</t>
  </si>
  <si>
    <t>CG Meyer, YP Papastamatiou , KN Holland</t>
  </si>
  <si>
    <t>Abstract Empirical data quantifying the long-term movement patterns of coral reef top predators are needed in order to design marine protected areas (MPAs) that will provide these fishes with effective, long-term protection. Acoustic telemetry was used to quantify ...</t>
  </si>
  <si>
    <t>http://link.springer.com/article/10.1007/s00227-007-0647-7/fulltext.html</t>
  </si>
  <si>
    <t>Recreational diving and its impact in marine protected areas in eastern Australia</t>
  </si>
  <si>
    <t>http://www.jstor.org/stable/4314577</t>
  </si>
  <si>
    <t>VJ Harriott, D Davis, SA Banks</t>
  </si>
  <si>
    <t>... Davis and Tisdell (1) noted that areas with special values are more likely to be given protected area status, and that it is these special val- ues-such as attractive underwater flora and fauna and geologic ... Lismoree Julian Rocks Aquatic Reserve ... Marine Reserve 30000'S- ...</t>
  </si>
  <si>
    <t>Remedies for pseudoreplication</t>
  </si>
  <si>
    <t>http://www.sciencedirect.com/science/article/pii/S016578360400181X</t>
  </si>
  <si>
    <t>RB Millar , MJ Anderson</t>
  </si>
  <si>
    <t>... 4. Sequential population analysis (simple, temporal). 5. Comparison of fish density inside and outside a marine reserve (simple). 6. Size selectivity analysis (simple). 7. ... (4). 2.5. Example 5: comparison of fish density inside and outside a marine reserve. ...</t>
  </si>
  <si>
    <t>Propagule dispersal in marine and terrestrial environments: a community perspective</t>
  </si>
  <si>
    <t>http://www.esajournals.org/doi/abs/10.1890/01-0622</t>
  </si>
  <si>
    <t>BP Kinlan, SD Gaines</t>
  </si>
  <si>
    <t>... mean dispersal scales determine the degree of demographic connectivity among regions, which in turn dictates the scale at which local impacts (eg, point-source pollution, local exploitation) and management strategies (eg, marine reserve implementation) propagate through ...</t>
  </si>
  <si>
    <t>http://www.jstor.org/stable/3450025</t>
  </si>
  <si>
    <t>Reproductive timing alters population connectivity in marine metapopulations</t>
  </si>
  <si>
    <t>http://www.sciencedirect.com/science/article/pii/S0960982210012145</t>
  </si>
  <si>
    <t>HS Carson, PC Lopez-Duarte, L Rasmussen, D Wang…</t>
  </si>
  <si>
    <t>... Dashed lines are proposed and current marine reserve boundaries in the area. ... Phenology is known to be sensitive to global climate change [22]. Thus, reproductive timing today may not predict population connectivity for marine reserve design in the future. ...</t>
  </si>
  <si>
    <t>Permanent no-take zones: a minimum standard for effective marine protected areas</t>
  </si>
  <si>
    <t>http://books.google.co.uk/books?hl=en&amp;lr=&amp;id=6m84KbWfbC8C&amp;oi=fnd&amp;pg=PA96&amp;dq=marine+reserve+OR+%22protected+area%22+OR+sanctuary+OR+%22harvest+refuge%22&amp;ots=OUNEExgl4e&amp;sig=xAnPwaF45_CFXBTMqEUTxQJNSGE</t>
  </si>
  <si>
    <t>Coral reefs. Challenges and opportunities for …</t>
  </si>
  <si>
    <t>... you need look no further than the Florida Keys National Marine Sanctuary (Bohnsack 1997 ... Development funds channeled from users via the protected area might provide a more enduring ... Networking No-Take Reserves For coral reef areas, almost no marine reserve is too small ...</t>
  </si>
  <si>
    <t>The national marine sanctuary program: Recommendations for the program's future</t>
  </si>
  <si>
    <t>http://www.tandfonline.com/doi/abs/10.1080/08920759409362249</t>
  </si>
  <si>
    <t>LL Bunce, JB Cogan, KS Davis, LM Taylor</t>
  </si>
  <si>
    <t>The National Marine Sanctuary Program (NMSP) was established in 1972 to protect coastal and marine resources while also managing these resources for public use. This paper examines the NMSP by addressing the general policies of the program and indicating the ...</t>
  </si>
  <si>
    <t>Seabed habitat mapping in the Kent Group of islands and its role in marine protected area planning</t>
  </si>
  <si>
    <t>http://onlinelibrary.wiley.com/doi/10.1002/aqc.657/abstract</t>
  </si>
  <si>
    <t>A Jordan, M Lawler, V Halley…</t>
  </si>
  <si>
    <t>ABSTRACT 1. Mapping of seabed habitats is increasingly being used to identify the distribution and structure of marine ecosystems and as surrogate measures of biodiversity for marine protected area (MPA) planning. In this study, the distribution of seabed habitats ...</t>
  </si>
  <si>
    <t>http://127.0.0.1:8000/scholar?q=info:7J_K5cLw_sUJ:scholar.google.com/&amp;output=instlink&amp;hl=en&amp;as_sdt=0,5&amp;scillfp=6450770098303214102&amp;oi=lle</t>
  </si>
  <si>
    <t>An advocacy coalition framework approach to stakeholder analysis: Understanding the political context of California marine protected area policy</t>
  </si>
  <si>
    <t>http://jpart.oxfordjournals.org/content/17/1/95.short</t>
  </si>
  <si>
    <t>CM Weible</t>
  </si>
  <si>
    <t>Journal of public administration research and theory</t>
  </si>
  <si>
    <t>PMRA</t>
  </si>
  <si>
    <t>Abstract There is a growing recognition that public policy controversies are driven more by value differences than by technical deficiencies. Unfortunately, we have yet to develop, test, and refine systematic approaches for understanding political systems. In this article I ...</t>
  </si>
  <si>
    <t>http://jpart.oxfordjournals.org/content/17/1/95.full</t>
  </si>
  <si>
    <t>Local complexity in patterns of canopy–benthos associations produces regional patterns across temperate Australasia</t>
  </si>
  <si>
    <t>http://link.springer.com/article/10.1007/s00227-003-1202-9</t>
  </si>
  <si>
    <t>AD Irving, SD Connell , BM Gillanders</t>
  </si>
  <si>
    <t>... New Zealand, particularly in and adjacent to the Leigh Marine Reserve (26.7% of papers; Table 1). Although this work has greatly advanced our understanding of subtidal canopy–benthos associations, an appreciation of how their results relate to other parts of Australasia over ...</t>
  </si>
  <si>
    <t>http://link.springer.com/article/10.1007/s00227-003-1202-9/fulltext.html</t>
  </si>
  <si>
    <t>Shellfish dredging pushes a flexible avian top predator out of a marine protected area</t>
  </si>
  <si>
    <t>http://dx.plos.org/10.1371/journal.pbio.0040376.g004</t>
  </si>
  <si>
    <t>JA van Gils , T Piersma , A Dekinga, B Spaans, C Kraan</t>
  </si>
  <si>
    <t>PLoS Biology</t>
  </si>
  <si>
    <t>Abstract There is a widespread concern about the direct and indirect effects of industrial fisheries; this concern is particularly pertinent for so-called “marine protected areas”(MPAs), which should be safeguarded by national and international law. The intertidal flats of the ...</t>
  </si>
  <si>
    <t>Connectivity and management of Caribbean coral reefs</t>
  </si>
  <si>
    <t>http://www.sciencemag.org/content/278/5342/1454.short</t>
  </si>
  <si>
    <t>... elsewhere. A lack of larval supply is probably responsible for the slow rate of recovery of populations of large groupers after the establishment of a no-take marine reserve in Saba (7), an island with little upstream reef (Fig. 2). ...</t>
  </si>
  <si>
    <t>Tourist perception of recreational environment and management in a marine protected area</t>
  </si>
  <si>
    <t>http://www.sciencedirect.com/science/article/pii/S016920460600065X</t>
  </si>
  <si>
    <t>I Petrosillo , G Zurlini , ME Corliano, N Zaccarelli …</t>
  </si>
  <si>
    <t>Landscape and Urban …</t>
  </si>
  <si>
    <t>A person's socio-economic status, cultural ties, and past experiences influence how people perceive environmental quality. In the case of tourism, people using protected areas can differ in many ways, including their personal characteristics and perception about the ...</t>
  </si>
  <si>
    <t>Integrating economic costs into conservation planning</t>
  </si>
  <si>
    <t>http://www.sciencedirect.com/science/article/pii/S0169534706003338</t>
  </si>
  <si>
    <t>R Naidoo , A Balmford , PJ Ferraro , S Polasky …</t>
  </si>
  <si>
    <t>... Priority setting across nations, using protected area management costs and mammal species richness and endemism as conservation targets, revealed that ... off the Welsh coast showed that the use of fine-resolution data on opportunity costs of marine reserve establishment (ie ...</t>
  </si>
  <si>
    <t>Small marine reserves can offer long term protection to an endangered fish</t>
  </si>
  <si>
    <t>http://www.sciencedirect.com/science/article/pii/S0006320711002916</t>
  </si>
  <si>
    <t>P Afonso, J Fontes, RS Santos</t>
  </si>
  <si>
    <t>... Long term changes in the dusky grouper (Epinephelus marginatus) population from a NW Mediterranean marine protected area, the national park of Port-Cros (France). ... Matching marine reserve design to reserve objectives. Proc. R. Soc. Lond. Ser. B. Biol. ...</t>
  </si>
  <si>
    <t>Tempering expectations of recovery for previously exploited populations in a fully protected marine reserve</t>
  </si>
  <si>
    <t>http://www.hindawi.com/journals/jmb/2011/749131/abs/</t>
  </si>
  <si>
    <t>JK Schultz , JM O'Malley, EE Kehn, JJ Polovina …</t>
  </si>
  <si>
    <t>Journal of Marine …</t>
  </si>
  <si>
    <t>hindawi.com</t>
  </si>
  <si>
    <t>Centuries of resource extraction have impacted coral reef ecosystems worldwide. In response, area and fishery closures are often enacted to restore previously exploited populations and reestablish diminished ecosystem function. During the 19th and 20th ...</t>
  </si>
  <si>
    <t>http://downloads.hindawi.com/journals/jmb/2011/749131.pdf</t>
  </si>
  <si>
    <t>Science-based and stakeholder-driven marine protected area network planning: a successful case study from north central California</t>
  </si>
  <si>
    <t>http://www.sciencedirect.com/science/article/pii/S0964569109001513</t>
  </si>
  <si>
    <t>M Gleason, S McCreary, M Miller-Henson…</t>
  </si>
  <si>
    <t>The planning process for California's Marine Life Protection Act in north central California represents a case study in the design of a regional component of a statewide network of marine protected areas (MPAs) for improved ecosystem protection. We describe enabling ...</t>
  </si>
  <si>
    <t>Conserving pattern and process in the Southern Ocean: designing a Marine Protected Area for the Prince Edward Islands</t>
  </si>
  <si>
    <t>http://journals.cambridge.org/abstract_S0954102007000077</t>
  </si>
  <si>
    <t>AT Lombard, B Reyers , LY Schonegevel…</t>
  </si>
  <si>
    <t>Antarctic …</t>
  </si>
  <si>
    <t>Abstract South Africa is currently proclaiming a Marine Protected Area (MPA) in the Exclusive Economic Zone (EEZ) of its sub-Antarctic Prince Edward Islands. The objectives of the MPA are to: 1) contribute to a national and global representative system of MPAs, 2) ...</t>
  </si>
  <si>
    <t>http://www.cbd.int/doc/meetings/mar/ebsa-sio-01/other/ebsa-sio-01-southafrica-02-en.pdf</t>
  </si>
  <si>
    <t>T, Hyatt. 1996. An analysis of commercial and sport fishing in the proposed Port Honduras Marine Reserve</t>
  </si>
  <si>
    <t>W Heyman</t>
  </si>
  <si>
    <t>… dynamics in Channel Islands National Park, California 1982–1985. Channel Islands National Park and National Marine Sanctuary Natural Science Study …</t>
  </si>
  <si>
    <t>Rapid assessment of the Sandy Bay/West End Marine Reserve (RMSW) reef system, limits and zonification</t>
  </si>
  <si>
    <t>AC Fonseca</t>
  </si>
  <si>
    <t>… Priorities and Recommended Reef Monitoring Plan</t>
  </si>
  <si>
    <t>Cape Rodney to Okakari Point Marine Reserve fish monitoring 2003: final report</t>
  </si>
  <si>
    <t>RB Taylor, MJ Anderson, D Egli , N Usmar, TJ Willis</t>
  </si>
  <si>
    <t>Report to the Department of …</t>
  </si>
  <si>
    <t>Establishing Representative No‐Take Areas in the Great Barrier Reef: Large‐Scale Implementation of Theory on Marine Protected Areas</t>
  </si>
  <si>
    <t>http://onlinelibrary.wiley.com/doi/10.1111/j.1523-1739.2005.00302.x/full</t>
  </si>
  <si>
    <t>L Fernandes, JON Day , A Lewis, S Slegers…</t>
  </si>
  <si>
    <t>... coral reefs, Australian Institute of Marine Science. stateside counterpart, Division of Planning and Research, Queensland Parks and Wildlife Service. fishing impacts/design issues, CRC Reef Research Centre. reserve design, Institute for Regional Development, University of ...</t>
  </si>
  <si>
    <t>http://127.0.0.1:8000/scholar?q=info:H9Dl_cRM_sAJ:scholar.google.com/&amp;output=instlink&amp;hl=en&amp;as_sdt=0,5&amp;scillfp=13551648878937837260&amp;oi=lle</t>
  </si>
  <si>
    <t>Cultural and socio-economic impacts of Mediterranean marine protected areas</t>
  </si>
  <si>
    <t>http://journals.cambridge.org/abstract_S0376892900000163</t>
  </si>
  <si>
    <t>F Badalamenti , AA Ramos…</t>
  </si>
  <si>
    <t>... 1) but various problems, such as the lack of a managing body or the absence of a delimited protected area, have impeded ... M municipality; MR marine reserve; NG national government; NGO non-governmental organization; NP national park; NR nature reserve; P marine park ...</t>
  </si>
  <si>
    <t>http://rua.ua.es/dspace/bitstream/10045/36100/1/Badalamendietal2000.pdf</t>
  </si>
  <si>
    <t>Satellite-observed black water events off Southwest Florida: Implications for coral reef health in the Florida Keys National Marine Sanctuary</t>
  </si>
  <si>
    <t>http://www.mdpi.com/2072-4292/5/1/415/htm</t>
  </si>
  <si>
    <t>J Zhao , C Hu , B Lapointe, N Melo, EM Johns…</t>
  </si>
  <si>
    <t>Abstract: A “black water” event, as observed from satellites, occurred off southwest Florida in 2012. Satellite observations suggested that the event started in early January and ended in mid-April 2012. The black water patch formed off central west Florida and advected ...</t>
  </si>
  <si>
    <t>The effect of marine reserves and habitat on populations of East African coral reef fishes</t>
  </si>
  <si>
    <t>http://www.esajournals.org/doi/abs/10.1890/1051-0761(2001)011%5B0559:TEOMRA%5D2.0.CO%3B2</t>
  </si>
  <si>
    <t>TR McClanahan , R Arthur</t>
  </si>
  <si>
    <t>... It is now widely recognized that Marine Protected Areas (MPAs), that have eliminated fishing ... or reef features, species composition, and the age and size of the protected area are commonly ... to scientifically test many of the effects of fishing restrictions and reserve management. ...</t>
  </si>
  <si>
    <t>http://www.jstor.org/stable/3060909</t>
  </si>
  <si>
    <t>Long-term monitoring at the East and West Flower Garden Banks National Marine Sanctuary , 1998-1999</t>
  </si>
  <si>
    <t>http://agris.fao.org/agris-search/search.do?recordID=US201300110065</t>
  </si>
  <si>
    <t>Q Dokken</t>
  </si>
  <si>
    <t>The engagement of stakeholders in the marine spatial planning process</t>
  </si>
  <si>
    <t>http://www.sciencedirect.com/science/article/pii/S0308597X08000705</t>
  </si>
  <si>
    <t>R Pomeroy, F Douvere</t>
  </si>
  <si>
    <t>... has an interest in or who is affected by the establishment of a protected area' [12]. ... area in the United States, is part of the Florida Keys National Marine Sanctuary, a multiple ... Laughing Bird Caye National Park and the Gladden Spit and Silk Caye Marine Reserve, with government ...</t>
  </si>
  <si>
    <t>New bryozoan taxa from a new marine conservation area in New Zealand, with a checklist of Bryozoa from Greater Cook Strait</t>
  </si>
  <si>
    <t>http://www.mapress.com/zootaxa/2009/f/z01987p060f.pdf</t>
  </si>
  <si>
    <t>DP Gordon</t>
  </si>
  <si>
    <t>Zootaxa</t>
  </si>
  <si>
    <t>mapress.com</t>
  </si>
  <si>
    <t>Ashmore Reef National Nature Reserve and Cartier Island Marine Reserve Marine Survey 2009</t>
  </si>
  <si>
    <t>Z Richards , M Beger , JP Hobbs , T Bowling…</t>
  </si>
  <si>
    <t>… Heritage and the Arts by the …</t>
  </si>
  <si>
    <t>Indirect effects of marine reserve protection on New Zealand's rocky coastal marine communities</t>
  </si>
  <si>
    <t>http://www.marinenz.org.nz/documents/ShearsandBabcock_2004_Indirect_effects.pdf</t>
  </si>
  <si>
    <t>ABSTRACT The density and population structure of sea urchins (Evechinus chloroticus), the extent of urchin barrens habitat, and algal community structure were compared between reserve and non-reserve locations throughout New Zealand to investigate the role of ...</t>
  </si>
  <si>
    <t>Classifying levels of protection in Marine Protected Areas</t>
  </si>
  <si>
    <t>http://www.sciencedirect.com/science/article/pii/S0308597X11001680</t>
  </si>
  <si>
    <t>D Al-Abdulrazzak , SC Trombulak</t>
  </si>
  <si>
    <t>... Marine Protected Area, Executive order no. ... Hunting is allowed at many of these sites”, NR, YR, S, FR, CH, NR. Open-Ocean Reserve, Mills and Carlton [37], “ …for the conservation and sustainable use of threatened species, habitats, living marine resources and ecological ...</t>
  </si>
  <si>
    <t>Mind the gap: Addressing the shortcomings of marine protected areas through large scale marine spatial planning</t>
  </si>
  <si>
    <t>http://www.sciencedirect.com/science/article/pii/S0308597X10001740</t>
  </si>
  <si>
    <t>T Agardy, GN Di Sciara , P Christie</t>
  </si>
  <si>
    <t>... to police the local community, which may preclude getting the community to support the protected area. ... Perceptions that an MPA or reserve unfairly singles out a particular user group can ... MPA planning processes, such as occurred in the early California Marine Life Protection ...</t>
  </si>
  <si>
    <t>Performance of community-based coastal resource management (CBCRM) programs in the Philippines: a meta-analysis</t>
  </si>
  <si>
    <t>http://www.sciencedirect.com/science/article/pii/S0308597X09000335</t>
  </si>
  <si>
    <t>RJ Maliao, RS Pomeroy, RG Turingan</t>
  </si>
  <si>
    <t>... 54, [17]. Sagay Marine Reserve (Sagay), Negros Occidental, CEP, 1995, 2002, 7, Coastal ecosystem, 62, [25]. Mabini, Bohol, ... 442, [54]. Candijay (Kawasihan Fish Sanctuary), Bohol, RRDP, 1996, 2004, 8, Coral reef, 40, [63]. San Salvador ...</t>
  </si>
  <si>
    <t>Marine reserves: the need for systems</t>
  </si>
  <si>
    <t>http://link.springer.com/article/10.1007/s10750-008-9347-7</t>
  </si>
  <si>
    <t>WJ Ballantine, TJ Langlois</t>
  </si>
  <si>
    <t>... In New Zealand the first marine reserve was established in 1975 adjacent to the laboratory where we work. ... Many types of study, while possible anywhere, are greatly encouraged and supported by the existence of a marine reserve. ...</t>
  </si>
  <si>
    <t>http://link.springer.com/article/10.1007/s10750-008-9347-7/fulltext.html</t>
  </si>
  <si>
    <t>Heterogeneous response to marine reserve formation: a sorting model approach</t>
  </si>
  <si>
    <t>http://link.springer.com/article/10.1007/s10640-010-9434-x</t>
  </si>
  <si>
    <t>J Zhang, MD Smith</t>
  </si>
  <si>
    <t>Abstract The bioeconomic impacts of spatial fisheries management hinge on how fishing vessels reallocate their effort over space. However, empirical studies face two challenges: heterogeneous behavioral responses and unobservable resource abundance. This paper ...</t>
  </si>
  <si>
    <t>http://link.springer.com/content/pdf/10.1007/s10640-010-9434-x.pdf</t>
  </si>
  <si>
    <t>Small marine reserves may increase escapement of red drum</t>
  </si>
  <si>
    <t>http://www.tandfonline.com/doi/abs/10.1577/1548-8446(2002)027%3C0020%3ASMRMIE%3E2.0.CO%3B2</t>
  </si>
  <si>
    <t>MR Collins, TJI Smith , WE Jenkins, MR Denson</t>
  </si>
  <si>
    <t>... Johnson, DR, NA Funicelli, and J. A. Bohnsack. 1999. Effectiveness of an existing estuarine no-take fish sanctuary with the Kennedy Space Center, Florida. ... 1999. No-take reserve networks: sustaining fishery populations and marine ecosystems. Fisheries 24(11):11-15. ...</t>
  </si>
  <si>
    <t>http://127.0.0.1:8000/scholar?q=info:91Qp_khP2tkJ:scholar.google.com/&amp;output=instlink&amp;hl=en&amp;as_sdt=0,5&amp;scillfp=1829030438182914880&amp;oi=lle</t>
  </si>
  <si>
    <t>Differences in recreationally targeted fishes between protected and fished areas of a coral reef marine park</t>
  </si>
  <si>
    <t>http://www.sciencedirect.com/science/article/pii/S0022098103002685</t>
  </si>
  <si>
    <t>M Westera, P Lavery , G Hyndes</t>
  </si>
  <si>
    <t>Journal of Experimental Marine Biology …</t>
  </si>
  <si>
    <t>... In this study, we compared assemblages of targeted fish from coral reef habitats in sanctuary (no-fishing) and recreationally fished zones of a marine protected area (MPA). ... Indian Ocean; Marine protected area; Lethrinidae; Sanctuary; No-take zones; Ningaloo; Western Australia. ...</t>
  </si>
  <si>
    <t>Influence of thermal history on the response of Montastraea annularis to short-term temperature exposure</t>
  </si>
  <si>
    <t>http://link.springer.com/article/10.1007/s00227-005-0046-x</t>
  </si>
  <si>
    <t>KD Castillo, BST Helmuth</t>
  </si>
  <si>
    <t>... M. annularis from inner lagoon reef sites within the Port Honduras Marine Reserve (PHMR) and outer barrier reefs sites within the Sapodilla Caye Marine Reserve (SCMR) in the Gulf of Honduras, southern Belize when exposed to elevated seawater temperature (see Castillo ...</t>
  </si>
  <si>
    <t>http://link.springer.com/article/10.1007/s00227-005-0046-x/fulltext.html</t>
  </si>
  <si>
    <t>Coral decline threatens fish biodiversity in marine reserves</t>
  </si>
  <si>
    <t>http://www.pnas.org/content/101/21/8251.short</t>
  </si>
  <si>
    <t>GP Jones , MI McCormick …</t>
  </si>
  <si>
    <t>... coral cover in the last year. Importantly, the decline in biodiversity was not influenced by marine reserve status, with similar patterns observed in marine reserves and open areas. The proportional decline in local species richness ...</t>
  </si>
  <si>
    <t>http://www.ncbi.nlm.nih.gov/pmc/articles/PMC419589/</t>
  </si>
  <si>
    <t>Effectiveness of a small marine reserve in southern China in protecting the harvested sea urchin〈 i〉 Anthocidaris crassispina〈/i〉: A mark-and-recapture study</t>
  </si>
  <si>
    <t>http://www.sciencedirect.com/science/article/pii/S0006320711002904</t>
  </si>
  <si>
    <t>DCC Lau, CP Dumont, G Lui, JW Qiu</t>
  </si>
  <si>
    <t>Assessment of the effectiveness of protected areas requires information on population characteristics of the target species. This study used a mark-and-recapture approach to examine the population structure, individual growth, and mortality of the commercially ...</t>
  </si>
  <si>
    <t>Hybrid vigor for clonal growth in Carpobrotus (Aizoaceae) in coastal California</t>
  </si>
  <si>
    <t>http://www.esajournals.org/doi/abs/10.1890/1051-0761(1998)008%5B1196:HVFCGI%5D2.0.CO%3B2</t>
  </si>
  <si>
    <t>M Vilà , CM D'antonio</t>
  </si>
  <si>
    <t>... The study was carried out in Bodega Bay Marine Reserve in northern California (38°19′ N, 123°4′ W) during 1994 and 1995. ... Carpobrotus edulis individuals have been actively removed from this habitat by Bodega Bay Marine Reserve managers. ...</t>
  </si>
  <si>
    <t>http://www.jstor.org/stable/2640972</t>
  </si>
  <si>
    <t>Shift in phytoplankton community structure in a tropical marine reserve before and after a major oil spill event</t>
  </si>
  <si>
    <t>http://www.ijer.ir/?_action=articleInfo&amp;article=372&amp;vol=21</t>
  </si>
  <si>
    <t>AV Hallare, KJA Lasafin, JR Magallanes</t>
  </si>
  <si>
    <t>ijer.ir</t>
  </si>
  <si>
    <t>Abstract The present study reports the changes in the phytoplankton community structure in Taklong Island National Marine Reserve (TINMAR), Guimaras Island, Philippines. Quantification of PAH yielded undetectable results, whereas, primary productivity, ...</t>
  </si>
  <si>
    <t>http://www.ijer.ir/?_action=showPDF&amp;article=372&amp;_ob=846a42f1ffc267dc439ee8999890980b&amp;fileName=full_text.pdf&amp;rb=1</t>
  </si>
  <si>
    <t>Top-down effects on intertidal mussel populations: assessing two predator guilds in a South African marine protected area</t>
  </si>
  <si>
    <t>JG Plass-Johnson , CD McQuaid…</t>
  </si>
  <si>
    <t>Marine …,Inter-Research</t>
  </si>
  <si>
    <t>http://127.0.0.1:8000/scholar?q=info:fIyL5BXEqFwJ:scholar.google.com/&amp;output=instlink&amp;hl=en&amp;as_sdt=0,5&amp;scillfp=1663188711660791180&amp;oi=lle</t>
  </si>
  <si>
    <t>Marine reserves enhance the recovery of corals on Caribbean reefs</t>
  </si>
  <si>
    <t>http://dx.plos.org/10.1371/journal.pone.0008657</t>
  </si>
  <si>
    <t>PJ Mumby , AR Harborne</t>
  </si>
  <si>
    <t>... Surveys of ten sites inside and outside a Bahamian marine reserve over a 2.5-year period demonstrated that increases in coral cover, including adjustments for the initial size-distribution of corals, were significantly higher at reserve sites than those in non-reserve sites. ...</t>
  </si>
  <si>
    <t>Introduction to the special issue: Marine and coastal GIS for geomorphology, habitat mapping, and marine reserves</t>
  </si>
  <si>
    <t>http://www.tandfonline.com/doi/full/10.1080/01490410802466306</t>
  </si>
  <si>
    <t>DJ Wright , WD Heyman</t>
  </si>
  <si>
    <t>... use high-resolution multibeam bathymetry and backscatter data, along with submersible and remotely-operated vehicle (ROV) video data at Cordell Bank National Marine Sanctuary (CBNMS) and ... This can be difficult to track when analyzing multiple species in a marine reserve. ...</t>
  </si>
  <si>
    <t>http://perpustakaan.big.go.id/lib/file_artikel/Introduction%20to%20the%20Special%20Issue%20Marine%20and%20Coastal%20GIS%20for%20Geomorphology,%20Habitat%20Mapping,%20and%20Marine%20Reserves.pdf</t>
  </si>
  <si>
    <t>Fishing the line near marine reserves in single and multispecies fisheries</t>
  </si>
  <si>
    <t>http://www.esajournals.org/doi/abs/10.1890/05-1845</t>
  </si>
  <si>
    <t>JB Kellner, I Tetreault, SD Gaines …</t>
  </si>
  <si>
    <t>... eg, Great Barrier Reef Marine Park, Queensland, Australia; Channel Islands National Marine Sanctuary, California, USA ... boundary amplifies the transfer rate of fish from the marine reserve to the ... both density and CPUE increase with distance from the protected area for fisheries ...</t>
  </si>
  <si>
    <t>http://www.jstor.org/stable/40061896</t>
  </si>
  <si>
    <t>Localised movement of snapper (Pagrus auratus, Sparidae) in a large subtropical marine embayment</t>
  </si>
  <si>
    <t>http://www.publish.csiro.au/paper/MF02119</t>
  </si>
  <si>
    <t>WD Sumpton, B Sawynok, N Carstens</t>
  </si>
  <si>
    <t>... Snapper were considered to be a suitable species for marine reserve protection owing to their relatively localised movement patterns. ... Variation in dispersal of Galjoen (Coracinus capensis) (Teleostei: Coracinidae) from a marine reserve. ...</t>
  </si>
  <si>
    <t>http://127.0.0.1:8000/scholar?q=info:0lFReiOpVE4J:scholar.google.com/&amp;output=instlink&amp;hl=en&amp;as_sdt=0,5&amp;scillfp=2668359358473664285&amp;oi=lle</t>
  </si>
  <si>
    <t>An undescribed macrofaunal assemblage from shallow subtidal sands at the Cape d'Aguilar Marine Reserve , Hong Kong</t>
  </si>
  <si>
    <t>… International Marine Biological Workshop: The Marine …</t>
  </si>
  <si>
    <t>Oiled seabird rescue at the JV Fitzgerald Marine Reserve , San Mateo County, California, 1968-1995</t>
  </si>
  <si>
    <t>HR Carter</t>
  </si>
  <si>
    <t>Journal of Wildlife Rehabilitation</t>
  </si>
  <si>
    <t>Are marine protected areas a red herring or fisheries panacea?</t>
  </si>
  <si>
    <t>http://www.nrcresearchpress.com/doi/abs/10.1139/f05-056</t>
  </si>
  <si>
    <t>MJ Kaiser</t>
  </si>
  <si>
    <t>... 2013. What makes a “successful” marine protected area? The unique context of Hawaii′s fish replenishment areas. Marine Policy . ... 2012. Idiosyncratic effects of protection in a remote marine reserve. Marine Ecology Progress Series 466, 21-34. [CrossRef] 12. ...</t>
  </si>
  <si>
    <t>https://darchive.mblwhoilibrary.org/bitstream/handle/1912/236/Kaiser%20Marine%20protected.pdf.txt?sequence=3</t>
  </si>
  <si>
    <t>Spatial and mass balanced trophic models of La Rinconada Marine Reserve (SE Pacific coast), a protected benthic ecosystem: management strategy …</t>
  </si>
  <si>
    <t>http://www.sciencedirect.com/science/article/pii/S0304380009006012</t>
  </si>
  <si>
    <t>M Ortiz, M Avendaño, L Campos, F Berrios</t>
  </si>
  <si>
    <t>Ecological Modelling</t>
  </si>
  <si>
    <t>Steady-state, dynamic, and spatial models were constructed for the benthic system of La Rinconada Marine Reserve off northern Chile (SE Pacific coast). We examined data on biomass, P/B ratios, catches, food spectrum, consumption, and the dynamics of ...</t>
  </si>
  <si>
    <t>Body size and reserve protection affect flight initiation distance in parrotfishes</t>
  </si>
  <si>
    <t>http://link.springer.com/article/10.1007/s00265-009-0750-5</t>
  </si>
  <si>
    <t>KM Gotanda , K Turgeon , DL Kramer</t>
  </si>
  <si>
    <t>Behavioral Ecology and …</t>
  </si>
  <si>
    <t>... separated by sand with depths of 4–8 m (Lewis 1960; Stearn et al. 1977; Rakitin and Kramer 1996). We collected data both within and outside the boundaries of the Barbados Marine Reserve established as a protected area in 1981. ...</t>
  </si>
  <si>
    <t>http://link.springer.com/article/10.1007/s00265-009-0750-5/fulltext.html</t>
  </si>
  <si>
    <t>Canadian east coast marine -protected areas: A review</t>
  </si>
  <si>
    <t>http://www.sciencedirect.com/science/article/pii/S0964569198000167</t>
  </si>
  <si>
    <t>HB Nicholls</t>
  </si>
  <si>
    <t>... means to protect part or all of the enclosed environment” [3]. Not surprisingly, there are many variations of this definition, eg Beckmann [4] states that the term marine protected area is “a ... Auguittuq National Park Reserve, E, PC/NP, C, [1], [42]. ... Lawrence Marine Park, E, PC/Q, C, ...</t>
  </si>
  <si>
    <t>Marine reserves and optimal harvesting</t>
  </si>
  <si>
    <t>http://onlinelibrary.wiley.com/doi/10.1046/j.1461-0248.2003.00493.x/full</t>
  </si>
  <si>
    <t>MG Neubert</t>
  </si>
  <si>
    <t>... et al. 2003). In the present study, I have shown that such marine reserve networks may also produce better yields than single reserves. ... JL (2003). Avoiding current oversights in marine reserve design. Ecol. App., 13, 532–546. ...</t>
  </si>
  <si>
    <t>http://www.juniata.edu/projects/it110/ms/References/362_Island%20Ecosystems/Protected%20areas%20and%20management/17_Marine%20reserves%20and%20optimal%20harvesting.pdf</t>
  </si>
  <si>
    <t>Peracarid crustaceans from Cape d'Aguilar and Hong Kong, III. Tanaidacea: Tanaidomorpha</t>
  </si>
  <si>
    <t>RN Bamber, GJ Bird</t>
  </si>
  <si>
    <t>Use of traditional ecological knowledge in marine conservation</t>
  </si>
  <si>
    <t>http://onlinelibrary.wiley.com/doi/10.1111/j.1523-1739.2005.00158.x/full</t>
  </si>
  <si>
    <t>JA Drew</t>
  </si>
  <si>
    <t>... designation as a marine reserve should help protect its long-term sustainability. Its discovery by researchers and subsequent gazetting, however, resulted from the knowledge of local fishers. Additional examples of spawning sites that have gained protected-area status through ...</t>
  </si>
  <si>
    <t>http://foodweb.uhh.hawaii.edu/MARE%20594/Drew%202005.pdf</t>
  </si>
  <si>
    <t>Collaborative assessment of California spiny lobster population and fishery responses to a marine reserve network</t>
  </si>
  <si>
    <t>http://www.esajournals.org/doi/abs/10.1890/11-0155.1</t>
  </si>
  <si>
    <t>MC Kay, HS Lenihan , CM Guenther…</t>
  </si>
  <si>
    <t>Assessments of the conservation and fisheries effects of marine reserves typically focus on single reserves where sampling occurs over narrow spatiotemporal scales. A strategy for broadening the collection and interpretation of data is collaborative fisheries research ( ...</t>
  </si>
  <si>
    <t>http://127.0.0.1:8000/scholar?q=info:N9VZrWwm_GMJ:scholar.google.com/&amp;output=instlink&amp;hl=en&amp;as_sdt=0,5&amp;scillfp=16332492404859217919&amp;oi=lle</t>
  </si>
  <si>
    <t>Density dependence in marine protected populations: a review</t>
  </si>
  <si>
    <t>http://journals.cambridge.org/abstract_S0376892900000187</t>
  </si>
  <si>
    <t>JLS Lizaso , R Goni, O Renones…</t>
  </si>
  <si>
    <t>... of C. laticeps but significant differences in the growth of C. cristiceps with higher growth rates in the protected area. ... Density dependence in marine protected populations ... unprotected areas, random movements are expected to produce a net emigration from the reserve (Rakitin &amp; ...</t>
  </si>
  <si>
    <t>http://rua.ua.es/dspace/bitstream/10045/36099/1/densodependenciaEC.pdf</t>
  </si>
  <si>
    <t>Growth modelling indicates hurricanes and severe storms are linked to low coral recruitment in the Caribbean</t>
  </si>
  <si>
    <t>http://www.sciencedirect.com/science/article/pii/S0141113607001481</t>
  </si>
  <si>
    <t>... al., 2002 and Crabbe et al., 2004), and now wished to test that hypothesis on the barrier reef off the coast of Belize, in the Sapodilla Cayes Marine Reserve, and in the patch reefs in the Port Honduras Marine Reserve, near to Punta Gorda Town in Belize, in the Gulf of Honduras. ...</t>
  </si>
  <si>
    <t>Recovery trajectories of coral reef fish assemblages within Kenyan marine protected areas</t>
  </si>
  <si>
    <t>http://researchonline.jcu.edu.au/8863/</t>
  </si>
  <si>
    <t>TR McClanahan , NAJ Graham</t>
  </si>
  <si>
    <t>... green coralline or calcareous algae) to non-calcifying (turf and frondose algae) algae as a function of the age of the protected area. ... Wiley-Interscience, New York Cote IM, Mosquera I, Reynolds JD (2001) Effects of marine reserve characteristics on the protection of fish popula ...</t>
  </si>
  <si>
    <t>http://researchonline.jcu.edu.au/8863/1/8863_McClanahan_and_Graham_2005.pdf</t>
  </si>
  <si>
    <t>Are the scientific foundations of temperate marine reserves too warm and hard?</t>
  </si>
  <si>
    <t>http://journals.cambridge.org/abstract_S0376892912000033</t>
  </si>
  <si>
    <t>AJ Caveen, CJ Sweeting, TJ Willis …</t>
  </si>
  <si>
    <t>... papers that had studied areas where all fishing has been permanently banned. Using the search term 'Marine AND ('reserve ∗ ' OR 'protected area ∗ ' OR 'park ∗ ' OR 'sanctuar ∗ ' OR 'no take zone ∗ ' OR 'conservation zone ∗ ' ...</t>
  </si>
  <si>
    <t>http://www.researchgate.net/publication/231752572_Are_the_scientific_foundations_of_temperate_marine_reserves_too_warm_and_hard/file/72e7e51c014f26ff6e.pdf</t>
  </si>
  <si>
    <t>Illegal shark fishing in the Galapagos Marine Reserve</t>
  </si>
  <si>
    <t>http://www.sciencedirect.com/science/article/pii/S0308597X12002461</t>
  </si>
  <si>
    <t>LA Carr, AC Stier , K Fietz, I Montero, AJ Gallagher …</t>
  </si>
  <si>
    <t>Illegal shark fishing is thought to occur globally, including within so-called “shark sanctuaries”, marine reserves and even inside UNESCO World Heritage sites, such as the Galápagos Islands. Presumably, this is due to poor local enforcement coupled with the ...</t>
  </si>
  <si>
    <t>Inferring versus measuring rates of recovery in no-take marine reserves</t>
  </si>
  <si>
    <t>http://eprints.jcu.edu.au/6819/</t>
  </si>
  <si>
    <t>GR Russ, B Stockwell, AC Alcala</t>
  </si>
  <si>
    <t>... Photo taken in the Mesaplod Norte marine reserve by Jasper Maypa Page 2. Mar Ecol Prog Ser 292: 1–12, 2005 ... This is partly due to the paucity of well designed marine reserve experiments (Jones et al. 1993, Polunin 2002, Russ 2002, Willis et al. 2003a, Edgar et al. 2005). ...</t>
  </si>
  <si>
    <t>http://eprints.jcu.edu.au/6819/1/6819_Russ_et_al_2005.pdf</t>
  </si>
  <si>
    <t>Understanding marine reserve function in a seascape genetics context: Nucella lapillus in Strangford Lough (Northern Ireland) as an example</t>
  </si>
  <si>
    <t>http://www.researchgate.net/publication/231581843_Understanding_marine_reserve_function_in_a_seascape_genetics_context_Nucella_lapillus_in_Strangford_Lough_(Northern_Ireland)_as_an_example/file/9fcfd50b381fccb5f6.pdf</t>
  </si>
  <si>
    <t>CE McInerney, AL Allcock , MP Johnson , PA Prodöhl</t>
  </si>
  <si>
    <t>Biol</t>
  </si>
  <si>
    <t>ABSTRACT: A conservation priority in the marine environment is the establishment of ecologically coherent reserve networks. Since these networks will integrate existent reserves, an understanding of spatial genetic diversity and genetic connectivities between ...</t>
  </si>
  <si>
    <t>Introduction: The National Marine Sanctuary Program--Policy, Education, and Research.</t>
  </si>
  <si>
    <t>http://eric.ed.gov/?id=EJ370937</t>
  </si>
  <si>
    <t>NM Foster , JH Archer</t>
  </si>
  <si>
    <t>ERIC</t>
  </si>
  <si>
    <t>... ISSN: N/A. Introduction: The National Marine Sanctuary Program--Policy, Education, and Research. Foster, Nancy M., Archer, Jack H. Oceanus , v31 n1 p4-13 Spr 1988. Gives a short history of the program. Outlines the sanctuary designation process. ...</t>
  </si>
  <si>
    <t>Decapod crustaceans of the Flower Gardens Banks National Marine Sanctuary</t>
  </si>
  <si>
    <t>MK Wicksten</t>
  </si>
  <si>
    <t>Stakeholder group perceptions of marine reserves in the Florida Keys National Marine Sanctuary</t>
  </si>
  <si>
    <t>Marine harvest refugia for West Coast rockfish: …</t>
  </si>
  <si>
    <t>Macroalgae as a refuge from predation for recruits of the mussel〈 i〉 Choromytilus chorus〈/i〉(Molina, 1782) in Southern Chile</t>
  </si>
  <si>
    <t>http://www.sciencedirect.com/science/article/pii/0022098195000502</t>
  </si>
  <si>
    <t>CA Moreno</t>
  </si>
  <si>
    <t>... Settlement of the mytilid, Choromytilus chorus, in the Marine Reserve of Mehuin, Chile, occurs on three different types of filamentous structures: (1) the filamentous alga Gymnogongrus furcellatus; (2) the byssus of adult Choromytilus; and (3) the byssus of the small mytilid ...</t>
  </si>
  <si>
    <t>The Design &amp; Monitoring of Marine Reserves</t>
  </si>
  <si>
    <t>1997 - Fisheries Centre</t>
  </si>
  <si>
    <t>The folly of coral restoration programs following natural disturbances in the Florida Keys National Marine Sanctuary</t>
  </si>
  <si>
    <t>http://er.uwpress.org/content/23/1/24.short</t>
  </si>
  <si>
    <t>WF Precht , RB Aronson , SL Miller, BD Keller…</t>
  </si>
  <si>
    <t>Ecological Restoration, Vol. 23, No. 1, 2005 ISSN 1522-4740 E-ISSN 1543-4079© 2005 by the Board of Regents of the University of Wisconsin System. staghorn coral (A. cervicornis) also grew at these shallow depths in more protected areas, and was dominant at ...</t>
  </si>
  <si>
    <t>Best practices for improved governance of coral reef marine protected areas</t>
  </si>
  <si>
    <t>http://link.springer.com/article/10.1007/s00338-007-0235-9</t>
  </si>
  <si>
    <t>P Christie, AT White</t>
  </si>
  <si>
    <t>... A “sanctuary” in the Philippines is strictly off limits to extractive uses, while a “traditional fishing reserve” allows for fishing with non ... The Locally-Managed Marine Area network, discussed below, represents one such effort (see http://www.lmmanetwork.org/). ... e protected area g ...</t>
  </si>
  <si>
    <t>http://link.springer.com/article/10.1007/s00338-007-0235-9/fulltext.html</t>
  </si>
  <si>
    <t>New antimicrobial C14 and C13 amines from a South African marine ascidian</t>
  </si>
  <si>
    <t>http://www.tandfonline.com/doi/abs/10.1080/10575639508044084</t>
  </si>
  <si>
    <t>GJ Hooper, MT Davies-coleman…</t>
  </si>
  <si>
    <t>Natural Product …</t>
  </si>
  <si>
    <t>... Accordingly, we have recently begun examining the natural product chemistry of benthic marine invertebrates collected by SCUBA from depths of 20-30m in the Tsitsikamma Marine Reserve. The Tsitsikamma Marine Reserve ...</t>
  </si>
  <si>
    <t>Marine and coastal protected areas: a guide for planners and managers</t>
  </si>
  <si>
    <t>http://books.google.co.uk/books?hl=en&amp;lr=&amp;id=11R4wO0BtlYC&amp;oi=fnd&amp;pg=PA13&amp;dq=marine+reserve+OR+%22protected+area%22+OR+sanctuary+OR+%22harvest+refuge%22&amp;ots=WirBGVPfUt&amp;sig=0MNL-CGM9pKAMTjbTW_S0q-bn_g</t>
  </si>
  <si>
    <t>RV Salm, JR Clark, E Siirila</t>
  </si>
  <si>
    <t>... A Sea and Island Reserve Scientifically Managed by an NGO 261 7. Chumbe Island: Experiences of a Private Marine ... Saint Lucia: Evolution of an NGO-Managed Marine Protected Area 282 12. Montego Bay, Jamaica: A Marine Park Under NGO Management 291 13. ...</t>
  </si>
  <si>
    <t>http://www.reefresilience.org/pdf/Marine_Coastal_Protected_Areas.pdf</t>
  </si>
  <si>
    <t>The ecology of Engina armillata (Gastropoda: Buccinidae) in the Cape d'Aguilar Marine Reserve , Hong Kong, with particular reference to its preferred prey ( …</t>
  </si>
  <si>
    <t>http://journals.cambridge.org/abstract_S0952836998003100</t>
  </si>
  <si>
    <t>KS Tan, B Morton</t>
  </si>
  <si>
    <t>Journal of Zoology</t>
  </si>
  <si>
    <t>Abstract The egg capsules and larvae of Engina armillata (Reeve)(Gastropoda: Buccinidae) are described for the first time. Its general ecology in the Cape d'Aguilar Marine Reserve, Hong Kong, is also described, the species occurring under stable boulders with a ...</t>
  </si>
  <si>
    <t>Zonation of sublittoral rocky bottom marine life and its changes from the outer to the inner Hauraki Gulf, northeastern New Zealand</t>
  </si>
  <si>
    <t>http://www.thebookshelf.auckland.ac.nz/docs/Tane/Tane-29/7%20Zonation%20of%20sublittoral%20rocky.pdf</t>
  </si>
  <si>
    <t>RV Grace</t>
  </si>
  <si>
    <t>Tane</t>
  </si>
  <si>
    <t>... A series of pamphlets on the marine reserve at Leigh is being produced, some of which discuss underwater zonation and details of marine habitats, eg Walsby (1982). ... 115 p. Ayling, AM 1978: Cape Rodney to Okakari Point Marine Reserve Survey. ...</t>
  </si>
  <si>
    <t>A trophodynamic model for the Tasmanian Seamounts Marine Reserve : links between pelagic and deepwater ecosystems</t>
  </si>
  <si>
    <t>CM Bulman, AJ Butler, S Condie</t>
  </si>
  <si>
    <t>Characteristics of spiny lobster, Jasus edwardsii, aggregations in exposed reef and sandy areas</t>
  </si>
  <si>
    <t>http://www.publish.csiro.au/?paper=MF98126</t>
  </si>
  <si>
    <t>S Kelly, AB MacDiarmid, RC Babcock</t>
  </si>
  <si>
    <t>... within the Leigh Marine Reserve in north-eastern New Zealand were caught in traps set by fishers over the seaward boundary of the reserve. ... Three depth strata (</t>
  </si>
  <si>
    <t>http://127.0.0.1:8000/scholar?q=info:Zy2Socn9R7AJ:scholar.google.com/&amp;output=instlink&amp;hl=en&amp;as_sdt=0,5&amp;scillfp=7465298464644942738&amp;oi=lle</t>
  </si>
  <si>
    <t>The case for establishing ecosystem-scale marine reserves</t>
  </si>
  <si>
    <t>J Nelson, H Bradner</t>
  </si>
  <si>
    <t>http://127.0.0.1:8000/scholar?q=info:qVxg8QcO0k8J:scholar.google.com/&amp;output=instlink&amp;hl=en&amp;as_sdt=0,5&amp;scillfp=10713910359476705353&amp;oi=lle</t>
  </si>
  <si>
    <t>A long-term, spatially replicated experimental test of the effect of marine reserves on local fish yields</t>
  </si>
  <si>
    <t>http://www.nrcresearchpress.com/doi/abs/10.1139/f04-176</t>
  </si>
  <si>
    <t>AC Alcala, GR Russ, AP Maypa…</t>
  </si>
  <si>
    <t>... In this study, we investigate the effects of experimental manipulations of marine reserve status on local fishery yields at two small islands in the Philippines, Sumilon and Apo. ... Apo Island had a no-take marine reserve established on its southeastern side in late 1982. ...</t>
  </si>
  <si>
    <t>http://eprints.jcu.edu.au/6055/1/6055_Alcala_et_al_2005.pdf</t>
  </si>
  <si>
    <t>Bacalar Chico Marine Reserve and Wildlife Sanctuary . Preliminary Draft Management Plan. Fisheries Department and Forest Department, Government of …</t>
  </si>
  <si>
    <t>M Dotherow, S Wells, E Young</t>
  </si>
  <si>
    <t>Unpublished</t>
  </si>
  <si>
    <t>… on poorer communities living in and around them: Institutional opportunities and constraints: Appendix 4-case study of Glover's Reef Marine Reserve , …</t>
  </si>
  <si>
    <t>C Garaway, N Esteban</t>
  </si>
  <si>
    <t>… for International Development</t>
  </si>
  <si>
    <t>An alternative approach for managing scuba diving in small marine protected areas</t>
  </si>
  <si>
    <t>http://onlinelibrary.wiley.com/doi/10.1002/aqc.734/abstract</t>
  </si>
  <si>
    <t>J Lloret , A Marín, L Marín‐Guirao …</t>
  </si>
  <si>
    <t>... Trade-off analysis for marine protected area management. Ecological Economics 37: 417–434. Calvın-Calvo JC (ed.). 1999. ... Effect of high visitation rates on the population of the gorgonian Paramurices clavata in the Medes Islands Marine Reserve and in an unprotected area. ...</t>
  </si>
  <si>
    <t>http://www.researchgate.net/publication/227635388_An_alternative_approach_for_managing_scuba_diving_in_small_marine_protected_areas/file/d912f50642232bf952.pdf</t>
  </si>
  <si>
    <t>Unbalanced governance: the Cres-Lošinj Special Marine Reserve , a missed conservation opportunity</t>
  </si>
  <si>
    <t>http://www.sciencedirect.com/science/article/pii/S0308597X12002588</t>
  </si>
  <si>
    <t>P Mackelworth , D Holcer , CM Fortuna</t>
  </si>
  <si>
    <t>Croatia sits on the border of the European Union both politically and geographically. Political change towards a liberal democracy has taken time and many aspects of such a system, such as nature protection, have been slow in evolving. Marine conservation is not ...</t>
  </si>
  <si>
    <t>Responses to marine reserves: Decreased dispersion of the sparid〈 i〉 Pagrus auratus〈/i〉(snapper)</t>
  </si>
  <si>
    <t>http://www.sciencedirect.com/science/article/pii/S0006320710002235</t>
  </si>
  <si>
    <t>DM Parsons , MA Morrison , MJ Slater</t>
  </si>
  <si>
    <t>... We used acoustic telemetry to monitor the movements of the sparid Pagrus auratus (snapper) inside and outside a marine reserve (the Leigh Marine Reserve, north-eastern New Zealand). ... (2005) observed greater movements of lobsters tagged inside a marine reserve. ...</t>
  </si>
  <si>
    <t>Environmental effects of marine fishing</t>
  </si>
  <si>
    <t>http://onlinelibrary.wiley.com/doi/10.1002/aqc.3270050305/abstract</t>
  </si>
  <si>
    <t>PK Dayton , SF Thrush , MT Agardy…</t>
  </si>
  <si>
    <t>... To prevent this, Mexico recently declared the entire northern Gulf of California a reserve. Hopefully other countries will follow this example of protecting species threatened by indirect fishing mortality. Other examples of threatened marine mammals include the highly ...</t>
  </si>
  <si>
    <t>http://www.pelagicos.net/MARS6400/readings/Dayton_et_al._1995.pdf</t>
  </si>
  <si>
    <t>Sharing power: learning-by-doing in co-management of natural resources throughout the world</t>
  </si>
  <si>
    <t>http://books.google.co.uk/books?hl=en&amp;lr=&amp;id=JDEj6VzNhIgC&amp;oi=fnd&amp;pg=PR6&amp;dq=marine+reserve+OR+%22protected+area%22+OR+sanctuary+OR+%22harvest+refuge%22&amp;ots=rcSW7Vq7Nm&amp;sig=qfukiYsf33ltcVsPY8dTZYFO9-8</t>
  </si>
  <si>
    <t>H Jaireth, G Borrini</t>
  </si>
  <si>
    <t>... management institutions in Tanzania 323 9.18 The elements of strengths of the participatory management of Galapagos Marine Reserve 323 9.19 ... India 348 10.5 The National Biodiversity Strategy and Action Plan, India 349 10.6 Reforming national protected area systems 350 ...</t>
  </si>
  <si>
    <t>Marine protected areas in Sri Lanka: a review</t>
  </si>
  <si>
    <t>http://link.springer.com/article/10.1007/s00267-005-0154-x</t>
  </si>
  <si>
    <t>N Perera, A de Vos</t>
  </si>
  <si>
    <t>... Sub- sequently, the Hikkaduwa Marine Sanctuary (Fig. 1) was created in 1979 and covers an area of 44.5 ha (Rajasuriya 1995). In 1998, it was declared a nature reserve, and the protected area extended to 104 ha, after which it was up- graded to the status of a national park in ...</t>
  </si>
  <si>
    <t>http://link.springer.com/article/10.1007/s00267-005-0154-x/fulltext.html</t>
  </si>
  <si>
    <t>Economic impacts of marine reserves: the importance of spatial behavior</t>
  </si>
  <si>
    <t>http://www.sciencedirect.com/science/article/pii/S009506960300024X</t>
  </si>
  <si>
    <t>MD Smith , JE Wilen</t>
  </si>
  <si>
    <t>... By assuming exogenous larval recruitment in the fishery and exogenously determined fishing effort, Polacheck shows that marine reserves always increase spawning biomass within the reserve itself and under some circumstances, but not many, reserves increase fishing yield. ...</t>
  </si>
  <si>
    <t>Size at onset of maturity and size-dependent reproductive output of female and male spiny lobsters〈 i〉 Jasus edwardsii〈/i〉(Hutton)(Decapoda, Palinuridae) …</t>
  </si>
  <si>
    <t>http://www.sciencedirect.com/science/article/pii/0022098189900762</t>
  </si>
  <si>
    <t>... Abstract. 50% of female spiny lobsters Jasus edwardsii (Hutton) from a marine reserve in north-east New Zealand had ovigerous setae or were carrying external eggs at 87.5 mm carapace length (CL). The proportion of mature ...</t>
  </si>
  <si>
    <t>Settlement of the muricid Concholepas concholepas and its relationship with El Niño and coastal upwellings in southern Chile</t>
  </si>
  <si>
    <t>CA Moreno , G Asencio, WE Duarte, V Marin</t>
  </si>
  <si>
    <t>http://127.0.0.1:8000/scholar?q=info:S7Ba0CYmKC8J:scholar.google.com/&amp;output=instlink&amp;hl=en&amp;as_sdt=0,5&amp;scillfp=2828341613097760953&amp;oi=lle</t>
  </si>
  <si>
    <t>A review of marine protected areas in the northwestern Mediterranean region: siting, usage, zonation and management</t>
  </si>
  <si>
    <t>http://onlinelibrary.wiley.com/doi/10.1002/aqc.442/full</t>
  </si>
  <si>
    <t>P Francour , JG Harmelin, D Pollard…</t>
  </si>
  <si>
    <t>... at Ustica; Vacchi, personal communication). The placement of a marine protected area close to a large urban area is not necessarily a handicap, as has been demonstrated by the example of the Carry-le-Rouet Reserve near Marseille (Harmelin et al., 1995). ...</t>
  </si>
  <si>
    <t>http://www.researchgate.net/publication/227729974_A_review_of_marine_protected_areas_in_the_northwestern_Mediterranean_region_siting_usage_zonation_and_management/file/32bfe50d07ff869c7a.pdf</t>
  </si>
  <si>
    <t>Assessing gaps in marine conservation in California</t>
  </si>
  <si>
    <t>http://www.esajournals.org/doi/abs/10.1890/1540-9295(2006)004%5B0249:AGIMCI%5D2.0.CO%3B2</t>
  </si>
  <si>
    <t>MG Gleason, MS Merrifield, C Cook…</t>
  </si>
  <si>
    <t>... In locations where more than one designation overlapped (eg a State Marine Reserve inside a National Marine Sanctuary), we assigned the more protective CMS category (Figure 3). As on land, areas categorized as CMS 1 and 2, which are designated for ecosystem protection ...</t>
  </si>
  <si>
    <t>http://www.jstor.org/stable/3868791</t>
  </si>
  <si>
    <t>Claims-making and rhetoric in the contest between conservation and recreation: the case of the Wainui Marine Reserve Proposal</t>
  </si>
  <si>
    <t>http://researcharchive.lincoln.ac.nz/handle/10182/2018</t>
  </si>
  <si>
    <t>RJ Ryan</t>
  </si>
  <si>
    <t>In this thesis I examine the tension between conservation and recreation which arises from the environmental impacts caused by recreationists, on protected natural areas. The tension is often manifested as conflict between conservationists and recreationists over access to ...</t>
  </si>
  <si>
    <t>An assessment of the status of coral reefs and reef fish abundance in San Salvador Island Marine Reserve , Philippines (unpublished report)</t>
  </si>
  <si>
    <t>L Garces, I Dones</t>
  </si>
  <si>
    <t>International Center for Living Aquatic Resources …</t>
  </si>
  <si>
    <t>… Coral/sponge Assemblages and Their Susceptibility to Fishing/harvest Impacts at the Olympic Coast National Marine Sanctuary (OCNMS): Cruise Report: …</t>
  </si>
  <si>
    <t>JL Hyland</t>
  </si>
  <si>
    <t>2005 - US Department of Commerce</t>
  </si>
  <si>
    <t>Distribution patterns of coral communities in the Solitary Islands Marine Reserve</t>
  </si>
  <si>
    <t>VJ Harriott, SDA Smith, PL Harrison</t>
  </si>
  <si>
    <t>New South Wales Manne Ecologx Progress …</t>
  </si>
  <si>
    <t>Biological monitoring of Long Island-Kokomohua Marine Reserve , Queen Charlotte Sound, Marlborough Sounds: update September 1993-April 1997. …</t>
  </si>
  <si>
    <t>Unpublished report to the NZ Department of …</t>
  </si>
  <si>
    <t>Surveys of sublittoral habitats &amp; communities around Skomer Marine Reserve in 1984</t>
  </si>
  <si>
    <t>FSPD Bunker, S Hiscock, NC Council</t>
  </si>
  <si>
    <t>Nature Conservancy Council</t>
  </si>
  <si>
    <t>Rapid Assessment Of Coral Reef Biophysical And Socioeconomic Conditions in the Kiunga Marine Reserve , Kenya: Methods Development and …</t>
  </si>
  <si>
    <t>DO Obura, J Church, H Mwadzaya, E Wekesa…</t>
  </si>
  <si>
    <t>FAO/UNEP</t>
  </si>
  <si>
    <t>Skomer Marine Reserve Subtidal Monitoring Project: Algal Results, August 1984 to February 1986</t>
  </si>
  <si>
    <t>S Hiscock, NC Council</t>
  </si>
  <si>
    <t>Photographic monitoring of subtidal epibenthic communities on Skomer Marine Reserve , 1986</t>
  </si>
  <si>
    <t>B Bullimore</t>
  </si>
  <si>
    <t>SMRSMP Report</t>
  </si>
  <si>
    <t>Submerged Cultural Resources Survey. Portions of Point Reyes National Seashore and Point Reyes-Farallon Islands National Marine Sanctuary</t>
  </si>
  <si>
    <t>L Murphy</t>
  </si>
  <si>
    <t>Submerged Cultural Resources Unit</t>
  </si>
  <si>
    <t>Glover's Reef Marine Reserve &amp; World Heritage Site Management Plan</t>
  </si>
  <si>
    <t>J Gibson</t>
  </si>
  <si>
    <t>Commissioned by the Coastal Zone Management …</t>
  </si>
  <si>
    <t>Matching marine reserve function to stakeholder needs</t>
  </si>
  <si>
    <t>BS Halpern, RR Warner</t>
  </si>
  <si>
    <t>Proc R Soc London Ser B</t>
  </si>
  <si>
    <t>http://127.0.0.1:8000/scholar?q=info:y-jf8FI16oQJ:scholar.google.com/&amp;output=instlink&amp;hl=en&amp;as_sdt=0,5&amp;scillfp=14204951407889631328&amp;oi=lle</t>
  </si>
  <si>
    <t>Sublittoral habitats, communities and species around Skomer Marine Reserve -a review</t>
  </si>
  <si>
    <t>F Bunker, S Hiscock</t>
  </si>
  <si>
    <t>FSC/(OFC)/1/87</t>
  </si>
  <si>
    <t>Scientific review of marine reserve network proposed for the commonwealth of the Bahamas by the Bahamas Department of Fisheries</t>
  </si>
  <si>
    <t>A Stoner, M Hickson, C Dahlgren</t>
  </si>
  <si>
    <t>Bahamas Department of Fisheries</t>
  </si>
  <si>
    <t>Long-term monitoring at the East and West Flower Garden Banks National Marine Sanctuary , 1998-2001: Final report</t>
  </si>
  <si>
    <t>2003 - … Service</t>
  </si>
  <si>
    <t>Community patterns generated by human harvesting on Chilean shores: a review</t>
  </si>
  <si>
    <t>http://onlinelibrary.wiley.com/doi/10.1002/aqc.430/abstract</t>
  </si>
  <si>
    <t>... 22 populations of the limpet Fissurella picta after the establishment of a Marine Reserve. ... Duarte et al. (1996) present the results of a long-lasting monitoring programme of the Fissurella population at the Marine Reserve in Mehuin (MRM; Valdivia, Chile). Changes in density and ...</t>
  </si>
  <si>
    <t>http://www.researchgate.net/publication/227784345_Community_patterns_generated_by_human_harvesting_on_Chilean_shores_a_review/file/9c960525f289698ef0.pdf</t>
  </si>
  <si>
    <t>Biological implications of recreational shore angling and harvest in a marine reserve : the case of Cape Creus</t>
  </si>
  <si>
    <t>http://onlinelibrary.wiley.com/doi/10.1002/aqc.1167/full</t>
  </si>
  <si>
    <t>T Font, J Lloret</t>
  </si>
  <si>
    <t>ABSTRACT 1. Recreational shore fishing along the coast of the marine reserve of Cap de Creus (NW Mediterranean) was studied in 2007 and 2009 based on roving creel surveys (on-site angler surveys during which anglers' harvests are examined by the survey clerk). ...</t>
  </si>
  <si>
    <t>http://xa.yimg.com/kq/groups/20533116/1689680453/name/Biological+implications+of+recreational+shore+angling+and+harvest+in+a+marine+reserve-+the+case+of+Cape+Creus.pdf</t>
  </si>
  <si>
    <t>Low genetic diversity in a marine nature reserve : re-evaluating diversity criteria in reserve design</t>
  </si>
  <si>
    <t>http://rspb.royalsocietypublishing.org/content/272/1567/1067.short</t>
  </si>
  <si>
    <t>JJ Bell, B Okamura</t>
  </si>
  <si>
    <t>Abstract Little consideration has been given to the genetic composition of populations associated with marine reserves, as reserve designation is generally to protect specific species, communities or habitats. Nevertheless, it is important to conserve genetic ...</t>
  </si>
  <si>
    <t>http://rspb.royalsocietypublishing.org/content/272/1567/1067.full.html</t>
  </si>
  <si>
    <t>Beyond biogeography: a framework for involving the public in planning of US marine protected areas</t>
  </si>
  <si>
    <t>http://onlinelibrary.wiley.com/doi/10.1111/j.1523-1739.2005.00116.x/full</t>
  </si>
  <si>
    <t>TM Dalton</t>
  </si>
  <si>
    <t>... Ideally, stronger MPA participatory processes will result in decisions that fulfill conservation objectives of the protected area (eg, increased fish ... 2). In the process of designating the Channel Islands National Marine Sanctuary no-take zones, local knowledge of fishers helped ...</t>
  </si>
  <si>
    <t>http://www.ci.uri.edu/ciip/fallclass/Docs_2005/Dalton%202005%20process%20and%20MPAs.pdf</t>
  </si>
  <si>
    <t>Application of remote sensing and GIS in the management of mangrove forests within and adjacent to Kiunga Marine Protected Area , Lamu, Kenya</t>
  </si>
  <si>
    <t>http://link.springer.com/article/10.1023/A:1020890711588</t>
  </si>
  <si>
    <t>JG Kairo, B Kivyatu, N Koedam</t>
  </si>
  <si>
    <t>Abstract The status of mangroves within and adjacent to Kiunga Marine Protected Area (MPA) were assessed by means of aerial photographs and intensive ground truthing. Vegetation maps (1: 25,000) were produced on GIS environment making it possible to ...</t>
  </si>
  <si>
    <t>http://link.springer.com/content/pdf/10.1023/A:1020890711588.pdf</t>
  </si>
  <si>
    <t>Grouper spawning aggregations need protection</t>
  </si>
  <si>
    <t>https://www.spc.int/DigitalLibrary/Doc/FAME/InfoBull/LRF/3/LRF3.pdf#page=13</t>
  </si>
  <si>
    <t>RE Johannes</t>
  </si>
  <si>
    <t>SPC Live Reef Fish Information Bulletin</t>
  </si>
  <si>
    <t>spc.int</t>
  </si>
  <si>
    <t>... actively support closing the fishery during spawning months. The most widely discussed marine conservation measure in shallow tropical waters is the marine reserve. Proponents often assert that the most important function ...</t>
  </si>
  <si>
    <t>Caryological study on vascular plants from the islands of the Far East state marine reserve</t>
  </si>
  <si>
    <t>NS Probatova, AP Sokolovskaya</t>
  </si>
  <si>
    <t>… plants of the islands of the Far East marine reserve</t>
  </si>
  <si>
    <t>From Wind to Whales: Trophic Links in a Coastal Upwelling System: Final Report to the Monterey Bay National Marine Sanctuary</t>
  </si>
  <si>
    <t>DA Croll</t>
  </si>
  <si>
    <t>Planning for persistence in marine reserves: a question of catastrophic importance</t>
  </si>
  <si>
    <t>http://www.esajournals.org/doi/abs/10.1890/07-1027.1</t>
  </si>
  <si>
    <t>ET Game , ME Watts , S Wooldridge …</t>
  </si>
  <si>
    <t>... Large-scale catastrophic events, although rare, can potentially negate the contribution an entire marine reserve makes to the region's biodiversity or productivity. ... 2003. Applying ecological criteria to marine reserve design: a case study from the California Channel Islands. ...</t>
  </si>
  <si>
    <t>http://www.jstor.org/stable/40062177</t>
  </si>
  <si>
    <t>An investigation into the effects of scallop dredging within the Skomer Marine Reserve</t>
  </si>
  <si>
    <t>… Nature Conservancy Council. Skomer Marine Reserve …</t>
  </si>
  <si>
    <t>Hawaiian Marine Reserve to be Worlds Largest</t>
  </si>
  <si>
    <t>J Eilperin</t>
  </si>
  <si>
    <t>Retrieved August</t>
  </si>
  <si>
    <t>Rebuilding the eastern Baltic cod stock under environmental change (Part II): Taking into account the costs of a marine protected area</t>
  </si>
  <si>
    <t>http://onlinelibrary.wiley.com/doi/10.1111/j.1939-7445.2008.00027.x/full</t>
  </si>
  <si>
    <t>C Röckmann, RSJ Tol , UA Schneider …</t>
  </si>
  <si>
    <t>Abstract This study adds a cost analysis of the Eastern Baltic cod fishery to the existing model presented in Röckmann et al.[2007a]. As cost data on this international fishery do not exist, data from Denmark are extrapolated to the whole international fishery. Additionally, ...</t>
  </si>
  <si>
    <t>http://127.0.0.1:8000/scholar?q=info:ad4aY1UkwQwJ:scholar.google.com/&amp;output=instlink&amp;hl=en&amp;as_sdt=0,5&amp;scillfp=8891323937047321832&amp;oi=lle</t>
  </si>
  <si>
    <t>Larval retention and connectivity among populations of corals and reef fishes: history, advances and challenges</t>
  </si>
  <si>
    <t>http://link.springer.com/article/10.1007/s00338-009-0469-9</t>
  </si>
  <si>
    <t>GP Jones , GR Almany , GR Russ, PF Sale, RS Steneck …</t>
  </si>
  <si>
    <t>... 68 CrossRef; Palumbi SR, Gaines SD, Leslie H, Warner RR (2003) New wave: high-tech tools to help marine reserve research. ... Keywords: Connectivity; Coral reef; Dispersal; Larvae; Marine protected area; Retention; Self-recruitment. Industry Sectors: Energy, Utilities &amp; Environment ...</t>
  </si>
  <si>
    <t>http://link.springer.com/article/10.1007/s00338-009-0469-9/fulltext.html</t>
  </si>
  <si>
    <t>An annotated checklist of the Nemertea recorded from the Cape d'Aguilar Marine Reserve , Hong Kong</t>
  </si>
  <si>
    <t>http://books.google.co.uk/books?hl=en&amp;lr=&amp;id=YnVFBAAAQBAJ&amp;oi=fnd&amp;pg=PA31&amp;dq=marine+reserve+OR+%22protected+area%22+OR+sanctuary+OR+%22harvest+refuge%22&amp;ots=GxVGZ3PkPG&amp;sig=j7BWD47OQtVhvtufrg7DIcavlvs</t>
  </si>
  <si>
    <t>R Gibson</t>
  </si>
  <si>
    <t>ABSTRACT A checklist of the nemertean fauna of the Marine Reserve at Cape d'Aguilar, Hong Kong, is provided. Eleven species, one-third of those described from Hong Kong and the New Territories, are at present known from the reserve.</t>
  </si>
  <si>
    <t>Changes in the coral reef communities of Fagatele Bay National Marine Sanctuary and Tutuila Island (American Samoa), 1982-1995</t>
  </si>
  <si>
    <t>http://americansamoa.noaa.gov/html/docs/changes_coral.pdf</t>
  </si>
  <si>
    <t>C Birkeland, RH Randall, AL Green…</t>
  </si>
  <si>
    <t>… Marine Sanctuary …</t>
  </si>
  <si>
    <t>ABSTRACT The condition of coral reefs in Fagatele Bay National Marine Sanctuary and at ten other sites around Tutuila was assessed during 12-28 July 1995. Reef-building corals were surveyed along 25 transects, other invertebrates along 23 transects, algae along 21 ...</t>
  </si>
  <si>
    <t>Confronting publication bias in marine reserve meta-analyses</t>
  </si>
  <si>
    <t>http://www.esajournals.org/doi/pdf/10.1890/11.WB.020</t>
  </si>
  <si>
    <t>BE Huntington</t>
  </si>
  <si>
    <t>Frontiers in Ecology and the Environment</t>
  </si>
  <si>
    <t>231–51. Fortibuoni T, Libralato S, Raicevich S, et al. 2010. Coding early naturalists' accounts into long-term fish community changes in the Adriatic Sea (1800–2000). PLoS ONE 5: e15502; doi: 10.1371/journal. pone. 0015502. Jackson JBC, Kirby MX, Berger WH ...</t>
  </si>
  <si>
    <t>http://127.0.0.1:8000/scholar?q=info:sRK_zfK3I8IJ:scholar.google.com/&amp;output=instlink&amp;hl=en&amp;as_sdt=0,5&amp;scillfp=266883782396265571&amp;oi=lle</t>
  </si>
  <si>
    <t>Criteria, objectives and methodology for evaluating marine protected areas in South Africa</t>
  </si>
  <si>
    <t>http://www.tandfonline.com/doi/abs/10.2989/025776197784160884</t>
  </si>
  <si>
    <t>PAR Hockey, GM Branch</t>
  </si>
  <si>
    <t>... Fishery reserve - an area set aside for the protection of individual, exploited species, which should be qualified with the name of the protected species, eg "rock lobster reserve". Marine park - a protected area that includes any combination of sanctuaries, marine reserves or ...</t>
  </si>
  <si>
    <t>http://www.vliz.be/imisdocs/publications/61321.pdf</t>
  </si>
  <si>
    <t>11 r NETWORKS–The assessment of marine reserve networks: guidelines for ecological evaluation</t>
  </si>
  <si>
    <t>http://books.google.co.uk/books?hl=en&amp;lr=&amp;id=3bTnt5OEmswC&amp;oi=fnd&amp;pg=PA293&amp;dq=marine+reserve+OR+%22protected+area%22+OR+sanctuary+OR+%22harvest+refuge%22&amp;ots=IpfhrB7uah&amp;sig=jpc47JZ1bxOiseRhW1kqWZOtWIk</t>
  </si>
  <si>
    <t>K Grorud-Colvert, J Claudet, M Carr…</t>
  </si>
  <si>
    <t>Marine protected …</t>
  </si>
  <si>
    <t>As marine ecosystems are plagued by an ever-increasing suite of threats including climate change, pollution, habitat degradation, and fisheries impacts (Roessig et al., 2004; Lotze et al., 2006; Jackson, 2008), there are now no ocean areas that are exempt from ...</t>
  </si>
  <si>
    <t>The reef fish species of the Cape d'Aguilar Marine Reserve , Hoi Ha Wan Marine Park, Yan Chau Tong Marine Park and Ping Chau</t>
  </si>
  <si>
    <t>AS Cornish</t>
  </si>
  <si>
    <t>2000b) The Marine Flora and Fauna of Hong Kong and …</t>
  </si>
  <si>
    <t>… maps showing topography, sun-illuminated topography, and backscatter intensity of the Stellwagen Bank National Marine Sanctuary region off Boston, …</t>
  </si>
  <si>
    <t>Geological Survey (US), PC Valentine, TJ Middleton…</t>
  </si>
  <si>
    <t>The Survey</t>
  </si>
  <si>
    <t>Disturbance-induced 'spill-in'of Caribbean spiny lobster to marine reserves</t>
  </si>
  <si>
    <t>http://cmast.ncsu.edu/cmast-docs/eggleston/pubs/mpa-spatial-planning/Eggleston-Parsons-2008-MEPS-Spill-IntoMPAs.pdf</t>
  </si>
  <si>
    <t>DB Eggleston, DM Parsons</t>
  </si>
  <si>
    <t>... 2) a rapid migration of lobster into this large marine reserve in the Florida Keys National Marine Sanctuary (FKNMS). ... Atlantic Ocean Q Protected area Fished site ... For example, although the abundance of P. argus on patch reefs in the Looe Key marine reserve increased from the ...</t>
  </si>
  <si>
    <t>Conservation of Marine Biodiversity</t>
  </si>
  <si>
    <t>http://www.ccpo.odu.edu/~klinck/Reprints/PDF/jonesOcean07.pdf</t>
  </si>
  <si>
    <t>GFFP JoNeS , M SriNiVaSaN</t>
  </si>
  <si>
    <t>Oceanography</t>
  </si>
  <si>
    <t>... Figure 3. Design guidelines for marine protected area networks based on connectivity and achiev- ing optimal outcomes for recruitment benefits inside (green line) and outside (blue line) boundar- ies. (a) individual reserve size. (b) Number of reserves. ...</t>
  </si>
  <si>
    <t>The economics of marine reserves</t>
  </si>
  <si>
    <t>http://onlinelibrary.wiley.com/doi/10.1111/j.1939-7445.2002.tb00090.x/abstract</t>
  </si>
  <si>
    <t>... Figures 2 4 show the effect of the marine reserve on the total stock level (sum of the biomass of the sub-stocks) and the total catch, for varying the ... In Figure 2 the cost per unit of effort in Area 1 (the open area) varies, with the cost per unit of effort in the protected area being kept ...</t>
  </si>
  <si>
    <t>http://billhutten.s3.amazonaws.com/fw/docs/375.pdf</t>
  </si>
  <si>
    <t>Modelling the effect of marine reserves on the recreational shore-fishery of the south-western Cape, South Africa</t>
  </si>
  <si>
    <t>http://www.tandfonline.com/doi/abs/10.2989/025776195784156458</t>
  </si>
  <si>
    <t>... It has already been established that the De Hoop Marine Reserve (34°30'S, 20030'E) and the Tsitsi- kamma National Park (34°05'S, 24°00'E), two of South Africa's largest marine reserves, conserve populations of heavily exploited fish species effectively (Buxton and Smale ...</t>
  </si>
  <si>
    <t>Shark movements and the design of protected pelagic environments within and beyond the Galapagos Marine Reserve</t>
  </si>
  <si>
    <t>http://migramar.org/reports/2009_ketchum_et_al_galapagos_symposium.pdf</t>
  </si>
  <si>
    <t>J Ketchum, A Hearn, G Shillinger…</t>
  </si>
  <si>
    <t>migramar.org</t>
  </si>
  <si>
    <t>Abstract The Galapagos Archipelago is one of the last outposts where large numbers of sharks and other marine predators still remain in the eastern tropical Pacific. The Galapagos Marine Reserve (GMR) offers some protection, but its effectiveness is limited because the ...</t>
  </si>
  <si>
    <t>Marine protected areas for whom? Fisheries, tourism, and solidarity in a Philippine community</t>
  </si>
  <si>
    <t>http://www.sciencedirect.com/science/article/pii/S0964569105000669</t>
  </si>
  <si>
    <t>EG Oracion, ML Miller, P Christie</t>
  </si>
  <si>
    <t>... of a fishery sector and a tourism sector are shaped by a marine protected area (henceforth, MPA ... Ordinance 11–91 was amended in 1993 upon which a municipal “marine reserve” was created ... 700 m offshore of both barangays” (Section 1). More over, the fish sanctuary of White ...</t>
  </si>
  <si>
    <t>Impacts of dispersal, ecological interactions, and fishing effort dynamics on efficacy of marine protected areas: how large should protected areas be?</t>
  </si>
  <si>
    <t>http://www.ingentaconnect.com/content/umrsmas/bullmar/2000/00000066/00000003/art00018</t>
  </si>
  <si>
    <t>C Walters</t>
  </si>
  <si>
    <t>... Although we originally designed ECOSPACE mainly as a tool for evaluating impacts of fish movement and trophic linkages, its most important applications may well be in the design of protected-area policies that work with ... How small can a marine reserve be and still be effective ...</t>
  </si>
  <si>
    <t>http://www.denix.osd.mil/nr/crid/Coral_Reef_Iniative_Database/Marine_Protected_Areas_files/Walters,%202000.pdf</t>
  </si>
  <si>
    <t>Community participation in marine protected area management: Wakatobi National Park, Sulawesi, Indonesia</t>
  </si>
  <si>
    <t>http://www.tandfonline.com/doi/abs/10.1080/089207501750475118</t>
  </si>
  <si>
    <t>G Elliott, B Mitchell, B Wiltshire, IA Manan…</t>
  </si>
  <si>
    <t>Coastal …</t>
  </si>
  <si>
    <t>Coral reef areas are threatened worldwide by growing populations, tourism development, and use of poison and dynamite in fishing in areas adjacent to the reefs. The designation of marine protected areas is one strategy for addressing these problems. Wakatobi National ...</t>
  </si>
  <si>
    <t>Submerged Cultural Resource Assessment: Golden Gate National Recreation Area, Gulf of the Farallones National Marine Sanctuary , and Point Reyes …</t>
  </si>
  <si>
    <t>JP Delgado, SA Haller</t>
  </si>
  <si>
    <t>Sothwest Cultural Resources Center</t>
  </si>
  <si>
    <t>Status of coral reefs in Eastern Africa: Kenya, Tanzania, Mozambique and South Africa</t>
  </si>
  <si>
    <t>http://www.oceandocs.net/handle/1834/338</t>
  </si>
  <si>
    <t>oceandocs.net</t>
  </si>
  <si>
    <t>... RESERVE, KENYA – ICRAN DEMONSTRATION SITE The Malindi-Watamu National Park and Reserve stretches 30km ... There are important nesting sites for turtles, and several marine mammal species have been reported within the boundaries of the protected area. ...</t>
  </si>
  <si>
    <t>http://www.oceandocs.net/bitstream/1834/338/1/scr2002-04.pdf</t>
  </si>
  <si>
    <t>Lessons for marine conservation planning: a comparison of three marine protected area planning processes</t>
  </si>
  <si>
    <t>http://www.sciencedirect.com/science/article/pii/S0964569110000037</t>
  </si>
  <si>
    <t>M Osmond, S Airame, M Caldwell, J Day</t>
  </si>
  <si>
    <t>Various approaches have been used to establish marine protected areas (MPAs) in different countries. In this paper we compare and review three processes to establish MPAs within the United States and Australia. These two countries share many similarities in their ...</t>
  </si>
  <si>
    <t>Marine protected areas as biological successes and social failures in Southeast Asia</t>
  </si>
  <si>
    <t>https://depts.washington.edu/smea/sites/default/files/patrickc/MPAs.Christie.AFS%20book.2004.pdf</t>
  </si>
  <si>
    <t>P Christie</t>
  </si>
  <si>
    <t>... The marine protected area (MPA) literature to date is mainly comprised of studies considering the bio- logical significance of this ... MARINE PROTECTED AREAS IN SOUTHEAST ASIA ... losing interest in the MPA or are plotting how to stop diving inside the reserve and reassert ...</t>
  </si>
  <si>
    <t>Incentives for marine protected area management in the Philippines: Rating, information and user fees</t>
  </si>
  <si>
    <t>http://www.aseanbiodiversity.info/Abstract/53002888.pdf</t>
  </si>
  <si>
    <t>A White, R Rosales, A Meneses…</t>
  </si>
  <si>
    <t>Marine protected areas (MPAs) were established in the Philippines as early as 1974. These initial models on Sumilon and Apo Islands and others set forth a framework for coral reef management that has been shown to enhance fish yields to traditional fishers as well as ...</t>
  </si>
  <si>
    <t>The Pelagos sanctuary for Mediterranean marine mammals</t>
  </si>
  <si>
    <t>http://onlinelibrary.wiley.com/doi/10.1002/aqc.855/abstract</t>
  </si>
  <si>
    <t>G Notarbartolo‐di‐Sciara , T Agardy…</t>
  </si>
  <si>
    <t>ABSTRACT 1. In February 2002, France, Italy and Monaco agreed to establish an international sanctuary for Mediterranean marine mammals. The resulting Pelagos Sanctuary encompasses over 87 500 km2 of the north-western Mediterranean Sea, ...</t>
  </si>
  <si>
    <t>http://www.pelagicos.net/Publications/Notarbartolo-di-Sciara_et_al_2008.pdf</t>
  </si>
  <si>
    <t>Rigor and representativeness in marine protected area design</t>
  </si>
  <si>
    <t>http://www.tandfonline.com/doi/abs/10.1080/08920750290042183</t>
  </si>
  <si>
    <t>T Stevens</t>
  </si>
  <si>
    <t>Virtually all marine conservation planning and management models in place or proposed have in common the need for improved scientific rigor in identifying and characterizing the marine habitats and processes encompassed. An emerging central theme in the last few ...</t>
  </si>
  <si>
    <t>Modeling the trophic effects of marine protected area zoning policies: a case study</t>
  </si>
  <si>
    <t>http://link.springer.com/article/10.1023/A:1013346622536</t>
  </si>
  <si>
    <t>AK Salomon, NP Waller, C McIlhagga, RL Yung…</t>
  </si>
  <si>
    <t>Aquatic Ecology</t>
  </si>
  <si>
    <t>Abstract Marine protected areas (MPAs) are increasingly being recognized as an alternative management tool for conserving marine resources and ecosystems. By integrating organism dispersal rates, ecosystem interactions and fishing effort dynamics, ECOSPACE, a ...</t>
  </si>
  <si>
    <t>http://link.springer.com/content/pdf/10.1023/A:1013346622536.pdf</t>
  </si>
  <si>
    <t>Contrasts in density, size, and biomass of reef fishes between the northwestern and the main Hawaiian islands: the effects of fishing down apex predators</t>
  </si>
  <si>
    <t>http://www.reinat.com/NOAA/nwhi/big_fish/lesson3/Contrastsisdensitysize.pdf</t>
  </si>
  <si>
    <t>AM Friedlander , EE DeMartini</t>
  </si>
  <si>
    <t>reinat.com</t>
  </si>
  <si>
    <t>... be managed by the Secretary of Commerce and will be designated as a National Marine Sanctuary. ... 3). Hanauma Bay, the first no- take marine protected area established in Hawaii in ... is cur- rently uninhabited and is managed by the Kahoolawe Island Reserve Commission with ...</t>
  </si>
  <si>
    <t>A re-survey of the coral communities in the Cape d'Aguilar Marine Reserve , Hong Kong</t>
  </si>
  <si>
    <t>… International Marine Biology Workshop: The Marine …</t>
  </si>
  <si>
    <t>Modeling population connectivity by ocean currents, a graph-theoretic approach for marine conservation</t>
  </si>
  <si>
    <t>http://link.springer.com/article/10.1007/s10980-007-9138-y</t>
  </si>
  <si>
    <t>EA Treml , PN Halpin , DL Urban, LF Pratson</t>
  </si>
  <si>
    <t>... the model play an important role in larval dispersal (Siegel et al. 2003). Once these models are validated and hypotheses tested, they can inform the marine conser- vation process and assist in marine reserve design. Methods ...</t>
  </si>
  <si>
    <t>http://link.springer.com/article/10.1007/s10980-007-9138-y/fulltext.html</t>
  </si>
  <si>
    <t>Diel variability in counts of reef fishes and its implications for monitoring</t>
  </si>
  <si>
    <t>http://www.sciencedirect.com/science/article/pii/S0022098105004119</t>
  </si>
  <si>
    <t>TJ Willis , F Badalamenti , M Milazzo</t>
  </si>
  <si>
    <t>Journal of Experimental Marine …</t>
  </si>
  <si>
    <t>... 2.1. New Zealand. Fish counts were conducted at the Poor Knights Islands, New Zealand (35°26′S, 174°45′E), at the beginning (September 1998) of a long-term monitoring study to assess the effects of implementing no-take marine reserve protection (Denny et al., 2004). ...</t>
  </si>
  <si>
    <t>Invasions and extinctions reshape coastal marine food webs</t>
  </si>
  <si>
    <t>http://dx.plos.org/10.1371/journal.pone.0000295</t>
  </si>
  <si>
    <t>JE Byrnes , PL Reynolds, JJ Stachowicz</t>
  </si>
  <si>
    <t>... each invasion data set shows that species loss is skewed toward species from higher trophic groups relative to species gain, which is skewed towards lower order consumers (San Francisco Bay χ 2 10 = 163.03 p</t>
  </si>
  <si>
    <t>Effects of artificial reef deployment on nearby resident fishes</t>
  </si>
  <si>
    <t>http://www.ingentaconnect.com/content/umrsmas/bullmar/1989/00000044/00000002/art00010</t>
  </si>
  <si>
    <t>WS Alevizon , JC Gorham</t>
  </si>
  <si>
    <t>... Two arrays of twelve small (2 x I x 0.5 m) artificial reefs made up of2-in PVC pipe and concrete blocks were deployed in highly similar habitat in the Looe Key National Marine Sanctuary, Florida Keys, US,A. One array was designated as "control" while the other was designated ...</t>
  </si>
  <si>
    <t>http://127.0.0.1:8000/scholar?q=info:WeHyUanhezYJ:scholar.google.com/&amp;output=instlink&amp;hl=en&amp;as_sdt=0,5&amp;scillfp=5733132198993923796&amp;oi=lle</t>
  </si>
  <si>
    <t>Accommodating ecotourism in multiple use planning of coastal and marine protected areas</t>
  </si>
  <si>
    <t>http://www.sciencedirect.com/science/article/pii/096456919390068A</t>
  </si>
  <si>
    <t>MT Agardy</t>
  </si>
  <si>
    <t>... 5 EXAMPLES OF TOURISM IN PROTECTED AREA PLANNING Tourism should be an integral component of coastal planning, and is especially important in ... The examples are: (1) Sian Ka'an Biosphere Reserve in Quintana Roo, Mexico; (2) Saba Marine Park in the ...</t>
  </si>
  <si>
    <t>Ancient art serving marine conservation</t>
  </si>
  <si>
    <t>http://www.esajournals.org/doi/pdf/10.1890/11.WB.019</t>
  </si>
  <si>
    <t>P Guidetti , F Micheli</t>
  </si>
  <si>
    <t>... La Mesa G and Vacchi M. 1999. An analy- sis of the coastal fish assemblage of the Ustica Island marine reserve (Mediterranean Sea). PSZNI Mar Ecol 20: 147–65. ... Science 314: 787–90. doi:10.1890/11.WB.019 Confronting publication bias in marine reserve meta-analyses ...</t>
  </si>
  <si>
    <t>http://micheli.stanford.edu/pdf/11-Guidetti%26Micheli2011FEE.pdf</t>
  </si>
  <si>
    <t>Marine nature reserves in France: Legal framework, management, and comparative notes for the US Marine Sanctuary program</t>
  </si>
  <si>
    <t>http://www.tandfonline.com/doi/abs/10.1080/08920759409362216</t>
  </si>
  <si>
    <t>TM Beuttler</t>
  </si>
  <si>
    <t>Coastal management</t>
  </si>
  <si>
    <t>This study evaluates a method used by the Republic of France to protect discrete marine areas of shoreline and adjacent coastal waters through designation of sites as marine nature reserves. Although much smaller in size than many national marine sanctuaries in ...</t>
  </si>
  <si>
    <t>Marine reserves exploit population structure and life history in potentially improving fisheries yields</t>
  </si>
  <si>
    <t>http://www.esajournals.org/doi/abs/10.1890/04-1810</t>
  </si>
  <si>
    <t>B Gaylord, SD Gaines , DA Siegel …</t>
  </si>
  <si>
    <t>... Yields using a marine reserve strategy applied to a single-size-class population differ from those for traditional management. ... This issue has been almost entirely ignored in the marine reserve literature, but is addressed in Fig. ...</t>
  </si>
  <si>
    <t>http://www.jstor.org/stable/4543515</t>
  </si>
  <si>
    <t>Trophic mass balanced models and dynamic simulations of benthic communities from La Rinconada Marine Reserve off northern Chile: network properties and …</t>
  </si>
  <si>
    <t>http://onlinelibrary.wiley.com/doi/10.1002/aqc.1047/abstract</t>
  </si>
  <si>
    <t>M Ortiz, M Avendaño, M Cantillañez…</t>
  </si>
  <si>
    <t>ABSTRACT 1. Mass balanced trophic models and dynamic simulations of two benthic ecological systems from La Rinconada Marine Reserve (Antofagasta Bay, SE Pacific) were constructed. 2. The scallop Argopecten purpuratus is the most important benthic resource ...</t>
  </si>
  <si>
    <t>http://127.0.0.1:8000/scholar?q=info:i3ln5envjVoJ:scholar.google.com/&amp;output=instlink&amp;hl=en&amp;as_sdt=0,5&amp;scillfp=3382246103547679159&amp;oi=lle</t>
  </si>
  <si>
    <t>Using biogeography to help set priorities in marine conservation</t>
  </si>
  <si>
    <t>http://onlinelibrary.wiley.com/doi/10.1111/j.1523-1739.2004.00137.x/full</t>
  </si>
  <si>
    <t>SA Lourie, ACJ Vincent</t>
  </si>
  <si>
    <t>... of selecting conservation areas, is the growing number of mathematical reserve-selection algorithms ... Wilderness, initiative 26; the creation of Apo Island Marine Protected Area, initiative 34 ... Fisheries Centre, University of British Columbia), regional, large marine ecosystems, used ...</t>
  </si>
  <si>
    <t>http://www.aseanbiodiversity.info/Abstract/51010426.pdf</t>
  </si>
  <si>
    <t>Kelp forest fish populations in marine reserves and adjacent exploited areas of central California</t>
  </si>
  <si>
    <t>http://www.esajournals.org/doi/abs/10.1890/1051-0761(2000)010%5B0855:KFFPIM%5D2.0.CO%3B2</t>
  </si>
  <si>
    <t>MJ Paddack, JA Estes</t>
  </si>
  <si>
    <t>... to reserve size, a species' probability of extinction within a reserve or protected area may be ... take individuals beyond a reserve boundary, stock increases within the reserve are unlikely ... Nonetheless, small marine reserves in other areas have been shown to support elevated fish ...</t>
  </si>
  <si>
    <t>http://www.jstor.org/stable/2641050</t>
  </si>
  <si>
    <t>Zoning—lessons from the Great Barrier Reef marine park</t>
  </si>
  <si>
    <t>http://www.sciencedirect.com/science/article/pii/S0964569102000522</t>
  </si>
  <si>
    <t>JC Day</t>
  </si>
  <si>
    <t>... The most compatible grouping of GBR zones against the various IUCN Protected Area categories is shown in Table 2. ... In southern Australia, the waters and seabed in the Tasmanian Seamounts Marine Reserve has been divided into two vertically stratified zones: a Highly ...</t>
  </si>
  <si>
    <t>Editorial: lessons from marine protected areas around the world</t>
  </si>
  <si>
    <t>http://sea.unep-wcmc.org/protected_areas/archive/parks/8_2.pdf#page=5</t>
  </si>
  <si>
    <t>G Kelleher, C Recchia</t>
  </si>
  <si>
    <t>... Thus, the Great Barrier Reef Marine Park should be classified as VI (Ia, Ib, II, III, IV), to indicate both the ... Nature Reserve/Wilderness Area: protected area managed mainly for science or wilderness protection CATEGORY Ia: Strict Nature Reserve: protected area managed mainly ...</t>
  </si>
  <si>
    <t>Marine protected areas: economic and social implications</t>
  </si>
  <si>
    <t>http://biodiv.org/doc/case-studies/inc/cs-inc-rf-04-en.pdf</t>
  </si>
  <si>
    <t>JN Sanchirico , PM Emerson</t>
  </si>
  <si>
    <t>biodiv.org</t>
  </si>
  <si>
    <t>... of a protected area depends on a complex set of interactions between biological, economic, and ... For example, the Florida Keys National Marine Sanctuary allows for multiple uses, including recreational fishing ... A "marine reserve," or no-take zone, is a special category of MPA. ...</t>
  </si>
  <si>
    <t>Sustainability of fisheries through marine reserves: a robust modeling analysis</t>
  </si>
  <si>
    <t>http://www.sciencedirect.com/science/article/pii/S0301479703000045</t>
  </si>
  <si>
    <t>L Doyen , C Béné</t>
  </si>
  <si>
    <t>... through reserve size. In the present paper, we attempt to deal with similar concerns by studying the sustainability of a protected area under uncertainty. More specifically, we address the following three questions, using a theoretical approach. 1. How do marine reserves promote ...</t>
  </si>
  <si>
    <t>A guide to New Zealand's marine reserves</t>
  </si>
  <si>
    <t>T Enderby, J Enderby</t>
  </si>
  <si>
    <t>Effects of extreme rainfall, typhoons and declaration of marine reserve status on corals beached at Cape d'Aguilar (1998 and 1999)</t>
  </si>
  <si>
    <t>http://journals.cambridge.org/abstract_S0025315402006100</t>
  </si>
  <si>
    <t>Journal of the Marine Biological Association of …</t>
  </si>
  <si>
    <t>Abstract In the years 1996 and 1997, the pattern of deposition of beached coral heads and pieces onto the shore of Telecom Bay within the Cape d'Aguilar Marine Reserve, Hong Kong suggested that typhoons were a significant natural perturbation. In August 1997, 808 ...</t>
  </si>
  <si>
    <t>http://hub.hku.hk/bitstream/10722/44706/1/121942.pdf?accept=1</t>
  </si>
  <si>
    <t>Over-exploitation of Pyura chilensis (Ascidiacea) in southern Chile: the urgent need to establish marine reserves</t>
  </si>
  <si>
    <t>http://rchn.biologiachile.cl/pdfs/1995/1/Davis_1995.pdf</t>
  </si>
  <si>
    <t>AR Davis</t>
  </si>
  <si>
    <t>Revista Chilena de Historia Natural</t>
  </si>
  <si>
    <t>... Here, I compare a population at the Mehuin Marine Reserve with four exploited sites. Densities of P. chilensis were more than 3 orders of magnitude higher in the Marine Reserve compared to these sites. ... This methodology could not be applied at the Marine Reserve. ...</t>
  </si>
  <si>
    <t>Are outcomes matching policy commitments in Australian marine conservation planning?</t>
  </si>
  <si>
    <t>http://www.sciencedirect.com/science/article/pii/S0308597X13000213</t>
  </si>
  <si>
    <t>LM Barr, HP Possingham</t>
  </si>
  <si>
    <t>... Spatial data for all designated MPAs in Australia were obtained from the Collaborative Australian Protected Area Database [29]. ... Dark grey illustrates marine reserve (IUCN categories I–II) coverage. Light grey illustrates MPA (IUCN categories III–VI) coverage. ...</t>
  </si>
  <si>
    <t>Comparison of juvenile grouper populations in southern Florida and the central Bahamas</t>
  </si>
  <si>
    <t>http://www.ingentaconnect.com/content/umrsmas/bullmar/1994/00000054/00000003/art00022</t>
  </si>
  <si>
    <t>R Sluka , M Chiappone…</t>
  </si>
  <si>
    <t>... groupers and 2) compare the density, diversity, and the size distribution of juvenile groupers between the northern (Key Largo) Florida Keys National Marine Sanctuary, Florida, and the Exuma Cays Land and Sea Park, central Bahamas, as a protected marine fisheries reserve. ...</t>
  </si>
  <si>
    <t>http://faculty.mdc.edu/mchiappo/Sluka_et_al_1994_Juvenile_grouper_populations_Bull_Mar_Sci_54.pdf</t>
  </si>
  <si>
    <t>Fisheries benefits and optimal design of marine reserves</t>
  </si>
  <si>
    <t>JS Nowlis, CM Roberts</t>
  </si>
  <si>
    <t>http://127.0.0.1:8000/scholar?q=info:wi4651d4trEJ:scholar.google.com/&amp;output=instlink&amp;hl=en&amp;as_sdt=0,5&amp;scillfp=3298183292811605566&amp;oi=lle</t>
  </si>
  <si>
    <t>… intensity, ruggedness, slope, and the distribution of boulder ridges and bedrock outcrops in the Stellwagen Bank National Marine Sanctuary Region off Boston …</t>
  </si>
  <si>
    <t>http://woodshole.er.usgs.gov/pubs/sim2840/simap2840_genlmetadata.htm</t>
  </si>
  <si>
    <t>PC Valentine</t>
  </si>
  <si>
    <t>Abstract: Sea floor mapping in the Stellwagen Bank National Marine Sanctuary (NMS) is a cooperative effort of the US Geological Survey (USGS) and the National Oceanic and Atmospheric Administration, with technical support from the University of New Brunswick ...</t>
  </si>
  <si>
    <t>Boat anchoring on〈 i〉 Posidonia oceanica〈/i〉 beds in a marine protected area (Italy, western Mediterranean): effect of anchor types in different anchoring …</t>
  </si>
  <si>
    <t>http://www.sciencedirect.com/science/article/pii/S0022098103004428</t>
  </si>
  <si>
    <t>M Milazzo , F Badalamenti , G Ceccherelli…</t>
  </si>
  <si>
    <t>Seagrasses worldwide are noted for suffering from mechanical damage caused by boat anchoring. This is particularly so in sites highly frequented by boaters (marine protected areas or coastal urbanised areas). In the last decades, different strategies have been put ...</t>
  </si>
  <si>
    <t>Integrating management of marine protected areas with coastal and ocean governance: Principles and practices</t>
  </si>
  <si>
    <t>CN Ehler</t>
  </si>
  <si>
    <t>http://127.0.0.1:8000/scholar?q=info:vDgIPxXGGXkJ:scholar.google.com/&amp;output=instlink&amp;hl=en&amp;as_sdt=0,5&amp;scillfp=12728199814917823787&amp;oi=lle</t>
  </si>
  <si>
    <t>Relationship of polychlorinated dibenzo‐p‐dioxin and polychlorinated dibenzofuran levels to stable‐nitrogen isotope abundance in marine birds and mammals in …</t>
  </si>
  <si>
    <t>http://onlinelibrary.wiley.com/doi/10.1002/etc.5620160521/full</t>
  </si>
  <si>
    <t>WM Jarman, WJ Sydeman, KA Hobson …</t>
  </si>
  <si>
    <t>... Island; Gary Strachen, Año Nuevo Island State Reserve, for permission to sample eggs and sea lions on ANI; and Elizabeth McLaren and Michelle Hester for sample collection. Funding was provided by the Gulf of the Farallones National Marine Sanctuary contract CX8140-93 ...</t>
  </si>
  <si>
    <t>http://127.0.0.1:8000/scholar?q=info:nIcO5oeLCkEJ:scholar.google.com/&amp;output=instlink&amp;hl=en&amp;as_sdt=0,5&amp;scillfp=5882568394612041470&amp;oi=lle</t>
  </si>
  <si>
    <t>Potential contributions of marine reserves to sustainable fisheries: Recent modeling results</t>
  </si>
  <si>
    <t>http://www.ingentaconnect.com/content/umrsmas/bullmar/2005/00000076/00000002/art00006</t>
  </si>
  <si>
    <t>LW Botsford</t>
  </si>
  <si>
    <t>... However, whatever their goal, implementation of almost any marine reserve will affect fisheries in some way. ... We first focus on the effects of implementing a marine reserve on a fished popula- tion, regardless of the goal of the reserve. ...</t>
  </si>
  <si>
    <t>http://127.0.0.1:8000/scholar?q=info:qwWKOQFm9lgJ:scholar.google.com/&amp;output=instlink&amp;hl=en&amp;as_sdt=0,5&amp;scillfp=15727089059967564015&amp;oi=lle</t>
  </si>
  <si>
    <t>Large and small-scale marine protected areas: planning, investment and intergenerational quality of life</t>
  </si>
  <si>
    <t>J McManus</t>
  </si>
  <si>
    <t>ENVIRON. SUST. DEV. PROC. SER. 1995.</t>
  </si>
  <si>
    <t>Home range size and use of space by Bermuda chub Kyphosus sectatrix (L.) in two marine reserves in the Soufriere Marine Management Area, St Lucia, West Indies</t>
  </si>
  <si>
    <t>http://onlinelibrary.wiley.com/doi/10.1111/j.1095-8649.2001.tb01383.x/abstract</t>
  </si>
  <si>
    <t>N Eristhee, HA Oxenford</t>
  </si>
  <si>
    <t>... Eleven adult Kyphosus sectatrix were tracked [five in the Grand Caille marine reserve (MR) and six in the Petit Piton MR within the Soufrie`re Marine Management Area, St ... reef, K. sectatrix spent, on average, only 11% of their time (range 0–40) outside the protected area. ...</t>
  </si>
  <si>
    <t>http://timgimages.com/PDF/Chub_Home_Range.pdf</t>
  </si>
  <si>
    <t>The distribution of ahermatypic corals at Cape d'Aguilar, Hong Kong</t>
  </si>
  <si>
    <t>… Marine Biology Workshop: The Marine flora and fauna …</t>
  </si>
  <si>
    <t>Designated harvest refugia: the next stage of marine fishery management in California</t>
  </si>
  <si>
    <t>http://www.calcofi.org/publications/calcofireports/v30/Vol_30_Davis.pdf</t>
  </si>
  <si>
    <t>CalCOFI Reports</t>
  </si>
  <si>
    <t>calcofi.org</t>
  </si>
  <si>
    <t>... Harvest has been prohibited in the 547-ha Leigh Marine Reserve in New Zealand for 11 years. ... 30,1989 Jeff, A. 1988. Leigh Marine Reserve a decade on. Catch (New Zealand Ministry of Agriculture and Fisheries) 15(8):12-13. Johannes, RE 1978. ...</t>
  </si>
  <si>
    <t>Hong Kong marine reserve comes too late to save corals</t>
  </si>
  <si>
    <t>T Clark</t>
  </si>
  <si>
    <t>http://127.0.0.1:8000/scholar?q=info:WlbIl6hK_qMJ:scholar.google.com/&amp;output=instlink&amp;hl=en&amp;as_sdt=0,5&amp;scillfp=5818020264820348574&amp;oi=lle</t>
  </si>
  <si>
    <t>Model-based assessment of persistence in proposed marine protected area designs</t>
  </si>
  <si>
    <t>http://www.esajournals.org/doi/abs/10.1890/07-1705.1</t>
  </si>
  <si>
    <t>DM Kaplan , LW Botsford, MR O'Farrell …</t>
  </si>
  <si>
    <t>Assessment of marine protected areas (MPAs) requires the ability to quantify the effects of proposed MPA size and placement, habitat distribution, larval dispersal, and fishing on the persistence of protected populations. Here we describe a model-based approach to ...</t>
  </si>
  <si>
    <t>http://www.jstor.org/stable/27645981</t>
  </si>
  <si>
    <t>Achieving marine conservation through biosphere reserve planning and management</t>
  </si>
  <si>
    <t>http://journals.cambridge.org/abstract_S0376892900017276</t>
  </si>
  <si>
    <t>RA Kenchington, MT Agardy</t>
  </si>
  <si>
    <t>Environmental concern—formerly a matter of minority interest and only fitful protest—has become, in the past two decades, a factor of mainstream political and economic planning as the extent and imminence of global environmental crisis has entered public understanding ...</t>
  </si>
  <si>
    <t>http://127.0.0.1:8000/scholar?q=info:qOYFBqulB8cJ:scholar.google.com/&amp;output=instlink&amp;hl=en&amp;as_sdt=0,5&amp;scillfp=11901425453470844607&amp;oi=lle</t>
  </si>
  <si>
    <t>An investigation of near-bottom flow patterns along and across Hawk Channel, Florida Keys</t>
  </si>
  <si>
    <t>http://www.ingentaconnect.com/content/umrsmas/bullmar/1994/00000054/00000003/art00004</t>
  </si>
  <si>
    <t>PA Pitts</t>
  </si>
  <si>
    <t>... Lee's (1986) work in the early 1980's showed that near-bottom currents in the shallower regions of Key Largo National Marine Sanctuary in the Upper Keys (including Hawk Channel) were controlled by the tides and atmospheric forcing. ...</t>
  </si>
  <si>
    <t>http://127.0.0.1:8000/scholar?q=info:KaqA2A34OtcJ:scholar.google.com/&amp;output=instlink&amp;hl=en&amp;as_sdt=0,5&amp;scillfp=7016019561476865926&amp;oi=lle</t>
  </si>
  <si>
    <t>Data needs for assessing marine reserves with an emphasis on estimating fish size in situ</t>
  </si>
  <si>
    <t>SA Bortone, KJ Mille</t>
  </si>
  <si>
    <t>Naturalista Siciliano</t>
  </si>
  <si>
    <t>Recreational fishing and marine fish populations in California</t>
  </si>
  <si>
    <t>http://calcofi.org/publications/calcofireports/v43/Vol_43_Schroeder___Love.pdf</t>
  </si>
  <si>
    <t>DM Schroeder, MS Love</t>
  </si>
  <si>
    <t>California Cooperative Oceanic Fisheries …</t>
  </si>
  <si>
    <t>... is open only to recreational fishing, and Platform Gail is a de facto marine protected area. ... the education and outreach program at the Channel Islands National Marine Sanctuary (K. deWet ... Some effects of marine reserve pro- tection on the population structure of two spearfishing ...</t>
  </si>
  <si>
    <t>Bifurcated flow from an upwelling center: a cold water source for Monterey Bay</t>
  </si>
  <si>
    <t>http://www.sciencedirect.com/science/article/pii/0278434394900582</t>
  </si>
  <si>
    <t>LK Rosenfeld, FB Schwing, N Garfield…</t>
  </si>
  <si>
    <t>Continental Shelf …</t>
  </si>
  <si>
    <t>... 427–581. Bolin and Abbott, 1963; RL Bolin, DP Abbott; Studies on the marine climate and phytoplankton of the central coastal area of California, 1954–1960. ... The circulation of Monterey Bay and related processes. Moss Landing Marine Labs Technical Publication 89-1 (1989). ...</t>
  </si>
  <si>
    <t>Advances in marine protected area management in Indonesia: 1988–1993</t>
  </si>
  <si>
    <t>http://www.sciencedirect.com/science/article/pii/0964569194900698</t>
  </si>
  <si>
    <t>J Alder, N Sloan, H Uktolseya</t>
  </si>
  <si>
    <t>Indonesia, situated in Southeast Asia, is the world's largest archipelagic state. It has 17 000 islands and 81 000 km of coastline, and has a rapidly growing economy. The country's annual real economic growth was 7.4% in 1990. t This growth places substantial pressure ...</t>
  </si>
  <si>
    <t>Natural fishing experiments in marine reserves 1983–1993: community and trophic responses</t>
  </si>
  <si>
    <t>http://link.springer.com/article/10.1007/s003380050144</t>
  </si>
  <si>
    <t>... The Apo reserve (sanctuary) was protected by the community itself from 1982 al- though the legal framework for the protected area was not in place until August, 1985. Maintenance of the marine reserve has been very successful, with a local marine management committee ...</t>
  </si>
  <si>
    <t>http://link.springer.com/content/pdf/10.1007/s003380050144.pdf</t>
  </si>
  <si>
    <t>Effect of predator-prey and competitive interactions on size at emergence in the black-lip abalone Haliotis rubra in a Tasmanian MPA</t>
  </si>
  <si>
    <t>http://ecite.utas.edu.au/54968</t>
  </si>
  <si>
    <t>HG Pederson, NS Barrett, SD Frusher…</t>
  </si>
  <si>
    <t>... scaled frequency distributions for abalone populations at fished sites within Mer- cury Passage and the Maria Island marine protected area (MPA ... 132:131–142 Shears NT, Babcock RC (2003) Continuing trophic cascade effects after 25 years of no-take marine reserve protection. ...</t>
  </si>
  <si>
    <t>http://www.int-res.com/articles/meps2008/366/m366p091.pdf</t>
  </si>
  <si>
    <t>Spillover from six western Mediterranean marine protected areas: evidence from artisanal fisheries</t>
  </si>
  <si>
    <t>http://m.imem.ua.es/va/documentos/arxius-imem/articles-investigadors/jose-luis-sanchez-lizaso/goni-et-al-meps-2008-evidence-of-spillover.pdf</t>
  </si>
  <si>
    <t>R Goñi, S Adlerstein, D Alvarez-Berastegui…</t>
  </si>
  <si>
    <t>... to the size of the protected area and are subjected to high levels of fishing mortality (Kramer &amp; Chapman 1999). ... MPAs of Carry-le-Rouet Natural Park (hereafter called Carry), Cerbère-Banyuls Marine Natural Reserve (Banyuls), Medes Islands Marine Reserve (Medes), Tabarca ...</t>
  </si>
  <si>
    <t>Movement of sonically tagged bluespine unicornfish, Naso unicornis, in relation to marine reserve boundaries in Rodrigues, western Indian Ocean</t>
  </si>
  <si>
    <t>http://onlinelibrary.wiley.com/doi/10.1002/aqc.1102/abstract</t>
  </si>
  <si>
    <t>E Hardman, JM Green…</t>
  </si>
  <si>
    <t>ABSTRACT 1. The lagoon fishery of Rodrigues has considerable socio-economic importance; however, catches have declined by 50% in recent years. The bluespine unicornfish, Naso unicornis (Forsskal 1775) is an important component of the fishery.</t>
  </si>
  <si>
    <t>http://127.0.0.1:8000/scholar?q=info:vvqDENjB9ekJ:scholar.google.com/&amp;output=instlink&amp;hl=en&amp;as_sdt=0,5&amp;scillfp=17485544008686741134&amp;oi=lle</t>
  </si>
  <si>
    <t>Growth acceleration at sex change in the protogynous hermaphrodite Chrysoblephus puniceus (Pisces: Sparidae)</t>
  </si>
  <si>
    <t>http://www.tandfonline.com/doi/abs/10.2989/025776193784287176</t>
  </si>
  <si>
    <t>PA Garratt, A Govender, AE Punt</t>
  </si>
  <si>
    <t>South African Journal of Marine …</t>
  </si>
  <si>
    <t>... comm.) and no fishing in the St Lucia Marine Reserve (Fig. 1) since its proclamation in 1979. ... The sex ratio in Natal is 1:18,8 males to females, where- as in the St Lucia Marine Reserve and M~ambique, ratios of 1:4,6 and 1:2,3 respectively have been recorded (Garratt 1985a). ...</t>
  </si>
  <si>
    <t>A classification scheme for deep seafloor habitats</t>
  </si>
  <si>
    <t>http://www.sciencedirect.com/science/article/pii/S0399178400889574</t>
  </si>
  <si>
    <t>HG Greene, MM Yoklavich, RM Starr, VM O'Connell…</t>
  </si>
  <si>
    <t>Oceanologica acta</t>
  </si>
  <si>
    <t>... The use of a notake marine reserve in the eastern Gulf of Alaska to protect essential fish habitat. ,in: MM Yoklavich (Ed.), Marine Harvest Refugia For West Coast Rockfish: A Workshop, NOAA Technical Memorandum NOAA-TM-NMFS-SWFSC-255 (3rd ed.) (1998), pp. 125–132. ...</t>
  </si>
  <si>
    <t>Assessing the Effectiveness of Marine Reserves on Unsustainably Harvested Long‐Lived Sessile Invertebrates</t>
  </si>
  <si>
    <t>http://onlinelibrary.wiley.com/doi/10.1111/j.1523-1739.2011.01795.x/full</t>
  </si>
  <si>
    <t>C Linares , J Garrabou , B Hereu, D Diaz…</t>
  </si>
  <si>
    <t>... Jensen. 2004. A survey of stock of the donkey's ear abalone, Haliotis asinina L. in the Sagay Marine Reserve, Philippines: evaluating the effectiveness of marine protected area enforcement. Fisheries Research 66:343–353. ...</t>
  </si>
  <si>
    <t>http://www.cmima.csic.es/files/webcmima/docs/biblio-pdf/doc_3265.pdf</t>
  </si>
  <si>
    <t>Changes in invertebrate and macroalgal populations in Tasmanian marine reserves in the decade following protection</t>
  </si>
  <si>
    <t>http://www.sciencedirect.com/science/article/pii/S0022098108006059</t>
  </si>
  <si>
    <t>NS Barrett, CD Buxton, GJ Edgar</t>
  </si>
  <si>
    <t>... of fishing in the absence of historical baseline data. Keywords. Abalone; Effects of fishing; Marine protected area; Reserve size; Rock lobster; Sea urchin. 1. Introduction. Scientific interest is increasingly focused on the use of marine ...</t>
  </si>
  <si>
    <t>Larval retention and recruitment in an island population of a coral-reef fish</t>
  </si>
  <si>
    <t>http://www.nature.com/nature/journal/v402/n6763/abs/402799a0.html</t>
  </si>
  <si>
    <t>SE Swearer , JE Caselle , DW Lea , RR Warner</t>
  </si>
  <si>
    <t>... This result has implications for fisheries management and marine reserve design, because rates of dispersal between marine populations—and thus recruitment to exploited populations—could be much lower than currently assumed. ...</t>
  </si>
  <si>
    <t>http://www.nature.com/nature/journal/v402/n6763/full/402799a0.html</t>
  </si>
  <si>
    <t>Testing the utility of abiotic surrogates for marine habitat mapping at scales relevant to management</t>
  </si>
  <si>
    <t>http://www.sciencedirect.com/science/article/pii/S0006320703004816</t>
  </si>
  <si>
    <t>T Stevens, RM Connolly</t>
  </si>
  <si>
    <t>... are included within Moreton Bay Marine Park, a zoned multiple-use marine protected area declared in ... data to predict such groups at this scale has implications for reserve planners and ... Most abiotic habitat classification schemes (eg Marine Reserves Working Group, 2000 in Litt ...</t>
  </si>
  <si>
    <t>New paradigms for supporting the resilience of marine ecosystems</t>
  </si>
  <si>
    <t>http://www.sciencedirect.com/science/article/pii/S0169534705000844</t>
  </si>
  <si>
    <t>TP Hughes , DR Bellwood , C Folke , RS Steneck …</t>
  </si>
  <si>
    <t>... Cover image Cover image. New paradigms for supporting the resilience of marine ecosystems. ... Resource managers and scientists from disparate disciplines are rising to the challenge of understanding and moderating human impacts on marine ecosystems. ...</t>
  </si>
  <si>
    <t>Long-term trends in lobster populations in a partially protected vs. no-take Marine Park</t>
  </si>
  <si>
    <t>http://www.sciencedirect.com/science/article/pii/S0006320706001509</t>
  </si>
  <si>
    <t>NT Shears , RV Grace, NR Usmar, V Kerr…</t>
  </si>
  <si>
    <t>... exploited species such as J. edwardsii. Keywords. Marine protected area; Marine reserve; Mimiwhangata Marine Park; New Zealand; Rock lobster; Tawharanui Marine Park. 1. Introduction. The need for increased protection of ...</t>
  </si>
  <si>
    <t>Tropical marine reserves should encompass spawning aggregation sites</t>
  </si>
  <si>
    <t>http://books.google.co.uk/books?hl=en&amp;lr=&amp;id=6m84KbWfbC8C&amp;oi=fnd&amp;pg=PA101&amp;dq=marine+reserve+OR+%22protected+area%22+OR+sanctuary+OR+%22harvest+refuge%22&amp;ots=OUNEExgl5b&amp;sig=mIVCJKLSseZPBiMQ6tDVWoDWAc4</t>
  </si>
  <si>
    <t>Coral Reefs: Challenges and Opportunities for …</t>
  </si>
  <si>
    <t>... The most widely discussed marine conserva- tion measure in shallow tropical waters is the marine reserve. ... Moreover, the presence of an important spawn- ing aggregation site would in some cases be jus- tification in itself for the establishment of a marine reserve. ...</t>
  </si>
  <si>
    <t>Ecological effects of atlanto-mediterranean marine protected areas in the European Union</t>
  </si>
  <si>
    <t>http://m.personal.ua.es/es/bayle/documentos/empafish-booklet1-tabarca.pdf</t>
  </si>
  <si>
    <t>S Planes , JA García-Charton …</t>
  </si>
  <si>
    <t>EMPAFISH Project</t>
  </si>
  <si>
    <t>... Fish assemblages have been extensively studied in the Tabarca Island Marine Reserve (TIMR) since 1990, using underwater visual census (UVC) as the main sampling technique. ... 2005). Density of edible sea urchins (P. lividus) was six times higher within the marine reserve. ...</t>
  </si>
  <si>
    <t>20 Incorporating Ecosystem Objectives into Management of Sustainable Marine Fisheries, Including'Best Practice'Reference Points and Use of Marine Protected …</t>
  </si>
  <si>
    <t>http://books.google.co.uk/books?hl=en&amp;lr=&amp;id=pFIshpH7mpwC&amp;oi=fnd&amp;pg=PA343&amp;dq=marine+reserve+OR+%22protected+area%22+OR+sanctuary+OR+%22harvest+refuge%22&amp;ots=k9GZaa3MWb&amp;sig=eCj8lX2UnYtPZYTuQwy_Jngybog</t>
  </si>
  <si>
    <t>K Sainsbury, UR Sumaila</t>
  </si>
  <si>
    <t>Responsible fisheries in the marine …</t>
  </si>
  <si>
    <t>... MPAs are best seen as part of a collection of management tools and measures, with a combination of on-reserve and off-reserve measures being used together to achieve sustainable fisheries and marine ecosystems. Several ...</t>
  </si>
  <si>
    <t>http://www.seaaroundus.org/bookChapters/sainsbury_sumaila.pdf</t>
  </si>
  <si>
    <t>Impacts of a Hawaiian marine protected area network on the abundance and fishery sustainability of the yellow tang,〈 i〉 Zebrasoma flavescens〈/i〉</t>
  </si>
  <si>
    <t>http://www.sciencedirect.com/science/article/pii/S0006320709000536</t>
  </si>
  <si>
    <t>ID Williams, WJ Walsh, JT Claisse , BN Tissot …</t>
  </si>
  <si>
    <t>Marine protected areas can enhance fish stocks within their boundaries, but the circumstances in which they might also supplement stocks or enhance fisheries outside their boundaries are less clear. Using visual survey and fishery data, we assess the impacts of ...</t>
  </si>
  <si>
    <t>Novel methods for the design and evaluation of marine protected areas in offshore waters</t>
  </si>
  <si>
    <t>http://onlinelibrary.wiley.com/doi/10.1111/j.1755-263X.2008.00012.x/full</t>
  </si>
  <si>
    <t>J Leathwick , A Moilanen , M Francis, J Elith …</t>
  </si>
  <si>
    <t>... Conservation planning; boosted regression trees; data mining; demersal fish; species distribution model; marine protected area; oceans; Zonation. ... proof of concept analysis using a new combination of modeling methods that offer important features for marine reserve design in ...</t>
  </si>
  <si>
    <t>http://www.researchgate.net/publication/227763255_Novel_methods_for_the_design_and_evaluation_of_marine_protected_areas_in_offshore_waters/file/79e4150ac37a3c0270.pdf</t>
  </si>
  <si>
    <t>Environmental impact assessment:" Pseudoreplication" in time?</t>
  </si>
  <si>
    <t>http://www.esajournals.org/doi/abs/10.2307/1939815</t>
  </si>
  <si>
    <t>A Stewart-Oaten, WW Murdoch, KR Parker</t>
  </si>
  <si>
    <t>... PDF (420 KB). Marie L. Fujitani, Eli P. Fenichel, Jorge Torre, Leah R. Gerber. (2012) Implementation of a marine reserve has a rapid but short-lived effect on recreational angler use. Ecological Applications 22:2, 597-605 Online publication date: 1-Mar-2012. Abstract . Full Text . ...</t>
  </si>
  <si>
    <t>http://www.jstor.org/stable/1939815</t>
  </si>
  <si>
    <t>Global trends in marine protected areas</t>
  </si>
  <si>
    <t>http://books.google.co.uk/books?hl=en&amp;lr=&amp;id=YloNWa8mRPYC&amp;oi=fnd&amp;pg=PA51&amp;dq=marine+reserve+OR+%22protected+area%22+OR+sanctuary+OR+%22harvest+refuge%22&amp;ots=q565e2XQgv&amp;sig=UggJVlON-ixfmioSejJy5jruO_A</t>
  </si>
  <si>
    <t>Trends and Future Challenges for US National Ocean …</t>
  </si>
  <si>
    <t>... An ideal situa- tion seems to be the establishment of harvest refugia within the context of a larger multiple-use protected area such as a coastal biosphere reserve, marine sanctuary, or other large-scale marine protected area. ...</t>
  </si>
  <si>
    <t>A review of catch-and-release angling mortality with implications for no-take reserves</t>
  </si>
  <si>
    <t>http://link.springer.com/article/10.1007/s11160-005-2175-1</t>
  </si>
  <si>
    <t>A Bartholomew, JA Bohnsack</t>
  </si>
  <si>
    <t>... (1996) Florida Keys National Marine Sanctuary Final Management Plan/Environmental Impact Statement. National Oceanic and Atmospheric Administration. 319 pp; Department of Commerce. (2000) Tortugas Ecological Reserve: Final Supplemental Environmental Impact ...</t>
  </si>
  <si>
    <t>http://link.springer.com/content/pdf/10.1007/s11160-005-2175-1.pdf</t>
  </si>
  <si>
    <t>Marine protected areas in the Mediterranean Sea: objectives, effectiveness and monitoring</t>
  </si>
  <si>
    <t>http://onlinelibrary.wiley.com/doi/10.1111/j.1439-0485.2002.tb00018.x/abstract</t>
  </si>
  <si>
    <t>S Fraschetti , A Terlizzi , F Micheli …</t>
  </si>
  <si>
    <t>... G. D'Anna &amp; C. Pipitone, 2000: Trophic cascades in benthic marine ecosystems: Lessons for fisheries and protected-area management. ... of the sea urchins Paracentrotus lividus and Arbacia lixula in the northwestern Mediterranean: comparison between a marine reserve and an ...</t>
  </si>
  <si>
    <t>http://127.0.0.1:8000/scholar?q=info:zXvsKjj_87gJ:scholar.google.com/&amp;output=instlink&amp;hl=en&amp;as_sdt=0,5&amp;scillfp=15209430001041172213&amp;oi=lle</t>
  </si>
  <si>
    <t>Local-scale mapping of benthic habitats to assess representation in a marine protected area</t>
  </si>
  <si>
    <t>http://www.publish.csiro.au/?paper=MF04233</t>
  </si>
  <si>
    <t>Abstract Macrobenthic habitat types were classified and mapped using a compact video array at 78 sites spaced 5 km apart in Moreton Bay, Australia. The area mapped was about 2400 km 2 and extended from estuarine shallow subtidal waters to offshore areas to the ...</t>
  </si>
  <si>
    <t>http://www.aseanbiodiversity.info/Abstract/51005775.pdf</t>
  </si>
  <si>
    <t>Institutional emergence, evolution, and performance in complex pool resource systems: marine protected areas in the wider Caribbean</t>
  </si>
  <si>
    <t>On an approach for applying per-recruit methods to a protogynous hermaphrodite, with an illustration for the slinger Chrysoblephus puniceus (Pisces: Sparidae)</t>
  </si>
  <si>
    <t>http://www.tandfonline.com/doi/abs/10.2989/025776193784287293</t>
  </si>
  <si>
    <t>AE Punt , PA Garratt, A Govender</t>
  </si>
  <si>
    <t>... Its biology and distribution are reviewed by Garratt (1984). For analyses which follow, it is assumed that the slinger resource can be divided into three "stocks": southern Moyambique, St Lucia Marine Reserve and Natal. This ...</t>
  </si>
  <si>
    <t>Case study of the folkestone marine park and reserve , Barbados</t>
  </si>
  <si>
    <t>http://www.canari.org/FOLKSTONE.PDF</t>
  </si>
  <si>
    <t>J Cumberbatch</t>
  </si>
  <si>
    <t>… Natural Resources Institute (CANARI) Technical Report</t>
  </si>
  <si>
    <t>canari.org</t>
  </si>
  <si>
    <t>Jamaica, St. Lucia and Trinidad and Tobago, and their preliminary analysis by leading actors in each case;• the convening, in collaboration with the Jamaica Conservation and Development Trust, in April 2000, of a four-day seminar to present and analyse the cases, ...</t>
  </si>
  <si>
    <t>Evaluating effectiveness of a marine protected area network in West Hawai'i to increase productivity of an aquarium fishery</t>
  </si>
  <si>
    <t>http://muse.jhu.edu/journals/psc/summary/v058/58.2tissot.html</t>
  </si>
  <si>
    <t>BN Tissot , WJ Walsh, LE Hallacher</t>
  </si>
  <si>
    <t>Abstract A network of nine Fish Replenishment Areas (FRAs) was established in West Hawai'i in 2000 in response to declines of reef fishes taken by aquarium collectors. In 1999, we established 23 study sites in FRAs, areas open to collectors, and reference areas ( ...</t>
  </si>
  <si>
    <t>http://www.malama-kai.com/000/docs/WHFC/Efectiveness-MPAs-West-Hawaii.pdf</t>
  </si>
  <si>
    <t>A pilot survey of deepwater coral/sponge assemblages and their susceptibility to fishing/harvest impacts at the Olympic Coast National Marine Sanctuary ( …</t>
  </si>
  <si>
    <t>J Hyland, C Cooksey, E Bowlby, MS Brancato…</t>
  </si>
  <si>
    <t>… McArthur II Cruise AR-04-04 …</t>
  </si>
  <si>
    <t>Dynamics of Echinoderm Larvae in an Area of the Tumen River Outlet and of the Far Eastern State Marine Reserve</t>
  </si>
  <si>
    <t>SS Dautov, SC Distribution</t>
  </si>
  <si>
    <t>Biol. Morya</t>
  </si>
  <si>
    <t>The coastal fishes of the Ustica Island Marine Reserve (Mediterranean Sea): pluriannual surveys by visual census</t>
  </si>
  <si>
    <t>Mar Ecol</t>
  </si>
  <si>
    <t>http://127.0.0.1:8000/scholar?q=info:WriuHTnB91oJ:scholar.google.com/&amp;output=instlink&amp;hl=en&amp;as_sdt=0,5&amp;scillfp=14645799203250645125&amp;oi=lle</t>
  </si>
  <si>
    <t>An illustrated field and laboratory guide to the seaweeds of Gray's Reef National Marine Sanctuary</t>
  </si>
  <si>
    <t>RB Searles</t>
  </si>
  <si>
    <t>1988 - US Department of Commerce</t>
  </si>
  <si>
    <t>… on the insular platform of Old Providence-Santa Catalina, Colombia: mechanisms, limits and ecological consequences relevant to marine reserve design</t>
  </si>
  <si>
    <t>RS Appeldoorn, A Friedlander, J Sladek Nowlis…</t>
  </si>
  <si>
    <t>A Natural History of the Monterey Bay National Marine Sanctuary</t>
  </si>
  <si>
    <t>MB Aquarium</t>
  </si>
  <si>
    <t>1999 - Monterey Bay Aquarium Foundation</t>
  </si>
  <si>
    <t>book</t>
  </si>
  <si>
    <t>Baseline characterization of chemical and hydrographic processes in the water column of Looe Key National Marine Sanctuary</t>
  </si>
  <si>
    <t>BE Lapointe, NP Smith, PA Pitts, MW Clark…</t>
  </si>
  <si>
    <t>1992 - US Department of Commerce</t>
  </si>
  <si>
    <t>Fish and Fisheries, Volume 6. Site Characterization for the Florida Keys National Marine Sanctuary and environs</t>
  </si>
  <si>
    <t>M Chiappone, R Sluka</t>
  </si>
  <si>
    <t>1996 - Farley Court Publishers</t>
  </si>
  <si>
    <t>Disturbance and recovery from ship groundings in the Florida Keys National Marine Sanctuary</t>
  </si>
  <si>
    <t>RB Aronson, DW Swanson</t>
  </si>
  <si>
    <t>Dauphin Island Sea Laboratory Technical Report</t>
  </si>
  <si>
    <t>TIDE Port Honduras marine reserve , Belize</t>
  </si>
  <si>
    <t>D Fernandes</t>
  </si>
  <si>
    <t>A survey of the ross coral Pentapora folicaea around Skomer Marine Reserve in 1986 (together with data concerning previously unsurveyed or poorly …</t>
  </si>
  <si>
    <t>F Bunker, T Mercer</t>
  </si>
  <si>
    <t>FSC report fsc/(ofc)/1/88</t>
  </si>
  <si>
    <t>Pinniped assessment in the Point Reyes/Farallon Islands National Marine Sanctuary , 1982-83</t>
  </si>
  <si>
    <t>SG Allen, HR Huber</t>
  </si>
  <si>
    <t>Point Reyes Bird Observatory</t>
  </si>
  <si>
    <t>Coral reef destruction at the M/V Elpis grounding site, Key Largo National Marine Sanctuary</t>
  </si>
  <si>
    <t>SR Gittings</t>
  </si>
  <si>
    <t>Report submitted to the US Dept. of Justice by the …</t>
  </si>
  <si>
    <t>S Ecological Applications2003131S170Airamé…</t>
  </si>
  <si>
    <t>… Applications13: S170-S</t>
  </si>
  <si>
    <t>Grazing on the seagrass Posidonia oceanica in the marine reserve of Tabarca, Spain</t>
  </si>
  <si>
    <t>JL Sanchez Lizaso , AA Ramos Espla</t>
  </si>
  <si>
    <t>Investigacion Marina Cicimar</t>
  </si>
  <si>
    <t>Long term monitoring of Fagatele Bay National Marine Sanctuary and Tutuila Island (American Samoa) 1985 to 2001: summary of surveys conducted in …</t>
  </si>
  <si>
    <t>C Birkeland, AL Green, C Mundy, K Miller</t>
  </si>
  <si>
    <t>Report to the National Oceanic and …</t>
  </si>
  <si>
    <t>Conservation of Hector's dolphins: The case and process which led to establishment of the Banks Peninsula Marine Mammal Sanctuary</t>
  </si>
  <si>
    <t>http://onlinelibrary.wiley.com/doi/10.1002/aqc.3270030305/abstract</t>
  </si>
  <si>
    <t>SM Dawson , E Slooten</t>
  </si>
  <si>
    <t>ABSTRACT 1. Entanglement in gillnets constitutes the greatest known threat to populations of small cetaceans. In 1988, in response to data on the distribution and abundance, incidental catch, reproduction and population biology of Hector's dolphins, and after an ...</t>
  </si>
  <si>
    <t>http://127.0.0.1:8000/scholar?q=info:pWt3rsrkw4AJ:scholar.google.com/&amp;output=instlink&amp;hl=en&amp;as_sdt=0,5&amp;scillfp=2681351718770506058&amp;oi=lle</t>
  </si>
  <si>
    <t>Hotel managed marine reserves: A willingness to pay survey</t>
  </si>
  <si>
    <t>http://www.sciencedirect.com/science/article/pii/S0964569108000975</t>
  </si>
  <si>
    <t>P Svensson, LD Rodwell, MJ Attrill</t>
  </si>
  <si>
    <t>... which was established as a Category II conservation area under the IUCN Protected Area Management Category in ... fee to the affected communities of their 200 ha no-take sanctuary and 500 ... costs, HMMRs generally also need to pay for the area covered by the marine reserve. ...</t>
  </si>
  <si>
    <t>Site influence in parasite distribution from fishes of the Bonifacio Strait Marine Reserve (Corsica Island, Mediterranean Sea)</t>
  </si>
  <si>
    <t>http://link.springer.com/article/10.1007/s00436-008-1323-7</t>
  </si>
  <si>
    <t>S Ternengo, C Levron, D Mouillot, B Marchand</t>
  </si>
  <si>
    <t>Parasitology research</t>
  </si>
  <si>
    <t>Abstract The spatial distribution of parasite communities from teleost fishes (Diplodus vulgaris, Mullus surmuletus, Pagellus erythrinus, Phycis phycis, Scorpaena scrofa and Symphodus tinca) was studied in the Bonifacio Strait Marine Reserve (Corsica Island) with ...</t>
  </si>
  <si>
    <t>http://link.springer.com/article/10.1007/s00436-008-1323-7/fulltext.html</t>
  </si>
  <si>
    <t>Spatial population dynamics of a marine organism with a complex life cycle</t>
  </si>
  <si>
    <t>http://www.esajournals.org/doi/abs/10.2307/1937366</t>
  </si>
  <si>
    <t>HP Possingham , J Roughgarden</t>
  </si>
  <si>
    <t>... Jonathan Dushoff. (2005) MARINE RESERVE DESIGN AND THE EVOLUTION OF SIZE AT MATURATION IN HARVESTED FISH. Ecological Applications 15:3, 882-901 Online publication date: 1-Jun-2005. Abstract . Full Text . PDF ...</t>
  </si>
  <si>
    <t>http://www.jstor.org/stable/1937366</t>
  </si>
  <si>
    <t>The distribution of hermatypic scleractinian corals at Cape d'Aguilar, Hong Kong</t>
  </si>
  <si>
    <t>An experiment of fish spillover from a marine reserve in Cuba</t>
  </si>
  <si>
    <t>http://link.springer.com/article/10.1007/s10641-010-9612-2</t>
  </si>
  <si>
    <t>FP Amargós, GG Sansón, AJ del Castillo…</t>
  </si>
  <si>
    <t>… Biology of Fishes</t>
  </si>
  <si>
    <t>Abstract Several studies on adult fish movement from marine protected areas to zones open to fishing activity conclude spillover is present, but most of these investigations use indirect evidence and small-sized species of little commercial importance. This paper reports the ...</t>
  </si>
  <si>
    <t>http://link.springer.com/article/10.1007/s10641-010-9612-2/fulltext.html</t>
  </si>
  <si>
    <t>Conflicts in a marine protected area : scuba divers, economics, ecology and management in Julian Rocks Aquatic Reserve .</t>
  </si>
  <si>
    <t>http://www.cabdirect.org/abstracts/19951805748.html</t>
  </si>
  <si>
    <t>D Davis, V Harriott, C MacNamara, L Roberts…</t>
  </si>
  <si>
    <t>Australian Parks &amp; …</t>
  </si>
  <si>
    <t>Abstract This article discusses the importance of Marine Protected Areas (MPAs), and examines the impact of recreational scuba diving on these environments. This review is followed by discussion of a case study of the Julian Rocks Aquatic Reserve, a small MPA ...</t>
  </si>
  <si>
    <t>Fish predation and the structure of the sea urchin Paracentrotus lividus populations in the NW Mediterranean</t>
  </si>
  <si>
    <t>ftp://ftp.unice.fr/users/francour/Sala_Zabala_1996.pdf</t>
  </si>
  <si>
    <t>E Sala , M Zabala</t>
  </si>
  <si>
    <t>unice.fr</t>
  </si>
  <si>
    <t>... urchins showed a crevice-dwelling behaviour in response to the intense predation in the marine reserve. Within the reserve, P lividus population structure appears to be deter- mined by predation by ... The study was carried out in the Medes Islands Protected Area (NE Spain, NW ...</t>
  </si>
  <si>
    <t>The use of marine protected areas for conservation of lingcod (Ophiodon elongatus)</t>
  </si>
  <si>
    <t>http://www.ingentaconnect.com/content/umrsmas/bullmar/2000/00000066/00000003/art00017</t>
  </si>
  <si>
    <t>SJD Martell, CJ Walters …</t>
  </si>
  <si>
    <t>... required to see effects of MPAs on lingcod, we compared the average length of lingcod in reserve areas. Porteau Cove has been a de facto protected area since the 1970s, whereas Whytecliff Park was recently designated Canada's ... 736 BULLETIN OF MARINE SCIENCE, VOL ...</t>
  </si>
  <si>
    <t>http://127.0.0.1:8000/scholar?q=info:5OQDlB2kMxUJ:scholar.google.com/&amp;output=instlink&amp;hl=en&amp;as_sdt=0,5&amp;scillfp=7375749232552993716&amp;oi=lle</t>
  </si>
  <si>
    <t>Design principles for systems of 'no-take' marine reserves</t>
  </si>
  <si>
    <t>http://hmsc.oregonstate.edu/HsO/PDF/Ballentine.pdf</t>
  </si>
  <si>
    <t>Fisheries Centre</t>
  </si>
  <si>
    <t>... Consequently it is sensible for fisheries interests to encourage 'no-take' marine reserve systems and to promote their extension. ... All other benefits of a 'no-take' marine reserve system are optimised by complete representation. ...</t>
  </si>
  <si>
    <t>The Bolivar Channel Ecosystem of the Galapagos Marine Reserve : Energy flow structure and role of keystone groups</t>
  </si>
  <si>
    <t>http://www.sciencedirect.com/science/article/pii/S138511011100075X</t>
  </si>
  <si>
    <t>DJ Ruiz, M Wolff</t>
  </si>
  <si>
    <t>Journal of Sea Research</t>
  </si>
  <si>
    <t>The Bolivar Channel Ecosystem (BCE) is among the most productive zones in the Galapagos Marine Reserve (GMR). It is exposed to relatively cool, nutrient-rich waters of the Cromwell current, which are brought to the photic zone through topographic upwelling. ...</t>
  </si>
  <si>
    <t>Poaching, enforcement, and the efficacy of marine reserves</t>
  </si>
  <si>
    <t>http://www.esajournals.org/doi/abs/10.1890/07-0067.1</t>
  </si>
  <si>
    <t>JE Byers , EG Noonburg</t>
  </si>
  <si>
    <t>... Koedoe - African Protected Area Conservation and Science 54:1, Online publication date: 18-Jan-2012. BE Huntington, M. Karnauskas, D. Lirman. (2011) Corals fail to recover at a Caribbean marine reserve despite ten years of reserve designation. ...</t>
  </si>
  <si>
    <t>http://www.jstor.org/stable/40062082</t>
  </si>
  <si>
    <t>Effects of experimental harvest on red sea urchins (Strongylocentrotus franciscanus) in northern Washington</t>
  </si>
  <si>
    <t>SK Carter, GR VanBlaricom</t>
  </si>
  <si>
    <t>http://127.0.0.1:8000/scholar?q=info:LXFDuhR1_TcJ:scholar.google.com/&amp;output=instlink&amp;hl=en&amp;as_sdt=0,5&amp;scillfp=11369505131604947730&amp;oi=lle</t>
  </si>
  <si>
    <t>Are Marine National Monuments Better Than National Marine Sanctuaries? US Ocean Policy, Marine Protected Areas, and the Northwest Hawaiian Islands</t>
  </si>
  <si>
    <t>http://papers.ssrn.com/sol3/papers.cfm?abstract_id=940614</t>
  </si>
  <si>
    <t>R Craig</t>
  </si>
  <si>
    <t>Sustainable Development Law &amp; Policy</t>
  </si>
  <si>
    <t>... coast, especially in connection with the Channel Islands National Marine Sanctuary. Nevertheless, nothing in the Magnuson-Stevens Act vali- dates the establishment of the NWHI Reserve or required NOAA and WestPac to respect the Reserve Protected Area des- ignations. ...</t>
  </si>
  <si>
    <t>http://digitalcommons.wcl.american.edu/cgi/viewcontent.cgi?article=1202&amp;context=sdlp</t>
  </si>
  <si>
    <t>The renaissance of community-based marine resource management in Oceania</t>
  </si>
  <si>
    <t>http://www.jstor.org/stable/3069265</t>
  </si>
  <si>
    <t>Annual Review of Ecology and Systematics</t>
  </si>
  <si>
    <t>... By 2000 the total protected area in these waters had increased to 7 km2 ... The Hawaii State Legislature also established the Kahoolawe Island Reserve consisting of the island and its surrounding ocean waters within a two ... COMMUNITY MARINE RESOURCE MANAGEMENT 327 ...</t>
  </si>
  <si>
    <t>Noaa's marine sanctuary program</t>
  </si>
  <si>
    <t>http://www.tandfonline.com/doi/abs/10.1080/08920757509361710</t>
  </si>
  <si>
    <t>RR Kifer</t>
  </si>
  <si>
    <t>Abstract Authority to designate marine sanctuaries was established by Title III of the Marine Protection, Research, and Sanctuaries Act of 1972. One may view this authority as the ocean water counterpart to our National Parks and Seashores. Contained herein is a ...</t>
  </si>
  <si>
    <t>Temperate marine reserves enhance targeted but not untargeted fishes in multiple no-take MPAs</t>
  </si>
  <si>
    <t>http://www.esajournals.org/doi/abs/10.1890/06-0161.1</t>
  </si>
  <si>
    <t>I Tetreault, RF Ambrose</t>
  </si>
  <si>
    <t>... We tested several hypothesized effects of reserve establishment across a suite of five reserves within one biogeographical region (the ... Though we studied multiple reserves to improve the generalizability of our results, virtually all marine protected area (MPA) studies are ...</t>
  </si>
  <si>
    <t>http://www.jstor.org/stable/40061925</t>
  </si>
  <si>
    <t>Spawning of the sea ravenHemitripterus villosus in Peter the Great Bay, Sea of Japan</t>
  </si>
  <si>
    <t>http://link.springer.com/article/10.1007/BF02759509</t>
  </si>
  <si>
    <t>AI Markevich</t>
  </si>
  <si>
    <t>Russian Journal of Marine Biology</t>
  </si>
  <si>
    <t>... Key words: sea raven, fish ecology, spawning, predation, Sea of Japan, marine reserve. ... Investigations were conducted in August-October 1978-1998 in a bay in the north of Bolshoi Pelis Island, as well as in other sites of the Far East Marine Reserve. ...</t>
  </si>
  <si>
    <t>http://link.springer.com/content/pdf/10.1007/BF02759509.pdf</t>
  </si>
  <si>
    <t>The potential of marine reserves for the management of northern cod in Newfoundland</t>
  </si>
  <si>
    <t>http://www.ingentaconnect.com/content/umrsmas/bullmar/2000/00000066/00000003/art00023</t>
  </si>
  <si>
    <t>S Guénette, TJ Pitcher , CJ Walters</t>
  </si>
  <si>
    <t>... Reserves of 50 and 60% only slowed the decline (Fig. 8). A marine reserve of 80% allowed the stocks to rebuild slowly and decreased the catch by half, from the observed 200,000 mt to about 100,000. ... The 20% marine reserve is illustrated in Figure 11A. Page 11. 841 ...</t>
  </si>
  <si>
    <t>http://www.researchgate.net/publication/233812565_Guenette_et_al_2000_Bull_Mar_Sci_original/file/79e4150bcaee18e29d.pdf</t>
  </si>
  <si>
    <t>Marine protected areas for spatially structured exploited stocks</t>
  </si>
  <si>
    <t>GN Tuck, HP Possingham</t>
  </si>
  <si>
    <t>http://digital.library.adelaide.edu.au/dspace/bitstream/2440/27717/1/hdl_27717.pdf</t>
  </si>
  <si>
    <t>Population genetics, larval dispersal, and connectivity in marine systems</t>
  </si>
  <si>
    <t>http://www.researchgate.net/publication/229089000_Population_genetics_larval_dispersal_and_connectivity_in_marine_systems/file/79e4150d0ba61c4b86.pdf</t>
  </si>
  <si>
    <t>K Weersing, RJ Toonen</t>
  </si>
  <si>
    <t>... For example, a common theme in the recent literature on marine reserves is that reserve configuration needs to reflect the dispersal of ... p. 21), and form the basis for a variety of manage- ment and conservation efforts, such as the design of marine protected area networks in the ...</t>
  </si>
  <si>
    <t>Phytal meiofauna of a rocky shore at the Cape d'Aguilar Marine Reserve , Hong Kong</t>
  </si>
  <si>
    <t>ZN Zhang , H Zhou…</t>
  </si>
  <si>
    <t>Marine Flora …</t>
  </si>
  <si>
    <t>Species extinction in the marine environment: Tasmania as a regional example of overlooked losses in biodiversity</t>
  </si>
  <si>
    <t>http://onlinelibrary.wiley.com/doi/10.1111/j.1523-1739.2005.00159.x/full</t>
  </si>
  <si>
    <t>GJ Edgar , CR Samson, NS Barrett</t>
  </si>
  <si>
    <t>... Get PDF (133K). Keywords: climate change; effects of fishing; global warming; introduced species; marine protected area; marine reserve; siltation; threatened species. área marina protegida; calentamiento global; cambio climático ...</t>
  </si>
  <si>
    <t>http://www.researchgate.net/publication/228352330_Species_extinction_in_the_marine_environment_Tasmania_as_a_regional_example_of_overlooked_losses_in_biodiversity/file/e0b495211576e2fbad.pdf</t>
  </si>
  <si>
    <t>A Caribbean-wide survey of no-take marine reserves: spatial coverage and attributes of effectiveness</t>
  </si>
  <si>
    <t>http://nsgl.gso.uri.edu/flsgp/flsgpw01005/flsgpw01005_part18.pdf</t>
  </si>
  <si>
    <t>RS Appeldoorn, KC Lindeman</t>
  </si>
  <si>
    <t>Proceedings of the Gulf and …</t>
  </si>
  <si>
    <t>... The Tortugas Ecological Reserve complements the Sanctuary's existing network of 23 fully ... Government in March, 2001 included establishing a broader Marine Protected Area (MPA) along ... KEY WORDS: Marine reserve, stakeholders, Barbados La Reserva Marina de Barbados ...</t>
  </si>
  <si>
    <t>A survey of fishes from various coral reef habitats within the Cayos Cochinos Marine Reserve , Honduras</t>
  </si>
  <si>
    <t>http://cat.inist.fr/?aModele=afficheN&amp;cpsidt=10455787</t>
  </si>
  <si>
    <t>KE Clifton, LM Clifton</t>
  </si>
  <si>
    <t>Revista de biología tropical</t>
  </si>
  <si>
    <t>... Titre du document / Document title. A SURVEY OF FISHES FROM VARIOUS CORAL REEF HABITATS WITHIN THE CAYOS COCHINOS MARINE RESERVE, HONDURAS. Auteur(s) / Author(s). CLIFTON KE ; CLIFTON LM ; Revue / Journal Title. ...</t>
  </si>
  <si>
    <t>Applications of Geographic Information Systems (GIS) to habitat assessment and marine resource management</t>
  </si>
  <si>
    <t>http://www.sciencedirect.com/science/article/pii/S0399178400889604</t>
  </si>
  <si>
    <t>KB Stanbury, RM Starr</t>
  </si>
  <si>
    <t>... We have developed a working GIS for the Monterey Bay National Marine Sanctuary that allows interpretation of many terrestrial and marine data sets, including inter-tidal monitoring data, permit locations, seabird strandings, fisheries catch data, habitat types, marine political ...</t>
  </si>
  <si>
    <t>Growth and population structure of Argopecten purpuratus at La Rinconada marine reserve , Antofagasta, Chile</t>
  </si>
  <si>
    <t>http://cienciasmarinas.com.mx/index.php/cmarinas/article/view/46</t>
  </si>
  <si>
    <t>M Avendaño, M Cantillánez</t>
  </si>
  <si>
    <t>Ciencias Marinas</t>
  </si>
  <si>
    <t>Abstract Se presentan los parámetros de crecimiento L?= 120.38 mm y K= 0.9668 para el banco de Argopecten purpuratus de la Reserva Marina La Rinconada (Antofagasta, Chile), obtenidos entre marzo de 2001 y mayo de 2003 usando métodos de marcaje y recaptura ...</t>
  </si>
  <si>
    <t>http://127.0.0.1:8000/scholar?q=info:VNPVtOD4zbEJ:scholar.google.com/&amp;output=instlink&amp;hl=en&amp;as_sdt=0,5&amp;scillfp=11117262611410862951&amp;oi=lle</t>
  </si>
  <si>
    <t>Post-settlement mortality in Phragmatopoma virgini (Polychaeta: Sabellariidae) at the Mehuin Marine Reserve , Chile</t>
  </si>
  <si>
    <t>http://yadda.icm.edu.pl/yadda/element/bwmeta1.element.elsevier-5b2b4990-f0d0-32b1-b0fb-fa0c96df674c</t>
  </si>
  <si>
    <t>JH Zamorano, CA Moreno …</t>
  </si>
  <si>
    <t>The likely cause of the dramatic decrease in abundance experienced by a population of reef- building polychaetes at a low rocky intertidal was examined. Monitoring the abundance of recruits on artificial plates determined that recruitment occurs throughout the year, but with ...</t>
  </si>
  <si>
    <t>… (Méditerranée nord-occidentale): distribution et abondance/Summer cetacean popoulation in the Pelagos Marine Sanctuary (northwest Mediterranean): distribution …</t>
  </si>
  <si>
    <t>http://www.degruyter.com/view/j/mamm.2006.70.issue-1_2/mamm.2006.003/mamm.2006.003.xml</t>
  </si>
  <si>
    <t>A Gannier</t>
  </si>
  <si>
    <t>Mammalia</t>
  </si>
  <si>
    <t>Résumé Une campagne à la mer de 10 jours a été menée durant l'été 2001 pour déterminer la population de cétacés dans le Sanctuaire Marin Pelagos de Méditerranée occidentale, grâce à la méthode du transect linéaire combinée à un échantillonnage acoustique. Un ...</t>
  </si>
  <si>
    <t>http://www.cetaces.org/wp-content/uploads/2009/07/Gannier06_abond.pdf</t>
  </si>
  <si>
    <t>Temporal patterns of spawning of the dusky grouper Epinephelus marginatus in relation to environmental factors</t>
  </si>
  <si>
    <t>http://cat.inist.fr/?aModele=afficheN&amp;cpsidt=18326518</t>
  </si>
  <si>
    <t>B Hereu, D Diaz, J Pasqual, M Zabala…</t>
  </si>
  <si>
    <t>Marine ecology. Progress …</t>
  </si>
  <si>
    <t>... To gain insight into the temporal patterns of dusky grouper spawning, we monitored a reproductive population in the Medes Islands Marine Reserve, Catalonia, from 1996 to 1999. We observed 44 successful spawning events. ...</t>
  </si>
  <si>
    <t>http://127.0.0.1:8000/scholar?q=info:0SwCc1ej-mEJ:scholar.google.com/&amp;output=instlink&amp;hl=en&amp;as_sdt=0,5&amp;scillfp=10700065882783439598&amp;oi=lle</t>
  </si>
  <si>
    <t>… en la Reserva Marina La Rinconada, Antofagasta, Chile Growth and population structure of Argopecten purpuratus at La Rinconada Marine Reserve , …</t>
  </si>
  <si>
    <t>http://www.researchgate.net/publication/26418332_Crecimiento_y_estructura_demogrfica_de_Argopecten_purpuratus_en_la_Reserva_Marina_La_Rinconada_Antofagasta_Chile/file/d912f50d4b5e5263a1.pdf</t>
  </si>
  <si>
    <t>Resumen Se presentan los parámetros de crecimiento L∞= 120.38 mm y K= 0.9668 para el banco de Argopecten purpuratus de la Reserva Marina La Rinconada (Antofagasta, Chile), obtenidos entre marzo de 2001 y mayo de 2003 usando métodos de marcaje y recaptura ...</t>
  </si>
  <si>
    <t>Premier signalement d'une reproduction effective du mérou brun, Epinephelus marginatus, dans la réserve marine de Cerbère-Banyuls (France)</t>
  </si>
  <si>
    <t>http://cat.inist.fr/?aModele=afficheN&amp;cpsidt=17190860</t>
  </si>
  <si>
    <t>JY MARINARO, E ROUSSEL, J LAWSON…</t>
  </si>
  <si>
    <t>... Résumé / Abstract. This work exposes the first observation of an effective reproduction of the Mediterranean grouper, Epinephelus marginatus, in its northern distribution area (Cerbere-Banyuls Marine Reserve). ... MED. ; France. ; Banyuls. ; Marine reserve. ; Reproduction. ; ...</t>
  </si>
  <si>
    <t>Generated on September 25th 2014 at 7:03:13am by nealhaddaway</t>
  </si>
  <si>
    <t>http://www.researchgate.net/publication/222514410_A_Bioeconomic_Model_of_Marine_Reserve_Creation/file/9c960529cb80879e96.pdf</t>
  </si>
  <si>
    <t>ftp://193.49.112.3/pub/irisson/papers/Almany2007-Local%20replenishment%20of%20coral%20reef%20fish%20populations%20in%20a%20marine%20reserve00.pdf</t>
  </si>
  <si>
    <t>http://espace.library.uq.edu.au/eserv.php?pid=UQ:8707&amp;dsID=n2003_gerber_eta.pdf</t>
  </si>
  <si>
    <t>https://escholarship.org/uc/item/2208z0f0.pdf</t>
  </si>
  <si>
    <t>https://escholarship.org/uc/item/01f1z9pn.pdf</t>
  </si>
  <si>
    <t>http://static.sdu.dk/mediafiles/Files/Om_SDU/Institutter/Miljo/fame/phd/nov03/leslie.pdf</t>
  </si>
  <si>
    <t>http://www.researchgate.net/publication/240777695_AVOIDING_CURRENT_OVERSIGHTS_IN_MARINE_RESERVE_DESIGN/file/72e7e525836c881166.pdf</t>
  </si>
  <si>
    <t>http://researchonline.jcu.edu.au/1466/1/Russ_et_al_2004.pdf</t>
  </si>
  <si>
    <t>rspb.royalsocietypublishing.org</t>
  </si>
  <si>
    <t>diposit.ub.edu</t>
  </si>
  <si>
    <t>http://www.researchgate.net/publication/227649315_Rapid_Buildup_of_Fish_Biomass_in_a_Caribbean_Marine_Reserve/file/72e7e52d52a4eb5201.pdf</t>
  </si>
  <si>
    <t>http://seafloor.otterlabs.org/publications/Engel_Kvitek_Trawling1998.pdf</t>
  </si>
  <si>
    <t>http://eprints.jcu.edu.au/6230/1/6230_Abesamis_&amp;_Russ_2005.pdf</t>
  </si>
  <si>
    <t>http://www.pelagicos.net/MARS6910_spring2014/readings/Suman_et_al._1999.pdf</t>
  </si>
  <si>
    <t>http://static.sdu.dk/mediafiles/Files/Om_SDU/Institutter/Miljo/fame/phd/maj06/pezzey.pdf</t>
  </si>
  <si>
    <t>http://www.researchgate.net/publication/226296774_Movement_Patterns_Habitat_Utilization_Home_Range_Size_and_Site_Fidelity_of_Whitesaddle_Goatfish_Parupeneus_Porphyreus_In_a_Marine_Reserve/file/9c96052273ea57acfc.pdf</t>
  </si>
  <si>
    <t>media.eurekalert.org</t>
  </si>
  <si>
    <t>https://fenraft.uvm.edu/giee/pubpdfs/Villa_2002_Conservation_Biology.pdf</t>
  </si>
  <si>
    <t>http://www.researchgate.net/publication/225393204_Connectivity_biodiversity_conservation_and_the_design_of_marine_reserve_networks_for_coral_reefs/file/9c96051fa7d4428f73.pdf</t>
  </si>
  <si>
    <t>http://www.researchgate.net/publication/233740168_Biol_Cons_2008/file/79e4150af479596141.pdf</t>
  </si>
  <si>
    <t>http://www.uq.edu.au/spatialecology/docs/Publications/2005_StewartandPoss_EfficiencyCostsAndTrade-offs.pdf</t>
  </si>
  <si>
    <t>marinenz.org.nz</t>
  </si>
  <si>
    <t>uq.edu.au</t>
  </si>
  <si>
    <t>http://media.eurekalert.org/aaasnewsroom/2010/FIL_000000000376/Topping%20et%20al.%20-%20sheephead%20home%20range%20and%20habitat%20use.pdf</t>
  </si>
  <si>
    <t>Assessing the effects of marine protected area (MPA) on a reef fish assemblage in a northwestern Mediterranean marine reserve : Identifying community-based …</t>
  </si>
  <si>
    <t>http://archimer.ifremer.fr/doc/2006/publication-1702.pdf</t>
  </si>
  <si>
    <t>http://www.tamug.edu/rooker/pdf/RookerCoralReefs97.pdf</t>
  </si>
  <si>
    <t>http://parcmarincotebleue.fr/Page%20a%20telecharger/Effet%20r%E9serve%20Biomex%20WP2%20harmelin%20vivien%20et%20al%202008%20biol%20conserv.pdf</t>
  </si>
  <si>
    <t>icesjms.oxfordjournals.org</t>
  </si>
  <si>
    <t>http://www.nceas.ucsb.edu/~mbaskett/downloads/papers/BaskettLevinGainesDushoff2005.pdf</t>
  </si>
  <si>
    <t>http://racerocks.com/racerock/research/scottwallace/wallace.pdf</t>
  </si>
  <si>
    <t>http://bio.research.ucsc.edu/people/costa/people/robinson/nrs/papers/2002_Greene_Physiography%20.pdf</t>
  </si>
  <si>
    <t>http://palumbi.stanford.edu/manuscripts/Palumbi_et_al_2003.pdf</t>
  </si>
  <si>
    <t>marineecologylab.disl.org</t>
  </si>
  <si>
    <t>researchonline.jcu.edu.au</t>
  </si>
  <si>
    <t>aoml.noaa.gov</t>
  </si>
  <si>
    <t>http://www.geo.u-szeged.hu/~joe/fotogrammetria/partvonal.pdf</t>
  </si>
  <si>
    <t>http://147.70.29.67/mchiappo/publications/fishing_gear_paper_biological_conservation.pdf</t>
  </si>
  <si>
    <t>eprints.jcu.edu.au</t>
  </si>
  <si>
    <t>http://www.researchgate.net/publication/38013443_Marine_reserve_networks_for_species_that_move_within_a_home_range/file/72e7e522a2ab1bb81b.pdf</t>
  </si>
  <si>
    <t>http://www.researchgate.net/publication/5225005_Characterizing_the_relative_contributions_of_large_vessels_to_total_ocean_noise_fields_a_case_study_using_the_Gerry_E._Studds_Stellwagen_Bank_National_Marine_Sanctuary/file/60b7d5159b2c5756d1.pdf</t>
  </si>
  <si>
    <t>http://fisheries-demonstration.googlecode.com/svn/trunk/Research%20Documents/Francini-FilhoMoura20087_FishRes.pdf</t>
  </si>
  <si>
    <t>http://www.michele.scardi.name/corsi/paper3.pdf</t>
  </si>
  <si>
    <t>https://escholarship.org/uc/item/6hz733f6.pdf</t>
  </si>
  <si>
    <t>http://escholarship.org/uc/item/8js358gq.pdf</t>
  </si>
  <si>
    <t>http://www.seaaroundus.org/conference/belize/Belize_Scientific_papers/Acosta_etal2003.pdf</t>
  </si>
  <si>
    <t>MW Miller , J Barimo</t>
  </si>
  <si>
    <t>https://users.wfu.edu/~djanders/labweb/reprints/Anderson%20et%20al%202003%20WAAL%20in%20GMR.pdf</t>
  </si>
  <si>
    <t>… survey of stock of the donkey's ear abalone,〈 i〉 Haliotis asinina〈/i〉 L. in the Sagay Marine Reserve , Philippines: evaluating the effectiveness of marine protected area …</t>
  </si>
  <si>
    <t>http://www.aseanbiodiversity.info/Abstract/53002388.pdf</t>
  </si>
  <si>
    <t>botany.hawaii.edu</t>
  </si>
  <si>
    <t>ftp://ftp.marine.csiro.au/pub/bax/Australian%20MPA%20review/Lavers%20MPA%20Work%20Nov-Dec%202010/Literature/Halpern%2003%20-%20MPA%20Size.pdf</t>
  </si>
  <si>
    <t>graysreef.noaa.gov</t>
  </si>
  <si>
    <t>http://www.webmeets.com/files/papers/ERE/WC3/226/Leg-Part-Compliance%20in%20GMR%20Japan%2001-2006.pdf</t>
  </si>
  <si>
    <t>http://optics.marine.usf.edu/~hu/scratch/Qingdao/pdfs/0120_Palandro_etal_RSE_2008.pdf</t>
  </si>
  <si>
    <t>Reproductive cycle of〈 i〉 Argopecten purpuratus〈/i〉(Bivalvia: Pectinidae) in La Rinconada marine reserve (Antofagasta, Chile): Response to environmental effects of …</t>
  </si>
  <si>
    <t>http://floridakeys.noaa.gov/review/documents/swexcavation.pdf</t>
  </si>
  <si>
    <t>http://eprints.jcu.edu.au/20197/1/Enhanced_biodiversity_beyond_marine_reserve_boundaries.pdf</t>
  </si>
  <si>
    <t>researchspace.auckland.ac.nz</t>
  </si>
  <si>
    <t>A system dynamics model for the management of the gooseneck barnacle (〈 i〉 Pollicipes pollicipes〈/i〉) in the marine reserve of Gaztelugatxe (Northern Spain)</t>
  </si>
  <si>
    <t>http://www-ai.ijs.si/SasoDzeroski/ECEMEAML04/proc/ecem-proc-text.pdf#page=33</t>
  </si>
  <si>
    <t>http://geosun.sjsu.edu/130/articles/edwards.pdf</t>
  </si>
  <si>
    <t>http://www.researchgate.net/publication/228865967_Use_of_a_marine_reserve_in_Kaneohe_Bay_Hawaii_by_the_giant_trevally_Caranx_ignobilis/file/9c96052273ea42acba.pdf</t>
  </si>
  <si>
    <t>reefed.edu.au</t>
  </si>
  <si>
    <t>http://eebweb.arizona.edu/courses/galapagos/handouts%202009/articles%202009%20for%20web/rapid%20community%20change.pdf</t>
  </si>
  <si>
    <t>http://sites.google.com/site/jbrunnschweiler/Brunnschweiler2010.pdf</t>
  </si>
  <si>
    <t>http://w.m.bird-rescue.org/pdfs/Impacts_of_Jessica_ver1.2.pdf#page=126</t>
  </si>
  <si>
    <t>http://www.researchgate.net/publication/225662672_Influence_of_marine_reserve_size_and_boundary_length_on_the_initial_response_of_exploited_reef_fishes_in_the_Florida_Keys_National_Marine_Sanctuary_USA/file/d912f509284ce5f5bd.pdf</t>
  </si>
  <si>
    <t>scientiamarina.revistas.csic.es</t>
  </si>
  <si>
    <t>http://www.researchgate.net/publication/47519312_Potential_benefits_to_fisheries_and_biodiversity_of_the_Chagos_ArchipelagoBritish_Indian_Ocean_Territory_as_a_no-take_marine_reserve/file/5046351b2335293c91.pdf</t>
  </si>
  <si>
    <t>http://epress.lib.uts.edu.au/research/bitstream/handle/10453/14872/2009002742OK.pdf?sequence=1</t>
  </si>
  <si>
    <t>http://www.researchgate.net/publication/248575868_Reproduction_and_growth_of_the_painted_comber_(Serranidae)_of_the_Marine_Reserve_of_Lanzarote_Island_(Central-Eastern_Atlantic)/file/9c96052cbdf4693e1d.pdf</t>
  </si>
  <si>
    <t>190.214.30.8</t>
  </si>
  <si>
    <t>http://www.marinespatialecologylab.org/wp-content/uploads/2010/11/2011-Marshell-et-al1.pdf</t>
  </si>
  <si>
    <t>http://www.bio.puc.cl/caseb/pdf/prog6/Castilla%20etal_Ecol%20Appl_2007.pdf</t>
  </si>
  <si>
    <t>nceas.ucsb.edu</t>
  </si>
  <si>
    <t>mare-net.com</t>
  </si>
  <si>
    <t>http://www.york.ac.uk/media/environment/documents/msc/mem/publications/Howarth%20et%20al%20(2011).pdf</t>
  </si>
  <si>
    <t>Composition, abundance, distribution and seasonality of larval fishes in the shallow nearshore of the proposed Greater Addo Marine Reserve , Algoa Bay, South Africa</t>
  </si>
  <si>
    <t>http://www.researchgate.net/publication/223796394_Composition_abundance_distribution_and_seasonality_of_larval_fishes_in_the_shallow_nearshore_of_the_proposed_Greater_Addo_Marine_Reserve_Algoa_Bay_South_Africa/file/e0b4952833cfca98c4.pdf</t>
  </si>
  <si>
    <t>Demographic and genetic structures of white sea bream populations (〈 i〉 Diplodus sargus〈/i〉, Linnaeus, 1758) inside and outside a Mediterranean marine reserve</t>
  </si>
  <si>
    <t>http://www.researchgate.net/publication/9016160_Demographic_and_genetic_structures_of_white_sea_bream_populations_(Diplodus_sargus_Linnaeus_1758)_inside_and_outside_a_Mediterranean_marine_reserve/file/60b7d51a9bcb8c5014.pdf</t>
  </si>
  <si>
    <t>MW Miller , IB Baums, DE Williams …</t>
  </si>
  <si>
    <t>http://www.researchgate.net/publication/227296134_Preliminary_patterns_of_distribution_and_abundance_of_loggerhead_sea_turtles_Caretta_caretta_around_Columbretes_Islands_Marine_Reserve_Spanish_Mediterranean/file/9fcfd508fd98109555.pdf</t>
  </si>
  <si>
    <t>http://ns1.kbslof.org/assets/2013/08/Harborne_DiademaPredation.pdf</t>
  </si>
  <si>
    <t>http://www.pelagicos.net/MARS6910_spring2012/readings/Wiley_et_al_2011.pdf</t>
  </si>
  <si>
    <t>ecite.utas.edu.au</t>
  </si>
  <si>
    <t>goms.disl.org</t>
  </si>
  <si>
    <t>Acoustic telemetry survey of the dusky grouper (〈 i〉 Epinephelus marginatus〈/i〉) in the Marine Reserve of Cerbère-Banyuls: informations on the territoriality of this …</t>
  </si>
  <si>
    <t>http://www.researchgate.net/publication/26695771_Acoustic_telemetry_survey_of_the_dusky_grouper_(Epinephelus_marginatus)_in_the_Marine_Reserve_of_Cerbre-Banyuls_informations_on_the_territoriality_of_this_emblematic_species/file/d912f51065f7b35bc8.pdf</t>
  </si>
  <si>
    <t>http://eeb19.biosci.arizona.edu/courses/galapagos/handouts%202009/articles%202009%20for%20web/the%20rocky%20path.pdf</t>
  </si>
  <si>
    <t>Phytoplankton biomass distribution and identification of productive habitats within the Galapagos Marine Reserve by MODIS, a surface acquisition system, and〈 i〉 in- …</t>
  </si>
  <si>
    <t>http://www.researchgate.net/publication/248481023_Phytoplankton_biomass_distribution_and_identification_of_productive_habitats_within_the_Galapagos_Marine_Reserve_by_MODIS_a_surface_acquisition_system_and_in-situ_measurements/file/9c96052d93b53a3e06.pdf</t>
  </si>
  <si>
    <t>repositories.tdl.org</t>
  </si>
  <si>
    <t>library.conservation.org</t>
  </si>
  <si>
    <t>nsgl.gso.uri.edu</t>
  </si>
  <si>
    <t>coremap.or.id</t>
  </si>
  <si>
    <t>130.206.88.107</t>
  </si>
  <si>
    <t>researchrepository.murdoch.edu.au</t>
  </si>
  <si>
    <t>http://graysreef.noaa.gov/science/publications/pdfs/i-05.pdf</t>
  </si>
  <si>
    <t>The nematode-trapping fungus〈 i〉 Arthrobotrys oligospora〈/i〉 in soilof the Bodega marine reserve : distribution and dependenceon nematode-parasitized moth larvae</t>
  </si>
  <si>
    <t>cbcrm-rc.freeservers.com</t>
  </si>
  <si>
    <t>scielo.sa.cr</t>
  </si>
  <si>
    <t>coastalsocioeconomics.noaa.gov</t>
  </si>
  <si>
    <t>eprints.utas.edu.au</t>
  </si>
  <si>
    <t>le.uwpress.org</t>
  </si>
  <si>
    <t>http://171.66.125.237/content/85/3/454.full.pdf</t>
  </si>
  <si>
    <t>http://serc.fiu.edu/wqmnetwork/boyerj/pubs/Gibson%20et%20al.%202008.pdf</t>
  </si>
  <si>
    <t>http://branchingnature.org/coral/Cons_biol_paper.pdf</t>
  </si>
  <si>
    <t>docs.lib.noaa.gov</t>
  </si>
  <si>
    <t>procs.gcfi.org</t>
  </si>
  <si>
    <t>thebookshelf.auckland.ac.nz</t>
  </si>
  <si>
    <t>http://arxiv.org/pdf/math.OC/0309255</t>
  </si>
  <si>
    <t>http://penguinstudies.org/wp-content/uploads/2013/08/2009_MarineReserveChile_OCM_Skewgar.pdf</t>
  </si>
  <si>
    <t>faculty.mdc.edu</t>
  </si>
  <si>
    <t>rchn.biologiachile.cl</t>
  </si>
  <si>
    <t>https://darchive.mblwhoilibrary.org/bitstream/handle/1912/4689/09-1217.1.pdf?sequence=1</t>
  </si>
  <si>
    <t>http://archimer.ifremer.fr/doc/00107/21842/20067.pdf</t>
  </si>
  <si>
    <t>hub.hku.hk</t>
  </si>
  <si>
    <t>Acoustic mapping as an environmental management tool: I. Detection of barrels of low-level radioactive waste, Gulf of the Farallones National Marine Sanctuary , …</t>
  </si>
  <si>
    <t>scholarlyrepository.miami.edu</t>
  </si>
  <si>
    <t>marineeconomics.noaa.gov</t>
  </si>
  <si>
    <t>cobi.org.mx</t>
  </si>
  <si>
    <t>http://graysreef.noaa.gov/science/publications/pdfs/i-14.pdf</t>
  </si>
  <si>
    <t>absci.fiu.edu</t>
  </si>
  <si>
    <t>http://books.google.co.uk/books?hl=en&amp;lr=&amp;id=JHlFBAAAQBAJ&amp;oi=fnd&amp;pg=PA255&amp;dq=+marine+reserve+OR+%22protected+area%22+OR+sanctuary+OR+%22harvest+refuge%22&amp;ots=Qk3PyXUepP&amp;sig=_1wJtxjWyxzxi0YrtpKdFP-ZK7c</t>
  </si>
  <si>
    <t>A governance analysis of the Galápagos Marine Reserve</t>
  </si>
  <si>
    <t>http://www.sciencedirect.com/science/article/pii/S0308597X12002606</t>
  </si>
  <si>
    <t>The Galápagos Marine Reserve (GMR) has faced major governance challenges since its designation in 1998, largely due to the driving forces of immigration from the mainland; a heterogeneous population that has a mainland rather than an island identity; increasing ...</t>
  </si>
  <si>
    <t>http://marineworldheritage.unesco.org/wp-content/uploads/2012/01/A-Governance-Analysis-of-the-Galapagos-Marine-Reserve1.pdf</t>
  </si>
  <si>
    <t>http://gerberlab.faculty.asu.edu/wordpress/wp-content/uploads/docs/wielgus_et_al_08.pdf</t>
  </si>
  <si>
    <t>http://moodle.technion.ac.il/pluginfile.php/377606/mod_resource/content/1/Brown_et_al_2001_Trade_off_Analysis.pdf</t>
  </si>
  <si>
    <t>http://www.researchgate.net/publication/227811803_Marine_Protected_Area_Design_and_the_Spatial_and_Temporal_Distribution_of_Cetaceans_in_a_Submarine_Canyon/file/79e4150acafcee5bad.pdf</t>
  </si>
  <si>
    <t>Spatial and mass balanced trophic models of La Rinconada Marine Reserve (SE Pacific coast), a protected benthic ecosystem: management strategy assessment</t>
  </si>
  <si>
    <t>er.uwpress.org</t>
  </si>
  <si>
    <t>http://www.denix.osd.mil/nr/crid/Coral_Reef_Iniative_Database/Hawaii_files/Friedlander%20et%20al.,%202003.pdf</t>
  </si>
  <si>
    <t>http://faculty.washington.edu/kate1/ESS_418/CAPSTONE_PROJECT_files/Jones_Marine_Protected_Area_Strategies%5B1%5D.pdf</t>
  </si>
  <si>
    <t>http://www.inforain.org/reports/Participatory_Analysis.pdf</t>
  </si>
  <si>
    <t>… and Characterization of Multibeam Backscatter: Koitlah Point to Point of the Arches, Olympic Coast National Marine Sanctuary - Survey HMPR-115-2004- …</t>
  </si>
  <si>
    <t>SS Intelmann, J Beaudoin, GR Cochrane</t>
  </si>
  <si>
    <t>http://books.google.co.uk/books?hl=en&amp;lr=&amp;id=BbeWSY9UIfgC&amp;oi=fnd&amp;pg=PR7&amp;dq=+marine+reserve+OR+%22protected+area%22+OR+sanctuary+OR+%22harvest+refuge%22&amp;ots=1lSp4K2ILU&amp;sig=_ml_BVVU5Hv64-FZwXQ3xhzz3A0</t>
  </si>
  <si>
    <t>researcharchive.lincoln.ac.nz</t>
  </si>
  <si>
    <t>A preliminary investigation of upwelling as a source of nutrients to Looe Key National Marine Sanctuary</t>
  </si>
  <si>
    <t>BE Lapointe, NP Smith</t>
  </si>
  <si>
    <t>NOAA Technical Memorandum NOS MEMD</t>
  </si>
  <si>
    <t>http://www.austingallagher.com/files/Carr%20et%20al%202013.pdf</t>
  </si>
  <si>
    <t>http://books.google.co.uk/books?hl=en&amp;lr=&amp;id=YnVFBAAAQBAJ&amp;oi=fnd&amp;pg=PA31&amp;dq=+marine+reserve+OR+%22protected+area%22+OR+sanctuary+OR+%22harvest+refuge%22&amp;ots=GxVG24HcQz&amp;sig=TdeyexD8tr6KLzlpQaptadBscfM</t>
  </si>
  <si>
    <t>americansamoa.noaa.gov</t>
  </si>
  <si>
    <t>http://www.ucdenver.edu/academics/colleges/Engineering/research/CenterSustainableUrbanInfrastructure/LowCarbonCities/Documents/Weible/Weible_ACF.pdf</t>
  </si>
  <si>
    <t>http://books.google.co.uk/books?hl=en&amp;lr=&amp;id=3bTnt5OEmswC&amp;oi=fnd&amp;pg=PA293&amp;dq=+marine+reserve+OR+%22protected+area%22+OR+sanctuary+OR+%22harvest+refuge%22&amp;ots=IpfhwC-mba&amp;sig=Jd14sIxVI09tRhxb7lWOZxkBtrg</t>
  </si>
  <si>
    <t>http://www.researchgate.net/publication/250077981_Designing_marine_protected_area_networks_to_address_the_impacts_of_climate_change/file/60b7d52aad753038b2.pdf</t>
  </si>
  <si>
    <t>http://www.researchgate.net/publication/223538489_Tourist_perception_of_recreational_environment_and_management_in_a_marine_protected_area/file/9fcfd5019341805ce1.pdf</t>
  </si>
  <si>
    <t>woodshole.er.usgs.gov</t>
  </si>
  <si>
    <t>Testing the implications of a permanent or seasonal marine reserve on the population dynamics of Eastern Baltic cod under varying environmental conditions</t>
  </si>
  <si>
    <t>http://www.sciencedirect.com/science/article/pii/S0165783606004280</t>
  </si>
  <si>
    <t>C Röckmann, MA St John, UA Schneider , RSJ Tol</t>
  </si>
  <si>
    <t>Fisheries research</t>
  </si>
  <si>
    <t>A spatially disaggregated, discrete time, age-structured model for the Eastern Baltic cod (Gadus morhua callarias L.) stock was constructed, in order to test the implications of the establishment of a marine reserve in the Baltic Sea. Functional relationships for ...</t>
  </si>
  <si>
    <t>http://core.kmi.open.ac.uk/download/pdf/7079974.pdf</t>
  </si>
  <si>
    <t>Skomer marine reserve subtidal monitoring project</t>
  </si>
  <si>
    <t>http://www.springerlink.com/index/T3K4358536U85475.pdf</t>
  </si>
  <si>
    <t>The causes and extent of natural fluctuations in subtidal rocky epibenthic communities in British waters is largely unknown and a project to monitor some representative communities in the voluntary Skomer Island Marine Reserve, SW Wales, was begun in 1982 with the ...</t>
  </si>
  <si>
    <t>A Preliminary Study on the Meiofauna in the Intertidal Zone in Nanji Islands Marine Reserve [J]</t>
  </si>
  <si>
    <t>http://en.cnki.com.cn/Article_en/CJFDTOTAL-QDHY200302009.htm</t>
  </si>
  <si>
    <t>LKZZH Jie</t>
  </si>
  <si>
    <t>Journal of Ocean University of Qingdao</t>
  </si>
  <si>
    <t>The intertidal meiofauna in Nanji Islands Marine Reserve was surveyed in October, 2001. In the middle intertidal zone and lower intertidal zone in Dashaao sand beach, the abundance of meiofauna was relatively low, which was 291.9 ind· 10cm-2 and 516.8 ind· 10cm-2 ...</t>
  </si>
  <si>
    <t>… of Ship Strikes on Large Cetaceans in the Santa Barbara Channel Region and Channel Islands National Marine Sanctuary : Recommendations and Case …</t>
  </si>
  <si>
    <t>http://channelislands.noaa.gov/sac/pdfs/sscs10-2-09.pdf</t>
  </si>
  <si>
    <t>… . National Ocean Service. Office of National Marine …</t>
  </si>
  <si>
    <t>channelislands.noaa.gov</t>
  </si>
  <si>
    <t>The purpose of this document,“Reducing the Threat of Ship Strikes on Large Cetaceans in Santa Barbara Channel Region and Channel Islands National Marine Sanctuary,” is to provide the Sanctuary Advisory Council (SAC) and its' Ship Strike Subcommittee, with ...</t>
  </si>
  <si>
    <t>Tenure rights and stewardship of marine resources-A co-managed Swedish shrimp fishery in a marine reserve</t>
  </si>
  <si>
    <t>http://books.google.co.uk/books?hl=en&amp;lr=&amp;id=6N6bcOE5uVsC&amp;oi=fnd&amp;pg=PA21&amp;dq=+marine+reserve+OR+%22protected+area%22+OR+sanctuary+OR+%22harvest+refuge%22&amp;ots=ehEWxcrg9-&amp;sig=w2v4uhZBD4rCWKJDIXo9V5qVNbQ</t>
  </si>
  <si>
    <t>H Eggert , M Ulmestrand</t>
  </si>
  <si>
    <t>FAO FISHERIES TECHNICAL PAPER</t>
  </si>
  <si>
    <t>The problems related to open access marine fisheries lead fishers to avoid responsibilities for ensuring future benefit flows. In fact, theoretically, open-access fishery implies that fishers only care about their own catch today, but completely disregard their potential catch ...</t>
  </si>
  <si>
    <t>Commentary: accounting for uncertainty in marine reserve design</t>
  </si>
  <si>
    <t>http://onlinelibrary.wiley.com/doi/10.1111/j.1461-0248.2005.00852.x/abstract</t>
  </si>
  <si>
    <t>M Mangel</t>
  </si>
  <si>
    <t>... Commentary: accounting for uncertainty in marine reserve design. Marc Mangel. Article first published online: 15 DEC 2005. ... Additional Information. How to Cite. Mangel, M. (2006), Commentary: accounting for uncertainty in marine reserve design. Ecology Letters, 9: 11–12. ...</t>
  </si>
  <si>
    <t>Demography of Nebalia sp.(Crustacea: Leptostraca) determined by carrion bait trapping in Lobster Bay, Cape d 'Aguilar Marine Reserve , Hong Kong</t>
  </si>
  <si>
    <t>http://link.springer.com/article/10.1007/s00227-005-0051-0</t>
  </si>
  <si>
    <t>CN Lee, B Morton</t>
  </si>
  <si>
    <t>Abstract The feeding ecology of leptostracans is not well-known. In the present study, species of Nebalia (Crustacea: Leptostraca) were captured every month for 1 year from Lobster Bay, Hong Kong, using baited traps. Captured individuals fell into a size range of ...</t>
  </si>
  <si>
    <t>ROV surveys of deep rocky reef habitats and bottomfish at eight candidate marine reserve sites in Skagit County, Washington</t>
  </si>
  <si>
    <t>…, Northwest Straits Marine Conservation Initiative</t>
  </si>
  <si>
    <t>Skagit MRC</t>
  </si>
  <si>
    <t>The value of a spill-over fishery for spiny lobsters around a marine reserve in northern New Zealand.</t>
  </si>
  <si>
    <t>S Kelly, AB MacDiarmid, D Scott, R Babcock</t>
  </si>
  <si>
    <t>A method for evaluating marine protected area management</t>
  </si>
  <si>
    <t>http://www.tandfonline.com/doi/abs/10.1080/089207502753504661</t>
  </si>
  <si>
    <t>J Alder, D Zeller , T Pitcher , R Sumaila</t>
  </si>
  <si>
    <t>An assumption underlying the growing support for marine protected areas (MPAs) is that they meet conservation goals and provide economic benefits to fisheries and ecotourism. However, support for MPAs will be at risk if managers cannot assess whether various MPA ...</t>
  </si>
  <si>
    <t>http://www.researchgate.net/publication/233073890_A_Method_for_Evaluating_Marine_Protected_Area_Management/file/60b7d52cdb5723f0eb.pdf</t>
  </si>
  <si>
    <t>Simple fisheries and marine reserve models of interacting species: an overview and example with recruitment facilitation</t>
  </si>
  <si>
    <t>http://web.calcofi.org/~calcofi/publications/calcofireports/v48/Vol_48_Baskett.pdf</t>
  </si>
  <si>
    <t>ML Baskett</t>
  </si>
  <si>
    <t>CALIFORNIA COOPERATIVE OCEANIC FISHERIES …</t>
  </si>
  <si>
    <t>ABSTRACT Accounting for species interactions is ak ey component of ecosystem-based management. Simple models of species interactions provide a framework for making qualitative comparisons and identifying critical dynamics. A review of multispecies- ...</t>
  </si>
  <si>
    <t>… , Marine Protected Areas in the National Oceanic and Atmospheric Administration's Channel Islands National Marine Sanctuary : Sections 27.82, 630, and …</t>
  </si>
  <si>
    <t>J Ugoretz</t>
  </si>
  <si>
    <t>The perceptions of local fishermen towards a hotel managed marine reserve in Vietnam</t>
  </si>
  <si>
    <t>http://www.sciencedirect.com/science/article/pii/S0964569110000025</t>
  </si>
  <si>
    <t>Marine Protected Areas (MPAs) often fail to meet ecological, social or economic objectives due to lack of effective management by government institutions. Partly in response to this failure, a number of marine reserves managed by the private sector, Hotel Managed ...</t>
  </si>
  <si>
    <t>http://www.researchgate.net/publication/239356585_The_perceptions_of_local_fishermen_towards_a_hotel_managed_marine_reserve_in_Vietnam/file/3deec5260f0b64c829.pdf</t>
  </si>
  <si>
    <t>Decadal-scale changes in the shallow subtidal benthos of an Irish marine reserve</t>
  </si>
  <si>
    <t>http://www.degruyter.com/view/j/botm.2011.54.issue-5/bot.2011.057/bot.2011.057.xml</t>
  </si>
  <si>
    <t>CD Trowbridge , C Little, GM Pilling, P Stirling…</t>
  </si>
  <si>
    <t>Botanica Marina</t>
  </si>
  <si>
    <t>Abstract Long-term annual monitoring of rocky intertidal and shallow subtidal shores of an Irish sea lough (1990–2010) documented major regime shifts in the past decade. When population densities of the purple urchin Paracentrotus lividus plummeted in Lough Hyne ...</t>
  </si>
  <si>
    <t>Revisiting biological “hot spots” and marine reserve formation</t>
  </si>
  <si>
    <t>Assessment of recreational fishery in the Galapagos Marine Reserve : Failures and opportunities</t>
  </si>
  <si>
    <t>http://www.sciencedirect.com/science/article/pii/S0165783613000155</t>
  </si>
  <si>
    <t>A Schuhbauer , V Koch</t>
  </si>
  <si>
    <t>The Galapagos Marine Reserve (GMR) is one of largest marine protected areas in the world. After its establishment in 1998 fishing rights in the GMR were given exclusively to local fishers and only small-scale fishing is permitted. As tourism is exponentially increasing in ...</t>
  </si>
  <si>
    <t>2002-03 Florida Keys National Marine Sanctuary science report: An ecosystem report card after five years of marine zoning</t>
  </si>
  <si>
    <t>Stakeholder participation in marine spatial planning: Lessons from the Channel Islands National Marine Sanctuary</t>
  </si>
  <si>
    <t>http://www.tandfonline.com/doi/abs/10.1080/08941920.2011.627913</t>
  </si>
  <si>
    <t>W Flannery , M Ó Cinnéide</t>
  </si>
  <si>
    <t>Stakeholder participation is advanced as a key element of marine spatial planning (MSP) by the US Interagency Ocean Policy Task Force. It provides little guidance, however, regarding stakeholder participation. We argue that much can be learned from existing ecosystem- ...</t>
  </si>
  <si>
    <t>… behaviour by Ergalatax contractus (Gastropoda: Muricidae) and interactions with Nassarius nodifer (Gastropoda: Nassariidae) in the Cape d'Aguilar Marine Reserve , …</t>
  </si>
  <si>
    <t>http://journals.cambridge.org/abstract_S0025315406012951</t>
  </si>
  <si>
    <t>Abstract Aspects of the feeding behaviour of Ergalatax contractus (Muricidae) were studied. Field experiments demonstrated that large numbers of individuals of this species, comprising [similar] 90% of a suite of gastropod scavengers, were attracted to baited traps ...</t>
  </si>
  <si>
    <t>http://hub.hku.hk/bitstream/10722/44705/1/121941.pdf?accept=1</t>
  </si>
  <si>
    <t>Effects of mosquito control measures on non-targeted organisms in the Florida Keys National Marine Sanctuary .</t>
  </si>
  <si>
    <t>https://dspace.mote.org:8443/dspace/handle/2075/143</t>
  </si>
  <si>
    <t>RH Pierce</t>
  </si>
  <si>
    <t>dspace.mote.org</t>
  </si>
  <si>
    <t>This project was undertaken to determine if mosquito adulticides used in Monroe County cause adverse ecological effects in the Florida Keys National Marine Sanctuary. This study monitored the distribution and persistence of the two mosquito adulticides, permethrin and ...</t>
  </si>
  <si>
    <t>https://dspace.mote.org:8443/dspace/bitstream/2075/143/4/MTR%20609.pdf</t>
  </si>
  <si>
    <t>The natural marine reserve of Miramare (Trieste, Italy): tourism and environmental education</t>
  </si>
  <si>
    <t>http://www.sciencedirect.com/science/article/pii/0951831291900384</t>
  </si>
  <si>
    <t>M Spoto, C Franzosini</t>
  </si>
  <si>
    <t>Ocean and shoreline management</t>
  </si>
  <si>
    <t>Abstract During 1989, the management of the marine reserve of Miramare started with the activities that were planned in a programme of environmental education (project 'Scuolambiente'); and introduced activities on behalf of a large tourist public (project ' ...</t>
  </si>
  <si>
    <t>Poor Knights Islands Marine Reserve : A biological survey of subtidal reefs</t>
  </si>
  <si>
    <t>1984 - University of Auckland</t>
  </si>
  <si>
    <t>… of Acropora corals, coral species richness, urchins and Coralliophila snails in the Florida Keys National Marine Sanctuary and Biscayne National Park</t>
  </si>
  <si>
    <t>SL Miller, M Chiappone, LM Rutten</t>
  </si>
  <si>
    <t>Center for Marine Science</t>
  </si>
  <si>
    <t>Occurrences of Rare Fish Species in the Far Eastern Marine Reserve (Peter the Great Bay, Sea of Japan)</t>
  </si>
  <si>
    <t>http://www.maik.ru/abstract/ichth/1/ichth1_1p119abs.htm</t>
  </si>
  <si>
    <t>JOURNAL OF ICHTHYOLOGY C/C OF VOPROSY …</t>
  </si>
  <si>
    <t>maik.ru</t>
  </si>
  <si>
    <t>Occurrences of Rare Fish Species in the Far Eastern Marine Reserve (Peter the Great Bay, Sea of Japan). AI Markevich. Institute of Marine Biology, Far Eastern Division, Russian Academy of Sciences, Pal'chevskogo, 17, Vladivostok, 690032 Russia. Received May 10, 2000. ...</t>
  </si>
  <si>
    <t>Outmigration and movement of tagged coral reef fish in a marine fishery reserve in Jamaica</t>
  </si>
  <si>
    <t>http://procs.gcfi.org/pdf/gcfi_51-44.pdf</t>
  </si>
  <si>
    <t>JL Munro</t>
  </si>
  <si>
    <t>Proc. Gulf Carib. Fish. Inst</t>
  </si>
  <si>
    <t>ABSTRACT Between December, 1996 and May, 1998, a total of 6,947 coral reef fish were marked and released within the Discovery Bay Fishery Reserve, on the north coast of Jamaica. Nearly 6,000 recaptures have been obtained (including multiple recaptures of ...</t>
  </si>
  <si>
    <t>Boat anchoring on〈 i〉 Posidonia oceanica〈/i〉 beds in a marine protected area (Italy, western Mediterranean): effect of anchor types in different anchoring stages</t>
  </si>
  <si>
    <t>http://www.vliz.be/imisdocs/publications/54789.pdf</t>
  </si>
  <si>
    <t>Palolo Deep National Marine Reserve : A Survey, Inventory, and Information Report</t>
  </si>
  <si>
    <t>ER Lovell, F Toloa</t>
  </si>
  <si>
    <t>Using reproductive values to define optimal harvesting for multisite density-dependent populations: example with a marine reserve</t>
  </si>
  <si>
    <t>http://www.nrcresearchpress.com/doi/abs/10.1139/f02-058</t>
  </si>
  <si>
    <t>EN Brooks</t>
  </si>
  <si>
    <t>A new method for determining optimal harvest from age-structured populations with a density-dependent stock-recruit relationship is presented. The theoretical optimal harvest comes from removing the age-class with the smallest ratio of reproductive value to weight. ...</t>
  </si>
  <si>
    <t>SHADYS ('simulateur halieutique de dynamiques spatiales'), a GIS based numerical model of fisheries. Example application: the study of a marine protected area</t>
  </si>
  <si>
    <t>http://journals.cambridge.org/abstract_S0990744099800187</t>
  </si>
  <si>
    <t>O Maury, D Gascuel</t>
  </si>
  <si>
    <t>Abstract This paper presents the simulator SHADYS ('simulator halieutique de dynamiques spatiales'). SHADYS is a tool devoted to the representation of spatial processes involved in fisheries dynamics. It puts together three fundamental entities in an explicit spatio- ...</t>
  </si>
  <si>
    <t>Cape Rodney to Okakari Point Marine Reserve fish monitoring programme 2000</t>
  </si>
  <si>
    <t>TJ Willis, RC Babcock</t>
  </si>
  <si>
    <t>Report to the Department of Conservation</t>
  </si>
  <si>
    <t>Hol Chan Marine Reserve Draft Management Plan</t>
  </si>
  <si>
    <t>Wildlife Conservation International.(Unpublished)</t>
  </si>
  <si>
    <t>Feeding ecology of Serranus scriba (Osteichthyes, Serranidae) in the marine reserve of Lanzarote (Canary Islands)</t>
  </si>
  <si>
    <t>A Moreno-López, VM Tuset , JA González…</t>
  </si>
  <si>
    <t>Bol. Mus. Municipal do …</t>
  </si>
  <si>
    <t>Bryozoa of the Cape Rodney to Okakari Point marine reserve : an identification manual</t>
  </si>
  <si>
    <t>NZ Oceanographic Institute</t>
  </si>
  <si>
    <t>Birnie, SL (1997) Subsistence shellfish harvesting in the Maputaland Marine Reserve in northern KwaZulu-Natal, South Africa: rocky shore organisms</t>
  </si>
  <si>
    <t>black</t>
  </si>
  <si>
    <t>R Kyle, WD Robertson</t>
  </si>
  <si>
    <t>Study regarding the financial benefits for the local communities directly linked to the Illes Medes Marine Reserve</t>
  </si>
  <si>
    <t>J Capellà</t>
  </si>
  <si>
    <t>DCB Turisme i Desenvolupament Local</t>
  </si>
  <si>
    <t>Species composition, distribution and standing stock of rocky-shore intertidal communities in De Hoop Marine Reserve</t>
  </si>
  <si>
    <t>DJ Coetzee, P Zoutendyk</t>
  </si>
  <si>
    <t>Bontebok</t>
  </si>
  <si>
    <t>Backscatter Intensity and Sun-illuminated Sea Floor Topography of the Stellwagen Bank National Marine Sanctuary Off Boston, Massachusetts</t>
  </si>
  <si>
    <t>Geological Survey (US), PC Valentine…</t>
  </si>
  <si>
    <t>2003 - US Department of the Interior</t>
  </si>
  <si>
    <t>… analysis and distribution of boulder ridges and bedrock outcrops in the Stellwagen Bank National Marine Sanctuary region—seabed ruggedness: US …</t>
  </si>
  <si>
    <t>PC Valentine, SJ Fuller, LA Scully</t>
  </si>
  <si>
    <t>URL: http://woodshole. er. usgs. gov/project- …</t>
  </si>
  <si>
    <t>Soufriere/Scotts Head Marine Reserve Management Plan</t>
  </si>
  <si>
    <t>N Lawrence, A Magloire, H Guiste</t>
  </si>
  <si>
    <t>Fisheries Division</t>
  </si>
  <si>
    <t>Pattengill &amp; GJ Holt. 1997. Fish assemblages on artificial and natural reefs in the Flower Garden Banks National Marine Sanctuary , USA</t>
  </si>
  <si>
    <t>J Rooker , CV Dokken</t>
  </si>
  <si>
    <t>Acoustical and temporal features of sounds of Sciaena umbra (Sciaenidae) in the Miramare Marine Reserve (Gulf of Trieste, Italy)</t>
  </si>
  <si>
    <t>C Bonacito, M Costantini, L Casaretto, A Hawkins…</t>
  </si>
  <si>
    <t>Proceedings of XVIII IBAC</t>
  </si>
  <si>
    <t>New threat to the coral reefs of the Hikkaduwa marine Sanctuary in Sri Lanka</t>
  </si>
  <si>
    <t>http://agris.fao.org/agris-search/search.do?recordID=PH1999100452</t>
  </si>
  <si>
    <t>MWR De Silva</t>
  </si>
  <si>
    <t>Tropical Coasts (Philippines)</t>
  </si>
  <si>
    <t>... New threat to the coral reefs of the Hikkaduwa marine Sanctuary in Sri Lanka. ...</t>
  </si>
  <si>
    <t>H Ecological Applications2003131S185Leslie…</t>
  </si>
  <si>
    <t>… Applications13: S185-S</t>
  </si>
  <si>
    <t>Anthropogenic Noise and the Channel Islands National Marine Sanctuary</t>
  </si>
  <si>
    <t>S Polefka</t>
  </si>
  <si>
    <t>Report by Environmental Defense Center</t>
  </si>
  <si>
    <t>Flip-flops and Turtles-Women's Participation in the Kiunga National Marine Reserve ICDP</t>
  </si>
  <si>
    <t>F Flintan</t>
  </si>
  <si>
    <t>Lord Howe Island Marine Reserve : the final stages of planning</t>
  </si>
  <si>
    <t>P Parker</t>
  </si>
  <si>
    <t>National Parks Journal</t>
  </si>
  <si>
    <t>Coral reef fish movements and the effectiveness of the Barbados Marine Reserve</t>
  </si>
  <si>
    <t>MR Chapman</t>
  </si>
  <si>
    <t>McGill University</t>
  </si>
  <si>
    <t>Sun-illuminated topography, and backscatter intensity of the Stellwagen Bank National Marine Sanctuary region off Boston, Massachusetts</t>
  </si>
  <si>
    <t>PC Valentine, TJ Middleton, SJ Fuller</t>
  </si>
  <si>
    <t>United States Geological Survey Open-File …</t>
  </si>
  <si>
    <t>The use of AVHRR data in determining sea surface temperature zonation and variability across the Galapagos Marine Reserve</t>
  </si>
  <si>
    <t>Faculty of Science. School of Ocean and Earth …</t>
  </si>
  <si>
    <t>High frequency monitoring of wastewater nutrient discharges and their ecological effects in the Florida Keys National Marine Sanctuary : Appendix I</t>
  </si>
  <si>
    <t>NM Gunsalus</t>
  </si>
  <si>
    <t>Quality Assurance Summary</t>
  </si>
  <si>
    <t>Effects of total fishing prohibition on the rocky fish assemblage of Medes Islands marine reserve</t>
  </si>
  <si>
    <t>A García, M Zabala</t>
  </si>
  <si>
    <t>Economic Impact Analysis of the cape rodney Okakari Point (Leigh) Marine reserve on the rodney District</t>
  </si>
  <si>
    <t>L Hunt</t>
  </si>
  <si>
    <t>Department of conservation</t>
  </si>
  <si>
    <t>Trace Metals and Pesticides in Sediments and Organisms in John Pennekamp Coral Reef State Park and Key Largo National Marine Sanctuary : Report</t>
  </si>
  <si>
    <t>RH Skinner, WC Jaap</t>
  </si>
  <si>
    <t>Soft Bottom Communities of the Far Eastern State Marine Reserve</t>
  </si>
  <si>
    <t>AV Ozolin'sh, VL Klimova</t>
  </si>
  <si>
    <t>Ekosistemnye issledovaniya pribrezhnykh …</t>
  </si>
  <si>
    <t>… the relative contributions of large vessels to total ocean noise fields: A case study using the Gerry E. Studds Stellwagen Bank National Marine Sanctuary</t>
  </si>
  <si>
    <t>L Hatch, C Clark, R Merrick</t>
  </si>
  <si>
    <t>Environ Manage</t>
  </si>
  <si>
    <t>Preliminary data on the distribution and density of Pinna nobilis and Pinna rudis in the Columbretes Islands Marine Reserve (Western Mediterranean, Spain)</t>
  </si>
  <si>
    <t>http://www.reservasmarinas.info/reservas/columbretes/pdf/nacra_distribution.pdf</t>
  </si>
  <si>
    <t>JR García-March , DK Kersting</t>
  </si>
  <si>
    <t>Organisms Diversity &amp; …</t>
  </si>
  <si>
    <t>reservasmarinas.info</t>
  </si>
  <si>
    <t>Conclusions Both Pinna nobilis and P. rudis are ubiquitous in the Reserve seabed. There are populations in the four main island groups, and isolated individuals are commonly observed. Also, both species are aggregated in some locations forming dense patches ( ...</t>
  </si>
  <si>
    <t>The ecology of planktonic copepods and hyperbenthic communities in theCape d'Aguilar Marine Reserve , Hong Kong</t>
  </si>
  <si>
    <t>http://hub.hku.hk/handle/10722/65215</t>
  </si>
  <si>
    <t>N Lee， 李雅詠</t>
  </si>
  <si>
    <t>... Postgraduate Thesis: The ecology of planktonic copepods and hyperbenthic communities in theCape d'Aguilar Marine Reserve, Hong Kong. ... Title, The ecology of planktonic copepods and hyperbenthic communities in theCape d'Aguilar Marine Reserve, Hong Kong. ...</t>
  </si>
  <si>
    <t>An ecosystem model applied to Miramare natural Marine Reserve : limits, advantages and perspectives</t>
  </si>
  <si>
    <t>S Libralato , M Tempesta, C Solidoro , M Spoto</t>
  </si>
  <si>
    <t>Biologia marina mediterranea</t>
  </si>
  <si>
    <t>Pycnogonids (Arthropoda: Pycnogonida) from the Cape d'Aguilar Marine Reserve , Hong Kong</t>
  </si>
  <si>
    <t>RN Bamber</t>
  </si>
  <si>
    <t>… marine biological workshop: the marine flora and fauna …</t>
  </si>
  <si>
    <t>First among equals: why some habitats should be considered more important than others during marine reserve planning</t>
  </si>
  <si>
    <t>http://journals.cambridge.org/abstract_S0376892909005487</t>
  </si>
  <si>
    <t>AR Harborne</t>
  </si>
  <si>
    <t>SUMMARY Reserve selection algorithms (RSAs) are a powerful tool for marine conservation, but need biological realistic constraints. A common constraint is that the RSA aims to include the same percentage area of each habitat in the reserve network. The ...</t>
  </si>
  <si>
    <t>http://www.marinespatialecologylab.org/wp-content/uploads/2010/11/Harborne_2009.pdf</t>
  </si>
  <si>
    <t>http://41.89.141.5/dspace/bitstream/0/2984/1/sdarticle12.pdf</t>
  </si>
  <si>
    <t>Water Quality Protection Program Florida Keys National Marine Sanctuary Water Quality Monitoring Project FY 2000 Annual Report</t>
  </si>
  <si>
    <t>http://digitalcommons.fiu.edu/cgi/viewcontent.cgi?article=1053&amp;context=sercrp</t>
  </si>
  <si>
    <t>R Jones, JN Boyer</t>
  </si>
  <si>
    <t>digitalcommons.fiu.edu</t>
  </si>
  <si>
    <t>This report serves as a summary of our efforts to date in the execution of the Water Quality Monitoring Project for the FKNMS as part of the Water Quality Protection Program. Since initiation we have added 4 sampling sites and adjusted 6 others to increase cover in the ...</t>
  </si>
  <si>
    <t>Do commercial fishers aggregate around marine reserves? Evidence from Big Creek Marine Ecological Reserve , central California</t>
  </si>
  <si>
    <t>http://www.tandfonline.com/doi/abs/10.1577/1548-8675(2003)023%3C0241%3ADCFAAM%3E2.0.CO%3B2</t>
  </si>
  <si>
    <t>C Wilcox , C Pomeroy</t>
  </si>
  <si>
    <t>North American Journal of Fisheries …</t>
  </si>
  <si>
    <t>Abstract Marine reserves have been widely touted as a promising strategy for managing fisheries and protecting marine biodiversity. However, their establishment can involve substantial social conflict and may not produce the anticipated biological and economic ...</t>
  </si>
  <si>
    <t>Preliminary results from an exploratory translocation study at the Natural Marine Reserve of Miramare (Trieste, Italy)</t>
  </si>
  <si>
    <t>http://books.google.co.uk/books?hl=en&amp;lr=&amp;id=AgbX2ESHQykC&amp;oi=fnd&amp;pg=PA203&amp;dq=+marine+reserve+OR+%22protected+area%22+OR+sanctuary+OR+%22harvest+refuge%22&amp;ots=m62CHWhXkf&amp;sig=3UPwMJuYE9NW8XWqbFECNppfO_A</t>
  </si>
  <si>
    <t>MT Spedicato, G Lembo…</t>
  </si>
  <si>
    <t>… Telemetry: Advances and …</t>
  </si>
  <si>
    <t>Abstract One of the conservation precautionary measures applicable to overexploited species is to implement protected population through translocation of exogenous individuals. The European lobster (Homarus gammmarus L. 1758) and the brown meagre ...</t>
  </si>
  <si>
    <t>Should the Arabian(Persian) Gulf become a marine sanctuary ?</t>
  </si>
  <si>
    <t>http://www.questia.com/magazine/1G1-14795723/should-the-arabian-persian-gulf-become-a-marine</t>
  </si>
  <si>
    <t>FM Cava, JH Robinson, SA Earle</t>
  </si>
  <si>
    <t>Against the background of a growing awareness of the relationships among human health, a sound economy, and a healthy environment, attention worldwide has been drawn to the devastating assault on the Arabian (Persian) Gulf regional environment--its air, land, water ...</t>
  </si>
  <si>
    <t>Costs and benefits of implementing a marine reserve facing prey-predator interactions.</t>
  </si>
  <si>
    <t>http://www.eafe-fish.org/conferences/salerno/papers/paper56_frederiquealban.doc</t>
  </si>
  <si>
    <t>J Boncoeur, F Alban, O Guyader, O Thebaud</t>
  </si>
  <si>
    <t>eafe-fish.org</t>
  </si>
  <si>
    <t>Abstract This paper deals with the economic effects of implementing a marine reserve when the impacts of the reserve on both commercial fisheries and recreational activities–through changes in the ecosystem-are taken into account. The issue is illustrated by the example ...</t>
  </si>
  <si>
    <t>Distribution, abundance and volume of Xestospongia muta at selected sites in the Florida Keys National Marine Sanctuary</t>
  </si>
  <si>
    <t>http://www.nova.edu/ncri/11icrs/proceedings/files/m18-03.pdf</t>
  </si>
  <si>
    <t>M Bertin, M Callahan</t>
  </si>
  <si>
    <t>Proc 11th Int Coral Reef Symp</t>
  </si>
  <si>
    <t>nova.edu</t>
  </si>
  <si>
    <t>Abstract. In 1994, the Florida Keys Coral Reef Evaluation and Monitoring Project (CREMP) was initiated to provide status and trends data for the benthic reef resources of the Florida Keys National Marine Sanctuary (FKNMS). Forty sampling sites were selected within the ...</t>
  </si>
  <si>
    <t>http://web.env.auckland.ac.nz/courses/geog320/resources/pdf/marine/Gleason-et-al_2010.pdf</t>
  </si>
  <si>
    <t>Marine Reserve design considerations</t>
  </si>
  <si>
    <t>A Kripke, RM Fujita</t>
  </si>
  <si>
    <t>… Environmental Defense Fund. PFMC Marine Reserve …</t>
  </si>
  <si>
    <t>Field studies of the white shark, Carcharodon carcharias, in the Gulf of the Farallones National Marine Sanctuary</t>
  </si>
  <si>
    <t>AP Klimley</t>
  </si>
  <si>
    <t>A Fishery in Transition: Impact of a Community Marine Reserve on a Coastal Fishery in Northern Mindanao, Philippines</t>
  </si>
  <si>
    <t>http://www.eepsea.net/pub/rr/10958468091SonyRR6.doc</t>
  </si>
  <si>
    <t>AB De Guzman</t>
  </si>
  <si>
    <t>METHODOLOGY</t>
  </si>
  <si>
    <t>eepsea.net</t>
  </si>
  <si>
    <t>This report provides information on the environmental and economic impact of a marine protected area in Danao Bay, in the Philippines. It looks at how the biodiversity in the reserve has improved thanks to the protection it has been given. It also investigates how ...</t>
  </si>
  <si>
    <t>Deepwater habitat and fish resources associated with the Big Creek Marine Ecological Reserve</t>
  </si>
  <si>
    <t>https://swfsc.noaa.gov/publications/FED/00003.pdf</t>
  </si>
  <si>
    <t>M Yoklavich, G Cailliet , RN Lea, HG Greene…</t>
  </si>
  <si>
    <t>Reports of California …</t>
  </si>
  <si>
    <t>swfsc.noaa.gov</t>
  </si>
  <si>
    <t>ABSTRACT Big Creek Marine Ecological Reserve (BCER), located off the central California coast, has been closed to fishing since January 1994. We used side scan sonar and an occupied submersible to collect baseline information on species-habitat relationships, ...</t>
  </si>
  <si>
    <t>Biogeographic characterization of fish communities and associated benthic habitats within the Flower Garden Banks National Marine Sanctuary</t>
  </si>
  <si>
    <t>http://agris.fao.org/agris-search/search.do?recordID=US201300140621</t>
  </si>
  <si>
    <t>C Caldow</t>
  </si>
  <si>
    <t>Summer abundance estimates of striped dolphins and fin whales in the area of the future International Marine Sanctuary</t>
  </si>
  <si>
    <t>European Research on Cetaceans</t>
  </si>
  <si>
    <t>Establishment of “Zernov's〈 i〉 Phyllophora〈/i〉 field” marine reserve : Protection and restoration of a unique ecosystem</t>
  </si>
  <si>
    <t>http://www.sciencedirect.com/science/article/pii/S0964569110000475</t>
  </si>
  <si>
    <t>EF Kostylev, FP Tkachenko, IP Tretiak</t>
  </si>
  <si>
    <t>“Zernov's Phyllophora field” is a unique habitat located in the northwestern Black Sea. At the site, there is a dense stand of agarophytes (red algae) and a high diversity of associated fauna. On November 21 2008, the president of Ukraine (Victor Yuschenko) declared this ...</t>
  </si>
  <si>
    <t>Hydrometeorological characteristics of Far Eastern State Marine Reserve</t>
  </si>
  <si>
    <t>H Lastovetsky, LP Yakunin</t>
  </si>
  <si>
    <t>… are the islands of the Far Eastern State Marine Reserve …</t>
  </si>
  <si>
    <t>A model for the bioeconomic evaluation of marine protected area size and placement in the North Sea</t>
  </si>
  <si>
    <t>http://onlinelibrary.wiley.com/doi/10.1111/j.1939-7445.2002.tb00096.x/abstract</t>
  </si>
  <si>
    <t>A BEATTIE, UR Sumaila …</t>
  </si>
  <si>
    <t>ABSTRACT. The use of marine protected areas (MPAs) as a basic management tool to limit exploitation rates in marine fisheries has been widely suggested. Models are important in predicting the consequences of management decisions and the design of monitoring ...</t>
  </si>
  <si>
    <t>http://www.researchgate.net/publication/242526859_A_MODEL_FOR_THE_BIOECONOMIC_EVALUATION_OF_MARINE_PROTECTED_AREA_SIZE_AND_PLACEMENT_IN_THE_NORTH_SEA/file/50463528fbea8e8d5e.pdf</t>
  </si>
  <si>
    <t>Experience from Improving Management of an “Urban” Marine Protected Area : Gilutongan Marine Sanctuary , Municipality of Cordova, Cebu, Philippines</t>
  </si>
  <si>
    <t>M Ross, N Ross, S Green, A Amores, J Carina…</t>
  </si>
  <si>
    <t>Inc. Cebu City</t>
  </si>
  <si>
    <t>Monterey Bay National Marine Sanctuary fact sheet: Caulerpa taxifolia</t>
  </si>
  <si>
    <t>J Makowka</t>
  </si>
  <si>
    <t>Preliminary List of Fishes of the Far Eastern State Marine Reserve</t>
  </si>
  <si>
    <t>The Economic Impacts of Sport Divers Using the Flower Garden Banks National Marine Sanctuary</t>
  </si>
  <si>
    <t>http://aquaticcommons.org/13569/1/gcfi_54-28.pdf</t>
  </si>
  <si>
    <t>RB Ditton, CE Thailing</t>
  </si>
  <si>
    <t>… and Fisheries Sciences</t>
  </si>
  <si>
    <t>ABSTRACT To establish whether a potential marine protected area (MPA) is an area of special national signiﬁcance requires knowledge of the area's resource, ecological, historical, cultural, and archeological qualities. Socio—economic understandings include ...</t>
  </si>
  <si>
    <t>Long-term comparison of the fish community in a Costa Rican rocky shore marine reserve</t>
  </si>
  <si>
    <t>http://www.scielo.sa.cr/scielo.php?script=sci_arttext&amp;pid=S0034-77442011000100020</t>
  </si>
  <si>
    <t>MC Myers, J Wagner, C Vaughan</t>
  </si>
  <si>
    <t>Revista de Biología Tropical</t>
  </si>
  <si>
    <t>Despite their role in supporting diverse marine fish communities, tropical rocky shores and reefs have attracted less research and fewer targeted conservation efforts compared to coral reefs. We studied fish community composition in Playa Blanca Marine Reserve (9˚ 40'N- ...</t>
  </si>
  <si>
    <t>Barnacle distribution in Lough Hyne Marine Nature Reserve : a new baseline and an account of invasion by the introduced Australasian species〈 i〉 Elminius …</t>
  </si>
  <si>
    <t>http://www.sciencedirect.com/science/article/pii/S0272771404000848</t>
  </si>
  <si>
    <t>J Lawson, J Davenport, A Whitaker</t>
  </si>
  <si>
    <t>The distribution and abundances of the following species of barnacles were established in autumn 2001 within the Lough Hyne Marine Nature Reserve: Cthamalus stellatus, Cthamalus montagui, Semibalanus balanoides, Elminius modestus, Balanus crenatus ...</t>
  </si>
  <si>
    <t>Spatially explicit mortality of California spiny lobster (Panulirus interruptus) across a marine reserve network</t>
  </si>
  <si>
    <t>http://journals.cambridge.org/abstract_S0376892911000695</t>
  </si>
  <si>
    <t>MC Kay, JR Wilson</t>
  </si>
  <si>
    <t>SUMMARY Studies of marine reserves typically focus upon differences in the size and abundance of target organisms inside versus outside reserve borders, but they seldom provide spatially explicit measurements of how reserves influence mortality rates. This ...</t>
  </si>
  <si>
    <t>Population trends of remote invertebrate resources in a marine reserve : trochus and holothurians at Ashmore Reef</t>
  </si>
  <si>
    <t>http://search.informit.com.au/documentSummary;dn=301346339582755;res=IELNZC</t>
  </si>
  <si>
    <t>DM Ceccarelli, M Beger …</t>
  </si>
  <si>
    <t>Pacific …</t>
  </si>
  <si>
    <t>Marine protected areas (MPAs) have a high capacity to protect fish and invertebrate resources, given adequate surveillance and enforcement. Ashmore Reef National Nature Reserve (Ashmore Reef) was closed to commercial fishing and harvesting of invertebrates ...</t>
  </si>
  <si>
    <t>http://eprints.jcu.edu.au/20276/1/Ceccarelli_et_al_PCB_2011.pdf</t>
  </si>
  <si>
    <t>… in no-take zones of the Florida Keys National Marine Sanctuary : Level II zone monitoring methods manual for the Florida Keys National Marine Sanctuary</t>
  </si>
  <si>
    <t>SL Miller, DW Swanson, M Chiappone</t>
  </si>
  <si>
    <t>… Undersea Research Center</t>
  </si>
  <si>
    <t>Trials and tribulations of Sri Lanka's first marine sanctuary : the Hikkaduwa Marine Sanctuary</t>
  </si>
  <si>
    <t>http://agris.fao.org/agris-search/search.do?recordID=XF2000389987</t>
  </si>
  <si>
    <t>MWRN De Silva</t>
  </si>
  <si>
    <t>Proceedings-Centre for Research on Sustainable …</t>
  </si>
  <si>
    <t>... Trials and tribulations of Sri Lanka's first marine sanctuary: the Hikkaduwa Marine Sanctuary. ...</t>
  </si>
  <si>
    <t>http://homepage.univie.ac.at/friedrich.ladich/Codarin%20et%20al.,%202009.pdf</t>
  </si>
  <si>
    <t>Structural studies of the reserve glucan produced by the marine diatom〈 i〉 Skeletonema costatum〈/i〉(grev.) Cleve</t>
  </si>
  <si>
    <t>BS Paulsen, S Myklestad</t>
  </si>
  <si>
    <t>Carbohydrate Research</t>
  </si>
  <si>
    <t>The distribution of necrophagous copepods in the Cape d'Aguilar Marine Reserve , Hong Kong</t>
  </si>
  <si>
    <t>http://www.sinica.edu.tw/zool/zoolstud/Journals/43.2/304.pdf</t>
  </si>
  <si>
    <t>CNW Lee</t>
  </si>
  <si>
    <t>Zool Stud</t>
  </si>
  <si>
    <t>sinica.edu.tw</t>
  </si>
  <si>
    <t>Christine NW Lee (2004) Distribution of necrophagous copepods in the cape d, Aguilar marine reserve, Hong Kong. Zoological Studies 43 (2): 304-313. Unbaited traps and traps baited with crushed crabmeat were deployed 60 mm off the seabed of Lobster Bay, the ...</t>
  </si>
  <si>
    <t>A new species of Dynoides (Crustacea: Isopoda: Sphaeromatidae) from the Cape d'Aguilar Marine Reserve , Hong Kong</t>
  </si>
  <si>
    <t>http://www.austmus.gov.au/Uploads/Journals/17891/1311_complete.pdf</t>
  </si>
  <si>
    <t>L Li</t>
  </si>
  <si>
    <t>RECORDS-AUSTRALIAN MUSEUM</t>
  </si>
  <si>
    <t>austmus.gov.au</t>
  </si>
  <si>
    <t>ABSTRACT. A new species of sphaeromatid isopod, Dynoides daguilarensis n. sp., is described from intertidal black mussel (Septifer virgatus) beds in the Cape d'Aguilar Marine Reserve, Hong Kong. This species has been previously misidentified as D. serratisinus ...</t>
  </si>
  <si>
    <t>Transient responses of fished populations to marine reserve establishment</t>
  </si>
  <si>
    <t>http://onlinelibrary.wiley.com/doi/10.1111/j.1755-263X.2012.00295.x/full</t>
  </si>
  <si>
    <t>Abstract Implementation of no-take marine reserves is typically followed by monitoring to ensure that a reserve meets its intended goal, such as increasing the abundance of fished species. The factors affecting whether abundance will increase within a reserve are well ...</t>
  </si>
  <si>
    <t>http://www.researchgate.net/publication/259468784_Transient_responses_of_fished_populations_to_marine_reserve_establishment/file/72e7e52be86c450523.pdf</t>
  </si>
  <si>
    <t>Temporal patterns of change in the necrophagous hyperbenthic zooplankton community of Lobster Bay, Cape d'Aguilar Marine Reserve , Hong Kong</t>
  </si>
  <si>
    <t>http://journals.cambridge.org/abstract_S0025315404009531</t>
  </si>
  <si>
    <t>CNW Lee, B Morton</t>
  </si>
  <si>
    <t>Journal of the Marine Biological …</t>
  </si>
  <si>
    <t>Abstract Crab-baited traps, with a 5-mm diameter opening, were deployed 90 mm off the seabed monthly at Lobster Bay, Hong Kong, for one year between 1998 and 1999. Visitors drawn to the traps were mainly species of Ceradocus (Gammaridea: Melitidae), Tisbe ( ...</t>
  </si>
  <si>
    <t>http://hub.hku.hk/bitstream/10722/44708/1/121944.pdf?accept=1&amp;origin=publication_detail</t>
  </si>
  <si>
    <t>Establishment of a community managed marine reserve in the Bay of Ranobe, southwest Madagascar</t>
  </si>
  <si>
    <t>http://www.ajol.info/index.php/mcd/article/view/44010</t>
  </si>
  <si>
    <t>EMS Belle, GW Stewart, B De Ridder…</t>
  </si>
  <si>
    <t>Madagascar …</t>
  </si>
  <si>
    <t>ABSTRACT The Bay of Ranobe, in southwest Madagascar, once noted for its high biodiversity and fish abundance, is under increasing pressure from overfishing, pollution, sedimentation and tourism. The declining health of the coral reef is reflected in fishery ...</t>
  </si>
  <si>
    <t>http://www.ajol.info/index.php/mcd/article/download/44010/27525</t>
  </si>
  <si>
    <t>Assessing the effectiveness of management of marine protected areas in Kenya: Experiences from the Mombasa marine park and reserve</t>
  </si>
  <si>
    <t>http://41.89.141.5/dspace/handle/0/3025</t>
  </si>
  <si>
    <t>41.89.141.5</t>
  </si>
  <si>
    <t>Marine protected areas (MPAs) are reported to be effective means of managing coral reefs; consequently, many developing countries have established MPA programs. However, whether these MPAs are successful measured against their stated objectives has rarely ...</t>
  </si>
  <si>
    <t>http://41.89.141.5/dspace/bitstream/0/3025/1/Muthiga.pdf</t>
  </si>
  <si>
    <t>http://www.ecopath.org/sites/default/files/ecopath_models/papers/Salomon%20et%20al.%202002%20Aquatic%20Ecology.pdf</t>
  </si>
  <si>
    <t>Are marine reserves and non-consumptive activities compatible? A global analysis of marine reserve regulations</t>
  </si>
  <si>
    <t>http://www.sciencedirect.com/science/article/pii/S0308597X12000504</t>
  </si>
  <si>
    <t>RH Thurstan , JP Hawkins , L Neves, CM Roberts</t>
  </si>
  <si>
    <t>Marine reserves are places where wildlife and habitats are protected from extractive and depositional uses of the sea. Although considered to be the pinnacle in marine conservation, many permit non-consumptive activities with little or no regulation. This ...</t>
  </si>
  <si>
    <t>http://marinepalaeoecology.org/wp-content/uploads/2011/09/Thurstan-Marine-Policy.pdf</t>
  </si>
  <si>
    <t>Pre-existing spatial patterns in fish abundances influence species-specific responses in a Caribbean marine reserve</t>
  </si>
  <si>
    <t>http://fisheries-demonstration.googlecode.com/svn/trunk/Research%20Documents/PDFs%20Used%20for%20Animations/Karnauskas%20et%20al%20(2011)%20MEPS%20(Glover's%20Reef,%20Belize).pdf</t>
  </si>
  <si>
    <t>M Karnauskas, BE Huntington…</t>
  </si>
  <si>
    <t>Mar Ecol …</t>
  </si>
  <si>
    <t>ABSTRACT: No-take marine reserves have been used to promote biodiversity conservation and have increasingly been implemented with the goal of rebuilding depleted fish stocks. Yet, marine reserves may cause some species to decrease in abundance while others ...</t>
  </si>
  <si>
    <t>Reconciling conflict between the direct and indirect effects of marine reserve protection</t>
  </si>
  <si>
    <t>http://journals.cambridge.org/abstract_S0376892912000082</t>
  </si>
  <si>
    <t>NT Shears , DJ Kushner, SL Katz…</t>
  </si>
  <si>
    <t>SUMMARY No-take marine reserves directly promote the recovery of predatory species, which can have negative indirect effects on prey populations in reserves. When harvesting also occurs on prey species there is potential conflict between the direct and indirect ...</t>
  </si>
  <si>
    <t>Mapping, habitat characterization, and fish surveys of the deep-water Oculina coral reef Marine Protected Area : a review of historical and current research</t>
  </si>
  <si>
    <t>http://link.springer.com/chapter/10.1007/3-540-27673-4_22</t>
  </si>
  <si>
    <t>JK Reed , AN Shepard, CC Koenig, KM Scanlon…</t>
  </si>
  <si>
    <t>Cold-water Corals and …</t>
  </si>
  <si>
    <t>Abstract Deep-water Oculina coral reefs, which are similar in structure and development to deep-water Lophelia reefs, stretch 167 km (90 nm) at depths of 60–100 m along the eastern Florida shelf of the United States. These consist of numerous pinnacles and ridges, 3–35 ...</t>
  </si>
  <si>
    <t>http://safmc.net/Meetings/SSCMeeting/SSCBBApril2012/Reed_et_al.pdf</t>
  </si>
  <si>
    <t>Modeling larval dispersion of rockfish: A tool for marine reserve design</t>
  </si>
  <si>
    <t>http://www.pmel.noaa.gov/foci/publications/2007/stoc0609.pdf</t>
  </si>
  <si>
    <t>WT Stockhausen, AJ Hermann</t>
  </si>
  <si>
    <t>Biology</t>
  </si>
  <si>
    <t>pmel.noaa.gov</t>
  </si>
  <si>
    <t>Abstract Marine reserves have been suggested as an important tool for rockfish management and conservation in the northeast Pacific Ocean. One issue confronting effective reserve design is to ensure that larvae released within a reserve system are not ...</t>
  </si>
  <si>
    <t>Noise levels and sources in the Stellwagen Bank National Marine Sanctuary and the St</t>
  </si>
  <si>
    <t>PM Scheifele, M Darre</t>
  </si>
  <si>
    <t>Lawrence River Estuary. Marine Conservation Series …</t>
  </si>
  <si>
    <t>Collation of data for ecosystem modelling of Te Tapuwae o Rongokako Marine Reserve</t>
  </si>
  <si>
    <t>http://192.206.154.93/Documents/science-and-technical/sfc288.pdf</t>
  </si>
  <si>
    <t>CJ Lundquist, Matt. H. Pinkerton</t>
  </si>
  <si>
    <t>192.206.154.93</t>
  </si>
  <si>
    <t>ABSTRACT In New Zealand, our understanding of coastal marine ecosystems is surprisingly limited. ecosystem models that link all species in a food web via energy transfer can be valuable tools for increasing our understanding of these ecosystems. We present the data ...</t>
  </si>
  <si>
    <t>Growth and survival of hatchery-bred giant clams (Tridacna gigas) in an ocean nursery in Sagay Marine Reserve , Philippines</t>
  </si>
  <si>
    <t>http://link.springer.com/article/10.1007/s10499-009-9272-4</t>
  </si>
  <si>
    <t>MJHL Lebata-Ramos , K Okuzawa, RJ Maliao…</t>
  </si>
  <si>
    <t>Abstract To restore the diminishing population of the giant clam Tridacna gigas in Sagay Marine Reserve (SMR), Negros Occidental, central Philippines, two size classes [8-and 10- cm shell length (SL)] of hatchery-bred T. gigas were reared in an adjacent ocean nursery ...</t>
  </si>
  <si>
    <t>Study on the Suitability of South West Lantau to be Established as Marine Park or Marine Reserve</t>
  </si>
  <si>
    <t>E Tsang, M Malicich</t>
  </si>
  <si>
    <t>Submitted to Marine Parks Division</t>
  </si>
  <si>
    <t>Geological History of Gray's Reef National Marine Sanctuary</t>
  </si>
  <si>
    <t>http://graysreef.noaa.gov/science/publications/pdfs/b-03.pdf</t>
  </si>
  <si>
    <t>JL Harding, VJ Henry</t>
  </si>
  <si>
    <t>Increasing usage of the continental shelf waters by all interests led to the realization that at least one representative segment of the unique features should be afforded protection. Therefore, in 1981, an area of live bottom located 33 km east of Sapelo Island, Georgia ...</t>
  </si>
  <si>
    <t>Disturbance to a foraging seabird by sea-based tourism: Implications for reserve management in marine protected areas</t>
  </si>
  <si>
    <t>http://www.sciencedirect.com/science/article/pii/S0006320711000097</t>
  </si>
  <si>
    <t>A Velando , I Munilla</t>
  </si>
  <si>
    <t>The provision of recreational opportunities is one of the important human goals of marine protected areas. However, as levels of recreational use increase, human disturbance is likely to cause significant detrimental effects upon wildlife. Here we evaluate the best ...</t>
  </si>
  <si>
    <t>http://webs.uvigo.es/avelando/pdfs_archivos/Velando%26munilla2011.pdf</t>
  </si>
  <si>
    <t>End of a marine reserve : Sumilon revisited</t>
  </si>
  <si>
    <t>http://econpapers.repec.org/article/wfiwfnaga/19753.htm</t>
  </si>
  <si>
    <t>JL Maclean</t>
  </si>
  <si>
    <t>econpapers.repec.org</t>
  </si>
  <si>
    <t>... EconPapers has moved to http://EconPapers.repec.org! Please update your bookmarks. End of a marine reserve: Sumilon revisited. JL Maclean. Naga, 1986, vol. 9, issue 1, pages 13. Keywords: Sanctuaries; Marine parks; Sumilon ...</t>
  </si>
  <si>
    <t>http://reinat.com/lpmnm/big_fish/lesson1/UkuMovementsPaper.pdf</t>
  </si>
  <si>
    <t>Olympic Coast National Marine Sanctuary area to be avoided (ATBA) education and monitoring program</t>
  </si>
  <si>
    <t>http://aquaticcommons.org/2364/</t>
  </si>
  <si>
    <t>G Galasso</t>
  </si>
  <si>
    <t>The National Marine Sanctuaries Act (16 USC 1431, as amended) gives the Secretary of Commerce the authority to designate discrete areas of the marine environment as National Marine Sanctuaries and provides the authority to promulgate regulations to provide for the ...</t>
  </si>
  <si>
    <t>http://aquaticcommons.org/2364/1/atbafinal.pdf</t>
  </si>
  <si>
    <t>Ecosystem consideration in conservation planning: energy demand of foraging bottlenose whales (〈 i〉 Hyperoodon ampullatus〈/i〉) in a marine protected area</t>
  </si>
  <si>
    <t>http://www.sciencedirect.com/science/article/pii/S0006320701001537</t>
  </si>
  <si>
    <t>The Gully, a submarine canyon off eastern Canada, was nominated as a pilot Marine Protected Area (MPA) in 1998, largely to safeguard the vulnerable population of northern bottlenose whales (Hyperoodon ampullatus) found there. The boundaries and ultimate ...</t>
  </si>
  <si>
    <t>ftp://ftp.hboi.edu/outgoing/mJ/Subject-%20POP%20%26%20HABITAT/Hooker%20et%20al.%202002.%20Ecosystem%20consideration%20in%20conservation%20planning.pdf</t>
  </si>
  <si>
    <t>Population dynamics and individual movement of snapper, Pagrus auratus, in a temperate marine reserve</t>
  </si>
  <si>
    <t>DP Egli</t>
  </si>
  <si>
    <t>Rarotonga Marine Reserve Baseline Assessment: Nikao Ra'ui, Aroko Ra'ui, Matavera Ra'ui, Tikioki Ra'ui and Rutaki Ra'ui</t>
  </si>
  <si>
    <t>B Ponia, K Raumea</t>
  </si>
  <si>
    <t>Ministry of Marine Resources</t>
  </si>
  <si>
    <t>… program to assess natural and anthropogenic changes in populations of birds, mammals, and turtles in the Monterey Bay National Marine Sanctuary</t>
  </si>
  <si>
    <t>SR Benson, AP De Vogelaere, JT Harvey</t>
  </si>
  <si>
    <t>… Marine Laboratories Technical Publication</t>
  </si>
  <si>
    <t>Introduction-Dedicated Issue: Flower Garden Banks National Marine Sanctuary</t>
  </si>
  <si>
    <t>EL Hickerson, GP Schmahl</t>
  </si>
  <si>
    <t>Gulf of Mexico …</t>
  </si>
  <si>
    <t>http://redsea.sct.gov.sa/reports/Remote%20Sensing%20%26%20GIs%20in%20Mangrove%20Management.pdf</t>
  </si>
  <si>
    <t>A GIS library of multibeam data for Massachusetts Bay and the Stellwagen Bank National Marine Sanctuary , offshore of Boston, Massachusetts</t>
  </si>
  <si>
    <t>B Butman</t>
  </si>
  <si>
    <t>2007 - … Survey</t>
  </si>
  <si>
    <t>muse.jhu.edu</t>
  </si>
  <si>
    <t>Marina Algae of the Jubail Marine Wildlife Sanctuary , Saudi Arabia</t>
  </si>
  <si>
    <t>http://www.vliz.be/imisdocs/publications/239149.pdf</t>
  </si>
  <si>
    <t>O De Clerck, E Coppejans</t>
  </si>
  <si>
    <t>Ab st ract: The intertidal zone of the Saudi Arabian Gulf coast is exposed to extreme climatic fluctuations and therefore is almost devoid of any macroalgal or seagrass growth, even in sites not affected by oil pollution. These plants are restricted to subtidal habitats which ...</t>
  </si>
  <si>
    <t>http://www.com.univ-mrs.fr/~Boudouresque/Publications_FLUC_2010_2011/Lloret_et_al_2008_Fish_Res.pdf</t>
  </si>
  <si>
    <t>A Floristic Survey of the Benthic Marine Algae of the Palolo Deep National Marine Reserve of Samoa</t>
  </si>
  <si>
    <t>PA Skelton</t>
  </si>
  <si>
    <t>2000 - MSc Thesis</t>
  </si>
  <si>
    <t>… Whales in Hawaii. Report to the Hawaiian Islands Humpback Whale National Marine Sanctuary Off of National Marine Sanctuaries, National Oceanic and …</t>
  </si>
  <si>
    <t>AS Craig, LM Herman, AA Pack</t>
  </si>
  <si>
    <t>US Department of Commerce and Department of …</t>
  </si>
  <si>
    <t>2002. Zoning Marine Protected Areas through Spatial Multiple-Criteria Analysis: the Case of the Asinara Island National Marine Reserve of Italy</t>
  </si>
  <si>
    <t>F Villa, L Tunesi, T Agardy</t>
  </si>
  <si>
    <t>Anthropogenic noise and the Channel Islands National Marine Sanctuary : How noise affects sanctuary resources, and what we can do about it</t>
  </si>
  <si>
    <t>A report by the Environmental Defense Center</t>
  </si>
  <si>
    <t>A bioeconomic analysis of tropical marine reserve -fishery linkages: Mombasa Marine National Park.</t>
  </si>
  <si>
    <t>LD Rodwell, EB Barbier , CM Roberts , TR McClanahan</t>
  </si>
  <si>
    <t>Solitary Islands Marine Park (NSW) Solitary Islands Marine Reserve (Commonwealth): Planning Issues and Options Summary</t>
  </si>
  <si>
    <t>MP Authority</t>
  </si>
  <si>
    <t>The Authority</t>
  </si>
  <si>
    <t>Economic constraints to the management of marine protected areas: the case of Kisite Marine National Park and Mpunguti Marine National Reserve , Kenya</t>
  </si>
  <si>
    <t>http://oceandocs.net/handle/1834/788</t>
  </si>
  <si>
    <t>L Emerton, Y Tessema</t>
  </si>
  <si>
    <t>This document was produced in response to a growing interest by environment and wildlife agencies in Eastern Africa in addressing issues relating to the financial and economic sustainability of MPAs, and to their increasing recognition that economic and financial ...</t>
  </si>
  <si>
    <t>http://oceandocs.net/bitstream/1834/788/1/kisite2001.pdf</t>
  </si>
  <si>
    <t>Effects of the Poor Knights Islands marine reserve on demersal fish populations</t>
  </si>
  <si>
    <t>TJ Willis, CM Denny</t>
  </si>
  <si>
    <t>Unpublshed report to Department of Conservation</t>
  </si>
  <si>
    <t>BP Bishop Museum exploration and discovery: the coral-reef twilight zone, Fagatele Bay National Marine Sanctuary , 14–18 May 2001. Bernice Pauahi …</t>
  </si>
  <si>
    <t>R Pyle</t>
  </si>
  <si>
    <t>Bernice Pauahi Bishop Museum</t>
  </si>
  <si>
    <t>Macrozoobenthos of the Far-Eastern State Marine Reserve</t>
  </si>
  <si>
    <t>VL Klimova</t>
  </si>
  <si>
    <t>Zhivotnyi mir Dal'nevostochnogo morskogo …</t>
  </si>
  <si>
    <t>St Lucia Marine Reserve surf-zone fish monitoring and tagging project: a 10-year analysis</t>
  </si>
  <si>
    <t>BQ Mann</t>
  </si>
  <si>
    <t>Unpublished Report</t>
  </si>
  <si>
    <t>P. and Ridley, J.(1996). Danjugan Island Marine Reserve</t>
  </si>
  <si>
    <t>AR Harborne, AR Gill</t>
  </si>
  <si>
    <t>Coral Cay Conservation report</t>
  </si>
  <si>
    <t>Abundance and movement of Palinurus elephas in a northwestern Mediterranean marine reserve</t>
  </si>
  <si>
    <t>The Lobster Newsletter</t>
  </si>
  <si>
    <t>Te Whanganui a Hei Marine Reserve Benthic Community Monitoring Program–1999/2000</t>
  </si>
  <si>
    <t>NT Shears, JW Walker, RC Babcock</t>
  </si>
  <si>
    <t>Unpublished report to Department of …</t>
  </si>
  <si>
    <t>1). 1983. Effects of depth and marine reserve fishing restriction on the structure of the rocky reef fish assemblage in the North Western Mediterranean sea</t>
  </si>
  <si>
    <t>J Bell</t>
  </si>
  <si>
    <t>The Journal of Applied Ecol-ogv</t>
  </si>
  <si>
    <t>Danjugan Island Marine Reserve summary report</t>
  </si>
  <si>
    <t>A Harborne, A Gill, PS Raines, JM Ridley</t>
  </si>
  <si>
    <t>Unpublished report</t>
  </si>
  <si>
    <t>Optimising marine reserve design in New Zealand-Part. I: Behavioural data for individual based models</t>
  </si>
  <si>
    <t>DP Egli, RC Babcock</t>
  </si>
  <si>
    <t>Poor Knights Islands Marine Reserve</t>
  </si>
  <si>
    <t>LD Ritchie</t>
  </si>
  <si>
    <t>1979 - Fisheries Management Division</t>
  </si>
  <si>
    <t>Site characterization for the Florida Keys National Marine Sanctuary and environs, volume 3: Historical overview of development and natural history of the …</t>
  </si>
  <si>
    <t>C Lott, R Dye, KM Sullivan</t>
  </si>
  <si>
    <t>The Preserver</t>
  </si>
  <si>
    <t>A marine reserve network for the Gulf of California: the next step in conserving 'The World's Aquarium'</t>
  </si>
  <si>
    <t>O Aburto-Oropeza, C López-Sagástegui</t>
  </si>
  <si>
    <t>Greenpeace. México DF</t>
  </si>
  <si>
    <t>Marine reserve effects on snapper (Pagrus auratus: Sparidae) in northern New Zealand</t>
  </si>
  <si>
    <t>Report on the present status of the coral reef in the Hikkaduwa Marine Sanctuary</t>
  </si>
  <si>
    <t>A Rajasuriya</t>
  </si>
  <si>
    <t>National Aquatic Resources Agency and Coastal …</t>
  </si>
  <si>
    <t>Some fish populations parameters as bioindicators for assessing the fish assemblage evolution in a marine reserve</t>
  </si>
  <si>
    <t>JT Bayle, A Ramos-Espla</t>
  </si>
  <si>
    <t>Qualité du Milieu Marin–Indicateurs Biologiques et …</t>
  </si>
  <si>
    <t>Rocky coasts and inverse methods: sediment transport and sedimentation patterns of Monterey Bay National Marine Sanctuary</t>
  </si>
  <si>
    <t>JF Tait</t>
  </si>
  <si>
    <t>1995 - University of California</t>
  </si>
  <si>
    <t>… Sea Floor Topographic Maps and Perspective-view Imagery of Quadrangles 1-18, Stellwagen Bank National Marine Sanctuary Off Boston, Massachusetts …</t>
  </si>
  <si>
    <t>Social impact assessment for Te Whanganui-A-Hei Marine Reserve</t>
  </si>
  <si>
    <t>M Craw, C Cocklin</t>
  </si>
  <si>
    <t>Unpublished Consultancy report to Department of …</t>
  </si>
  <si>
    <t>Introduction to the Establishment of a Community-based Marine Sanctuary</t>
  </si>
  <si>
    <t>M Casia</t>
  </si>
  <si>
    <t>Environmental impacts and distribution of benefits of Apo Island marine sanctuary , Dauin, Negros Oriental, Philippines</t>
  </si>
  <si>
    <t>RG Bernardo</t>
  </si>
  <si>
    <t>… Master's Thesis</t>
  </si>
  <si>
    <t>Fagatele Bay National Marine Sanctuary (FBNMS) GIS Data Archive</t>
  </si>
  <si>
    <t>DJ Wright</t>
  </si>
  <si>
    <t>In press. Multiple spatial scale assessment of coral reef and hard-bottom community structure in the Florida Keys National Marine Sanctuary</t>
  </si>
  <si>
    <t>SM Miller, DW Swanson, M Chiappone</t>
  </si>
  <si>
    <t>Proc. 9th Int. Coral Reef Symp</t>
  </si>
  <si>
    <t>Nodavirus in dusky grouper Epinephelus marginatus,(Lowe 1834) of the Natural Marine Reserve of Ustica, South Thyrrenian sea</t>
  </si>
  <si>
    <t>G Marino, E Azzurro</t>
  </si>
  <si>
    <t>Biol Mar Medit</t>
  </si>
  <si>
    <t>Coral damage caused by divers/snorkelers in Apo Island marine sanctuary , Dauin, Negros Oriental, Philippines</t>
  </si>
  <si>
    <t>C Reboton, HP Calumpong</t>
  </si>
  <si>
    <t>Philippine Scientist</t>
  </si>
  <si>
    <t>Protection of the Bar Reef from Further Degradation: Declara-tion of a Marine Sanctuary</t>
  </si>
  <si>
    <t>Report from National Aquatic Resources Agency to the …</t>
  </si>
  <si>
    <t>Report on the Socio-Economic and Biological Evaluation of Trao Reef Locally Managed Marine Reserve</t>
  </si>
  <si>
    <t>A McDonald</t>
  </si>
  <si>
    <t>Hanoi: MCD Vietnam</t>
  </si>
  <si>
    <t>Evaluating the effectiveness of a marine reserve network in Hawaii to improve management of the aquarium fishery</t>
  </si>
  <si>
    <t>BN Tissot, W Walsh, H LE</t>
  </si>
  <si>
    <t>NOAA Technical Report</t>
  </si>
  <si>
    <t>Effects of five years of no-take marine reserve protection on reef fish populations at the Poor Knights Islands</t>
  </si>
  <si>
    <t>CM Denny, NT Shears</t>
  </si>
  <si>
    <t>Preliminary data on epiphytic flora and vagile fauna of the Posidonia oceanica beds at the marine reserve of Ustica Island (Sicily)</t>
  </si>
  <si>
    <t>MC Buia, L Mazzella, MC Gambi , E Brandini, M Lorenti…</t>
  </si>
  <si>
    <t>Biologia Marina …</t>
  </si>
  <si>
    <t>Rapid ecological assessment of the Cayos Miskitos Marine Reserve with notes on the shallow-water stony corals from Nicaragua</t>
  </si>
  <si>
    <t>http://agris.fao.org/agris-search/search.do?recordID=AV20120137783</t>
  </si>
  <si>
    <t>SC Jameson, WH Adey , D Spoon</t>
  </si>
  <si>
    <t>... Rapid Ecological Assessment of the Cayos Miskitos Marine Reserve with Notes on the Shallow-Water Stony Corals from Nicaragua [1998]. ...</t>
  </si>
  <si>
    <t>Challenges and prospects of fisheries co-management under a marine extractive reserve framework in Northeastern Brazil</t>
  </si>
  <si>
    <t>http://www.tandfonline.com/doi/abs/10.1080/08920750903194165</t>
  </si>
  <si>
    <t>RL De Moura , CV Minte-Vera, IB Curado…</t>
  </si>
  <si>
    <t>In Brazil, Marine Extractive Reserves—MERs (Reservas Extrativistas Marinhas) represent the most significant government-supported effort to protect the common property resources upon which traditional small-scale fishers depend. From an initial small-scale experience ...</t>
  </si>
  <si>
    <t>http://www.researchgate.net/publication/238399167_Challenges_and_Prospects_of_Fisheries_Co-Management_under_a_Marine_Extractive_Reserve_Framework_in_Northeastern_Brazil/file/e0b4952572556419e5.pdf</t>
  </si>
  <si>
    <t>Allies, not aliens: increasing the role of local communities in marine protected area implementation</t>
  </si>
  <si>
    <t>http://journals.cambridge.org/abstract_S0376892910000172</t>
  </si>
  <si>
    <t>SCA Ferse, M Manez Costa…</t>
  </si>
  <si>
    <t>SUMMARY Various management approaches have been proposed to address the alarming depletion of marine coastal resources. Prominent among them are community-based management and the establishment of marine protected areas (MPAs). The overall poor ...</t>
  </si>
  <si>
    <t>http://www.researchgate.net/publication/231904074_Allies_not_aliens_increasing_the_role_of_local_communities_in_marine_protected_area_implementation/file/60b7d5265314e5cc48.pdf</t>
  </si>
  <si>
    <t>Dispersal connectivity and reserve selection for marine conservation</t>
  </si>
  <si>
    <t>http://www.sciencedirect.com/science/article/pii/S0304380011000445</t>
  </si>
  <si>
    <t>S Kininmonth , M Beger , M Bode , E Peterson …</t>
  </si>
  <si>
    <t>Although larval dispersal is crucial for the persistence of most marine populations, dispersal connectivity between sites is rarely considered in designing marine protected area networks. In particular the role of structural characteristics (known as topology) for the network of ...</t>
  </si>
  <si>
    <t>http://www.researchgate.net/publication/228621331_Dispersal_connectivity_and_reserve_selection_for_marine_conservation/file/32bfe50d6f73b10358.pdf</t>
  </si>
  <si>
    <t>How to design a marine reserve for rabbitfish(Siganus fuscescens).</t>
  </si>
  <si>
    <t>http://www.nlc-bnc.ca/obj/s4/f2/dsk3/ftp04/mq24801.pdf</t>
  </si>
  <si>
    <t>DL Bellefleur</t>
  </si>
  <si>
    <t>nlc-bnc.ca</t>
  </si>
  <si>
    <t>The author has granted a non- L'auteur a accordé une licence non exclusive licence dowing the exclusive permettant à la National Library of Canada to Bibliothèque nationale du Canada de reproduce, loan, distribute or sell reproduire, prêter, distrr'buer ou copies of ...</t>
  </si>
  <si>
    <t>Marine protected area performance in a model of the fishery</t>
  </si>
  <si>
    <t>http://onlinelibrary.wiley.com/doi/10.1111/j.1939-7445.2002.tb00097.x/abstract</t>
  </si>
  <si>
    <t>UR SUMAILA</t>
  </si>
  <si>
    <t>ABSTRACT. What bio-economic benefits can be expected from the implementation of marine protected areas (MPAs) in a fishery facing a shock in the form of recruitment failure, and managed jointly compared to separately? What are the optimal sizes of MPAs under ...</t>
  </si>
  <si>
    <t>http://www.seaaroundus.org/Journal/suma.pdf</t>
  </si>
  <si>
    <t>Social considerations for marine resource management: Evidence from Big Creek Ecological Reserve</t>
  </si>
  <si>
    <t>http://www.calcofi.org/publications/calcofireports/v40/Vol_40_Pomeroy.pdf</t>
  </si>
  <si>
    <t>C Pomeroy</t>
  </si>
  <si>
    <t>Reports of California Cooperative Oceanic Fisheries …</t>
  </si>
  <si>
    <t>ABSTRACT Growing interest in no-take marine protected areas (MPAs) as a complement to traditional fishery management has led to increased attention to biophysical considerations for MPA design, implementation, management, and evaluation. Considerably less ...</t>
  </si>
  <si>
    <t>… of Hogfish(Lachnolaimus maximus Walbaum 1792) Movement in the Conch Reef Research Only Area(Northern Florida Keys National Marine Sanctuary )</t>
  </si>
  <si>
    <t>J Lindholm, A Knight, L Kaufman , S Miller</t>
  </si>
  <si>
    <t>Coral reef communities, habitats, and substrates in and near sanctuary zones of Ningaloo Marine Park</t>
  </si>
  <si>
    <t>http://www.jcronline.org/perlserv/?request=get-abstract&amp;doi=10.2112%2F05-0623.1</t>
  </si>
  <si>
    <t>L Cassata, LB Collins</t>
  </si>
  <si>
    <t>jcronline.org</t>
  </si>
  <si>
    <t>Abstract As Australia's longest fringing reef, Ningaloo Reef lies close to the mainland of northwest Australia in an area of high tourism potential. The establishment of sanctuary zones in and around the northern Ningaloo Marine Park has necessitated improvements ...</t>
  </si>
  <si>
    <t>Long term monitoring of Fagatele Bay National Marine Sanctuary , Tutuila Island, American Samoa: results of surveys conducted in 2004, including a re-survey …</t>
  </si>
  <si>
    <t>http://www.botany.hawaii.edu/basch/uhnpscesu/pdfs/sam/Green2005AS.pdf</t>
  </si>
  <si>
    <t>AL Green, K Miller, C Mundy</t>
  </si>
  <si>
    <t>Report to US Department of …</t>
  </si>
  <si>
    <t>EXECUTIVE SUMMARY• Long-term monitoring of the fish and coral communities in Fagatele Bay National Marine Sanctuary and at other sites around Tutuila Island has been under way since the late 1970s and early 1980s, respectively.</t>
  </si>
  <si>
    <t>The Beliefs &amp; Perceptions of Fishermen Regarding Management Actions, Regulations, and the Protection of the Galapagos Marine Reserve , Ecuador</t>
  </si>
  <si>
    <t>https://129.82.112.12/docs/hdnr/cpamt/gal.fishermenstudy.csu.pdf</t>
  </si>
  <si>
    <t>R Finchum</t>
  </si>
  <si>
    <t>Colorado State University</t>
  </si>
  <si>
    <t>129.82.112.12</t>
  </si>
  <si>
    <t>Within the past decade there have been many changes in the management of the Galapagos Marine Reserve. A co-management approach has been adopted and the Participatory Management Board and Inter-Institutional Management Authority have been ...</t>
  </si>
  <si>
    <t>Ecological response of shallow subtidal reef communities to marine reserve protection in northeastern New Zealand</t>
  </si>
  <si>
    <t>https://researchspace.auckland.ac.nz/handle/2292/1039</t>
  </si>
  <si>
    <t>NT Shears</t>
  </si>
  <si>
    <t>Restricted Item. Print thesis available in the University of Auckland Library or may be available through Inter-Library Loan. Phase-shifts from macroalgal forests to coralline- dominated urchin barrens have been linked to overfishing of sea urchin predators in many ...</t>
  </si>
  <si>
    <t>Skomer Marine Reserve Management Plan</t>
  </si>
  <si>
    <t>Skomer Marine Reserve Steering Committee</t>
  </si>
  <si>
    <t>The Committee</t>
  </si>
  <si>
    <t>VRML Terrain Modeling for the Monterey Bay National Marine Sanctuary (MBNMS).</t>
  </si>
  <si>
    <t>http://oai.dtic.mil/oai/oai?verb=getRecord&amp;metadataPrefix=html&amp;identifier=ADA355954</t>
  </si>
  <si>
    <t>RG Leaver</t>
  </si>
  <si>
    <t>DTIC Document</t>
  </si>
  <si>
    <t>Abstract: This thesis develops an online model of the topographic terrain of Monterey Bay National Marine Sanctuary (MBNMS) seafloor. Written in the Virtual Reality Modeling Language (VRML), the model is an interactive 3D application composed of hundreds of ...</t>
  </si>
  <si>
    <t>http://www.dtic.mil/dtic/tr/fulltext/u2/a355954.pdf</t>
  </si>
  <si>
    <t>Barbados' new marine reserve .</t>
  </si>
  <si>
    <t>http://www.cabdirect.org/abstracts/19821891213.html</t>
  </si>
  <si>
    <t>PJ Cotter</t>
  </si>
  <si>
    <t>Abstract Details of the establishment of the marine reserve at Holetown are followed by the management plan. The reserve is composed of three sections: the MV Stavronikita, an underwater wreck; the underwater park, and the Marine Museum. The park has four zones ...</t>
  </si>
  <si>
    <t>A new reef marine reserve in the southern Arabian Gulf–Jebel Ali (Dubai, United Arab Emirates)</t>
  </si>
  <si>
    <t>http://www.springerlink.com/index/T0F8WUM7GX126RTU.pdf</t>
  </si>
  <si>
    <t>B Riegl</t>
  </si>
  <si>
    <t>References Korrûbel J, Riegl B (1998) A new coral disease from the southern Arabian Gulf. Coral Reefs 17: 22. Riegl B, Korrûbel J (1995) Factual and interpretative report on the ecological survey of Jebel Ali coral reefs. Unpubl. report by Martin Mid East to Dubai Municipality. 98 pp ...</t>
  </si>
  <si>
    <t>The marine protected area of Portofino, Italy: a difficult balance</t>
  </si>
  <si>
    <t>http://www.sciencedirect.com/science/article/pii/S0964569100000843</t>
  </si>
  <si>
    <t>P Salmona, D Verardi</t>
  </si>
  <si>
    <t>The Portofino promontory extends for 13km along the northwestern Italian coast. This peninsula has a rough coastline, steep seabed, and high indices of biodiversity, both in its terrestrial and marine ecosystems. In 1935, a terrestrial protected area was established, ...</t>
  </si>
  <si>
    <t>Investigating the remains of the USS Monitor: a final report on 1979 site testing in the Monitor National Marine Sanctuary</t>
  </si>
  <si>
    <t>http://www.bcin.ca/Interface/openbcin.cgi?submit=submit&amp;Chinkey=45483</t>
  </si>
  <si>
    <t>GP Watts Jr</t>
  </si>
  <si>
    <t>bcin.ca</t>
  </si>
  <si>
    <t>The location and identification of the remains of the USS Monitor focused renewed attention on the celebrated warship and stimulated extensive interest in salvaging the wreck. To ensure that the vessel would be preserved for systematic investigation and responsible ...</t>
  </si>
  <si>
    <t>https://www.coralreefnetwork.com/kona/Williams%20et%20al%202009.pdf</t>
  </si>
  <si>
    <t>Distribution, diversity, and conservation of coral reefs and coral communities in the largest marine protected area of Pacific Panama (Coiba Island)</t>
  </si>
  <si>
    <t>http://journals.cambridge.org/abstract_S0376892904001250</t>
  </si>
  <si>
    <t>HM Guzman , CA Guevara…</t>
  </si>
  <si>
    <t>Abstract Sampling scale and lack of attention to taxa other than scleractinian corals have limited the capacity to protect coral reefs and coral communities in Pacific Panama. The distribution of coral habitats (live coral cover) and their species richness in the largest ...</t>
  </si>
  <si>
    <t>http://www.coibadiveexpeditions.com/web/wp-content/uploads/2013/02/Survey.of_.Coral_.Reefs_.Dr_.Hector.Guzman.STRI_.pdf</t>
  </si>
  <si>
    <t>Fishing industry and related perspectives on the issues raised by no-take marine protected area proposals</t>
  </si>
  <si>
    <t>http://www.sciencedirect.com/science/article/pii/S0308597X08000055</t>
  </si>
  <si>
    <t>In the face of growing calls for no-take marine protected areas (NTMPAs), the views of fishing industry representatives in south-west (SW) England on related issues are analysed. Only 23% thought NTMPAs were the way forward and a range of concerns were ...</t>
  </si>
  <si>
    <t>http://discovery.ucl.ac.uk/14064/1/14064.pdf</t>
  </si>
  <si>
    <t>Advancing marine reserve science: from field experiments to marine conservation planning tools</t>
  </si>
  <si>
    <t>http://ir.library.oregonstate.edu/xmlui/handle/1957/7152</t>
  </si>
  <si>
    <t>ir.library.oregonstate.edu</t>
  </si>
  <si>
    <t>This dissertation focuses on science relevant to the design and implementation of marine reserves. The chapters explore a range of topics related to among-site variation in population, community, and ecosystem dynamics. My results demonstrate the value and ...</t>
  </si>
  <si>
    <t>http://ir.library.oregonstate.edu/xmlui/bitstream/handle/1957/7152/Leslie_Heather_M.pdf?sequence=1</t>
  </si>
  <si>
    <t>Fishery management in data-limited situations: applications to stock assessment, marine reserve design and fish bycatch policy</t>
  </si>
  <si>
    <t>http://users.soe.ucsc.edu/~msmangel/Siegfried_Dissertation_final.pdf</t>
  </si>
  <si>
    <t>KI Siegfried</t>
  </si>
  <si>
    <t>users.soe.ucsc.edu</t>
  </si>
  <si>
    <t>... SANTA CRUZ FISHERY MANAGEMENT IN DATA-LIMITED SITUATIONS: APPLICATIONS TO STOCK ASSESSMENT, MARINE RESERVE DESIGN AND FISH BYCATCH POLICY ... Marine Reserve Design, and Fish Bycatch Policy by Kate I. Siegfried ...</t>
  </si>
  <si>
    <t>… Resources Inventory: Portions of Point Reyes National Seashore and Point Reyes--Farallon Islands National Marine Sanctuary : Field Research Results, …</t>
  </si>
  <si>
    <t>T Carrell, L Murphy</t>
  </si>
  <si>
    <t>1984 - … Park Service</t>
  </si>
  <si>
    <t>A potential larval recruitment pathway originating from a Florida marine protected area</t>
  </si>
  <si>
    <t>http://onlinelibrary.wiley.com/doi/10.1111/j.1365-2419.2004.00287.x/full</t>
  </si>
  <si>
    <t>ML Domeier</t>
  </si>
  <si>
    <t>Fisheries Oceanography</t>
  </si>
  <si>
    <t>Abstract Studies that track the dispersal of eggs and larvae from a point source are important to the emerging field of marine protected area (MPA) science. Two thousand ballasted drifter vials were released over a mutton snapper (Lutjanus analis) spawning aggregation in the ...</t>
  </si>
  <si>
    <t>http://www.researchgate.net/publication/227651481_A_potential_larval_recruitment_pathway_originating_from_a_Florida_marine_protected_area/file/3deec528510e8aba29.pdf</t>
  </si>
  <si>
    <t>Age and growth of〈 i〉 Argyrozona argyrozona〈/i〉(Pisces: Sparidae) in a marine protected area : an evaluation of methods based on whole otoliths, sectioned otoliths …</t>
  </si>
  <si>
    <t>http://www.sciencedirect.com/science/article/pii/S0165783603002662</t>
  </si>
  <si>
    <t>SL Brouwer, MH Griffiths</t>
  </si>
  <si>
    <t>Argyrozona argyrozona is an important component of the South African commercial linefishery. The purpose of this study was to develop a reliable protocol for estimating age and calculating growth. Methods based on both otoliths and mark-recapture data were ...</t>
  </si>
  <si>
    <t>http://scsagr.scsfri.ac.cn/upimg/2008530143242.pdf</t>
  </si>
  <si>
    <t>http://www.crh-eme.ird.fr/team/dkaplan/papers/kaplan.et.al.2009.EcolApps.pdf</t>
  </si>
  <si>
    <t>Reef fish movements and marine reserve designs</t>
  </si>
  <si>
    <t>http://scholarlyrepository.miami.edu/oa_dissertations/243/</t>
  </si>
  <si>
    <t>NA Farmer</t>
  </si>
  <si>
    <t>Abstract Movement patterns and space use by mature fishes are critical in determining the effectiveness of marine reserves in conserving spawning stock biomass and/or providing biomass to adjacent fisheries through'spillover'. Home range sizes, activity patterns, site ...</t>
  </si>
  <si>
    <t>http://scholarlyrepository.miami.edu/cgi/viewcontent.cgi?article=1242&amp;context=oa_dissertations</t>
  </si>
  <si>
    <t>Getting the measure of Marine Protected Areas: surface area or volume as measures for reserve system auditing?</t>
  </si>
  <si>
    <t>http://onlinelibrary.wiley.com/doi/10.1002/aqc.867/abstract</t>
  </si>
  <si>
    <t>JA Fitzsimons , G Wescott</t>
  </si>
  <si>
    <t>… : marine and freshwater ecosystems</t>
  </si>
  <si>
    <t>ABSTRACT 1. Comprehensive classification systems to accurately account for areas managed for biodiversity conservation are an essential component of conservation planning and policy. Traditionally, quantitative targets for reserve system auditing has used a two- ...</t>
  </si>
  <si>
    <t>Equity, justice and power issues raised by no-take marine protected area proposals</t>
  </si>
  <si>
    <t>http://www.sciencedirect.com/science/article/pii/S0308597X09000268</t>
  </si>
  <si>
    <t>In the face of growing calls for no-take marine protected areas (NTMPAs) and the development of a UK legal framework for them, fishing industry and related perspectives on the equity, justice and power issues raised by such designations are explored. Whilst ...</t>
  </si>
  <si>
    <t>http://www.homepages.ucl.ac.uk/~ucfwpej/pdf/MarinePolicyEquity-justice-powerCopy.pdf</t>
  </si>
  <si>
    <t>Coral reef habitat change and water clarity assessment (1984-2002) for the Florida Keys National Marine Sanctuary using Landsat satellite data</t>
  </si>
  <si>
    <t>http://scholarcommons.usf.edu/etd/2652/</t>
  </si>
  <si>
    <t>DA Palandro</t>
  </si>
  <si>
    <t>scholarcommons.usf.edu</t>
  </si>
  <si>
    <t>Abstract The decline of coral reef habitats has been witnessed on a global scale, with some of the most dramatic decline occurring in the florida keys. as remote sensing can provide a synoptic view of coral reef ecosystems, 28 landsat images (1984-2002) were utilized to ...</t>
  </si>
  <si>
    <t>http://scholarcommons.usf.edu/cgi/viewcontent.cgi?article=3651&amp;context=etd</t>
  </si>
  <si>
    <t>Fiji's largest marine reserve benefits reef sharks</t>
  </si>
  <si>
    <t>http://link.springer.com/article/10.1007/s00338-012-0970-4</t>
  </si>
  <si>
    <t>JS Goetze , LAF Fullwood</t>
  </si>
  <si>
    <t>Abstract To provide more information about whether sharks benefit from no-take marine reserves, we quantified the relative abundance and biomass of reef sharks inside and outside of Namena, Fiji's largest reserve (60.6 km 2). Using stereo baited remote ...</t>
  </si>
  <si>
    <t>Discinisca stella (Gould, 1860): an intertidal inarticulate brachiopod from the Cape d'Aguilar Marine Reserve , Hong Kong</t>
  </si>
  <si>
    <t>E Harper</t>
  </si>
  <si>
    <t>… Int. Mar. Biol. Workshop: The Marine Flora and Fauna …</t>
  </si>
  <si>
    <t>Role of a large marine protected area for conserving landscape attributes of sand habitats on Georges Bank(NW Atlantic)</t>
  </si>
  <si>
    <t>http://www.pier.org/userdocs/images/files/scientific_publications/Lindholm%20et%20al%202004%20MPA2.pdf</t>
  </si>
  <si>
    <t>J Lindholm, P Auster , P Valentine</t>
  </si>
  <si>
    <t>pier.org</t>
  </si>
  <si>
    <t>ABSTRACT: Mobile fishing gear reduces seafloor habitat complexity through the removal of structure-building fauna, eg emergent organisms that create pits and burrows, as well as by smoothing of sedimentary bedforms (eg sand ripples). In this study, we compared the ...</t>
  </si>
  <si>
    <t>Annotated checklist of the echinoderms from the Kiunga Marine National Reserve , Kenya. Part I: Echinoidea and Holothuroidea</t>
  </si>
  <si>
    <t>http://www.bioone.org/doi/abs/10.2982/0012-8317(2000)89[1:ACOTEF]2.0.CO;2</t>
  </si>
  <si>
    <t>Y Samyn, EV Berghe</t>
  </si>
  <si>
    <t>Journal of East African Natural History</t>
  </si>
  <si>
    <t>ABSTRACT The echinoderm fauna of the Kiunga Marine National Reserve, Kenya, is documented, based on the results of a field trip, and additional information from the literature. In this first paper, the Holothuroidea and Echinoidea are discussed. A total of 91 ...</t>
  </si>
  <si>
    <t>http://www.vliz.be/imisdocs/publications/99133.pdf</t>
  </si>
  <si>
    <t>A study of the relationship between conservation education and scuba diver behavior in the Flower Garden Banks National Marine Sanctuary</t>
  </si>
  <si>
    <t>http://repository.tamu.edu/bitstream/handle/1969.1/ETD-TAMU-3244/BELKNAP-DISSERTATION.pdf?sequence=1</t>
  </si>
  <si>
    <t>J Belknap</t>
  </si>
  <si>
    <t>repository.tamu.edu</t>
  </si>
  <si>
    <t>Scuba diver impacts on coral reefs are causing many threats to reefs. One solution is to change divers' behaviors through on-site environmental education. The Flower Garden Banks National Marine Sanctuary developed an education program in an effort to achieve ...</t>
  </si>
  <si>
    <t>Summer cetacean popoulation in the Pelagos Marine Sanctuary (northwest Mediterranean): distribution and abundance</t>
  </si>
  <si>
    <t>Mammalia,… &amp; CO GENTHINER STRASSE 13</t>
  </si>
  <si>
    <t>Studies on marine ecosystem services and valuation: a case of Nanji Archipelagos Natural Marine Reserve</t>
  </si>
  <si>
    <t>http://en.cnki.com.cn/Article_en/CJFDTOTAL-HYHJ200902015.htm</t>
  </si>
  <si>
    <t>Y Pan, SF Ye, X Liu , YQ Wu</t>
  </si>
  <si>
    <t>Marine Environmental Science</t>
  </si>
  <si>
    <t>Based on the local and public survey, combined with the historic datum, the value of ecosystem services in the Nanji Archipelagos Natural Marine Reserve, Pingyang, Zhejiang, China, was conducted by the methods of market prices, shadow engineering and travel ...</t>
  </si>
  <si>
    <t>Spatial dynamics and value of a marine protected area and corridor for the blue crab spawning stock in Chesapeake Bay</t>
  </si>
  <si>
    <t>http://www.ingentaconnect.com/content/umrsmas/bullmar/2003/00000072/00000002/art00015</t>
  </si>
  <si>
    <t>RN Lipcius, WT Stockhausen, RD Seitz …</t>
  </si>
  <si>
    <t>Abstract: In lower Chesapeake Bay, a 172,235 ha marine protected area and corridor (MPAC) was recently established to protect blue crab adult females either en route to or at the spawning grounds during the reproductive period. The MPAC was justified due to a ...</t>
  </si>
  <si>
    <t>http://www.researchgate.net/publication/233618708_Spatial_dynamics_and_value_of_a_marine_protected_area_and_corridor_for_the_blue_crab_spawning_stock_in_Chesapeake_Bay/file/9c96051c4c821e4ece.pdf</t>
  </si>
  <si>
    <t>The Harvest of Juvenile Queen Conch(Strombus gigas) off Cape Eleuthera, Bahamas: Implications for the Effectiveness of a Marine Reserve</t>
  </si>
  <si>
    <t>http://www.ceibahamas.org/Data/Sites/2/publications/The%20harvest%20of%20juvenile%20queen%20conch%20(Strombus%20gigas)%20off%20Cape%20Eleuthera,%20Bahamas%20Clarke%20et%20al.%202005.pdf</t>
  </si>
  <si>
    <t>SA Clark, AJ Danylchuk, BT Freeman</t>
  </si>
  <si>
    <t>Proceedings of the Gulf …</t>
  </si>
  <si>
    <t>ceibahamas.org</t>
  </si>
  <si>
    <t>ABSTRACT Queen conch is an important marine resource in the Bahamas, however stocks around some of the islands are being threatened. In south Eleuthern, a downturn in the local economy during recent decades has caused fishing pres-sure to increase, and local ...</t>
  </si>
  <si>
    <t>Whose sustainability? Top–down participation and emergent rules in marine protected area management in Indonesia</t>
  </si>
  <si>
    <t>http://www.sciencedirect.com/science/article/pii/S0308597X10000837</t>
  </si>
  <si>
    <t>M Glaser, W Baitoningsih, SCA Ferse, M Neil…</t>
  </si>
  <si>
    <t>A review of a major community-based marine protected area programme (CB-MPA) in an Indonesian island archipelago is the point of departure for this article. Despite a well- designed institutional structure to facilitate local participation, local knowledge about the ...</t>
  </si>
  <si>
    <t>http://www.rareplanet.org/sites/rareplanet.org/files/Glaser_et_al__Mar_Pol_2010.pdf</t>
  </si>
  <si>
    <t>Facilitator's Report Regarding the Channel Islands National Marine Sanctuary Marine Reserves Working Group</t>
  </si>
  <si>
    <t>JC Jostes, M Eng</t>
  </si>
  <si>
    <t>Channel Islands National Marine Sanctuary</t>
  </si>
  <si>
    <t>Protection measures and juveniles of dusky grouper, Epinephelus marginatus (Lowe, 1834)(Pisces, Serranidae), in the Marine Reserve of Ustica Island (Italy, …</t>
  </si>
  <si>
    <t>http://marinelife-revue.fr/IMG/pdf/Vacchi_et_al-1999-MarLife.pdf</t>
  </si>
  <si>
    <t>M Vacchi , G La Mesa, MG Finoia, P Guidetti , S Bussotti</t>
  </si>
  <si>
    <t>Mar Life</t>
  </si>
  <si>
    <t>marinelife-revue.fr</t>
  </si>
  <si>
    <t>The density and the spatial distribution of juveniles of the dusky grouper Epinephelus marginatus (Lowe, 1834) was assessed from September 1995 to September 1997 in the Marine Reserve of Ustica. Visual censuses were seasonally carried out in the shallow ...</t>
  </si>
  <si>
    <t>A food security approach to marine protected area impacts on surrounding fishing communities: the case of Kisite Marine National Park in Kenya.</t>
  </si>
  <si>
    <t>http://www.cabdirect.org/abstracts/20026791693.html</t>
  </si>
  <si>
    <t>D Malleret King</t>
  </si>
  <si>
    <t>Abstract Marine Protected Areas (MPAs) or No Take Zones (NTZs), are supposed to have positive effects on biomass, species diversity and habitat, thereby improving surrounding fisheries yields through fish migration and increased recruitment. In coastal regions, they ...</t>
  </si>
  <si>
    <t>Mitigating the impact of coral bleaching through marine protected area design</t>
  </si>
  <si>
    <t>http://ark.media.mit.edu/~mike/nsf/sger/references/Coral%20Bleachi%20ngG%20$%20%2325FB53.pdf#page=86</t>
  </si>
  <si>
    <t>RV Salm, SE Smith, G Llewellyn</t>
  </si>
  <si>
    <t>Coral Bleaching: Causes</t>
  </si>
  <si>
    <t>ark.media.mit.edu</t>
  </si>
  <si>
    <t>ABSTRACT The 1997-1998 El Niño event caused mass coral bleaching of unprecedented proportions. Events of this nature are expected to occur with greater frequency and intensity over the coming decades, which calls for urgent and effective measures to mitigate their ...</t>
  </si>
  <si>
    <t>Using marine mammal habitat modelling to identify priority conservation zones within a marine protected area</t>
  </si>
  <si>
    <t>http://www.int-res.com/abstracts/meps/v378/p279-287/</t>
  </si>
  <si>
    <t>H Bailey , PM Thompson</t>
  </si>
  <si>
    <t>ABSTRACT: One common approach to marine conservation is the designation of marine protected areas (MPAs). Marine mammals have been proposed as a target species for such areas due to their role as indicators of ecosystem processes. In NE Scotland, a large ...</t>
  </si>
  <si>
    <t>http://www.int-res.com/articles/meps2009/378/m378p279.pdf</t>
  </si>
  <si>
    <t>Acoustic classification of the sea floor to address essential fish habitat and marine protected area requirements</t>
  </si>
  <si>
    <t>http://dsor.isr.ist.utl.pt/Projects/Exocet/Priv/Bibliography/CollectedByUAlg/sb_01.pdf</t>
  </si>
  <si>
    <t>WT Collins, RA McConnaughey</t>
  </si>
  <si>
    <t>Proceedings of the Canadian …</t>
  </si>
  <si>
    <t>dsor.isr.ist.utl.pt</t>
  </si>
  <si>
    <t>Abstract Under the Sustainable Fisheries Act of 1996, the US National Marine Fisheries Service (NMFS) has new mandates to characterize and protect essential fish habitat (EFH). EFH for a species is the combined area required to support target production levels and ...</t>
  </si>
  <si>
    <t>The Bacalar Chico marine reserve : A case study in government and NGO collaboration in conservation projects</t>
  </si>
  <si>
    <t>http://espace.library.uq.edu.au/view/UQ:226197</t>
  </si>
  <si>
    <t>AR Harborne , PJ Mumby , PS Raines, JM Ridley</t>
  </si>
  <si>
    <t>... The Bacalar Chico marine reserve: A case study in government and NGO collaboration in conservation projects. ... The Bacalar Chico marine reserve: A case study in government and NGO collaboration in conservation projects. ...</t>
  </si>
  <si>
    <t>Marine Protected Area Needs in the South Asian Seas Region: Sri Lanka</t>
  </si>
  <si>
    <t>http://books.google.co.uk/books?hl=en&amp;lr=&amp;id=ygUeu89DvDwC&amp;oi=fnd&amp;pg=PA1963&amp;dq=+marine+reserve+OR+%22protected+area%22+OR+sanctuary+OR+%22harvest+refuge%22&amp;ots=qpjIeVRZWW&amp;sig=9Ml14GByc9dxBCONok-VYt_E9z0</t>
  </si>
  <si>
    <t>J Pernetta</t>
  </si>
  <si>
    <t>THE MARINE AND COASTAL AREAS PROGRAMME lUCN's Marine and Coastal Areas Programme was established in 1985 to promote activities which demonstrate how conservation and development can reinforce each other in marine and coastal ...</t>
  </si>
  <si>
    <t>Recent observations of reef fishes at the Kermadec Islands Marine Reserve , New Zealand</t>
  </si>
  <si>
    <t>http://www.tandfonline.com/doi/abs/10.1080/00288330.2010.526125</t>
  </si>
  <si>
    <t>TD Eddy</t>
  </si>
  <si>
    <t>… Zealand Journal of Marine and Freshwater Research</t>
  </si>
  <si>
    <t>Abstract The Kermadec Islands have been identified as one of the few remaining pristine marine ecosystens left in the world. The Kermadec Islands Marine Reserve (MR) is the largest in New Zealand protecting species endemic to the archipelago and species not ...</t>
  </si>
  <si>
    <t>http://www.tandfonline.com/doi/full/10.1080/00288330.2010.526125</t>
  </si>
  <si>
    <t>Exploring the linkages between poverty, marine protected area management, and the use of destructive fishing gear in Tanzania</t>
  </si>
  <si>
    <t>https://openknowledge.worldbank.org/handle/10986/8779</t>
  </si>
  <si>
    <t>P Silva</t>
  </si>
  <si>
    <t>openknowledge.worldbank.org</t>
  </si>
  <si>
    <t>Coastal resources in Tanzania have come under increasing pressure over the past three decades, which has led to a significant decline in the biodiversity and productivity of coastal ecosystems. The livelihoods of coastal communities that directly depend on these ...</t>
  </si>
  <si>
    <t>Balancing collection and conservation of marine ornamental species in the Florida Keys National Marine Sanctuary</t>
  </si>
  <si>
    <t>http://books.google.co.uk/books?hl=en&amp;lr=&amp;id=pfpAJITWWr0C&amp;oi=fnd&amp;pg=PA353&amp;dq=+marine+reserve+OR+%22protected+area%22+OR+sanctuary+OR+%22harvest+refuge%22&amp;ots=Wy_YVwxzGR&amp;sig=72-DvWngR0GQVr4gnFh14Cx5Qrc</t>
  </si>
  <si>
    <t>Background The coral reefs of the Florida Keys have been the focus of ﬁshing and collecting activities since before the invention of SCUBA in the 1940s. These activities have increased in intensity over the past few decades, and today many Keys residents simply talk about ...</t>
  </si>
  <si>
    <t>Impacts of recreational scuba diving on a marine protected area in central Philippines: A case of the Gilutongan marine sanctuary</t>
  </si>
  <si>
    <t>http://xa.yimg.com/kq/groups/26236443/1152167239/name/uy_et_al_2005.pdf</t>
  </si>
  <si>
    <t>FA Uy, VEC Caindec, JLD Perez, DT Dy</t>
  </si>
  <si>
    <t>xa.yimg.com</t>
  </si>
  <si>
    <t>ABSTRACT The Gilutongan Marine Sanctuary (GMS) in central Philippines is a popular international tourist destination for recreational SCUBA diving and snorkeling. The annual SCUBA diving frequency has reached 25,929 in 2003 and has raised concern about the ...</t>
  </si>
  <si>
    <t>Mapping of inshore marine habitats in south-eastern Tasmania for marine protected area planning and marine management</t>
  </si>
  <si>
    <t>http://eprints.utas.edu.au/9087/</t>
  </si>
  <si>
    <t>NS Barrett, JC Sanderson, MM Lawler, V Halley…</t>
  </si>
  <si>
    <t>A National System of Marine Protected Areas (NRSMPA) is currently being established in Australia with the collaboration of governments at the State and Federal level. In Tasmania this policy is articulated in the State Marine Protected Area Strategy (MMIC 2001) that ...</t>
  </si>
  <si>
    <t>http://eprints.utas.edu.au/9087/1/Mapping_of_Inshore_Marine_Habitats_Nov2001.pdf</t>
  </si>
  <si>
    <t>http://hal.archives-ouvertes.fr/docs/00/50/19/79/PDF/PEER_stage2_10.1016%252Fj.marenvres.2008.08.003.pdf</t>
  </si>
  <si>
    <t>Defining the biogeography of a spawning aggregation to inform marine reserve planning and evaluation in the Cayman Islands</t>
  </si>
  <si>
    <t>http://aquaticcommons.org/2267/1/carib.pdf#page=192</t>
  </si>
  <si>
    <t>BX Semmens , PG Bush, SA Heppell …</t>
  </si>
  <si>
    <t>… for Marine Protected …</t>
  </si>
  <si>
    <t>Aggregations as “Black Holes”–large numbers of individuals and species brought together. Oftentimes they go to these sites and they don't return because they are harvested. Don't have a firm grasp of what the ecological features are of the seascapes where these fish ...</t>
  </si>
  <si>
    <t>Marine protected area planning in a changing climate</t>
  </si>
  <si>
    <t>http://onlinelibrary.wiley.com/doi/10.1029/61CE12/summary</t>
  </si>
  <si>
    <t>RV Salm, T Done, E McLeod</t>
  </si>
  <si>
    <t>Coral reefs and climate change: …</t>
  </si>
  <si>
    <t>Summary The establishment of Marine Protected Areas (MPAs) has become an important part of society's approach to conserving coral reefs. Protected area managers now must attempt to take account of climate change in the design and implementation of MPAs. A ...</t>
  </si>
  <si>
    <t>http://www.agu.org/books/ce/v061/61CE12/61CE12.pdf</t>
  </si>
  <si>
    <t>Biological evaluation of marine protected area : evidence of crowding effect on a protected population of queen conch in the Caribbean</t>
  </si>
  <si>
    <t>http://onlinelibrary.wiley.com/doi/10.1046/j.1439-0485.2003.03782.x/full</t>
  </si>
  <si>
    <t>C Béné , A Tewfik</t>
  </si>
  <si>
    <t>Abstract This study provides a first evaluation of the biological impact of a marine fishery reserve on the stock of queen conch (Strombus gigas) in the Turks and Caicos Islands. The density and the shell length of the population living in the reserve are compared with ...</t>
  </si>
  <si>
    <t>http://www.researchgate.net/publication/259609821_Bene__Tewfik_2003_Crowding_effect_Mar_Ecol/file/3deec52ce55df8ff6f.pdf</t>
  </si>
  <si>
    <t>Caye Caulker Marine Reserve Annual Report</t>
  </si>
  <si>
    <t>CCM Reserve</t>
  </si>
  <si>
    <t>Belize Fisheries Department</t>
  </si>
  <si>
    <t>Challenges in developing China's marine protected area system</t>
  </si>
  <si>
    <t>http://www.sciencedirect.com/science/article/pii/S0308597X08001954</t>
  </si>
  <si>
    <t>W Qiu, B Wang, PJS Jones , JC Axmacher</t>
  </si>
  <si>
    <t>Since the 1980s, there have been continuous increases in the coverage of marine protected areas (MPAs) in China, and a total of 158 MPAs have been declared. The MPA system in China is characterized by (1) decentralised designation and management with reduced ...</t>
  </si>
  <si>
    <t>http://www.homepages.ucl.ac.uk/~ucfwpej/pdf/MPAsChinaMarinePolicyPaperCopy.pdf</t>
  </si>
  <si>
    <t>Intertidal biota of the proposed Nga Motu Marine Reserve , New Plymouth</t>
  </si>
  <si>
    <t>http://ketenewplymouth.peoplesnetworknz.info/documents/0000/0000/0134/Hayward_and_Morley_paper.pdf</t>
  </si>
  <si>
    <t>BW Hayward , MS Morley</t>
  </si>
  <si>
    <t>Poirieria</t>
  </si>
  <si>
    <t>SUMMARY A survey of the intertidal shore within the proposed Nga Motu Marine Reserve, south New Plymouth, adds 109 additional species to existing lists for the area, bringing the current total for the combined subtidal and intertidal for the proposed reserve to 418 ( ...</t>
  </si>
  <si>
    <t>A Model for Prey-predator Fishery with Marine Reserve</t>
  </si>
  <si>
    <t>http://www.docsdrive.com/pdfs/academicjournals/jfas/2007/195-205.pdf</t>
  </si>
  <si>
    <t>ТКKUK Pahar</t>
  </si>
  <si>
    <t>Journal of Fisheries and Aquatic Science</t>
  </si>
  <si>
    <t>Abstract: This research is devoted to the study of the dynamical behavior and harvesting problems of a prey-predator fishery, for which a protective patch is established for the prey species. Thresholds, equilibria and stabilities are determined for the system. The ...</t>
  </si>
  <si>
    <t>A benthic classification system to aid in the implementation of marine protected area networks in the deep/high seas of the NE Atlantic</t>
  </si>
  <si>
    <t>http://www.sciencedirect.com/science/article/pii/S0006320710000285</t>
  </si>
  <si>
    <t>KL Howell</t>
  </si>
  <si>
    <t>Internationally there is political momentum to establish networks of representative marine protected areas for the conservation of biodiversity. Mapping the distributions of all species, to ensure representation is achieved within a given network, is not possible. Thus ...</t>
  </si>
  <si>
    <t>Implementation of the marine sanctuary management proposals under the Special Area Management Plan for the Hikkaduwa Marine Sanctuary</t>
  </si>
  <si>
    <t>M De Silva</t>
  </si>
  <si>
    <t>… Management Center</t>
  </si>
  <si>
    <t>Belt-Forming Assemblages of the Island Intertidal Zone of the Far-Eastern State Marine Reserve , lssledovaniya litorali dal'nevostochnogo morskogo …</t>
  </si>
  <si>
    <t>VV Gul'bin, MB Ivanova, AA Kepel</t>
  </si>
  <si>
    <t>Nauk SSSR</t>
  </si>
  <si>
    <t>Making protected area networks effective for marine top predators</t>
  </si>
  <si>
    <t>http://www.pelagicos.net/Reprints/2011/Hooker_et_al._2011.pdf</t>
  </si>
  <si>
    <t>SK Hooker , A Cañadas , KD Hyrenbach…</t>
  </si>
  <si>
    <t>Endangered Species …</t>
  </si>
  <si>
    <t>pelagicos.net</t>
  </si>
  <si>
    <t>ABSTRACT: The design of ecological networks of marine protected areas (MPAs) is generally based on the identification of areas of high abundance for species of conservation concern or focal biodiversity targets. We discuss the applicability of this approach to ...</t>
  </si>
  <si>
    <t>Cabo Pulmo Reef: A new marine reserve in the Gulf of California</t>
  </si>
  <si>
    <t>HR Bonilla</t>
  </si>
  <si>
    <t>FY2002 annual report of the water quality monitoring project for the water quality protection program in the Florida Keys National Marine Sanctuary</t>
  </si>
  <si>
    <t>http://digitalcommons.fiu.edu/cgi/viewcontent.cgi?article=1057&amp;context=sercrp</t>
  </si>
  <si>
    <t>EXECUTIVE SUMMARY This report serves as a summary of our efforts to date in the execution of the Water Quality Monitoring Project for the FKNMS as part of the Water Quality Protection Program. The period of record for this report is Mar. 1995–Sept. 2002 and ...</t>
  </si>
  <si>
    <t>Methods of social assessment in Marine Protected Area planning: Is public participation enough?</t>
  </si>
  <si>
    <t>http://www.sciencedirect.com/science/article/pii/S0308597X11001370</t>
  </si>
  <si>
    <t>M Voyer, W Gladstone, H Goodall</t>
  </si>
  <si>
    <t>Addressing social and economic considerations is crucial to the success of Marine Protected Area (MPA) planning and management. Ineffective social assessment can alienate local communities and undermine the success of existing and future MPAs. It is rare to critique ...</t>
  </si>
  <si>
    <t>http://epress.lib.uts.edu.au/research/bitstream/handle/10453/18092/2010005487.pdf?sequence=1</t>
  </si>
  <si>
    <t>Valuing recreational benefits of coral reefs: The case of Mombasa Marine National Park and Reserve , Kenya</t>
  </si>
  <si>
    <t>http://link.springer.com/article/10.1007/s00267-009-9402-9</t>
  </si>
  <si>
    <t>KP Ransom, SC Mangi</t>
  </si>
  <si>
    <t>Abstract A contingent valuation study was conducted with adult Kenyan citizens and foreign tourists to estimate the value of recreational benefits arising from coral reefs at Mombasa Marine National Park and Reserve (MMNPR), and to assess the implications for local reef ...</t>
  </si>
  <si>
    <t>Rapid assessment of risks to a mobile marine mammal in an ecosystem‐scale marine protected area</t>
  </si>
  <si>
    <t>http://onlinelibrary.wiley.com/doi/10.1111/j.1523-1739.2008.00923.x/full</t>
  </si>
  <si>
    <t>A Grech , H Marsh</t>
  </si>
  <si>
    <t>Abstract: Ecosystem-scale networks of marine protected areas (MPAs) are important conservation tools, but their effectiveness is difficult to quantify in a time frame appropriate to species conservation because of uncertainties in the data available. The dugong (Dugong ...</t>
  </si>
  <si>
    <t>http://www.researchgate.net/publication/5443099_Rapid_assessment_of_risks_to_a_mobile_marine_mammal_in_an_ecosystem-scale_marine_protected_area/file/d912f5137dad2040bd.pdf</t>
  </si>
  <si>
    <t>Ecology of encrusting epifauna in Lough Hyne Marine Nature Reserve , Co. Cork, Ireland</t>
  </si>
  <si>
    <t>BC Maughan</t>
  </si>
  <si>
    <t>2000 - NUI</t>
  </si>
  <si>
    <t>From whaling to whale watching: cetacean presence and species diversity in the Galápagos Marine Reserve</t>
  </si>
  <si>
    <t>http://link.springer.com/chapter/10.1007/978-1-4614-5794-7_13</t>
  </si>
  <si>
    <t>J Denkinger, J Oña, D Alarcón, G Merlen…</t>
  </si>
  <si>
    <t>… and Conservation in the …</t>
  </si>
  <si>
    <t>Abstract Before the Galapagos Archipelago became famous thanks to Darwin's work on the theory of natural selection, it already was a hub in the global economy as an eighteenth- century whaling ground. Now a marine reserve, Galapagos is one of the most popular ...</t>
  </si>
  <si>
    <t>An approach for integrating economic impact analysis into the evaluation of potential marine protected area sites</t>
  </si>
  <si>
    <t>http://www.sciencedirect.com/science/article/pii/S0301479703002196</t>
  </si>
  <si>
    <t>T Morin Dalton</t>
  </si>
  <si>
    <t>Marine protected areas (MPAs) are one tool that can be used in the comprehensive management of human activities in areas of the ocean. Although researchers have supported using MPAs as an ecosystem management tool, scientific research on MPAs in ...</t>
  </si>
  <si>
    <t>http://www.researchgate.net/publication/5391395_An_approach_for_integrating_economic_impact_analysis_into_the_evaluation_of_potential_marine_protected_area_sites/file/72e7e524c4d05831ea.pdf</t>
  </si>
  <si>
    <t>Use of a marine reserve to determine the direct and indirect effects of fishing on growth in a New Zealand fishery for the spiny lobster Jasus edwardsii</t>
  </si>
  <si>
    <t>http://www.nrcresearchpress.com/doi/abs/10.1139/f2012-032</t>
  </si>
  <si>
    <t>DJ Freeman, PA Breen…</t>
  </si>
  <si>
    <t>The effects of fishing on growth in a spiny lobster, Jasus edwardsii, were explored by using a no-take marine reserve as a control for these effects. We analysed data from lobster tag– recapture studies outside the reserve from 1975 until the present and tag–recapture from ...</t>
  </si>
  <si>
    <t>Non-consumptive values and optimal marine reserve switching</t>
  </si>
  <si>
    <t>http://www.sciencedirect.com/science/article/pii/S0921800910002776</t>
  </si>
  <si>
    <t>S Yamazaki , RQ Grafton , T Kompas</t>
  </si>
  <si>
    <t>A bioeconomic model is constructed to analyze spatial harvesting and the effects of marine reserve “switching” between a “no-take” area and a harvested area while accounting for both harvesting/consumptive and also non-consumptive values of the fishery. Using ...</t>
  </si>
  <si>
    <t>http://link.springer.com/article/10.1007/s10499-005-9033-y</t>
  </si>
  <si>
    <t>MA Diaz, MC Silva, JP Forner</t>
  </si>
  <si>
    <t>Aquaculture International</t>
  </si>
  <si>
    <t>Developing alternatives for optimal representation of seafloor habitats and associated communities in Stellwagen Bank National Marine Sanctuary</t>
  </si>
  <si>
    <t>http://aquaticcommons.org/2321/</t>
  </si>
  <si>
    <t>RR Cook, PJ Auster</t>
  </si>
  <si>
    <t>The implementation of various types of marine protected areas is one of several management tools available for conserving representative examples of the biological diversity within marine ecosystems in general and National Marine Sanctuaries in ...</t>
  </si>
  <si>
    <t>http://aquaticcommons.org/2321/1/cook_auster.pdf</t>
  </si>
  <si>
    <t>Persistence of self‐recruitment and patterns of larval connectivity in a marine protected area network</t>
  </si>
  <si>
    <t>http://onlinelibrary.wiley.com/doi/10.1002/ece3.208/full</t>
  </si>
  <si>
    <t>ML Berumen , GR Almany , S Planes …</t>
  </si>
  <si>
    <t>Abstract The use of marine protected area (MPA) networks to sustain fisheries and conserve biodiversity is predicated on two critical yet rarely tested assumptions. Individual MPAs must produce sufficient larvae that settle within that reserve's boundaries to maintain local ...</t>
  </si>
  <si>
    <t>Abundance, size distribution and habitat preferences in the grouper assemblage of the Ustica marine reserve (SW Mediterranean)</t>
  </si>
  <si>
    <t>http://sfi.mnhn.fr/cybium/numeros/2006/304/13-LaMesa%20413.pdf</t>
  </si>
  <si>
    <t>G La Mesa, S Di Muccio, M Vacchi</t>
  </si>
  <si>
    <t>sfi.mnhn.fr</t>
  </si>
  <si>
    <t>AbSTrAcT.-The abundance and size distribution of groupers during summer were assessed along the shores of an islet (scoglio del Medico) in the ustica marine reserve. The relationships between grouper distribution and some micro and macrohabitat ...</t>
  </si>
  <si>
    <t>Evaluating a marine protected area in a developing country: Mafia Island Marine Park, Tanzania</t>
  </si>
  <si>
    <t>http://www.sciencedirect.com/science/article/pii/S0964569104000602</t>
  </si>
  <si>
    <t>AT Kamukuru, YD Mgaya, MC Öhman</t>
  </si>
  <si>
    <t>The benefits of marine protected areas (MPAs) to fish productivity remain debated, and comprehensive research projects have been suggested to assess MPA function. This study evaluated MPA performance in a developing country in the context of local needs. We ...</t>
  </si>
  <si>
    <t>Deepwater reef fishes and multibeam bathymetry of the Tortugas South Ecological Reserve , Florida Keys National Marine Sanctuary , Florida</t>
  </si>
  <si>
    <t>http://core.kmi.open.ac.uk/download/pdf/11018214.pdf</t>
  </si>
  <si>
    <t>DC Weaver, DF Naar…</t>
  </si>
  <si>
    <t>Emerging technologies for …</t>
  </si>
  <si>
    <t>Abstract—The Tortugas South Ecological Reserve, located along the margin of the southwest Florida carbonate platform, is part of the largest no-take marine reserve in the US Established in July 2001, the reserve is approximately 206 km2 in area, and ranges in ...</t>
  </si>
  <si>
    <t>Offshore distribution of Hector's dolphins at Banks Peninsula, New Zealand: is the Banks Peninsula Marine Mammal sanctuary large enough?</t>
  </si>
  <si>
    <t>http://www.tandfonline.com/doi/abs/10.1080/00288330.2006.9517425</t>
  </si>
  <si>
    <t>E Slooten , W Rayment , S Dawson</t>
  </si>
  <si>
    <t>… Zealand Journal of Marine and …</t>
  </si>
  <si>
    <t>Abstract Aerial surveys of Hector's dolphins were carried out to evaluate the effectiveness of the Banks Peninsula Marine Mammal Sanctuary. In summer, the proportion of sightings inside the 4 nautical mile offshore boundary of the sanctuary was 79%. This dropped to ...</t>
  </si>
  <si>
    <t>http://www.tandfonline.com/doi/pdf/10.1080/00288330.2006.9517425</t>
  </si>
  <si>
    <t>M/V Wellwood coral reef restoration monitoring report, monitoring events 2004-2006. Florida Keys National Marine Sanctuary Monroe County, Florida</t>
  </si>
  <si>
    <t>http://aquaticcommons.org/2280/</t>
  </si>
  <si>
    <t>JH Hudson, J Anderson, EC Franklin, J Schittone…</t>
  </si>
  <si>
    <t>This document presents the results of the first two monitoring events to track the recovery of a repaired coral reef injured by the M/V Wellwood vessel grounding incident of August 4, 1984. This grounding occurred within the boundaries of what at the time was designated ...</t>
  </si>
  <si>
    <t>http://aquaticcommons.org/2280/1/wellwood2.pdf</t>
  </si>
  <si>
    <t>Improving social acceptability of marine protected area networks: a method for estimating opportunity costs to multiple gear types in both fished and currently unfished …</t>
  </si>
  <si>
    <t>http://www.sciencedirect.com/science/article/pii/S0006320710003939</t>
  </si>
  <si>
    <t>VM Adams , M Mills , SD Jupiter , RL Pressey</t>
  </si>
  <si>
    <t>We present a novel method for calculating the opportunity costs to fishers from their displacement by the establishment of marine protected areas (MPAs). We used a fishing community in Kubulau District, Fiji to demonstrate this method. We modelled opportunity ...</t>
  </si>
  <si>
    <t>… S. 2008. Conservation of threatened species in the Galapagos Marine Reserve through identification and protection of marine key biodiversity areas</t>
  </si>
  <si>
    <t>GJ Edgar , S Banks, R Bensted-Smith</t>
  </si>
  <si>
    <t>Study on the Suitability of Kat O and Crescent Island to be Established as Marine Park or Marine Reserve</t>
  </si>
  <si>
    <t>Final Report submitted to Marine …</t>
  </si>
  <si>
    <t>… and Surface Textural Data of Sediment Cores Recovered from the Continental Shelf of the Monterey Bay National Marine Sanctuary During the Research …</t>
  </si>
  <si>
    <t>http://walrus.wr.usgs.gov/infobank/m/m195mb/samp/maintext.pdf</t>
  </si>
  <si>
    <t>K Orzech, WE Dahl, BD Edwards</t>
  </si>
  <si>
    <t>walrus.wr.usgs.gov</t>
  </si>
  <si>
    <t>In response to the 1992 creation of the Monterey Bay National Marine Sanctuary (MBNMS), the United States Geological Survey (USGS) initiated a multiyear investigation of the Sanctuary continental margin. As part of the investigative effort, this report summarizes the ...</t>
  </si>
  <si>
    <t>Benthic impacts of recreational divers in a Mediterranean Marine Protected Area</t>
  </si>
  <si>
    <t>http://icesjms.oxfordjournals.org/content/66/3/517.short</t>
  </si>
  <si>
    <t>B Luna, CV Pérez…</t>
  </si>
  <si>
    <t>Abstract Luna, B., Valle Pérez, C., and Sánchez-Lizaso, JL 2009. Benthic impacts of recreational divers in a Mediterranean Marine Protected Area.–ICES Journal of Marine Science, 66: 517–523. The features of many Marine Protected Areas (MPAs) have ...</t>
  </si>
  <si>
    <t>http://icesjms.oxfordjournals.org/content/66/3/517.full</t>
  </si>
  <si>
    <t>Fortress conservation at sea: a commentary on the Chagos marine protected area</t>
  </si>
  <si>
    <t>http://www.sciencedirect.com/science/article/pii/S0308597X1000165X</t>
  </si>
  <si>
    <t>EM De Santo , PJS Jones , AMM Miller</t>
  </si>
  <si>
    <t>The world's largest no-take Marine Protected Area in Chagos is examined in light of the Convention on Biological Diversity's provisions on Access and Benefit Sharing, as well as terrestrial experiences with fortress conservation. It is acknowledged that this closure ...</t>
  </si>
  <si>
    <t>http://www.homepages.ucl.ac.uk/~ucfwpej/pdf/ChagosFortressConservation.pdf</t>
  </si>
  <si>
    <t>Environmental processes in the Monterey Bay National Marine Sanctuary : studies integrating AVIRIS and synoptic in situ sensing</t>
  </si>
  <si>
    <t>ftp://popo.jpl.nasa.gov/Pub/docs/workshops/02_docs/2002_Ryan+_web.pdf</t>
  </si>
  <si>
    <t>JP Ryan, FP Chavez , JG Bellingham …</t>
  </si>
  <si>
    <t>popo.jpl.nasa.gov</t>
  </si>
  <si>
    <t>Abstract AVIRIS observations of the Monterey Bay National Marine Sanctuary are presented in light of oceanic processes studied in multidisciplinary field efforts. Field studies in the Monterey Bay region occurred during the second half of August and on October 10-11, ...</t>
  </si>
  <si>
    <t>Recolonization of algal communities following the grounding of the freighter Wellwood on Molasses Reef, Key Largo National Marine Sanctuary</t>
  </si>
  <si>
    <t>http://agris.fao.org/agris-search/search.do?recordID=AV20120137425</t>
  </si>
  <si>
    <t>MM Littler, DS Littler, JN Norris , KE Bucher</t>
  </si>
  <si>
    <t>Incorporating uncertainty associated with habitat data in marine reserve design</t>
  </si>
  <si>
    <t>http://www.sciencedirect.com/science/article/pii/S0006320713000700</t>
  </si>
  <si>
    <t>VJ Tulloch , HP Possingham , SD Jupiter …</t>
  </si>
  <si>
    <t>One of the most pervasive forms of uncertainty in data used to make conservation decisions is error associated with mapping of conservation features. Whilst conservation planners should consider uncertainty associated with ecological data to make informed decisions, ...</t>
  </si>
  <si>
    <t>Exploitation, management and conservation of marine resources: the context of the Aru Tenggara Marine Reserve (Moluccas, Indonesia)</t>
  </si>
  <si>
    <t>http://www.sciencedirect.com/science/article/pii/S0964569196000257</t>
  </si>
  <si>
    <t>G Persoon, H de Iongh, B Wenno</t>
  </si>
  <si>
    <t>The establishment of the Aru Tenggara Marine Reserve (eastern Indonesia) is a new element in the traditional and present day use and management of the marine resources in the area. This article discusses the exploitation of that environment by different groups, ...</t>
  </si>
  <si>
    <t>Okakari Point to Cape Rodney Marine Reserve Survey</t>
  </si>
  <si>
    <t>AM Ayling</t>
  </si>
  <si>
    <t>Leigh Marine Laboratory Bulletin</t>
  </si>
  <si>
    <t>Systematic marine reserve design: the opportunity cost of ad hoc decisions</t>
  </si>
  <si>
    <t>Okakari Point to Cape Rodney Marine Reserve</t>
  </si>
  <si>
    <t>… biological survey. Leigh Marine Laboratory</t>
  </si>
  <si>
    <t>Ineffectiveness of a marine sanctuary zone to protect burrunan dolphins (Tursiops australis sp. nov.) from commercial tourism in Port Phillip Bay, Australia</t>
  </si>
  <si>
    <t>http://www.tandfonline.com/doi/abs/10.1080/14724049.2012.713362</t>
  </si>
  <si>
    <t>L Howes, C Scarpaci , ECM Parsons</t>
  </si>
  <si>
    <t>Journal of Ecotourism</t>
  </si>
  <si>
    <t>Over the past two decades, considerable growth in commercial cetacean-based tourism has exposed coastal cetacean populations to high vessel density. Since 1989, Port Phillip Bay, Victoria, Australia, has hosted a thriving dolphin-swim tourism industry comprised of three ...</t>
  </si>
  <si>
    <t>http://www.tandfonline.com/doi/full/10.1080/14724049.2012.713362</t>
  </si>
  <si>
    <t>Social acceptability of a marine protected area : The case of Reunion Island</t>
  </si>
  <si>
    <t>http://www.sciencedirect.com/science/article/pii/S0964569110000098</t>
  </si>
  <si>
    <t>A Thomassin, CS White, SS Stead, G David</t>
  </si>
  <si>
    <t>This paper examines variations in social acceptability of a Marine Protected Area (MPA) prior to implementation. The influence of a number of factors, including socio-economic characteristics, perception of coral resources state of health and attitudes towards non- ...</t>
  </si>
  <si>
    <t>http://web.env.auckland.ac.nz/courses/geog320/resources/pdf/marine/Thomassin_et-al_2010.pdf</t>
  </si>
  <si>
    <t>Geological history of Gray's Reef National Marine Sanctuary : A final report to the National Oceanic and Atmospheric Administration</t>
  </si>
  <si>
    <t>Marine Estuarine Management Division under …</t>
  </si>
  <si>
    <t>Monitoring Caribbean Spiny Lobsters in the Florida Keys National Marine Sanctuary 1997-2000</t>
  </si>
  <si>
    <t>C Cox, MC Darcy, JH Hunt</t>
  </si>
  <si>
    <t>… . Silver Spring</t>
  </si>
  <si>
    <t>How socioeconomic monitoring can assist marine reserve management: Kimbe Bay, Papua New Guinea</t>
  </si>
  <si>
    <t>J Cinner, J Ben, M Marnane</t>
  </si>
  <si>
    <t>Monitoring coral reef marine protected areas</t>
  </si>
  <si>
    <t>Mapping and analyzing benthic habitats in the Florida Keys National Marine Sanctuary</t>
  </si>
  <si>
    <t>AE Clark, SO Rohmann</t>
  </si>
  <si>
    <t>… Thematic Conf on Remote Sensing from Marine and …</t>
  </si>
  <si>
    <t>Evaluations of marine reserve effects: controlling for influences of habitat</t>
  </si>
  <si>
    <t>A Clark</t>
  </si>
  <si>
    <t>Social and Economic Implications of a Channel Islands Marine Reserve Network</t>
  </si>
  <si>
    <t>A Scholz, R Fujita</t>
  </si>
  <si>
    <t>Marine Protected Areas: Design and Implementation …</t>
  </si>
  <si>
    <t>The effect of depth and wave exposure on the density and porosity of Pocillopora damicornis in the Solitary Islands Marine Reserve</t>
  </si>
  <si>
    <t>KA Spinaze, SDA Smith , RD Simpson</t>
  </si>
  <si>
    <t>… . Townsville: Great Barrier Reef Marine Park …</t>
  </si>
  <si>
    <t>Etiology and distribution of coral diseases in the Florida Keys National Marine Sanctuary</t>
  </si>
  <si>
    <t>E Mueller, EC Peters, JW Porter, KG Porter</t>
  </si>
  <si>
    <t>… West: NOAA</t>
  </si>
  <si>
    <t>http://www.researchgate.net/publication/226883176_Effects_of_fish_feeding_by_snorkellers_on_the_density_and_size_distribution_of_fishes_in_a_Mediterranean_marine_protected_area/file/79e4150c6f7791fe97.pdf</t>
  </si>
  <si>
    <t>Ontogenetic patterns of habitat use by reef-fish in a Marine Protected Area network: a multi-scaled remote sensing and in situ approach</t>
  </si>
  <si>
    <t>https://research.vancouver.wsu.edu/sites/research.vancouver.wsu.edu/files/18.pdf</t>
  </si>
  <si>
    <t>DM Ortiz, BN Tissot</t>
  </si>
  <si>
    <t>research.vancouver.wsu.edu</t>
  </si>
  <si>
    <t>ABSTRACT: A network of Marine Protected Areas (MPAs) on the west coast of the island of Hawaii (West Hawaii) has been shown to vary in its effectiveness to replenish depleted aquarium fish stocks. To determine the abundance and distribution of habitats needed to ...</t>
  </si>
  <si>
    <t>Marxan (v1. 8.2): marine reserve design using spatially explicit annealing, Great Barrier Reaf Marine Park authority, Townsville</t>
  </si>
  <si>
    <t>IR Ball, HP Possingham</t>
  </si>
  <si>
    <t>Available online as of April</t>
  </si>
  <si>
    <t>Rapid assessment methods for monitoring marine protected areas in the Florida Keys National Marine Sanctuary : program design and effects of Hurricane …</t>
  </si>
  <si>
    <t>SL Miller, DW Swanson</t>
  </si>
  <si>
    <t>Proceedings of the International Conference on …</t>
  </si>
  <si>
    <t>Marine Reserves and Quotas as Fisheries Management Tools: When Does Marine Reserve Creation Pay?</t>
  </si>
  <si>
    <t>S Reithe</t>
  </si>
  <si>
    <t>Proceedings of the Eleventh Biennial Conference of …</t>
  </si>
  <si>
    <t>Marine benthic communities of the Florida Keys, Vol. 4 of Site characterization for the Florida Keys National Marine Sanctuary and environs</t>
  </si>
  <si>
    <t>An analysis of the benefits and costs of marine reserve regulations at Diani, Kenya: the socio-economic context of a resource conflict between …</t>
  </si>
  <si>
    <t>University of Newcastle</t>
  </si>
  <si>
    <t>Research and conservation of marine mammals in relation to the Bar Reef Marine Sanctuary North-Western Sri Lanka, Project Completion Report</t>
  </si>
  <si>
    <t>AD Ilangakoon</t>
  </si>
  <si>
    <t>Unpublished report available from the Coast …</t>
  </si>
  <si>
    <t>The Cres-Lošinj dolphin Reserve : Proposal for the institution of a marine reserve in the waters adjacent to the east coast of Cres and Lošinj</t>
  </si>
  <si>
    <t>G Bearzi, G Notarbartolo di Sciara, G Lauriano</t>
  </si>
  <si>
    <t>Tethys Research Institute Report</t>
  </si>
  <si>
    <t>Marine resource availability and use at the Marco Gonzalez archaeological site: present-day evidence from the Hol Chan marine reserve</t>
  </si>
  <si>
    <t>K Emery</t>
  </si>
  <si>
    <t>Preliminary report from the</t>
  </si>
  <si>
    <t>Marine parks and reserves in other countries: implications for the United States marine sanctuary program</t>
  </si>
  <si>
    <t>J Falk</t>
  </si>
  <si>
    <t>Unpubl. Master's professional paper</t>
  </si>
  <si>
    <t>Dispersal profiles of marine invertebrate communities: Implications for marine reserve design</t>
  </si>
  <si>
    <t>Study on the Suitability of Shelter Island Area to be Established as Marine Park or Marine Reserve</t>
  </si>
  <si>
    <t>I Ni, P Qian</t>
  </si>
  <si>
    <t>Final Report. A consultancy service submitted to …</t>
  </si>
  <si>
    <t>Ichthyofauna of Posidonia oceanis seagrass beds in Scandola Marine Reserve ,(Corsica, Northwestern Mediterranean Sea): reserve effect</t>
  </si>
  <si>
    <t>Journal de Recherche Oceanographique</t>
  </si>
  <si>
    <t>In press. Dispersal profiles of marine invertebrates communities: Implications for marine reserve design</t>
  </si>
  <si>
    <t>B Grantham</t>
  </si>
  <si>
    <t>Te Whanganui a Hei Marine Marine Reserve fish monitoring 2000-2002: final report</t>
  </si>
  <si>
    <t>TJ Willis, MJ Anderson, RC Babcock</t>
  </si>
  <si>
    <t>Homing and site fidelity in the greasy grouper Epinephelus tauvina (Serranidae) within a marine protected area in coastal Kenya</t>
  </si>
  <si>
    <t>http://research.library.mun.ca/531/</t>
  </si>
  <si>
    <t>B Kaunda-Arara, GA Rose</t>
  </si>
  <si>
    <t>research.library.mun.ca</t>
  </si>
  <si>
    <t>Homing ability and site-fidelity in the greasy grouper Epinephelus tauvina (Serranidae) were studied at Malindi Marine Park (6.3 km2), coastal Kenya, from January to April 2002 using acoustic telemetry. Displacement experiments involving 12 groupers (mean size 57.9 cm) ...</t>
  </si>
  <si>
    <t>http://research.library.mun.ca/531/1/homing_site_fidelity.pdf</t>
  </si>
  <si>
    <t>Fisheries management in the Galapagos Marine Reserve : a bioeconomic perspective</t>
  </si>
  <si>
    <t>http://publications.iadb.org/handle/11319/4345</t>
  </si>
  <si>
    <t>J Conrad, H Franklin, L Nøstbakken , S Stone, C Viteri</t>
  </si>
  <si>
    <t>publications.iadb.org</t>
  </si>
  <si>
    <t>The Galapagos Islands represent one of the most complex, diverse and unique ecosystems in the world, considered as a natural laboratory for the study and understanding of evolutionary processes. Since early colonization, the resource base of Galapagos has ...</t>
  </si>
  <si>
    <t>http://publications.iadb.org/bitstream/handle/11319/4345/Fisheries%20Management%20in%20the%20Galapagos%20Marine%20Reserve%3A%20A%20Bioeconomic%20Perspective.pdf?sequence=1</t>
  </si>
  <si>
    <t>Reproductive biology of carpenter seabream (Argyrozona argyrozona)(Pisces: Sparidae) in a marine protected area</t>
  </si>
  <si>
    <t>http://aquaticcommons.org/9612/</t>
  </si>
  <si>
    <t>SL Brouwer, M Griffiths</t>
  </si>
  <si>
    <t>The carpenter seabream (Argyrozona argyrozona) is an endemic South African sparid that comprises an important part of the handline fishery. A three-year study (1998− 2000) into its reproductive biology within the Tsitsikamma National Park revealed that these fishes are ...</t>
  </si>
  <si>
    <t>http://aquaticcommons.org/9612/1/brouwer.pdf</t>
  </si>
  <si>
    <t>Late Quaternary paleoecology and Heinrich events at Gray's Reef National Marine Sanctuary , South Atlantic Bight, Georgia</t>
  </si>
  <si>
    <t>http://graysreef.noaa.gov/science/publications/pdfs/garrison_et_al_segeo_feb2012.pdf</t>
  </si>
  <si>
    <t>EG Garrison , W Weaver, SL Littman…</t>
  </si>
  <si>
    <t>Southeastern …</t>
  </si>
  <si>
    <t>ABSTRACT The use of palynofacies as a conceptual tool for the study of depositional environments augments and extends the pointsource studies using geophysical, lithological correlation and microfossil analyses of sediment cores in the offshore. We present a ...</t>
  </si>
  <si>
    <t>The Cetacea of the Jubail Marine Wildlife Sanctuary , Saudi Arabia</t>
  </si>
  <si>
    <t>D Robineau, P Fiquet</t>
  </si>
  <si>
    <t>A marine wildlife sanctuary for the Arabian Gulf. …</t>
  </si>
  <si>
    <t>The alkali reserve of marine fish and invertebrates</t>
  </si>
  <si>
    <t>JB Collip</t>
  </si>
  <si>
    <t>Jour. Biol. Chem</t>
  </si>
  <si>
    <t>http://www.jbc.org/content/44/2/329.full.pdf</t>
  </si>
  <si>
    <t>The utility and limitations of size and spacing guidelines for designing marine protected area (MPA) networks</t>
  </si>
  <si>
    <t>http://www.sciencedirect.com/science/article/pii/S0006320710003897</t>
  </si>
  <si>
    <t>EA Moffitt , J Wilson White , LW Botsford</t>
  </si>
  <si>
    <t>Marine protected areas (MPAs) implemented to conserve biodiversity must protect many species with a broad range of movement characteristics. To meet that goal, size and spacing guidelines have been used in MPA network design as a proxy for explicitly representing ...</t>
  </si>
  <si>
    <t>http://www.researchgate.net/publication/223866119_The_utility_and_limitations_of_size_and_spacing_guidelines_for_designing_marine_protected_area_(MPA)_networks/file/72e7e522a2af290a24.pdf</t>
  </si>
  <si>
    <t>… and larvae off two state ecological reserves in the Santa Barbara Channel vicinity and two nearby islands in the Channel Islands National Marine Sanctuary , …</t>
  </si>
  <si>
    <t>https://137.110.142.7/publications/CR/2002/2002Wat2.pdf</t>
  </si>
  <si>
    <t>W Watson, RL Charter, HG Moser…</t>
  </si>
  <si>
    <t>137.110.142.7</t>
  </si>
  <si>
    <t>ABSTRACT We conducted a study in 1998–99 to identify planktonic fish eggs and larvae, and to describe their temporal and spatial distributions, in the vicinities of Vandenberg and Big Sycamore Canyon Ecological Reserves and two nearby islands, Anacapa and San ...</t>
  </si>
  <si>
    <t>Participatory Evaluation of the Participatory Management of the Galapagos Marine Reserve (Ecuador): 14 August–5 September 2001</t>
  </si>
  <si>
    <t>G Borrini-Feyerabend, MT Farvar</t>
  </si>
  <si>
    <t>2 LEGAL OPINIONS ON THE GALAPAGOS- MARINE - RESERVE -INTERNATIONAL ISSUES</t>
  </si>
  <si>
    <t>K RAMAKRISHNA</t>
  </si>
  <si>
    <t>Investigation of methods for assessing reef fish populations and the effects of marine reserve protection</t>
  </si>
  <si>
    <t>Unpublished report to the Department of Conservation</t>
  </si>
  <si>
    <t>Monitoring and management of whale shark tourism at Gladden Spit and the Silk Cayes Marine Reserve , Belize. 2003-2007</t>
  </si>
  <si>
    <t>L Carne</t>
  </si>
  <si>
    <t>Second Whale Shark Conference</t>
  </si>
  <si>
    <t>The Florida Keys National Marine Sanctuary : Public information and public process</t>
  </si>
  <si>
    <t>RL Smith</t>
  </si>
  <si>
    <t>… Nelson. 1994. A video transect method for estimating reef fish abundance, composition, and habitat utilization at Gray's Reef National Marine Sanctuary , …</t>
  </si>
  <si>
    <t>RO Parker Jr, RW Mays, SW Ross</t>
  </si>
  <si>
    <t>Assessment of the impact of a marine reserve on demersal and benthic fish communities</t>
  </si>
  <si>
    <t>J Ferraris, D Pelletier, M Kulbicki, C Chauvet</t>
  </si>
  <si>
    <t>Mar. Ecol. Prog. Ser</t>
  </si>
  <si>
    <t>II. The fish assemblages inside and outside of a marine reserve in Southern California</t>
  </si>
  <si>
    <t>JT Froeschke, LG Allen, DJ Pondella</t>
  </si>
  <si>
    <t>Vessel Traffic Management and the Olympic Coast National Marine Sanctuary</t>
  </si>
  <si>
    <t>L Ferguson</t>
  </si>
  <si>
    <t>Unpublished summary of OCNMS Internship</t>
  </si>
  <si>
    <t>Marxan: marine reserve design using spatially explicit annealing, a manual</t>
  </si>
  <si>
    <t>I Ball, H Possingham</t>
  </si>
  <si>
    <t>Symposium Abstract: Survey of Fishing Gear and Fiber Optics Cable Impacts to Benthic Habitats in the Olympic Coast National Marine Sanctuary</t>
  </si>
  <si>
    <t>MS Brancato, CE Bowlby</t>
  </si>
  <si>
    <t>AMERICAN FISHERIES SOCIETY</t>
  </si>
  <si>
    <t>Goodwin. WB (1997) Restoration and growth rate of hurricane damaged pillar coral (Dendrogyra cylindrus) in the Key Largo National Marine Sanctuary , …</t>
  </si>
  <si>
    <t>User group attitudes toward the establishment of a marine reserve in St</t>
  </si>
  <si>
    <t>N Aussedat</t>
  </si>
  <si>
    <t>Barthélemy. Caribbean Park and Protected Area …</t>
  </si>
  <si>
    <t>Integration of NOA Aerial Monitoring and GIS Programs for Research, Education, and Management Within the Channel Islands Marine Sanctuary</t>
  </si>
  <si>
    <t>B Waltenburger, M Pickett</t>
  </si>
  <si>
    <t>Proceedings of the 5th California Islands Symposium</t>
  </si>
  <si>
    <t>The Kermadec Islands: a marine reserve proposal</t>
  </si>
  <si>
    <t>MP Francis</t>
  </si>
  <si>
    <t>New Zealand Ministry of Agriculture and Fisheries</t>
  </si>
  <si>
    <t>Seagrass monitoring in the Florida keys national marine sanctuary</t>
  </si>
  <si>
    <t>JW Fourqurean</t>
  </si>
  <si>
    <t>… Environmental Research Center and Department of …</t>
  </si>
  <si>
    <t>G., RADLOFF, SE and CD BUXTON 1996–Ichthyoplankton distribution and dispersal in the Tsitsikamma National Park Marine Reserve , South Africa</t>
  </si>
  <si>
    <t>RLN TILNEY</t>
  </si>
  <si>
    <t>Lobster Survey of the Cathedral Cove (Te Whanganui a Hei) Marine Reserve</t>
  </si>
  <si>
    <t>S Kelly, T Haggitt</t>
  </si>
  <si>
    <t>Coastal &amp; Aquatic Systems Limited</t>
  </si>
  <si>
    <t>Cape Rodney to Okakari Point Marine Reserve fish monitoring 2000-2002: final report</t>
  </si>
  <si>
    <t>TJ Willis, RC Babcock, MJ Anderson</t>
  </si>
  <si>
    <t>2006. A system dynamics model for the management of the gooseneck barnacle (Pollicipes pollicipes) in the Marine Reserve of Gaztelugatxe (Northern …</t>
  </si>
  <si>
    <t>J Bald, A Borja, I Muxika</t>
  </si>
  <si>
    <t>Mapping habitat change after 30 years in a marine reserve shows how fishing can alter ecosystem structure</t>
  </si>
  <si>
    <t>Marine reserve design using spatially explicit annealing. The University of Queensland, Brisbane, Australia</t>
  </si>
  <si>
    <t>IR Ball, H Possingham</t>
  </si>
  <si>
    <t>Possible Pathways of Transfer of Warm Subtropical Waters to the Area of the Far Eastern Marine Reserve</t>
  </si>
  <si>
    <t>AA Nikitin, VB Lobanov, MA Danchenkov</t>
  </si>
  <si>
    <t>Izv. Tikhook. Inst. Rybn. Khoz. Okeanogr</t>
  </si>
  <si>
    <t>NL Deans</t>
  </si>
  <si>
    <t>1997 - Monterey Bay Aquarium Foundation</t>
  </si>
  <si>
    <t>Environmental Protection Agency/Florida Keys National Marine Sanctuary Coral Reef Monitoring Project: Updated Executive Summary 1996-2000</t>
  </si>
  <si>
    <t>WC Jaap, JW Porter, J Wheaton, K Hackett, M Lybolt…</t>
  </si>
  <si>
    <t>An oceanographic characterization of the Olympic Coast National Marine Sanctuary and Pacific Northwest: Interpretive summary of ocean climate and …</t>
  </si>
  <si>
    <t>D Pirhalla, V Ransibrahmanakul, RD Clark…</t>
  </si>
  <si>
    <t>2009 - US Department of Commerce</t>
  </si>
  <si>
    <t>Te Angiangi Marine Reserve Reef Fish Monitoring, 1995-2003</t>
  </si>
  <si>
    <t>D Freeman, CAJ Duffy</t>
  </si>
  <si>
    <t>2003 - Department of Conservation</t>
  </si>
  <si>
    <t>A plan for investigating the recovery of a coral reef following the grounding of a freighter in the Key Largo National Marine Sanctuary , Florida Keys, USA …</t>
  </si>
  <si>
    <t>C Curtís</t>
  </si>
  <si>
    <t>Coral Reef Symposium</t>
  </si>
  <si>
    <t>A Biological Study and Resource Value Assessment of the Port Honduras Marine Reserve</t>
  </si>
  <si>
    <t>J Robinson, N Cushion, R Coleman, L Gomez…</t>
  </si>
  <si>
    <t>Toledo Institute for …</t>
  </si>
  <si>
    <t>O'Farrell., MR (2009) Marine reserve networks for species that move within a home range</t>
  </si>
  <si>
    <t>EA Moffitt, LW Botsford, DM Kaplan</t>
  </si>
  <si>
    <t>Mitigation and recovery enhancement at the grounding site of the M/V Elpis, Key Largo National Marine Sanctuary</t>
  </si>
  <si>
    <t>Long Bay-Okura Marine Reserve ecological baseline summary report</t>
  </si>
  <si>
    <t>C Honeywill, RB Ford, R Babcock</t>
  </si>
  <si>
    <t>… food web interactions along the coral reefseagrass interface: a comparison using fished and no-take zones in the Florida Keys National Marine Sanctuary</t>
  </si>
  <si>
    <t>JF Valentine, KL Heck Jr, D Blackmon, ME Goecker…</t>
  </si>
  <si>
    <t>Ecol Appl</t>
  </si>
  <si>
    <t>The Taputeranga Marine Reserve , Publishers</t>
  </si>
  <si>
    <t>JPA Gardner, JJ Bell</t>
  </si>
  <si>
    <t>Wellington</t>
  </si>
  <si>
    <t>Leigh marine reserve a decade on</t>
  </si>
  <si>
    <t>A Jeffs</t>
  </si>
  <si>
    <t>Catch (NZ Min. Agric. Fish.)</t>
  </si>
  <si>
    <t>Atlas of Maritime Heritage Resources: Florida Keys National Marine Sanctuary</t>
  </si>
  <si>
    <t>JJ Miller</t>
  </si>
  <si>
    <t>2007 - Tallahassee</t>
  </si>
  <si>
    <t>Rescuing the Monitor: Stabilization and Recovery Efforts at the Monitor National Marine Sanctuary</t>
  </si>
  <si>
    <t>JD Broadwater</t>
  </si>
  <si>
    <t>Underwater Archaeology</t>
  </si>
  <si>
    <t>Cape Rodney to Okakari Point Marine Reserve lobster monitoring programme: May 2002 survey</t>
  </si>
  <si>
    <t>Mitigtion and Recovery Enhancement at the Grounding site of the M/V Alec Owen Maitland, Key Largo National Marine Sanctuary</t>
  </si>
  <si>
    <t>S Gittings</t>
  </si>
  <si>
    <t>National Marine Sanctuary Site Nomination: Mona and Monito Islands</t>
  </si>
  <si>
    <t>EA Hernandez-Delgado</t>
  </si>
  <si>
    <t>Rockville</t>
  </si>
  <si>
    <t>Impacts of the 1997-98 ENSO event: responses of the Apo Island Marine Reserve</t>
  </si>
  <si>
    <t>LJ Raymundo, AP Maypa</t>
  </si>
  <si>
    <t>Proc. 6 th Symp. of the Phil. Assoc. of Mar. Sci</t>
  </si>
  <si>
    <t>Efforts to control illegal fishing activities in the Marine Reserve</t>
  </si>
  <si>
    <t>H Reyes, JC Murillo</t>
  </si>
  <si>
    <t>Galapagos report</t>
  </si>
  <si>
    <t>Small scale current patterns and zooplankton distribution around Goat Island, Leigh Marine Reserve</t>
  </si>
  <si>
    <t>KS Walls</t>
  </si>
  <si>
    <t>StP. D. &amp; Hiscock, S. 1987. Sublittoral habitats, communities and species of the Skomer marine reserve -a review.(Contractor: Field Studies Council, …</t>
  </si>
  <si>
    <t>F Bunker</t>
  </si>
  <si>
    <t>Management effectiveness evaluation of the Glover's Reef Marine Reserve</t>
  </si>
  <si>
    <t>J Gibson, S Hoare</t>
  </si>
  <si>
    <t>Conservation Incentive Agreements in the Galapagos Marine Reserve : Feasibility Study for the Reduction of Fishing Pressure</t>
  </si>
  <si>
    <t>S Henderson, P Zurita, J Hardner</t>
  </si>
  <si>
    <t>Conservation International</t>
  </si>
  <si>
    <t>Te Whanganui a Hei Marine Reserve fish monitoring 2003: final report</t>
  </si>
  <si>
    <t>RB Taylor, MJ Anderson, N Usmar, TJ Willis</t>
  </si>
  <si>
    <t>Kvikek (1998). Effects of otter trawling on benthic communities in Monterey National Marine Sanctuary</t>
  </si>
  <si>
    <t>J Engel</t>
  </si>
  <si>
    <t>The Hydrometeorological characteristic of the Far East State Marine Reserve</t>
  </si>
  <si>
    <t>EI Lastovetskii, LP Yakunin</t>
  </si>
  <si>
    <t>Responses of snapper Pagrus auratus (Sparidae) to marine reserve protection in northeastern New Zealand</t>
  </si>
  <si>
    <t>TJ Willis, RB Millar, RC Babcock</t>
  </si>
  <si>
    <t>J. App. Ecol</t>
  </si>
  <si>
    <t>Injury assessment and restoration of the R/V Columbus Iselin grounding site: Looe Key Reef, Florida Keys National Marine Sanctuary , Florida</t>
  </si>
  <si>
    <t>JH Hudson, RH Spadoni</t>
  </si>
  <si>
    <t>Abstracts</t>
  </si>
  <si>
    <t>Effect of immersion of cultch on spatfall of the scallop Argopecten purpuratus (Lamarck 1819) in the Marine Reserve at La Rinconada, Antofagasta, Chile</t>
  </si>
  <si>
    <t>M Avendaño, M Cantillánez, JB Peña</t>
  </si>
  <si>
    <t>2005. Reproductive cycle of Argopecten purpuratus (bivalvia: Pectinidae) in la Rinconada marine reserve ,(Antofagasta, Chile): response to environmental …</t>
  </si>
  <si>
    <t>M Cantillánez, M Avendaño, G Thouzeau…</t>
  </si>
  <si>
    <t>Variation and dispersal of the surf-zone teleost Coracinus capensis from a marine reserve</t>
  </si>
  <si>
    <t>Canadian Journal of Fisheries and Aquatic Sciences</t>
  </si>
  <si>
    <t>Proposed Marine Reserve : Hahei: a Preliminary Assessment and Habitat Inventory</t>
  </si>
  <si>
    <t>BT Coffey, RV Grace</t>
  </si>
  <si>
    <t>Submerged Cultural Resources lnventory: Portions of Point Reyes National Seashore and Point Reyes-Farallon lslands National Marine Sanctuary</t>
  </si>
  <si>
    <t>T Carrell</t>
  </si>
  <si>
    <t>Marine Sanctuary as a Community Based Coastal Resources Management Model for North Sulawesi and Indonesia</t>
  </si>
  <si>
    <t>BR Crawford, JJ Tulungen</t>
  </si>
  <si>
    <t>1998 - …</t>
  </si>
  <si>
    <t>Marine Sanctuary Not That Great If You Depend on Fishing</t>
  </si>
  <si>
    <t>K Blakeman</t>
  </si>
  <si>
    <t>Honolulu Advertiser</t>
  </si>
  <si>
    <t>… sea floor topography, sun-illuminated sea floor topography, and backscatter intensity of the Stellwagen Bank National Marine Sanctuary region off Boston</t>
  </si>
  <si>
    <t>… : US Geological Survey Open-File Report 00– …</t>
  </si>
  <si>
    <t>Reefs and islands of the Chagos Archipelago, Indian Ocean: why it is the world's largest no‐take marine protected area</t>
  </si>
  <si>
    <t>http://onlinelibrary.wiley.com/doi/10.1002/aqc.1248/full</t>
  </si>
  <si>
    <t>CRC Sheppard, M Ateweberhan…</t>
  </si>
  <si>
    <t>… : marine and …</t>
  </si>
  <si>
    <t>ABSTRACT 1. The Chagos Archipelago was designated a no-take marine protected area (MPA) in 2010; it covers 550 000 km2, with more than 60 000 km2 shallow limestone platform and reefs. This has doubled the global cover of such MPAs. 2. It contains 25–50% ...</t>
  </si>
  <si>
    <t>http://www.epscor.hawaii.edu/system/files/er_publication/2012/05/Sheppardetal_Chagos_Reefs.pdf</t>
  </si>
  <si>
    <t>Delineating and monitoring habitat management units in a temperate deep-water marine protected area</t>
  </si>
  <si>
    <t>PJ Auster , C Michalopoulos, PC Valentine…</t>
  </si>
  <si>
    <t>Linking protected areas with …</t>
  </si>
  <si>
    <t>Differential movement patterns and site fidelity among trophic groups of reef fishes in a Hawaiian marine protected area</t>
  </si>
  <si>
    <t>http://link.springer.com/article/10.1007/s00227-010-1424-6</t>
  </si>
  <si>
    <t>CG Meyer, YP Papastamatiou , TB Clark</t>
  </si>
  <si>
    <t>Abstract We tracked the long-term movements of 70 parrotfishes, surgeonfishes and goatfishes captured inside a small (1.3 km 2) marine protected area (MPA: Kealakekua Bay Marine Life Conservation District, Hawaii) by implanting them with small transmitters and ...</t>
  </si>
  <si>
    <t>Socio-economic aspects of the tiger shark diving industry within the Aliwal Shoal Marine Protected Area , South Africa</t>
  </si>
  <si>
    <t>http://www.tandfonline.com/doi/abs/10.2989/AJMS.2009.31.2.10.882</t>
  </si>
  <si>
    <t>ML Dicken, SG Hosking</t>
  </si>
  <si>
    <t>Understanding socio-economic aspects of the tiger shark Galeocerdo cuvier diving industry, including information on participant expectations, experiences and expenditure, is necessary for the effective management of the Aliwal Shoal Marine Protected Area on the ...</t>
  </si>
  <si>
    <t>Development of a marine protected area : Mafia Island, Tanzania</t>
  </si>
  <si>
    <t>http://www.jstor.org/stable/4314418</t>
  </si>
  <si>
    <t>JC Horrill, WRT Darwall, M Ngoile</t>
  </si>
  <si>
    <t>Coastal-zone management in Tanzania has seen little success to date with habitat loss and degradation continuing unchecked. The problems with past management strategies are addressed and a new management strategy is developed for the protection of the ...</t>
  </si>
  <si>
    <t>Soft-bottom benthic assemblages and levels of contaminants in sediments and biota at Gray's Reef National Marine Sanctuary and nearby shelf waters off the coast of …</t>
  </si>
  <si>
    <t>http://aquaticcommons.org/2166/</t>
  </si>
  <si>
    <t>C Cooksey, J Hyland, WL Balthis, M Fulton, G Scott…</t>
  </si>
  <si>
    <t>A series of studies was initiated to assess the condition of benthic macroinfauna and chemical contaminant levels in sediments and biota of the Gray's Reef National Marine Sanctuary (GRNMS) and nearby shelf waters off the coast of Georgia. Four key objectives ...</t>
  </si>
  <si>
    <t>http://aquaticcommons.org/2166/1/NCCOS_TM_6.pdf</t>
  </si>
  <si>
    <t>Seasonal variations in the population structure of black sea bass, Centropristis striata, on Gray's Reef National Marine Sanctuary</t>
  </si>
  <si>
    <t>http://graysreef.noaa.gov/science/publications/pdfs/a-17.pdf</t>
  </si>
  <si>
    <t>JB Furse</t>
  </si>
  <si>
    <t>Black sea bass (Centropristis striata) is the dominant species of commercial and recreational fisheries on nearshore and artificial reefs of Georgia and other South Atlantic and Middle Atlantic states (Cupka et al. 1973; Frame and Pearce 1973; McDonald 1974; Musick and ...</t>
  </si>
  <si>
    <t>Sea urchin coelomocytes as a novel cellular biosensor of environmental stress: a field study in the Tremiti Island Marine Protected Area , Southern Adriatic Sea, Italy</t>
  </si>
  <si>
    <t>http://link.springer.com/article/10.1007/s10565-008-9055-0</t>
  </si>
  <si>
    <t>A Pinsino , C Della Torre, V Sammarini…</t>
  </si>
  <si>
    <t>Cell biology and …</t>
  </si>
  <si>
    <t>Abstract The aim of the present study was to investigate on the suitability of the sea urchin as a sentinel organism for the assessment of the macro-zoobenthos health state in bio- monitoring programmes. A field study was carried out during two oceanographic ...</t>
  </si>
  <si>
    <t>Patterns of coral larval settlement on lagoon reefs in the Mombasa Marine National Park and Reserve , Kenya</t>
  </si>
  <si>
    <t>http://www.researchgate.net/publication/250219120_Patterns_of_coral_larval_settlement_on_lagoon_reefs_in_the_Mombasa_Marine_National_Park_and_Reserve_Kenya/file/e0b4952c536d8ca3eb.pdf</t>
  </si>
  <si>
    <t>S Mangubhai, PL Harrison …</t>
  </si>
  <si>
    <t>ABSTRACT: Spatial and temporal patterns of coral larval settlement were studied on 2 lagoon reefs in the Mombasa Marine National Park and Reserve (4 S) from 2003 to 2005, to examine relationships between larval settlement and the timing and extended duration of ...</t>
  </si>
  <si>
    <t>Managing the Gladden Spit Marine Reserve : an analysis of the whale shark dive tourism industry in Placencia, Belize</t>
  </si>
  <si>
    <t>http://dukespace.lib.duke.edu/dspace/handle/10161/224</t>
  </si>
  <si>
    <t>K Cohun</t>
  </si>
  <si>
    <t>dukespace.lib.duke.edu</t>
  </si>
  <si>
    <t>The Gladden Spit Marine Reserve is co-managed by Friends of Nature and the Government of Belize. A section of the reserve, known as the Whale Shark Zone, is managed for whale shark dive tourism as part of an initiative to shift the local economy away from the fishing ...</t>
  </si>
  <si>
    <t>http://dukespace.lib.duke.edu/dspace/bitstream/handle/10161/224/Cohun%20MP%202005.pdf.txt?sequence=3</t>
  </si>
  <si>
    <t>The effects of including marine ecological values in terrestrial reserve planning for a forest-nesting seabird</t>
  </si>
  <si>
    <t>http://www.sciencedirect.com/science/article/pii/S0006320710000273</t>
  </si>
  <si>
    <t>SL Hazlitt, TG Martin , L Sampson, P Arcese</t>
  </si>
  <si>
    <t>Theoretical advances in systematic reserve design aim to promote the efficient use of limited conservation resources and to increase the likelihood that reserve networks enhance the persistence of valued species and ecosystems. However, these methods have rarely been ...</t>
  </si>
  <si>
    <t>http://www.researchgate.net/publication/230729180_The_effects_of_including_marine_ecological_values_in_terrestrial_reserve_planning_for_a_forest-nesting_seabird/file/79e415045305a424b1.pdf</t>
  </si>
  <si>
    <t>Challenges and opportunities for marine protected area (MPA) management in the Philippines</t>
  </si>
  <si>
    <t>http://www.coremap.or.id/downloads/ICRS9th-Alino.pdf</t>
  </si>
  <si>
    <t>PM Aliño , NE Palomar, HO Arceo …</t>
  </si>
  <si>
    <t>Proceedings of the Ninth …</t>
  </si>
  <si>
    <t>ABSTRACT Marine protected areas (MPAs) have been important interventions in coral reef management. In the Philippines, about 500 MPAs are currently recorded although&lt; 10% of these are effectively managed. An evaluation was undertaken to assess the state and ...</t>
  </si>
  <si>
    <t>The Jubail marine wildlife sanctuary</t>
  </si>
  <si>
    <t>F Krupp, O Khushaim</t>
  </si>
  <si>
    <t>A marine wildlife sanctuary for the Arabian Gulf: …</t>
  </si>
  <si>
    <t>From community-based to centralised national management—A wrong turning for the governance of the marine protected area in Apo Island, Philippines?</t>
  </si>
  <si>
    <t>http://www.sciencedirect.com/science/article/pii/S0308597X0900061X</t>
  </si>
  <si>
    <t>EJ Hind , MC Hiponia, TS Gray</t>
  </si>
  <si>
    <t>Before the mid-1990s, Apo Island, Philippines, was often described as one of the world's best examples of community-based marine management. This paper studies the less- documented transition of the island during the late 1990s from community-based ...</t>
  </si>
  <si>
    <t>… The Marine Environment: First Ecotoxicological Assessments In The Guadalquivir Estuary And Its Potential Adverse Effect On The Doñana European Natural Reserve …</t>
  </si>
  <si>
    <t>http://digital.csic.es/handle/10261/43330</t>
  </si>
  <si>
    <t>TA Del Valls, V Saenz, AM Arias, J Blasco</t>
  </si>
  <si>
    <t>[EN] Thallium (Tl) is an extremely toxic but little-studied element in the marine environment and practically no information has been reported on the levels of Tl in marine organisms. After the Aznalcóllar mining spill (April 1998), high levels of metals were put into the ...</t>
  </si>
  <si>
    <t>http://digital.csic.es/bitstream/10261/43330/1/Del%20Valls%20et%20al.pdf</t>
  </si>
  <si>
    <t>Knowledge, attitudes and perceptions of management strategies and regulations of the Florida Keys National Marine Sanctuary by commercial fishers, dive operators, …</t>
  </si>
  <si>
    <t>http://aquaticcommons.org/2268/</t>
  </si>
  <si>
    <t>M Shivlani, VR Leeworthy, TJ Murray, DO Suman…</t>
  </si>
  <si>
    <t>This research is part of the Socioeconomic Research &amp; Monitoring Program for the Florida Keys National Marine Sanctuary (FKNMS), which was initiated in 1998. In 1995-96, a baseline study on the knowledge, attitudes and perceptions of proposed FKNMS ...</t>
  </si>
  <si>
    <t>http://aquaticcommons.org/2268/1/kap2.pdf</t>
  </si>
  <si>
    <t>Supplementary report: social and economic implications of a Channel Islands Marine Reserve Network</t>
  </si>
  <si>
    <t>http://www.ci.uri.edu/ciip/fallclass/docs_2005/fujita_ci_mpa.pdf</t>
  </si>
  <si>
    <t>AJ Scholz, RM Fujita</t>
  </si>
  <si>
    <t>Environmental Defense. Oakland</t>
  </si>
  <si>
    <t>ci.uri.edu</t>
  </si>
  <si>
    <t>Executive Summary This paper is intended to supplement prior and current analyses of the potential social and economic implications of marine reserves in the Channel Islands, California. For the proposed network of marine reserves, there exists to date only a ...</t>
  </si>
  <si>
    <t>The impacts of spear and other recreational fishers on a small permanent Marine Protected Area and adjacent pulse fished area</t>
  </si>
  <si>
    <t>http://www.sciencedirect.com/science/article/pii/S0165783606003894</t>
  </si>
  <si>
    <t>I used shoreline creel surveys to quantify fishing activities in and around a small (0.34 km2) Marine Protected Area (MPA) in Hawaii (Waikiki Marine Life Conservation District). Spear fishing and shoreline pole &amp; line fishing (angling) were the dominant fishing activities at ...</t>
  </si>
  <si>
    <t>The ecological and social basis for management of a Red Sea marine - protected area</t>
  </si>
  <si>
    <t>http://www.sciencedirect.com/science/article/pii/S0964569100000703</t>
  </si>
  <si>
    <t>W Gladstone</t>
  </si>
  <si>
    <t>The Farasan Islands in the southern Red Sea of Saudi Arabia have nationally and internationally significant conservation values, and are important for a range of marine- based resource uses. In preparation for the establishment of a marine protected area ...</t>
  </si>
  <si>
    <t>http://persga.virtual.vps-host.net/Files/Common/MPA/FarasanMPA_Management_2000.pdf</t>
  </si>
  <si>
    <t>cienciasmarinas.com.mx</t>
  </si>
  <si>
    <t>Coexistence of mesopredators in an intact polar ocean ecosystem: the basis for defining a Ross Sea marine protected area</t>
  </si>
  <si>
    <t>http://www.sciencedirect.com/science/article/pii/S0006320711004356</t>
  </si>
  <si>
    <t>G Ballard , D Jongsomjit, SD Veloz , DG Ainley</t>
  </si>
  <si>
    <t>Designation of an effective marine protected area (MPA) requires substantial knowledge of the spatial use of the region by key species, particularly those of high mobility. Within the Ross Sea, Antarctica, the least altered marine ecosystem on Earth, unusually large and ...</t>
  </si>
  <si>
    <t>http://www.prbo.org/refs/files/12057_Ballard2012.pdf</t>
  </si>
  <si>
    <t>Marine community descriptions and maps of bays within the Virgin Islands National Park/Biosphere Reserve</t>
  </si>
  <si>
    <t>JP Beets, L Lewand, ES Zullo</t>
  </si>
  <si>
    <t>1986 - … of the Interior</t>
  </si>
  <si>
    <t>Multivariate life-history indices of exploited coral reef fish populations used to measure the performance of no-take zones in a marine protected area</t>
  </si>
  <si>
    <t>http://www.nrcresearchpress.com/doi/abs/10.1139/f04-237</t>
  </si>
  <si>
    <t>GA Begg, BD Mapstone , AJ Williams …</t>
  </si>
  <si>
    <t>We investigate the use of multivariate life-history indices to assess the performance of no- take zones with respect to ameliorating the impacts of harvest on exploited coral reef fish populations in the Great Barrier Reef Marine Park. A range of life-history parameters were ...</t>
  </si>
  <si>
    <t>http://eprints.jcu.edu.au/426/1/Begg_et_al._2005.pdf?origin=publication_detail</t>
  </si>
  <si>
    <t>A review of marine zones in the Monterey Bay National Marine Sanctuary</t>
  </si>
  <si>
    <t>http://aquaticcommons.org/2352/</t>
  </si>
  <si>
    <t>JA Brown</t>
  </si>
  <si>
    <t>This report reviews marine zoning in the Monterey Bay National Marine Sanctuary (MBNMS). The 72 zoned areas in the MBNMS are of 13 different zone types. Each marine zone type has associated regulations that restrict or promote specific activities. For ...</t>
  </si>
  <si>
    <t>http://aquaticcommons.org/2352/1/Zones.pdf</t>
  </si>
  <si>
    <t>Assessment of the effect of Goukamma Marine Protected Area on community structure and fishery dynamics</t>
  </si>
  <si>
    <t>A Götz</t>
  </si>
  <si>
    <t>Rhodes University</t>
  </si>
  <si>
    <t>Why do we need to integrate population genetics into South African marine protected area planning?</t>
  </si>
  <si>
    <t>http://www.tandfonline.com/doi/abs/10.2989/AJMS.2009.31.2.14.886</t>
  </si>
  <si>
    <t>S Von der Heyden</t>
  </si>
  <si>
    <t>South Africa is home to a wide variety of marine flora and fauna distributed over at least three biogeo-graphic provinces. Currently, 9% of the coastline is protected by 'no- take'marine protected areas (MPAs), but the distribution of MPAs is uneven between ...</t>
  </si>
  <si>
    <t>Activity patterns of wild European lobster Homarus gammarus in coastal marine reserves: implications for future reserve design</t>
  </si>
  <si>
    <t>http://www.researchgate.net/publication/244994508_Activity_patterns_of_wild_European_lobster_(Homarus_gammarus)_in_coastal_marine_reserves_implications_for_future_reserve_design/file/3deec523a17b0e61ba.pdf</t>
  </si>
  <si>
    <t>E Moland, EM Olsen, H Knutsen…</t>
  </si>
  <si>
    <t>ABSTRACT: European lobster Homarus gammarus in Norway has been in decline over the last 30 to 40 yr, and the species is currently red listed according to International Union for Conservation of Nature criteria. In 2006, experimental lobster reserves were established ...</t>
  </si>
  <si>
    <t>The relationship between sedimentation, flow rates, depth and time at Lough Hyne Marine Nature Reserve</t>
  </si>
  <si>
    <t>http://www.jstor.org/stable/25536417</t>
  </si>
  <si>
    <t>JJ Bell, DKA Barnes</t>
  </si>
  <si>
    <t>Sedimentation and water flow rates were measured at six sublittoral cliff sites in a sea lough, in Co Cork, Ireland. The variables recorded changed with depth and site. The highest sedimentation rates (at equivalent depths) were found at the site of moderate flow, as ...</t>
  </si>
  <si>
    <t>Gender, Tourism and Participatory Appraisals at the Corumbau Marine Extractive Reserve , Brazil</t>
  </si>
  <si>
    <t>http://www.humanecologyreview.org/pastissues/her141/diciommo.pdf</t>
  </si>
  <si>
    <t>RC Di Ciommo</t>
  </si>
  <si>
    <t>Human ecology review</t>
  </si>
  <si>
    <t>humanecologyreview.org</t>
  </si>
  <si>
    <t>Abstract The Corumbau Marine Extractive Reserve was created in a region of rich biodiversity, located in the South of Bahia State, Brazil, to meet the revindications of artisanal fishermen in a context of increasing predatory industrial fisheries. The aim of the Marine ...</t>
  </si>
  <si>
    <t>Seasonal ecosystem models of the looe key national marine sanctuary , Florida</t>
  </si>
  <si>
    <t>https://circle.ubc.ca/handle/2429/7662</t>
  </si>
  <si>
    <t>JM VENTER</t>
  </si>
  <si>
    <t>circle.ubc.ca</t>
  </si>
  <si>
    <t>Five mass-balance trophic models (1 annual and 4 seasonal) were constructed of the Looe Key National Marine Sanctuary ecosystem, Florida, USA using the ECOPATH approach and software package in order to increase our understanding of its, and other coral reefs', ...</t>
  </si>
  <si>
    <t>https://circle.ubc.ca/bitstream/handle/2429/7662/ubc_1998-0064.pdf?sequence=1</t>
  </si>
  <si>
    <t>Hong Kong's Marine Parks Ordinance and designation of the first marine parks and reserve : Where next</t>
  </si>
  <si>
    <t>The Marine Biology of the South China Sea</t>
  </si>
  <si>
    <t>Fishers' needs in marine protected area zoning: A case study from Thailand</t>
  </si>
  <si>
    <t>http://www.tandfonline.com/doi/abs/10.1080/08920750600567234</t>
  </si>
  <si>
    <t>KE Lunn, P Dearden</t>
  </si>
  <si>
    <t>Conserving marine ecosystems, while ensuring the livelihood needs of communities, is a challenge for protected area managers worldwide. Multiple-use zoning can help to balance human uses with conservation goals. Developing effective zoning plans requires ...</t>
  </si>
  <si>
    <t>http://www.researchgate.net/publication/228665189_Fishers'_needs_in_marine_protected_area_zoning_A_case_study_from_Thailand/file/60b7d528dc22563bf8.pdf</t>
  </si>
  <si>
    <t>Comparison of Tehuelche octopus (〈 i〉 Octopus tehuelchu〈/i〉 s) abundance between an open-access fishing ground and a marine protected area : Evidence from a …</t>
  </si>
  <si>
    <t>http://www.sciencedirect.com/science/article/pii/S0165783606000683</t>
  </si>
  <si>
    <t>M Narvarte, R González, M Fernández</t>
  </si>
  <si>
    <t>Marine protected areas (MPAs) have been established during the last few decades for conservation and management purposes. Most studies showing a positive effect of MPAs on abundance or size have focused on species exhibiting a planktonic larval stage. In this ...</t>
  </si>
  <si>
    <t>Mediterranean Marine Mammals Sanctuary , The</t>
  </si>
  <si>
    <t>http://heinonlinebackup.com/hol-cgi-bin/get_pdf.cgi?handle=hein.journals/ljmc16&amp;section=20</t>
  </si>
  <si>
    <t>T Scovazzi</t>
  </si>
  <si>
    <t>* This article is written within the framework of a research project on'The New Instruments of International Co-operation for the Protection and Management of the Mediterranean Sea", financed by the Consiglio Nazionale delle Ricerche (the Italian Council for Research). 1 ...</t>
  </si>
  <si>
    <t>Garifuna Land Rights and Ecotourism as Economic Development in Honduras' Cayos Cochinos Marine Protected Area</t>
  </si>
  <si>
    <t>http://opwall.com/wp-content/uploads/Brondo-and-Woods-Garifuna-Land-Rights-and-Ecotourism.pdf</t>
  </si>
  <si>
    <t>KV Brondo, L Woods</t>
  </si>
  <si>
    <t>Ecological and Environmental Anthropology</t>
  </si>
  <si>
    <t>opwall.com</t>
  </si>
  <si>
    <t>Ecotourism has been embraced by a number of developing nations hoping to improve their economies in a way that is environmentally and socially responsible. The Afroindigenous Garifuna population located in the Cayos Cochinos, a Marine Protected Area (MPA), is ...</t>
  </si>
  <si>
    <t>Prioritising areas for dugong conservation in a marine protected area using a spatially explicit population model</t>
  </si>
  <si>
    <t>http://eprints.jcu.edu.au/2678/</t>
  </si>
  <si>
    <t>Applied GIS</t>
  </si>
  <si>
    <t>The Great Barrier Reef World Heritage Area (GBRWHA) covers an area of approximately 348,000 km2 making it the world's largest World Heritage Area/marine protected area complex. Dugongs (Dugong dugon) inhabit the shallow protected waters of the GBRWHA, ...</t>
  </si>
  <si>
    <t>http://eprints.jcu.edu.au/2678/1/2678_Grech_and_Marsh_2007.pdf</t>
  </si>
  <si>
    <t>An evaluation of a management saga: The Banks Peninsula Marine Mammal Sanctuary , New Zealand</t>
  </si>
  <si>
    <t>http://www.sciencedirect.com/science/article/pii/S0301479799903092</t>
  </si>
  <si>
    <t>KFD Hughey</t>
  </si>
  <si>
    <t>The Banks Peninsula Marine Mammal Sanctuary, Canterbury, New Zealand, was established in 1988 to protect the Hector's dolphin Cephalorhynchus hectori from accidental entanglement in set nets (gill nets). Sanctuary establishment was strongly supported by ...</t>
  </si>
  <si>
    <t>Ecological coherence of marine protected area networks: a spatial assessment using species distribution models</t>
  </si>
  <si>
    <t>http://onlinelibrary.wiley.com/doi/10.1111/j.1365-2664.2010.01892.x/full</t>
  </si>
  <si>
    <t>G Sundblad , U Bergström …</t>
  </si>
  <si>
    <t>Summary 1. The juvenile stages of fish are often dependent on specific habitat types for their survival. Protecting these habitats may be crucial for maintaining strong adult stocks. The Natura 2000 network of the European Union offers protection of marine habitats that are ...</t>
  </si>
  <si>
    <t>Area utilisation and activity patterns of roman Chrysoblephus laticeps (Sparidae) in a small marine protected area</t>
  </si>
  <si>
    <t>http://www.tandfonline.com/doi/abs/10.2989/AJMS.2007.29.2.10.193</t>
  </si>
  <si>
    <t>SE Kerwath , A Götz , CG Attwood…</t>
  </si>
  <si>
    <t>Information on the movement of fish is vital to determine the effectiveness of marine protected areas (MPAs) for fish conservation and fisheries management. This study investigates area utilisation and activity patterns of 13 adult roman Chrysoblephus laticeps ...</t>
  </si>
  <si>
    <t>Neuroprotective effect of seaweeds inhabiting South Indian coastal area (Hare Island, Gulf of Mannar Marine Biosphere Reserve ): Cholinesterase inhibitory effect of〈 i …</t>
  </si>
  <si>
    <t>http://www.sciencedirect.com/science/article/pii/S0304394009014517</t>
  </si>
  <si>
    <t>N Suganthy, S Karutha Pandian, K Pandima Devi</t>
  </si>
  <si>
    <t>Neuroscience letters</t>
  </si>
  <si>
    <t>Alzheimer's disease (AD) is the most common form of dementia, which is one of the four leading causes of death in developed nations. Until date the only symptomatic treatment for this disease is based on the “cholinergic hypothesis” where the drugs enhance ...</t>
  </si>
  <si>
    <t>Adult movement and larval dispersal of Argyrozona argyrozona (Pisces: Sparidae) from a temperate marine protected area</t>
  </si>
  <si>
    <t>http://www.tandfonline.com/doi/abs/10.2989/18142320309504028</t>
  </si>
  <si>
    <t>SL Brouwer, MH Griffiths, MJ Roberts</t>
  </si>
  <si>
    <t>African Journal of marine …</t>
  </si>
  <si>
    <t>Adult emigration and larval dispersal of carpenter Argyrozona argyrozona from the Tsitsikamma National Park (TNP), South Africa, were investigated using mark-recapture data and Acoustic Doppler Current Profiler measurements of currents. Tagging data showed ...</t>
  </si>
  <si>
    <t>Campaign Report: Pressure Mounts to Create Kemp's Ridley Marine Reserve</t>
  </si>
  <si>
    <t>http://www.seaturtle.org/mtn/archives/mtn87/mtn87p18.shtml</t>
  </si>
  <si>
    <t>T Shore</t>
  </si>
  <si>
    <t>Marine Turtle Newsletter</t>
  </si>
  <si>
    <t>seaturtle.org</t>
  </si>
  <si>
    <t>The proposed reserve would be closed to commercial fishing (but open to recreational fishing) to protect nesting and migrating Kemp's ridleys. The proposed reserve would extend along the coast of North and South Padre Island and vicinity (about 100 miles) out to 20 ...</t>
  </si>
  <si>
    <t>Reducing Ship Strikes on Large Cetaceans in the Santa Barbara Channel and Channel Islands National Marine Sanctuary</t>
  </si>
  <si>
    <t>SA Council</t>
  </si>
  <si>
    <t>Stable isotopes and trophic positions of littoral fishes from a Mediterranean marine protected area</t>
  </si>
  <si>
    <t>http://link.springer.com/article/10.1007/s10641-008-9381-3</t>
  </si>
  <si>
    <t>S Vizzini, A Mazzola</t>
  </si>
  <si>
    <t>Abstract Stable isotope analyses were employed to explore feeding and foraging habitats and trophic levels of littoral fishes in a western Mediterranean Marine Protected Area (Egadi Islands, Sicily, Italy). Carbon and nitrogen stable isotope ratios were measured in primary ...</t>
  </si>
  <si>
    <t>Potential impacts of commercial trawling on a benthic community in Monterey Bay National Marine Sanctuary</t>
  </si>
  <si>
    <t>http://islandora.mlml.calstate.edu/islandora/object/islandora%3A580/datastream/OBJ/download/Potential_impacts_of_commercial_trawling_on_a_benthic_community_in_Monterey_Bay_National_Marine_Sanctuary.pdf</t>
  </si>
  <si>
    <t>ML Marine</t>
  </si>
  <si>
    <t>islandora.mlml.calstate.edu</t>
  </si>
  <si>
    <t>Bottom trawling and dredging are the most disruptive and widespread human induced physical disturbances to coastal benthic communities (Rumohr &amp; Krost 1991). Fishing with trawls and dredges occurs globally, with concentrated efforts in Australian w. aters, the ...</t>
  </si>
  <si>
    <t>Information diffusion in two marine protected area networks in the Central Visayas Region, Philippines</t>
  </si>
  <si>
    <t>http://www.tandfonline.com/doi/abs/10.1080/08920750902851625</t>
  </si>
  <si>
    <t>D Pietri , P Christie, RB Pollnac, R Diaz…</t>
  </si>
  <si>
    <t>In order to strengthen biological and social success of community-based marine protected areas (MPAs) in the Philippines, many organizations have begun instituting MPA networks. In the Central Visayas Region, Coastal Conservation and Education Foundation and ...</t>
  </si>
  <si>
    <t>Use of temperate reef fish community to identify priorities in the estabilishment of a marine protected area</t>
  </si>
  <si>
    <t>http://repositorio.ispa.pt/handle/10400.12/1547</t>
  </si>
  <si>
    <t>EJ Gonçalves, M Henriques, VC Almada</t>
  </si>
  <si>
    <t>repositorio.ispa.pt</t>
  </si>
  <si>
    <t>Few studies have dealt with biodiversity, composition and dynamics of temperate reef fish. The present study area is a 25 km stretch of coastline (53 km2) on the west Portuguese coast that has recently been assigned as a Marine Park (Marine Park of the Arrábida ...</t>
  </si>
  <si>
    <t>http://repositorio.ispa.pt/bitstream/10400.12/1547/1/WCAPA%202002%20261-272.pdf</t>
  </si>
  <si>
    <t>Proposal for the Aru Tenggara Marine Reserve in the Aru Archipelago, Maluku, Indonesia</t>
  </si>
  <si>
    <t>F Smiet, T Siallagan</t>
  </si>
  <si>
    <t>Management of a marine protected area for sustainability and conflict resolution: lessons from Loreto Bay National Park (Baja California Sur, Mexico)</t>
  </si>
  <si>
    <t>http://www.sciencedirect.com/science/article/pii/S0964569109000830</t>
  </si>
  <si>
    <t>K Stamieszkin, J Wielgus, LR Gerber</t>
  </si>
  <si>
    <t>The Loreto Bay National Park was established to protect the area's ecosystems from habitat destruction and overexploitation. However, the park has not met two of its primary goals: recovery of commercially valuable fish populations and their sustainable use by ...</t>
  </si>
  <si>
    <t>http://gerberlab.faculty.asu.edu/wordpress/wp-content/uploads/docs/OCMA2670_Stamieszkin2009.pdf</t>
  </si>
  <si>
    <t>… Owen Maitland, Coral Reef Restoration Monitoring Report, Monitoring Events 2004-2007 Florida Keys National Marine Sanctuary Monroe County, Florida</t>
  </si>
  <si>
    <t>JH Hudson, J Schittone, J Anderson, EC Franklin…</t>
  </si>
  <si>
    <t>Seafloor geology and natural environment of the Monterey Bay National Marine Sanctuary</t>
  </si>
  <si>
    <t>SL Eittreim, M Noble</t>
  </si>
  <si>
    <t>Crossing invisible boundaries: the effectiveness of the Langebaan Lagoon Marine Protected Area as a harvest refuge for a migratory fish species in South Africa</t>
  </si>
  <si>
    <t>http://onlinelibrary.wiley.com/doi/10.1111/j.1523-1739.2008.01135.x/full</t>
  </si>
  <si>
    <t>SE Kerwath , EB Thorstad, TF Naesje…</t>
  </si>
  <si>
    <t>Abstract: The application of no-take areas in fisheries remains controversial. Critics argue that many targeted species are too mobile to benefit from area protection and that no-take areas are only appropriate for resident species. The degree of protection does not depend ...</t>
  </si>
  <si>
    <t>http://www.researchgate.net/publication/23964985_Crossing_invisible_boundaries_the_effectiveness_of_the_Langebaan_Lagoon_marine_protected_area_as_a_harvest_refuge_for_a_migratory_fish_species_in_South_Africa/file/72e7e514a0e0e05457.pdf</t>
  </si>
  <si>
    <t>Incorporating recreational users into marine protected area planning: a study of recreational boating in British Columbia, Canada</t>
  </si>
  <si>
    <t>http://link.springer.com/article/10.1007/s00267-010-9479-1</t>
  </si>
  <si>
    <t>DL Gray, R Canessa, R Rollins, CP Keller …</t>
  </si>
  <si>
    <t>Abstract Marine protected areas (MPAs) and zoning plans require an understanding of stakeholders if they are to be successful at achieving social and biological objectives. This study examines recreational boaters in a proposed MPA in British Columbia, Canada, ...</t>
  </si>
  <si>
    <t>Staying afloat: State agencies, local communities, and international involvement in marine protected area management in Zanzibar, Tanzania</t>
  </si>
  <si>
    <t>http://conservationandsociety.org/article.asp?issn=0972-4923;year=2007;volume=5;issue=4;spage=562;epage=587;aulast=Levine</t>
  </si>
  <si>
    <t>A Levine</t>
  </si>
  <si>
    <t>Abstract As funding for international conservation initiatives has shifted away from directly supporting developing states towards privatisation and decentralisation in natural resource management, developing countries are working increasingly through international NGOs ...</t>
  </si>
  <si>
    <t>Negative consequences of Allee effect are compounded by fishing pressure: comparison of queen conch reproduction in fishing grounds and a marine protected area</t>
  </si>
  <si>
    <t>http://www.ingentaconnect.com/content/umrsmas/bullmar/2012/00000088/00000001/art00009</t>
  </si>
  <si>
    <t>AW Stoner, MH Davis, CJ Booker</t>
  </si>
  <si>
    <t>Relationships between density of mature adults and mating frequency in queen conch (Strombus gigas Linnaeus, 1758) were observed at three sites in the central Bahamas including one no-take marine reserve (Exuma Cays Land and Sea Park) and two ...</t>
  </si>
  <si>
    <t>http://www.ingentaconnect.com/content/umrsmas/bullmar/2012/00000088/00000001/art00009?crawler=true</t>
  </si>
  <si>
    <t>Fishes and fish assemblages of the Jubail marine wildlife sanctuary</t>
  </si>
  <si>
    <t>F Krupp, MA Al-Marri</t>
  </si>
  <si>
    <t>Foraging areas of king penguins from Macquarie Island in relation to a marine protected area</t>
  </si>
  <si>
    <t>http://link.springer.com/article/10.1007/s00267-0015-1</t>
  </si>
  <si>
    <t>B WIENECKE, G ROBERTSON</t>
  </si>
  <si>
    <t>Abstract Twenty-three king penguins (Aptenodytes patagonicus) from Macquarie Island were tracked by satellite during the late incubation period in 1998–1999 to determine the overlap of the foraging zone of king penguins with an area to be declared a marine ...</t>
  </si>
  <si>
    <t>Planning for marine reserve systems that integrate conservation and economic goals</t>
  </si>
  <si>
    <t>RR Stewart, HP Possingham , Q AUSTRALIA</t>
  </si>
  <si>
    <t>Effectiveness and economic benefits of Stellwagen Bank National Marine Sanctuary</t>
  </si>
  <si>
    <t>M Perez, M Ruth</t>
  </si>
  <si>
    <t>Report prepared for Environmental Defense</t>
  </si>
  <si>
    <t>The US national marine sanctuary program</t>
  </si>
  <si>
    <t>S Green, R Graham</t>
  </si>
  <si>
    <t>Socioeconomic Monitoring Program Florida Keys National Marine Sanctuary Preliminary Findings From Two Years of Monitoring the Cmmercial Fisheries: …</t>
  </si>
  <si>
    <t>http://coastalsocioeconomics.noaa.gov/core/socmonfk/publications/comm_fish_98-99.pdf</t>
  </si>
  <si>
    <t>US Department of Commerce</t>
  </si>
  <si>
    <t>The Socioeconomic Monitoring Program for the Florida Keys National Marine Sanctuary (FKNMS) was designed in 1998 by 50 social scientists and community stakeholders. The program was designed to complement the ecological monitoring program.</t>
  </si>
  <si>
    <t>Paleoecology and prehistory: fossil pollen at Gray's Reef National Marine Sanctuary</t>
  </si>
  <si>
    <t>http://athenaeum.libs.uga.edu/handle/10724/20703</t>
  </si>
  <si>
    <t>WC Weaver</t>
  </si>
  <si>
    <t>athenaeum.libs.uga.edu</t>
  </si>
  <si>
    <t>Two sediment cores from Gray's Reef National Marine Sanctuary, Georgia, were examined for pollen in order to obtain a chronostratigraphic pollen record. This record assists in paleoenvironmental reconstruction of the Georgia Bight when it was sub-aerially exposed ...</t>
  </si>
  <si>
    <t>Sea scallop mass mortality in a Marine Protected Area</t>
  </si>
  <si>
    <t>http://www.com.univ-mrs.fr/~Boudouresque/Publications_FLUC_2007_2008/Stokesbury_et_al_2007_MEPS.pdf</t>
  </si>
  <si>
    <t>KDE Stokesbury, BP Harris, MC Marino…</t>
  </si>
  <si>
    <t>com.univ-mrs.fr</t>
  </si>
  <si>
    <t>ABSTRACT: A mass mortality of the sea scallop Placopecten magellanicus occurred between 2004 and 2005 in the Nantucket Lightship Closed Area (NLCA), a Marine Protected Area (MPA) in the Great South Channel, USA. On a broad scale (3951 km2), ...</t>
  </si>
  <si>
    <t>… commercial octopus (〈 i〉 Octopus insularis〈/i〉) in a tropical oceanic island, Brazil: Information for management of an artisanal fishery inside a marine protected area</t>
  </si>
  <si>
    <t>http://www.sciencedirect.com/science/article/pii/S0165783609000939</t>
  </si>
  <si>
    <t>TS Leite, M Haimovici, J Mather, JE Oliveira</t>
  </si>
  <si>
    <t>The spatial distribution, abundance and habitat of a population of a shallow-water octopus, Octopus insularis, subject to some fishery pressure, was studied in the Fernando de Noronha Archipelago, a marine protected area off northeastern Brazil. Three techniques ...</t>
  </si>
  <si>
    <t>http://repositorio.furg.br:8080/bitstream/handle/1/2444/Habitat,%20distribution,%20and%20abundance%20of%20the%20commercial%20octopus%20(Octopus%20insularis)%20in%20a%20tropical%20oceanic%20island,%20Brazil-.pdf?sequence=1</t>
  </si>
  <si>
    <t>Biological monitoring update for Long Island-Kokomohua Marine Reserve , Queen Charlotte Sound: 1992-2009</t>
  </si>
  <si>
    <t>RJ Davidson, W Abel, L Richards</t>
  </si>
  <si>
    <t>Evaluation of Spondylus gaederopus Linneo, 1758 mass mortality event in the Columbretes Islands Marine Reserve (Western Mediterranean, Spain).</t>
  </si>
  <si>
    <t>http://www.reservasmarinas.org/reservas/columbretes/pdf/cartel_spondylus_mortality.pdf</t>
  </si>
  <si>
    <t>DK ¹Kersting, JR ²García-March…</t>
  </si>
  <si>
    <t>… Congress on Bivalvia. …</t>
  </si>
  <si>
    <t>reservasmarinas.org</t>
  </si>
  <si>
    <t>Materials and Methods In order to obtain the percentage of mortality on S. gaederopus, in August 2005 censuses on known surface areas in SCUBA diving were undertaken. As the main objective was to evaluate the mortality, the study areas were located on rocky ...</t>
  </si>
  <si>
    <t>An environmental assessment of the John Pennekamp Coral Reef State Park and the Key Largo Coral Reef Marine Sanctuary (Unpublished 1983 Report)</t>
  </si>
  <si>
    <t>http://aquaticcommons.org/2175/</t>
  </si>
  <si>
    <t>GL Voss, NA Voss, AY Cantillo, MJ Bello</t>
  </si>
  <si>
    <t>The Pennekamp Coral Reef State Park was established in 1960 and the Key Largo National Marine Sanctuary in 1975. Field studies, funded by NOAA, were conducted in 1980-1981 to determine the state of the coral reefs and surrounding areas in relation to changing ...</t>
  </si>
  <si>
    <t>Nocturnal acoustic activity in the shallow waters of the WWF-Miramare Natural Marine Reserve (Trieste, Italy)</t>
  </si>
  <si>
    <t>http://link.springer.com/chapter/10.1007/978-1-4419-7311-5_36</t>
  </si>
  <si>
    <t>A Codarin, M Picciulin, L Sebastianutto…</t>
  </si>
  <si>
    <t>The Effects of Noise on …</t>
  </si>
  <si>
    <t>Abstract A growing body of scientific evidence shows that the increasing noise pollution in coastal environments due to human activities has detrimental effects on marine animals, including many endangered species. As a consequence, research studies and ...</t>
  </si>
  <si>
    <t>http://www.researchgate.net/publication/221778531_Nocturnal_acoustic_activity_in_the_shallow_waters_of_the_WWF-Miramare_Natural_Marine_Reserve_(Trieste_Italy)/file/50463529225e03f602.pdf</t>
  </si>
  <si>
    <t>Climatological analysis (1991-2002) of the thermohaline characteristics in the Marine Reserve of Miramare (Gulf of Trieste)</t>
  </si>
  <si>
    <t>http://cat.inist.fr/?aModele=afficheN&amp;cpsidt=15481616</t>
  </si>
  <si>
    <t>A Bussani, M Celio, C Comici</t>
  </si>
  <si>
    <t>Bollettino di Geofisica teorica ed applicata</t>
  </si>
  <si>
    <t>Résumé/Abstract A climatological analysis has been performed on the seawater temperature, salinity and density excess data collected by the Laboratory of Marine Biology (LBM) in the Marine Reserve of Miramare (Gulf of Trieste) from January 1991 to July 2002. ...</t>
  </si>
  <si>
    <t>Underwater maps of the Cape d, Aguilar Marine Reserve , Hong Kong</t>
  </si>
  <si>
    <t>PA Hodgson</t>
  </si>
  <si>
    <t>Biological monitoring of a marine reserve ('Cote bleue' marine park, Marseilles Bay, Mediterranean Sea, France).</t>
  </si>
  <si>
    <t>JY Jouvenel, F Bachet…</t>
  </si>
  <si>
    <t>… D Ecologie-La …,… 57 RUE CUVIER</t>
  </si>
  <si>
    <t>Identifying deep-sea megafaunal epibenthic assemblages for use in habitat mapping and marine protected area network design</t>
  </si>
  <si>
    <t>http://journals.cambridge.org/abstract_S0025315409991299</t>
  </si>
  <si>
    <t>KL Howell, JS Davies …</t>
  </si>
  <si>
    <t>Abstract International efforts are currently being made to establish networks of marine protected areas (MPAs) for the purposes of conservation of marine biodiversity. One of the primary objectives of MPA networks is to achieve representation of all marine biological ...</t>
  </si>
  <si>
    <t>Oceanic Shoals Commonwealth Marine Reserve (Timor Sea) Biodiversity Survey: GA0339/SOL5650-Post-survey Report</t>
  </si>
  <si>
    <t>SL Nichol , FJF Howard, J Kool, MJ Stowar, P Boucher…</t>
  </si>
  <si>
    <t>Baseline characterization of coral reefs and fish communities within the proposed Culebra island marine fishery reserve , Puerto Rico</t>
  </si>
  <si>
    <t>http://tigarhare.thetical.com/2000/Hernandez-Delgado%20et%20al.%202000%20GCFI%20Paper.pdf</t>
  </si>
  <si>
    <t>EA Hernandez-Delgado …</t>
  </si>
  <si>
    <t>tigarhare.thetical.com</t>
  </si>
  <si>
    <t>ABSTRACT Our objective was to provide a baseline data bank of the ecological conditions of the proposed Culebra Island's Marine Fishery Reserve (MFR). Aerial photographs were analyzed using dot grids to determine the percent coverage of bottom communities. We ...</t>
  </si>
  <si>
    <t>Monitoring changes in the fully protected zones of the Florida Keys National Marine Sanctuary</t>
  </si>
  <si>
    <t>BD Keller, J Delaney, B Causey</t>
  </si>
  <si>
    <t>The role of science in supporting marine protected area network planning and design in California</t>
  </si>
  <si>
    <t>http://www.sciencedirect.com/science/article/pii/S0964569112002384</t>
  </si>
  <si>
    <t>E Saarman, M Gleason, J Ugoretz, S Airamé…</t>
  </si>
  <si>
    <t>Marine protected areas (MPAs) can be an effective tool for marine conservation, especially if conservation goals are clearly identified and MPAs are designed in accordance with ecological principles to meet those goals. In California (USA), the Marine Life Protection ...</t>
  </si>
  <si>
    <t>http://www.researchgate.net/publication/257423751_The_role_of_science_in_supporting_marine_protected_area_network_planning_and_design_in_California/file/5046352b0d3f6662fd.pdf</t>
  </si>
  <si>
    <t>Effects of the Hol Chan Marine Reserve (Belize) on associated coral reef finfish populations</t>
  </si>
  <si>
    <t>http://digitalcommons.uri.edu/ma_etds/278/</t>
  </si>
  <si>
    <t>PB Baker</t>
  </si>
  <si>
    <t>digitalcommons.uri.edu</t>
  </si>
  <si>
    <t>Abstract People throughout the Caribbean depend on fishery resources for subsistence and income. Overfishing is a concern in many areas and the need for resource management is apparent. Coral reef protected areas are being used to maintain sustainable tropical reef ...</t>
  </si>
  <si>
    <t>Bowie Seamount Pilot Marine Protected Area : an ecosystem overview.</t>
  </si>
  <si>
    <t>R Canessa, K Conley, B Smiley</t>
  </si>
  <si>
    <t>Can. Tech. Rep. Fish. Aquat. Sci./Rapp. Tech. Can. …</t>
  </si>
  <si>
    <t>Science, funding and participation: key issues for marine protected area networks and the Coral Triangle Initiative</t>
  </si>
  <si>
    <t>http://journals.cambridge.org/abstract_S0376892909990075</t>
  </si>
  <si>
    <t>J Clifton</t>
  </si>
  <si>
    <t>SUMMARY The Coral Triangle Initiative (CTI) in south-east Asia offers a new opportunity to address marine conservation in this global biodiversity hotspot. This commentary offers an analysis of the concept of networked marine protected areas (MPAs) which form the ...</t>
  </si>
  <si>
    <t>http://www.opwall.com/Library/Opwall%20library%20pdfs/Journal%20publications/Clifton%20science2009.pdf</t>
  </si>
  <si>
    <t>… Reserve , the Coral Sea Reserves (Coringa-Herald and Lihou Reeds and Cays), and Elizabeth and Middleton Reeds Marine National Nature Reserve</t>
  </si>
  <si>
    <t>B Phillips</t>
  </si>
  <si>
    <t>… Environmental Consulting Pty Ltd</t>
  </si>
  <si>
    <t>Planning for the Galapagos Marine Resources Reserve</t>
  </si>
  <si>
    <t>http://www.sciencedirect.com/science/article/pii/0951831289900428</t>
  </si>
  <si>
    <t>RA Kenchington</t>
  </si>
  <si>
    <t>Abstract The Galapagos Marine Resources Reserve was proclaimed by the Government of Ecuador in May 1986. Planning for its management has involved a high degree of international collaboration. By late 1987 a draft zoning plan, regulations and management ...</t>
  </si>
  <si>
    <t>The management of artisanal fishing within the Marine Protected Area of the Port-Cros National Park (northwest Mediterranean Sea): a success story?</t>
  </si>
  <si>
    <t>http://icesjms.oxfordjournals.org/content/66/1/41.short</t>
  </si>
  <si>
    <t>G Cadiou, CF Boudouresque …</t>
  </si>
  <si>
    <t>Abstract Cadiou, G., Boudouresque, CF, Bonhomme, P., and Le Diréach, L. 2009. The management of artisanal fishing within the Marine Protected Area of the Port-Cros National Park (northwest Mediterranean Sea): a success story?–ICES Journal of Marine Science, ...</t>
  </si>
  <si>
    <t>http://icesjms.oxfordjournals.org/content/66/1/41.full</t>
  </si>
  <si>
    <t>Application of the Biosphere Reserve concept to coastal marine areas</t>
  </si>
  <si>
    <t>A Price, S Humphrey</t>
  </si>
  <si>
    <t>A Marine Conservation and Development Report</t>
  </si>
  <si>
    <t>A marine wildlife sanctuary for the Arabian Gulf: environmental research and conservation following the 1991 Gulf War Oil Spill</t>
  </si>
  <si>
    <t>http://library.wur.nl/WebQuery/clc/981155</t>
  </si>
  <si>
    <t>F Krupp, AH Abu-Zinada, IA Nader</t>
  </si>
  <si>
    <t>The North of Minorca Marine Reserve (W Mediterranean) as a tool for a sustainable management of natural resources. The case of the dusky grouper …</t>
  </si>
  <si>
    <t>http://www.researchgate.net/publication/237021502_Second_International_Symposium_on_the_Mediterranean_Groupers/file/9c96051af36d688c94.pdf#page=55</t>
  </si>
  <si>
    <t>J Coll, A GARCIA-RUBIES , G Morey…</t>
  </si>
  <si>
    <t>Groupe d'Etude du …</t>
  </si>
  <si>
    <t>The North of Minorca Marine Reserve (NMMR) was created in 1999. It covers 51.2 km2 of sea bed in a 0-50 metres depth range. 32 benthic communities are present in this area, being the sciaphilic algae on hard substrata the most widely spread (35.7% of the total ...</t>
  </si>
  <si>
    <t>http://41.89.141.5/dspace/bitstream/0/2980/1/Muthiga2009.pdf</t>
  </si>
  <si>
    <t>Emerging marine protected area networks in the Coral Triangle: Lessons and way forward</t>
  </si>
  <si>
    <t>http://www.conservationandsociety.org/article.asp?issn=0972-4923;year=2011;volume=9;issue=3;spage=173;epage=188;aulast=Green</t>
  </si>
  <si>
    <t>SJ Green, AT White, P Christie…</t>
  </si>
  <si>
    <t>Abstract Marine protected areas (MPAs) and MPA networks are valuable tools for protecting coral reef habitats and managing near-shore fisheries, while playing an essential role in the overall conservation of marine biodiversity. In addition, MPAs and their networks are often ...</t>
  </si>
  <si>
    <t>Rationale for a marine protected area along the international boundary between US and Canadian waters in the Gulf of Maine</t>
  </si>
  <si>
    <t>R McGARVEY, JHM Willison</t>
  </si>
  <si>
    <t>Marine protected areas and sustainable fisheries. …</t>
  </si>
  <si>
    <t>Home range, habitat use, and site fidelity of barred sand bass within a southern California marine protected area</t>
  </si>
  <si>
    <t>http://www.sciencedirect.com/science/article/pii/S0165783610001773</t>
  </si>
  <si>
    <t>TJ Mason, CG Lowe</t>
  </si>
  <si>
    <t>Barred sand bass (Paralabrax nebulifer) is an important recreational species in southern California, which may benefit from marine protected areas. Understanding species movement patterns is a key component to identifying if a species will benefit from marine ...</t>
  </si>
  <si>
    <t>Shallow subtidal reef communities at the Poor Knights Islands Marine Reserve after eight years of no-take protection</t>
  </si>
  <si>
    <t>… characterizing the relative contributions of large vessels to total ocean noise fields: a case study using the Gerry E. Studds Stellwagen Bank National Marine Sanctuary</t>
  </si>
  <si>
    <t>http://www.springerlink.com/index/488281812l1n4710.pdf</t>
  </si>
  <si>
    <t>A revised version of Table 4 is presented to correct conversion errors in the originally published table. In the corrected table, coarse estimates of the relative contributions of different sampled vessel types to the lowfrequency (71–141 Hz) band with the sampled ...</t>
  </si>
  <si>
    <t>Marine protected area networks in the Philippines: trends and challenges for establishment and governance</t>
  </si>
  <si>
    <t>http://www.sciencedirect.com/science/article/pii/S0964569112000828</t>
  </si>
  <si>
    <t>V Horigue , PM Aliño , AT White, RL Pressey</t>
  </si>
  <si>
    <t>Marine protected areas (MPAs) are the most extensively implemented fisheries management and conservation tool in the Philippines. Most MPAs have been established and managed by communities together with local governments in a variety of community- ...</t>
  </si>
  <si>
    <t>Assessing the potential of an artisanal fishing co-management in the Marine Protected Area of Torre Guaceto (southern Adriatic Sea, SE Italy)</t>
  </si>
  <si>
    <t>http://www.sciencedirect.com/science/article/pii/S0165783609002707</t>
  </si>
  <si>
    <t>P Guidetti , S Bussotti , F Pizzolante, A Ciccolella</t>
  </si>
  <si>
    <t>In this study we investigated the potential of a fishing protocol adopted within the buffer zone of the Marine Protected Area of Torre Guaceto (SE Italy, Adriatic Sea) on fishing yields. The protocol, agreed with local fishermen and the MPA authority, aimed at regulating the ...</t>
  </si>
  <si>
    <t>Evidence of the top–down role of predators in structuring sublittoral rocky-reef communities in a Marine Protected Area and nearby areas of the Canary Islands</t>
  </si>
  <si>
    <t>http://icesjms.oxfordjournals.org/content/66/1/64.short</t>
  </si>
  <si>
    <t>S Clemente , JC Hernández …</t>
  </si>
  <si>
    <t>Abstract Clemente, S., Hernández, JC, and Brito, A. 2009. Evidence of the top–down role of predators in structuring sublittoral rocky-reef communities in a Marine Protected Area and nearby areas of the Canary Islands.–ICES Journal of Marine Science, 66: 64–71. ...</t>
  </si>
  <si>
    <t>http://icesjms.oxfordjournals.org/content/66/1/64.full</t>
  </si>
  <si>
    <t>Records of marine interstitial karyorelictid ciliates from Jubail Marine Wildlife Sanctuary in the Gulf-Shore of Saudi Arabia</t>
  </si>
  <si>
    <t>http://faculty.ksu.edu.sa/6294/Reprints/paper13-1998.pdf</t>
  </si>
  <si>
    <t>KAS AL-Rasheid</t>
  </si>
  <si>
    <t>Arab Gulf Journal of Scientific Research</t>
  </si>
  <si>
    <t>faculty.ksu.edu.sa</t>
  </si>
  <si>
    <t>Aasra/xcr. Sediment samples collected at low tide from various localities in the Jubail Marine Wildlife Sanctuary, the Arabian Gulf, Saudi Arabia during 1996-1997 have revealed 22 species in 4 genera (Tracheloraphis, Kenlrophoros, Avelia and Geleia) of the interstitial ...</t>
  </si>
  <si>
    <t>Economic and subsistence values of the standing stocks of seagrass fisheries: Potential benefits of no-fishing marine protected area management</t>
  </si>
  <si>
    <t>RKF Unsworth , LC Cullen , JN Pretty , DJ Smith…</t>
  </si>
  <si>
    <t>http://www.wildlifeconservationproducts.com/Library/Opwall%20library%20pdfs/Journal%20publications/unsworth%20et%20al%202010%20SG%20Economics.pdf</t>
  </si>
  <si>
    <t>Selecting focal species for marine protected area network planning in the Scotia–Fundy region of Atlantic Canada</t>
  </si>
  <si>
    <t>http://onlinelibrary.wiley.com/doi/10.1002/aqc.682/abstract</t>
  </si>
  <si>
    <t>MC King, KF Beazley</t>
  </si>
  <si>
    <t>ABSTRACT 1. Focal species warrant conservation attention because they serve keystone, umbrella, indicator or flagship functions, and/or are sensitive or vulnerable to threats. 2. Defining critical habitat requirements for viable populations of focal species could provide ...</t>
  </si>
  <si>
    <t>http://www.researchgate.net/publication/228620893_Selecting_focal_species_for_marine_protected_area_network_planning_in_the_ScotiaFundy_region_of_Atlantic_Canada/file/9fcfd50992f6bceb7c.pdf</t>
  </si>
  <si>
    <t>The Barbados(alias Folkestone) Marine Reserve , Barbados: A late bloomer?</t>
  </si>
  <si>
    <t>R Mahon, MB Mascia</t>
  </si>
  <si>
    <t>The Brachyura and Anomura fauna (Decapoda; Crustacea) in the Arvoredo Marine Biological Reserve on the southern brazilian coast</t>
  </si>
  <si>
    <t>http://www.scielo.br/scielo.php?pid=S1519-69842007000200018&amp;script=sci_arttext</t>
  </si>
  <si>
    <t>JL Bouzon, AS Freire</t>
  </si>
  <si>
    <t>Brazilian Journal of Biology</t>
  </si>
  <si>
    <t>Eight species of Brachyura and two species of Anomura were registered for the first time on the Santa Catarina coast, in the waters around the Arvoredo Marine Biological Reserve. The animals were collected by scuba divers, between 3 and 22 meters depth, from September ...</t>
  </si>
  <si>
    <t>MaREP- Marine Reserve Evaluation Procedures. Una metodica per la valutazione della qualità ambientale nelle aree marine protette</t>
  </si>
  <si>
    <t>R Chemello, GF Russo</t>
  </si>
  <si>
    <t>2001 - Edizioni Valtrend</t>
  </si>
  <si>
    <t>Movement of adult fish in the Jardines de la Reina marine reserve , Cuba</t>
  </si>
  <si>
    <t>F Pina-Amargós, G González-Sansón…</t>
  </si>
  <si>
    <t>Summer distribution of fin whales (Balaenoptera physalus) in the northwestern Mediterranean Marine Mammals Sanctuary</t>
  </si>
  <si>
    <t>http://cat.inist.fr/?aModele=afficheN&amp;cpsidt=13736670</t>
  </si>
  <si>
    <t>A GANNIER</t>
  </si>
  <si>
    <t>Revue d'écologie</t>
  </si>
  <si>
    <t>Résumé/Abstract Nous avons étudié la distribution du Rorqual commun dans la région du Sanctuaire des Mammifères marins de Méditerranée nord-occidentale en conduisant une série de prospections estivales entre 1991-2000. Les campagnes en mer se sont ...</t>
  </si>
  <si>
    <t>… МОРСКОГО БИОСФЕРНОГО ЗАПОВЕДНИКА SUPPLEMENTS TO THE FLORA OF THE ISLANDS OF THE FAR EAST MARINE RESERVE</t>
  </si>
  <si>
    <t>http://ssbg.asu.ru/turcz/turcz_13_4_28-31.pdf</t>
  </si>
  <si>
    <t>ЕА Чубарь, EA Chubar</t>
  </si>
  <si>
    <t>Т</t>
  </si>
  <si>
    <t>ssbg.asu.ru</t>
  </si>
  <si>
    <t>Аннотация. Приведены сведения о находке 16 новых (Acalypha australis, Bromopsis inermis, Bulbostylis densa, Carex leiorhyncha, Chenopodium bryonifolium, Chenopodium strictum, Convolvulus arvensis, Dennstaedtia hirsuta, Eragrostis pilosa, Hibiscus trionum, ...</t>
  </si>
  <si>
    <t>Generated on September 22nd 2014 at 8:40:25am</t>
  </si>
  <si>
    <t>Abstract Protected areas are the dominant approach to protecting biodiversity and the supply of ecosystem services. Because these protected areas are often placed in regions with widespread poverty and because they can limit agricultural development and ...</t>
  </si>
  <si>
    <t>Accelerated human population growth at protected area edges</t>
  </si>
  <si>
    <t>http://www.sciencemag.org/content/321/5885/123.short</t>
  </si>
  <si>
    <t>G Wittemyer , P Elsen, WT Bean , ACO Burton …</t>
  </si>
  <si>
    <t>... Environ. Change 3, 199 (1993). CrossRef. ↵ LM Scherl et al., Can Protected Areas Contribute to Poverty Reduction? ... AN James, MJB Green, JR Paine, Global Review of Protected Area Budgets and Staff (WCMC, Cambridge, 1999). ...</t>
  </si>
  <si>
    <t>... growth first and assume that environmental problems (and indeed improved social welfare) could be ... paid scant attention to environmental impacts, whether focusing on poverty elimination, the ... development was extended to make explicit reference to justice, equity, and the ...</t>
  </si>
  <si>
    <t>Measuring the effectiveness of protected area networks in reducing deforestation</t>
  </si>
  <si>
    <t>http://www.pnas.org/content/105/42/16089.short</t>
  </si>
  <si>
    <t>KS Andam, PJ Ferraro , A Pfaff …</t>
  </si>
  <si>
    <t>... clear: distance to railroads and rivers, population density, immigrants, education, poverty and size of ... Instituto Tecnologico de Costa Rica (San José, Costa Rica) and socioeconomic data from ... Millennium Ecosystem Assessment. (2005) Ecosystems and Human Well-Being: Policy ...</t>
  </si>
  <si>
    <t>http://www.pnas.org/content/105/42/16089.full</t>
  </si>
  <si>
    <t>Integrating protected area management with local needs and aspirations</t>
  </si>
  <si>
    <t>http://www.bioone.org/doi/abs/10.1579/0044-7447-33.8.513</t>
  </si>
  <si>
    <t>MP Wells, TO McShane</t>
  </si>
  <si>
    <t>AMBIO: a Journal of the Human Environment</t>
  </si>
  <si>
    <t>... We are convinced that the framework for any “new” approach to protected area management emphasizing poverty mitigation must be informed by a careful analysis of the ICDP experience. The basic rationale that led to the popularity of ICDPs remains unchanged. ...</t>
  </si>
  <si>
    <t>http://www.jstor.org/stable/4315540</t>
  </si>
  <si>
    <t>Parks, people and professionals: Putting participation into protected area management</t>
  </si>
  <si>
    <t>http://books.google.co.uk/books?hl=en&amp;lr=&amp;id=5V_7AQAAQBAJ&amp;oi=fnd&amp;pg=PA297&amp;dq=poverty+OR+%22human+well%22+OR+socioeconomic+OR+%22social+capital%22+OR+%22social+welfare%22+OR+empowerment+OR+equity+OR+%22ecosystem+service%22+OR+perception+OR+attitude+%22protected+area%22&amp;ots=U4qKV4i8b0&amp;sig=jyOo-5BXhJD3MmrfXHFPF-CZHxc</t>
  </si>
  <si>
    <t>MP Pimbert, JN Pretty</t>
  </si>
  <si>
    <t>Social change and conservation</t>
  </si>
  <si>
    <t>... Lack of livelihood security ultimately undermines conservation objectives as poverty, rates of ... Empowerment includes forms of interactive and spontaneous participation as well as 'organized ... In this context, the central c0ncept for conservation and protected area management is ...</t>
  </si>
  <si>
    <t>http://www.ibcperu.org/doc/isis/6931.pdf</t>
  </si>
  <si>
    <t>Are poverty and protected area establishment linked at a national scale?</t>
  </si>
  <si>
    <t>http://journals.cambridge.org/abstract_S0030605307001044</t>
  </si>
  <si>
    <t>C Upton, R Ladle , D Hulme , T Jiang, D Brockington …</t>
  </si>
  <si>
    <t>Abstract The debate about poverty and conservation draws mainly on local case studies, particularly of the impacts of protected areas. Although it is clear that local and contingent variables have important effects on the social and economic impacts of protected area ...</t>
  </si>
  <si>
    <t>http://www.researchgate.net/publication/27246512_Are_poverty_and_protected_area_establishment_linked_at_a_national_scale/file/79e41502d60be97de7.pdf</t>
  </si>
  <si>
    <t>Guidelines for applying protected area management categories</t>
  </si>
  <si>
    <t>http://books.google.co.uk/books?hl=en&amp;lr=&amp;id=pq4oEg58_08C&amp;oi=fnd&amp;pg=PR7&amp;dq=poverty+OR+%22human+well%22+OR+socioeconomic+OR+%22social+capital%22+OR+%22social+welfare%22+OR+empowerment+OR+equity+OR+%22ecosystem+service%22+OR+perception+OR+attitude+%22protected+area%22&amp;ots=4BFWSMlZHw&amp;sig=mql5fJjKeYGESpY6BdMJJMOX7zA</t>
  </si>
  <si>
    <t>N Dudley</t>
  </si>
  <si>
    <t>Page 1. Guidelines for Applying Protected Area Management Categories Edited by Nigel Dudley Page 2. Guidelines for Applying Protected Area Management Categories Page 3. IUCN Founded in 1948, IUCN (International ...</t>
  </si>
  <si>
    <t>https://portals.iucn.org/library/sites/library/files/documents/PAG-021.pdf</t>
  </si>
  <si>
    <t>Equity , justice and power issues raised by no-take marine protected area proposals</t>
  </si>
  <si>
    <t>Exploring the linkages between poverty , marine protected area management, and the use of destructive fishing gear in Tanzania</t>
  </si>
  <si>
    <t>Rethinking protected area categories and the new paradigm</t>
  </si>
  <si>
    <t>http://journals.cambridge.org/abstract_S0376892905001852</t>
  </si>
  <si>
    <t>H Locke, P Dearden</t>
  </si>
  <si>
    <t>... The paradigm focuses on benefits to local people to alleviate poverty, re- engineering protected areas professionals, and an em- phasis on the interaction between humans and nature through a focus on the new IUCN protected area categories.The purpose of this paper is to ...</t>
  </si>
  <si>
    <t>http://graduateinstitute.ch/webdav/site/developpement/shared/developpement/mdev/soutienauxcours0809/hufty_biodiversite/12_Locke-Dearden.pdf</t>
  </si>
  <si>
    <t>... 2002. Status review of the protected-area system in Myanmar, with recommendations for conservation planning. Conservation Biology 16: 360–368. ... Sanderson, SE, and KH Redford. 2003. Contested relationships between biodiversity conservation and poverty alleviation. ...</t>
  </si>
  <si>
    <t>Ecotourism and the empowerment of local communities</t>
  </si>
  <si>
    <t>http://www.sciencedirect.com/science/article/pii/S0261517798000697</t>
  </si>
  <si>
    <t>R Scheyvens</t>
  </si>
  <si>
    <t>Tourism management</t>
  </si>
  <si>
    <t>... Economic empowerment or disempowerment can also refer to the local community's access to productive re- sources in an area now targeted by ... in Belize, found that of those households which reported direct damage to fish, livestock or crops by protected area wildlife, less ...</t>
  </si>
  <si>
    <t>http://gambusia.zo.ncsu.edu/readings/Scheyvens%201999.pdf</t>
  </si>
  <si>
    <t>... our measures of poverty are based on a limited set of material dimensions and do not capture all dimensions of social welfare (43) (eg ... 7 Although our conclusion that protected areas reduce poverty appears to ... (9), they use population growth as a proxy for socioeconomic benefits ...</t>
  </si>
  <si>
    <t>... v.4. South Pacific, Northeast Pacific, Northwest Pacific, Southeast Pacific and Australia/New Zealand. Includes bibliographic references. Protected area economics and policy : linking conservation and sustainable development. ...</t>
  </si>
  <si>
    <t>http://books.google.co.uk/books?hl=en&amp;lr=&amp;id=5V_7AQAAQBAJ&amp;oi=fnd&amp;pg=PP1&amp;dq=poverty+OR+%22human+well%22+OR+socioeconomic+OR+%22social+capital%22+OR+%22social+welfare%22+OR+empowerment+OR+equity+OR+%22ecosystem+service%22+OR+perception+OR+attitude+%22protected+area%22&amp;ots=U4qKV4i8b0&amp;sig=PFWD5BJxd7tYD1wp21shEJFxAZ8</t>
  </si>
  <si>
    <t>KB Ghimire, MP Pimbert</t>
  </si>
  <si>
    <t>... Interests in Canada lames Morrison Parks, People and Professionals: Putting 'Participation' into Protected Area Management Michel P ... far Sustainable Development; New Information and Communications Technologies; Culture and Development; Gender, Poverty and Well-Being ...</t>
  </si>
  <si>
    <t>... ecosystems (Agardy 1994; Roberts et al. 2003a). The need to strike a balance between biodiversity conservation and socioeconomic viability in protected-area design is evident. Designing a network of marine protected areas ...</t>
  </si>
  <si>
    <t>Equity implications of marketing ecosystem services in protected areas and rural communities: Case studies from Meso-America</t>
  </si>
  <si>
    <t>http://www.sciencedirect.com/science/article/pii/S0959378007000040</t>
  </si>
  <si>
    <t>E Corbera, N Kosoy, M Martinez Tuna</t>
  </si>
  <si>
    <t>... payments' contribution to the long-term financial sustainability of protected areas and their fairness and ability to alleviate rural poverty. ... Equity in access. ... to the Vice-Major of San Pedro del Norte the relationship with PASOLAC allowed for local empowerment and appropriation of ...</t>
  </si>
  <si>
    <t>Primitive ideas: protected area buffer zones and the politics of land in Africa</t>
  </si>
  <si>
    <t>http://onlinelibrary.wiley.com/doi/10.1111/1467-7660.00054/full</t>
  </si>
  <si>
    <t>R Neumann</t>
  </si>
  <si>
    <t>Development and change</t>
  </si>
  <si>
    <t>... The caveat that Cleaver presents to his own suggestion of local empowerment is revealing. ... Protected Area Bu er Zones and the Politics of Land in Africa ... Slayter (1994), the emergence of grassroots organizations has led, in some cases, to increased equity and democratization ...</t>
  </si>
  <si>
    <t>http://www.freedomforallseasons.org/CriticalAreaOrdinanceMythEmail/Primitive_ideas%20re.%20buffers.pdf</t>
  </si>
  <si>
    <t>Protected area needs in a changing climate</t>
  </si>
  <si>
    <t>http://www.esajournals.org/doi/abs/10.1890/1540-9295(2007)5%5B131:PANIAC%5D2.0.CO%3B2</t>
  </si>
  <si>
    <t>L Hannah , G Midgley , S Andelman …</t>
  </si>
  <si>
    <t>... protected area required by climate change in our calculations is a fraction of current protected area, adding new protected area may be ... International policy may also need to balance equity issues that arise when some regions develop markedly higher costs and lower ability to ...</t>
  </si>
  <si>
    <t>http://www.jstor.org/stable/20440608</t>
  </si>
  <si>
    <t>Protected areas and poverty</t>
  </si>
  <si>
    <t>TO McShane</t>
  </si>
  <si>
    <t>Policy Matters</t>
  </si>
  <si>
    <t>... and operational flaws, as Sanderson &amp; Redford point out, in international thinking on effective approaches to poverty reduction, so there are serious equity issues associated with ... McShane, T. (2003) Protected areas and poverty. In Community Empowerment for Conservation. ...</t>
  </si>
  <si>
    <t>Local people's perceptions as decision support for protected area management in Wolong Biosphere Reserve, China</t>
  </si>
  <si>
    <t>http://www.sciencedirect.com/science/article/pii/S0301479705002033</t>
  </si>
  <si>
    <t>J Xu , L Chen, Y Lu, B Fu</t>
  </si>
  <si>
    <t>... would result in ignorance of the human dimension in China's protected area management ... to assess the 'relative' importance of the various demographic and socioeconomic factors ... the assumption that a neutral response could indicate a potentially negative attitude ( Newmark et ...</t>
  </si>
  <si>
    <t>http://books.google.co.uk/books?hl=en&amp;lr=&amp;id=DNM-fYVEQOwC&amp;oi=fnd&amp;pg=PR6&amp;dq=poverty+OR+%22human+well%22+OR+socioeconomic+OR+%22social+capital%22+OR+%22social+welfare%22+OR+empowerment+OR+equity+OR+%22ecosystem+service%22+OR+perception+OR+attitude+%22protected+area%22&amp;ots=_Bv7H1Xwod&amp;sig=joCWrAXxC4Ks2U879yHt_1IICiU</t>
  </si>
  <si>
    <t>... The paper draws on the inputs to the cross cutting theme on Communities and Equity at the Vth IUCN World Parks Congress (Durban 2003), coordinated by Lea M. Scherl, as well as other contributions ... The concept of poverty lack of voice and empowerment, and exclusion ...</t>
  </si>
  <si>
    <t>... diversity, nearby nature (nonfarm biodiversity on or near farms and fishing zones), protected-area biodiversity. ... One way to ensure the stability and persistence of social capital so as to ensure ... could result in better access to public services, though the greater empowerment ...</t>
  </si>
  <si>
    <t>Environmental attitudes of stakeholders and their perceptions regarding protected area -community conflicts: A case study in China</t>
  </si>
  <si>
    <t>http://www.sciencedirect.com/science/article/pii/S0301479710001659</t>
  </si>
  <si>
    <t>J Liu, Z Ouyang , H Miao</t>
  </si>
  <si>
    <t>... of cash for traditional cultivation. Keywords. Environmental attitudes; New ecological paradigm; Local community; Conflict; Perception; Protected area management. 1. Introduction. Establishment and expansion of protected areas ...</t>
  </si>
  <si>
    <t>... can sometimes be traced to the marginalisation of important stakeholders who feel excluded and withhold support for the protected area (eg Mak ... only those jobs in the tourism sector (including wholesale and retail outlets), that pay Tobagonians the estimated poverty line wage ...</t>
  </si>
  <si>
    <t>The influence of protected area outreach on conservation attitudes and resource use patterns: a case study from western Tanzania</t>
  </si>
  <si>
    <t>http://journals.cambridge.org/abstract_S0030605303000565</t>
  </si>
  <si>
    <t>CM Holmes</t>
  </si>
  <si>
    <t>... (as a reflection of attitude towards the Park) relative to type and extent of KNP outreach, wildlife-related prob- ... Keywords Attitudes, community conservation, fuel- wood, Katavi National Park, protected area outreach, ... Lack o f expected socioeconomic d evelopment [− ve] No direct ...</t>
  </si>
  <si>
    <t>http://anthropology.ucdavis.edu/people/fzborger/profile_and_papers/holmes_ORYX2003.pdf</t>
  </si>
  <si>
    <t>... developing countries presents profound challenges, given widespread conditions of poverty, rapid population ... or agriculture), few included a discussion of other socioeconomic, demographic, or ... These areas are charged with improving social welfare, guarding local security, and ...</t>
  </si>
  <si>
    <t>... Education is a potential way to overcome these obstacles in perception and this, along with ... It is likely that this interacts with low levels of education and poverty, and results in a ... JT (1993) Park people relations in Kosi Tappu Wildlife Reserve, Nepal – a socioeconomic analysis. ...</t>
  </si>
  <si>
    <t>... and implement CRM plans in 12 bays known for their rich fisheries, management problems, and the growing poverty of coastal ... The National Integrated Protected Area Project (DENR, European Union, 1995–2001): This project assists to manage natural habitats and biodiversity ...</t>
  </si>
  <si>
    <t>Compensating human–wildlife conflict in protected area communities: ground-level perspectives from Uttarakhand, India</t>
  </si>
  <si>
    <t>http://link.springer.com/article/10.1007/s10745-008-9189-y</t>
  </si>
  <si>
    <t>M Ogra, R Badola</t>
  </si>
  <si>
    <t>Human Ecology</t>
  </si>
  <si>
    <t>Compensating Human–Wildlife Conflict in Protected Area ... we specifically sought to answer three questions: (1) Do applicant households display different socioeconomic char- acteristics ... Secondly, the relative poverty of the village as a whole contributes to both village-wide and ...</t>
  </si>
  <si>
    <t>http://link.springer.com/article/10.1007/s10745-008-9189-y/fulltext.html</t>
  </si>
  <si>
    <t>Analysis and resolution of protected area –people conflicts in Nanda Devi Biosphere Reserve, India</t>
  </si>
  <si>
    <t>http://journals.cambridge.org/abstract_S0376892900000060</t>
  </si>
  <si>
    <t>RK Maikhuri, S Nautiyal, KS Rao …</t>
  </si>
  <si>
    <t>... Conflicts between local people and protected area managers are a common problem in developing countries, but in many cases there has been little at- tempt to comprehensively characterize the ... Analysis and resolution of protected area–people conflicts in Nanda Devi ...</t>
  </si>
  <si>
    <t>http://www.geocities.ws/srkottapalli/ksrao/maikhurietal2000-agf.pdf</t>
  </si>
  <si>
    <t>Community conservation, inequality and injustice: Myths of power in protected area management</t>
  </si>
  <si>
    <t>http://www.ijps.org/article.asp?issn=0972-4923;year=2004;volume=2;issue=2;spage=411;epage=432;aulast=Brockington</t>
  </si>
  <si>
    <t>D Brockington</t>
  </si>
  <si>
    <t>Medknow</t>
  </si>
  <si>
    <t>... Conser赳ation can be imposed despite local opposition and protected areas can flourish notwithstanding resistance to them. Rural poverty and injustice do not undermine the foundations of conservation. ... Otherwise protected area policies will fail. ...</t>
  </si>
  <si>
    <t>... anyone wishing to gain as much as possible from this issue should read all the papers–they all contain elements of experience which are likely to be met in establishing an MPA in any biogeographic or socioeconomic area, regardless of the Category of Protected Area that best ...</t>
  </si>
  <si>
    <t>Collective action, property rights, and devolution of forest and protected area management</t>
  </si>
  <si>
    <t>http://dlc.dlib.indiana.edu/dlc/handle/10535/1465</t>
  </si>
  <si>
    <t>A Agrawal , E Ostrom</t>
  </si>
  <si>
    <t>… of Knowledge and Implications for Policy …</t>
  </si>
  <si>
    <t>... COLLECTIVE ACTION, PROPERTY RIGHTS, AND DEVOLUTION IN FOREST AND PROTECTED AREA MANAGEMENT ... as a universal good, or to deal with the problems of poverty, unemployment, and ... of these policy innovations to address issues of social equity, advocates of ...</t>
  </si>
  <si>
    <t>http://dlc.dlib.indiana.edu/dlc/bitstream/handle/10535/1465/Collective_Action,_Property.pdf?sequence=1</t>
  </si>
  <si>
    <t>Ecological degradation in protected areas: the case of Wolong Nature Reserve for giant pandas</t>
  </si>
  <si>
    <t>http://www.sciencemag.org/content/292/5514/98.short</t>
  </si>
  <si>
    <t>J Liu, M Linderman, Z Ouyang , L An, J Yang, H Zhang</t>
  </si>
  <si>
    <t>... However, we found that this common perception was not true in Wolong Nature Reserve ... fragmentation of high-quality panda habitat after Wolong was designated as a protected area. ... These socioeconomic differences are among the causes of the discrepancy between the rates ...</t>
  </si>
  <si>
    <t>Local social capital and the acceptance of Protected Area policies: an empirical study of two Ramsar river delta ecosystems in northern Greece</t>
  </si>
  <si>
    <t>http://www.sciencedirect.com/science/article/pii/S0301479711003859</t>
  </si>
  <si>
    <t>N Jones , JRA Clark, M Panteli, M Proikaki…</t>
  </si>
  <si>
    <t>Managing Protected Areas (PAs) is a challenging task, and globally many instruments have been utilised for this purpose. Existing research demonstrates that the effectiveness of these instruments is highly dependent on their social acceptability among local communities ...</t>
  </si>
  <si>
    <t>... Marine protected area strategies: issues, divergences and the search for middle ground ... However, it is important to remember that such alienation and perceptual hurdles (Kenchington, 1990) can positively affect human perception of the seas, many people having a particular ...</t>
  </si>
  <si>
    <t>Social capital , collective action, and adaptation to climate change</t>
  </si>
  <si>
    <t>http://link.springer.com/chapter/10.1007/978-3-531-92258-4_19</t>
  </si>
  <si>
    <t>WN Adger</t>
  </si>
  <si>
    <t>Der klimawandel</t>
  </si>
  <si>
    <t>... Second, social capital is an important determinant of human well-being, along with the traditional ... Social Capital, Collective Action, and Adaptation to Climate Change 333 munities to confront poverty and vulnerability, resolve disputes, and take advantage of new opportunities ...</t>
  </si>
  <si>
    <t>http://www.nisd.cass.cn/upload/2012/12/d20121221201040055.pdf</t>
  </si>
  <si>
    <t>... levels of deforestation around villages in the Kerinci Seblat region, we tested the influence of the physical and socioeconomic factors on ... Poverty measurement and analysis, a sourcebook for poverty reduction strategies. ... Capitalizing on nature: protected area management. ...</t>
  </si>
  <si>
    <t>Identification and gap analysis of key biodiversity areas: targets for comprehensive protected area systems</t>
  </si>
  <si>
    <t>http://books.google.co.uk/books?hl=en&amp;lr=&amp;id=9SLvkm6kFUIC&amp;oi=fnd&amp;pg=PP2&amp;dq=poverty+OR+%22human+well%22+OR+socioeconomic+OR+%22social+capital%22+OR+%22social+welfare%22+OR+empowerment+OR+equity+OR+%22ecosystem+service%22+OR+perception+OR+attitude+%22protected+area%22&amp;ots=coQvUACNMl&amp;sig=_UzcCsbRR5bdAYnKQ1xkC6KMGCo</t>
  </si>
  <si>
    <t>PF Langhammer</t>
  </si>
  <si>
    <t>... Indigenous and local Communities and Protected Areas: Towards Equity and Enhanced Conservation. ... Analysis of Key Biodiversity Areas: Targets for Comprehensive Protected Area Systems, enables ... in wealthy countries and rapid population growth and crushing poverty in the ...</t>
  </si>
  <si>
    <t>http://www.mtnforum.org/sites/default/files/publication/files/4136.pdf</t>
  </si>
  <si>
    <t>Strategies for successful marine conservation: integrating socioeconomic , political, and scientific factors</t>
  </si>
  <si>
    <t>... Government instability, poverty, overpopulation, and resultant limitations to monitoring and enforcement plague ... Finally, each specific locale has unique cultural, socioeconomic, and scientific factors that need to ... agency; or lack of public support for a protected area, resulting in ...</t>
  </si>
  <si>
    <t>Involving indigenous peoples in protected area management: Comparative perspectives from Nepal, Thailand, and China</t>
  </si>
  <si>
    <t>http://link.springer.com/article/10.1007/s00267-002-2710-y</t>
  </si>
  <si>
    <t>SK Nepal</t>
  </si>
  <si>
    <t>... consider the similarities and differences in the political, institutional, and socioeconomic condi- tions ... Poverty; lack of education, access to health, and other government ser- vices; low ... DINP management policies largely preclude local involvement or empowerment, and there is ...</t>
  </si>
  <si>
    <t>http://link.springer.com/content/pdf/10.1007/s00267-002-2710-y.pdf</t>
  </si>
  <si>
    <t>Differences in perceptions of communication, tourism benefits, and management issues in a protected area of rural Kenya</t>
  </si>
  <si>
    <t>http://link.springer.com/article/10.1007/s00267-008-9190-7</t>
  </si>
  <si>
    <t>BL Bruyere, AW Beh , G Lelengula</t>
  </si>
  <si>
    <t>... Highly networked communities (ie, communities with high social capital) have been shown to effectively ... soil conservation practices in the Philippines (Cramb 2005), reduce poverty in a ... The researchers then created and assigned codes (eg, ''employment equity'') to the phrases ...</t>
  </si>
  <si>
    <t>http://link.springer.com/article/10.1007/s00267-008-9190-7/fulltext.html</t>
  </si>
  <si>
    <t>Indigenous and Local Communities and Protected Areas: Towards equity and enhanced conservation</t>
  </si>
  <si>
    <t>http://areasprotegidas.info/upload/document/guidelinesindigenouspeople.pdf</t>
  </si>
  <si>
    <t>G Borrini-Feyerabend, A Kothari, G Oviedo, M Bassi</t>
  </si>
  <si>
    <t>areasprotegidas.info</t>
  </si>
  <si>
    <t>... 2003 19 2.2 Gover nance types for protected areas 22 3.1 What are your key concerns with regard to commu ni ties, equity and protected areas? 28 3.2 A “typical” Euro pean protected area? A co-managed land scape 29 4.1 ...</t>
  </si>
  <si>
    <t>Rapid assessment of protected area management effectiveness in four countries</t>
  </si>
  <si>
    <t>http://bioscience.oxfordjournals.org/content/53/9/833.short</t>
  </si>
  <si>
    <t>J Ervin</t>
  </si>
  <si>
    <t>... including future threats, past pressures, vulnerability, and biological and socioeconomic importance; and (2 ... of questions that look at system-level design issues, protected area policies, and the ... Because the data in the RAPPAM methodology rely on perception-based, qualitative ...</t>
  </si>
  <si>
    <t>http://bioscience.oxfordjournals.org/content/53/9/833.full</t>
  </si>
  <si>
    <t>A global analysis of protected area management effectiveness</t>
  </si>
  <si>
    <t>http://link.springer.com/article/10.1007/s00267-010-9564-5</t>
  </si>
  <si>
    <t>F Leverington, KL Costa, H Pavese, A Lisle…</t>
  </si>
  <si>
    <t>... 123 Page 3. Detailed Monitoring The fourth level of assessment consists of detailed moni- toring and reporting on the condition and trend of specific protected area values such as animal populations, forest condition, cultural values and socioeconomic impacts. ...</t>
  </si>
  <si>
    <t>http://link.springer.com/article/10.1007/s00267-010-9564-5/fulltext.html</t>
  </si>
  <si>
    <t>An ecosystem service value assessment of land-use change on Chongming Island, China</t>
  </si>
  <si>
    <t>http://www.sciencedirect.com/science/article/pii/S0264837703000814</t>
  </si>
  <si>
    <t>B Zhao, U Kreuter, B Li, Z Ma, J Chen, N Nakagoshi</t>
  </si>
  <si>
    <t>... Cover image Cover image. An ecosystem service value assessment of land-use change on Chongming Island, China. ... Finally, settlements consist of commercial and residential areas and their associated transportation surfaces. Assignment of ecosystem service value. ...</t>
  </si>
  <si>
    <t>... Designing marine protected area networks to address the impacts of climate change. Frontiers in Ecology and the Environment 7: 362–370. http://dx.doi.org/10.1890/070211. Reviews. Designing marine protected area networks to address the impacts of climate change. ...</t>
  </si>
  <si>
    <t>... Science-based and stakeholder-driven marine protected area network planning: A successful case study from north central California. ... Marine Park [32], for example, was led by the government authority which appointed two key advisory groups (socioeconomic and biophysical ...</t>
  </si>
  <si>
    <t>http://books.google.co.uk/books?hl=en&amp;lr=&amp;id=BbeWSY9UIfgC&amp;oi=fnd&amp;pg=PR7&amp;dq=poverty+OR+%22human+well%22+OR+socioeconomic+OR+%22social+capital%22+OR+%22social+welfare%22+OR+empowerment+OR+equity+OR+%22ecosystem+service%22+OR+perception+OR+attitude+%22protected+area%22&amp;ots=1lSp-L6NE0&amp;sig=o5LrhG_AMhbBPeagV9nT4nu-aIM</t>
  </si>
  <si>
    <t>... A Guidebook of Natural and Social Indicators for Evaluating Marine Protected Area Management Effectiveness Robert S. Pomeroy John E. Parks Lani M. Watson N A T I O N A L O C E A N IC AND ATMOSPH E R IC A D M I N I S T R A T I O NU . ...</t>
  </si>
  <si>
    <t>Sacred natural sites: guidelines for protected area managers</t>
  </si>
  <si>
    <t>http://books.google.co.uk/books?hl=en&amp;lr=&amp;id=2OTEoYdXS3QC&amp;oi=fnd&amp;pg=PR1&amp;dq=poverty+OR+%22human+well%22+OR+socioeconomic+OR+%22social+capital%22+OR+%22social+welfare%22+OR+empowerment+OR+equity+OR+%22ecosystem+service%22+OR+perception+OR+attitude+%22protected+area%22&amp;ots=jDYp2UJ0n-&amp;sig=yCp2RAViNngkeKPRyzf40HjnCAo</t>
  </si>
  <si>
    <t>R Wild, C McLeod, P Valentine</t>
  </si>
  <si>
    <t>... Indigenous and local Communities and Protected Areas: Towards Equity and Enhanced ... 15 3. Linkages among biodiversity, ecosystem services and human well-being 31 ... extractive industries' operations, encroachment by outsiders, disrespectful tourism, poverty and population ...</t>
  </si>
  <si>
    <t>http://medina.devtool.gr/Portals/0/Uploads/PriorityArea/Partners/Sacred%20Natural%20Sites%20Guidelines%20for%20Protected%20Area%20Managers%20lr.pdf</t>
  </si>
  <si>
    <t>... to stakeholder analysis with a case study of marine protected area (MPA) policy in ... Following the public attitude and opinion research (Hurwitz and Peffley 1987; Putnam 1976 ... Examples include changes in socioeconomic conditions, changes in governing coalitions, and impacts ...</t>
  </si>
  <si>
    <t>... Hockey and Branch (1997) proposed broad criteria to measure the scientific, practical, socioeconomic, and legal ... Evaluating Marine Protected Area Management 125 ... and habitats, and economic benefits, as well as social attributes such as equity, stewardship, management ...</t>
  </si>
  <si>
    <t>... to the sustainable development of coastal and marine resources are poverty and the ... International and national management objectives often do not address socioeconomic and cultural aspects ... date the needs of multiple users, thereby addressing social equity concerns (Alcala ...</t>
  </si>
  <si>
    <t>Local communities and protected areas: attitudes of rural residents towards conservation and Machalilla National Park, Ecuador</t>
  </si>
  <si>
    <t>http://journals.cambridge.org/abstract_S037689290001064X</t>
  </si>
  <si>
    <t>EA Fiallo, SK Jacobson</t>
  </si>
  <si>
    <t>... An area of widespread poverty surrounds the Park, classified as 'quite poor' by the Interamerican ... This perception of the Park rangers must change in order to improve relations between the ... level was associated with a respondent's age and also influenced his or her attitude. ...</t>
  </si>
  <si>
    <t>http://127.0.0.1:8000/scholar?q=info:xMpZKTsnMLEJ:scholar.google.com/&amp;output=instlink&amp;hl=en&amp;as_sdt=0,5&amp;scillfp=5474883147295136504&amp;oi=lle</t>
  </si>
  <si>
    <t>Land use change around protected areas: management to balance human needs and ecological function</t>
  </si>
  <si>
    <t>http://www.esajournals.org/doi/abs/10.1890/05-1111</t>
  </si>
  <si>
    <t>R DeFries , A Hansen, BL Turner, R Reid…</t>
  </si>
  <si>
    <t>... management, in theory, address the dual goals of conserving biodiversity and alleviating poverty for peoples ... The socioeconomic setting also determines types of land use, which vary in terms of ... the trade-offs of different land uses for both biodiversity and human well-being are ...</t>
  </si>
  <si>
    <t>http://www.jstor.org/stable/40061895</t>
  </si>
  <si>
    <t>Using local user perceptions to evaluate outcomes of protected area management in the Sagay Marine Reserve, Philippines</t>
  </si>
  <si>
    <t>... and the government can work together, leading to community empowerment (White et al ... had very negative opinions of their income situation (−3.0), indicating socioeconomic isolation from ... The respondents had a generally positive opinion towards equity and efficiency outcomes ...</t>
  </si>
  <si>
    <t>Globalization and multi-spatial trends in the coverage of protected - area conservation (1980-2000)</t>
  </si>
  <si>
    <t>http://www.bioone.org/doi/abs/10.1579/0044-7447-33.8.520</t>
  </si>
  <si>
    <t>KS Zimmerer , RE Galt , MV Buck</t>
  </si>
  <si>
    <t>Ambio: A Journal of the Human …</t>
  </si>
  <si>
    <t>... shows the 1997 levels of protected area percentages by country, indicates the relatively high levels of estimated protected-area coverage that ... Countries in these regions are also favored by conditions such as conservation awareness, lesser poverty, and a well-developed ...</t>
  </si>
  <si>
    <t>http://www.jstor.org/stable/4315541</t>
  </si>
  <si>
    <t>The IUCN invertebrate red data book</t>
  </si>
  <si>
    <t>http://data.iucn.org/dbtw-wpd/exec/dbtwpub.dll?AC=SEE_ALSO&amp;QF0=Author&amp;QI0==%22Wells,+Susan+M.%22&amp;XC=/dbtw-wpd/exec/dbtwpub.dll&amp;BU=%3Ca+href%3D&amp;TN=iucn&amp;SN=AUTO8006&amp;SE=193&amp;RN=2&amp;MR=0&amp;TR=0&amp;TX=1000&amp;ES=0&amp;CS=0&amp;XP=&amp;RF=WebAff&amp;EF=&amp;DF=WebAff&amp;RL=0&amp;EL=0&amp;DL=0&amp;NP=1&amp;ID=&amp;MF=&amp;MQ=&amp;TI=0&amp;DT=&amp;ST=0&amp;IR=1886&amp;NR=0&amp;NB=0&amp;SV=0&amp;BG=&amp;FG=&amp;QS=&amp;OEX=ISO-8859-1&amp;OEH=ISO-8859-1</t>
  </si>
  <si>
    <t>SM Wells, RM Pyle, NM Collins, SA Hughes</t>
  </si>
  <si>
    <t>... Marine protected area needs in the South Asian seas region. Volume 1: Bangladesh. ... Gender equity in coastal zone management : experiences from Tanga, Tanzania. Involving women in coastal zone management : experiences from Tanga, Tanzania. ...</t>
  </si>
  <si>
    <t>... harvesting occurred within the protected area. Leaders also had the autonomy not only to develop rules that were congruent to local ecological and social conditions but also to adapt management to observed changes in ecosystem dynamics, socioeconomic influences, and ...</t>
  </si>
  <si>
    <t>Influence of user characteristics on valuation of ecosystem services in Doñana Natural Protected Area (south-west Spain)</t>
  </si>
  <si>
    <t>http://journals.cambridge.org/abstract_S0376892907004067</t>
  </si>
  <si>
    <t>B Martin-Lopez , C Montes…</t>
  </si>
  <si>
    <t>... maximize personal well- being, andHomo politicus, referring to those who maximize social welfare. ... Socioeconomic and general data Social and demographic information included variables such as ... all user categories (&gt;50% rated them most important), the perception of other ...</t>
  </si>
  <si>
    <t>http://www.researchgate.net/publication/231787697_Influence_of_user_characteristics_on_valuation_of_ecosystem_services_in_Doana_Natural_Protected_Area_(south-west_Spain)/file/3deec522f37df50ab3.pdf</t>
  </si>
  <si>
    <t>Trends in global protected area governance, 1992–2002</t>
  </si>
  <si>
    <t>http://link.springer.com/article/10.1007/s00267-004-0131-9</t>
  </si>
  <si>
    <t>P Dearden , M Bennett, J Johnston</t>
  </si>
  <si>
    <t>... of the Parties to the Convention on Biological Diversity (CBD), held in Kuala Lumpur in February 2004, and one is entitled, “Governance, participation, equity and benefit sharing ... Table 1 Involvement of different groups in protected area (PA) decision-making in 1992 and 2002. ...</t>
  </si>
  <si>
    <t>http://link.springer.com/article/10.1007/s00267-004-0131-9/fulltext.html</t>
  </si>
  <si>
    <t>Oil industry, wild meat trade and roads: indirect effects of oil extraction activities in a protected area in north‐eastern Ecuador</t>
  </si>
  <si>
    <t>http://onlinelibrary.wiley.com/doi/10.1111/j.1469-1795.2009.00262.x/full</t>
  </si>
  <si>
    <t>E Suarez, M Morales, R Cueva…</t>
  </si>
  <si>
    <t>... Among the socioeconomic impacts of large industrial activities within protected areas, one of the most important is the change in the subsistence patterns ... Landcare on the poverty-protection interface in an Asian watershed. ... Health and equity impacts of a large oil project in Africa ...</t>
  </si>
  <si>
    <t>http://www.researchgate.net/publication/229528550_Oil_industry_wild_meat_trade_and_roads_indirect_effects_of_oil_extraction_activities_in_a_protected_area_in_northeastern_Ecuador/file/72e7e528ccfdcbb399.pdf</t>
  </si>
  <si>
    <t>Human behavior, incentives, and protected area management</t>
  </si>
  <si>
    <t>http://www.jstor.org/stable/2386892</t>
  </si>
  <si>
    <t>JT Heinen</t>
  </si>
  <si>
    <t>... Can extractive reserves save the rainforest: An ecological and socioeconomic com- parison of nontimber forest product extraction systems in Peten, Guatemala, and West Kalimantan, Indonesia. ... People and parks: Linking protected area management with local communities. ...</t>
  </si>
  <si>
    <t>Landscape perspectives on agricultural intensification and biodiversity– ecosystem service management</t>
  </si>
  <si>
    <t>... Current concepts of the biodiversity–ecosystem service relationships often ignore the influence of spatial scale, but species in a given area experience that ... This is reflected by the mean size of protected area which is small in Europe (on average 17.4 km 2 ), and much larger in ...</t>
  </si>
  <si>
    <t>Conserving Africa's rain forests: problems in protected areas and possible solutions</t>
  </si>
  <si>
    <t>http://www.sciencedirect.com/science/article/pii/S0006320704004276</t>
  </si>
  <si>
    <t>TT Struhsaker, PJ Struhsaker, KS Siex</t>
  </si>
  <si>
    <t>... insights into management issues and management effectiveness, even though they are based more on perception than on ... versus protected area size (see Table 7 for details). ... A positive attitude towards the PAs by the neighboring community was the strongest correlate of PA ...</t>
  </si>
  <si>
    <t>... When protected area policies and resources are put in place to ensure poverty reduction through relocation for park creation, then the double sustain- ability would be accomplished. This is possible but relatively expensive. ...</t>
  </si>
  <si>
    <t>... offer a promising way to align conservation and production, simultaneously enhancing human well being and ... them value, both economic and social, may help diminish poverty and improve ... outside reserves, a strategy limited by both political and socioeconomic constraints (22). ...</t>
  </si>
  <si>
    <t>Is poverty more acute near parks? An assessment of infant mortality rates around protected areas in developing countries</t>
  </si>
  <si>
    <t>http://journals.cambridge.org/abstract_S0030605308000781</t>
  </si>
  <si>
    <t>A de Sherbinin</t>
  </si>
  <si>
    <t>... I overlaid the protected areas' centroids (points representing the cen- tre of each protected area) on the poverty map, removed selected protected areas that could not be clearly asso- ciated with a country-infant mortality rate polygon, and then added the infant mortality rate ...</t>
  </si>
  <si>
    <t>http://www.aseanbiodiversity.info/abstract/51009350.pdf</t>
  </si>
  <si>
    <t>... paper. Institute on Governance, Policy Brief No. 15, August 2003; 〈www.iog.ca〉. [21]; PJS. Jones; Equity, justice and power issues raised by no-take marine protected area proposals. Marine Policy, 33 (5) (2009), pp. 759–765. ...</t>
  </si>
  <si>
    <t>... assess what steps need to be taken in the coming years to complete a representative network of MPAs in the region, which is well managed and sustainably funded and contributes to both conservation and poverty alleviation objectives. 2. Methods. 2.1. Protected area definition. ...</t>
  </si>
  <si>
    <t>Human–wildlife conflict and gender in protected area borderlands: a case study of costs, perceptions, and vulnerabilities from Uttarakhand (Uttaranchal), India</t>
  </si>
  <si>
    <t>http://www.sciencedirect.com/science/article/pii/S0016718507002102</t>
  </si>
  <si>
    <t>MV Ogra</t>
  </si>
  <si>
    <t>... hazards more broadly defined are strongly shaped by cultural and socioeconomic factors including ... may be influenced by such factors as gender, age, and relative poverty of individuals ... agreed that elephant attacks are a problem for villagers, though perception of frequency ...</t>
  </si>
  <si>
    <t>... need to be considered when evaluating the overall management effectiveness of a protected area. ... wealth and resulting economic status across society or even poverty rates and ... The biophysical conditions affected by operating institutional and socioeconomic conditions in turn ...</t>
  </si>
  <si>
    <t>Can habitat protection lead to improvements in human well -being? Evidence from marine protected areas in the Philippines</t>
  </si>
  <si>
    <t>http://www.sciencedirect.com/science/article/pii/S0305750X04001901</t>
  </si>
  <si>
    <t>H Gjertsen</t>
  </si>
  <si>
    <t>... to provide adequate nutrition for their children, there is little doubt that this reflects household poverty. ... Figure 1. Relationships between marine protected areas, coral reef health and human well-being. ... A perception of crisis in the levels of a fish stock is also expected to lead to ...</t>
  </si>
  <si>
    <t>Payments for ecosystem services in an African protected area : exploring issues of legitimacy, fairness, equity and effectiveness</t>
  </si>
  <si>
    <t>http://journals.cambridge.org/abstract_S0030605311001372</t>
  </si>
  <si>
    <t>ND Gross-Camp , A Martin, S McGuire , B Kebede …</t>
  </si>
  <si>
    <t>Abstract We explore the potential for payments for ecosystem services (PES) to reconcile conservation and development goals, using a case study of an experimental PES intervention around the Nyungwe National Park in Rwanda. The scheme involves the ...</t>
  </si>
  <si>
    <t>http://core.kmi.open.ac.uk/download/pdf/2782752.pdf</t>
  </si>
  <si>
    <t>Global protected area impacts</t>
  </si>
  <si>
    <t>http://rspb.royalsocietypublishing.org/content/278/1712/1633.short</t>
  </si>
  <si>
    <t>LN Joppa , A Pfaff</t>
  </si>
  <si>
    <t>… of the Royal Society B: Biological …</t>
  </si>
  <si>
    <t>... Robalino J. 2008 Measuring the effectiveness of protected area networks in reducing deforestation. Proc. Natl Acad. Sci. ... Socioeconomic Data and Applications Center. New York, NY: CIESIN. See http://sedac.ciesin.columbia.edu/gpw/ancillaryfigures.jsp. ↵: Olson D.,; et al. ...</t>
  </si>
  <si>
    <t>http://rspb.royalsocietypublishing.org/content/278/1712/1633.full.html</t>
  </si>
  <si>
    <t>Whims of the winds of time? Emerging trends in biodiversity conservation and protected area management</t>
  </si>
  <si>
    <t>http://conservationandsociety.org/article.asp?issn=0972-4923;year=2007;volume=5;issue=1;spage=22;epage=43;aulast=Buscher</t>
  </si>
  <si>
    <t>B Buscher , W Whande</t>
  </si>
  <si>
    <t>... 2006. Poverty risks and national parks: Policy issues in conservation and resettlement. World Development 34(10): 1808-1830. ... 39. 40. IUCN. 1994. Guidelines for Protected Area Management Categories. ... 2005. Ecosystems and Human Well-being: Current State and Trends. ...</t>
  </si>
  <si>
    <t>… for water programme: Evolution of a payments for ecosystem services mechanism that addresses both poverty and ecosystem service delivery in South Africa</t>
  </si>
  <si>
    <t>... What is particularly unusual about the programme is that it was initiated and is funded primarily as a poverty relief public ... in its goal of sustainably controlling invasive alien species by 2020 “in order to contribute to economic empowerment, social equity and ecological ...</t>
  </si>
  <si>
    <t>... and economic considerations is crucial to the success of Marine Protected Area (MPA) planning ... This perception may have potential implications for the long term success of individual MPAs ... MPAs may also cause equity issues within local communities if some stakeholder groups ...</t>
  </si>
  <si>
    <t>A comparative analysis of protected area planning and management frameworks</t>
  </si>
  <si>
    <t>http://www.wilderness.net/library/documents/320h.pdf</t>
  </si>
  <si>
    <t>P Nilsen , G Tayler</t>
  </si>
  <si>
    <t>UNITED STATES DEPARTMENT OF …</t>
  </si>
  <si>
    <t>wilderness.net</t>
  </si>
  <si>
    <t>... A Comparative Analysis of Protected Area ... species • reproduction success Social Impacts: • number of encounters • by activity type with other individuals/day • by size of group • with other groups/day • by mode of transport • by location of encounter • visitor perception of crowding ...</t>
  </si>
  <si>
    <t>... time. Key words. Africa; conservation; displacement; resettlement; poverty; protected area. 1. Introduction. One of the core strategies for protecting biodiversity is the establishment of national parks and other protected areas. Yet ...</t>
  </si>
  <si>
    <t>Co-management and protected area management: achieving effective management of a contested site, lessons from the Great Barrier Reef World Heritage …</t>
  </si>
  <si>
    <t>http://www.sciencedirect.com/science/article/pii/S0308597X08000912</t>
  </si>
  <si>
    <t>M Nursey-Bray , P Rist</t>
  </si>
  <si>
    <t>... protected areas [5] and [6]. Others also argue that unless poverty alleviation programs ... For example, provisions were suggested that would ensure equity of access to sea country ... to maximise, where possible, the opportunities for capacity building and empowerment of Girringun ...</t>
  </si>
  <si>
    <t>Conservation through cultural survival: Indigenous peoples and protected areas</t>
  </si>
  <si>
    <t>http://books.google.co.uk/books?hl=en&amp;lr=&amp;id=rsWtsiwKv9EC&amp;oi=fnd&amp;pg=PR9&amp;dq=poverty+OR+%22human+well%22+OR+socioeconomic+OR+%22social+capital%22+OR+%22social+welfare%22+OR+empowerment+OR+equity+OR+%22ecosystem+service%22+OR+perception+OR+attitude+%22protected+area%22&amp;ots=6KwHOo0S91&amp;sig=yy_47DYRjJcjfW8MFPwScHCktVo</t>
  </si>
  <si>
    <t>S Stevens</t>
  </si>
  <si>
    <t>... in Papua New Guinea Peter Eaton Annapurna Conservation Area: Empowerment, Conservation, and ... northern Canada with special emphasis on the evaluation of protected area co-management ... shared spiritual beliefs and conservation ethics that reﬂect a perception of people ...</t>
  </si>
  <si>
    <t>Integrating parks and people: How does participation work in protected area management?</t>
  </si>
  <si>
    <t>http://www.tandfonline.com/doi/abs/10.1080/08941920701618039</t>
  </si>
  <si>
    <t>E Mannigel</t>
  </si>
  <si>
    <t>Society and natural resources</t>
  </si>
  <si>
    <t>... View all references) concludes that the strict preservationist approach is both of doubtful viability on socioeconomic grounds and impossible to implement. ... As an end, seen as necessary for equity and empowerment of suppressed groups. ...</t>
  </si>
  <si>
    <t>http://www.tandfonline.com/doi/full/10.1080/08941920701618039</t>
  </si>
  <si>
    <t>Indigenous peoples and protected areas at the World Parks Congress</t>
  </si>
  <si>
    <t>http://onlinelibrary.wiley.com/doi/10.1111/j.1523-1739.2004.01834.x/full</t>
  </si>
  <si>
    <t>JP Brosius</t>
  </si>
  <si>
    <t>... of “Mobile Indigenous Peoples' community conserved areas as a protected area governance type ... Feyerabend, “All the key policy documents state a new attitude” (personal communication ... the global thinking on conservation”; the inclusion of communities, equity, and governance ...</t>
  </si>
  <si>
    <t>http://danadeclaration.org/pdf/brosius.pdf</t>
  </si>
  <si>
    <t>Using resilience concepts to investigate the impacts of protected area tourism on communities</t>
  </si>
  <si>
    <t>http://www.sciencedirect.com/science/article/pii/S0160738309001479</t>
  </si>
  <si>
    <t>JK Strickland-Munro, HE Allison, SA Moore</t>
  </si>
  <si>
    <t>... In the tourism field, impacts are commonly measured quantitatively using a Likert scale to investigate residents' perception of impacts and ... The nature of the indicators associated with these frameworks makes management of protected area tourism, when viewed as a complex ...</t>
  </si>
  <si>
    <t>Conservation biology: Beyond marine protected areas</t>
  </si>
  <si>
    <t>http://www.sciencedirect.com/science/article/pii/S0960982206017702</t>
  </si>
  <si>
    <t>P Kareiva</t>
  </si>
  <si>
    <t>... Using all eleven fishery management areas and categorizing each management effort in terms of socioeconomic attributes produced a clear picture ... large National Parks show no benefits is disturbing — at a minimum one would hope that a marine protected area could actually ...</t>
  </si>
  <si>
    <t>... reserves are often poor and marginalized from national society says lit- tle about the role of parks in their poverty and marginaliza ... studies have not been conducted that track changes in human welfare indicators over time within the same households local to a protected area. ...</t>
  </si>
  <si>
    <t>Community perception of biodiversity conservation within protected areas in Benin</t>
  </si>
  <si>
    <t>http://www.sciencedirect.com/science/article/pii/S1389934110000857</t>
  </si>
  <si>
    <t>FG Vodouhê, O Coulibaly, A Adégbidi…</t>
  </si>
  <si>
    <t>Forest Policy and …</t>
  </si>
  <si>
    <t>... The building of socioeconomic infrastructure such as roads, health centers, schools and the ... Secondly, the people's positive perception on park management is a good opportunity for ... of the protected areas management also strongly influenced their attitude about conservation ...</t>
  </si>
  <si>
    <t>Constructing partnerships for protected area tourism planning in an era of change and messiness</t>
  </si>
  <si>
    <t>http://www.tandfonline.com/doi/abs/10.1080/09669580802495733</t>
  </si>
  <si>
    <t>SF McCool</t>
  </si>
  <si>
    <t>... clean air and pure water, play a role in alleviating poverty, serve as ... Regardless, protected area constituencies continue to expect accountability for management decisions. ... Visitor perception of wilderness recreation carrying capacity (INT-142), Ogden, UT: Intermountain Forest ...</t>
  </si>
  <si>
    <t>http://www.tandfonline.com/doi/full/10.1080/09669580802495733</t>
  </si>
  <si>
    <t>Sustainable human resources in a protected area in southwestern Gabon</t>
  </si>
  <si>
    <t>http://onlinelibrary.wiley.com/doi/10.1046/j.1523-1739.2001.015002591.x/full</t>
  </si>
  <si>
    <t>M Thibault, S Blaney</t>
  </si>
  <si>
    <t>... employees available (</t>
  </si>
  <si>
    <t>http://www.jstor.org/stable/3061438</t>
  </si>
  <si>
    <t>Global development and the future of the protected area strategy</t>
  </si>
  <si>
    <t>http://www.sciencedirect.com/science/article/pii/S0006320710004155</t>
  </si>
  <si>
    <t>RI McDonald , TM Boucher</t>
  </si>
  <si>
    <t>... Scenarios of future socioeconomic and political conditions suggest that on balance the amount of protection should increase in many countries ... Protected area data. ... product (GDP), which is a commonly used proxy in econometric analyses for the relative wealth or poverty of a ...</t>
  </si>
  <si>
    <t>Crop damage and livestock depredation by wildlife: a case study from Nanda Devi Biosphere Reserve, India</t>
  </si>
  <si>
    <t>http://www.sciencedirect.com/science/article/pii/S0301479702905876</t>
  </si>
  <si>
    <t>KS Rao , RK Maikhuri, S Nautiyal, KG Saxena</t>
  </si>
  <si>
    <t>... the dependence of the local people for their subsistence needs on resources of such areas leads to conflicts between protected area managers and ... Local people of the buffer zone area already have a negative attitude towards park/reserve establishment due to socio-political ...</t>
  </si>
  <si>
    <t>Pastoralism and protected area management in Mongolia's Gobi Gurvansaikhan National Park</t>
  </si>
  <si>
    <t>http://onlinelibrary.wiley.com/doi/10.1111/j.1467-7660.2004.00347.x/abstract</t>
  </si>
  <si>
    <t>DJ Bedunah, SM Schmidt</t>
  </si>
  <si>
    <t>... park administration has stressed a concern regarding the large increase in goats, because of the perception that goats ... Pastoralism and Protected Area Management in Mongolia ... These large differences in wealth, and the extreme poverty of some, are new problems for Mongolia ...</t>
  </si>
  <si>
    <t>http://127.0.0.1:8000/scholar?q=info:7ex8jjpS3xgJ:scholar.google.com/&amp;output=instlink&amp;hl=en&amp;as_sdt=0,5&amp;scillfp=16618753404430886394&amp;oi=lle</t>
  </si>
  <si>
    <t>Entangling the complexity of protected area management: the case of Wolong Biosphere Reserve, southwestern China</t>
  </si>
  <si>
    <t>http://link.springer.com/article/10.1007/s00267-004-0043-8</t>
  </si>
  <si>
    <t>B Fu, K Wang, Y Lu, S Liu, K Ma, L Chen…</t>
  </si>
  <si>
    <t>... Poverty alleviation, therefore, can reduce the human pressures on the natural biodiversity ... M., Zhou, S., Zhang, H. 2001Simulating demographic and socioeconomic processes on ... Last Stand: Protected area and the defense of tropical biodiversity.Oxford University PressOxford ...</t>
  </si>
  <si>
    <t>http://link.springer.com/article/10.1007/s00267-004-0043-8/fulltext.html</t>
  </si>
  <si>
    <t>... capitalise upon ecosystem services and products in sustainable development for human well-being” (UNESCO ... those who live and work in them, which includes alleviating poverty and generating ... emphasise the importance of the individual risk perception of protected area man ...</t>
  </si>
  <si>
    <t>Conservation attitudes of local people living adjacent to five protected areas in Tanzania</t>
  </si>
  <si>
    <t>http://www.sciencedirect.com/science/article/pii/000632079390507W</t>
  </si>
  <si>
    <t>WD Newmark, NL Leonard, HI Sariko…</t>
  </si>
  <si>
    <t>... Under both models 1 and 2, individuals who opposed the abolishment of the adjacent protected area were more likely (G2 = 55.36, df = 5, p &lt; 0.001 under model 1; G2 = 73.00, df = 5, p &lt; 0.001 under model 2) to hold a 'positive' attitude towards protected area managers. ...</t>
  </si>
  <si>
    <t>Protected area planning principles and strategies</t>
  </si>
  <si>
    <t>http://scholarworks.umt.edu/soccon_pubs/24/</t>
  </si>
  <si>
    <t>WT Borrie , S McCool , GH Stankey</t>
  </si>
  <si>
    <t>... rationing techniques. These techniques have been among the most controversial actions protected area managers in the United States have ever taken (McCool and Ashor 1984), in large part because they address distributional and equity questions relative to who gets what. ...</t>
  </si>
  <si>
    <t>http://scholarworks.umt.edu/cgi/viewcontent.cgi?article=1023&amp;context=soccon_pubs</t>
  </si>
  <si>
    <t>... (2013) The role of science in supporting marine protected area network planning and design in California. ... (2013) Tradeoffs in marine reserve design: habitat condition, representation, and socioeconomic costs. Conservation Lettersn/an/a Online publication date: 1-Jan-2013. ...</t>
  </si>
  <si>
    <t>Quantitative assessment of the residual risk in a rockfall protected area</t>
  </si>
  <si>
    <t>http://link.springer.com/article/10.1007/s10346-005-0022-z</t>
  </si>
  <si>
    <t>J Corominas , R Copons, J Moya, JM Vilaplana…</t>
  </si>
  <si>
    <t>Landslides</t>
  </si>
  <si>
    <t>... Amigó Quantitative assessment of the residual risk in a rockfall protected area Abstract ... 1997). The persistence (continuity) of joints with an unfavourable attitude determines the maximum size of the whole detached rock mass. Very ...</t>
  </si>
  <si>
    <t>http://link.springer.com/article/10.1007/s10346-005-0022-z/fulltext.html</t>
  </si>
  <si>
    <t>... 20 years among 100 replicate simulations against instantaneous fishing mortality rate with either a single large marine protected area (MPA) or ... in many fisheries is the perceived attitudes of managers and inspectors toward fishers, which partly determine the attitude of fishers ...</t>
  </si>
  <si>
    <t>Lake Naivasha, Kenya: Ecohydrology to guide the management of a tropical protected area</t>
  </si>
  <si>
    <t>http://erepository.uonbi.ac.ke/handle/11295/35195</t>
  </si>
  <si>
    <t>D Harper , KM Mavuti</t>
  </si>
  <si>
    <t>... Vol. 4 No 3, 287-305 2004 Lake Naivasha, Kenya: Ecohydrology to guide the management of a tropical protected area 1Department ... 2003). Page 3. Ecohydrology to guide the management of a tropical protected area 289 Fig 2. Lake ...</t>
  </si>
  <si>
    <t>http://erepository.uonbi.ac.ke/bitstream/handle/11295/35195/Full%20text.pdf?sequence=1</t>
  </si>
  <si>
    <t>Assessing the perceived utility of wood resources in a protected area of Western Tanzania</t>
  </si>
  <si>
    <t>http://www.sciencedirect.com/science/article/pii/S0006320702002720</t>
  </si>
  <si>
    <t>... case. For instance, an individual could express a positive attitude toward conservation, such as opposing the de-gazetting of a protected area, and still have an interest in extracting resources from that protected area. While this ...</t>
  </si>
  <si>
    <t>Introduction to the special issue: are parks working? Exploring human–environment tradeoffs in protected area conservation</t>
  </si>
  <si>
    <t>J Southworth, H Nagendra , DK Munroe</t>
  </si>
  <si>
    <t>http://127.0.0.1:8000/scholar?q=info:KQQKN7b_6ewJ:scholar.google.com/&amp;output=instlink&amp;hl=en&amp;as_sdt=0,5&amp;scillfp=14409438746266042869&amp;oi=lle</t>
  </si>
  <si>
    <t>... In the evaluation of MPAs, socioeconomic considerations have to be adequately addressed (Christie ... concept of marine extractive reserves (MERs) most consistently uses the protected area concept to ... An important lesson from previous projects is that a perception of crisis in ...</t>
  </si>
  <si>
    <t>Economic implications of intergenerational equity for biodiversity conservation</t>
  </si>
  <si>
    <t>http://www.sciencedirect.com/science/article/pii/092180099400045W</t>
  </si>
  <si>
    <t>L Tacconi , J Bennett</t>
  </si>
  <si>
    <t>... Three degrees of intergenerational equity are derived: (i) extensive; (ii) intermediate; and (iii) minimal. In terms of biodiversity conservation, this implies an ethical base for countries to at least fund the establishment of protected area (PA) systems. ...</t>
  </si>
  <si>
    <t>Protected areas and equity concerns</t>
  </si>
  <si>
    <t>http://bioscience.oxfordjournals.org/content/57/3/216.short</t>
  </si>
  <si>
    <t>RJ Blaustein</t>
  </si>
  <si>
    <t>... Future hopes. Notwithstanding the numerous equity challenges, institutional commitments have set new markers and directions for protected-area policy. For example, the Convention on Biological Diversity, signed by over 180 ...</t>
  </si>
  <si>
    <t>http://bioscience.oxfordjournals.org/content/57/3/216.full</t>
  </si>
  <si>
    <t>... The investigation was carried out in the Cape Creus Marine Protected Area (MPA ... the period 1 May–15 September 2007 by means of two boats and two local observers who conducted interviews and surveys to obtain specific details of catch, fishing effort and socioeconomic data ...</t>
  </si>
  <si>
    <t>Community natural resource management: promise, rhetoric, and reality</t>
  </si>
  <si>
    <t>http://www.tandfonline.com/doi/abs/10.1080/089419200750035575</t>
  </si>
  <si>
    <t>SR Kellert, JN Mehta, SA Ebbin …</t>
  </si>
  <si>
    <t>Society &amp; Natural …</t>
  </si>
  <si>
    <t>... two persistent and rarely attained objectives: the alleviation of rural poverty and the ... local attention largely focused on community develop- ment and social welfare objectives, with most ... CNRM can effectively integrate and reconcile the goals of socioeconomic development and ...</t>
  </si>
  <si>
    <t>http://www.tandfonline.com/doi/pdf/10.1080/089419200750035575</t>
  </si>
  <si>
    <t>... Ecosystem modeling can provide useful insight into minimum protected area require- ments and the scale at which to begin experiment- ing with marine zoning policies within larger ... Policy simulations, their predicted ecological consequences and socioeconomic implications ...</t>
  </si>
  <si>
    <t>... POVERTY AND CORRUPTION COMPROMISE TROPICAL FOREST RESERVES. ... The corruption perception index (CPI) entered all six models (Fig. ... reserve ratio tends to increase and tropical moist forest reserves tend to become more effective as human well-being improves ...</t>
  </si>
  <si>
    <t>Security and equity of conservation covenants: Contradictions of private protected area policies in Australia</t>
  </si>
  <si>
    <t>http://www.sciencedirect.com/science/article/pii/S0264837712000439</t>
  </si>
  <si>
    <t>VM Adams , K Moon</t>
  </si>
  <si>
    <t>Private land conservation is becoming a popular policy approach, given the constraints of increasing public protected areas, which include reduced availability of land for purchase, insufficient budgets for acquisition, and escalating management costs of small, isolated ...</t>
  </si>
  <si>
    <t>Protected area downgrading, downsizing, and degazettement (PADDD) and its conservation implications</t>
  </si>
  <si>
    <t>http://onlinelibrary.wiley.com/doi/10.1111/j.1755-263X.2010.00147.x/full</t>
  </si>
  <si>
    <t>MB Mascia , S Pailler</t>
  </si>
  <si>
    <t>... Country, Protected area, PADDD event, year, Cause (as described in text), Source. ... Rather, scientists and policymakers must redouble their efforts to learn from PAs and invest in them in ways that enhance both ecological sustainability and social equity. ...</t>
  </si>
  <si>
    <t>http://frameweb.org/adl/en-US/6303/file/890/Mascia-Pailler%202010.pdf</t>
  </si>
  <si>
    <t>Co-management of protected areas, the oil and gas industry and indige-nous empowerment —the experience of Bolivia's Kaa Iya del Gran Chaco</t>
  </si>
  <si>
    <t>http://www.cbd.int/doc/pa/tools/Community%20empowerment%20for%20conservation.pdf#page=183</t>
  </si>
  <si>
    <t>N Winer</t>
  </si>
  <si>
    <t>Section I: The complexities of governing protected …</t>
  </si>
  <si>
    <t>... areas, the oil and gas industry and indige- nous empowerment—the experience of Bolivia's Kaa Iya del Gran Chaco Nick Winer The Kaa-Iya del Gran Chaco National Park is the largest in Bolivia and holds the largest area of dry tropical forest under full-protected area status any ...</t>
  </si>
  <si>
    <t>Parks and peoples: the social impact of protected areas</t>
  </si>
  <si>
    <t>http://www.annualreviews.org/doi/abs/10.1146/annurev.anthro.35.081705.123308</t>
  </si>
  <si>
    <t>P West, J Igoe , D Brockington</t>
  </si>
  <si>
    <t>Annu. Rev. Anthropol.</t>
  </si>
  <si>
    <t>... the central outcome of the fifth World Parks Congress, emphasizes the connection between dispossession and poverty, culture change ... The overwhelming impression protected-area creation leaves is of restricted access and use for rural peoples through legislation, enforcement ...</t>
  </si>
  <si>
    <t>http://www.cerium.ca/IMG/pdf/Parks_and_people.pdf</t>
  </si>
  <si>
    <t>Indigenous peoples, biological diversity and protected area management—policy framework towards resolving conflicts</t>
  </si>
  <si>
    <t>http://www.tandfonline.com/doi/abs/10.1080/13504500309469795</t>
  </si>
  <si>
    <t>CS Negi, S Nautiya1</t>
  </si>
  <si>
    <t>The International Journal of Sustainable …</t>
  </si>
  <si>
    <t>... not only of ecosystem func- tioning and biophysical environments, but also of the socioeconomic and ethical aspects ... This requires a shijit in focus from environment to poverty. ... into culturally-based products, expansion of business linkages, redistribution of assets (equity, land) to ...</t>
  </si>
  <si>
    <t>Public perception of flood risks, flood forecasting and mitigation</t>
  </si>
  <si>
    <t>http://www.nat-hazards-earth-syst-sci.net/5/345/2005/</t>
  </si>
  <si>
    <t>M Brilly, M Polic</t>
  </si>
  <si>
    <t>Natural Hazards and Earth System …</t>
  </si>
  <si>
    <t>... the first, and 208 in the second study, aiming at finding the general attitude toward the ... 2. The study investigated the perception of the people at risk and their general situation in ... the Voglajna River, which was redirected by a jammed bridge over the levees in the protected area. ...</t>
  </si>
  <si>
    <t>http://www.nat-hazards-earth-syst-sci.net/5/345/2005/nhess-5-345-2005.pdf</t>
  </si>
  <si>
    <t>A capital assets framework for appraising and building capacity for tourism development in aboriginal protected area gateway communities</t>
  </si>
  <si>
    <t>http://www.sciencedirect.com/science/article/pii/S0261517711001762</t>
  </si>
  <si>
    <t>N Bennett , RH Lemelin , R Koster, I Budke</t>
  </si>
  <si>
    <t>... Poverty alleviation. • ... And while protected area visitation fees have the potential to contribute to local aboriginal groups (eg, De Lacey ... Social capital, The formal and informal social resources, including networks, partnerships, and memberships, relationships of trust and reciprocity ...</t>
  </si>
  <si>
    <t>Community attitudes toward three protected areas in Upper Myanmar (Burma)</t>
  </si>
  <si>
    <t>http://journals.cambridge.org/abstract_S0376892906003389</t>
  </si>
  <si>
    <t>T Allendorf , KK Swe, T Oo, Y Htut…</t>
  </si>
  <si>
    <t>... Attitude was also significantly correlated with a perception of extraction benefits, conflicts with PA staff and crop damage by ... Socioeconomic variables were less powerful than perceptions in predicting attitude and, unlike perceptions, their effects varied among the areas. ...</t>
  </si>
  <si>
    <t>http://www.researchgate.net/publication/224827169_Community_attitudes_toward_three_protected_areas_in_Upper_Myanmar_(Burma)/file/72e7e52decf0b400a6.pdf</t>
  </si>
  <si>
    <t>A method for assessing protected area allocations using a typology of landscape values</t>
  </si>
  <si>
    <t>http://www.tandfonline.com/doi/abs/10.1080/09640560600945331</t>
  </si>
  <si>
    <t>C Raymond , G Brown</t>
  </si>
  <si>
    <t>Journal of Environmental Planning and …</t>
  </si>
  <si>
    <t>... the research results, we discuss the implications of using vector and raster value mapping approaches for future protected area allocation in ... The data were extracted using both vector and raster approaches to account for different assumptions about landscape value perception. ...</t>
  </si>
  <si>
    <t>http://www.tandfonline.com/doi/full/10.1080/09640560600945331</t>
  </si>
  <si>
    <t>... Similarly, the perception of cost is closely tied to the perception of benefit. ... the best inputs may well come from local stakeholders' integrated understanding of socioeconomic needs and ... accrue from MPAs—the major benefit may lie in the development of social capital as people ...</t>
  </si>
  <si>
    <t>... Act provided for the establishment and management of a large protected area covering virtually ... a compromise between longer-term ecological goals and shorter-term socioeconomic considerations ... This had important consequences for the public's perception of the management ...</t>
  </si>
  <si>
    <t>... This paper examines variations in social acceptability of a Marine Protected Area (MPA) prior to ... socio-professional categories or with no employment activity and having a positive perception of the ... transfusion) also consider social and ethical factors or the quest for equity in the ...</t>
  </si>
  <si>
    <t>Forests and Protected Areas: Guidance on the use of the IUCN protected area management categories</t>
  </si>
  <si>
    <t>https://portals.iucn.org/library/efiles/edocs/PAG-012.pdf</t>
  </si>
  <si>
    <t>N Dudley, A Phillips</t>
  </si>
  <si>
    <t>... 11 (2004) Indigenous and Local Communities and Protected Areas: Towards Equity and Enhanced Conservation. Audiences for the Guidelines The intended audiences of these Guidelines are: protected area managers; forest managers; ecosystem or landscape-scale ...</t>
  </si>
  <si>
    <t>“To live with the Sea” Development of the Velondriake Community-Managed Protected Area Network, Southwest Madagascar</t>
  </si>
  <si>
    <t>http://www.ajol.info/index.php/mcd/article/viewFile/44129/27644</t>
  </si>
  <si>
    <t>A Harris</t>
  </si>
  <si>
    <t>Madagascar Conservation &amp; Development</t>
  </si>
  <si>
    <t>... reef sites, has been developed in the region since 2003, incor- porating reef habitats both within and outside protected area zones ... SOCIOECONOMIC MONITORING Since 2005 socioeconomic research has been carried out in Andavadoaka and the two neighbouring villages of ...</t>
  </si>
  <si>
    <t>Protected area visitor fees: overview</t>
  </si>
  <si>
    <t>http://www.eceat-projects.org/tourism-manual/6-3%20PA%20Visitor%20Fees%20-%20Overview.pdf</t>
  </si>
  <si>
    <t>K Lindberg , E Halpenny</t>
  </si>
  <si>
    <t>… for marine protected areas in Belize. A …</t>
  </si>
  <si>
    <t>... It should be stressed that though the focus of this paper is on fees, this is only one way for tourism to contribute to protected area management–visitors and ... Fees can also lead to efficiency in the economic sense of maximizing social welfare. ... Equity Across Users and Non-Users ...</t>
  </si>
  <si>
    <t>The policy terrain in protected area landscapes: challenges for agroforestry in integrated landscape conservation</t>
  </si>
  <si>
    <t>http://link.springer.com/article/10.1007/s10531-005-2100-x</t>
  </si>
  <si>
    <t>R Ashley, D Russell, B Swallow</t>
  </si>
  <si>
    <t>... policies that facilitate decentralization, prioritize par- ticipatory management and poverty alleviation, and promote tree planting and on-farm conservation (MINEF 1996; The Uganda Forestry Policy 2001; Projet RESIDD no date), we find that the protected area policy terrain ...</t>
  </si>
  <si>
    <t>http://link.springer.com/content/pdf/10.1007/s10531-005-2100-x.pdf</t>
  </si>
  <si>
    <t>Quiet, nonconsumptive recreation reduces protected area effectiveness</t>
  </si>
  <si>
    <t>http://onlinelibrary.wiley.com/doi/10.1111/j.1755-263X.2008.00019.x/full</t>
  </si>
  <si>
    <t>SE Reed , AM Merenlender</t>
  </si>
  <si>
    <t>... Ecologists have identified recreation as an ecosystem service supporting human populations (Chan et al. ... 1995), or closing a portion of a protected area to recreation and setting it aside as a biological ... The Colorado Plateau II: biophysical, socioeconomic and cultural research. ...</t>
  </si>
  <si>
    <t>ftp://cbbd.sdsu.edu/pub/IEMM/Recreation/1stand2ndTierLiterature/ReedMerlender2011receffects.pdf</t>
  </si>
  <si>
    <t>Your park, my poverty</t>
  </si>
  <si>
    <t>http://books.google.co.uk/books?hl=en&amp;lr=&amp;id=4i8uAgAAQBAJ&amp;oi=fnd&amp;pg=PA217&amp;dq=poverty+OR+%22human+well%22+OR+socioeconomic+OR+%22social+capital%22+OR+%22social+welfare%22+OR+empowerment+OR+equity+OR+%22ecosystem+service%22+OR+perception+OR+attitude+%22protected+area%22&amp;ots=uASJ9V3CaR&amp;sig=TMkw_SQubevSKXfkqZPta-5b5J0</t>
  </si>
  <si>
    <t>C Geisler</t>
  </si>
  <si>
    <t>Using impact assessment to counter displacement …</t>
  </si>
  <si>
    <t>... At most, a quarter of the remaining refugees lived in the Caribbean islands, a number well below the estimate number of protected area refugees from LHNP ... 229 YOUR PARK, MY POVERTY 4. For a recent account of Haitian refugees in the Dominican Republic, see Kirk (1992 ...</t>
  </si>
  <si>
    <t>Global protected area framework</t>
  </si>
  <si>
    <t>http://books.google.co.uk/books?hl=en&amp;lr=&amp;id=BT5CjhS1awEC&amp;oi=fnd&amp;pg=PA73&amp;dq=poverty+OR+%22human+well%22+OR+socioeconomic+OR+%22social+capital%22+OR+%22social+welfare%22+OR+empowerment+OR+equity+OR+%22ecosystem+service%22+OR+perception+OR+attitude+%22protected+area%22&amp;ots=dXwo1vp_j_&amp;sig=2pD3Ww7808o9cm6_d9m2KOkNKrE</t>
  </si>
  <si>
    <t>M Lockwood</t>
  </si>
  <si>
    <t>Managing protected areas: A global guide</t>
  </si>
  <si>
    <t>... the quality of the environment, and ensuring the sustainable use of the natural resources for poverty reduction, food and ... 4 Governance, equity and livelihoods. ... of indigenous peoples and local communities; and promotion of contribution of protected areas to human well-being. ...</t>
  </si>
  <si>
    <t>Payments for environmental services</t>
  </si>
  <si>
    <t>http://www.worldwildlife.org/science/fellowships/fuller/WWFBinaryitem6985.pdf</t>
  </si>
  <si>
    <t>S Pagiola , G Platais</t>
  </si>
  <si>
    <t>Environment Strategy Notes</t>
  </si>
  <si>
    <t>worldwildlife.org</t>
  </si>
  <si>
    <t>... PES • Protected Area budgets • Private landowners ... Kenya: Agricultural Productivity and Sustainable Land Management Project ▪ Panama: Rural Poverty and Natural Resource Management II Project ▪ Worldwide: LULUCF carbon projects (US$12 million in sales already ...</t>
  </si>
  <si>
    <t>Partnership forum framework: participative framework for protected area outreach</t>
  </si>
  <si>
    <t>http://www.springerlink.com/index/Y8BE8F6FTQ5WCTYH.pdf</t>
  </si>
  <si>
    <t>AK Venter, CM Breen</t>
  </si>
  <si>
    <t>... to deadlock, ultimately result- ing in the failure of the protected area outreach program unless outside organizations successfully help mediate a solution to the deadlock. This transitional phase is particularly critical as it will mark the beginning of a change of attitude in terms of ...</t>
  </si>
  <si>
    <t>http://link.springer.com/content/pdf/10.1007/s002679900149.pdf</t>
  </si>
  <si>
    <t>Governance of protected areas, participation and equity</t>
  </si>
  <si>
    <t>G Borrini-Feyerabend</t>
  </si>
  <si>
    <t>… Manage ment of Protected Area Sites and Networks. …</t>
  </si>
  <si>
    <t>Poverty and the use of destructive fishing gear near east African marine protected areas</t>
  </si>
  <si>
    <t>http://journals.cambridge.org/abstract_S0376892910000123</t>
  </si>
  <si>
    <t>JE Cinner</t>
  </si>
  <si>
    <t>... Cinner, J., McClanahan, T. &amp; Wamukota, A. (2010) Differences in livelihoods, socioeconomic characteristics, and environmental perceptions between fishers and non-fishers living near and far ... Narayan, D. (1997) Voices of the Poor: Poverty and Social Capital in Tanzania. ...</t>
  </si>
  <si>
    <t>http://127.0.0.1:8000/scholar?q=info:UornX4OQHhAJ:scholar.google.com/&amp;output=instlink&amp;hl=en&amp;as_sdt=0,5&amp;scillfp=11882877032069985428&amp;oi=lle</t>
  </si>
  <si>
    <t>http://books.google.co.uk/books?hl=en&amp;lr=&amp;id=FkPy-K4iroAC&amp;oi=fnd&amp;pg=PA3&amp;dq=poverty+OR+%22human+well%22+OR+socioeconomic+OR+%22social+capital%22+OR+%22social+welfare%22+OR+empowerment+OR+equity+OR+%22ecosystem+service%22+OR+perception+OR+attitude+%22protected+area%22&amp;ots=XOmtktBuIO&amp;sig=1_7csm4zAYQfz9ncR11IJpvnGcg</t>
  </si>
  <si>
    <t>The Atlantic Forest of South …</t>
  </si>
  <si>
    <t>... is a convergence of areas where millions of people live in poverty, where there ... Similarly, socioeconomic conditions and pressures are diverse across the hotspot, and the status of ... Less than 20 percent of remaining forest is within the strict IUCN protected area categories (Figure ...</t>
  </si>
  <si>
    <t>Biodiversity conservation, traditional agriculture and ecotourism: Land cover/land use change projections for a natural protected area in the northeastern …</t>
  </si>
  <si>
    <t>http://www.sciencedirect.com/science/article/pii/S0169204607000746</t>
  </si>
  <si>
    <t>E García-Frapolli , B Ayala-Orozco…</t>
  </si>
  <si>
    <t>Landscape and urban …</t>
  </si>
  <si>
    <t>... Although OMYK is administered by the CONANP, ejido lands within the protected area are still owned by local communities. ... Developing predictive LUCC models that incorporate both ecological and socioeconomic data (Geoghegan et al., 2004 and Goetz et al., 2003) can ...</t>
  </si>
  <si>
    <t>... Marine protected area monitoring networks also provide means to assess global change and field test ... Public perception may also hinder the application of innovative new ideas. ... of resource renewal, sustainability of ecosystem function and longterm socioeconomic welfare of ...</t>
  </si>
  <si>
    <t>Social context</t>
  </si>
  <si>
    <t>http://books.google.co.uk/books?hl=en&amp;lr=&amp;id=BT5CjhS1awEC&amp;oi=fnd&amp;pg=PA40&amp;dq=poverty+OR+%22human+well%22+OR+socioeconomic+OR+%22social+capital%22+OR+%22social+welfare%22+OR+empowerment+OR+equity+OR+%22ecosystem+service%22+OR+perception+OR+attitude+%22protected+area%22&amp;ots=dXwo1vp_j_&amp;sig=X8MgOvtG3eq9SjFJ-srVP7upzwI</t>
  </si>
  <si>
    <t>M Lockwood, A Kothari</t>
  </si>
  <si>
    <t>… protected areas: A global guide. London</t>
  </si>
  <si>
    <t>... security. Poverty is a pronounced deprivation of well-being. Healthy ecosystems are essential for human well-being, 2 Page 73. ... areas. In this chapter we consider these topics, with particular reference to protected area manage- ment. ...</t>
  </si>
  <si>
    <t>Advancing conceptual understanding of partnerships between protected area agencies and the tourism industry: a postdisciplinary and multi-theoretical approach</t>
  </si>
  <si>
    <t>http://www.tandfonline.com/doi/abs/10.1080/09669580802495766</t>
  </si>
  <si>
    <t>JH Laing, D Lee, SA Moore , A Wegner …</t>
  </si>
  <si>
    <t>... stakeholder theory can help shed light on the interests represented in a protected area/tourism partnership ... The prosperous community: Social capital and public life ... View all references), as well as the links between equity, efficiency, accountability and adaptability (Imperial, 1999 ...</t>
  </si>
  <si>
    <t>http://www.tandfonline.com/doi/full/10.1080/09669580802495766</t>
  </si>
  <si>
    <t>The effectiveness of agreements and protocols to bridge between Indigenous and non-Indigenous toolboxes for protected area management: A case study from the …</t>
  </si>
  <si>
    <t>http://www.tandfonline.com/doi/abs/10.1080/08941920600742310</t>
  </si>
  <si>
    <t>R Hill</t>
  </si>
  <si>
    <t>Society and Natural Resources</t>
  </si>
  <si>
    <t>... Indigenous and local communities and protected areas towards equity and enhanced conservation. ... Best Practice Protected Area Guideline Series No. ... people, to protected areas as elements of a network, managed adaptively with a broader focus on socioeconomic and cultural ...</t>
  </si>
  <si>
    <t>http://www.tandfonline.com/doi/full/10.1080/08941920600742310</t>
  </si>
  <si>
    <t>Regenerating India's forests: Reconciling gender equity with joint forest management</t>
  </si>
  <si>
    <t>http://onlinelibrary.wiley.com/doi/10.1111/j.1759-5436.1995.mp26001012.x/abstract</t>
  </si>
  <si>
    <t>M Sarin</t>
  </si>
  <si>
    <t>... how JFM in its present phase is dealing with the least addressed issue of gender equity. ... 3. Banaso (Entry to protected area was totally banned Switched to dung, weeds. ... of Nan Bikas Sangh, a grass- roots organization of women committed to women's empowerment in Bankura ...</t>
  </si>
  <si>
    <t>Predicting willingness‐to‐sell and its utility for assessing conservation opportunity for expanding protected area networks</t>
  </si>
  <si>
    <t>http://onlinelibrary.wiley.com/doi/10.1111/j.1755-263X.2010.00116.x/full</t>
  </si>
  <si>
    <t>AM Guerrero , AT Knight, HS Grantham …</t>
  </si>
  <si>
    <t>... Social capital. ... There is evidence that this variable has a positive relationship with conservation attitude in certain regions (Winter et al. ... This research illustrates the importance of accounting for the socioeconomic context in spatial conservation prioritizations, specifically, the ...</t>
  </si>
  <si>
    <t>Pampas deer conservation with respect to habitat loss and protected area considerations in San Luis, Argentina</t>
  </si>
  <si>
    <t>http://www.sciencedirect.com/science/article/pii/S0006320703001010</t>
  </si>
  <si>
    <t>MR Demarı́a, WJ McShea, K Koy, NO Maceira</t>
  </si>
  <si>
    <t>... Pampas deer conservation with respect to habitat loss and protected area considerations in San Luis ... on the ranches, the historically low cattle density, and the economically conservative attitude of some ... the last great pampas deer habitat in Argentina, and the perception of local ...</t>
  </si>
  <si>
    <t>Designing marine reserves to reflect local socioeconomic conditions: lessons from long-enduring customary management systems</t>
  </si>
  <si>
    <t>http://link.springer.com/article/10.1007/s00338-007-0213-2</t>
  </si>
  <si>
    <t>... tenure rights that restrict the gears people can use, and by poverty, which limit ... 3). The socioeconomic conditions and management characteristics at the two villages are summarized and ... commonality between strategies is that resources are managed for the social welfare of the ...</t>
  </si>
  <si>
    <t>http://link.springer.com/article/10.1007/s00338-007-0213-2/fulltext.html</t>
  </si>
  <si>
    <t>Managing natural disturbance in protected areas: tourists' attitude towards the bark beetle in a German national park</t>
  </si>
  <si>
    <t>http://www.sciencedirect.com/science/article/pii/S0006320708004278</t>
  </si>
  <si>
    <t>M Müller , H Job</t>
  </si>
  <si>
    <t>... identification and attitude would attach greater importance to the position a protected area adopts towards ... levels of knowledge showed the strongest association with a more positive attitude towards the ... largely concurs with the findings of other research on the perception of the ...</t>
  </si>
  <si>
    <t>... notions of sustainable development in that they do not further social equity and may ... threat to biodiversity; the populist approach sees partici- pation and empowerment of local ... Poverty, lack of alternative opportunities Conservation with development Devolution of power to local ...</t>
  </si>
  <si>
    <t>Transfrontier Conservation Areas (TFCAs) in Southern Africa: their role in conserving biodiversity, socioeconomic development and promoting a culture of peace</t>
  </si>
  <si>
    <t>http://www.tandfonline.com/doi/abs/10.1300/J091v17n01_08</t>
  </si>
  <si>
    <t>J Hanks</t>
  </si>
  <si>
    <t>... play in dealing with the con- servation of biodiversity (biological diversity), socioeconomic development, and ... concerned, and by the benefits they bring to the alleviation of national poverty. ... Where possible every effort should be made to de- velop equity opportunities for them as ...</t>
  </si>
  <si>
    <t>http://www.tandfonline.com/doi/pdf/10.1300/J091v17n01_08</t>
  </si>
  <si>
    <t>Transboundary Protected Area governance: tensions and paradoxes</t>
  </si>
  <si>
    <t>http://www.tbpa.net/docs/WPCGovernance/WilliamWolmer.pdf</t>
  </si>
  <si>
    <t>W Wolmer</t>
  </si>
  <si>
    <t>Prepared for the workshop on Transboundary …</t>
  </si>
  <si>
    <t>tbpa.net</t>
  </si>
  <si>
    <t>... question for TBPAs is whether these new partnership arrangements prioritise investment or equity? ... described as a means for the socio-economic uplift and empowerment of previously ... than amplify communities' voice in management and boost their socioeconomic opportunities ...</t>
  </si>
  <si>
    <t>... biodiversity underpinned all MDGs. Biodiversity could, they suggested, help alleviate hunger and poverty, promote good human health and 'be the ba貞is for ensuring freedom and equity for all'. [20] One such argument, that ...</t>
  </si>
  <si>
    <t>... This perception is reinforced when even well managed reefs in the remotest ... Effective management must therefore address the socioeconomic mpacts of both coral bleaching ... Poverty reduction and sustainable development strategies become the cornerstones of effective MPA ...</t>
  </si>
  <si>
    <t>Designing the Masoala National Park in Madagascar based on biological and socioeconomic data</t>
  </si>
  <si>
    <t>http://onlinelibrary.wiley.com/doi/10.1046/j.1523-1739.1999.98374.x/full</t>
  </si>
  <si>
    <t>C Kremen, V Razafimahatratra, RP Guillery…</t>
  </si>
  <si>
    <t>... grounds. Using fundamental biological and socioeconomic principles of conservation science, we designed a new protected area and its multiple-use zone on the Masoala Peninsula in the humid forest zone of Madagascar. The ...</t>
  </si>
  <si>
    <t>http://www.jstor.org/stable/2641739</t>
  </si>
  <si>
    <t>Systems for assessing the effectiveness of management in protected areas</t>
  </si>
  <si>
    <t>http://bioscience.oxfordjournals.org/content/53/9/823.short</t>
  </si>
  <si>
    <t>M Hockings</t>
  </si>
  <si>
    <t>... years of field-level experience, and these responses may better capture the realities and complexities of the protected area than many ... may reveal useful insights into management issues and management effectiveness, even though they are based more on perception than on ...</t>
  </si>
  <si>
    <t>http://bioscience.oxfordjournals.org/content/53/9/823.full</t>
  </si>
  <si>
    <t>The complex reality of biodiversity conservation through Natural Protected Area policy: Three cases from the Yucatan Peninsula, Mexico</t>
  </si>
  <si>
    <t>http://www.sciencedirect.com/science/article/pii/S0264837708001178</t>
  </si>
  <si>
    <t>E García-Frapolli , G Ramos-Fernández , E Galicia…</t>
  </si>
  <si>
    <t>... In this sense, resistance or a reticent attitude to NPAs by communities should ... efficient communication channels that could help reducing the local perception of these ... making process and implementation of conservation guidelines, jeopardizing decades of local empowerment. ...</t>
  </si>
  <si>
    <t>... Selection of the six sites sampled was influenced by the perception that they represent the closest proxy to 'emerging MPA networks' in the region. ... Social capital, collective action and adaptation to climate change. ... 2000. Socioeconomic manual for coral reef management. ...</t>
  </si>
  <si>
    <t>Local identity processes and environmental attitudes in land use changes: The case of natural protected areas</t>
  </si>
  <si>
    <t>http://www.sciencedirect.com/science/article/pii/S0167487002001216</t>
  </si>
  <si>
    <t>M Bonaiuto, G Carrus, H Martorella…</t>
  </si>
  <si>
    <t>Journal of economic …</t>
  </si>
  <si>
    <t>... In the same vein, Fransson and Garling (1999, p. 379) clearly pointed out that “if the attitude is not measured closely in time ... Gennargentu area dates back several decades, the Italian Ministry of the Environment only recently (May 1998) instituted a natural protected area in this ...</t>
  </si>
  <si>
    <t>Protecting ecosystems and alleviating poverty with parks and reserves:'win-win'or tradeoffs?</t>
  </si>
  <si>
    <t>http://link.springer.com/article/10.1007/s10640-010-9408-z</t>
  </si>
  <si>
    <t>PJ Ferraro , MM Hanauer</t>
  </si>
  <si>
    <t>... over whether the environmental goals of protected areas conflict with poverty alleviation goals ... few well designed empirical studies have examined protected area impacts on socioeconomic outcomes in ... a social planner whose goal is to maximize a specific social welfare function ...</t>
  </si>
  <si>
    <t>http://link.springer.com/content/pdf/10.1007/s10640-010-9408-z.pdf</t>
  </si>
  <si>
    <t>Incorporating green-area user groups in urban ecosystem management</t>
  </si>
  <si>
    <t>http://www.bioone.org/doi/abs/10.1579/05-A-098R.1</t>
  </si>
  <si>
    <t>J Colding, J Lundberg, C Folke</t>
  </si>
  <si>
    <t>... Oversimplification also shapes peoples' perception of urban lands and creates an unfortunate divide between ... Social capital in biodiversity conservation and management. ... The area requirements of an ecosystem service: crop pollination by native bee communities in California. ...</t>
  </si>
  <si>
    <t>http://www.jstor.org/stable/4315728</t>
  </si>
  <si>
    <t>Illegal wildlife use and protected area management in Ghana</t>
  </si>
  <si>
    <t>http://www.sciencedirect.com/science/article/pii/S0006320708001821</t>
  </si>
  <si>
    <t>H Jachmann</t>
  </si>
  <si>
    <t>... Cover image Cover image. Illegal wildlife use and protected area management in Ghana. ... Considering the financial constraints, protected area management was in need of a cheap, sustainable, and standardised system to collect patrol information. ...</t>
  </si>
  <si>
    <t>... However, critics warn that these arrangements are unlikely to make a major contribution to the elimination of poverty (Magome &amp; Murombedzi, 2003). They also argue that, more often than not, the need for economic benefits out- side the protected area is far greater than the ...</t>
  </si>
  <si>
    <t>Conserving biodiversity on Mongolian rangelands: implications for protected area development and pastoral uses</t>
  </si>
  <si>
    <t>http://www.fs.fed.us/rm/pubs/rmrs_p039/rmrs_p039_001_017.pdf</t>
  </si>
  <si>
    <t>… at: http://www. fs. fed. us/rm …</t>
  </si>
  <si>
    <t>... Mongolia's wildlife and pastoralists have faced dramatic challenges with the recent rapid socioeconomic changes. ... We briefly discuss Mongolia's biodiversity, protected area systems, current and historical use of rangelands, important cultural considerations, the history of ...</t>
  </si>
  <si>
    <t>Community-based conservation in a globalized world</t>
  </si>
  <si>
    <t>http://www.pnas.org/content/104/39/15188.short</t>
  </si>
  <si>
    <t>F Berkes</t>
  </si>
  <si>
    <t>Proceedings of the National academy of …</t>
  </si>
  <si>
    <t>... Equator Initiative (EI) projects for integrating biodiversity conservation and poverty alleviation (16–18 ... objectives address more than one ecosystem service and human well-being simultaneously ... groups had partnerships for business networking, 64% for empowerment and ...</t>
  </si>
  <si>
    <t>http://www.pnas.org/content/104/39/15188.full</t>
  </si>
  <si>
    <t>Review of the national protected area system of Lao PDR</t>
  </si>
  <si>
    <t>http://www.mekonginfo.org/assets/midocs/0001944-environment-review-of-the-national-protected-area-system-in-lao-pdr.pdf</t>
  </si>
  <si>
    <t>W Robichaud, CW Marsh, S Southammakoth…</t>
  </si>
  <si>
    <t>mekonginfo.org</t>
  </si>
  <si>
    <t>... Emily Hicks of IUCN contributed a section on protected area funding mechanisms. Siphavanh Inthapatha, Jonas Noven and John Foster assisted with mapping and GIS analysis. ... Box 2. Biocultural Diversity and Lao NBCAs Box 3. "Poverty" and "Conservation": Cause and Effect ...</t>
  </si>
  <si>
    <t>Improving social acceptability of marine protected area networks: a method for estimating opportunity costs to multiple gear types in both fished and currently …</t>
  </si>
  <si>
    <t>... Biological Conservation. Volume 144, Issue 1, January 2011, Pages 350–361. Cover image Cover image. Improving social acceptability of marine protected area networks: A method for estimating opportunity costs to multiple gear types in both fished and currently unfished areas ...</t>
  </si>
  <si>
    <t>Coastal poverty and MPA management in mainland Tanzania and Zanzibar</t>
  </si>
  <si>
    <t>http://www.sciencedirect.com/science/article/pii/S096456910600113X</t>
  </si>
  <si>
    <t>J Tobey, E Torell</t>
  </si>
  <si>
    <t>... The survey forms included questions in 11 areas: (1) household demographic and socioeconomic information; (2 ... Social capital: empowerment, trust, cooperation, and ability to influence decisions. ... Today, much more attention is given to the non-monetary dimensions of poverty. ...</t>
  </si>
  <si>
    <t>... Document details. Title Remove from marked Records A food security approach to marine protected area impacts on surrounding fishing communities: the case of Kisite Marine National Park in Kenya. ...</t>
  </si>
  <si>
    <t>Ecotourism as an alternative to upland rubber cultivation in the Nam Ha National Protected Area , Luang Namtha</t>
  </si>
  <si>
    <t>S Schipani</t>
  </si>
  <si>
    <t>Juth Pakai</t>
  </si>
  <si>
    <t>The defence of conservation is not an attack on the poor</t>
  </si>
  <si>
    <t>http://journals.cambridge.org/abstract_S0030605304000274</t>
  </si>
  <si>
    <t>S Sanderson, K Redford</t>
  </si>
  <si>
    <t>... The relationship between poverty alleviation and bio- diversity conservation continues to vex conservationists and social analysts alike. ... Kepe, T., Saruchera, M. &amp; Whande, W. (2004) Poverty alleviation and biodiversity conservation: a South African perspective. ...</t>
  </si>
  <si>
    <t>http://127.0.0.1:8000/scholar?q=info:nJQE1Xyxy78J:scholar.google.com/&amp;output=instlink&amp;hl=en&amp;as_sdt=0,5&amp;scillfp=16447878587077062016&amp;oi=lle</t>
  </si>
  <si>
    <t>Residents' attitudes toward three protected areas in southwestern Nepal</t>
  </si>
  <si>
    <t>http://link.springer.com/article/10.1007/s10531-006-9092-z</t>
  </si>
  <si>
    <t>TD Allendorf</t>
  </si>
  <si>
    <t>... Keywords Park–people relationships Æ Protected areas Æ Attitude Æ Perception Æ Values ... esthetic benefits and conservation and ecosystem services were significantly associated with attitude. ... why they are more likely to perceive conservation and ecosystem service benefits. ...</t>
  </si>
  <si>
    <t>http://link.springer.com/article/10.1007/s10531-006-9092-z/fulltext.html</t>
  </si>
  <si>
    <t>Poverty , technology, and wildlife hunting in Palawan</t>
  </si>
  <si>
    <t>http://journals.cambridge.org/abstract_S0376892997000106</t>
  </si>
  <si>
    <t>GE Shively</t>
  </si>
  <si>
    <t>... Poverty at the study site is evinced by low incomes and food insecurity. ... due to better hunting tools such as air rifles and explosives), the rela- tively low socioeconomic status of ... that wildlife is 'available for anyone who needs it,' efforts to en- force protected-area boundaries will ...</t>
  </si>
  <si>
    <t>http://127.0.0.1:8000/scholar?q=info:nZeMKTJDDbsJ:scholar.google.com/&amp;output=instlink&amp;hl=en&amp;as_sdt=0,5&amp;scillfp=20570728631129136&amp;oi=lle</t>
  </si>
  <si>
    <t>Poverty , policies, and deforestation: the case of Mexico</t>
  </si>
  <si>
    <t>http://www.jstor.org/stable/10.1086/452403</t>
  </si>
  <si>
    <t>KW Deininger , B Minten</t>
  </si>
  <si>
    <t>Economic Development and Cultural Change</t>
  </si>
  <si>
    <t>... appear to be responsible for the main part of deforestation has been used to argue that broader socioeconomic problems, often outside of the forest areas themselves, need to be addressed if a sustainable solution for deforestation is to be found.18 Still, poverty rarely has been ...</t>
  </si>
  <si>
    <t>Protected Area Management and Local Benefits—A case study from Madagascar</t>
  </si>
  <si>
    <t>http://link.springer.com/chapter/10.1007/978-3-540-30290-2_18</t>
  </si>
  <si>
    <t>K Sander, M Zeller</t>
  </si>
  <si>
    <t>Stability of tropical rainforest margins</t>
  </si>
  <si>
    <t>... Over the past decades Madagascar has fallen deeper into poverty, with its GDP per capita declining from US 383 to US 246 between 1960 and today (UNDP 2001, World Bank ... Protected Area Management and Local Benefits ... HH Resources f (Physical, Human, Social Capital) ...</t>
  </si>
  <si>
    <t>Interorganisational relations in the protected area –tourism policy domain: The influence of macro-economic policy</t>
  </si>
  <si>
    <t>http://www.tandfonline.com/doi/abs/10.1080/13683500108667889</t>
  </si>
  <si>
    <t>B Lovelock</t>
  </si>
  <si>
    <t>Current Issues in Tourism</t>
  </si>
  <si>
    <t>... Or may utilise tourism pro- moter's expertise and con- tacts in marketing of protected area. Stability: Organisations seek to share risks, and reduce uncer- tainty With trend toward eco-centric management of protected areas, perception of unstable environment for tourism interests ...</t>
  </si>
  <si>
    <t>... between conservation priorities and human populations (25, 26) and poverty (4, 5) is ... of areas of high biodiversity priority will deliver high local ecosystem service benefits. ... Abstract/FREE Full Text. ↵ Millennium Ecosystem Assessment, Ecosystems and Human Well-Being (Island ...</t>
  </si>
  <si>
    <t>... rights, assets and services; ie the opposite to the constituents of human well-being as ... notably in texts on rural development that emphasized decentralization and local empowerment (Chambers, 1981 ... areas strive to alleviate poverty and in no case exacerbate poverty, and that ...</t>
  </si>
  <si>
    <t>... biodiversity, maintaining productivity, and contributing to economic and social welfare ( United Nations ... But increasing sophistication has also increased the probability that protected-area planning will ... of the Environment to study the natural and socioeconomic environments of ...</t>
  </si>
  <si>
    <t>Affirming new directions in planning theory: comanagement of protected areas</t>
  </si>
  <si>
    <t>http://www.tandfonline.com/doi/abs/10.1080/08941920118212</t>
  </si>
  <si>
    <t>MB Lane</t>
  </si>
  <si>
    <t>... planning theorists have advocated for participa- tion, shared responsibility, and empowerment (McClendon 1993 ... being crucial to integrating protected areas into the local socioeconomic fabric and ... peoples when a protected area is established is the perception that conservation ...</t>
  </si>
  <si>
    <t>http://www.tandfonline.com/doi/pdf/10.1080/08941920118212</t>
  </si>
  <si>
    <t>Partnerships for protected area conservation in Rwanda</t>
  </si>
  <si>
    <t>http://onlinelibrary.wiley.com/doi/10.1111/j.1475-4959.2006.00217.x/full</t>
  </si>
  <si>
    <t>E Rutagarama, A Martin</t>
  </si>
  <si>
    <t>... in tandem with efforts to involve the rural poor, to alleviate poverty, and to ... discussions underpinning these decisions, they associated information sharing with informing protected area managers about ... Such a perception is common to communities living in and around protected ...</t>
  </si>
  <si>
    <t>http://www.jstor.org/stable/4134853</t>
  </si>
  <si>
    <t>Mapping socio-economic scenarios of land cover change: A GIS method to enable ecosystem service modelling</t>
  </si>
  <si>
    <t>http://www.sciencedirect.com/science/article/pii/S0301479710002926</t>
  </si>
  <si>
    <t>RD Swetnam , B Fisher , BP Mbilinyi…</t>
  </si>
  <si>
    <t>... and conservation planning (Osvaldo et al., 2000) and, increasingly, in ecosystem service assessment (Castella et ... Protected area outlines – derived from the latest version of the World Database of ... a business-as-usual situation and a second where poverty reduction strategies ...</t>
  </si>
  <si>
    <t>Poverty and environmental degradation in the Nicaraguan hillsides</t>
  </si>
  <si>
    <t>http://www.sciencedirect.com/science/article/pii/S0305750X03001530</t>
  </si>
  <si>
    <t>HM Ravnborg</t>
  </si>
  <si>
    <t>... In Condega, the perception of insecure land tenure is significantly correlated with poverty level at ... The general attitude toward the problem of erosion is one of considerable awareness ... Significant correlation between reason for not undertaking erosion control and poverty level at ...</t>
  </si>
  <si>
    <t>... Inter-generational Equity… Cash flow 50 years in the ... compass so that it does not jeopardize human well-being ... Some Highlights 1. There are strong link between ecosystem degradation / biodiversity loss and persistent poverty and MDG's will fail unless these are addressed</t>
  </si>
  <si>
    <t>Hiking trails and tourism impact assessment in protected area : Jiuzhaigou Biosphere Reserve, China</t>
  </si>
  <si>
    <t>http://link.springer.com/article/10.1007/s10661-005-4327-0</t>
  </si>
  <si>
    <t>W Li , X Ge, C Liu</t>
  </si>
  <si>
    <t>Environmental Monitoring and Assessment</t>
  </si>
  <si>
    <t>... Keywords: circularity, connectivity, protected area, recreation and tourism, trail, trampling problem 1. Introduction ... Gray, PA, Duwors, E., Villeneuve, M., Boyd, S. and Legg, D.: 2003, 'The socioeconomic significance of nature-based recreation in Canada', Environ. Monit. Assess. ...</t>
  </si>
  <si>
    <t>http://link.springer.com/content/pdf/10.1007/s10661-005-4327-0.pdf</t>
  </si>
  <si>
    <t>Conservation, participation, and power: Protected - area planning in the coastal zone of Belize</t>
  </si>
  <si>
    <t>http://jpe.sagepub.com/content/19/4/401.short</t>
  </si>
  <si>
    <t>R Few</t>
  </si>
  <si>
    <t>Journal of Planning Education and Research</t>
  </si>
  <si>
    <t>... without truly under- standing local specificities and the complex nature of rural poverty. ... in the policy statements of multilateral bodies involved in funding protected-area projects. ... local power structures among stakeholders and opposition to community empowerment from vested ...</t>
  </si>
  <si>
    <t>http://www.ecology.ethz.ch/education/Resilience_Stuff/Few_2000_participation_planning.pdf</t>
  </si>
  <si>
    <t>Local residents perception of benefits and losses from protected areas in India and Nepal</t>
  </si>
  <si>
    <t>http://link.springer.com/article/10.1007/s00267-011-9778-1</t>
  </si>
  <si>
    <t>KK Karanth, SK Nepal</t>
  </si>
  <si>
    <t>Local Residents Perception of Benefits and Losses From Protected ... allows for broader generalizations about local views about conservation and their attitude toward park ... scrub, high altitude, dry and moist deciduous forests, alluvial grasslands) and socioeconomic settings (poor ...</t>
  </si>
  <si>
    <t>http://link.springer.com/article/10.1007/s00267-011-9778-1/fulltext.html</t>
  </si>
  <si>
    <t>Community conserved areas: policy issues in historic and contemporary context</t>
  </si>
  <si>
    <t>http://onlinelibrary.wiley.com/doi/10.1111/j.1755-263X.2008.00040.x/full</t>
  </si>
  <si>
    <t>... or ecosystem functions, rehabilitation of degraded resources, participation in management, empowerment, capacity building ... contribute to UNDP Millennium Development Goals regarding sustainability and poverty eradication ... 2005) Ecosystems and human well-being: multiscale ...</t>
  </si>
  <si>
    <t>... resulting protected area derivations, by assessing whether slight changes in the base maps influence the resulting protected area placements (Moilanen ... Alternatively, from a primarily socioeconomic per- spective, threats, such as fisheries, might be incor- porated into the MPA ...</t>
  </si>
  <si>
    <t>Ecotourism: towards congruence between theory and practice</t>
  </si>
  <si>
    <t>http://www.sciencedirect.com/science/article/pii/S0261517798000983</t>
  </si>
  <si>
    <t>S Ross, G Wall</t>
  </si>
  <si>
    <t>... the qualities that emerge from application of the framework (eg local empowerment, environmental stewardship ... Population sizes (eg per sq km) Size of protected area Degree of dependence on natural resources ... Social welfare of residents (including health, safety and education ...</t>
  </si>
  <si>
    <t>http://planet.botany.uwc.ac.za/NISL/Gwen's%20Files/Biodiversity/Chapters/Info%20to%20use/ecotourismtheorypracticeRoss.pdf</t>
  </si>
  <si>
    <t>Socioeconomic transition and wildlife conservation in the Indian Trans-Himalaya</t>
  </si>
  <si>
    <t>http://www.ncf-india.org/publication/Mishra%202000%20JBNHS.pdf</t>
  </si>
  <si>
    <t>C Mishra</t>
  </si>
  <si>
    <t>Journal-Bombay Natural History Society</t>
  </si>
  <si>
    <t>... conflict (livestock depredation by wild carnivores), increased pressure on the protected area for fodder ... SOCIOECONOMIC TRANSITION AND WILDLIFE CONSERVATION ... REPETTO, R. (1994): The 'Second India' revisited: population, poverty, and environmental stress over two ...</t>
  </si>
  <si>
    <t>High and far: biases in the location of protected areas</t>
  </si>
  <si>
    <t>http://dx.plos.org/10.1371/journal.pone.0008273.g002</t>
  </si>
  <si>
    <t>... them, though, we must ask whether the global “rock and ice” perception is correct. ... sophisticated in its incorporation of many factors such as both multiple ecosystem service densities [35 ... July 2008 ed: Socioeconomic Data and Applications Center (SEDAC), Columbia University. ...</t>
  </si>
  <si>
    <t>Towards decolonisation of Australia's protected area management: The Nantawarrina Indigenous Protected Area experience</t>
  </si>
  <si>
    <t>http://onlinelibrary.wiley.com/doi/10.1111/1467-8470.00190/abstract</t>
  </si>
  <si>
    <t>S Muller</t>
  </si>
  <si>
    <t>Australian Geographical Studies</t>
  </si>
  <si>
    <t>... as the IPA, continue to prosper depends on 'Aboriginal people's perception of whether ... Aboriginal land rights claims and protected area management in the Northern Territory in 1985 ... joint manage- ment should be measured in terms of Aboriginal empowerment, equity and social ...</t>
  </si>
  <si>
    <t>http://127.0.0.1:8000/scholar?q=info:FhWDmvM1QlIJ:scholar.google.com/&amp;output=instlink&amp;hl=en&amp;as_sdt=0,5&amp;scillfp=16862014036896407791&amp;oi=lle</t>
  </si>
  <si>
    <t>Producing nature and poverty in Africa</t>
  </si>
  <si>
    <t>http://books.google.co.uk/books?hl=en&amp;lr=&amp;id=PUwYrkiKZzwC&amp;oi=fnd&amp;pg=PA5&amp;dq=poverty+OR+%22human+well%22+OR+socioeconomic+OR+%22social+capital%22+OR+%22social+welfare%22+OR+empowerment+OR+equity+OR+%22ecosystem+service%22+OR+perception+OR+attitude+%22protected+area%22&amp;ots=JYc1HklZk1&amp;sig=-kSKCBUoqAEvP_3bYXrQYVtFNck</t>
  </si>
  <si>
    <t>V Broch-Due, RA Schroeder</t>
  </si>
  <si>
    <t>... Landscape, and the Fuelwood-Degradation Nexus in Dryland Nigeria 109 Nina Johnsen Placemaking, Pastoralism, and Poverty in the ... Changing Landscapes, and Problems of Privacy in Urban Zanzibar 198 Roderick P. Neumann Primitive Ideas: Protected Area Buffer Zones ...</t>
  </si>
  <si>
    <t>http://www.diva-portal.org/smash/get/diva2:271599/FULLTEXT01.pdf</t>
  </si>
  <si>
    <t>Local attitudes towards conservation and tourism around Komodo National Park, Indonesia</t>
  </si>
  <si>
    <t>http://journals.cambridge.org/abstract_S0376892901000169</t>
  </si>
  <si>
    <t>MJ Walpole, HJ Goodwin</t>
  </si>
  <si>
    <t>... These results suggest that those with a positive attitude towards tourism support conservation of KNP. ... This suggests that the main hypothesis of the study, that receipt of benefits from protected area tourism results in greater support for conservation, be rejected. ...</t>
  </si>
  <si>
    <t>http://www.aseanbiodiversity.info/abstract/53005130.pdf</t>
  </si>
  <si>
    <t>Vegetative changes on protected versus grazed desert grassland ranges in Arizona</t>
  </si>
  <si>
    <t>http://www.jstor.org/stable/3897221</t>
  </si>
  <si>
    <t>DA Smith, EM Schmutz</t>
  </si>
  <si>
    <t>Journal of Range Management</t>
  </si>
  <si>
    <t>... Perennial Grasses On the protected area the cover of perennial grasses was twice as high in 1969 as in 1941 (Fig. 1). This was due primarily to an increase in the mid- grasses Arizona cottontop, sideoats grama, cane beardgrass, and the poverty threeawns (Fig. ...</t>
  </si>
  <si>
    <t>... the integration of the marine protected area into the economic system of the territory. This scenario adopts the principles of Integrated Coastal Management and Sustainable Development. The principal characteristics of this model are: (1), A more cooperative attitude of the ...</t>
  </si>
  <si>
    <t>New forms of biodiversity governance: non-state actors and the private protected area action plan</t>
  </si>
  <si>
    <t>http://www.tandfonline.com/doi/full/10.1080/13880290490480112</t>
  </si>
  <si>
    <t>JA Langholz, W Krug</t>
  </si>
  <si>
    <t>... surge in private reserves is closely linked to empowerment and represents for many a step toward the devolution of resource control to rural people. On the other hand, private reserves can also represent an extreme form of participation in protected area management, where ...</t>
  </si>
  <si>
    <t>http://www.asiconservachile.cl/fileadmin/templates/data_users/Publicaciones/APs_Voluntarias/Langholz_04_.pdf</t>
  </si>
  <si>
    <t>... The last quote encapsulates a perception of local communities as the recipients ... financing, management and stakeholder participation, irrespective of the local socioeconomic, cultural, political ... the western Indian Ocean, which, given the widespread poverty, limited occupational ...</t>
  </si>
  <si>
    <t>... Issues such as gender equity and promoting micro-enterprise development are integral to ... 11] that lies in closest proximity to Mnemba Island, illustrate this perception dramatically. ... Exploring the Linkages Between Poverty, Marine Protected Area Management, and the Use of ...</t>
  </si>
  <si>
    <t>... 53%) of village interviewees were not involved with COREMAP and were not even aware that there was a marine protected area nearby ... The perception that the COREMAP patrol boat was provided for the LPSTK chairman's or other village officers' needs prevailed in the islands ...</t>
  </si>
  <si>
    <t>Effects of a protected area on land-use dynamics and socioeconomic development of local populations</t>
  </si>
  <si>
    <t>http://www.sciencedirect.com/science/article/pii/S0006320712000560</t>
  </si>
  <si>
    <t>MF Schmitz, DGG Matos, I De Aranzabal…</t>
  </si>
  <si>
    <t>Specific land uses, many of them considered as traditional practices, have contributed to nature conservation in that they have given rise to a valued landscape and a high degree of biological and cultural diversity. The result is the rural cultural landscape, also ...</t>
  </si>
  <si>
    <t>Evolving policies for conservation: an historical profile of the protected area system of Nepal</t>
  </si>
  <si>
    <t>http://www.tandfonline.com/doi/abs/10.1080/09640560500373048</t>
  </si>
  <si>
    <t>JT Heinen , SK Shrestha</t>
  </si>
  <si>
    <t>... until 2002 (below), led to an expansion of decentralization and empowerment programmes in ... it allowed for the designation of Conservation Areas as a separate protected area category (HMG ... was progressive in allowing for more human uses and promoting social welfare as a ...</t>
  </si>
  <si>
    <t>http://www.tandfonline.com/doi/full/10.1080/09640560500373048</t>
  </si>
  <si>
    <t>Perception of Visitors' Environmental Impacts of Ecotourism: A case study in the Valley of Butterflies protected area , Rhodes Island, Greece</t>
  </si>
  <si>
    <t>http://www.ijer.ir/?_action=articleInfo&amp;article=490</t>
  </si>
  <si>
    <t>S Spanou , K Tsegenidi, T Georgiadis</t>
  </si>
  <si>
    <t>International Journal of Environmental …</t>
  </si>
  <si>
    <t>ABSTRACT: Visitor management is considered important for the sustainable development of protected areas as the presence of visitors may cause negative impacts on wildlife and vegetation. Within this framework, visitor impacts and perceptions are considered critical ...</t>
  </si>
  <si>
    <t>http://www.ijer.ir/?_action=showPDF&amp;article=490&amp;_ob=9fc444e6eacd5d74618e20258219ecbc&amp;fileName=full_text.pdf&amp;rb=1</t>
  </si>
  <si>
    <t>Increasing isolation of protected areas in tropical forests over the past twenty years</t>
  </si>
  <si>
    <t>http://www.esajournals.org/doi/abs/10.1890/03-5258</t>
  </si>
  <si>
    <t>R DeFries , A Hansen, AC Newton …</t>
  </si>
  <si>
    <t>... species. Forest habitat outside the established administrative boundaries augments a protected area's capacity to conserve species richness for several reasons: larger population sizes decrease risks of extinction (Pimm et al. ...</t>
  </si>
  <si>
    <t>http://www.jstor.org/stable/4543332</t>
  </si>
  <si>
    <t>Spatial socioeconomic data as a cost in systematic marine conservation planning</t>
  </si>
  <si>
    <t>http://onlinelibrary.wiley.com/doi/10.1111/j.1755-263X.2009.00071.x/full</t>
  </si>
  <si>
    <t>NC Ban , CJ Klein</t>
  </si>
  <si>
    <t>... First, we encountered no examples of temporally and spatially dynamic socioeconomic data being used in systematic marine conservation planning. ... For example, some communities may be amenable to having a protected area in their waters, others may not (see Knight et al. ...</t>
  </si>
  <si>
    <t>http://www.academia.edu/download/31076729/Ban_Klein_consletters_2009.pdf</t>
  </si>
  <si>
    <t>Barriers to empowerment : Fighting eviction for conservation in a southern Brazilian protected area</t>
  </si>
  <si>
    <t>http://www.tandfonline.com/doi/abs/10.1080/13549830903575570</t>
  </si>
  <si>
    <t>T Almudi, F Berkes</t>
  </si>
  <si>
    <t>How do nation states accommodate people who live in regions declared as protected areas (PAs)? In Brazil's Peixe Lagoon National Park, established in 1986, eviction of fisher communities has been occurring gradually through license non-renewal and ill-treatment ...</t>
  </si>
  <si>
    <t>Explaining global patterns and trends in marine protected area (MPA) development</t>
  </si>
  <si>
    <t>http://www.sciencedirect.com/science/article/pii/S0308597X12000140</t>
  </si>
  <si>
    <t>HE Fox, CS Soltanoff, MB Mascia , KM Haisfield…</t>
  </si>
  <si>
    <t>... reducing unemployment rate is correlated with reduction in poverty, yet poverty can have an ... to the important role of political factors and governance in protected area formation (eg ... national governance, governance at sub-national scales, and local socioeconomic conditions may ...</t>
  </si>
  <si>
    <t>... The protected area lies in the tropical eastern Pacific region, considered that with the greatest coral diversity (Glynn 1997). ... and coral-community species distributions and abundances in the eastern Pacific for over 30 years and may have enhanced general perception that the ...</t>
  </si>
  <si>
    <t>... Biodiversity loss and persistent poverty are not inevitable ... However, closely coupled ecological and socioeconomic challenges will not be resolved of their own accord ... need models underpinned by rigorous empirical evidence of the interlinked dynamics of human well-being and ...</t>
  </si>
  <si>
    <t>Community-based monitoring of fog capture and biodiversity at Loma Alta, Ecuador enhance social capital and institutional cooperation</t>
  </si>
  <si>
    <t>http://link.springer.com/article/10.1007/s10531-005-8402-1</t>
  </si>
  <si>
    <t>CD Becker, A Agreda, E Astudillo, M Costantino…</t>
  </si>
  <si>
    <t>... cultural interactions including city–rural, and international–local contributing to social capital at multiple ... local people at Loma Alta understand the loss of this ecosystem service prompting them ... forest conservation is substantial as there is only one other protected area with these ...</t>
  </si>
  <si>
    <t>http://link.springer.com/content/pdf/10.1007/s10531-005-8402-1.pdf</t>
  </si>
  <si>
    <t>Measuring the extent and effectiveness of protected areas as an indicator for meeting global biodiversity targets</t>
  </si>
  <si>
    <t>http://rstb.royalsocietypublishing.org/content/360/1454/443.short</t>
  </si>
  <si>
    <t>S Chape, J Harrison…</t>
  </si>
  <si>
    <t>... (a) Protected area location and design issues. Although a number of countries have ... 6. Delivering accurate and meaningful protected area indicators for assessing global biodiversity targets. There are two fundamental actions (with ...</t>
  </si>
  <si>
    <t>http://rstb.royalsocietypublishing.org/content/360/1454/443.full</t>
  </si>
  <si>
    <t>Balancing the Earth's accounts</t>
  </si>
  <si>
    <t>http://www.nature.com/nature/journal/v401/n6751/full/401323a0.html</t>
  </si>
  <si>
    <t>AN James, KJ Gaston , A Balmford</t>
  </si>
  <si>
    <t>... This cost, which we examine below, continues to go unmet by governments and foreign donors, while the attitude that 'we can't save everything' is used ... Therefore, the opportunity costs of expanding the protected area system will be met in the land prices, as long as they are fair. ...</t>
  </si>
  <si>
    <t>http://www.zi.ku.dk/personal/ksandjensen/Div_files/Litteratur/James%20et%20al%201999%20Nature.pdf</t>
  </si>
  <si>
    <t>An overview on the protected area system for forest conservation in Bangladesh</t>
  </si>
  <si>
    <t>http://link.springer.com/article/10.1007/s11676-010-0019-x</t>
  </si>
  <si>
    <t>MSH Chowdhury , M Koike</t>
  </si>
  <si>
    <t>Journal of Forestry research</t>
  </si>
  <si>
    <t>... forest re- sources, socio-economic upliftment of local communities, women's empowerment, and self ... Evaluating co-management as a tool for the reduction of poverty and inequality ... Assessment of human well-being under co- management initiatives in Chunati Wildlife Sanctuary. ...</t>
  </si>
  <si>
    <t>http://link.springer.com/content/pdf/10.1007/s11676-010-0019-x.pdf</t>
  </si>
  <si>
    <t>The spaces of social capital : livelihood geographies and marine conservation in the Cayos Cochinos Marine Protected Area , Honduras</t>
  </si>
  <si>
    <t>http://muse.jhu.edu/journals/journal_of_latin_american_geography/v008/8.1.lansing.html</t>
  </si>
  <si>
    <t>D Lansing</t>
  </si>
  <si>
    <t>Journal of Latin American Geography</t>
  </si>
  <si>
    <t>Abstract This article explores the relation between a household's social capital and its use of marine resources in the Cayos Cochinos Marine Reserve. Recent writings on social capital's role in facilitating community conservation efforts have highlighted the ways in which ...</t>
  </si>
  <si>
    <t>http://www.jstor.org/stable/25765237</t>
  </si>
  <si>
    <t>Determinants of deforestation and the economics of protection: An application to Mexico</t>
  </si>
  <si>
    <t>http://ajae.oxfordjournals.org/content/84/4/943.short</t>
  </si>
  <si>
    <t>K Deininger , B Minten</t>
  </si>
  <si>
    <t>American Journal of Agricultural …</t>
  </si>
  <si>
    <t>... Policy variables Protected area Plot − Irrigation Municipio (−) Access to public extension Municipio (−) Input and Output Prices Distance to infrastructure Distance to paved road Plot − Market access Population density Municipio + Unskilled wage rate Poverty (percent of the ...</t>
  </si>
  <si>
    <t>http://ajae.oxfordjournals.org/content/84/4/943.full.pdf</t>
  </si>
  <si>
    <t>Social capital and climate change</t>
  </si>
  <si>
    <t>http://www.tyndall.ac.uk/sites/default/files/wp8.pdf</t>
  </si>
  <si>
    <t>Tyndall centre for Climate change research working …</t>
  </si>
  <si>
    <t>... apparently well-functioning social capital is associated with lower rates of poverty and rates of ... Such synergistic social capital, I would argue, promotes the adaptive capacity of societies to cope ... is illustrated with reference to the management of a marine protected area in Tobago ...</t>
  </si>
  <si>
    <t>... (2009) Designing marine protected area networks to address the impacts of climate change. ... (2008) Striking a Balance between Biodiversity Conservation and Socioeconomic Viability in the Design of Marine Protected Areas. Conservation Biology 22:3, 691-700. ...</t>
  </si>
  <si>
    <t>Meeting Aichi target 11: what does success look like for protected area systems</t>
  </si>
  <si>
    <t>https://cmsdata.iucn.org/downloads/parks_issue_18_1_low_resolution_file.pdf#page=25</t>
  </si>
  <si>
    <t>S Woodley, B Bertzky, N Crawhall, N Dudley…</t>
  </si>
  <si>
    <t>... human health, and economic development, and thus is essential for the achievement of the Millennium Development Goals, including poverty reduction ... We argue that effectiveness and equity are both different and essential elements of protected area management, and ...</t>
  </si>
  <si>
    <t>Interactions between protected areas and their surroundings in human-dominated tropical landscapes</t>
  </si>
  <si>
    <t>http://www.sciencedirect.com/science/article/pii/S0006320710000492</t>
  </si>
  <si>
    <t>R DeFries , KK Karanth, S Pareeth</t>
  </si>
  <si>
    <t>... Full-size image (48 K) Full-size image (48 K) Fig. 1. Schematic representation of a zone of interaction (red dotted line) based on hydrologic, ecologic, and socioeconomic interactions between a protected area and its surroundings. ...</t>
  </si>
  <si>
    <t>… ecological and socioeconomic …</t>
  </si>
  <si>
    <t>An anthropological perspective on some unexpected consequences of protected areas</t>
  </si>
  <si>
    <t>http://onlinelibrary.wiley.com/doi/10.1111/j.1523-1739.2006.00432.x/full</t>
  </si>
  <si>
    <t>P West, D Brockington</t>
  </si>
  <si>
    <t>... Brockington, D., J. Igoe, and K. Schmidt-Soltau. 2006. Conservation, human rights, and poverty reduction. Conservation Biology 20:250–252. ... 2005. Trends in global protected area governance, 1992–2002. Environmental Management 36:89–100. ...</t>
  </si>
  <si>
    <t>http://127.0.0.1:8000/scholar?q=info:XMl-pFs8qcoJ:scholar.google.com/&amp;output=instlink&amp;hl=en&amp;as_sdt=0,5&amp;scillfp=9895554609298730910&amp;oi=lle</t>
  </si>
  <si>
    <t>... Successful natural resource and protected-area management often requires mutually supportive central and local institutions and nested governance structures ... Finally, the main drive for and benefit of decentralised management of protected areas is the empowerment of local ...</t>
  </si>
  <si>
    <t>Ecosystem service benefits of contrasting conservation strategies in a human-dominated region</t>
  </si>
  <si>
    <t>http://rspb.royalsocietypublishing.org/content/early/2009/05/22/rspb.2009.0528.short</t>
  </si>
  <si>
    <t>F Eigenbrod , BJ Anderson …</t>
  </si>
  <si>
    <t>... by Google Indexer. Ecosystem service benefits of contrasting conservation strategies in a human-dominated region. ... agricultural production. A fourth ecosystem service—recreation—is under-represented by all three strategies. Our ...</t>
  </si>
  <si>
    <t>http://rspb.royalsocietypublishing.org/content/early/2009/05/22/rspb.2009.0528.full</t>
  </si>
  <si>
    <t>... Cover image Cover image. Three decades of deforestation in southwest Sumatra: Effects of coffee prices, law enforcement and rural poverty. ... A multi-faceted strategy that includes law enforcement and incentives to reduce poverty around PAs is proposed. Keywords. ...</t>
  </si>
  <si>
    <t>http://books.google.co.uk/books?hl=en&amp;lr=&amp;id=bIbu--faGGgC&amp;oi=fnd&amp;pg=PR5&amp;dq=poverty+OR+%22human+well%22+OR+socioeconomic+OR+%22social+capital%22+OR+%22social+welfare%22+OR+empowerment+OR+equity+OR+%22ecosystem+service%22+OR+perception+OR+attitude+%22protected+area%22&amp;ots=7xVD7qjGzf&amp;sig=Bii_iiD2HUxI4yqtFNzyHnlS5ls</t>
  </si>
  <si>
    <t>AWORLDBANKPOLICYRESEA RCHREPORT At Loggerheads? Agricultural Expansion, Poverty Reduction, and Environment in the Tropical Forests ... Agricultural Expansion, Poverty Reduction, and Environment in the Tropical Forests A World Bank Policy Research Report ...</t>
  </si>
  <si>
    <t>24 COLLABORATIVE MANAGEMENT OF PROTECTED AREAS</t>
  </si>
  <si>
    <t>http://books.google.co.uk/books?hl=en&amp;lr=&amp;id=iNSoOeQuG1UC&amp;oi=fnd&amp;pg=PA224&amp;dq=poverty+OR+%22human+well%22+OR+socioeconomic+OR+%22social+capital%22+OR+%22social+welfare%22+OR+empowerment+OR+equity+OR+%22ecosystem+service%22+OR+perception+OR+attitude+%22protected+area%22&amp;ots=PtRcgI0wCT&amp;sig=UQ9vd4QR_-coZWs8feCb8WgE9-A</t>
  </si>
  <si>
    <t>Partnerships for protection: New …</t>
  </si>
  <si>
    <t>... from protected areas, with options ranging from an open antiparticipatory attitude to the ... touching upon the most significant aspects of life-democracy, equity, development and ... plan, a zoning arrangement, a memorandum of understanding, some socioeconomic initiatives for the ...</t>
  </si>
  <si>
    <t>Biodiversity conservation: the process of economic assessment and establishment of a protected area in Vanuatu</t>
  </si>
  <si>
    <t>http://onlinelibrary.wiley.com/doi/10.1111/j.1467-7660.1995.tb00544.x/abstract</t>
  </si>
  <si>
    <t>... The establish- ment of protected areas would only partially fulfil the requirements for the attainment of minimal intergenerational equity. ... However, certain members of the current generation may be particularly disadvantaged by the establishment of a protected area system. ...</t>
  </si>
  <si>
    <t>http://127.0.0.1:8000/scholar?q=info:_NxBOpW0afAJ:scholar.google.com/&amp;output=instlink&amp;hl=en&amp;as_sdt=0,5&amp;scillfp=5502994882612770837&amp;oi=lle</t>
  </si>
  <si>
    <t>Damage by large mammals to subsistence crops within a protected area in a montane forest of Bolivia</t>
  </si>
  <si>
    <t>http://www.sciencedirect.com/science/article/pii/S0261219405003364</t>
  </si>
  <si>
    <t>E Pérez, LF Pacheco</t>
  </si>
  <si>
    <t>Crop protection</t>
  </si>
  <si>
    <t>... CNP), has an estimated population of 1500 people (Patzi, 1999), and the conflict of wildlife attacking crops existed before the establishment of the protected area in 1993. ... Perception of scale and resource partitioning by peccaries: behavioral causes and ecological implications. ...</t>
  </si>
  <si>
    <t>ICES Journal of …</t>
  </si>
  <si>
    <t>... Benthic impacts of recreational divers in a Mediterranean Marine Protected Area. ... ix) use or not of a camera; (x) use of a lantern for lighting; and (xi) perception of the ... on safety and environmental behaviour advice than women, having a more independent attitude, an observation ...</t>
  </si>
  <si>
    <t>Uncovering ecosystem service bundles through social preferences</t>
  </si>
  <si>
    <t>http://dx.plos.org/10.1371/journal.pone.0038970</t>
  </si>
  <si>
    <t>B Martín-López , I Iniesta-Arandia , M García-Llorente…</t>
  </si>
  <si>
    <t>... about the studied ecosystem's capacity to provide services to society; (ii) the respondents' perception of the ... While conducting the surveys, the term ecosystem service was always referred to as “the benefits that the ecosystems of the area provide for human well-being” to ...</t>
  </si>
  <si>
    <t>Protecting the future: carbon, forests, protected areas and local livelihoods</t>
  </si>
  <si>
    <t>http://ibcperu.org/doc/isis/mas/9407.pdf</t>
  </si>
  <si>
    <t>L Coad , A Campbell, S Clark, K Bolt, D Roe …</t>
  </si>
  <si>
    <t>The United Nations …</t>
  </si>
  <si>
    <t>... input from: the Cambridge Conservation Forum and its members; members of the Poverty Environment Partnership; the Poverty Conservation Learning ... In addition, lessons can be learnt from past experiences with protected area management, regarding successes in reducing ...</t>
  </si>
  <si>
    <t>Conflict between people and protected areas within the Bénoué Wildlife Conservation Area, North Cameroon</t>
  </si>
  <si>
    <t>http://journals.cambridge.org/abstract_S0030605303000140</t>
  </si>
  <si>
    <t>RB Weladji, MN Tchamba</t>
  </si>
  <si>
    <t>... suggested fencing the protected area (Table 5). Park staC felt that scaring animals (82% of respondents), and ... used various strategies to scare animals, there was a perception that crop damage was increasing. Some plaints (Bell, 1984). ...</t>
  </si>
  <si>
    <t>http://127.0.0.1:8000/scholar?q=info:rWKc0pyHKzIJ:scholar.google.com/&amp;output=instlink&amp;hl=en&amp;as_sdt=0,5&amp;scillfp=16333702393940945658&amp;oi=lle</t>
  </si>
  <si>
    <t>Linking conservation and development: An analysis of local people's attitude towards Koshi Tappu Wildlife Reserve, Nepal</t>
  </si>
  <si>
    <t>http://link.springer.com/article/10.1007/s10668-005-0188-5</t>
  </si>
  <si>
    <t>RK Shrestha, JRR Alavalapati</t>
  </si>
  <si>
    <t>... concerned about conservation, although institutional settings and abject poverty near protected ... local support for natural resource conservation would require socioeconomic development. Key words: conservation attitude, Nepal, ordered logit model, protected area management ...</t>
  </si>
  <si>
    <t>http://link.springer.com/content/pdf/10.1007/s10668-005-0188-5.pdf</t>
  </si>
  <si>
    <t>Participatory planning in the Caribbean-lessons from practice.</t>
  </si>
  <si>
    <t>http://www.cabdirect.org/abstracts/20043022677.html</t>
  </si>
  <si>
    <t>J Pugh , RB Potter</t>
  </si>
  <si>
    <t>... Issues examined include: protected area planning; community-based conservation; sustainable development councils; conflict management; gender and development; participatory tourism development; inner-city redevelopment; and community empowerment. ...</t>
  </si>
  <si>
    <t>... with commercially attractive species (arrow 4). Restoration in landscapes where poverty is common ... The choice of approach will depend on the socioeconomic circumstances of the land ... That is, the trade-off between conservation and improvements in human well-being may be ...</t>
  </si>
  <si>
    <t>Private protected areas: management regimes, tenure arrangements and protected area categorization in East Africa</t>
  </si>
  <si>
    <t>http://journals.cambridge.org/abstract_S0030605308007655</t>
  </si>
  <si>
    <t>E Carter, WM Adams, J Hutton</t>
  </si>
  <si>
    <t>Page 1. Review Private protected areas: management regimes, tenure arrangements and protected area categorization in East Africa ... This review examines the challenges of developing protected area categorization beyond the tradi- tional state-led model. ...</t>
  </si>
  <si>
    <t>http://127.0.0.1:8000/scholar?q=info:2qPzQeO-FbYJ:scholar.google.com/&amp;output=instlink&amp;hl=en&amp;as_sdt=0,5&amp;scillfp=15751004204038320968&amp;oi=lle</t>
  </si>
  <si>
    <t>Evolving protected area thought and practice</t>
  </si>
  <si>
    <t>http://www.georgewright.org/172nelson.pdf</t>
  </si>
  <si>
    <t>JG Nelson, L Sportza</t>
  </si>
  <si>
    <t>The George Wright Forum</t>
  </si>
  <si>
    <t>georgewright.org</t>
  </si>
  <si>
    <t>... Consciousness of the significance of scale on the human and social side of the protected area ledger has, how- ever, only begun to ... Upper-scale socioeconomic and in- stitutional analysis has been neglected in the past, with the focus having been on individual parks and local ...</t>
  </si>
  <si>
    <t>Measuring residents' attitude toward sustainable tourism: Development of sustainable tourism attitude scale</t>
  </si>
  <si>
    <t>http://jtr.sagepub.com/content/43/4/380.short</t>
  </si>
  <si>
    <t>HSC Choi , E Sirakaya</t>
  </si>
  <si>
    <t>Journal of Travel Research</t>
  </si>
  <si>
    <t>... Keywords: subjective indicators; resident attitudes; community tourism; sustainability; tourism policy; attitude scale ... conven- tional tourism development framework to meet the needs of new environmentalism standards while sustaining an opti- mal level of socioeconomic benefits ...</t>
  </si>
  <si>
    <t>http://127.0.0.1:8000/scholar?q=info:9KycAEI41uIJ:scholar.google.com/&amp;output=instlink&amp;hl=en&amp;as_sdt=0,5&amp;scillfp=9921206392582486238&amp;oi=lle</t>
  </si>
  <si>
    <t>On population growth near protected areas</t>
  </si>
  <si>
    <t>http://dx.plos.org/10.1371/journal.pone.0004279.g003</t>
  </si>
  <si>
    <t>LN Joppa , SR Loarie, SL Pimm</t>
  </si>
  <si>
    <t>... 2004) Can protected areas contribute to poverty reduction ... Wittemyer G, Elsen P, Bean W, Burton ACO, Brashares J (2008) Accelerated human population growth at protected area edges ... Palisades, NY: Socioeconomic Data and Applications Center (SEDAC), Columbia University ...</t>
  </si>
  <si>
    <t>Community member viewpoints on the Ría Celestún Biosphere Reserve, Yucatan, Mexico: Suggestions for improving the community/natural protected area …</t>
  </si>
  <si>
    <t>http://link.springer.com/article/10.1007/s10745-007-9135-4</t>
  </si>
  <si>
    <t>J Méndez-Contreras, F Dickinson, T Castillo-Burguete</t>
  </si>
  <si>
    <t>... Beginning in the 1970s, the region's socioeconomic history was drastically affected by government policies that ... as shrimp and mangrove wood for building or fuel; 2) the perception that the ... Changing the Reserve's official attitude toward the Reserve and community would be a ...</t>
  </si>
  <si>
    <t>http://link.springer.com/article/10.1007/s10745-007-9135-4/fulltext.html</t>
  </si>
  <si>
    <t>Environmental impacts of tourism on the Australian Alps protected areas: Judgments of protected area managers</t>
  </si>
  <si>
    <t>http://www.bioone.org/doi/abs/10.1659/0276-4741(2003)023%5B0247:EIOTOT%5D2.0.CO%3B2</t>
  </si>
  <si>
    <t>CM Pickering , J Harrington, G Worboys</t>
  </si>
  <si>
    <t>... Tourism use was judged by protected area managers to have a series of negative impacts ranging from extremely significant to completely insignificant (Figure ... This perception is consistent with studies on the effects of ski resort-based tourism in the Australian Alps and overseas ...</t>
  </si>
  <si>
    <t>http://www98.griffith.edu.au/dspace/bitstream/handle/10072/6055/22909_1.pdf?sequence=1&amp;isAllowed=y</t>
  </si>
  <si>
    <t>Madagascar protected area network sustainable financing: Economic analysis perspective</t>
  </si>
  <si>
    <t>http://conservationfinance.org/upload/library/arquivo20120703174353.pdf</t>
  </si>
  <si>
    <t>JC Carret, D Loyer</t>
  </si>
  <si>
    <t>Paper contributed to the World Park's …</t>
  </si>
  <si>
    <t>conservationfinance.org</t>
  </si>
  <si>
    <t>... Besides, unlike the communities benefiting from protected area network preservation, this social group who already lives in extreme poverty loses all the revenues which they may potentially get from agricultural and energy resources contained in the protected areas. ...</t>
  </si>
  <si>
    <t>... based” or “comanagement”—were particu- larly attentive to issues of social equity and grassroots ... 2003c), a recently pub- lished guide to the socioeconomic dimensions of coral reefs (Bunce et ... and label- ing relevant themes within interviews (eg, employ- ment, perception of the ...</t>
  </si>
  <si>
    <t>Contribution of tourism development to protected area management: local stakeholder perspectives</t>
  </si>
  <si>
    <t>http://www.tandfonline.com/doi/abs/10.1080/13504500902757189</t>
  </si>
  <si>
    <t>J Xu , Y Lü, L Chen, Y Liu</t>
  </si>
  <si>
    <t>International Journal of Sustainable …</t>
  </si>
  <si>
    <t>... important to select appropriate parameters for evaluation since both natural and socioeconomic systems are ... Wolong Nature Reserve is also the most famous protected area targeting giant panda ... of employees, and their wages; and (3) current operation type, perception of future ...</t>
  </si>
  <si>
    <t>http://www.tandfonline.com/doi/full/10.1080/13504500902757189</t>
  </si>
  <si>
    <t>Do rural people really benefit from protected areas- rhetoric or reality?</t>
  </si>
  <si>
    <t>E Barrow, C Fabricius</t>
  </si>
  <si>
    <t>... fishing in the Natural Park of Cap de Creus (north-western Mediterranean) collected for the first time information about recreational boat fishing in the Park to assess the biological and socioeconomic implications of ... Fig. 1. Map of the marine protected area (MPA) of Cap de Creus ...</t>
  </si>
  <si>
    <t>The Relationship Between Debt-for-Nature Swaps and Protected Area Tourism: A Plausible Strategy for Developing Countries</t>
  </si>
  <si>
    <t>http://www.wilderness.net/library/documents/science1999/Volume2/Thapa_2-34.pdf</t>
  </si>
  <si>
    <t>B Thapa</t>
  </si>
  <si>
    <t>Forest Service Proceedings</t>
  </si>
  <si>
    <t>... Swaps and Protected Area Tourism: A ... trading foreign debt for local currency of the debtor country, which in turn is used as equity investments in the ... The austerity measures contributed to increased poverty, as “monocropping” of export crops and elimination of subsides of basic ...</t>
  </si>
  <si>
    <t>... and most countries are not on track to meet the United Nations' goals for human development and poverty eradication by 2015 ... The replacement cost technique quantifies the cost of restoring or synthetically replacing an ecosystem service. ... P. Dasgupta, Human Well-Being and ...</t>
  </si>
  <si>
    <t>Community conserved areas</t>
  </si>
  <si>
    <t>A Kothari</t>
  </si>
  <si>
    <t>Lockwood et al</t>
  </si>
  <si>
    <t>Integrating conservation and development: a case of institutional misfit</t>
  </si>
  <si>
    <t>http://www.esajournals.org/doi/full/10.1890/1540-9295(2003)001[0479:ICADAC]2.0.CO;2</t>
  </si>
  <si>
    <t>... broadly seek to address biodiversity objectives through the use of socioeconomic investment tools ... In particular, concerns for social justice and equity have encouraged more people ... Conservation's visions: poverty, participation and protected area management in Nepal's Terai. ...</t>
  </si>
  <si>
    <t>http://www.jstor.org/stable/3868115</t>
  </si>
  <si>
    <t>... ecological processes that sustain biodiversity, will a 20% no-take protected area have any ... the disparate and often highly site-specific conditions (biological, socioeconomic, cultural, and ... definitional), 'for what' (objectives), 'for whom' (audience and social equity), 'how' (applying ...</t>
  </si>
  <si>
    <t>Assessing management effectiveness and setting priorities in protected areas in KwaZulu-Natal</t>
  </si>
  <si>
    <t>http://bioscience.oxfordjournals.org/content/53/9/843.short</t>
  </si>
  <si>
    <t>PS Goodman</t>
  </si>
  <si>
    <t>... Some threats, such as alien plant invasion and protected area isolation, are clearly major problems across the entire province; these threats ... Simple two-axis plots of the biological and socioeconomic importance of protected areas against the degree and urgency of threat can ...</t>
  </si>
  <si>
    <t>http://bioscience.oxfordjournals.org/content/53/9/843.full</t>
  </si>
  <si>
    <t>Environmental action, gender equity and women's participation</t>
  </si>
  <si>
    <t>http://onlinelibrary.wiley.com/doi/10.1111/1467-7660.00033/full</t>
  </si>
  <si>
    <t>B Agarwal</t>
  </si>
  <si>
    <t>... and the resultant adverse effects on women's and family welfare, programme efficiency, and women's empowerment. ... Environmental Action, Gender Equity and Women's Participation 5 ... of common land to individuals under various land reform and anti-poverty schemes which ...</t>
  </si>
  <si>
    <t>http://127.0.0.1:8000/scholar?q=info:4MulPPIH6C8J:scholar.google.com/&amp;output=instlink&amp;hl=en&amp;as_sdt=0,5&amp;scillfp=6955391697199022820&amp;oi=lle</t>
  </si>
  <si>
    <t>Incorporating local tenure in the systematic design of marine protected area networks</t>
  </si>
  <si>
    <t>http://onlinelibrary.wiley.com/doi/10.1111/j.1755-263X.2010.00131.x/full</t>
  </si>
  <si>
    <t>R Weeks, GR Russ, AA Bucol…</t>
  </si>
  <si>
    <t>... Although the importance of socioeconomic factors in conservation planning is increasingly recognized, there are few examples demonstrating how such factors can be practically incorporated into the design of protected area networks. ...</t>
  </si>
  <si>
    <t>http://www.academia.edu/download/29553212/Weeks_et_al_2010_Cons_Lett.pdf</t>
  </si>
  <si>
    <t>Wolves in the Casentinesi Forests: insights for wolf conservation in Italy from a protected area with a rich wild prey community</t>
  </si>
  <si>
    <t>http://www.sciencedirect.com/science/article/pii/S0006320704000886</t>
  </si>
  <si>
    <t>M Apollonio , L Mattioli, M Scandura , L Mauri…</t>
  </si>
  <si>
    <t>... Wolves in the Casentinesi Forests: insights for wolf conservation in Italy from a protected area with a rich wild prey community. ... This change of attitude was completed in 1976 when the species was given fully protected status, a process stimulated by WWF International, that ...</t>
  </si>
  <si>
    <t>Incorporating the effects of socioeconomic uncertainty into priority setting for conservation investment</t>
  </si>
  <si>
    <t>http://onlinelibrary.wiley.com/doi/10.1111/j.1523-1739.2007.00832.x/full</t>
  </si>
  <si>
    <t>MF McBRIDE , KA Wilson , M Bode …</t>
  </si>
  <si>
    <t>... Thus, there is a call for the capacity of protected-area institutions in the region to be strengthened and for the development of ... Given the variation in socioeconomic and political circumstances between the countries making up ecoregions in the Mediterranean Basin, factoring in ...</t>
  </si>
  <si>
    <t>http://www.researchgate.net/publication/5677471_Incorporating_the_effects_of_socioeconomic_uncertainty_into_priority_setting_for_conservation_investment/file/e0b4951f39de81469a.pdf</t>
  </si>
  <si>
    <t>Perceived Attitude and Marine Protected Areas (MPAs) establishment: Why households' characteristics matters in Coastal resources conservation …</t>
  </si>
  <si>
    <t>JK Sesabo, H Lang, RSJ Tol</t>
  </si>
  <si>
    <t>FNU-99</t>
  </si>
  <si>
    <t>https://fnu.zmaw.de/fileadmin/fnu-files/publication/working-papers/FNU99.pdf</t>
  </si>
  <si>
    <t>... of four coral reef fish species in a fragmented habitat in New Caledonia: implications for the design of marine protected area networks. ... However, the species studied, the sampling methods, and the spatial and temporal scales of the studies may bias the perception of coral reef ...</t>
  </si>
  <si>
    <t>http://books.google.co.uk/books?hl=en&amp;lr=&amp;id=ygUeu89DvDwC&amp;oi=fnd&amp;pg=PA1963&amp;dq=poverty+OR+%22human+well%22+OR+socioeconomic+OR+%22social+capital%22+OR+%22social+welfare%22+OR+empowerment+OR+equity+OR+%22ecosystem+service%22+OR+perception+OR+attitude+%22protected+area%22&amp;ots=qpjI9WV2P_&amp;sig=wlYs51kEAqX0mQBGl1x9tG1PeWM</t>
  </si>
  <si>
    <t>... Page 2. Page 3. Marine Protected Area Needs in the South Asian Seas Region Volume 5: Sri Lanka Page 4. ... Page 5. Marine Protected Area Needs in the South Asian Seas Region Volume 5: Sri Lanka Edited by John C. Pernetta 1993 Page 6. ...</t>
  </si>
  <si>
    <t>Direct conservation payments in the Brazilian Amazon: Scope and equity implications</t>
  </si>
  <si>
    <t>http://www.sciencedirect.com/science/article/pii/S0921800909004522</t>
  </si>
  <si>
    <t>J Börner , S Wunder , S Wertz-Kanounnikoff, MR Tito…</t>
  </si>
  <si>
    <t>... of potential PES schemes might be distributed across different socioeconomic groups of ... Welfare impacts will also be closely screened, including both poverty alleviation and ... it is accompanied by substantial command-and-control improvements and empowerment to effectively ...</t>
  </si>
  <si>
    <t>... Structure and spatio-temporal dynamics of artisanal fisheries around a Mediterranean marine protected area. ... Structure and spatio-temporal dynamics of artisanal fisheries around a Mediterranean marine protected area. – ICES Journal of Marine Science, 67: 191–203. ...</t>
  </si>
  <si>
    <t>Environmental concern, regional identity, and support for protected areas in Italy</t>
  </si>
  <si>
    <t>http://eab.sagepub.com/content/37/2/237.short</t>
  </si>
  <si>
    <t>G Carrus, M Bonaiuto, M Bonnes</t>
  </si>
  <si>
    <t>... Regional empowerment, although not directly predicting support for the specific park, is moderately correlated ... be analyzed in light of the main social psychological models of attitude-behavior relations. ... institution of natural protected areas may take on in the perception of local ...</t>
  </si>
  <si>
    <t>http://www.researchgate.net/publication/238428841_Environmental_Concern_Regional_Identity_and_Support_for_Protected_Areas_in_Italy/file/60b7d51c5107a9090c.pdf</t>
  </si>
  <si>
    <t>Becoming-forest, becoming-local: transformations of a protected area in Honduras</t>
  </si>
  <si>
    <t>http://www.sciencedirect.com/science/article/pii/S0016718504000594</t>
  </si>
  <si>
    <t>M Bonta</t>
  </si>
  <si>
    <t>... One may ask what good a protected area is if it slams the door in the face of disenfranchised, landless migrants. ... These approaches recognize an essential incompatibility between the advancing migrant frontier (seen as driven largely by a univocal “poverty”) and the universal ...</t>
  </si>
  <si>
    <t>... Please enable JavaScript to use all the features on this page. Biological Conservation. Volume 144, Issue 1, January 2011, Pages 306–318. Cover image Cover image. The utility and limitations of size and spacing guidelines for designing marine protected area (MPA) networks. ...</t>
  </si>
  <si>
    <t>Criteria and indicators for evaluating social equity and ecological integrity in national parks and protected areas</t>
  </si>
  <si>
    <t>http://www.bioone.org/doi/abs/10.3375/0885-8608(2008)28%5B307:CAIFES%5D2.0.CO;2</t>
  </si>
  <si>
    <t>J Timko , T Satterfield</t>
  </si>
  <si>
    <t>... to assess effects on biological resources, on ecosystem function, and on social welfare and equity ... While the context of each park varies, we advocate that poverty reduction should not be ... the cultural and environmental justice literature emphasizes the need for equity in access ...</t>
  </si>
  <si>
    <t>http://127.0.0.1:8000/scholar?q=info:nLfz1MY8ifMJ:scholar.google.com/&amp;output=instlink&amp;hl=en&amp;as_sdt=0,5&amp;scillfp=11583463171384326494&amp;oi=lle</t>
  </si>
  <si>
    <t>Hindsight in marine protected area selection: a comparison of ecological representation arising from opportunistic and systematic approaches</t>
  </si>
  <si>
    <t>http://www.sciencedirect.com/science/article/pii/S0006320711001236</t>
  </si>
  <si>
    <t>GJA Hansen, NC Ban , ML Jones , L Kaufman …</t>
  </si>
  <si>
    <t>... Biological Conservation. Volume 144, Issue 6, June 2011, Pages 1866–1875. Cover image Cover image. Hindsight in marine protected area selection: A comparison of ecological representation arising from opportunistic and systematic approaches. ...</t>
  </si>
  <si>
    <t>Conservation's visions: poverty , participation and protected area management in Nepal's Terai</t>
  </si>
  <si>
    <t>http://dlc.dlib.indiana.edu/dlc/handle/10535/1106</t>
  </si>
  <si>
    <t>A Agrawal , G Varughese</t>
  </si>
  <si>
    <t>… in the New Millennium”</t>
  </si>
  <si>
    <t>Abstract:" Since the 1980s, the landscape of resource use and management has undergone a revolution. The chief characteristic of this shift is a focus on the participation of local populations in the management of resources. The transformation, which can be ...</t>
  </si>
  <si>
    <t>http://dlc.dlib.indiana.edu/dlc/bitstream/handle/10535/1106/agrawala041000.pdf?sequence=1</t>
  </si>
  <si>
    <t>Relationships between national-park affinity and attitudes towards protected area management of visitors to the Gesaeuse National Park, Austria</t>
  </si>
  <si>
    <t>http://www.sciencedirect.com/science/article/pii/S138993411100102X</t>
  </si>
  <si>
    <t>A Arnberger, R Eder, B Allex, P Sterl…</t>
  </si>
  <si>
    <t>... the study of Müller and Job (2009). The question arises whether visitors with a high national-park affinity have a more positive attitude towards protected area management than those with a low affinity. 1.3. Research questions. ...</t>
  </si>
  <si>
    <t>Social change and conservation: environmental politics and impacts of national parks and protected areas</t>
  </si>
  <si>
    <t>http://www.unrisd.org/80256B3C005BCCF9/(httpPublications)/2A064A0FEC9FCD5A80256B670065EB15?OpenDocument&amp;panel=relatedinformation</t>
  </si>
  <si>
    <t>MP Pimbert, K Ghimire</t>
  </si>
  <si>
    <t>unrisd.org</t>
  </si>
  <si>
    <t>... trends in protected area management, and shows how local people have been affected. Drawing on case studies from Africa, Asia, Central Asia, Europe and North America, it points out that the loss of secure livelihoods threatens conservation, as poverty and environmental ...</t>
  </si>
  <si>
    <t>Policy and practice in Myanmar's protected area system</t>
  </si>
  <si>
    <t>http://www.sciencedirect.com/science/article/pii/S030147970600209X</t>
  </si>
  <si>
    <t>U Myint Aung</t>
  </si>
  <si>
    <t>... Keywords. Myanmar; Protected areas; Protected area system; Conservation; Policy. 1. Introduction. ... However, Myanmar's burgeoning populations and high poverty levels have increased pressure on its natural resources and protected areas (PAs, Lwin et al., 1990). ...</t>
  </si>
  <si>
    <t>Breaking the law? Illegal livelihoods from a Protected Area in Uganda</t>
  </si>
  <si>
    <t>http://www.sciencedirect.com/science/article/pii/S1389934111000049</t>
  </si>
  <si>
    <t>DM Tumusiime, P Vedeld…</t>
  </si>
  <si>
    <t>... Environmental income; Forest income; Illegal; Livelihoods; Protected Area; Uganda. ... The difference between these and the measures computed in the first step shows the poverty reduction potential of PEI. ... Access to financial capital was mediated by social capital endowment. ...</t>
  </si>
  <si>
    <t>Low population density of a tropical forest carnivore, Cryptoprocta ferox: implications for protected area management</t>
  </si>
  <si>
    <t>http://journals.cambridge.org/abstract_S0030605305000074</t>
  </si>
  <si>
    <t>CE Hawkins, PA Racey</t>
  </si>
  <si>
    <t>... Masoala National Park, Madagascar's largest protected area, is the only one to have been designed on the basis of its resident species ... Weiss, A. &amp; Ratsisompatrarivo, J.-S. (1999) Designing the Masoala National Park in Madagascar based on biological and socioeconomic data ...</t>
  </si>
  <si>
    <t>http://127.0.0.1:8000/scholar?q=info:gH_0dVRkPlIJ:scholar.google.com/&amp;output=instlink&amp;hl=en&amp;as_sdt=0,5&amp;scillfp=4869930223497090379&amp;oi=lle</t>
  </si>
  <si>
    <t>Assessment on and perception of visitors' environmental impacts of nature tourism: a case study of Zhangjiajie National Forest Park, China</t>
  </si>
  <si>
    <t>http://www.tandfonline.com/doi/abs/10.1080/09669580308667219</t>
  </si>
  <si>
    <t>J Deng, S Qiang, GJ Walker …</t>
  </si>
  <si>
    <t>Journal of sustainable …</t>
  </si>
  <si>
    <t>Page 1. Assessment on and Perception of Visitors' Environmental Impacts of Nature Tourism: ... This paper examines trampling impacts on vegetation and soil as well as visitors' perception of these impacts in Zhangjiajie National Forest Park, China. ...</t>
  </si>
  <si>
    <t>http://www.tandfonline.com/doi/pdf/10.1080/09669580308667219</t>
  </si>
  <si>
    <t>A clash of values and approaches: A case study of marine protected area planning in Mozambique</t>
  </si>
  <si>
    <t>http://www.sciencedirect.com/science/article/pii/S0964569110001596</t>
  </si>
  <si>
    <t>S Rosendo, K Brown , A Joubert, N Jiddawi…</t>
  </si>
  <si>
    <t>... A clash of values and approaches: A case study of marine protected area planning in Mozambique. ... tools, the drive to establish MPAs to achieve biodiversity conservation and tourism development goals may be counterproductive, at least in terms of poverty alleviation and ...</t>
  </si>
  <si>
    <t>Governance of protected areas—innovation in the air…</t>
  </si>
  <si>
    <t>http://www.mtnforum.org/sites/default/files/publication/files/1738.pdf#page=94</t>
  </si>
  <si>
    <t>Section I: The complexities of governing …</t>
  </si>
  <si>
    <t>... investments to impacts. Governance has an influence on the achievement of protected area objectives (management effectiveness) but also deter- mines the sharing of relevant costs and benefits (management equity). And it affects ...</t>
  </si>
  <si>
    <t>... Dugong dugon; Delphi technique; fishing effects; Great Barrier Reef World Heritage Area; habitat conservation value; marine protected area; ... extent of commercial netting and trawling was limited only by these regulations (ie, we did not consider the socioeconomic reasons for ...</t>
  </si>
  <si>
    <t>Transboundary protected areas for peace and co-operation: Based on the proceedings of workshops held in Bormio (1998) and Gland (2000)</t>
  </si>
  <si>
    <t>http://www.sidalc.net/cgi-bin/wxis.exe/?IsisScript=orton.xis&amp;B1=Buscar&amp;formato=1&amp;cantidad=50&amp;expresion=WORKSHOPS</t>
  </si>
  <si>
    <t>T Sandwith, World Conservation Union</t>
  </si>
  <si>
    <t>... Título: Transboundary protected areas for peace and co-operation based on the proceedings of workshops held in Bormio (1998) and Gland (2000). Serie: Best Practice Protected Area Guidelines Series - World Commission on Protected Areas (IUCN). no. 7. Idioma: En. ...</t>
  </si>
  <si>
    <t>... protected area ... Many partially protected areas, including those in this study, frequently exclude commercial fishing but allow recreational and/or subsistence fishing (Table 1). There is a widely held perception that recreational fishing does not have a substantial impact on marine ...</t>
  </si>
  <si>
    <t>... Access to “soft” assets (human and social capital) is vital. ... seem primarily to make up shortfalls in income rather than provide a path to socioeconomic advancement. NTFP extraction is often less about `poverty alleviation' … than about basic survival for the poor” (Neumann &amp; ...</t>
  </si>
  <si>
    <t>... In its defence, the PAMB's General Management Plan [9] states that the 75% of fees collected is solely for maintaining and managing the protected area: there is no budget set aside for livelihood development. 4.4. ... Perception of management (%). ...</t>
  </si>
  <si>
    <t>Tourism– protected area partnerships: stoking the fires of innovation</t>
  </si>
  <si>
    <t>http://www.tandfonline.com/doi/full/10.1080/09669580802582506</t>
  </si>
  <si>
    <t>SA Moore , B Weiler</t>
  </si>
  <si>
    <t>... Drawing on primary data from 21 tourism–protected area partnerships from around ... identify three theoretical perspectives – institutional analysis and development, social capital and environmental ... evaluates using 10 governance criteria (eg effectiveness, efficiency and equity). ...</t>
  </si>
  <si>
    <t>Local attitudes toward community-based conservation policy and programmes in Nepal: a case study in the Makalu-Barun Conservation Area</t>
  </si>
  <si>
    <t>http://journals.cambridge.org/abstract_S037689299800040X</t>
  </si>
  <si>
    <t>JN Mehta, SR Kellert</t>
  </si>
  <si>
    <t>... Overall, respondents did not have a particularly favourable perception of the community development ... 1). As the name suggests, this protected area has two distinct management zones ... Most attitude questions were close-ended, respondents selecting from a predetermined list of ...</t>
  </si>
  <si>
    <t>http://www.aseanbiodiversity.info/abstract/51002293.pdf</t>
  </si>
  <si>
    <t>Parks in Transition:" Biodiversity, Rural Development and the Bottom Line"</t>
  </si>
  <si>
    <t>http://books.google.co.uk/books?hl=en&amp;lr=&amp;id=8-SJMPRYiYYC&amp;oi=fnd&amp;pg=PR2&amp;dq=poverty+OR+%22human+well%22+OR+socioeconomic+OR+%22social+capital%22+OR+%22social+welfare%22+OR+empowerment+OR+equity+OR+%22ecosystem+service%22+OR+perception+OR+attitude+%22protected+area%22&amp;ots=q_OyWvhYvK&amp;sig=uw_z3M5WPfEf9RkJkYNH52MzGf4</t>
  </si>
  <si>
    <t>... Management Programme Organization for Economic Cooperation and Development protected area poverty datum line ... conservation area Theme on Indigenous and Local Communities, Equity and Protected Areas ... as it is called)(1996) conclusions:'A common perception is that ...</t>
  </si>
  <si>
    <t>Multicriterion planning of protected - area buffer zones: an application to Mexico's Izta-Popo national park</t>
  </si>
  <si>
    <t>http://link.springer.com/chapter/10.1007/978-94-015-9058-7_16</t>
  </si>
  <si>
    <t>MA Ridgley, GW Heil</t>
  </si>
  <si>
    <t>Multicriteria Analysis for Land-Use Management</t>
  </si>
  <si>
    <t>... Although the procedure is designed to be used by the protected-area managers and hence respond primarily to their objectives and concems, it recognizes the influence of the wider socioeconomic and political environments in realizing those objectives. ...</t>
  </si>
  <si>
    <t>Looking back and looking ahead: local empowerment and governance in the Annapurna Conservation Area, Nepal</t>
  </si>
  <si>
    <t>http://journals.cambridge.org/abstract_S0376892909990269</t>
  </si>
  <si>
    <t>N Baral , MJ Stern</t>
  </si>
  <si>
    <t>... Looking back and looking ahead: local empowerment and ... to improved biodiversity status, increased conservation awareness and improved local socioeconomic development (Bajracharya et ... Table 6 Respondents' perception of preparatory time required (in years) for CAMCs to ...</t>
  </si>
  <si>
    <t>http://www.academia.edu/download/30150529/Environmental_Conservation_37_2010.pdf</t>
  </si>
  <si>
    <t>... Marine protected area; Management effectiveness; Community capacity; Institutional capacity; Business planning; Index of biotic integrity. ... Indeed, most MPAs are designed and located based on socioeconomic and political issues (McClanahan, 1999) and rarely account for the ...</t>
  </si>
  <si>
    <t>Linking the wilderness perception mapping concept to the recreation opportunity spectrum</t>
  </si>
  <si>
    <t>http://www.springerlink.com/index/EPQ79HTBJUNBX6QP.pdf</t>
  </si>
  <si>
    <t>AD Kliskey</t>
  </si>
  <si>
    <t>... between the concepts might be expected given different interpre- tations of ROS and likely differences in the perception of wilderness by ... These findings are likely to be appropriate for management situations in which the wilderness or protected area manager is faced by the ...</t>
  </si>
  <si>
    <t>http://link.springer.com/content/pdf/10.1007/s002679900085.pdf</t>
  </si>
  <si>
    <t>Demything “wilderness”: implications for protected area designation and management</t>
  </si>
  <si>
    <t>http://link.springer.com/article/10.1007/s10531-006-9122-x</t>
  </si>
  <si>
    <t>M Kalamandeen, L Gillson</t>
  </si>
  <si>
    <t>... Willis 2004) and conservation strategies are evolving in response to this changing perception (Foster 2002). ... model had, and continue to have, a major influence on protected area designation and ... This attitude was enshrined in the 1968 Africa Convention on Nature and Natural ...</t>
  </si>
  <si>
    <t>http://link.springer.com/article/10.1007/s10531-006-9122-x/fulltext.html</t>
  </si>
  <si>
    <t>The “IUCN protected area matrix”-A tool towards effective protected area systems</t>
  </si>
  <si>
    <t>http://www.www.sgpmongolia.org/upload/IUCN%20protected%20area%20matrix.pdf</t>
  </si>
  <si>
    <t>IUCN World Commission on …</t>
  </si>
  <si>
    <t>... Parks Congress14 – while acknowledging the many constraints and pitfalls that apply to community-based conservation – is relevant to both conservation effectiveness and equity as it raises the questions: “Is the governance type in place for a given protected area effective in ...</t>
  </si>
  <si>
    <t>... Journal of Environmental Management. Volume 70, Issue 4, April 2004, Pages 333–349. Cover image Cover image. An approach for integrating economic impact analysis into the evaluation of potential marine protected area sites. ...</t>
  </si>
  <si>
    <t>... ecological conse- quences of alternative design strategies, but the most important uncertainties are about socioeconomic responses (cooperation or ... rates, they obviously need better modeling tools—models that can at least define minimum protected-area requirements in the ...</t>
  </si>
  <si>
    <t>Conservation and development: Evidence from Thai protected areas</t>
  </si>
  <si>
    <t>http://www.sciencedirect.com/science/article/pii/S0095069610000586</t>
  </si>
  <si>
    <t>KRE Sims</t>
  </si>
  <si>
    <t>Journal of Environmental Economics and Management</t>
  </si>
  <si>
    <t>... of protected area economic effects in developing countries has been hindered by two problems. The first is the scarcity of reliable data on socioeconomic outcomes at the appropriate spatial scale. To measure local outcomes, this paper takes advantage of new poverty-mapping ...</t>
  </si>
  <si>
    <t>The effect of a protected area on the tradeoffs between short-run and long-run benefits from mangrove ecosystems</t>
  </si>
  <si>
    <t>http://www.pnas.org/content/108/34/13945.short</t>
  </si>
  <si>
    <t>... household survey data to examine local changes in mangrove cover and socioeconomic impacts of ... In Bagamoyo district, 40% of the village inhabitants lived below the poverty line in ... a number of households in the area lost a key extractive ecosystem service from mangroves. ...</t>
  </si>
  <si>
    <t>http://www.pnas.org/content/108/34/13945.long</t>
  </si>
  <si>
    <t>Geoconservation and protected areas</t>
  </si>
  <si>
    <t>http://journals.cambridge.org/abstract_S0376892902000188</t>
  </si>
  <si>
    <t>J Brilhá</t>
  </si>
  <si>
    <t>... Conservation will fail if nature conservation policies impose artificial boundaries on the natural world. The protected area manager's main task is biodiversity preservation. ... The lack of geological information can be partially explained by the attitude of geologists. ...</t>
  </si>
  <si>
    <t>http://repositorium.sdum.uminho.pt/xmlui/bitstream/handle/1822/1247/jb_env_cons.pdf?sequence=1</t>
  </si>
  <si>
    <t>Protected area management effectiveness Assessments in Europe</t>
  </si>
  <si>
    <t>http://lanisbund.de/fileadmin/MDB/documents/service/Skript_271a.pdf</t>
  </si>
  <si>
    <t>C Nolte, F Leverington, A Kettner, M Marr…</t>
  </si>
  <si>
    <t>A review of application …</t>
  </si>
  <si>
    <t>lanisbund.de</t>
  </si>
  <si>
    <t>Page 1. Christoph Nolte, Fiona Leverington, Anne Kettner, Melitta Marr, Greta Nielsen, Bastian Bomhard, Sue Stolton, Susanne Stoll-Kleemann, Marc Hockings Protected Area Management Effectiveness Assessments in Europe ... Page 2. Page 3. Protected Area Management ...</t>
  </si>
  <si>
    <t>... PA-induced rights reallocation on specific elements of governance, economic well-being, health, education, social capital, and culture ... Poverty risks in national parks: policy issues in conservation and resettlement ... Can habitat protection lead to improvements in human well-being ...</t>
  </si>
  <si>
    <t>Understanding partnerships for protected area tourism: learning from the literature.</t>
  </si>
  <si>
    <t>http://researchrepository.murdoch.edu.au/2062/</t>
  </si>
  <si>
    <t>JH Laing, A Wegner , S Moore , B Weiler…</t>
  </si>
  <si>
    <t>... on understanding relationships between individuals and groups (eg social exchange theory, social capital). ... literature review in that it aims to consider successful protected area tourism partnerships ... and argues that 'partnerships should seek to maximize equity and inclusiveness ...</t>
  </si>
  <si>
    <t>http://researchrepository.murdoch.edu.au/2062/1/understanding_partnerships.pdf</t>
  </si>
  <si>
    <t>Changing fisheries practices and their socioeconomic implications in South Coast Kenya</t>
  </si>
  <si>
    <t>http://www.sciencedirect.com/science/article/pii/S0964569104000638</t>
  </si>
  <si>
    <t>J Ochiewo</t>
  </si>
  <si>
    <t>... impacts are often distributed unevenly among the community and therefore affect equity among people. ... changes that have occurred in local fishing practices and their socioeconomic impacts; ... of its traditional fishing ground was converted into a marine protected area, which has ...</t>
  </si>
  <si>
    <t>Changing Climate in Protected Areas?: Risk Perception of Climate Change by Biosphere Reserve Managers</t>
  </si>
  <si>
    <t>http://www.ingentaconnect.com/content/oekom/gaia/2008/00000017/A00101s1/art00009</t>
  </si>
  <si>
    <t>R Schliep, M Bertzky, M Hirschnitz…</t>
  </si>
  <si>
    <t>… for Science and …</t>
  </si>
  <si>
    <t>... on the shaping of solutions to the problem and points to aspects such as equity and fairness ... Risk perception of biosphere reserve managers for four given threats as a function of GNI/cap ... They result from high pressure on natural resources due to widespread poverty (Wood et al ...</t>
  </si>
  <si>
    <t>http://www.mnf.uni-greifswald.de/fileadmin/Geowissenschaften/geographie/angew_geo/Publikationen/Changing_Climate_in_PAs_GAIA1_2008.pdf</t>
  </si>
  <si>
    <t>Have tropical marine protected areas worked? An initial analysis of their success</t>
  </si>
  <si>
    <t>http://www.tandfonline.com/doi/abs/10.1080/08920759609362285</t>
  </si>
  <si>
    <t>J Alder</t>
  </si>
  <si>
    <t>... to an area or to particular user groups, • facilitating the political empowerment of local ... Monitoring Centre (WCMC) summarized its findings in four volumes of national protected area systems (World ... 1992) also was stored on computer to allow for analysis of socioeconomic factors ...</t>
  </si>
  <si>
    <t>Good governance for terrestrial protected areas: A framework, principles and performance outcomes</t>
  </si>
  <si>
    <t>http://www.sciencedirect.com/science/article/pii/S0301479709003508</t>
  </si>
  <si>
    <t>... of the Parties in Kuala Lumpur, was 'Governance, participation, equity and benefit ... resources, understanding or influence to mount effective responses to protected area issues. ... to foreground concerns of ecosystem preservation, based on both ecosystem service provision and ...</t>
  </si>
  <si>
    <t>Predicting the location of deforestation: The role of roads and protected areas in North Thailand</t>
  </si>
  <si>
    <t>http://le.uwpress.org/content/77/2/172.short</t>
  </si>
  <si>
    <t>M Cropper , J Puri, C Griffiths</t>
  </si>
  <si>
    <t>... The model is estimated for two de®nitions of protected area: national parks and wildlife sanctuaries (hereafter referred to as ``pro- tected areas' ' ), and wildlife ... est of the four regions of Thailand, and road building is part of the government' s strategy to reduce rural poverty. ...</t>
  </si>
  <si>
    <t>http://le.uwpress.org/content/77/2/172.full.pdf</t>
  </si>
  <si>
    <t>Uses, meanings, and understandings of values in the environmental and protected area arena: A consideration of “World Heritage” values</t>
  </si>
  <si>
    <t>http://www.tandfonline.com/doi/abs/10.1080/08941920600801140</t>
  </si>
  <si>
    <t>JM Bentrupperbäumer, TJ Day…</t>
  </si>
  <si>
    <t>... Uses, Meanings, and Understandings of Values in the Environmental and Protected Area Arena: A Consideration of “World Heritage” Values. View full textDownload full text Full access. DOI: 10.1080/08941920600801140 Joan ...</t>
  </si>
  <si>
    <t>http://www.tandfonline.com/doi/full/10.1080/08941920600801140</t>
  </si>
  <si>
    <t>People and protected areas: a study of local perceptions of wildlife crop-damage conflict in an area bordering the Selous Game Reserve, Tanzania</t>
  </si>
  <si>
    <t>http://journals.cambridge.org/abstract_S0030605303000577</t>
  </si>
  <si>
    <t>S Gillingham, PC Lee</t>
  </si>
  <si>
    <t>... of the Selous Game Reserve (SGR) in south-eastern Tanzania (Fig.1). The SGR is a protected area of ... Consistent with the perception of wildlife crop- damage as having markedly negative impacts on the risk locations (5.05±SE 1.16 events per ha). ...</t>
  </si>
  <si>
    <t>http://127.0.0.1:8000/scholar?q=info:0fBmCTlXrjgJ:scholar.google.com/&amp;output=instlink&amp;hl=en&amp;as_sdt=0,5&amp;scillfp=3344532176260871334&amp;oi=lle</t>
  </si>
  <si>
    <t>Linking marine protected areas to integrated coastal and ocean management: a review of theory and practice</t>
  </si>
  <si>
    <t>http://www.sciencedirect.com/science/article/pii/S0964569106000020</t>
  </si>
  <si>
    <t>B Cicin-Sain, S Belfiore</t>
  </si>
  <si>
    <t>... Fairness, Equity. ... on discussions by an international group of experts participating in two workshops on “Integrating Marine Protected Area Management with ... To this end, a good scientific understanding of the ecological, socioeconomic, and cultural linkages and connectivity ...</t>
  </si>
  <si>
    <t>Environmental perception of gatherers of the crab'caranguejo-uçá'(Ucides cordatus, Decapoda, Brachyura) affecting their collection attitudes</t>
  </si>
  <si>
    <t>http://www.biomedcentral.com/1746-4269/1/10</t>
  </si>
  <si>
    <t>RRN Alves , AK Nishida…</t>
  </si>
  <si>
    <t>Journal of Ethnobiology …</t>
  </si>
  <si>
    <t>... of the influence of the Mamanguape river is within the permanent protected area (APA, in ... The gatherer's environmental perception and its consequent influence on capture efficiency, are the ... local knowledge held by crab gatherers as well as their socioeconomic conditions do ...</t>
  </si>
  <si>
    <t>... with the tradeoffs between biodiversity conservation, natural resource extraction and poverty alleviation [13]. ... negative perception about MPAs in general in Kenya, the perception was most ... A baseline socioeconomic assessment of fishing communities along the North Coast of ...</t>
  </si>
  <si>
    <t>... Attitudinal surveys are sometimes used to measure local perception of protected areas. ... 2006. Forests, poverty and equity in Africa: new perspectives on policy and practice. International Forestry Review 8(1): 44-53 Aung, UM 2007. ...</t>
  </si>
  <si>
    <t>Protected areas in a world of eight billion</t>
  </si>
  <si>
    <t>http://www.ingentaconnect.com/content/oekom/gaia/2008/00000017/a00101s1/art00007</t>
  </si>
  <si>
    <t>JA McNeely</t>
  </si>
  <si>
    <t>GAIA-Ecological Perspectives for Science and …</t>
  </si>
  <si>
    <t>... How human well-being will evolve in the coming decades is uncertain, but it seems like- ly that rural poverty will continue to be ... Promoting social equity: Social equity is no simple concept, and opinions about what is equitable are likely to continue to be high- ly variable. ...</t>
  </si>
  <si>
    <t>... In short, growth was given priority over equity. ... Forestry, Poverty and Aid ... As one study of experience with 'protected area' projects has reported, 'unambiguously successful and convincing examples where local people's development needs have been effectively reconciled with ...</t>
  </si>
  <si>
    <t>Tourists' willingness to pay for biodiversity conservation and environment protection, Dalai Lake protected area : Implications for entrance fee and sustainable …</t>
  </si>
  <si>
    <t>http://www.sciencedirect.com/science/article/pii/S0964569112000488</t>
  </si>
  <si>
    <t>PW Wang, JB Jia</t>
  </si>
  <si>
    <t>... A few studies showed a connection between social capital and WTP (Jones et al., 2009, Jones, 2010, Zhang et al., 2006 and Polyzou et al., 2011). ... The second section of the questionnaire was designed to reveal the tourists' perception of and attitude toward the DLPA, their ...</t>
  </si>
  <si>
    <t>Visitor loyalty at a private South Carolina protected area</t>
  </si>
  <si>
    <t>http://jtr.sagepub.com/content/50/3/335.short</t>
  </si>
  <si>
    <t>DB Weaver , LJ Lawton</t>
  </si>
  <si>
    <t>... Destination loyalty and protected area investigations almost always situate in a clearly rural or urban context, despite the status of the urban ... The attitude component, directed only to repeat visitors, includes eight items adapted from Moore and Graefe (1994) and Lee, Graefe, and ...</t>
  </si>
  <si>
    <t>http://127.0.0.1:8000/scholar?q=info:kPFEBjkRqmsJ:scholar.google.com/&amp;output=instlink&amp;hl=en&amp;as_sdt=0,5&amp;scillfp=8691793487579399110&amp;oi=lle</t>
  </si>
  <si>
    <t>The world coverage of protected areas: development goals and environmental needs</t>
  </si>
  <si>
    <t>http://www.jstor.org/stable/4312813</t>
  </si>
  <si>
    <t>J Harrison, K Miller, J McNeely</t>
  </si>
  <si>
    <t>... THE BIOGEOGRAPHIC BASIS FOR DETERMINING PROTECTED AREA COVERAGE A major objective of the protected area system of the world is maintaining the di- versity of species and ecosystems, but the listing of protected area coverage by coun- try does not provide ...</t>
  </si>
  <si>
    <t>... As such, the protected area cannot operate in isolation to maintain biomass and diversity. ... Full Text via CrossRef. Munro and Williams, 1985; JL Munro, DM Williams; Assessment and management of coral reef fisheries: biological, environmental and socioeconomic aspects. Proc. ...</t>
  </si>
  <si>
    <t>... is a massive loss of social capital. ... and managed to sustain biodiversity conservation and fulfil an additional mandate of contributing to poverty alleviation. ... protected areas' level some of the approaches that have been attempted to address human socioeconomic needs include ...</t>
  </si>
  <si>
    <t>Quantifying the potential of restored natural capital to alleviate poverty and help conserve nature: A case study from South Africa</t>
  </si>
  <si>
    <t>http://www.sciencedirect.com/science/article/pii/S1617138106000136</t>
  </si>
  <si>
    <t>J Blignaut, C Moolman</t>
  </si>
  <si>
    <t>... Neither the poverty nor the tensions will disappear unless a concerted effort is made to rehabilitate the land and restore the indigenous ... that a land use change is possible, that game could replace current livestock and that the area could be managed as a private protected area. ...</t>
  </si>
  <si>
    <t>Cultural values: a forgotten strategy for building community support for protected areas in Africa</t>
  </si>
  <si>
    <t>http://www.jstor.org/stable/3061464</t>
  </si>
  <si>
    <t>M Infield</t>
  </si>
  <si>
    <t>... This is not to suggest that culture is static, but if conservation is about managing change in dy- namic systems (Adams 1996), then evolving cultures can also find reflection in protected-area management. ... Ingold, T. 1992. Culture and the perception of the environment. ...</t>
  </si>
  <si>
    <t>Identification of herder-wild equid conflicts in the Great Gobi B Strictly Protected Area in SW Mongolia</t>
  </si>
  <si>
    <t>http://www.takhi.org/media/forschung/2007Identificationofherder-wildequidconflictsintheGreatGobiBStrictlyProtectedAreainSWMongolia.PetraKaczenskyetal..pdf</t>
  </si>
  <si>
    <t>P Kaczensky, N Enkhsaikhan, O Ganbaatar…</t>
  </si>
  <si>
    <t>Exploration into the …</t>
  </si>
  <si>
    <t>takhi.org</t>
  </si>
  <si>
    <t>... ments may not always be compatible and we cannot expect that poverty alleviation and ... No quantitative data on the attitude towards wild ass were available, but wild asses ... However, building up the social capital and institutionalizing a co- management approach needs a long ...</t>
  </si>
  <si>
    <t>Landcare on the poverty -protection interface in an Asian watershed</t>
  </si>
  <si>
    <t>http://books.google.co.uk/books?hl=en&amp;lr=&amp;id=3T8NIgax6zQC&amp;oi=fnd&amp;pg=PA195&amp;dq=poverty+OR+%22human+well%22+OR+socioeconomic+OR+%22social+capital%22+OR+%22social+welfare%22+OR+empowerment+OR+equity+OR+%22ecosystem+service%22+OR+perception+OR+attitude+%22protected+area%22&amp;ots=_RPpkug7xb&amp;sig=luBqtpiZ3OJecdp7jSD9jPSbvmc</t>
  </si>
  <si>
    <t>DP Garrity, VB Amoroso, S Koffa…</t>
  </si>
  <si>
    <t>Integrated Natural …</t>
  </si>
  <si>
    <t>... appropriate technical innovations suited to the biophysical and socioeconomic conditions of ... between enhanced biological productivity, ecosystem integrity and resilience, and human well-being. ... Landcare on the Poverty Protection Interface in an Asian Watershed LITERATURE ...</t>
  </si>
  <si>
    <t>http://oar.icrisat.org/6971/1/JA0203-05.PDF</t>
  </si>
  <si>
    <t>… management of the San Andres Archipelago's coastal and marine resources: A short communication on the evolution of the Seaflower marine protected area</t>
  </si>
  <si>
    <t>http://www.sciencedirect.com/science/article/pii/S0964569106001451</t>
  </si>
  <si>
    <t>JM Mow, E Taylor, M Howard, M Baine…</t>
  </si>
  <si>
    <t>... Poverty and social problems like drug addiction have led to unsustainable gathering of ... Socioeconomic impacts: minimize adverse socioeconomic impacts. ... management, understanding that decentralized environmental management and local community empowerment result in ...</t>
  </si>
  <si>
    <t>Exploring social resilience in Madagascar's marine protected areas</t>
  </si>
  <si>
    <t>http://www.ecologyandsociety.org/vol14/iss1/art41/ES-2009-2881.pdf?origin=publication_detail</t>
  </si>
  <si>
    <t>J Cinner , M Fuentes …</t>
  </si>
  <si>
    <t>... and informal education; enhanced trust between park staff and local communities; empowerment of communities ... Part of that vulnerability or lack of resilience is because of extreme poverty. ... 1). We use socioeconomic monitoring data to examine aspects of social resilience at the ...</t>
  </si>
  <si>
    <t>Community-based tourism enterprises development in Kenya: An exploration of their potential as avenues of poverty reduction</t>
  </si>
  <si>
    <t>http://www.tandfonline.com/doi/abs/10.2167/jost723.0</t>
  </si>
  <si>
    <t>G Manyara, E Jones</t>
  </si>
  <si>
    <t>... been cited as an example of a successful CBE, its impact on poverty is not ... To date, CBEs have been able to make some impact on the socioeconomic development of ... critical success factors for CBEs: awareness and sensitisa- tion, community empowerment, effective leadership ...</t>
  </si>
  <si>
    <t>http://www.tandfonline.com/doi/pdf/10.2167/jost723.0</t>
  </si>
  <si>
    <t>Wildlife conservation outside protected areas—lessons from an experiment in Zambia</t>
  </si>
  <si>
    <t>http://onlinelibrary.wiley.com/doi/10.1111/j.1523-1739.1990.tb00106.x/abstract</t>
  </si>
  <si>
    <t>D Lewis, GB Kaweche, A Mwenya</t>
  </si>
  <si>
    <t>... area as a national park in Africa often entails dealing with human pressures from regions surrounding the protected area Dealing with ... 3) attitude and perceptual ... Prior to this study, a socioeconomic survey was con- ducted in the Malama, Msoro, and Kakumbi areas to establish ...</t>
  </si>
  <si>
    <t>http://www.jstor.org/stable/2385810</t>
  </si>
  <si>
    <t>... With a growing interest in the ecological and socioeconomic benefits of establishing MPAs, Thailand has gazetted 26 Marine National Parks (MNPs), each designed to maintain natural integrity and encourage ... “Experience with coastal and marine protected area planning and ...</t>
  </si>
  <si>
    <t>Protected ‐ Area Boundaries as Filters of Plant Invasions</t>
  </si>
  <si>
    <t>http://onlinelibrary.wiley.com/doi/10.1111/j.1523-1739.2010.01617.x/full</t>
  </si>
  <si>
    <t>LC Foxcroft , V Jarošík, P Pyšek …</t>
  </si>
  <si>
    <t>... Land use within a protected area can affect the spread of non-native plants (eg, tourist camps and staff villages) and serve as sources of non-native species (Foxcroft 2001; Foxcroft et al. 2008). ... Plant Invasions: human perception, ecological impacts and management. ...</t>
  </si>
  <si>
    <t>http://www.ncbi.nlm.nih.gov/pmc/articles/PMC3085078/</t>
  </si>
  <si>
    <t>Avoiding deforestation in Panamanian protected areas: An analysis of protection effectiveness and implications for reducing emissions from deforestation and …</t>
  </si>
  <si>
    <t>http://www.sciencedirect.com/science/article/pii/S0959378009000144</t>
  </si>
  <si>
    <t>JS Oestreicher , K Benessaiah , MC Ruiz-Jaen …</t>
  </si>
  <si>
    <t>Global Environmental …</t>
  </si>
  <si>
    <t>... forest-dependent communities marked by rapid population growth and poverty (Fig. ... Sources: Protected area size and age is from ANAM, 2006a and ANAM, 2006b ... Such approaches are generally geared towards community empowerment and capacity building, promoting a ...</t>
  </si>
  <si>
    <t>Protected areas for the 21st century: working to provide benefits to society</t>
  </si>
  <si>
    <t>http://link.springer.com/article/10.1007/BF00057797</t>
  </si>
  <si>
    <t>... Community participation and equity are necessary components in decision- making processes, with ... For protected-area managers, detailed knowledge of the people whose lives are affected by ... to promote the sustainable use of natural resources, alleviate poverty, improve the ...</t>
  </si>
  <si>
    <t>http://link.springer.com/content/pdf/10.1007/BF00057797.pdf</t>
  </si>
  <si>
    <t>Effects of knowledge, personal attribution and perception of ecosystem health on depreciative behaviors in the intertidal zone of Pacific Rim National Park and …</t>
  </si>
  <si>
    <t>http://www.sciencedirect.com/science/article/pii/S0301479703000689</t>
  </si>
  <si>
    <t>L Alessa , SM Bennett, AD Kliskey</t>
  </si>
  <si>
    <t>... fine and local scales (eg within a visited area in a protected area) and eventually ... al., 1992), virtually no correlation was observed between knowledge and attitude or between ... ultimately decides how strongly behaviors correlates with factors such as knowledge and perception. ...</t>
  </si>
  <si>
    <t>Public understanding of protected area designation</t>
  </si>
  <si>
    <t>http://www.sciencedirect.com/science/article/pii/S000632070900319X</t>
  </si>
  <si>
    <t>JE Booth, KJ Gaston , PR Armsworth</t>
  </si>
  <si>
    <t>... Effects of knowledge, personal attribution and perception of ecosystem health on depreciative behaviours in ... Coverage provided by the global protected-area system: is it enough? ... field trip: long-term effects on ecological and environmental knowledge and attitude development. ...</t>
  </si>
  <si>
    <t>Tourism and protected areas: benefits beyond boundaries: the Vth IUCN World Parks Congress</t>
  </si>
  <si>
    <t>http://books.google.co.uk/books?hl=en&amp;lr=&amp;id=orfq-JqoBtUC&amp;oi=fnd&amp;pg=PR3&amp;dq=poverty+OR+%22human+well%22+OR+socioeconomic+OR+%22social+capital%22+OR+%22social+welfare%22+OR+empowerment+OR+equity+OR+%22ecosystem+service%22+OR+perception+OR+attitude+%22protected+area%22&amp;ots=_MMA4eo6o5&amp;sig=T2JYCs4BeYSVR_tJ6dN3LXLmxrw</t>
  </si>
  <si>
    <t>R Bushell, PFJ Eagles</t>
  </si>
  <si>
    <t>... the Congress called for increasing recognition on the part of all involved in tourism—from the side of the protected area agency and ... Public awareness on these two crucial issues, including their relation with extreme poverty, has been growing and is likely, hopefully, to intensify ...</t>
  </si>
  <si>
    <t>... caffra) trees is significantly higher from village trees than protected area trees, and the fresh mass of individual fruits ... DOMESTICATING INDIGENOUS FRUIT TREES TO REDUCE POVERTY ... They also use it to invest in social capital by buying presents for family and friends and ...</t>
  </si>
  <si>
    <t>... from benthic community analysis and social studies to establish no-take zones within a multiple uses marine protected area. ... 2011) Using portfolio theory to assess tradeoffs between return from natural capital and social equity across space. ... 2009) Spatial socioeconomic data as ...</t>
  </si>
  <si>
    <t>... ies has resulted in two problems that are difficult to solve: (1) the attitude of fishing ... for reasons related to identification of critical areas, required scale of protected area public education ... This perception predisposes user groups to reject the idea of area closures even before they ...</t>
  </si>
  <si>
    <t>Reactions of chimpanzees and gorillas to human observers in a non- protected area in south-eastern Cameroon</t>
  </si>
  <si>
    <t>D Werdenich, J Dupain, E Arnheim, C Julve…</t>
  </si>
  <si>
    <t>Folia …</t>
  </si>
  <si>
    <t>http://www.researchgate.net/publication/10732295_Reactions_of_chimpanzees_and_gorillas_to_human_observers_in_a_non-protected_area_in_south-eastern_Cameroon/file/72e7e52a0f0c577dbb.pdf</t>
  </si>
  <si>
    <t>Conservation action in a changing climate</t>
  </si>
  <si>
    <t>http://onlinelibrary.wiley.com/doi/10.1111/j.1755-263X.2008.00008_1.x/full</t>
  </si>
  <si>
    <t>TR McClanahan , JE Cinner , J Maina …</t>
  </si>
  <si>
    <t>... 2002). However, differing socioeconomic conditions in these regions may limit the viability of this management approach. ... and low adaptive capacity regions (Figure 1A) will first require investments in poverty alleviation, infrastructure, social capital, and alternative ...</t>
  </si>
  <si>
    <t>http://www.researchgate.net/publication/228624855_Conservation_action_in_a_changing_climate/file/9fcfd5046b835a356a.pdf</t>
  </si>
  <si>
    <t>Bridging the gap between forest conservation and poverty alleviation: the Ecuadorian Socio Bosque program</t>
  </si>
  <si>
    <t>http://www.sciencedirect.com/science/article/pii/S1462901111000657</t>
  </si>
  <si>
    <t>F De Koning, M Aguiñaga, M Bravo, M Chiu…</t>
  </si>
  <si>
    <t>… Science &amp; Policy</t>
  </si>
  <si>
    <t>... This requires finding a balance between environmental efficiency and social equity, including dimensions such as ... (2010) document several cases where poverty alleviation goals ... incentives that directly reach the beneficiaries and have an important benefit for human well-being. ...</t>
  </si>
  <si>
    <t>Total economie evaluation of protected areas</t>
  </si>
  <si>
    <t>C Tisdell , J Wen</t>
  </si>
  <si>
    <t>http://127.0.0.1:8000/scholar?q=info:sp4tVSEsehIJ:scholar.google.com/&amp;output=instlink&amp;hl=en&amp;as_sdt=0,5&amp;scillfp=13986965403115919930&amp;oi=lle</t>
  </si>
  <si>
    <t>... of commercial and subsistence fisheries, creation of ecotourism opportunities, and empowerment of coastal ... Experience with marine protected area planning and management in the Philippines. ... Effects of knowledge, personal attribution and perception of ecosystem health on ...</t>
  </si>
  <si>
    <t>Measuring protected area management effectiveness</t>
  </si>
  <si>
    <t>http://www.iucn.org/dbtw-wpd/edocs/2000-131.pdf</t>
  </si>
  <si>
    <t>M Cifuentes, A Izurieta, HH de Faria</t>
  </si>
  <si>
    <t>iucn.org</t>
  </si>
  <si>
    <t>... Throughout most of the history of PA management, an "absolute protection" approach has been used to reach these management goals, with a "don't touch" attitude, founded on the belief that human beings intrude in areas ... Measuring Protected Area Management Effectiveness ...</t>
  </si>
  <si>
    <t>Indicators to measure governance performance in integrated coastal management</t>
  </si>
  <si>
    <t>http://www.sciencedirect.com/science/article/pii/S0964569103000206</t>
  </si>
  <si>
    <t>... Actual success in both environmental and socioeconomic terms can only be judged “on the ... have far greater effects on resources of the MPA than activities within the protected area. ... Empowerment, Local stakeholders have influence and control over ICM regime that has legal ...</t>
  </si>
  <si>
    <t>Conserving what and for whom? Why conservation should help meet basic human needs in the tropics</t>
  </si>
  <si>
    <t>http://onlinelibrary.wiley.com/doi/10.1111/j.1744-7429.2007.00332.x/full</t>
  </si>
  <si>
    <t>D Kaimowitz , D Sheil</t>
  </si>
  <si>
    <t>... Nonetheless, pro-poor conservation requires a distinct attitude to gauging conservation ... degradation impacts heavily on the poor causing greater poverty (Millennium Ecosystem ... including IUCN categories IV ('Habitat/Species Management Area: Protected Area managed mainly ...</t>
  </si>
  <si>
    <t>http://www.jstor.org/stable/30045412</t>
  </si>
  <si>
    <t>Changes of land use and of ecosystem service values in Sanjiang Plain, Northeast China</t>
  </si>
  <si>
    <t>http://link.springer.com/article/10.1007/s10661-006-0312-5</t>
  </si>
  <si>
    <t>Z Wang, B Zhang, S Zhang, X Li, D Liu, K Song…</t>
  </si>
  <si>
    <t>... cс Springer 2006 CHANGES OF LAND USE AND OF ECOSYSTEM SERVICE VALUES IN SANJIANG PLAIN, NORTHEAST CHINA ... Land use/land Ecosystem service cover categories Equivalent biome coefficient ($/ha/year) ...</t>
  </si>
  <si>
    <t>http://link.springer.com/content/pdf/10.1007/s10661-006-0312-5.pdf</t>
  </si>
  <si>
    <t>Missing marine protected area (MPA) targets: How the push for quantity over quality undermines sustainability and social justice</t>
  </si>
  <si>
    <t>http://www.sciencedirect.com/science/article/pii/S0301479713000753</t>
  </si>
  <si>
    <t>EM De Santo</t>
  </si>
  <si>
    <t>... loss at the global, regional, and national level as a contribution to poverty alleviation and ... especially with respect to differences in the prioritization of ecological versus socioeconomic data in ... a leader in ocean management in the recent past, however this perception is arguably ...</t>
  </si>
  <si>
    <t>... To assess the cultural and environmental impacts of development occurring in or adjacent to the marine protected area. ... of community expectations and potential for ecotourism development; and, 3) the development of a standardized socioeconomic monitoring program ...</t>
  </si>
  <si>
    <t>A new kind of trouble: evictions in Eden*</t>
  </si>
  <si>
    <t>http://onlinelibrary.wiley.com/doi/10.1111/1468-2451.5501007/full</t>
  </si>
  <si>
    <t>International Social Science Journal</t>
  </si>
  <si>
    <t>... These and other investigations raise important issues of environmental equity often neglected by the ... of concern if not polemic, however, that these anti-poverty efforts (micro ... alternatives, local eco-tourism and guide services, compensation for ecosystem service stewardship, and ...</t>
  </si>
  <si>
    <t>http://127.0.0.1:8000/scholar?q=info:HOErmKZVGhYJ:scholar.google.com/&amp;output=instlink&amp;hl=en&amp;as_sdt=0,5&amp;scillfp=12666293455482372500&amp;oi=lle</t>
  </si>
  <si>
    <t>Nature-based tourism and poverty alleviation: Impacts of private sector and parastatal enterprises in and around Kruger National Park, South Africa</t>
  </si>
  <si>
    <t>http://www.tandfonline.com/doi/abs/10.2167/cit305.0</t>
  </si>
  <si>
    <t>A Spenceley, H Goodwin</t>
  </si>
  <si>
    <t>... Nature-Based Tourism and Poverty Alleviation 259 ... FTTSA) is a non-profit initiative that has developed a set of predominantly socioeconomic standards against ... equality, employee benefit, the protection of vulnerable groups and community support and empowerment are priority ...</t>
  </si>
  <si>
    <t>Status of a protected area system in the Hindu Kush-Himalayas: An analysis of PA coverage</t>
  </si>
  <si>
    <t>http://www.tandfonline.com/doi/abs/10.3843/Biodiv.4.3:4</t>
  </si>
  <si>
    <t>N Chettri , B Shakya, R Thapa…</t>
  </si>
  <si>
    <t>The International Journal …</t>
  </si>
  <si>
    <t>Page 1. Status of a protected area system in the Hindu Kush-Himalayas: An analysis of PA coverage ... ICIMOD initiated a PA review of the HKH in 2002 with the objective of understanding Protected area status in the Hindu Kush-Himalyas Chettri et al. ...</t>
  </si>
  <si>
    <t>Conservation in the urban-countryside interface: a cautionary note from Italy</t>
  </si>
  <si>
    <t>http://serverbau.bio.uniroma1.it/web/didattica/att/2db3.file.07182.pdf</t>
  </si>
  <si>
    <t>C Battisti, S Gippoliti</t>
  </si>
  <si>
    <t>... Prenestini, Ruffi, and Lepini mountains—cannot be legally added to the protected-area system, according ... by current national park legislation has resulted in a strong negative attitude by hunters ... This underlies a dramatic difference in the perception of the environment that exists ...</t>
  </si>
  <si>
    <t>Placing marine protected areas onto the ecosystem-based management seascape</t>
  </si>
  <si>
    <t>http://www.pnas.org/content/107/43/18312.short</t>
  </si>
  <si>
    <t>... and recreational opportunities, with a focus on both ecosystem health and human well-being (10 ... As MPA planning processes move toward better inclusion of socioeconomic concerns and focus ... MPA papers were found searching the topics “marine protected area(s)” or “marine ...</t>
  </si>
  <si>
    <t>http://www.pnas.org/content/107/43/18312.full</t>
  </si>
  <si>
    <t>Trends in the state of nature and their implications for human well ‐being</t>
  </si>
  <si>
    <t>http://onlinelibrary.wiley.com/doi/10.1111/j.1461-0248.2005.00814.x/full</t>
  </si>
  <si>
    <t>A Balmford , W Bond</t>
  </si>
  <si>
    <t>... loss at the global, regional and national levels as a contribution to poverty alleviation and ... on three sets of services illustrates further the complex linkages between human well-being and ... Contrary to the popular perception that removing forest cover will usually reduce water yield ...</t>
  </si>
  <si>
    <t>http://max2.ese.u-psud.fr/epc/conservation/PDFs/balmford.pdf</t>
  </si>
  <si>
    <t>... stakeholders, a literature review on using recreational fees for marine protected area (MPA) management ... the park from reaching its community social development goals; socioeconomic elements are ... The perception that there is widespread non-compliance by the other group of ...</t>
  </si>
  <si>
    <t>Role of NTFPs among forest villagers in a protected area of West Bengal</t>
  </si>
  <si>
    <t>http://www.krepublishers.com/02-Journals/JHE/JHE-18-0-000-000-2005-Web/JHE-18-2-000-000-2005-Abst-PDF/JHE-18-2-129-136-2005-1295-Das-B-Kanti/JHE-18-2-129-136-2005-1295-Das-B-Kanti-Full-Text.pdf</t>
  </si>
  <si>
    <t>BK Das</t>
  </si>
  <si>
    <t>Journal of Human Ecology</t>
  </si>
  <si>
    <t>... attempt to assess the extent of dependency on NTFPs after declaration of Buxa as protected area, dynamics of collection of NTFPs , people's perception about NTFPs ... But there is no systematic study on the extent of depen- dence, socioeconomic dynamics of villagers relating ...</t>
  </si>
  <si>
    <t>... The establishment of a marine protected area at Mafia Island was seen as the first step of this process. ... PROGRAM The work program was designed to provide information, as de- scribed by Kenchington and Hudson (26), but restricted work on the socioeconomic aspects to ...</t>
  </si>
  <si>
    <t>Estimating the impacts of Bolivia's protected areas on poverty</t>
  </si>
  <si>
    <t>http://www.sciencedirect.com/science/article/pii/S0305750X12001702</t>
  </si>
  <si>
    <t>G Canavire-Bacarreza, MM Hanauer</t>
  </si>
  <si>
    <t>... Further, there is no formal literature regarding the impacts of Bolivia's protected area network on socioeconomic outcomes. The closest study to this kind for Bolivia (Yáñez, 2006) examines the potential effects of three protected areas on poverty in Bolivia. ...</t>
  </si>
  <si>
    <t>Protected areas: reinforcing the virtuous circle</t>
  </si>
  <si>
    <t>http://www.tandfonline.com/doi/pdf/10.1080/026974502200005643</t>
  </si>
  <si>
    <t>J Powell, P Selman, A Wragg</t>
  </si>
  <si>
    <t>Planning Practice and Research</t>
  </si>
  <si>
    <t>... elsewhere, 283 Page 6. John Powell et al. TABLE 1. Examples of current socioeconomic policies and initiatives in protected-area planning Activities contributing to attainment of socioeconomic goals Example of response Partnerships ...</t>
  </si>
  <si>
    <t>... to police the local community, which may preclude getting the community to support the protected area. ... with Australia and New Zealand, fishers remain distrustful because their collective perception is at ... Instead, an 'us-versus-them' attitude is often the norm, and the result is ...</t>
  </si>
  <si>
    <t>... (2011) Combining information from benthic community analysis and social studies to establish no-take zones within a multiple uses marine protected area. ... (2010) Shortcuts for marine conservation planning: The effectiveness of socioeconomic data surrogates. ...</t>
  </si>
  <si>
    <t>Page 1. RESEARCH Incorporating Recreational Users into Marine Protected Area Planning: A Study of Recreational Boating in British Columbia, Canada Darcy L. Gray • Rosaline Canessa • Rick Rollins • C. Peter Keller • Philip Dearden ...</t>
  </si>
  <si>
    <t>http://link.springer.com/article/10.1007/s00267-010-9479-1/fulltext.html</t>
  </si>
  <si>
    <t>A comparison of approaches used for economic analysis in marine protected area network planning in California</t>
  </si>
  <si>
    <t>http://www.sciencedirect.com/science/article/pii/S0964569112001597</t>
  </si>
  <si>
    <t>JW White , AJ Scholz, A Rassweiler , C Steinback…</t>
  </si>
  <si>
    <t>... MPA, Marine Protected Area. ... management scenarios), protecting more area in MPAs simply reduces fishing opportunities, as in the static socioeconomic analysis (Fig ... For example, a persistent challenge was the perception that because the bioeconomic models relied upon a set ...</t>
  </si>
  <si>
    <t>A socioeconomic perspective of environmental degradation at Kepulauan Seribu Marine National Park, Indonesia</t>
  </si>
  <si>
    <t>http://www.tandfonline.com/doi/abs/10.1080/089207502753504698</t>
  </si>
  <si>
    <t>A Fauzi, EA Buchary</t>
  </si>
  <si>
    <t>... Kepulauan Seribu was designated as a marine protected area to promote and pro- tect a healthy ... and analyzes the intrinsic causes of the internal problems using a socioeconomic perspective ... We suggest that alleviation of poverty and marginality of the park's residents should be ...</t>
  </si>
  <si>
    <t>Coping with Co-management: a Framework for Analysing the Co-operation between State and Farmers' Organisations in Protected Area Management In: Hagedorn, K …</t>
  </si>
  <si>
    <t>http://books.google.co.uk/books?hl=en&amp;lr=&amp;id=dAoMEVExzGYC&amp;oi=fnd&amp;pg=PA46&amp;dq=poverty+OR+%22human+well%22+OR+socioeconomic+OR+%22social+capital%22+OR+%22social+welfare%22+OR+empowerment+OR+equity+OR+%22ecosystem+service%22+OR+perception+OR+attitude+%22protected+area%22&amp;ots=dkRAtgM8KX&amp;sig=gOQ24LlBuu_usIN6Nz_nZTLv2-k</t>
  </si>
  <si>
    <t>R Birner, B Jell, H Wittmer</t>
  </si>
  <si>
    <t>New Horizons in Environmental …</t>
  </si>
  <si>
    <t>... Stated differently, one would have to know the social welfare function of a society ... biological resources for home consumption, especially in a situation characterised by widespread poverty and malnutrition ... of interests and to the building of trust-as a form of'social capital' -not only ...</t>
  </si>
  <si>
    <t>Differences in livelihoods, socioeconomic characteristics, and knowledge about the sea between fishers and non-fishers living near and far from marine parks …</t>
  </si>
  <si>
    <t>http://www.sciencedirect.com/science/article/pii/S0308597X09000542</t>
  </si>
  <si>
    <t>JE Cinner , TR McClanahan , A Wamukota</t>
  </si>
  <si>
    <t>... different from the general population in coastal communities in several key socioeconomic characteristics. ... higher involvement in social groups and decision-making, suggesting that, if poverty is viewed ... but rather have at least as high levels of human and social capital that can ...</t>
  </si>
  <si>
    <t>The local costs of establishing protected areas in low-income nations: Ranomafana National Park, Madagascar</t>
  </si>
  <si>
    <t>http://www.sciencedirect.com/science/article/pii/S0921800902002197</t>
  </si>
  <si>
    <t>PJ Ferraro</t>
  </si>
  <si>
    <t>... conservation in low-income nations is also important for reasons of equity: those who ... appropriate context in which to study the local impacts of protected area establishment ... The household questionnaire documented forest use, agricultural activities and socioeconomic indicators ...</t>
  </si>
  <si>
    <t>Global gains at local costs: Imposing protected areas: Evidence from Central India</t>
  </si>
  <si>
    <t>http://www.tandfonline.com/doi/abs/10.1080/13504500309470113</t>
  </si>
  <si>
    <t>R Ghate</t>
  </si>
  <si>
    <t>The International Journal of Sustainable Development …</t>
  </si>
  <si>
    <t>... Key words: Protected area, equity and efficiency, multiple level decision making, India ... The Tribal Development Department itself has more than 250 help schemes targeted towards poverty alleviation for such ... Figure 2 A socioeconomic study of these six villages in early 1999 ...</t>
  </si>
  <si>
    <t>http://www.researchgate.net/publication/232944406_Global_gains_at_local_costs_Imposing_protected_areas_evidence_from_central_India/file/9c9605228088a9cfd9.pdf</t>
  </si>
  <si>
    <t>... If the Clinton administration recognizes and seizes this opportunity, the US can establish itself as the international marine protected area leader that ... This sea change in attitude is reflected in outcomes from the decadal World Parks Congress and the United Nations Conference ...</t>
  </si>
  <si>
    <t>Examining protected area effectiveness in Sumatra: importance of regulations governing unprotected lands</t>
  </si>
  <si>
    <t>http://onlinelibrary.wiley.com/doi/10.1111/j.1755-263X.2011.00220.x/full</t>
  </si>
  <si>
    <t>DLA Gaveau , LM Curran , GD Paoli …</t>
  </si>
  <si>
    <t>... throughout the tropics that suggests deforestation persists within protected areas when strong socioeconomic drivers of ... 2010), evaluations of protected area efficacy must be refined ... of deforestation in southwest Sumatra: effects of coffee prices, law enforcement and rural poverty. ...</t>
  </si>
  <si>
    <t>http://www.researchgate.net/publication/256507044_Examining_protected_area_effectiveness_in_Sumatra_importance_of_regulations_governing_unprotected_lands/file/9c960523867c400f4f.pdf</t>
  </si>
  <si>
    <t>Impacts of marine protected areas on fishing communities</t>
  </si>
  <si>
    <t>http://onlinelibrary.wiley.com/doi/10.1111/j.1523-1739.2010.01523.x/full</t>
  </si>
  <si>
    <t>MB Mascia , C CLAUS, R Naidoo</t>
  </si>
  <si>
    <t>... Advocates tout MPAs as a win–win strategy for biodiversity conservation and poverty alleviation (Roberts et al ... 2008), so the impact of MPAs on human well-being is a scientific question of critical policy ... Figure 1. Impacts of marine protected area establishment on fisher subgroups ...</t>
  </si>
  <si>
    <t>http://www.uvm.edu/giee/pubpdfs/Mascia_2010_Conservation_Biology.pdf</t>
  </si>
  <si>
    <t>Marine protected areas: emerging economics</t>
  </si>
  <si>
    <t>http://www.sciencedirect.com/science/article/pii/S0308597X96000346</t>
  </si>
  <si>
    <t>S Farrow</t>
  </si>
  <si>
    <t>... 22US Man and Biosphere Program, Ecolo- gical and Socioeconomic Impacts of Alternative Access Management Strategies in Marine Protected Areas ... of particular species, including commercial species, may justify a harvest refuge area within a marine protected area due to ...</t>
  </si>
  <si>
    <t>Starting resource accounting in protected areas</t>
  </si>
  <si>
    <t>http://elibrary.worldbank.org/doi/pdf/10.1596/0-8213-3132-9#page=124</t>
  </si>
  <si>
    <t>MDM Cacha</t>
  </si>
  <si>
    <t>Protected area economics and policy. IUCN</t>
  </si>
  <si>
    <t>... Groot 1988b). Which functions are most relevant for a given protected area depends on the ecological characteristics, the cultural and socioeconomic setting, and the management objectives of the area in question. Many of ...</t>
  </si>
  <si>
    <t>Towards Equity in Indigenous Co‐Management of Protected Areas: Cultural Planning by Miriuwung‐Gajerrong People in the Kimberley, Western Australia</t>
  </si>
  <si>
    <t>http://onlinelibrary.wiley.com/doi/10.1111/j.1745-5871.2010.00669.x/full</t>
  </si>
  <si>
    <t>Geographical Research</t>
  </si>
  <si>
    <t>... A third dimension, linking protected areas to poverty alleviation and sustainable development, has ... planning initiative has enabled an intercultural space with significant Indigenous equity to emerge. MG people's sense of ownership, empowerment, the clear visibility of their law ...</t>
  </si>
  <si>
    <t>http://127.0.0.1:8000/scholar?q=info:p1n4r2RbpI8J:scholar.google.com/&amp;output=instlink&amp;hl=en&amp;as_sdt=0,5&amp;scillfp=15353324571030736603&amp;oi=lle</t>
  </si>
  <si>
    <t>Conservation policy–people conflicts: a case study from Nanda Devi Biosphere Reserve (a world heritage site), India</t>
  </si>
  <si>
    <t>http://www.sciencedirect.com/science/article/pii/S1389934101000375</t>
  </si>
  <si>
    <t>RK Maikhuri, S Nautiyal, KS Rao , KG Saxena</t>
  </si>
  <si>
    <t>... This perception derived from an increase in frequency as well as intensity of damage to crops and livestock. ... Empowerment and improvement in managerial, 80. ... the argument of Vandergeest (1996) that main source of people–protected area conflict is not poverty but claims on ...</t>
  </si>
  <si>
    <t>Mongrel management, public interest and protected area management in the Victorian Alps, Australia</t>
  </si>
  <si>
    <t>http://www.tandfonline.com/doi/abs/10.1080/09669580802359285</t>
  </si>
  <si>
    <t>D Dredge , P Thomas</t>
  </si>
  <si>
    <t>... to recent shifts towards the use of statutory agencies, public–private partnerships and governance arrangements, and the empowerment of specific ... This shift is amply illustrated in protected area management where governments' role was to protect and enhance broad public ...</t>
  </si>
  <si>
    <t>http://www.tandfonline.com/doi/full/10.1080/09669580802359285</t>
  </si>
  <si>
    <t>Catastrophic ape decline in western equatorial Africa</t>
  </si>
  <si>
    <t>http://www.nature.com/nature/journal/v422/n6932/abs/nature01566.html</t>
  </si>
  <si>
    <t>PD Walsh , KA Abernethy , M Bermejo, R Beyers…</t>
  </si>
  <si>
    <t>... Rural poverty is too intractable to be solved before hunting further demolishes ape populations, and the ... 17. Blom, A. The monetary impact of tourism on protected area management and the local economy in Dzanga ... Funding for the socioeconomic surveys was provided by NSF. ...</t>
  </si>
  <si>
    <t>http://www.nature.com/nature/journal/v422/n6932/full/nature01566.html</t>
  </si>
  <si>
    <t>Economic displacement and local attitude towards protected area establishment in the Peruvian Amazon</t>
  </si>
  <si>
    <t>http://www.sciencedirect.com/science/article/pii/S001671851100056X</t>
  </si>
  <si>
    <t>M Cardozo</t>
  </si>
  <si>
    <t>This article examines socioeconomic factors linked to different local attitudes towards the establishment in 2004 of the Allpahuayo-Mishana National Reserve, Peruvian Amazon. Semistructured interviews were conducted in 2006 and 2007 with leaders (N= 16) and ...</t>
  </si>
  <si>
    <t>A preliminary survey of management status and threats in forest protected areas</t>
  </si>
  <si>
    <t>http://cmsdata.iucn.org/downloads/parks_jun99.pdf#page=29</t>
  </si>
  <si>
    <t>S Stolton, N Dudley</t>
  </si>
  <si>
    <t>... In parallel, poverty amongst the poorest proportion of the world's population leads to increased pressure on protected areas to supply land and resources. ... war and conflict. Such external threats are, for the foreseeable future, an inevitable factor in protected area management. ...</t>
  </si>
  <si>
    <t>Outdoor recreation in a protected area in southern Durango, Mexico: Analysis of local residents' perceptions</t>
  </si>
  <si>
    <t>http://www.tandfonline.com/doi/abs/10.1080/08941920490505310</t>
  </si>
  <si>
    <t>G Perez-Verdin , ME Lee, DJ Chavez</t>
  </si>
  <si>
    <t>... Outdoor Recreation in a Protected Area in Southern Durango, Mexico: Analysis of Local Residents' Perceptions. ... The marginality theory (also called the socioeconomic status hypothesis) suggests that differences in leisure participation are a function of poverty and/or ...</t>
  </si>
  <si>
    <t>http://www.tandfonline.com/doi/full/10.1080/08941920490505310</t>
  </si>
  <si>
    <t>... Comparable socioeconomic data were also collected from communities adjacent to an additional 71 marine reserves. All of the marine reserves in this study prohibit fishing, and some are part of a larger protected area where a variety of activities are restricted or prohibited. ...</t>
  </si>
  <si>
    <t>State of marine protected area management in South Africa</t>
  </si>
  <si>
    <t>S Lemm, C Attwood</t>
  </si>
  <si>
    <t>Landscape labelling: a concept for next-generation payment for ecosystem service schemes</t>
  </si>
  <si>
    <t>http://www.sciencedirect.com/science/article/pii/S0378112709000656</t>
  </si>
  <si>
    <t>J Ghazoul , C Garcia , CG Kushalappa</t>
  </si>
  <si>
    <t>... of essential goods and services for the support of human well-being lies ... that payments could be providing widespread community benefits including poverty alleviation ... Nevertheless, there is growing awareness and knowledge regarding empowerment and collaboration among ...</t>
  </si>
  <si>
    <t>Marine protected area management in South Africa: New policies, old paradigms</t>
  </si>
  <si>
    <t>http://link.springer.com/article/10.1007/s00267-010-9499-x</t>
  </si>
  <si>
    <t>M Sowman, M Hauck, L van Sittert , J Sunde</t>
  </si>
  <si>
    <t>... and thus potential alternatives to the current management of the protected area have not been ... This includes an understanding of socio-economic and poverty characteris- tics and conditions, customary rights and practices, cultural norms, as well as equity, justice and ...</t>
  </si>
  <si>
    <t>http://link.springer.com/article/10.1007/s00267-010-9499-x/fulltext.html</t>
  </si>
  <si>
    <t>Synergy between traditional ecological knowledge and conservation science supports forest preservation in Ecuador</t>
  </si>
  <si>
    <t>http://dlc.dlib.indiana.edu/dlc/handle/10535/2584</t>
  </si>
  <si>
    <t>CD Becker, K Ghimire</t>
  </si>
  <si>
    <t>Ecology and society</t>
  </si>
  <si>
    <t>... practices and systems that sustain biodiversity and ecosystems and build social capital; they conclude that ... 2). Both Rio Blanco and El Suspiro have similar socioeconomic and cultural traits ... sufficient TEK to grasp the concept that fog capture was an important ecosystem service. ...</t>
  </si>
  <si>
    <t>http://dlc.dlib.indiana.edu/dlc/bitstream/handle/10535/2584/synergy_between.pdf?sequence=1</t>
  </si>
  <si>
    <t>Effective human resource development: a challenge for developing countries.</t>
  </si>
  <si>
    <t>http://www.cabdirect.org/abstracts/19991809397.html</t>
  </si>
  <si>
    <t>F Analoui</t>
  </si>
  <si>
    <t>... work cultures and change of attitude in public sector; transfer of farm power technology for agricultural mechanization in Bangladesh: the need for change and training; training and transfer; making a commitment to HRD: a challenge for protected area authorities; effective total ...</t>
  </si>
  <si>
    <t>The worldwide costs of marine protected areas</t>
  </si>
  <si>
    <t>http://www.pnas.org/content/101/26/9694.short</t>
  </si>
  <si>
    <t>A Balmford , P Gravestock, N Hockley …</t>
  </si>
  <si>
    <t>... reduce overall fish catches. An identical approach to that used to estimate recurrent costs of a global MPA network can be used to estimate how many fulltime protected area management jobs it would create. Across our sample ...</t>
  </si>
  <si>
    <t>http://www.ncbi.nlm.nih.gov/pmc/articles/PMC470737/</t>
  </si>
  <si>
    <t>... ing for local governments to take on biodiversity and ecosystem service pro- tection ... ecosystem services could potentially contribute to rural development and poverty reduction by ... through associated train- ing and education, and strengthening social capital through investment in ...</t>
  </si>
  <si>
    <t>… 〈 i〉 Gobius cruentatus〈/i〉(Gmelin, 1789; fam. Gobiidae) and〈 i〉 Chromis chromis〈/i〉(Linnaeus, 1758; fam. Pomacentridae) living in a Marine Protected Area</t>
  </si>
  <si>
    <t>http://www.sciencedirect.com/science/article/pii/S0022098110000560</t>
  </si>
  <si>
    <t>M Picciulin, L Sebastianutto, A Codarin, A Farina …</t>
  </si>
  <si>
    <t>Journal of Experimental …</t>
  </si>
  <si>
    <t>... As we worked in a protected area where fish are quite acquainted with SCUBA-divers, this shortened their flight-distance. ... These two are critical behaviours for Gobiids, since they rely mainly on visual perception for social and other activities (Kinzer, 1960). ...</t>
  </si>
  <si>
    <t>Protected area research policies: developing a basis for equity and accountability</t>
  </si>
  <si>
    <t>SA Laird, E Lisinge</t>
  </si>
  <si>
    <t>SA Laird (Ed.)</t>
  </si>
  <si>
    <t>Protected Areas: How much is enough?</t>
  </si>
  <si>
    <t>https://cmsdata.iucn.org/downloads/14_2lowres.pdf#page=44</t>
  </si>
  <si>
    <t>D Roe , M Hollands</t>
  </si>
  <si>
    <t>Protected Areas Programme</t>
  </si>
  <si>
    <t>... their costs–a disproportionate amount of which have been borne at the local level, often due to lack of involvement of local people in decisions about protected area location and ... In these cases, protected areas have increased poverty, often amongst the poorest of the poor. ...</t>
  </si>
  <si>
    <t>... 2000. Sex, food, and shelter: the story behind a proposed marine protected area in the US Virgin Islands. ... In doing so, scientists can help ensure that coral reef MPAs fulfill their promise in conserving reef biodiversity and providing socioeconomic benefits to millions of people ...</t>
  </si>
  <si>
    <t>Arguments for protected areas: Multiple benefits for conservation and use</t>
  </si>
  <si>
    <t>http://books.google.co.uk/books?hl=en&amp;lr=&amp;id=iMBVASWImIAC&amp;oi=fnd&amp;pg=PR5&amp;dq=poverty+OR+%22human+well%22+OR+socioeconomic+OR+%22social+capital%22+OR+%22social+welfare%22+OR+empowerment+OR+equity+OR+%22ecosystem+service%22+OR+perception+OR+attitude+%22protected+area%22&amp;ots=57C3ECVsP6&amp;sig=UYrZ4qOEp2VDOfASiIoseNjAxyk</t>
  </si>
  <si>
    <t>... C/Jristine Bratrie/J Safety Net: Protected Areas Contributing to Human Well-being Liza ... as co-chair ofTILCEPA, the IUCN Strategic Direction on Governance, Equity, Communities, and ... protected areas Examples of contributions of protected areas to poverty reduction Examples of ...</t>
  </si>
  <si>
    <t>The political economy of cross-scale networks in resource co-management</t>
  </si>
  <si>
    <t>http://dlc.dlib.indiana.edu/dlc/handle/10535/3467</t>
  </si>
  <si>
    <t>WN Adger , K Brown , EL Tompkins</t>
  </si>
  <si>
    <t>... But, at the same time, offsetting linkages facilitate the empowerment of local user groups ... is in the very fabric of social systems and resides in every perception, judgement, and ... Birner and Wittmer (2003) show that social capital built through shared resource management can give ...</t>
  </si>
  <si>
    <t>http://dlc.dlib.indiana.edu/dlc/bitstream/handle/10535/3467/ES-2005-1465.pdf?sequence=1</t>
  </si>
  <si>
    <t>Contingent valuation of ecotourism in Annapurna conservation area, Nepal: Implications for sustainable park finance and local development</t>
  </si>
  <si>
    <t>http://www.sciencedirect.com/science/article/pii/S0921800908000785</t>
  </si>
  <si>
    <t>N Baral , MJ Stern , R Bhattarai</t>
  </si>
  <si>
    <t>... PAs are also expected to contribute to sustainable development and poverty reduction (Neto ... is becoming a popular policy tool in biodiversity conservation and protected area management. ... We also examine socioeconomic and trip characteristics to determine the most powerful ...</t>
  </si>
  <si>
    <t>Managing protected areas: a global guide</t>
  </si>
  <si>
    <t>http://books.google.co.uk/books?hl=en&amp;lr=&amp;id=xXm1FbdPIsMC&amp;oi=fnd&amp;pg=PR3&amp;dq=poverty+OR+%22human+well%22+OR+socioeconomic+OR+%22social+capital%22+OR+%22social+welfare%22+OR+empowerment+OR+equity+OR+%22ecosystem+service%22+OR+perception+OR+attitude+%22protected+area%22&amp;ots=lf1L_jCGCJ&amp;sig=-QMnHka1b9LYulE9HuQH8QaaKZk</t>
  </si>
  <si>
    <t>M Lockwood, G Worboys, A Kothari</t>
  </si>
  <si>
    <t>... efforts Protected area threats: Examples of underlying causes, indirect threats and 175 185 214 direct threats 225 Some examples of anticipating and preparing for threats 233 Threats and the use of performance management systems 235 Poverty: Potential management ...</t>
  </si>
  <si>
    <t>... Simultaneously, human population growth and poverty are increasing in many tropical nations. ... This, of course, adds to the expense of protected area manage- ment and eventually park managers become unable to manage all the negative in#uences. ...</t>
  </si>
  <si>
    <t>Lessons about parks and poverty from a decade of forest loss and economic growth around Kibale National Park, Uganda</t>
  </si>
  <si>
    <t>http://www.pnas.org/content/108/34/13919.short</t>
  </si>
  <si>
    <t>L Naughton-Treves, J Alix-Garcia…</t>
  </si>
  <si>
    <t>... To illuminate the local socioeconomic consequences of lost or limited access to forests, we analyze longitudinal data from Kibale National Park ... 10), KNP and other African parks have drawn criticism for exacerbating land and resource shortages and worsening poverty (3, 11). ...</t>
  </si>
  <si>
    <t>http://www.pnas.org/content/108/34/13919.long</t>
  </si>
  <si>
    <t>Integrated conservation and development project life cycles in the Annapurna Conservation Area, Nepal: Is development overpowering conservation?</t>
  </si>
  <si>
    <t>http://link.springer.com/article/10.1007/s10531-006-9143-5</t>
  </si>
  <si>
    <t>N Baral , MJ Stern , JT Heinen</t>
  </si>
  <si>
    <t>... Poverty, access rights and environmental degradation are major challenges to the ... development activities undertaken by local people; therefore, ACA's socioeconomic development is more ... In ACA, CAMCs provide a platform for wider participation, empowerment and exercising ...</t>
  </si>
  <si>
    <t>http://link.springer.com/article/10.1007/s10531-006-9143-5/fulltext.html</t>
  </si>
  <si>
    <t>... Cover image Cover image. The role of science in supporting marine protected area network planning and design in California. ... One of the key functions of the Task Force was to balance conservation and socioeconomic considerations in the MPA design processes. ...</t>
  </si>
  <si>
    <t>... These surveys have been used to estimate absolute dugong abundance by correcting sightings for perception bias (animals that are available to but ... Grech, A. &amp; Marsh, H. (2007) - Prioritising areas for dugong conservation in a marine protected area using a spatially explicit ...</t>
  </si>
  <si>
    <t>A comparative analysis of approaches to wilderness perception mapping</t>
  </si>
  <si>
    <t>http://www.sciencedirect.com/science/article/pii/S0301479784710437</t>
  </si>
  <si>
    <t>... indication of users' puristic attitudes toward wilderness with the higher scores representing the more puristic attitude, and therewith their perception of a ... New Zealand, and comprised New Zealand residents who had had at least one overnight stay in the protected area. ...</t>
  </si>
  <si>
    <t>http://127.0.0.1:8000/scholar?q=info:K2hnz9h_GmYJ:scholar.google.com/&amp;output=instlink&amp;hl=en&amp;as_sdt=0,5&amp;scillfp=6554274092791405561&amp;oi=lle</t>
  </si>
  <si>
    <t>From conflict to negotiation: nature-based development on the South African Wild Coast</t>
  </si>
  <si>
    <t>RCG Palmer, H Timmermans, D Fay</t>
  </si>
  <si>
    <t>HSRC</t>
  </si>
  <si>
    <t>http://www.hsrcpress.ac.za/downloadpdf.php?pdffile=files/PDF/1974/1974_pre_From_Conflict_to_Negotiation.pdf&amp;downloadfilename=From%20Conflict%20to%20Negotiation</t>
  </si>
  <si>
    <t>Linking social and ecological systems to sustain coral reef fisheries</t>
  </si>
  <si>
    <t>http://www.sciencedirect.com/science/article/pii/S0960982208015728</t>
  </si>
  <si>
    <t>JE Cinner , TR McClanahan , TM Daw , NAJ Graham …</t>
  </si>
  <si>
    <t>... biomass in closures (Figure 3) suggests that other factors such as social capital, organization, and ... provides a novel contribution to our understanding of how societies' socioeconomic conditions can ... In regions such as East Africa, where persistent poverty is often coupled with ...</t>
  </si>
  <si>
    <t>Community managed forests and forest protected areas: An assessment of their conservation effectiveness across the tropics</t>
  </si>
  <si>
    <t>http://www.sciencedirect.com/science/article/pii/S0378112711003215</t>
  </si>
  <si>
    <t>L Porter-Bolland, EA Ellis , MR Guariguata …</t>
  </si>
  <si>
    <t>... forest areas, the necessity of integrating human-rights concerns and equity into management ... must (ideally) encompass economic benefits at multiple scales, alleviate poverty, protect threatened ... no change in forest cover may imply a reduction in socioeconomic benefits (eg ...</t>
  </si>
  <si>
    <t>The relationship between protected areas and indigenous people</t>
  </si>
  <si>
    <t>http://pdf.usaid.gov/pdf_docs/PNAAT754.pdf</t>
  </si>
  <si>
    <t>RF Dasmann</t>
  </si>
  <si>
    <t>National parks</t>
  </si>
  <si>
    <t>... ests, rangelands, hunting areas, etc.) grading outward they can equally be welcomed within a protected area to more inensively used areas. Although man' desig ... with traditional rights dating back into the distant past ment is reasonably good, and the common attitude of ...</t>
  </si>
  <si>
    <t>Tourism for Protected Area Financing: Understanding tourism revenues for effective management plans</t>
  </si>
  <si>
    <t>http://repository-intralibrary.leedsmet.ac.uk/open_virtual_file_path/i1955n323805t/Tourism%20for%20Protected%20Area%20Financing.pdf</t>
  </si>
  <si>
    <t>X Font , J Cochrane, R Tapper</t>
  </si>
  <si>
    <t>Report for …</t>
  </si>
  <si>
    <t>... Tourism and protected area financing 6 ... funds for development or maintenance of sustainable practices; o Providing alternative and supplementary ways for communities to receive revenue from biological diversity; o Generating incomes; o Education and empowerment; o An ...</t>
  </si>
  <si>
    <t>Managing People and Landscapes: IUCN's Protected Area Categories</t>
  </si>
  <si>
    <t>http://www.krepublishers.com/02-Journals/JHE/JHE-16-0-000-000-2004-Web/JHE-16-4-227-293-2004-Abst-PDF/JHE-16-4-253-263-2004-1179-1179-Weeks-P/JHE-16-4-253-263-2004-Weeks-P.pdf?origin=publication_detail</t>
  </si>
  <si>
    <t>P Weeks, S Mehta</t>
  </si>
  <si>
    <t>Jrnl Human Ecology</t>
  </si>
  <si>
    <t>... six years after recommending the removal of resident peoples from national parks, IUCN directly confronted the disconnect between the perception that national ... relocated and went so far as to recommend that local people be con- sulted in the designation of a protected area. ...</t>
  </si>
  <si>
    <t>Early effects of a community-based marine protected area on the food security of participating households</t>
  </si>
  <si>
    <t>http://www.researchgate.net/publication/239568879_Early_effects_of_a_community-based_marine_protected_area_on_the_food_security_of_participating_households/file/9c960528a64272f0f1.pdf</t>
  </si>
  <si>
    <t>P Weiant, S Aswani</t>
  </si>
  <si>
    <t>SPC Traditional Marine Resource …</t>
  </si>
  <si>
    <t>... and CB-MPAs have often failed socially (eg in terms of social equity and institutional ... or a system in which assets (eg natural and financial resources, social capital, etc.), ... The growing perception that these species were being over-exploited encouraged Baraulu and Bulelavata ...</t>
  </si>
  <si>
    <t>Aligning conservation priorities across taxa in Madagascar with high-resolution planning tools</t>
  </si>
  <si>
    <t>http://www.sciencemag.org/content/320/5873/222.short</t>
  </si>
  <si>
    <t>C Kremen, A Cameron , A Moilanen , SJ Phillips…</t>
  </si>
  <si>
    <t>... 2A) against the actual parks selected during the recent protected-area expansion phase of 2002–2006 that has increased the ... analysis identifies important biodiversity priorities at high resolution, precise delineation of protected areas requires taking socioeconomic factors into ...</t>
  </si>
  <si>
    <t>... and internally financed, provides a salient lesson in local empowerment. 5.3 Great Barrier Reef Marine park (Australia) The Great Barrier Marine Park (GBRMP) is without question the largest, most ambitiously planned, and most highly praised marine protected area in the world ...</t>
  </si>
  <si>
    <t>Conservation and development in tropical forest landscapes: a time to face the trade-offs?</t>
  </si>
  <si>
    <t>http://journals.cambridge.org/abstract_S0376892908004438</t>
  </si>
  <si>
    <t>TCH Sunderland , C Ehringhaus…</t>
  </si>
  <si>
    <t>... and have needed increasingly to demonstrate that they operate with greater equity and include ... Secondly, to evaluate external versus internal threats to conservation and human well-being, it is ... McShane, TO (2003) Protected areas and poverty, the linkages and how to address ...</t>
  </si>
  <si>
    <t>http://terrysunderland.com/_asset/berkas/Conservation_and_development_in_tropical_forest_landscapes:_a_time_to_face_the_trade-offs-T.C_.H_.Sunderland_C_.Ehringhaus_and_B_.M_.Campbell_-060611_.pdf</t>
  </si>
  <si>
    <t>The protected area of Hanford as a refugium for native plants and animals</t>
  </si>
  <si>
    <t>http://journals.cambridge.org/abstract_S0376892900009346</t>
  </si>
  <si>
    <t>RH Gray, WH Rickard</t>
  </si>
  <si>
    <t>Page 1. The Protected Area of Hanford as a Refugium for Native Plants and Animals by ROBERT H. GRAY, MA(Oregon), PhD(Illinois State) &amp; ... Densities of Page 3. Gray &amp; Richard: The Protected Area of Hanford as a Refugium for Native Plants and Animals 253 ...</t>
  </si>
  <si>
    <t>http://127.0.0.1:8000/scholar?q=info:vVT_KBA777kJ:scholar.google.com/&amp;output=instlink&amp;hl=en&amp;as_sdt=0,5&amp;scillfp=14359364381898678492&amp;oi=lle</t>
  </si>
  <si>
    <t>Conservation and displacement: An overview</t>
  </si>
  <si>
    <t>http://conservationandsociety.org/article.asp?issn=0972-4923;year=2009;volume=7;issue=1;spage=1;epage=10;aulast=Agrawal</t>
  </si>
  <si>
    <t>... such as poverty alleviation, disease eradication, economic growth, and social equity have been ... that biodiversity conservation is important in utilitarian terms for human well-being in the ... many established protected areas are expected to contribute to poverty alleviation (Naughton ...</t>
  </si>
  <si>
    <t>... equity issues that are bound to arise during the debates about where to put MPAs. ... the ecological benefits within the protected area are realized and that there exists some spillover ... can often attract additional fishing effort, as the perception of lower costs and greater-than-actual ...</t>
  </si>
  <si>
    <t>Apparatus for detecting a body in motion on the ground of a protected area</t>
  </si>
  <si>
    <t>http://www.google.com/patents/US4792804</t>
  </si>
  <si>
    <t>R Rubechini</t>
  </si>
  <si>
    <t>US Patent 4,792,804</t>
  </si>
  <si>
    <t>... (d) perception of the motion does not depend on how the object is moving on the ... DESCRIPTION 1. Field of the invention. The present invention relates to an apparatus for detecting a body in motion on the ground of a protected area, particularly suited for military requirements. ...</t>
  </si>
  <si>
    <t>Win‐Win Illusions</t>
  </si>
  <si>
    <t>http://onlinelibrary.wiley.com/doi/10.1111/j.1526-4629.2004.tb00079.x/abstract</t>
  </si>
  <si>
    <t>J Christensen</t>
  </si>
  <si>
    <t>Conservation in Practice</t>
  </si>
  <si>
    <t>... and veteran indigenous rights advocate, typified the criticism of protected area conservation, calling it ... As he burrowed into the discussions on poverty and development at the parks ... fate of the world, conservation biology must provide scenarios balancing human well-being and ...</t>
  </si>
  <si>
    <t>https://cmsdata.iucn.org/downloads/14_2lowres.pdf#page=36</t>
  </si>
  <si>
    <t>Protected areas in marine resource management: another look at the economics and research issues</t>
  </si>
  <si>
    <t>http://www.sciencedirect.com/science/article/pii/S0964569103000176</t>
  </si>
  <si>
    <t>DW Carter</t>
  </si>
  <si>
    <t>... This is probably due to the general lack of socioeconomic data needed to perform a complete ... MPA are benefits whereas values that are given up become opportunity costs of a protected area. ... First, a MPA may improve social welfare if it can make at least one stakeholder group ...</t>
  </si>
  <si>
    <t>Isolation of African protected areas</t>
  </si>
  <si>
    <t>http://www.esajournals.org/doi/abs/10.1890/070003</t>
  </si>
  <si>
    <t>WD Newmark</t>
  </si>
  <si>
    <t>... The ultimate drivers of protected-area isolation in Africa are rapid population growth, economic expansion, social and environmental human displacement, and poverty. ... compared patterns of rainfall, human and livestock population growth, socioeconomic trends, land ...</t>
  </si>
  <si>
    <t>http://www.jstor.org/stable/20440912</t>
  </si>
  <si>
    <t>Factors influencing success of marine protected areas in the Visayas, Philippines as related to increasing protected area coverage</t>
  </si>
  <si>
    <t>http://link.springer.com/article/10.1007/s00267-010-9540-0</t>
  </si>
  <si>
    <t>R Pollnac, T Seara</t>
  </si>
  <si>
    <t>... 0.443a Empowerment -0.438a ... 0.299a Perception of resource ... Pollnac and others (2010) and Cinner and others (2009) use data from the Socioeconomic Data and Applications Center (SEDAC) grided population of the world database (http://sedac.ciesin.org/gpw/global.jsp). ...</t>
  </si>
  <si>
    <t>http://link.springer.com/article/10.1007/s00267-010-9540-0/fulltext.html</t>
  </si>
  <si>
    <t>Important Bird Areas in Nepal: key sites for conservation</t>
  </si>
  <si>
    <t>HS Baral, C Inskipp</t>
  </si>
  <si>
    <t>Bird Conservation Nepal</t>
  </si>
  <si>
    <t>Crop and livestock depredation caused by wild animals in protected areas: the case of Sariska Tiger Reserve, Rajasthan, India</t>
  </si>
  <si>
    <t>http://journals.cambridge.org/abstract_S0376892998000204</t>
  </si>
  <si>
    <t>NU Sekhar</t>
  </si>
  <si>
    <t>... of damage to crops and livestock, the local people still had a positive attitude towards the ... to minimize losses have implica- tions for the long term sustainability of the STR as a protected area. ... animals in the region and this was re- sponsible for their positive perception of wildlife ...</t>
  </si>
  <si>
    <t>http://127.0.0.1:8000/scholar?q=info:haq0LOLBGCIJ:scholar.google.com/&amp;output=instlink&amp;hl=en&amp;as_sdt=0,5&amp;scillfp=13904044441865565553&amp;oi=lle</t>
  </si>
  <si>
    <t>The local perception of tropical deforestation and its relation to conservation policies in Los Tuxtlas Biosphere Reserve, Mexico</t>
  </si>
  <si>
    <t>http://link.springer.com/article/10.1007/s10745-008-9172-7</t>
  </si>
  <si>
    <t>L Durand, E Lazos</t>
  </si>
  <si>
    <t>... Three different questionnaires were used; two were designed to provide demographic, socioeconomic and productive ... We explored the local perception of deforestation in a third questionnaire which incorporated ... your live, what kind of troubles worries you more?a Poverty ...</t>
  </si>
  <si>
    <t>http://link.springer.com/article/10.1007/s10745-008-9172-7/fulltext.html</t>
  </si>
  <si>
    <t>Drivers and socioeconomic impacts of tourism participation in protected areas</t>
  </si>
  <si>
    <t>http://dx.plos.org/10.1371/journal.pone.0035420.g001</t>
  </si>
  <si>
    <t>W Liu, CA Vogt, J Luo , G He, KA Frank , J Liu</t>
  </si>
  <si>
    <t>... is successful if the poor are preferentially targeted with jobs and poverty is reduced ... cost distances between households and the nearest key tourism site; and e) social capital - a dummy ... Table 3. Basic socioeconomic conditions of the 220 randomly sampled rural households in ...</t>
  </si>
  <si>
    <t>Valuing a protected tropical forest: a case study in Madagascar</t>
  </si>
  <si>
    <t>http://elibrary.worldbank.org/doi/pdf/10.1596/0-8213-3132-9#page=157</t>
  </si>
  <si>
    <t>R Kramer , M Munasinghe, N Sharma…</t>
  </si>
  <si>
    <t>Protected area …</t>
  </si>
  <si>
    <t>... allocate scarce capital resources to development programs (such as poverty alleviation and ... of sustainable development, especially social goals like distributional equity (see Munasinghe ... Table 17− 1. Socioeconomic Characteristics of Surveyed Households Variable Number of ...</t>
  </si>
  <si>
    <t>http://books.google.co.uk/books?hl=en&amp;lr=&amp;id=UyCTJv1j4aEC&amp;oi=fnd&amp;pg=PA145&amp;dq=poverty+OR+%22human+well%22+OR+socioeconomic+OR+%22social+capital%22+OR+%22social+welfare%22+OR+empowerment+OR+equity+OR+%22ecosystem+service%22+OR+perception+OR+attitude+%22protected+area%22&amp;ots=rmK3YVgzF3&amp;sig=GJElu3Qk0-RdABkzMb281pKVMDM</t>
  </si>
  <si>
    <t>… and poverty …</t>
  </si>
  <si>
    <t>... Firstly, better off households with higher physical and social capital are more likely to ... Millennium Ecosystem Assessment (MA)(2005) Ecosystems and Human Well-Being: General Synthesis. ... Z.(2006) Domesticating indigenous fruit trees as a contribution to poverty reduction. ...</t>
  </si>
  <si>
    <t>Forests and the Poverty -Environment nexus</t>
  </si>
  <si>
    <t>http://www.profor.info/sites/profor.info/files/Forestst_Poverty_Nexus.pdf</t>
  </si>
  <si>
    <t>JEM Arnold, P Bird</t>
  </si>
  <si>
    <t>profor.info</t>
  </si>
  <si>
    <t>... is given considerable weight in this paper as issues of access and empowerment are seen ... level, and a related increase in interest in its environmental and socioeconomic contributions ... The private sector can contribute to poverty alleviation and sustainable forest management in ...</t>
  </si>
  <si>
    <t>Do not stop: the importance of seamless monitoring and enforcement in an Indonesian marine protected area</t>
  </si>
  <si>
    <t>http://www.hindawi.com/journals/jmb/2011/501465/abs/</t>
  </si>
  <si>
    <t>S Mangubhai, M Saleh, A Muljadi, KL Rhodes…</t>
  </si>
  <si>
    <t>... factors may be important in contributing to compliance in MPAs, such as perception of legitimacy ... in how benefits and costs are distributed, demonstration of the socioeconomic improvement of ... the long-term conservation of the Park will require greater empowerment and revenue ...</t>
  </si>
  <si>
    <t>http://downloads.hindawi.com/journals/jmb/2011/501465.pdf</t>
  </si>
  <si>
    <t>Page 1. 261 USE OF A TEMPERATE REEF-FISH COMMUNITY TO IDENTIFY PRIORITIES IN THE ESTABLISHMENT OF A MARINE PROTECTED AREA Emanuel J. GonçalvesA, Miguel HenriquesA,B and Vítor C. AlmadaA ...</t>
  </si>
  <si>
    <t>... ini- tiatives to build partnerships, foster lead- ership and community empowerment, and promote ... Poverty at Il Ngwesi has been tackled through the redirection of tourism revenues ... has worked since 1983 to integrate biodiversity conser- vation and socioeconomic development in ...</t>
  </si>
  <si>
    <t>Living with large carnivores: predation on livestock by the snow leopard (Uncia uncia)</t>
  </si>
  <si>
    <t>http://onlinelibrary.wiley.com/doi/10.1111/j.1469-7998.2005.00030.x/full</t>
  </si>
  <si>
    <t>S Bagchi, C Mishra</t>
  </si>
  <si>
    <t>... Questions related to local perception of the conflict due to predation. 1a. ... the extent of predation alone is not likely to lead to effective conservation planning, as people's attitude towards carnivores ... Socioeconomic transition and wildlife conservation in the Indian Trans- Himalaya. ...</t>
  </si>
  <si>
    <t>http://www.researchgate.net/publication/37789541_Living_with_large_carnivores_predation_on_livestock_by_the_snow_leopard_(Uncia_uncia)/file/e0b4952afb46589a9f.pdf</t>
  </si>
  <si>
    <t>Causal mechanisms of protected area impacts</t>
  </si>
  <si>
    <t>http://events.idtg.illinois.edu/here/files/2011/11/35hanauer.pdf</t>
  </si>
  <si>
    <t>MM Hanauer , PJ Ferraro</t>
  </si>
  <si>
    <t>... We use rich biophysical and socioeconomic data from Costa Rica, a developing country with a renowned protected area network, to identify and quantify the causal mechanisms through which protected areas established prior to 1980 impacted poverty between 1973 and 2000. ...</t>
  </si>
  <si>
    <t>Tourism, development and poverty reduction in Guizhou and Yunnan</t>
  </si>
  <si>
    <t>http://journals.cambridge.org/abstract_S0305741007001221</t>
  </si>
  <si>
    <t>JA Donaldson</t>
  </si>
  <si>
    <t>The China Quarterly</t>
  </si>
  <si>
    <t>... tourism, it represents a test for the potential of the tourism industry as it is structured in most of Yunnan to reduce rural poverty. ... None, save a few dozen park employees, most of whom are urbanites from the county seat, live inside this protected area, and all activities, including ...</t>
  </si>
  <si>
    <t>http://www.jstor.org/stable/20192773</t>
  </si>
  <si>
    <t>Protected areas: a prism for a changing world</t>
  </si>
  <si>
    <t>http://www.sciencedirect.com/science/article/pii/S0169534706001297</t>
  </si>
  <si>
    <t>TE Lovejoy</t>
  </si>
  <si>
    <t>... 47 and 48. The bottom line is that the protected area planner and manager have to be equally alert to problems emanating from outside that area as to ones that are internal. The socioeconomic context. Problems are not only ...</t>
  </si>
  <si>
    <t>Managing ecotourism: an opportunity spectrum approach</t>
  </si>
  <si>
    <t>http://www.sciencedirect.com/science/article/pii/S0261517796000763</t>
  </si>
  <si>
    <t>SW Boyd, RW Butler</t>
  </si>
  <si>
    <t>... Wilderness perception and use: the example of the Boundary Waters Canoe Area. Natural Resources, 3 (3) (1964), pp. 394–411. ... paper presented at the IVth World Congress on Parks and Protected Area, Caracas, Venezuela (1992). 27; R Graham, P Nilsen, RJ Payne; ...</t>
  </si>
  <si>
    <t>Injustice and conservation—is “local support” necessary for sustainable protected areas?</t>
  </si>
  <si>
    <t>http://www.mtnforum.org/sites/default/files/publication/files/1738.pdf#page=24</t>
  </si>
  <si>
    <t>... found the answer “very simple”, it was “the iron rule that no protected area can succeed ... If protected areas perpetrate injus- tices by meting out inequality, poverty, home- lessness and ... Questioning the necessity of community empowerment in conser- vation may appear to deny it ...</t>
  </si>
  <si>
    <t>Do parks work? Impact of protected areas on land cover clearing</t>
  </si>
  <si>
    <t>http://www.bioone.org/doi/abs/10.1579/06-R-184.1</t>
  </si>
  <si>
    <t>... Managers in Asia, in contrast, have to deal with a doubly difficult situation—they have lower levels of investment into protected-area management and protection, as well as local communities living in conditions of poverty and forest dependence. ...</t>
  </si>
  <si>
    <t>http://www.jstor.org/stable/25547912</t>
  </si>
  <si>
    <t>... biodiversity conservation lags behind most other policy fields (eg, poverty reduction, criminal ... Consider ecological and socioeconomic factors that covary with the program. ... 1. Millennium Ecosystem Assessment (MEA) (2005) Ecosystems and human well-being: Policy Responses ...</t>
  </si>
  <si>
    <t>Prospects for co-management in Indonesia's marine protected areas</t>
  </si>
  <si>
    <t>http://www.sciencedirect.com/science/article/pii/S0308597X03000265</t>
  </si>
  <si>
    <t>... to managing marine resources, with its emphasis on partnership between stakeholders and empowerment of local ... eastern islands of the archipelago will be the focus of protected area designations. ... due to their high dependence on marine resources and the perception that they ...</t>
  </si>
  <si>
    <t>Delegating protected area management to an NGO: The case of Guatemala's Sierra de las Minas biosphere reserve</t>
  </si>
  <si>
    <t>E Secaira</t>
  </si>
  <si>
    <t>http://books.google.co.uk/books?hl=en&amp;lr=&amp;id=4i8uAgAAQBAJ&amp;oi=fnd&amp;pg=PR3&amp;dq=poverty+OR+%22human+well%22+OR+socioeconomic+OR+%22social+capital%22+OR+%22social+welfare%22+OR+empowerment+OR+equity+OR+%22ecosystem+service%22+OR+perception+OR+attitude+%22protected+area%22&amp;ots=uASJ9V3CaZ&amp;sig=_bPOjnavbbTRUGfDAqpbVohx-7Q</t>
  </si>
  <si>
    <t>... vi CONTESTED NATURE CHAPTER FOUR WANDERING BOUNDARIES AND ILLEGAL RESIDENTS The Political Ecology of Protected Area Deforestation in ... Peninsula, 195 Peter R. Wilshusen, Raúl E. Murguía CHAPTER THIRTEEN YOUR PARK, MY POVERTY Using Impact ...</t>
  </si>
  <si>
    <t>Perception of local people towards conservation of forest resources in Nanda Devi Biosphere Reserve, north-western Himalaya, India</t>
  </si>
  <si>
    <t>http://link.springer.com/article/10.1007/s10531-006-9116-8</t>
  </si>
  <si>
    <t>... Devi National Park (NDNP) in 1982 and NDBR in 1988, developed negative attitude among local ... Keywords Biodiversity conservation Æ Chipko movement Æ People's perception Æ Nanda Devi Æ ... of World Heritage Site of UNESCO in 1990, is an important protected area in the ...</t>
  </si>
  <si>
    <t>http://link.springer.com/article/10.1007/s10531-006-9116-8/fulltext.html</t>
  </si>
  <si>
    <t>Minimising visitor impacts to protected areas: The efficacy of low impact education programmes</t>
  </si>
  <si>
    <t>http://www.tandfonline.com/doi/abs/10.2167/jost593.0</t>
  </si>
  <si>
    <t>JL Marion , SE Reid</t>
  </si>
  <si>
    <t>... Protected area managers frequently base educational messages on the central route to persuasion, which relies on visitor attention, consideration ... Following careful consideration and internalisation the resulting attitude is integrated into the receiver's belief structure, resulting in ...</t>
  </si>
  <si>
    <t>http://www.tandfonline.com/doi/pdf/10.2167/jost593.0</t>
  </si>
  <si>
    <t>Accruing benefit or loss from a protected area : Location matters</t>
  </si>
  <si>
    <t>http://www.sciencedirect.com/science/article/pii/S0921800912000778</t>
  </si>
  <si>
    <t>CA Mackenzie</t>
  </si>
  <si>
    <t>... Protected area (PA) benefits tend to accrue globally, while PA creation results in a complex web of gains and losses for local people ... Local residents do illegally extract resources from the park (Mackenzie et al., 2012), and this appears to alleviate extreme poverty close to the ...</t>
  </si>
  <si>
    <t>Role of Brazilian Amazon protected areas in climate change mitigation</t>
  </si>
  <si>
    <t>http://www.pnas.org/content/107/24/10821.short</t>
  </si>
  <si>
    <t>B Soares-Filho, P Moutinho…</t>
  </si>
  <si>
    <t>... 19), expansion of the PA network, and other factors, such as increased government enforcement of environmental law (5). To shed light on this debate, we developed an econometric model that predicts deforestation based on changes in the socioeconomic conditions (Methods ...</t>
  </si>
  <si>
    <t>http://www.pnas.org/content/107/24/10821.full</t>
  </si>
  <si>
    <t>Communities in conservation: protected area management and enhanced conservation in Bangladesh</t>
  </si>
  <si>
    <t>http://www.apafri.org/activities/Bhutan2013/Publication/M1%20The%20Future%20of%20Forests%20in%20Asia%20and%20the%20Pacific.pdf#page=162</t>
  </si>
  <si>
    <t>SA Mukul , SA Quazi, RN Leslie</t>
  </si>
  <si>
    <t>… Conference: The Future of Forests in …</t>
  </si>
  <si>
    <t>... in conservation: protected area management and enhanced conservation in Bangladesh Communities in conservation: protected area management and ... of most developing countries has decreased alarmingly because of enormous population pressure and extreme poverty. ...</t>
  </si>
  <si>
    <t>Protected areas as attractions</t>
  </si>
  <si>
    <t>http://www.sciencedirect.com/science/article/pii/S016073830700045X</t>
  </si>
  <si>
    <t>SW Reinius, P Fredman</t>
  </si>
  <si>
    <t>... In conclusion, the results show that there is a complex effect on touristic behavior from protected areas. Through a designation, a protected area gets a label that functions as a marker, which shapes perception of the area and ultimately triggers visits to the specific place. ...</t>
  </si>
  <si>
    <t>Hard choices: Making trade-offs between biodiversity conservation and human well -being</t>
  </si>
  <si>
    <t>... protected areas model to embrace sustainable use, ecotourism, and poverty alleviation efforts ... made between different kinds of conservation, and between conservation and human well-being, and ... While an ecosystem service approach may indeed offer a framework for better ...</t>
  </si>
  <si>
    <t>Tourism in protected areas: the Nepalese Himalaya</t>
  </si>
  <si>
    <t>http://www.sciencedirect.com/science/article/pii/S016073839900105X</t>
  </si>
  <si>
    <t>... tourism, which has rapidly increased in recent years with serious socioeconomic and environmental ... Too often, the argument that protected-area tourism offers jobs and employment to local ... part of a larger picture in which population growth, poverty, environmental deterioration ...</t>
  </si>
  <si>
    <t>... CBC attempts, as they focus only on livelihood enhancement or poverty alleviation and ... organizations (NGOs) involved in implementation can become obstacles to community empowerment [38 ... run the risk of commodifying biodiversity, with both ecological and equity ...</t>
  </si>
  <si>
    <t>Socioeconomic context of land use and land cover change in Mexican biosphere reserves</t>
  </si>
  <si>
    <t>http://journals.cambridge.org/abstract_S0376892909990221</t>
  </si>
  <si>
    <t>F Figueroa, V Sanchez-Cordero…</t>
  </si>
  <si>
    <t>... for conservation, as they embody the largest percentage of the federal protected area and allow ... for different scenarios regarding the relationship of indigenous population, poverty and LULC ... The interplay of socioeconomic variables characterizing these BRs conceals the role of ...</t>
  </si>
  <si>
    <t>http://127.0.0.1:8000/scholar?q=info:iYXlK-11pOcJ:scholar.google.com/&amp;output=instlink&amp;hl=en&amp;as_sdt=0,5&amp;scillfp=9179144659583517046&amp;oi=lle</t>
  </si>
  <si>
    <t>Review of the protected area system of Vietnam</t>
  </si>
  <si>
    <t>http://www.arcbc.org.ph/arcbcweb/pdf/vol1no4/sp_protected_vietnam.pdf</t>
  </si>
  <si>
    <t>G Rambaldi, S Bugna, M Geiger</t>
  </si>
  <si>
    <t>Asean Biodiversity</t>
  </si>
  <si>
    <t>... to protected area man- agement and biodiversity conserva- tion in the country (See Table 4 for list of protected area-based projects). ... In recent years it has in- creasingly supported Government's priority programmes for poverty re- duction, reforestation and sustain- able resource ...</t>
  </si>
  <si>
    <t>... (2010) Incorporating local tenure in the systematic design of marine protected area networks. Conservation Lettersno-no Online publication date: 1-Jul-2010. Natalie Corinna Ban, Carissa Joy Klein. (2009) Spatial socioeconomic data as a cost in systematic marine conservation ...</t>
  </si>
  <si>
    <t>... Shibboleths such as growth, growth with equity, basic needs, integrated rural development, sustainable ... Report of 2000 that recognized the multidimensional nature of poverty, and sought to attack it by promoting opportunities, facilitating empowerment, and enhancing ...</t>
  </si>
  <si>
    <t>Perception of the risk of flooding: the case of the 1995 flood in Norway</t>
  </si>
  <si>
    <t>http://www.tandfonline.com/doi/abs/10.1080/02626660109492881</t>
  </si>
  <si>
    <t>I Krasovskaia, L Gottschalk, NR Sælthun…</t>
  </si>
  <si>
    <t>Hydrological sciences …</t>
  </si>
  <si>
    <t>... This latter attitude might indicate that they considered evacuation in the past as superfluous. ... Nearly a half of the respondents trust that they live in a protected area (though only 21 ... The following general conclusions about the public perception of flood hazards can be made. ...</t>
  </si>
  <si>
    <t>http://www.tandfonline.com/doi/pdf/10.1080/02626660109492881</t>
  </si>
  <si>
    <t>Developing rural tourism as an alternative strategy for poverty alleviation in protected areas: Example of Oku, Cameroon</t>
  </si>
  <si>
    <t>http://www.academicjournals.org/journal/INGOJ/article-abstract/3AC706D40483</t>
  </si>
  <si>
    <t>NE Neba</t>
  </si>
  <si>
    <t>International NGO Journal</t>
  </si>
  <si>
    <t>... and identifies the various ecotourism types feasible for integration in the livelihood systems of the local people and in protected area management. ... the protection and use of the forest reserve by local people in order to achieve sustainable management and poverty alleviation. ...</t>
  </si>
  <si>
    <t>http://www.academicjournals.org/journal/INGOJ/article-full-text-pdf/3AC706D40483</t>
  </si>
  <si>
    <t>Pelagic protected areas: the missing dimension in ocean conservation</t>
  </si>
  <si>
    <t>http://www.sciencedirect.com/science/article/pii/S0169534709000871</t>
  </si>
  <si>
    <t>ET Game , HS Grantham , AJ Hobday …</t>
  </si>
  <si>
    <t>... distribution is of limited value, given individuals will remain exposed to threats outside the protected area. ... useful tool, the high mobility of pelagic species leads to the common perception that the area required for adequate protection is so large that socioeconomic costs of ...</t>
  </si>
  <si>
    <t>Tropical deforestation, community forests, and protected areas in the Maya Forest</t>
  </si>
  <si>
    <t>http://lib.icimod.org/record/13523/files/4243.pdf</t>
  </si>
  <si>
    <t>DB Bray , E Duran, VH Ramos, JF Mas…</t>
  </si>
  <si>
    <t>... (2005) proposed land-use dynamics in buffer zones as a new research frontier for protected area effectiveness. ... more rigorous comparisons with strict PAs as to their costs and benefits for forest cover maintenance, biodiversity protection, and poverty alleviation (Ruiz-Pérez et al. ...</t>
  </si>
  <si>
    <t>. Just Add Water? Taking Indigenous Protected Areas into Sea Country</t>
  </si>
  <si>
    <t>http://citeseerx.ist.psu.edu/viewdoc/summary?doi=10.1.1.363.7931</t>
  </si>
  <si>
    <t>D Smyth, B Consultants</t>
  </si>
  <si>
    <t>... Citations. 5, 2006 Indigenous Protected Area Programme Evaluation. ... Environment - Smyth - 1997. 3, Ashish Kothari and Gonzalo Oviedo 2004 Indigenous and Local Communities and Protected Areas: Towards equity and enhanced conservation - Borrini-Feyerabend. ...</t>
  </si>
  <si>
    <t>Evaluating sustainability criteria for a marine protected area in Veracruz, Mexico</t>
  </si>
  <si>
    <t>http://www.sciencedirect.com/science/article/pii/S0964569110000815</t>
  </si>
  <si>
    <t>P Arceo , A Granados-Barba</t>
  </si>
  <si>
    <t>... After attributes were defined, diagnostic criteria were distinguished for each attribute of the system in a socioeconomic context. ... Among them were indicators related to social capital (cohesion, confidence, solidarity, and empowerment) as well as those signifying ...</t>
  </si>
  <si>
    <t>Protected areas and local and indigenous communities</t>
  </si>
  <si>
    <t>Friends for life: New partners in support of protected …</t>
  </si>
  <si>
    <t>Iucn Gland</t>
  </si>
  <si>
    <t>Forest environmental income in Vietnam: household socioeconomic factors influencing forest use</t>
  </si>
  <si>
    <t>http://journals.cambridge.org/abstract_S0376892908004736</t>
  </si>
  <si>
    <t>PD Mcelwee</t>
  </si>
  <si>
    <t>... Keywords: forest environmental income, household liveli- hoods, non-timber forest products, poverty, Vietnam ... of the project was to determine which of a number of socioeconomic factors had ... Any commune sharing a border with a protected area is considered to be a 'buffer zone ...</t>
  </si>
  <si>
    <t>http://127.0.0.1:8000/scholar?q=info:Q0n-Va04-ygJ:scholar.google.com/&amp;output=instlink&amp;hl=en&amp;as_sdt=0,5&amp;scillfp=6668528171428065854&amp;oi=lle</t>
  </si>
  <si>
    <t>Spatial determinants of poverty in rural Kenya</t>
  </si>
  <si>
    <t>http://www.pnas.org/content/104/43/16769.short</t>
  </si>
  <si>
    <t>PO Okwi, G Ndeng'e, P Kristjanson …</t>
  </si>
  <si>
    <t>... forest, have 4–8% and 15–30% slopes, have more area under protected area, and more ... significant variable in the spatial models, we simulate its impact based on socioeconomic evidence about ... The results suggest that the poverty rate for Western Province could be lowered by ...</t>
  </si>
  <si>
    <t>http://www.pnas.org/content/104/43/16769.full</t>
  </si>
  <si>
    <t>The revised IUCN protected area management categories: the debate and ways forward</t>
  </si>
  <si>
    <t>http://journals.cambridge.org/abstract_S0030605310000566</t>
  </si>
  <si>
    <t>N Dudley, JD Parrish, KH Redford, S Stolton</t>
  </si>
  <si>
    <t>... PLoS Biology, 6, 436–438. BORRINI -FEYERABEND , G., KOTHARI ,A.&amp;OVIEDO , G. (2004) Indigenous and Local Communities and Protected Areas: Towards Equity and Enhanced Conservation. Best Practice Protected Area Guidelines Series No. 11. ...</t>
  </si>
  <si>
    <t>http://127.0.0.1:8000/scholar?q=info:ljYUEmY5-VYJ:scholar.google.com/&amp;output=instlink&amp;hl=en&amp;as_sdt=0,5&amp;scillfp=8555225751316360617&amp;oi=lle</t>
  </si>
  <si>
    <t>Effects of thirty years of protection from grazing in desert grassland</t>
  </si>
  <si>
    <t>http://www.jstor.org/stable/1931359</t>
  </si>
  <si>
    <t>JL Gardner</t>
  </si>
  <si>
    <t>... of the protected area, but the sum of this and continued deterioration outside. Various admixtures of black grama (Bouteloua eripoda (Torr.) Torr.), hairy grama (B. hirsuta Lag.), side-oats grama (B. curtipendula (Michx.) Torr.), An- dropogon barbinodis Lag., poverty three- awn ...</t>
  </si>
  <si>
    <t>The effectiveness of different conservation policies on the security of natural capital</t>
  </si>
  <si>
    <t>http://www.sciencedirect.com/science/article/pii/S0169204608001631</t>
  </si>
  <si>
    <t>I Petrosillo , N Zaccarelli , T Semeraro…</t>
  </si>
  <si>
    <t>... These areas support natural capital and, consequently, environmental security and human well-being. ... Land-use/land-cover category, The most representative biome, Ecosystem service coefficient (US ... In a comprehensive evaluation of the natural capital, risk perception has also ...</t>
  </si>
  <si>
    <t>Perception surveys of coastal resource use and changes following establishment of a marine protected area network in Kubulau, Fiji</t>
  </si>
  <si>
    <t>http://www.wcsfiji.com/Portals/82/Kubulau_perceptions_report_FINAL.pdf</t>
  </si>
  <si>
    <t>DP Egli , T Tui, SD Jupiter , A Caginitoba</t>
  </si>
  <si>
    <t>Wildlife Conservation Society- …</t>
  </si>
  <si>
    <t>wcsfiji.com</t>
  </si>
  <si>
    <t>EXECUTIVE SUMMARY Research for this study was carried out under a four-year project to assist communities in Kubulau district of Vanua Levu in Fiji to establish networks of marine protected areas within their large, traditional fishing grounds (qoliqoli). In 2005 and 2009, ...</t>
  </si>
  <si>
    <t>Recreational scuba diving in Caribbean marine protected areas: Do the users pay?</t>
  </si>
  <si>
    <t>http://www.bioone.org/doi/abs/10.1579/0044-7447-32.2.140</t>
  </si>
  <si>
    <t>E Green, R Donnelly</t>
  </si>
  <si>
    <t>... Equity is therefore a major attraction of user fees and the principle challenge is to ... of the questionnaires revealed that 31 operators never use a marine protected area, but that 39 ... system (10) presents an obstacle in some locations, and in others socioeconomic conditions and ...</t>
  </si>
  <si>
    <t>http://www.icran.org/pdf/wcmc.pdf</t>
  </si>
  <si>
    <t>Pervasive threats within a protected area : conserving the endemic birds of São Tomé, West Africa</t>
  </si>
  <si>
    <t>http://onlinelibrary.wiley.com/doi/10.1111/j.1469-1795.2009.00240.x/full</t>
  </si>
  <si>
    <t>M Dallimer , T King , RJ Atkinson</t>
  </si>
  <si>
    <t>... Pervasive threats within a protected area: conserving the endemic birds of São Tomé, West Africa. ... How to Cite. Dallimer, M., King, T. and Atkinson, RJ (2009), Pervasive threats within a protected area: conserving the endemic birds of São Tomé, West Africa. ...</t>
  </si>
  <si>
    <t>http://127.0.0.1:8000/scholar?q=info:mcNpLQgfQQ0J:scholar.google.com/&amp;output=instlink&amp;hl=en&amp;as_sdt=0,5&amp;scillfp=6424141602046476707&amp;oi=lle</t>
  </si>
  <si>
    <t>Experiences, challenges, and prospects for collaborative management of protected areas: an international perspective</t>
  </si>
  <si>
    <t>Biological Diveristy: Balancing Interests Through …</t>
  </si>
  <si>
    <t>Protected areas in today's world: their values and benefits for the welfare of the planet.</t>
  </si>
  <si>
    <t>http://www.cabdirect.org/abstracts/20083144200.html</t>
  </si>
  <si>
    <t>L Janishevski, K Noonan-Mooney, SB Gidda…</t>
  </si>
  <si>
    <t>CBD Technical …</t>
  </si>
  <si>
    <t>... Chapter 9 presents examples from Indonesia, Mexico, Peru and Venezuela of protected area costs and benefits to human well-being, specifically within ... as laboratories for sustainable development and highlights the resulting socio-economic and poverty reduction benefits ...</t>
  </si>
  <si>
    <t>Forest devolution and social capital : State-civil society relations in the Philippines</t>
  </si>
  <si>
    <t>http://www.jstor.org/stable/3985087</t>
  </si>
  <si>
    <t>F Magno</t>
  </si>
  <si>
    <t>Environmental History</t>
  </si>
  <si>
    <t>... of reform advocates inside government and their strategic interactions with civil society organizations en- gaged in efforts to build equity and livelihood ... to expand their opportunities to decide the fate of forests under contemporary laws and policies; the role of social capital as an ...</t>
  </si>
  <si>
    <t>Marine protected areas: A governance system analysis</t>
  </si>
  <si>
    <t>http://link.springer.com/article/10.1007/s10745-007-9125-6</t>
  </si>
  <si>
    <t>S Jentoft, TC van Son , M Bjørkan</t>
  </si>
  <si>
    <t>... The governability of MPAs might therefore benefit from a more precise definition of socioeconomic goals with regard to their impact on human ... They also have the potential to mobilize resources and benefit from social capital that already exists in the community (Bennett 1996). ...</t>
  </si>
  <si>
    <t>http://link.springer.com/article/10.1007/s10745-007-9125-6/fulltext.html</t>
  </si>
  <si>
    <t>Stakeholder attitudes towards wildlife policy and the Benoue Wildlife Conservation area, North Cameroon</t>
  </si>
  <si>
    <t>http://journals.cambridge.org/abstract_S0376892903000353</t>
  </si>
  <si>
    <t>RB Weladji, SR Moe , P Vedeld</t>
  </si>
  <si>
    <t>... should be designed so as to vary according to the category of protected area and allow ... and seven professional hunter guides (78%), focusing on their attitudes and their perception of the ... in Na'ari and 100% in Mbao) with no significant difference in attitude amongst communities ...</t>
  </si>
  <si>
    <t>http://127.0.0.1:8000/scholar?q=info:xuEUs8a0oh8J:scholar.google.com/&amp;output=instlink&amp;hl=en&amp;as_sdt=0,5&amp;scillfp=13510483777862268372&amp;oi=lle</t>
  </si>
  <si>
    <t>From refuge to refugee: the African case</t>
  </si>
  <si>
    <t>http://onlinelibrary.wiley.com/doi/10.1002/pad.158/abstract</t>
  </si>
  <si>
    <t>C Geisler, R De Sousa</t>
  </si>
  <si>
    <t>Public administration and …</t>
  </si>
  <si>
    <t>... Table 4. The relationship between poverty and percentage of land in IUCN protected area status (I±V) Rank Country 1997 UNDP Rank Country % Protected poverty-index land 1 Niger 65.50 1 Botswana 18.50 2 Burkina Faso 59.30 2 Tanzania 15.60 ...</t>
  </si>
  <si>
    <t>http://ageconsearch.umn.edu/bitstream/12777/1/ltcwp38.pdf</t>
  </si>
  <si>
    <t>Ecological mechanisms linking protected areas to surrounding lands</t>
  </si>
  <si>
    <t>http://www.esajournals.org/doi/abs/10.1890/05-1098</t>
  </si>
  <si>
    <t>AJ Hansen, R DeFries</t>
  </si>
  <si>
    <t>... Coupled with understanding of the socioeconomic dynamics in the region (DeFries et al ... Three classes of factors that may influence the vulnerability of a protected area to land use intensification are: the ecological properties of the protected area and surrounding ecosystem; the ...</t>
  </si>
  <si>
    <t>http://www.jstor.org/stable/40061891</t>
  </si>
  <si>
    <t>Opposition to the designation of protected areas in Germany</t>
  </si>
  <si>
    <t>http://www.tandfonline.com/doi/abs/10.1080/09640560123606</t>
  </si>
  <si>
    <t>... Such findings (the perception of nature conservation as a major personal restriction, and lack ... of the notion of 'nature conservation', they immediately assume a negative attitude and keep ... (Interviewee 2, employee working in the admin- istration of a protected area) Actual events ...</t>
  </si>
  <si>
    <t>http://www.tandfonline.com/doi/pdf/10.1080/09640560123606</t>
  </si>
  <si>
    <t>Environmental policy beliefs of stakeholders in protected area management</t>
  </si>
  <si>
    <t>http://link.springer.com/article/10.1007/s00267-006-0053-9</t>
  </si>
  <si>
    <t>T Hovardas, K Poirazidis</t>
  </si>
  <si>
    <t>Page 1. Environmental Policy Beliefs of Stakeholders in Protected Area Management ... The aim of the present study is to address this gap by examining environmental policy beliefs of stakeholder groups engaged in protected area management. ...</t>
  </si>
  <si>
    <t>http://link.springer.com/article/10.1007/s00267-006-0053-9/fulltext.html</t>
  </si>
  <si>
    <t>Environmental functions and the economic value of natural ecosystems</t>
  </si>
  <si>
    <t>http://books.google.co.uk/books?hl=en&amp;lr=&amp;id=L1WgOjjQSBoC&amp;oi=fnd&amp;pg=PA151&amp;dq=poverty+OR+%22human+well%22+OR+socioeconomic+OR+%22social+capital%22+OR+%22social+welfare%22+OR+empowerment+OR+equity+OR+%22ecosystem+service%22+OR+perception+OR+attitude+%22protected+area%22&amp;ots=XoxlL3kxqZ&amp;sig=aPIVJKNoaTVMFs9hTBn1WX4s6Qw</t>
  </si>
  <si>
    <t>RS De Groot</t>
  </si>
  <si>
    <t>Investing in Natural Capital: The Ecological …</t>
  </si>
  <si>
    <t>... Since most natural areas provide various functions simultaneously, the total socioeconomic value of a given ecosystem or protected area consists of the sum of the economic and monetary benefits of the individual functions. ...</t>
  </si>
  <si>
    <t>... page. Ocean &amp; Coastal Management. Volume 64, August 2012, Pages 15–26. Cover image Cover image. Review. Marine protected area networks in the Philippines: Trends and challenges for establishment and governance. ...</t>
  </si>
  <si>
    <t>Enforcing Protected Area Guidelines in Brazil What Explains Participation in the Implementation Process?</t>
  </si>
  <si>
    <t>http://jpe.sagepub.com/content/24/4/420.short</t>
  </si>
  <si>
    <t>JAP de Oliveira</t>
  </si>
  <si>
    <t>... surveys on the organizational and institutional aspects of implementation of protected area policies. ... Widespread poverty and low incomes prompt governments to promote rapid industrialization and ... no interest in the APA or maintained a confrontational attitude toward environ ...</t>
  </si>
  <si>
    <t>http://127.0.0.1:8000/scholar?q=info:xAeK6jnOVLUJ:scholar.google.com/&amp;output=instlink&amp;hl=en&amp;as_sdt=0,5&amp;scillfp=17945570760451269898&amp;oi=lle</t>
  </si>
  <si>
    <t>Protected areas and people: the future of the past1</t>
  </si>
  <si>
    <t>http://www.researchgate.net/publication/233400895_Durban5_and_beyond_locating_and_integrating_youth_perspective/file/d912f50a3b6e6c20a3.pdf#page=25</t>
  </si>
  <si>
    <t>... The general perception is that increased participation has resulted in more effective decision- making”.(Chape, et al. 2008). ... Indigenous and local communities and protected areas. Towards equity and enhanced conservation. ... Conservation, human rights, and poverty reduction. ...</t>
  </si>
  <si>
    <t>Managing protected woodlands: fuelwood collection and law enforcement in Lake Malawi National Park</t>
  </si>
  <si>
    <t>http://onlinelibrary.wiley.com/doi/10.1046/j.1523-1739.1999.013002418.x/full</t>
  </si>
  <si>
    <t>JIO Abbot, R Mace</t>
  </si>
  <si>
    <t>... 1995. Parks, people and professionals. Putting 'participation' into protected area management. Discussion paper 57. United ... 1993. Malawi, situation analysis of poverty. Lilongwe, Malawi. Western, D., RM Wright with S, C. Strum. 1994. ...</t>
  </si>
  <si>
    <t>http://www.jstor.org/stable/2641484</t>
  </si>
  <si>
    <t>The links between resource dependency and attitude of commercial fishers to coral reef conservation in the Red Sea</t>
  </si>
  <si>
    <t>http://link.springer.com/article/10.1007/s13280-010-0065-9</t>
  </si>
  <si>
    <t>NA Marshall , PA Marshall , A Abdulla, T Rouphael</t>
  </si>
  <si>
    <t>... Perception of fish stocks being stable versus decreasing ... Designing marine reserves to reflect local socioeconomic conditions: Lessons from long-enduring custom- ary ... 2004. Poverty, perceptions and planning: Why socioeconomics matter in the management of Mexican reefs. ...</t>
  </si>
  <si>
    <t>http://link.springer.com/article/10.1007/s13280-010-0065-9/fulltext.html</t>
  </si>
  <si>
    <t>Environment, livelihood and empowerment</t>
  </si>
  <si>
    <t>http://onlinelibrary.wiley.com/doi/10.1111/j.1467-7660.1994.tb00507.x/abstract</t>
  </si>
  <si>
    <t>D Ghai</t>
  </si>
  <si>
    <t>... In his review of a wide variety of social forestry and protected area projects in Central America, Utting found only ... of organizations at local, national and global levels committed to conservation programmes linked to poverty eradication and community empowerment, have an ...</t>
  </si>
  <si>
    <t>http://127.0.0.1:8000/scholar?q=info:dwD9La0oCsIJ:scholar.google.com/&amp;output=instlink&amp;hl=en&amp;as_sdt=0,5&amp;scillfp=2465068954553865503&amp;oi=lle</t>
  </si>
  <si>
    <t>The role of multi-functionality in social preferences toward semi-arid rural landscapes: an ecosystem service approach</t>
  </si>
  <si>
    <t>http://www.sciencedirect.com/science/article/pii/S1462901112000317</t>
  </si>
  <si>
    <t>M García-Llorente, B Martín-López …</t>
  </si>
  <si>
    <t>... role of multi-functionality in social preferences toward semi-arid rural landscapes: An ecosystem service approach. ... staff), workers in the study area (eg, managers of the Protected Area, researchers), and ... the respondent's (1) relationship with the study area, (2) perception of the ...</t>
  </si>
  <si>
    <t>Conserving the world's forests: Are protected areas the only way</t>
  </si>
  <si>
    <t>http://heinonlinebackup.com/hol-cgi-bin/get_pdf.cgi?handle=hein.journals/indilr38&amp;section=29</t>
  </si>
  <si>
    <t>T Hayes , E Ostrom</t>
  </si>
  <si>
    <t>Ind. L. Rev.</t>
  </si>
  <si>
    <t>... of their land designated as protected areas.1 ' In many instances, however, the designation of a protected area on a ... Tropical Forest Conservation Initiatives, 18 CONSERV BIOL 578 (2004); Michael Wells, Biodiversity Conservation, Affluence and Poverty: Mismatched Costs and ...</t>
  </si>
  <si>
    <t>https://journals.iupui.edu/index.php/inlawrev/article/viewFile/3707/3663</t>
  </si>
  <si>
    <t>Protected areas and property rights in Thailand</t>
  </si>
  <si>
    <t>http://journals.cambridge.org/abstract_S0376892998000241</t>
  </si>
  <si>
    <t>P Dearden , S Chettamart…</t>
  </si>
  <si>
    <t>... Desire to improve your lot in life does not evaporate when some 'poverty line' is crossed. ... species which depend on forests for survival will soon survive only within the protected area system' (Thailand Development Research Institute 1987, p.104). ...</t>
  </si>
  <si>
    <t>http://127.0.0.1:8000/scholar?q=info:xWInUDD0sfkJ:scholar.google.com/&amp;output=instlink&amp;hl=en&amp;as_sdt=0,5&amp;scillfp=294123735280476255&amp;oi=lle</t>
  </si>
  <si>
    <t>... Thus, if conservation attention is focused solely on field-level initia- tives, such as protected-area man- agement, then the underlying pol- icy forces ... at the policy level, many of the under- lying causes of unsustainable bush- meat trade are also those underlying poverty, such as ...</t>
  </si>
  <si>
    <t>Landscape perception and coastal management: A methodology to encourage public participation</t>
  </si>
  <si>
    <t>http://www.jstor.org/stable/25741713</t>
  </si>
  <si>
    <t>CP Silva</t>
  </si>
  <si>
    <t>... and its littoral in particular, using open and closed questions, associations, attitude scales, and ... To evaluate the interviewees' perception of the beaches, and to stimulate their participation using ... Having 25% of respondents not knowing they were in a protected area, could help ...</t>
  </si>
  <si>
    <t>Livelihood security and protected area management</t>
  </si>
  <si>
    <t>http://scholarworks.umt.edu/cgi/viewcontent.cgi?article=1039&amp;context=decs_pubs</t>
  </si>
  <si>
    <t>International Journal of Wilderness</t>
  </si>
  <si>
    <t>... Over the past decade, many protected area management efforts have attempted to address local economic development in the ... cash crops, road development, migration of nonresident populations into previously re- mote regions, increasing socioeconomic differentiation, and ...</t>
  </si>
  <si>
    <t>The social consequences of protected areas development for resident populations</t>
  </si>
  <si>
    <t>http://www.tandfonline.com/doi/abs/10.1080/08941929009380702</t>
  </si>
  <si>
    <t>K Rao, C Geisler</t>
  </si>
  <si>
    <t>... of genetic diversity in the biosphere increasingly depends on security and equity in the ... The new regime used SIA as a planning technique to investigate the socioeconomic characteristics and ... a glaring example of how compulsory relocation reduces people from poverty to bare ...</t>
  </si>
  <si>
    <t>The Chimalapas ecological campesino reserve: The golden gourd of conflict and its role in protected area management</t>
  </si>
  <si>
    <t>http://dlc.dlib.indiana.edu/dlc/handle/10535/2209</t>
  </si>
  <si>
    <t>VA Russell, J Lassoie</t>
  </si>
  <si>
    <t>... Conflict management such as this is not often practiced in protected area management and certainly does not model many environmental conflict management or collaborative ... Conflict can act as a stimulus to building social capital and empowerment in communities ...</t>
  </si>
  <si>
    <t>http://dlc.dlib.indiana.edu/dlc/bitstream/handle/10535/2209/russell.pdf?sequence=1</t>
  </si>
  <si>
    <t>Natural resource conflict management case studies: An analysis of power, participation and protected areas</t>
  </si>
  <si>
    <t>http://dlc.dlib.indiana.edu/dlc/handle/10535/39</t>
  </si>
  <si>
    <t>AP Castro, E Nielsen</t>
  </si>
  <si>
    <t>... NGO that aims to promote economic development and poverty alleviation through ... FCC Fuelwood Crisis Consortium FEEDER Foundation for Economic Empowerment, Development and ... IMA Interim Measures Agreement (Canada) IPAP Initial Protected Area Plan (Philippines) ...</t>
  </si>
  <si>
    <t>http://dlc.dlib.indiana.edu/dlc/bitstream/handle/10535/39/natural_resource_conflict.pdf.txt?sequence=2</t>
  </si>
  <si>
    <t>The (im) balance of nature: a public perception time-lag?</t>
  </si>
  <si>
    <t>http://pus.sagepub.com/content/early/2008/10/01/0963662507082893.short</t>
  </si>
  <si>
    <t>RJ Ladle , L Gillson</t>
  </si>
  <si>
    <t>Public understanding of science</t>
  </si>
  <si>
    <t>... Our methodology could be implemented in the future to assess whether the same public perception “gap” is closing ... Kalamandeen, M. and Gillson, L. (2007) “Demything 'Wilderness': Implications for Protected Area Designation and Management,” Biodiversity and Conservation ...</t>
  </si>
  <si>
    <t>http://blogs.uct.ac.za/gallery/643/3164-Ladle%20%26%20Gillson%202009.pdf</t>
  </si>
  <si>
    <t>Ecosystem service values and land use change in the opium poppy cultivation region in Northern Part of Lao PDR</t>
  </si>
  <si>
    <t>http://www.sciencedirect.com/science/article/pii/S1872203210000065</t>
  </si>
  <si>
    <t>A Yoshida, H Chanhda, YM Ye, YR Liang</t>
  </si>
  <si>
    <t>Acta Ecologica Sinica</t>
  </si>
  <si>
    <t>... 5] ecosystem services values, we determined that the total annual ecosystem service values in ... concentrate on stabilizing shifting cultivation and opium poppy eradication, poverty eradication and ... and limits further introduction of rubber into the Nam Ha National Protected Area. ...</t>
  </si>
  <si>
    <t>Incorporating indirect ecosystem services into marine protected area planning and management</t>
  </si>
  <si>
    <t>http://www.tandfonline.com/doi/abs/10.1080/21513732.2012.680500</t>
  </si>
  <si>
    <t>SE Rees, MC Austen, MJ Attrill…</t>
  </si>
  <si>
    <t>... Hard choices: making trade-offs between biodiversity conservation and human well-being. ... Striking a balance between biodiversity conservation and socioeconomic viability in the design ... less focus on ecological function particularly for indirect ecosystem service provision which ...</t>
  </si>
  <si>
    <t>Rivers in peril inside and outside protected areas: a systematic approach to conservation assessment of river ecosystems</t>
  </si>
  <si>
    <t>http://onlinelibrary.wiley.com/doi/10.1111/j.1472-4642.2007.00308.x/full</t>
  </si>
  <si>
    <t>JL Nel, DJ Roux , G Maree, CJ Kleynhans…</t>
  </si>
  <si>
    <t>... from Saunders et al., 2002), in combination with existing protected areas, to protect rivers before they enter the protected area. ... IRBM) within catchments, which takes into account the interrelationships between water, the biophysical environment, and socioeconomic and political ...</t>
  </si>
  <si>
    <t>http://www.onlyoneplanet.com/Nel_2007_riversINperil.pdf</t>
  </si>
  <si>
    <t>Managing tourism in parks: research priorities of industry associations and protected area agencies in Australia</t>
  </si>
  <si>
    <t>http://www.tandfonline.com/doi/abs/10.1080/14724040208668122</t>
  </si>
  <si>
    <t>R Buckley</t>
  </si>
  <si>
    <t>... This in turn has confronted park managers with a range of issues associated with, for example, the equity and cost-effectiveness of ... We have several sources of data to address these issues, presented in turn below: a three-phase expert survey of protected area agencies and ...</t>
  </si>
  <si>
    <t>http://www98.griffith.edu.au/dspace/bitstream/handle/10072/7751/19338.pdf?sequence=1</t>
  </si>
  <si>
    <t>Effectiveness of strict vs. multiple use protected areas in reducing tropical forest fires: a global analysis using matching methods</t>
  </si>
  <si>
    <t>http://dx.plos.org/10.1371/journal.pone.0022722.g006</t>
  </si>
  <si>
    <t>A Nelson , KM Chomitz</t>
  </si>
  <si>
    <t>... in flatter, less remote areas, and in the strictest forms of protected area (IUCN categories I and II). The current study differs from [33] in several ways. It focuses on the tropical forest biome, a more homogeneous domain (from a biological and socioeconomic viewpoint) than the ...</t>
  </si>
  <si>
    <t>... Lessons learned from the project emphasize the need by marine protected area participants to recog- nize irreconcilable impasses early in the ... The five-member SET provided baseline socioeconomic information and conducted an impact analysis on use values associated with ...</t>
  </si>
  <si>
    <t>Understanding and acceptance of conservation: analyzing perceptions of local communities in the Berau Marine Protected Area , Indonesia</t>
  </si>
  <si>
    <t>G Bennett, J Fry, AM González, S Zilberman</t>
  </si>
  <si>
    <t>Washington: The George Washington …</t>
  </si>
  <si>
    <t>A comparison of management planning and implementation in three Indonesian marine protected areas</t>
  </si>
  <si>
    <t>http://www.sciencedirect.com/science/article/pii/096456919490037X</t>
  </si>
  <si>
    <t>J Alder, NA Sloan, H Uktolseya</t>
  </si>
  <si>
    <t>... 3 These factors emphasize the urgent need to implement marine protected area (MPA) management ... Similarly, in managing fisheries, problems of poverty must be reconciled first.23 Otherwise ... Seribu local governments expect the park to increase the socioeconomic welfare of ...</t>
  </si>
  <si>
    <t>Evaluating Effectiveness: A framework for assessing management effectiveness of protected areas</t>
  </si>
  <si>
    <t>http://books.google.co.uk/books?hl=en&amp;lr=&amp;id=fbJkqFX69ooC&amp;oi=fnd&amp;pg=PR7&amp;dq=poverty+OR+%22human+well%22+OR+socioeconomic+OR+%22social+capital%22+OR+%22social+welfare%22+OR+empowerment+OR+equity+OR+%22ecosystem+service%22+OR+perception+OR+attitude+%22protected+area%22&amp;ots=ThEtvtklV1&amp;sig=zM7ITBtp0L8uNzbz1J0ncbWGKtM</t>
  </si>
  <si>
    <t>... project GEF Global Environment Facility IUCN The World Conservation Union NGO Non-governmentalOrganization RAPPAM Rapid Assessment and Prioritization of Protected Area Management TILCEPA Theme on Indigenous and Local Communities, Equity and Protected ...</t>
  </si>
  <si>
    <t>http://www.equilibriumconsultants.com/upload/clientroom/Evaluating_Effectiveness_Revised_Edition_-_BP_14.pdf</t>
  </si>
  <si>
    <t>Marine Reserves, the Public Trust Doctrine and Intergenerational Equity</t>
  </si>
  <si>
    <t>http://heinonlinebackup.com/hol-cgi-bin/get_pdf.cgi?handle=hein.journals/jluenvl19&amp;section=20</t>
  </si>
  <si>
    <t>DR Christie</t>
  </si>
  <si>
    <t>J. Land Use &amp; Envtl. L.</t>
  </si>
  <si>
    <t>Page 1. MARINE RESERVES, THE PUBLIC TRUST DOCTRINE AND INTERGENERATIONAL EQUITY DONNA R. CHRISTIE* ... 24. Marine reserves are a type of marine protected area commonly referred to as "no take zones." 25. ...</t>
  </si>
  <si>
    <t>http://law-wss-01.law.fsu.edu/journals/landuse/vol19_2/1achristie.pdf</t>
  </si>
  <si>
    <t>Indigenous uses, population density, and conservation of threatened medicinal plants in protected areas of the Indian Himalayas</t>
  </si>
  <si>
    <t>http://onlinelibrary.wiley.com/doi/10.1111/j.1523-1739.2005.00602.x/full</t>
  </si>
  <si>
    <t>CP Kala</t>
  </si>
  <si>
    <t>... The Valley of Flowers protected area had the highest number of threatened medicinal plant species. ... Each protected area has a buffer zone in which the utilization of nature and natural resources is allowed to a certain extent, and these areas contain some human habitations. ...</t>
  </si>
  <si>
    <t>http://www.researchgate.net/publication/227608984_Indigenous_Uses_Population_Density_and_Conservation_of_Threatened_Medicinal_Plants_in_Protected_Areas_of_the_Indian_Himalayas/file/79e4150bc3955a8a1c.pdf</t>
  </si>
  <si>
    <t>MarineMap: A web-based platform for collaborative marine protected area planning</t>
  </si>
  <si>
    <t>http://www.sciencedirect.com/science/article/pii/S0964569112002050</t>
  </si>
  <si>
    <t>MS Merrifield, W McClintock , C Burt , E Fox…</t>
  </si>
  <si>
    <t>... MarineMap: A web-based platform for collaborative marine protected area planning. ... Enabling access to geographic information and technology raises a number of issues related to community empowerment, data access, public participation, and the incorporation of local ...</t>
  </si>
  <si>
    <t>Commodification and conflict: What can the Irish approach to protected area management tell us?</t>
  </si>
  <si>
    <t>http://www.tandfonline.com/doi/abs/10.1080/08941920801978622</t>
  </si>
  <si>
    <t>N Healy , J McDonagh</t>
  </si>
  <si>
    <t>... decision making help promote sustainable development by increasing efficiency, equity, and harmony ... View all notes. (protected area) form one of the iconic landscapes of Ireland, with an ... economic gain, and exploitation are central considerations in Ireland's attitude to managing ...</t>
  </si>
  <si>
    <t>http://www.tandfonline.com/doi/full/10.1080/08941920801978622</t>
  </si>
  <si>
    <t>Fusion or failure? The future of conservation biology</t>
  </si>
  <si>
    <t>http://onlinelibrary.wiley.com/doi/10.1111/j.1523-1739.2006.00434.x/full</t>
  </si>
  <si>
    <t>A Balmford , RM Cowling</t>
  </si>
  <si>
    <t>... for much more work documenting and understanding the benefits of natural systems for human well-being. ... biomes, and services, that are underpinned by a stronger ecological and socioeconomic understanding of ... Tracking effectiveness in forest protected area management. ...</t>
  </si>
  <si>
    <t>http://www.researchgate.net/publication/6877086_Fusion_or_failure_The_future_of_conservation_biology/file/60b7d51b0696c25662.pdf</t>
  </si>
  <si>
    <t>The implications of global priorities for biodiversity and ecosystem services associated with protected areas</t>
  </si>
  <si>
    <t>http://www.ibcperu.org/doc/isis/mas/8565.pdf</t>
  </si>
  <si>
    <t>CR Pyke</t>
  </si>
  <si>
    <t>... Fig. 2. Frequency distribution of protected area growth rates for the period 1990–2000. ... 2006). This can be an important goal, but biodiversity representation is only one ecosystem service provided by protected areas. ... Species representation Equity shortfall scores ...</t>
  </si>
  <si>
    <t>... Ecological Applications Special Issue different interest groups in the process of marine re- serve research and design. The various socioeconomic disciplines have much to offer to the topic of marine reserves. ... 1994. Guidelines for protected area management categories. ...</t>
  </si>
  <si>
    <t>RESIDENTS'PERSPECTIVES OF A WORLD HERITAGE SITE: The Pitons Management Area, St. Lucia</t>
  </si>
  <si>
    <t>http://www.sciencedirect.com/science/article/pii/S0160738309000498</t>
  </si>
  <si>
    <t>LN Nicholas, B Thapa, YJ Ko</t>
  </si>
  <si>
    <t>... of residency, with members within each group holding at least three types of stakes: equity, economic and ... cultures has also served as leverage for the involvement of local communities in protected area management. ... Level of Involvement positively impacts on Perception of PMA ...</t>
  </si>
  <si>
    <t>Beyond traditional stakeholder engagement: public participation roles in California's statewide marine protected area planning process</t>
  </si>
  <si>
    <t>http://www.sciencedirect.com/science/article/pii/S0964569112002062</t>
  </si>
  <si>
    <t>K Sayce, C Shuman, D Connor, A Reisewitz…</t>
  </si>
  <si>
    <t>... strategies to promote participation beyond traditional stakeholder and public involvement in a statewide marine protected area (MPA) planning ... Without a dedicated outreach team, Initiative staff addressed public perception issues, developed outreach materials (print and ...</t>
  </si>
  <si>
    <t>Human health and well-being motivations and benefits associated with protected area experiences: an opportunity for transforming policy and management in …</t>
  </si>
  <si>
    <t>https://cmsdata.iucn.org/downloads/parks_issue_18_1_low_resolution_file_1.pdf#page=73</t>
  </si>
  <si>
    <t>CJ Lemieux , PFJ Eagles , DS Slocombe, ST Doherty …</t>
  </si>
  <si>
    <t>... METHODS Perception is an essential part of how people experience and use natural areas (Relph, 1976), and the personal benefits obtained from ... Accordingly, it appears that there is sufficient justification to include social capital in ecosystem service assessments and ...</t>
  </si>
  <si>
    <t>Protecting biodiversity by managing alien plants in National Parks: perspectives from South Africa and Australia.</t>
  </si>
  <si>
    <t>http://www.cabdirect.org/abstracts/20093201613.html</t>
  </si>
  <si>
    <t>LC Foxcroft , PO Downey, B Tokarska-Guzik…</t>
  </si>
  <si>
    <t>… : human perception</t>
  </si>
  <si>
    <t>... Daehler, CC;Pys̆ek, P. Book Plant invasions: human perception, ecological impacts and management 2008 pp. ... However, designating land as a protected area does not necessarily result in the conservation of biodiversity, as a range of threats to biodiversity may still be active. ...</t>
  </si>
  <si>
    <t>Women participation in the management of a Marine Protected Area in Brazil</t>
  </si>
  <si>
    <t>http://www.sciencedirect.com/science/article/pii/S0964569112000452</t>
  </si>
  <si>
    <t>RC Di Ciommo, A Schiavetti</t>
  </si>
  <si>
    <t>... that are not strong and organized to deal with obstacles to empowerment could explain ... For fishermen households, gender-based strategies can help reduce poverty and influence family planning. ... Equity of gender at MERC is a socioeconomic and livelihood indicator which has ...</t>
  </si>
  <si>
    <t>Recent invasion of buffel grass (Cenchrus ciliaris) of a natural protected area from the southern Sonoran Desert</t>
  </si>
  <si>
    <t>http://scielo.unam.mx/pdf/rmbiodiv/v79n2/v79n2a12.pdf</t>
  </si>
  <si>
    <t>E De la Barrera</t>
  </si>
  <si>
    <t>Revista Mexicana de Biodiversidad</t>
  </si>
  <si>
    <t>... Abstract. The Centro Ecológico de Sonora is a natural protected area where the natural vegetation remained undisturbed at least until 1997. ... These facts probably contribute to the local perception that the species performs better on hill slopes than on flat lands. ...</t>
  </si>
  <si>
    <t>Partnerships for protection: new strategies for planning and management for protected areas</t>
  </si>
  <si>
    <t>http://books.google.co.uk/books?hl=en&amp;lr=&amp;id=iNSoOeQuG1UC&amp;oi=fnd&amp;pg=PR8&amp;dq=poverty+OR+%22human+well%22+OR+socioeconomic+OR+%22social+capital%22+OR+%22social+welfare%22+OR+empowerment+OR+equity+OR+%22ecosystem+service%22+OR+perception+OR+attitude+%22protected+area%22&amp;ots=PtRcgI0wDR&amp;sig=uzbtFzK-eYgMTDp3_FmVVp0IOXg</t>
  </si>
  <si>
    <t>B Gujja, S Stolton, N Dudley</t>
  </si>
  <si>
    <t>... and Karin Beland-Lindahl 184 PART V DEVELOPING NEW MODELS FOR PROTECTED AREAS MANAGEMENT 21 Protected area institutions Jeffrey A ... She developed the programme around equity and participatory considerations in natural resource management, and she is ...</t>
  </si>
  <si>
    <t>... Although 12% of Earth's land surface has protected-area status, only 0.5% of oceans and ... Government policy needs to integrate biodiversity conservation, poverty alleviation, and the demands of a ... decide to take seriously the central role of biodiversity in human well-being and ...</t>
  </si>
  <si>
    <t>Local attitudes on protected areas: Evidence from three Natura 2000 wetland sites in Greece</t>
  </si>
  <si>
    <t>http://www.sciencedirect.com/science/article/pii/S0301479710001118</t>
  </si>
  <si>
    <t>PG Dimitrakopoulos, N Jones , T Iosifides…</t>
  </si>
  <si>
    <t>... PERCEPTION, NPEMT, −0.46, 22.17 (p &lt; 0.01). ... This attitude is also reflected in individuals' responses regarding management of the Natura site from governmental actors ... in the study of Papageorgiou and Kassioumis (2005) where visitors of a Greek protected area supported a ...</t>
  </si>
  <si>
    <t>Evaluating ecotourism in natural protected areas of La Paz Bay, Baja California Sur, Mexico: ecotourism or nature-based tourism?</t>
  </si>
  <si>
    <t>http://link.springer.com/article/10.1023/A:1016887417263</t>
  </si>
  <si>
    <t>RLE de los Monteros</t>
  </si>
  <si>
    <t>... in order to discuss the extent of involvement of tour operators in conservation and management of the natural protected area. ... communities, 3. build environmental awareness, 4. provide direct benefits for conservation, 5. provide financial benefits and empowerment for local ...</t>
  </si>
  <si>
    <t>http://link.springer.com/content/pdf/10.1023/A:1016887417263.pdf</t>
  </si>
  <si>
    <t>Turning ideas on their head</t>
  </si>
  <si>
    <t>https://www.uvm.edu/conservationlectures/turning.pdf</t>
  </si>
  <si>
    <t>A Phillips</t>
  </si>
  <si>
    <t>uvm.edu</t>
  </si>
  <si>
    <t>... Management Effectiveness of Protected Areas 18. Financial Security for Protected Areas 19. Building Comprehensive Protected Area Systems 20 21 Communities and Equity Marine Protected Areas - 16 The George Wright FORUM niiiiiiiiiiiiiiitimi.titu|aittiiiiiili|it§&lt; Page 10. ...</t>
  </si>
  <si>
    <t>... wisdom holds that the fences-and-fines approach to protected-area management, which ... in Zimbabwe), studies rarely incorporate rigorous data on conservation or poverty indicators. ... schemes too often proceeds from untested biological and socioeconomic assumptions, some of ...</t>
  </si>
  <si>
    <t>Relationships between environmental values and the acceptability of mobile telecommunications development in a protected area</t>
  </si>
  <si>
    <t>http://www.tandfonline.com/doi/abs/10.1080/01426390801948398</t>
  </si>
  <si>
    <t>JJ Park, A Jorgensen, P Selman…</t>
  </si>
  <si>
    <t>... acknowledges the intrinsic value of nature and the latter implies a perception of nature ... with an ecocentric attitude whereas scenic aesthetics is more based on an anthropocentric attitude. ... in turn be related to the acceptability of incremental landscape change in a protected area. ...</t>
  </si>
  <si>
    <t>http://www.tandfonline.com/doi/full/10.1080/01426390801948398</t>
  </si>
  <si>
    <t>Unlocking the potential of protected areas for freshwaters</t>
  </si>
  <si>
    <t>http://www.sciencedirect.com/science/article/pii/S000632070600317X</t>
  </si>
  <si>
    <t>R Abell, JD Allan, B Lehner</t>
  </si>
  <si>
    <t>... This value, generated by overlaying protected area polygons with inland waters categories of the Digital Chart of the World, unfortunately tells us little about actual freshwater protection. ... 3.3. Protected area categories and freshwaters: an imperfect fit. ...</t>
  </si>
  <si>
    <t>Nature reserves: Do they capture the full range of America's biological diversity?</t>
  </si>
  <si>
    <t>http://www.esajournals.org/doi/abs/10.1890/1051-0761(2001)011%5B0999:NRDTCT%5D2.0.CO;2</t>
  </si>
  <si>
    <t>JM Scott , FW Davis , RG McGhie, RG Wright…</t>
  </si>
  <si>
    <t>http://www.jstor.org/stable/3061007</t>
  </si>
  <si>
    <t>Conservation policy and indigenous peoples</t>
  </si>
  <si>
    <t>http://www.sciencedirect.com/science/article/pii/S1462901104000322</t>
  </si>
  <si>
    <t>... studied have adopted legislation that would encourage community owned protected areas in line with the revised IUCN protected area category system ... member States of the United Nations committed themselves to halving the number of people living in extreme poverty by the ...</t>
  </si>
  <si>
    <t>Gains from configuration: The transboundary protected area as a conservation tool</t>
  </si>
  <si>
    <t>http://www.sciencedirect.com/science/article/pii/S0921800907006131</t>
  </si>
  <si>
    <t>J Busch</t>
  </si>
  <si>
    <t>... within the protected area by only 7.1%, and land cover types by only 40%, despite increasing total protected area size by ... Nevada-sized Kavango-Zambezi Transfrontier Conservation Area on the tourism economy (Suich et al., 2006) and socioeconomic conditions (Scovronick et ...</t>
  </si>
  <si>
    <t>Do marine protected areas affect human nutrition and health? A comparison between villages in Roviana, Solomon Islands</t>
  </si>
  <si>
    <t>http://www.tandfonline.com/doi/abs/10.1080/08920750701593394</t>
  </si>
  <si>
    <t>S Aswani , T Furusawa</t>
  </si>
  <si>
    <t>... Can habitat protection lead to improvements in human well-being? ... Dunde Village differs from the other sites in demographic and socioeconomic parameters (see Aswani, 20052. Aswani, S. 2005 ... That is, the higher the enforcement, the higher the perception of MPA effectiveness ...</t>
  </si>
  <si>
    <t>Creating coexistence between humans and wildlife: global perspectives on local efforts to address human–wildlife conflict</t>
  </si>
  <si>
    <t>http://www.tandfonline.com/doi/full/10.1080/10871200490505675</t>
  </si>
  <si>
    <t>F Madden</t>
  </si>
  <si>
    <t>Human Dimensions of Wildlife</t>
  </si>
  <si>
    <t>... wildlife is between people with historical wounds, cultural misunderstandings, socioeconomic needs, as ... local level to ensure full understanding of the conflict, empowerment of stakeholders ... ensure social and cultural appropriateness, as well as overall equity, transparency, and ...</t>
  </si>
  <si>
    <t>http://www.humanwildlifeconflict.org/Downloads/WPC_IUCN-HDW.pdf</t>
  </si>
  <si>
    <t>Factors influencing conservation attitudes of local people in Western Serengeti, Tanzania</t>
  </si>
  <si>
    <t>http://link.springer.com/article/10.1007/s10531-006-9132-8</t>
  </si>
  <si>
    <t>JR Kideghesho , E Røskaft, BP Kaltenborn</t>
  </si>
  <si>
    <t>... areas differed significantly from those having serious conflicts in their perception about the ... in SRCP; and diseases) explained 12% of the variation in people's attitude on the ... with v 2 tests) Constraint Response category n Relationship with the protected area (% of respondents) ...</t>
  </si>
  <si>
    <t>http://link.springer.com/article/10.1007/s10531-006-9132-8/fulltext.html</t>
  </si>
  <si>
    <t>Participatory scenario planning for protected areas management under the ecosystem services framework: the Doñana social-ecological system in Southwestern …</t>
  </si>
  <si>
    <t>http://dlc.dlib.indiana.edu/dlc/handle/10535/7521</t>
  </si>
  <si>
    <t>I Palomo , B Martín-López , C López-Santiago …</t>
  </si>
  <si>
    <t>... This plan provided more than 372 million Euros to the socioeconomic area influenced ... 17 ecosystem services were chosen, together with different indicators of human well-being, ie ... health, good social relations, security and freedom of choice, education, equity, employment, and ...</t>
  </si>
  <si>
    <t>http://dlc.dlib.indiana.edu/dlc/bitstream/handle/10535/7521/ES-2010-3862.pdf?sequence=1</t>
  </si>
  <si>
    <t>Poverty , corruption and other challenges to protected area management: voices from the field in Bangladesh</t>
  </si>
  <si>
    <t>P DeCosse, KS Huda</t>
  </si>
  <si>
    <t>Pol Matters</t>
  </si>
  <si>
    <t>Assessing the broad-scale impact of agriculturally transformed and protected area landscapes on avian taxonomic and functional richness</t>
  </si>
  <si>
    <t>http://www.sciencedirect.com/science/article/pii/S0006320709002626</t>
  </si>
  <si>
    <t>MF Child , GS Cumming , T Amano</t>
  </si>
  <si>
    <t>... Functional Group, Ecosystem service provision, Species richness, Mean body mass (g), Body mass ... group may encompass a range of scales of landscape perception (Peterson et ... persist at broad scales across agriculturally mixed landscapes and protected area mixed landscapes ...</t>
  </si>
  <si>
    <t>Protected areas, poverty and conflicts: A livelihood case study of Mikumi National Park, Tanzania</t>
  </si>
  <si>
    <t>http://www.sciencedirect.com/science/article/pii/S1389934112000275</t>
  </si>
  <si>
    <t>P Vedeld, A Jumane, G Wapalila…</t>
  </si>
  <si>
    <t>... more critically that parks should not in any way increase poverty while a fourth position is more progressively to see sustainable use conservation strategies as a means to reduce poverty (Adams et al., 2004) . But in practise, strict conservation and protected area policies still ...</t>
  </si>
  <si>
    <t>Disentangling the links between conservation and poverty reduction in practice</t>
  </si>
  <si>
    <t>http://journals.cambridge.org/abstract_S0030605308000744</t>
  </si>
  <si>
    <t>M Walpole, L Wilder</t>
  </si>
  <si>
    <t>... Conservation can also benefit people in less obvious ways. The argument that conservation reduces poverty because biodiversity underpins human well-being through ... Reducing vulnerability and increasing empowerment are common features of successful projects ...</t>
  </si>
  <si>
    <t>http://povertyandconservation.info/docs/20081110-Disentangling_the_links.pdf</t>
  </si>
  <si>
    <t>... The divergent findings of these studies may be partially attributed to different definitions of poverty. ... hunts result in the acquisition of large amounts of bushmeat that are difficult to store, hunters often give away the surplus thereby increasing their social capital (Mauss, 1952). ...</t>
  </si>
  <si>
    <t>... the central coast of California, the first of five regions in the state to undergo a stakeholder-driven protected area design process. Two core objectives of the initiative were to protect representative and unique marine habitats and minimize negative socioeconomic impacts (CDFG ...</t>
  </si>
  <si>
    <t>… EBM science to assess marine protected area effectiveness: clues from coral proxies of land disturbance, ecological assessments and socioeconomic …</t>
  </si>
  <si>
    <t>SD Jupiter, T Tui, S Shah, A Cakacaka, W Moy…</t>
  </si>
  <si>
    <t>Technical report</t>
  </si>
  <si>
    <t>... Poverty (24% of the total population living under US$2 per day) is skewed ... simply stated, the number of people present, their geographic distribution, and socioeconomic and sociocultural ... grid cell was considered protected if 20% or more of its area overlapped a protected area. ...</t>
  </si>
  <si>
    <t>Shortcuts for marine conservation planning: The effectiveness of socioeconomic data surrogates</t>
  </si>
  <si>
    <t>http://www.sciencedirect.com/science/article/pii/S0006320710000728</t>
  </si>
  <si>
    <t>R Weeks, GR Russ, AA Bucol, AC Alcala</t>
  </si>
  <si>
    <t>... Grantham et al. (2008) found strongly diminishing return on investment for biodiversity survey data: increasing data collection effort did not result in significantly more effective protected area networks. Our experience suggests that the quality of socioeconomic data may be ...</t>
  </si>
  <si>
    <t>Do developmental initiatives influence local attitudes toward conservation? A case study from the Kalakad–Mundanthurai Tiger Reserve, India</t>
  </si>
  <si>
    <t>http://www.sciencedirect.com/science/article/pii/S030147970500229X</t>
  </si>
  <si>
    <t>M Arjunan, C Holmes, JP Puyravaud…</t>
  </si>
  <si>
    <t>... Socioeconomic factors in terms of wealth and landownership have been associated with positive ... Therefore, empowerment by the EDP could have made women more favorable towards conservation. ... with a shorter period of residency probably do not share the perception of the ...</t>
  </si>
  <si>
    <t>Tourism as economic development for native people living in the shadow of a protected area : A North American case study</t>
  </si>
  <si>
    <t>http://www.tandfonline.com/doi/abs/10.1080/08941929309380832</t>
  </si>
  <si>
    <t>D White</t>
  </si>
  <si>
    <t>... develop- ment on Native American reservations and the nature of the protected area-native people relationship. My observations were consistent with many themes apparent in the litera- ture, such as: an appreciation of the cultural identity/economic poverty dilemma involved ...</t>
  </si>
  <si>
    <t>Conserving Wildlife in Africa: Integrated Conservation and Development Projects and Beyond Because multiple factors hinder integrated conservation and …</t>
  </si>
  <si>
    <t>http://bioscience.oxfordjournals.org/content/50/7/585.short</t>
  </si>
  <si>
    <t>WD Newmark, JL Hough</t>
  </si>
  <si>
    <t>... to link the conservation of biological diversity within a protected area to social and economic development outside that protected area. ... as a result of agricultural expansion, deforestation, and overgrazing, which have been fueled by rapid human population growth and poverty. ...</t>
  </si>
  <si>
    <t>http://bioscience.oxfordjournals.org/content/50/7/585.full</t>
  </si>
  <si>
    <t>Diving user fees and the financial sustainability of marine protected areas: Opportunities and impediments</t>
  </si>
  <si>
    <t>http://www.sciencedirect.com/science/article/pii/S0964569106000263</t>
  </si>
  <si>
    <t>F Depondt, E Green</t>
  </si>
  <si>
    <t>... to the application of a user fee system is the fact that it respects the concept of equity, as tourist ... Questionnaire used to collect data on the attitude of dive operators on diving user fees. ... 3. Would you accept an increase in the fee in order for the Marine Protected Area to be better ...</t>
  </si>
  <si>
    <t>Human dimensions of marine protected areas</t>
  </si>
  <si>
    <t>http://icesjms.oxfordjournals.org/content/66/1/6.short</t>
  </si>
  <si>
    <t>A Charles , L Wilson</t>
  </si>
  <si>
    <t>... long-term livelihood from the sea, but if faced with high levels of poverty and a ... The perception of MPA benefits and costs is influenced by values and objectives, as are ... Geoghegan and Renard (2002) propose that, for active participation in protected area management, it is often ...</t>
  </si>
  <si>
    <t>http://icesjms.oxfordjournals.org/content/66/1/6.full</t>
  </si>
  <si>
    <t>Decentralization, forests and rural communities: policy outcomes in South and Southeast Asia</t>
  </si>
  <si>
    <t>http://books.google.co.uk/books?hl=en&amp;lr=&amp;id=f6GHAwAAQBAJ&amp;oi=fnd&amp;pg=PP1&amp;dq=poverty+OR+%22human+well%22+OR+socioeconomic+OR+%22social+capital%22+OR+%22social+welfare%22+OR+empowerment+OR+equity+OR+%22ecosystem+service%22+OR+perception+OR+attitude+%22protected+area%22&amp;ots=ZJ5ctbqK4O&amp;sig=GFvLUnsqshR2u-ehuDJaekpUVnE</t>
  </si>
  <si>
    <t>EL Webb, G Shivakoti</t>
  </si>
  <si>
    <t>... in India Rucha Ghate and Deepshikha Mehra 5 Decentralization Policy and Revitalization of 128 Local Institutions for Protected Area Co-management ... P. Gautam and Ganesh P. Shivakoti 7 Implications of Leasehold and Community Forestry 177 for Poverty Alleviation Mukunda ...</t>
  </si>
  <si>
    <t>The significance of social capital in local forest management in Laos: Overcoming latent conflict between local people and local forestry officials</t>
  </si>
  <si>
    <t>http://www.tandfonline.com/doi/abs/10.1080/13504500609469658</t>
  </si>
  <si>
    <t>K Hyakumura, M Inoue</t>
  </si>
  <si>
    <t>... 261–74 Hyakumura K and Khotpathoum T. Impacts of forest related policies on local people in the Phou Xang He Protected Area, Savannakhet Province ... Osaka, Japan: Media Center of Osaka City University; 2000 Narayan D. Bonds and Bridges: Social Capital and Poverty. ...</t>
  </si>
  <si>
    <t>... Abstract. Identifying the rates of recovery of fish in no-take areas is fundamental to designing protected area networks, managing fisheries, estimating yields, identifying ecological interactions, and informing stakeholders about the outcomes of this management. ...</t>
  </si>
  <si>
    <t>Perceptions of a nearby exurban protected area in South Carolina, United States</t>
  </si>
  <si>
    <t>http://link.springer.com/article/10.1007/s00267-007-9043-9</t>
  </si>
  <si>
    <t>... including the potential to build a critical mass of local protected-area supporters providing ... residents characterized by haphazard land uses and high levels of poverty and unemployment. ... As described previously, almost all of the perception and interaction literature pertinent to ...</t>
  </si>
  <si>
    <t>http://link.springer.com/article/10.1007/s00267-007-9043-9/fulltext.html</t>
  </si>
  <si>
    <t>National parks and protected area management in Costa Rica and Germany: a comparative analysis</t>
  </si>
  <si>
    <t>http://books.google.co.uk/books?hl=en&amp;lr=&amp;id=UvcymNufO8AC&amp;oi=fnd&amp;pg=PA71&amp;dq=poverty+OR+%22human+well%22+OR+socioeconomic+OR+%22social+capital%22+OR+%22social+welfare%22+OR+empowerment+OR+equity+OR+%22ecosystem+service%22+OR+perception+OR+attitude+%22protected+area%22&amp;ots=NrrXkz3N7o&amp;sig=PHxvKui583FsK7NlqPsoiiDSv58</t>
  </si>
  <si>
    <t>J Bruggemann</t>
  </si>
  <si>
    <t>Social Change and Conservation</t>
  </si>
  <si>
    <t>Ill NATIONAL PARKS AND PROTECTED AREA MANAGEMENT IN COSTA RICA AND GERMANY: A COMPARATIVE ANALYSIS1 Jens Bruggemann Introduction It is frequently assumed that the management and administration of protected areas tend to be more effective in ...</t>
  </si>
  <si>
    <t>... is increasingly subjected to a wide range of natural and anthropogenic disturbances, exacerbated by widespread poverty and rapidly ... This aim goes beyond the perception of MPAs as merely a means to protect a single species or ... Environmental and socioeconomic monitoring. ...</t>
  </si>
  <si>
    <t>Governance of recreation and tourism partnerships in parks and protected areas</t>
  </si>
  <si>
    <t>http://www.tandfonline.com/doi/abs/10.1080/09669580802495725</t>
  </si>
  <si>
    <t>PFJ Eagles</t>
  </si>
  <si>
    <t>... The world's protected area estate contains some of the most important ecosystems, habitats and species. ... For example, a common view holds that only public ownership will allow for societal equity (More, 200537. More, T. 2005. ...</t>
  </si>
  <si>
    <t>http://www.tandfonline.com/doi/full/10.1080/09669580802495725</t>
  </si>
  <si>
    <t>Area requirements and pelagic protected areas: is size an impediment to implementation?</t>
  </si>
  <si>
    <t>http://www.publish.csiro.au/?paper=MF06214</t>
  </si>
  <si>
    <t>JE Alpine, AJ Hobday</t>
  </si>
  <si>
    <t>... As protected area efficacy is governed by the time an ecosys- tem component remains within management boundaries, high motility may be a serious impediment to their viability. Thus the perception has arisen that effective pelagic protected areas would necessarily require ...</t>
  </si>
  <si>
    <t>http://127.0.0.1:8000/scholar?q=info:qCixvXnfctoJ:scholar.google.com/&amp;output=instlink&amp;hl=en&amp;as_sdt=0,5&amp;scillfp=7936884709772787450&amp;oi=lle</t>
  </si>
  <si>
    <t>The conservation against development paradigm in protected areas: Valuation of ecosystem services in the Doñana social–ecological system (southwestern …</t>
  </si>
  <si>
    <t>http://www.sciencedirect.com/science/article/pii/S092180091100098X</t>
  </si>
  <si>
    <t>B Martín-López , M García-Llorente, I Palomo …</t>
  </si>
  <si>
    <t>... the farmers have a strong sense of place, and they have preserved their social capital through familiar ... We found significant differences in individuals' perception of the importance of specific regulating services (ANOVA test, F ... Effect of spatial scale on ecosystem service values. ...</t>
  </si>
  <si>
    <t>Aggregation fishing and local management within a marine protected area in Indonesia</t>
  </si>
  <si>
    <t>http://www.spc.int/DigitalLibrary/Doc/FAME/InfoBull/LRF/19/LRF19_07_Wilson.pdf</t>
  </si>
  <si>
    <t>J Wilson, KL Rhodes, C Rotinsulu</t>
  </si>
  <si>
    <t>... protected area in Indonesia ... Communities at Site 1 clearly have a strong interest in maintaining aggre- gation sites and community leaders appear to have an understanding of the need for a balance between resource use and socioeconomic stability. ...</t>
  </si>
  <si>
    <t>Livelihood strategies and local perceptions of a new nature conservation project in Nepal: The Kanchenjunga Conservation Area Project</t>
  </si>
  <si>
    <t>http://www.bioone.org/doi/abs/10.1659/0276-4741(2000)020%5B0324:LSALPO%5D2.0.CO%3B2</t>
  </si>
  <si>
    <t>U Müller-Böker , M Kollmair</t>
  </si>
  <si>
    <t>... Khamfeua Sirivongs, Toshiyuki Tsuchiya. (2012) Relationship between local residents' perceptions, attitudes and participation towards national protected areas: A case study of Phou Khao Khouay National Protected Area, central Lao PDR. ... (2011) Perception and decisions in ...</t>
  </si>
  <si>
    <t>http://www.mtnforum.org/sites/default/files/publication/files/5940.pdf</t>
  </si>
  <si>
    <t>Traditional ecological knowledge in perspective</t>
  </si>
  <si>
    <t>http://books.google.co.uk/books?hl=en&amp;lr=&amp;id=J2CNS64AFvsC&amp;oi=fnd&amp;pg=PA1&amp;dq=poverty+OR+%22human+well%22+OR+socioeconomic+OR+%22social+capital%22+OR+%22social+welfare%22+OR+empowerment+OR+equity+OR+%22ecosystem+service%22+OR+perception+OR+attitude+%22protected+area%22&amp;ots=KAfgzevoIm&amp;sig=_RMAweqyS-tFNBB3w4kbtW9p280</t>
  </si>
  <si>
    <t>Traditional ecological knowledge: Concepts and …</t>
  </si>
  <si>
    <t>... the making of water-tight pots without a curiosity-driven sci- entific attitude and a ... Moreover, they provide native commu- nities with a perception of themselves as distinct cul- tures ... Especially where the local community jointly manages such a protected area, the use of traditional ...</t>
  </si>
  <si>
    <t>Exploited reefs protected from fishing transform over decades into conservation features otherwise absent from seascapes</t>
  </si>
  <si>
    <t>http://www.esajournals.org/doi/abs/10.1890/09-0610.1</t>
  </si>
  <si>
    <t>GJ Edgar , NS Barrett, RD Stuart-Smith</t>
  </si>
  <si>
    <t>... and family) in Fishbase (available online).3 Bias in divers' perception of fish ... of predators in structuring sublittoral rocky-reef communities in a Marine Protected Area and nearby ... Striking a balance between biodiversity conservation and socioeconomic viability in the design of ...</t>
  </si>
  <si>
    <t>http://www.jstor.org/stable/40346305</t>
  </si>
  <si>
    <t>Towards participatory environmental management?</t>
  </si>
  <si>
    <t>http://www.sciencedirect.com/science/article/pii/S0301479701904785</t>
  </si>
  <si>
    <t>I Kapoor</t>
  </si>
  <si>
    <t>... Gender, environment, and poverty interlinks: regional variations and temporal shifts in rural India. ... Participatory development and empowerment: the dangers of localism. ... Policy Hits the Ground: Participation and Equity in Environmental Policy-MakingWorld Resources Institute ...</t>
  </si>
  <si>
    <t>The costs and benefits of protected areas for local livelihoods: a review of the current literature</t>
  </si>
  <si>
    <t>http://www.ibcperu.org/doc/isis/mas/9408.pdf</t>
  </si>
  <si>
    <t>L Coad , A Campbell, L Miles …</t>
  </si>
  <si>
    <t>UNEP World Conservation …</t>
  </si>
  <si>
    <t>... Poverty reduction refers to a successful improvement of livelihoods, whereas poverty mitigation refers to prevention of increased deprivation (Sunderlin et ... Social capital: Social relationships, cultural/spiritual Political capital: Empowerment, access rights and tenure, governance ...</t>
  </si>
  <si>
    <t>Adapting land reform to protected area management in the Dominican Republic</t>
  </si>
  <si>
    <t>… through Adaptive Collaborative Management</t>
  </si>
  <si>
    <t>Opportunities and barriers in the implementation of protected area management: a qualitative meta‐analysis of case studies from European protected areas</t>
  </si>
  <si>
    <t>http://onlinelibrary.wiley.com/doi/10.1111/j.1475-4959.2010.00391.x/full</t>
  </si>
  <si>
    <t>M HIRSCHNITZ‐GARBERS…</t>
  </si>
  <si>
    <t>The Geographical …</t>
  </si>
  <si>
    <t>... Goal 1 of the Millennium Development Goals, to eradicate extreme poverty and hunger ... 2 implementation of sustainable land management and development for human well-being, and. ... and institutional conditions, Perception and attitudes of local people, Perception and attitudes ...</t>
  </si>
  <si>
    <t>http://www.mnf.uni-greifswald.de/fileadmin/Geowissenschaften/geographie/angew_geo/Publikationen/MHG_SSK_2011_meta-analysis.pdf</t>
  </si>
  <si>
    <t>Cattle ranchers' attitudes to conflicts with jaguar Panthera onca in the Pantanal of Brazil</t>
  </si>
  <si>
    <t>http://journals.cambridge.org/abstract_S0030605305000992</t>
  </si>
  <si>
    <t>A Zimmermann , MJ Walpole, N Leader-Williams</t>
  </si>
  <si>
    <t>... survey respondents, pers comm.) but, as reflected by their attitudes, this perception is no ... Fig. 3 Relationship between combined attitude scores (see text for details) of each rancher ... Natural scheme to expand Brazil's protected area net- work through land tax exemption options in ...</t>
  </si>
  <si>
    <t>http://www.jaguarnetwork.org/pdf/49.pdf</t>
  </si>
  <si>
    <t>Enabling conditions to support marine protected area network planning: California's Marine Life Protection Act Initiative as a case study</t>
  </si>
  <si>
    <t>http://www.sciencedirect.com/science/article/pii/S0964569112001640</t>
  </si>
  <si>
    <t>E Fox, M Miller-Henson, J Ugoretz, M Weber…</t>
  </si>
  <si>
    <t>... and decision-makers, but also on the legal, political, and socioeconomic context in ... A number of comprehensive guides to protected area planning in terrestrial and marine environments ... to impede progress, from political issues to legal challenges to public perception difficulties. ...</t>
  </si>
  <si>
    <t>Evaluating the efficacy of zoning designations for protected area management</t>
  </si>
  <si>
    <t>http://www.sciencedirect.com/science/article/pii/S0006320711003521</t>
  </si>
  <si>
    <t>V Hull, W Xu, W Liu, S Zhou, A Viña , J Zhang …</t>
  </si>
  <si>
    <t>... Cover image Cover image. Evaluating the efficacy of zoning designations for protected area management. ... The approach was calibrated empirically using data from Wolong Nature Reserve, a flagship protected area for the conservation of endangered giant pandas in China. ...</t>
  </si>
  <si>
    <t>Quantifying community perceptions of marine environments for marine protected area planning: when is the reef too crowded?</t>
  </si>
  <si>
    <t>http://www.ingentaconnect.com/content/cog/tme/2008/00000005/F0020002/art00003</t>
  </si>
  <si>
    <t>BB Breen , D Breen</t>
  </si>
  <si>
    <t>Tourism in Marine Environments</t>
  </si>
  <si>
    <t>... Page 3. MARINE PROTECTED AREA PLANNING 103 ... els of use. Although most respondents often saw other groups of reef users at their sites (86.5%), data or missing responses for perception of crowd- ing were excluded from the analyses. ...</t>
  </si>
  <si>
    <t>1. Sustainability Science of Local Communities</t>
  </si>
  <si>
    <t>http://www.sciencemag.org/content/292/5517/641.full/reply</t>
  </si>
  <si>
    <t>RW Kates, WC Clark , R Corell, JM Hall, CC Jaeger…</t>
  </si>
  <si>
    <t>... In my fieldwork as a practicing forester in Rajasthan, local knowledge has proved useful for forest restoration and protected area management (12). ... 6. M. Gadgil, R. Guha, Equity and Ecology: The Use and Abuse of Nature in Contemporary India (Penguin, New Delhi, 1995); DN ...</t>
  </si>
  <si>
    <t>http://www.researchgate.net/publication/12006727_Environment_and_development._Sustainability_science/file/d912f5115514053e86.pdf</t>
  </si>
  <si>
    <t>Sacred groves: potential for biodiversity management</t>
  </si>
  <si>
    <t>http://www.esajournals.org/doi/abs/10.1890/1540-9295(2006)4%5B519:SGPFBM%5D2.0.CO;2</t>
  </si>
  <si>
    <t>SA Bhagwat, C Rutte</t>
  </si>
  <si>
    <t>... 2004. Socioeconomic changes and sacred groves in south India: protecting a community-based resource management institution. ... Social capital and the collective management of resources. ... Effectiveness of the global protected area network in representing species diversity. ...</t>
  </si>
  <si>
    <t>http://www.jstor.org/stable/3868900</t>
  </si>
  <si>
    <t>Governance of marine protected areas in the wider Caribbean: preliminary results of an international mail survey</t>
  </si>
  <si>
    <t>http://www.tandfonline.com/doi/abs/10.1080/089207599263794</t>
  </si>
  <si>
    <t>... The fact that biological assessments are more frequently conducted prior to the establishment of MPAs than socioeconomic assessments also ... Protected area management based solely upon strict enforcement has been shown to be ineffective, whereas incentive-based systems ...</t>
  </si>
  <si>
    <t>Community involvement in management for maintaining coral reef resilience and biodiversity in southern Caribbean marine protected areas</t>
  </si>
  <si>
    <t>http://link.springer.com/article/10.1007/s10531-008-9555-5</t>
  </si>
  <si>
    <t>C Camargo, JH Maldonado , E Alvarado…</t>
  </si>
  <si>
    <t>... Interviews included all 23 park staff, and included open and multiple choice questions regarding their perception about selected ... Economic valuation of the protected area ... not only to determine the economic value of the park, but also to collect socioeconomic and governance ...</t>
  </si>
  <si>
    <t>http://link.springer.com/article/10.1007/s10531-008-9555-5/fulltext.html</t>
  </si>
  <si>
    <t>Is community-based forest management more effective than protected areas?: A comparison of land use/land cover change in two neighboring study areas of …</t>
  </si>
  <si>
    <t>http://www.sciencedirect.com/science/article/pii/S0378112708005823</t>
  </si>
  <si>
    <t>EA Ellis , L Porter-Bolland</t>
  </si>
  <si>
    <t>... Spatial environmental and socioeconomic variables common to both study sites are used. However, we also included key variables unique to each study area with respect to its protected area or community-based forest management condition. ...</t>
  </si>
  <si>
    <t>Protected Areas and Livelihoods. Wildlife Conservation …</t>
  </si>
  <si>
    <t>Community perceptions of marine protected area management in Indonesia</t>
  </si>
  <si>
    <t>A Halim, P Mous</t>
  </si>
  <si>
    <t>A report to National Oceanic and Atmospheric …</t>
  </si>
  <si>
    <t>The use of importance–performance analysis and market segmentation for tourism management in parks and protected areas: an application to Tanzania's National …</t>
  </si>
  <si>
    <t>http://www.tandfonline.com/doi/abs/10.1080/14724040308668144</t>
  </si>
  <si>
    <t>DJ Wade, PFJ Eagles</t>
  </si>
  <si>
    <t>... The utility of the technique in a protected area context is highlighted, by comparing it with the results from three programme perspectives – non-segmented data (a homogeneous IPA programme), segmented data that look at performance measurements only (a segmented ...</t>
  </si>
  <si>
    <t>http://www.ahs.uwaterloo.ca/~eagles/documents/Wade%20and%20Eagles%20in%20J%20of%20Ecotourism.pdf</t>
  </si>
  <si>
    <t>Measuring the costs and benefits of conservation to local communities</t>
  </si>
  <si>
    <t>http://scholarcommons.usf.edu/cgi/viewcontent.cgi?article=1051&amp;context=jea</t>
  </si>
  <si>
    <t>J Igoe</t>
  </si>
  <si>
    <t>Journal of Ecological Anthropology</t>
  </si>
  <si>
    <t>... This type of work is essential since conservation- ists frequently talk about poverty as a ... is their ability to convert different kinds of capital (eg, to use social capital to gain ... possibility of the benefits of community conservation offsetting the costs of protected area exclusion depends ...</t>
  </si>
  <si>
    <t>Effects of human activity on global extinction risk</t>
  </si>
  <si>
    <t>http://onlinelibrary.wiley.com/doi/10.1046/j.1523-1739.1995.09061528.x/full</t>
  </si>
  <si>
    <t>JT Kerr , DJ Currie</t>
  </si>
  <si>
    <t>... In- creased reliance on subsistence hunting, one of the con- sequences of poverty (World Resources ... then there should be an inverse rela- tion between extent of protected area and extinction risk ... Data for the socioeconomic variables listed in Table 1, as well as the numbers of ...</t>
  </si>
  <si>
    <t>http://www.jstor.org/stable/2387196</t>
  </si>
  <si>
    <t>From pre-Hispanic to future conservation alternatives: lessons from Mexico</t>
  </si>
  <si>
    <t>http://www.pnas.org/content/96/11/5982.short</t>
  </si>
  <si>
    <t>A Gómez-Pompa, A Kaus</t>
  </si>
  <si>
    <t>... of future conservation research and policy, particularly the need to take the socioeconomic context of ... One is the oft-forgotten rural Mexico, a locus of poverty and also a well ... ideas are arising that directly confront the intertwined problems of ecological and social welfare under the ...</t>
  </si>
  <si>
    <t>http://www.pnas.org/content/96/11/5982.full</t>
  </si>
  <si>
    <t>Buffer zones around protected areas: a brief literature review</t>
  </si>
  <si>
    <t>https://escholarship.org/uc/item/02n4v17n.pdf</t>
  </si>
  <si>
    <t>D Martino</t>
  </si>
  <si>
    <t>Electronic Green Journal</t>
  </si>
  <si>
    <t>... of buffer zones, and most of those have focused on the socioeconomic as opposed ... between adjacent land and protected areas: Issues of concern for the protected area manager. ... Lessons from the tropics showing that resource overexploitation Is not just an attitude problem and ...</t>
  </si>
  <si>
    <t>Policy implications of protected area discourse in the Pacific islands</t>
  </si>
  <si>
    <t>http://www.sciencedirect.com/science/article/pii/S0308597X09000724</t>
  </si>
  <si>
    <t>CY Bartlett, T Maltali, G Petro, P Valentine</t>
  </si>
  <si>
    <t>... Please enable JavaScript to use all the features on this page. Marine Policy. Volume 34, Issue 1, January 2010, Pages 99–104. Cover image Cover image. Policy implications of protected area discourse in the Pacific islands. ... 2.3. Multiplicity of protected area terminology. ...</t>
  </si>
  <si>
    <t>National parks and poverty risks: Is population resettlement the solution?</t>
  </si>
  <si>
    <t>World Parks Congress</t>
  </si>
  <si>
    <t>http://www.schmidt-soltau.de/PDF/Englisch/2003_Impoverishment_Parks_Cernea_Schmidt-Soltau_Durban.pdf</t>
  </si>
  <si>
    <t>Getting out of the woods: quandaries of protected area management in China</t>
  </si>
  <si>
    <t>http://www.bioone.org/doi/abs/10.1659/0276-4741(2003)023%5B0222:GOOTW%5D2.0.CO%3B2</t>
  </si>
  <si>
    <t>CY Jim , SS Xu</t>
  </si>
  <si>
    <t>Mountain research and development</t>
  </si>
  <si>
    <t>... rate of designation of new nature reserves has been impressive, 6 chronic deficiencies have been diagnosed in the protected area (PA) system ... The major justification for reclassification is the pressing need to assess in detail the natural and socioeconomic conditions of existing ...</t>
  </si>
  <si>
    <t>http://www.mtnforum.org/sites/default/files/publication/files/5147.pdf</t>
  </si>
  <si>
    <t>Rethinking the effectiveness of public protected areas in southwestern China</t>
  </si>
  <si>
    <t>http://onlinelibrary.wiley.com/doi/10.1111/j.1523-1739.2006.00636.x/full</t>
  </si>
  <si>
    <t>J Xu , DR Melick</t>
  </si>
  <si>
    <t>... Perception of local people, threat, subjects of study, part of ecosystem, strive to use and nurture biodiversity and landscapes. ... For example, the definition of a protected area adopted by the World Conservation Union (IUCN 1994) and currently in use in most countries is an area ...</t>
  </si>
  <si>
    <t>http://www.worldagroforestrycentre.org/sea/publications/files/journal/JA0279-08.PDF</t>
  </si>
  <si>
    <t>... This interpretation contributed to a widespread perception that fishing or extractive economic activity of any ... is designated as a preserve and, if so, how well the protected area survives in ... Koester, S., Socioeconomic and cultural role of fishing and shellfishing in the Virgin Islands ...</t>
  </si>
  <si>
    <t>Adapting stakeholder processes to region-specific challenges in marine protected area network planning</t>
  </si>
  <si>
    <t>http://www.sciencedirect.com/science/article/pii/S0964569112001688</t>
  </si>
  <si>
    <t>E Fox, E Poncelet, D Connor, J Vasques…</t>
  </si>
  <si>
    <t>... Stakeholder engagement is central to successful marine protected area (MPA) network planning, as well as broader coastal and marine ... Gleason et al., 2010 and Saarman et al., 2013), considering wide-ranging feedback (eg, potential socioeconomic consequences), and ...</t>
  </si>
  <si>
    <t>Using ecological null models to assess the potential for marine protected area networks to protect biodiversity</t>
  </si>
  <si>
    <t>http://dx.plos.org/10.1371/journal.pone.0008895.g004</t>
  </si>
  <si>
    <t>BX Semmens , PJ Auster , MJ Paddack</t>
  </si>
  <si>
    <t>... Following the IUCN definition of a protected area, we characterized sites as protected if they were located in an area “dedicated to the ... A MPA siting process typically accounts for diversity by balancing the goal of preserving α-diversity with the local socioeconomic impact of ...</t>
  </si>
  <si>
    <t>... 'poverty traps' can force harvesters into continued ex- ploitation of even depleted resources due to the in - ability to move ... 2008), response index (ie combined extent of conservation strategies such as protected area extent and biodiversity coverage, policy responses to invasive ...</t>
  </si>
  <si>
    <t>Using the Delphi technique to identify topics for a protected area co-management capacity building programme</t>
  </si>
  <si>
    <t>http://irm.sagepub.com/content/2/2/191.short</t>
  </si>
  <si>
    <t>S De Urioste-Stone , WJ McLaughlin…</t>
  </si>
  <si>
    <t>... How the concepts of participant empowerment, power sharing, respect for human dignity ... Ways to assess how human values centred on gender, poverty, equity, and cultural ... eg, watershed management, national coastal zone management, national protected area system, the ...</t>
  </si>
  <si>
    <t>http://www.downhi.com/word/7Jmy2a4tsrVK.doc</t>
  </si>
  <si>
    <t>... Currently, a heated debate regarding protected area management and the role of sci- entific and local (non-scientific ... MPAs will be justified principally for biodiversity conservation, marine resource management, sustainable development or empowerment of marginalized social ...</t>
  </si>
  <si>
    <t>Managing protected areas in Africa</t>
  </si>
  <si>
    <t>WJ Lusigi</t>
  </si>
  <si>
    <t>Community-based natural resource management (CBNRM) affiliated with BC's Protected Area System: Costs and benefits of Conservancies to First …</t>
  </si>
  <si>
    <t>A Rozwadowska</t>
  </si>
  <si>
    <t>PAPR Working Paper No</t>
  </si>
  <si>
    <t>Protected areas in the future: the implications of change, and the need for new policies</t>
  </si>
  <si>
    <t>http://www.springerlink.com/index/K6879712K07XU71H.pdf</t>
  </si>
  <si>
    <t>MW Holdgate</t>
  </si>
  <si>
    <t>... it should be noted now that the human demographic momentum is uncheckable on any short time-scale; that escape from poverty will demand ... If policies, including protected area policies, do not cater for social and environmental change, they will be at best ineffective, and at ...</t>
  </si>
  <si>
    <t>http://link.springer.com/content/pdf/10.1007/BF00057798.pdf</t>
  </si>
  <si>
    <t>Tourism as a tool for conservation and support of protected areas: Setting the agenda</t>
  </si>
  <si>
    <t>http://books.google.co.uk/books?hl=en&amp;lr=&amp;id=orfq-JqoBtUC&amp;oi=fnd&amp;pg=PA12&amp;dq=poverty+OR+%22human+well%22+OR+socioeconomic+OR+%22social+capital%22+OR+%22social+welfare%22+OR+empowerment+OR+equity+OR+%22ecosystem+service%22+OR+perception+OR+attitude+%22protected+area%22&amp;ots=_MMA4eo6p3&amp;sig=6WZ2S5f2axNCmX1dap36bIiIhGA</t>
  </si>
  <si>
    <t>R Bushell, SF McCool</t>
  </si>
  <si>
    <t>Tourism and protected areas: Benefits …</t>
  </si>
  <si>
    <t>... inﬂuenced by a variety of factors, including park objectives, social values, what is being preserved, and public perception of alternatives. ... documents fail to address broader issues associated with tourism, such as conmiunity health and well-being, poverty and gender equity. ...</t>
  </si>
  <si>
    <t>http://books.google.co.uk/books?hl=en&amp;lr=&amp;id=BkN1A7ElK10C&amp;oi=fnd&amp;pg=PP12&amp;dq=poverty+OR+%22human+well%22+OR+socioeconomic+OR+%22social+capital%22+OR+%22social+welfare%22+OR+empowerment+OR+equity+OR+%22ecosystem+service%22+OR+perception+OR+attitude+%22protected+area%22&amp;ots=68FIzfK6Vn&amp;sig=FQOmjb6xOGRHkAoVNug_NOi2_H8</t>
  </si>
  <si>
    <t>... lt is time to look for the best possible outcomes, bearing in mind principles of equity. ... Livelihoods contribute to human well-being, which includes spiritual and aesthetic values. Poverty can be thought of as a state of reduced or limited livelihood opportunities. ...</t>
  </si>
  <si>
    <t>Compensation and economic incentives: reducing pressure on protected areas</t>
  </si>
  <si>
    <t>http://books.google.co.uk/books?hl=en&amp;lr=&amp;id=9a_BziHYLJwC&amp;oi=fnd&amp;pg=PA187&amp;dq=poverty+OR+%22human+well%22+OR+socioeconomic+OR+%22social+capital%22+OR+%22social+welfare%22+OR+empowerment+OR+equity+OR+%22ecosystem+service%22+OR+perception+OR+attitude+%22protected+area%22&amp;ots=mLrXo-1-eg&amp;sig=P7owGeMl_qssSgq4VMwZm4d6mew</t>
  </si>
  <si>
    <t>PJ Ferraro , RA Kramer</t>
  </si>
  <si>
    <t>Last stand: protected areas and the …</t>
  </si>
  <si>
    <t>... If compensation is driven by equity and ethical concerns, all affected residents ought to be ... hungry residents attempting to se- cure their future by exploiting the protected area's resources. ... If poverty is the primary factor driving them to exploit the protected resources illegally ...</t>
  </si>
  <si>
    <t>http://www2.gsu.edu/~wwwcec/docs/doc%20updates/FerraroKramer1997.pdf</t>
  </si>
  <si>
    <t>... Managing population increase, improved livelihood and poverty reduction can help reduce human impacts within and around protected areas. ... preliminary information, which must then be followed by careful quantification of the threat levels in each protected area for detailed ...</t>
  </si>
  <si>
    <t>Institutional legitimacy and co-management of a marine protected area : implementation lessons from the case of Xcalak Reefs National Park, Mexico</t>
  </si>
  <si>
    <t>http://sfaa.metapress.com/index/28GW1106U131143H.pdf</t>
  </si>
  <si>
    <t>DM Hoffman</t>
  </si>
  <si>
    <t>... and rapid urbanization also brought many of the social ills related to poverty and urban ... letters to the governor of Quintana Roo and the federal resource and protected area authority (SEMARNAP ... Much of this positive perception lay in the assumption, fueled by the ASK's rhetoric ...</t>
  </si>
  <si>
    <t>http://dlc.dlib.indiana.edu/dlc/bitstream/handle/10535/4854/Hoffman%20(2009)%20Institutional%20Legitimacy%20and%20Co%20Management%20of%20a%20Marine%20Protected%20Area.pdf?sequence=1</t>
  </si>
  <si>
    <t>Protected area governance in South Asia: How far has it progressed</t>
  </si>
  <si>
    <t>https://cmsdata.iucn.org/downloads/parks17_1_web.pdf#page=24</t>
  </si>
  <si>
    <t>T Balasinorwala, A Kothari, H Jaireth</t>
  </si>
  <si>
    <t>22 PARKS Vol 17 No 1 IMPLEMENTING THE CBD POWPA Protected area governance in South Asia ... of Element 2 of the PoWPA, which focuses on governance, participation, equity and benefit ... While poverty remains a key feature of the region, the last couple of decades have ...</t>
  </si>
  <si>
    <t>Neoliberal conservation, garifuna territorial rights and resource management in the cayos cochinos marine protected area</t>
  </si>
  <si>
    <t>http://conservationandsociety.org/article.asp?issn=0972-4923;year=2011;volume=9;issue=2;spage=91;epage=105;aulast=Brondo</t>
  </si>
  <si>
    <t>KV Brondo, N Bown</t>
  </si>
  <si>
    <t>... on the marine and terrestrial resources of Honduras' Cayos Cochinos Marine Protected Area (CCMPA) met ... neoliberalism, or at least etch out an alternative path towards socioeconomic sustainability ... to build in social sustainability through an emphasis on democracy and equity. ...</t>
  </si>
  <si>
    <t>... JULIAN CLIFTON. (2009) Science, funding and participation: key issues for marine protected area networks and the Coral Triangle Initiative. ... (2005) Strategies for Successful Marine Conservation: Integrating Socioeconomic, Political, and Scientific Factors. ...</t>
  </si>
  <si>
    <t>Hazards of collaboration: Local state co-optation of a new protected - area model in southwest China</t>
  </si>
  <si>
    <t>http://www.tandfonline.com/doi/abs/10.1080/08941920.2011.557826</t>
  </si>
  <si>
    <t>JA Zinda</t>
  </si>
  <si>
    <t>... Biodiversity conservation and the eradication of poverty . ... of stakeholders and, particularly, provision for resource use and involvement of resident communities in management tasks and economic benefits are indispensable components of protected area initiatives (Pressey and ...</t>
  </si>
  <si>
    <t>http://www.tandfonline.com/doi/full/10.1080/08941920.2011.557826</t>
  </si>
  <si>
    <t>SOM TEXT</t>
  </si>
  <si>
    <t>http://www.initrogen.net/fileadmin/user_upload/2009_edinburgh/supporting_documents/Walpole%20etal%20SOM.pdf</t>
  </si>
  <si>
    <t>M Walpole, REA Almond, C Besançon , SHM Butchart …</t>
  </si>
  <si>
    <t>initrogen.net</t>
  </si>
  <si>
    <t>... three themes: protected area design, adequacy and appropriateness of management systems and processes, and delivery of protected area objectives. ... FAO &amp; ILRI Indicator to show trends in the genetic diversity of domesticated animals of major socioeconomic importance over ...</t>
  </si>
  <si>
    <t>Lyme Bay-a case-study: measuring recovery of benthic species; assessing potential “spillover” effects and socioeconomic changes, 2 years after the closure</t>
  </si>
  <si>
    <t>http://acquire.cqu.edu.au:8080/vital/access/manager/Repository/cqu:11649</t>
  </si>
  <si>
    <t>MJ Attrill, MC Austen, DTI Bayley…</t>
  </si>
  <si>
    <t>Response of the …</t>
  </si>
  <si>
    <t>... Author Munro, Colin. Author Rees, Sian E. Date 2010 Resource Type Report_1 Abstract On 11th July 2008, 10% of Lyme Bay was declared a Marine Protected area and permanently closed off to scallop dredging and bottom trawling. ...</t>
  </si>
  <si>
    <t>Community conserved areas: towards ecological and livelihood security</t>
  </si>
  <si>
    <t>http://cmsdata.iucn.org.iucn.vm.iway.ch/downloads/parks_16_1_forweb.pdf#page=5</t>
  </si>
  <si>
    <t>... are eminently suited to help meet the Millennium Development Goals, especially those related to eradicating poverty and ensuring ... Policy Matters 12 (joint CEESP- WCPA special issue on community empowerment for conservation). ... Towards Equity and Enhanced Conservation. ...</t>
  </si>
  <si>
    <t>Research needs for incorporating the ecosystem service approach into EU biodiversity conservation policy</t>
  </si>
  <si>
    <t>http://link.springer.com/article/10.1007/s10531-010-9853-6</t>
  </si>
  <si>
    <t>C Anton, J Young , PA Harrison, M Musche…</t>
  </si>
  <si>
    <t>... thresholds in the relationships between biodiversity, ecosystem functioning, ecosystem services and human well-being to ... account will need to be taken of different scales of perception (eg human ... Businesses also have an increasing interest in ecosystem service management. ...</t>
  </si>
  <si>
    <t>http://link.springer.com/article/10.1007/s10531-010-9853-6/fulltext.html</t>
  </si>
  <si>
    <t>Poverty and environmental services: case study in Way Besai watershed, Lampung Province, Indonesia</t>
  </si>
  <si>
    <t>http://dlc.dlib.indiana.edu/dlc/handle/10535/3288</t>
  </si>
  <si>
    <t>S Suyanto , N Khususiyah, B Leimona</t>
  </si>
  <si>
    <t>... that farmers at Leuwi Monyet and Rigis Jaya were living below the international poverty line of ... in income was calculated (Male bias = M - F/M + F), where 0 = full equity and values ... 87%), whereas Rigis Jaya farmers had only 55% of their land holdings inside the protected area. ...</t>
  </si>
  <si>
    <t>http://dlc.dlib.indiana.edu/dlc/bitstream/handle/10535/3288/ES-2007-2070.pdf?sequence=1</t>
  </si>
  <si>
    <t>Addressing policy issues in a stakeholder-based and science-driven marine protected area network planning process</t>
  </si>
  <si>
    <t>http://www.sciencedirect.com/science/article/pii/S0964569112001676</t>
  </si>
  <si>
    <t>E Fox, S Hastings, M Miller-Henson, D Monie…</t>
  </si>
  <si>
    <t>... Marine protected area (MPA) planning is often driven by focused, ecosystem-based goals that address a relatively narrow range of factors affecting ... to co-locate MPAs with areas already subject to fisheries restrictions when possible, to reduce potential socioeconomic impacts to ...</t>
  </si>
  <si>
    <t>On the upper limit of the area of the strictly protected nature reserves in China</t>
  </si>
  <si>
    <t>http://en.cnki.com.cn/Article_en/CJFDTOTAL-STXB200505037.htm</t>
  </si>
  <si>
    <t>J Zhi2gang</t>
  </si>
  <si>
    <t>... 2.Northeast Forestry University,Harbin 150040,China;Research progress on ecotourism resources of forest natural protected area[J];Ecology ... in Jiangsu Province,Nanjing 210008,China;2.China Agricultural University,Beijing 100193,China);Knowledge-Attitude-Practice Survey ...</t>
  </si>
  <si>
    <t>Rapid loss of Paraguay's Atlantic forest and the status of protected areas—A Landsat assessment</t>
  </si>
  <si>
    <t>http://www.sciencedirect.com/science/article/pii/S0034425706003452</t>
  </si>
  <si>
    <t>C Huang , S Kim, A Altstatt, JRG Townshend …</t>
  </si>
  <si>
    <t>... One was the country's long time perception of forest as unproductive land. ... Forests surrounding a protected area serve both as wildlife corridors and as a buffer zone shielding the protected area from being exploited ... Socioeconomic drivers in the interior Atlantic forest. ...</t>
  </si>
  <si>
    <t>Pro-poor conservation: The elusive win-win for conservation and poverty reduction?</t>
  </si>
  <si>
    <t>http://pubs.iied.org/pubs/pdfs/G02269.pdf</t>
  </si>
  <si>
    <t>... 17 Evidence also shows that CBWM initiatives have delivered significant empowerment and governance ... producing a suite of recommendations on protect- ed areas and poverty reduction, indig ... eas that includes a significant focus on governance, participation, equity and benefit ...</t>
  </si>
  <si>
    <t>Embracing collaborative protected area management for conservation: an analysis of the development of the forest policy of Bangladesh</t>
  </si>
  <si>
    <t>http://www.bioone.org/doi/abs/10.1505/ifor.11.3.359</t>
  </si>
  <si>
    <t>MSH Chowdhury , M Koike, N Muhammed</t>
  </si>
  <si>
    <t>... Embracing Collaborative Protected Area Management for Conservation: An Analysis of the Development of the Forest Policy of Bangladesh. ... All these findings reflect the worth of adopting comanagement approach in protected area management. ...</t>
  </si>
  <si>
    <t>https://soar-ir.shinshu-u.ac.jp/dspace/bitstream/10091/13200/1/Embracing_collaborative_protected_area_management.pdf</t>
  </si>
  <si>
    <t>Management challenges of small‐scale fishing communities in a protected reef system of Veracruz, Gulf of Mexico</t>
  </si>
  <si>
    <t>http://onlinelibrary.wiley.com/doi/10.1111/j.1365-2400.2007.00565.x/full</t>
  </si>
  <si>
    <t>L JIMÉNEZ‐BADILLO</t>
  </si>
  <si>
    <t>Fisheries Management and Ecology</t>
  </si>
  <si>
    <t>... This paper presents a socioeconomic analysis of the fishing communities in the ... to participate in them, women's participation); (3) future perspectives (perception on economic future ... Others (climatic conditions, poverty, disregard of close seasons, uncontrollable fishing permission ...</t>
  </si>
  <si>
    <t>http://127.0.0.1:8000/scholar?q=info:6hjnoIWic-AJ:scholar.google.com/&amp;output=instlink&amp;hl=en&amp;as_sdt=0,5&amp;scillfp=1139251056165806036&amp;oi=lle</t>
  </si>
  <si>
    <t>Community resource use in Kibale and Mt. Elgon National Parks, Uganda</t>
  </si>
  <si>
    <t>http://cmsdata.iucn.org/downloads/parks_13_1.pdf#page=30</t>
  </si>
  <si>
    <t>P Chhetri, A Mugisha, S White</t>
  </si>
  <si>
    <t>... valued for their biodiversity and tourism potential as well as for the ecosystem service they provide for ... Thus, CRM has also contributed to building social capital in neighbouring communities. ... success of its conservation efforts depends on the support and positive attitude on the ...</t>
  </si>
  <si>
    <t>The rise of protected area policy in the Philippine forest policy: An analysis from the perspective of Advocacy Coalition Framework (ACF)</t>
  </si>
  <si>
    <t>http://www.sciencedirect.com/science/article/pii/S1389934105000547</t>
  </si>
  <si>
    <t>GB Villamor</t>
  </si>
  <si>
    <t>Forest Policy and Economics</t>
  </si>
  <si>
    <t>... of biodiversity through establishing protected areas and buffer zones, the conduct of Environmental Impact Assessment (EIA) and the perception that the ... Hence, they must not resettle them outside the protected area. ... Dynamic system events: change in socioeconomic condition. ...</t>
  </si>
  <si>
    <t>Drivers of ecosystem change and their impacts on human well ‐being in Lake Victoria basin</t>
  </si>
  <si>
    <t>http://onlinelibrary.wiley.com/doi/10.1111/j.1365-2028.2008.01049.x/full</t>
  </si>
  <si>
    <t>EO Odada, WO Ochola, DO Olago</t>
  </si>
  <si>
    <t>... The land-use changes in the basin are directly or indirectly linked to human well-being in the basin ... Infant mortality. • Extent of vector-borne diseases. • Respiratory disease related to air quality. • Poverty. • Land area ... Population with access to health care. • Gender empowerment. ...</t>
  </si>
  <si>
    <t>http://127.0.0.1:8000/scholar?q=info:HuzkpytSMBEJ:scholar.google.com/&amp;output=instlink&amp;hl=en&amp;as_sdt=0,5&amp;scillfp=4076814058734633814&amp;oi=lle</t>
  </si>
  <si>
    <t>Financing protected area management: experiences from the Caribbean</t>
  </si>
  <si>
    <t>http://canari.org/finance.pdf</t>
  </si>
  <si>
    <t>T Geoghegan</t>
  </si>
  <si>
    <t>Caribbean Natural Resources Institute</t>
  </si>
  <si>
    <t>... The motivation to establish protected areas is often based on the perception that such areas ... Beneficiaries of protected area management are often willing to contribute time and services or able to ... 6. The principle of equity should apply in allocating the costs and distributing the ...</t>
  </si>
  <si>
    <t>A Category V Protected Landscape approach to buffer zone management in Nepal</t>
  </si>
  <si>
    <t>http://cmsdata.iucn.org/downloads/parks_13_2.pdf#page=24</t>
  </si>
  <si>
    <t>P Budathoki</t>
  </si>
  <si>
    <t>... Social capital Biodiversity conservation requires active participation of all the people influencing the resource ... It will take time to appreciate the empowerment approach in protected area ... fulfils the major development priority of the government by assisting poverty alleviation and ...</t>
  </si>
  <si>
    <t>Understanding the cognitive basis for human-wildlife relationships as a key to successful protected - area management</t>
  </si>
  <si>
    <t>http://mesharpe.metapress.com/index/R41338U8J1423401.pdf</t>
  </si>
  <si>
    <t>TL Teel, MJ Manfredo, FS Jensen, AE Buijs …</t>
  </si>
  <si>
    <t>ME Sharpe</t>
  </si>
  <si>
    <t>... They are more likely to prioritize human well-being over wildlife in their attitudes and behaviors. ... Correlational techniques (Pearson's r) and chi-square tests were used to examine value orientation–attitude/behavior relationships. ... Site n City Major protected area ...</t>
  </si>
  <si>
    <t>http://www.researchgate.net/publication/47868948_Understanding_the_cognitive_basis_for_human-wildlife_relationships_as_a_key_to_successful_protected-area_management/file/79e4150ab6c4518573.pdf</t>
  </si>
  <si>
    <t>Helping people, saving biodiversity: An overview of integrated approaches to conservation and development</t>
  </si>
  <si>
    <t>K Mogelgaard</t>
  </si>
  <si>
    <t>Population Action International</t>
  </si>
  <si>
    <t>Conservation management of rivers and wetlands under climate change–a synthesis</t>
  </si>
  <si>
    <t>http://www.publish.csiro.au/?paper=MF11029</t>
  </si>
  <si>
    <t>RT Kingsford</t>
  </si>
  <si>
    <t>... ecological and socioeconomic dimen- sions (eg flooding of agricultural land; impacts on fisheries; Gleick 2003). Conservation-management strategies to improve flow regimes include recovery of flow regimes, alteration of dam operations, protected-area management, and ...</t>
  </si>
  <si>
    <t>http://127.0.0.1:8000/scholar?q=info:ulBZhIFZLUgJ:scholar.google.com/&amp;output=instlink&amp;hl=en&amp;as_sdt=0,5&amp;scillfp=5863125846438415834&amp;oi=lle</t>
  </si>
  <si>
    <t>Protected areas for the twenty-first century: Working to provide benefits for society</t>
  </si>
  <si>
    <t>http://dlc.dlib.indiana.edu/dlc/handle/10535/8442</t>
  </si>
  <si>
    <t>... for measures to promote the sustainable use of natural resources, alleviate poverty, raise the ... Community participation and equity are necessary components in decision-making processes, together with ... Rather, a wise protected area manager, like a wise banker, uses the park's ...</t>
  </si>
  <si>
    <t>http://dlc.dlib.indiana.edu/dlc/bitstream/handle/10535/8442/Protected%20Areas%20for%20the%20Twenty-first%20Century.pdf?sequence=1</t>
  </si>
  <si>
    <t>The role of partnerships in implementing a new marine protected area : a case study of Whytecliff Park</t>
  </si>
  <si>
    <t>E Kelsey, J Nightingale, M Solin</t>
  </si>
  <si>
    <t>Marine protected areas and sustainable fisheries</t>
  </si>
  <si>
    <t>Parks or people: exploring alternative explanations for protected areas development in Viet Nam</t>
  </si>
  <si>
    <t>P McElwee</t>
  </si>
  <si>
    <t>Yale University [accessed 10 January 2006] http:// …</t>
  </si>
  <si>
    <t>Community participation in the planning and management of cultural landscapes</t>
  </si>
  <si>
    <t>http://www.tandfonline.com/doi/abs/10.1080/0964056042000216519</t>
  </si>
  <si>
    <t>P Selman</t>
  </si>
  <si>
    <t>Journal of environmental planning and management</t>
  </si>
  <si>
    <t>... and ecosystems (cf the Theme on Indigenous and Local Communities, Equity and Protected ... The process is described as one of participatory research, community empowerment and legal ... and increased state control, there are benefits in terms of social capital and community ...</t>
  </si>
  <si>
    <t>http://www.tandfonline.com/doi/full/10.1080/0964056042000216519</t>
  </si>
  <si>
    <t>Getting the message across: An analysis of messages delivered by tour operators in protected areas</t>
  </si>
  <si>
    <t>http://www.tandfonline.com/doi/abs/10.1080/14724040208668118</t>
  </si>
  <si>
    <t>EK Armstrong, B Weiler</t>
  </si>
  <si>
    <t>... Reef interact with one another' (CRC, 2001) measures the visitor's self-perception of what ... The actions or attitude of management agencies were occasionally criticised with respect to ... Messages about the significance or heritage value of the protected area were the third most ...</t>
  </si>
  <si>
    <t>... We hope that most, if not all, conservation and poverty alleviation projects will be ... issues will result in further deterioration of biodi- versity and human well-being. ... re- lating to politicoeconomic drivers, disciplinary divisions, resource governance, and rural empowerment must be ...</t>
  </si>
  <si>
    <t>A GIS-based multi-criteria decision making approach to forest conservation planning at a landscape scale: a case study in the Kinabalu Area, Sabah, …</t>
  </si>
  <si>
    <t>http://www.sciencedirect.com/science/article/pii/S0169204604000763</t>
  </si>
  <si>
    <t>MH Phua , M Minowa</t>
  </si>
  <si>
    <t>Landscape and Urban Planning</t>
  </si>
  <si>
    <t>... The potential conservation areas serve as the basis for delineation of potential new protected area. 2. The GIS-based multi-criteria decision making approach to forest conservation planning. ... Kinabalu Park is excluded for further analysis because it is an existing protected area. ...</t>
  </si>
  <si>
    <t>Forest degradation deepens around and within protected areas in East Asia</t>
  </si>
  <si>
    <t>http://www.sciencedirect.com/science/article/pii/S000632071000025X</t>
  </si>
  <si>
    <t>L Tang , G Shao , Z Piao, L Dai, MA Jenkins …</t>
  </si>
  <si>
    <t>... The management and protection of ecosystems that lie across national borders are more likely to be unbalanced due to the differences in national socioeconomic policies and conditions within ... Effectiveness of the global protected area network in representing species diversity. ...</t>
  </si>
  <si>
    <t>Improving community-based conservation near protected areas: the importance of development variables</t>
  </si>
  <si>
    <t>http://link.springer.com/article/10.1007/s00267-005-0100-y</t>
  </si>
  <si>
    <t>PJ Balint</t>
  </si>
  <si>
    <t>... All three, for example, include concepts addressed in social capital research, including the ... governance, and revenue, might improve chances for sustainable socioeconomic gains in ... 2002. The political ecology of poverty alleviation in Zimbabwe's Communal Areas Management ...</t>
  </si>
  <si>
    <t>http://link.springer.com/article/10.1007/s00267-005-0100-y/fulltext.html</t>
  </si>
  <si>
    <t>Local perceptions of jaguars (〈 i〉 Panthera onca〈/i〉) and pumas (〈 i〉 Puma concolor〈/i〉) in the Iguaçu National Park area, south Brazil</t>
  </si>
  <si>
    <t>http://www.sciencedirect.com/science/article/pii/S000632070200277X</t>
  </si>
  <si>
    <t>VA Conforti , F Cesar Cascelli de Azevedo</t>
  </si>
  <si>
    <t>... the respondents were grouped according to the number of livestock holdings, perception towards jaguars ... at INP, our survey showed that those residents holding a negative attitude towards jaguars ... Snow leopards and a local human population in a protected area: a case study ...</t>
  </si>
  <si>
    <t>Descrition of Reefs and Corals for the 1988 Protected Area Survey of the Northern Marshall Islands</t>
  </si>
  <si>
    <t>http://www.denix.osd.mil/nr/crid/Coral_Reef_Iniative_Database/Marshall_Islands_files/Maragos,%201994.pdf</t>
  </si>
  <si>
    <t>JE Maragos</t>
  </si>
  <si>
    <t>... 1994 Page 2. DESCRIPTION OF REEFS AND CORALS FOR THE 1988 PROTECTED AREA SURVEY OF THE NORTHERN MARSHALL ISLANDS JAMES E. MARAGOS Abstract ... areas. Marine Protected Area Evaluative Criteria ...</t>
  </si>
  <si>
    <t>... for example, bioeconomic natural resource models, but also aspects of multi-objective analysis, contingent valuation and socioeconomic studies that ... What about equity issues ... non-use/existence value (the inherent value placed on the very existence of the protected area) and op ...</t>
  </si>
  <si>
    <t>Poverty and forests: sustaining livelihoods in integrated conservation and development</t>
  </si>
  <si>
    <t>G Shepherd</t>
  </si>
  <si>
    <t>McShane</t>
  </si>
  <si>
    <t>... In other cases, poor results have been shown when the protected area is located in unfavourable habitats (Tegner, 1993) or is ... associated with the ecological benefits, non-monetary values that people put on resources, intra- and inter- generational equity considerations, and ...</t>
  </si>
  <si>
    <t>Rights-based approaches: Exploring issues and opportunities for conservation</t>
  </si>
  <si>
    <t>http://books.google.co.uk/books?hl=en&amp;lr=&amp;id=bZyj6fP9UBEC&amp;oi=fnd&amp;pg=PR7&amp;dq=poverty+OR+%22human+well%22+OR+socioeconomic+OR+%22social+capital%22+OR+%22social+welfare%22+OR+empowerment+OR+equity+OR+%22ecosystem+service%22+OR+perception+OR+attitude+%22protected+area%22&amp;ots=MtB-g3X6IA&amp;sig=mmAAgOUPVGNgLUj7UyRoblflCtU</t>
  </si>
  <si>
    <t>J Campese</t>
  </si>
  <si>
    <t>... leading and coordinating IUCN's work on livelihood security, poverty reduction, indigenous ... the IUCN programmes worldwide on matters of social equity, human wellbeing ... people's policies, community involvement in conservation and development, protected area policies and ...</t>
  </si>
  <si>
    <t>http://protosh2o.act.be/VIRTUELE_BIB/Noord-Zuidrelaties/MIL-Milieu_en_Technologie/MIL_E28_rights-based_approaches.pdf#page=21</t>
  </si>
  <si>
    <t>... 2011. Marine Protected Area Management in South Africa: New Policies, Old Paradigms. Environmental Management 47:4, 573-583. [CrossRef] 23. ... 2009. Fishers' perception of a 35-year old exclusive Fisheries Management Zone. Biological Conservation 142:11, 2691-2702. ...</t>
  </si>
  <si>
    <t>Does monitoring matter? A quantitative assessment of management decisions from locally-based monitoring of protected areas</t>
  </si>
  <si>
    <t>http://link.springer.com/article/10.1007/s10531-005-8392-z</t>
  </si>
  <si>
    <t>F Danielsen , AE Jensen, PA Alviola, DS Balete …</t>
  </si>
  <si>
    <t>... In each park, the monitoring focuses on a list of 10–15 taxa and 5–10 signs of resource use, selected by protected area staff in coop- eration with local community members and staff of the national Protected Areas and Wildlife Bureau. ... par, Protected Area Man agement Board ...</t>
  </si>
  <si>
    <t>http://link.springer.com/content/pdf/10.1007/s10531-005-8392-z.pdf</t>
  </si>
  <si>
    <t>Effectiveness of community involvement in delivering conservation benefits to the Annapurna Conservation Area, Nepal</t>
  </si>
  <si>
    <t>http://journals.cambridge.org/abstract_S0376892905002298</t>
  </si>
  <si>
    <t>SB Bajracharya, PA Furley…</t>
  </si>
  <si>
    <t>... have succeeded in protecting some of the larger mammals not by their ability to distribute socioeconomic benefits, but ... Perception statements Responses (%) Mean ± SD ... The success of community-based PAs often depends on the empowerment of local resource users and on ...</t>
  </si>
  <si>
    <t>http://www.aseanbiodiversity.info/Abstract/51006438.pdf</t>
  </si>
  <si>
    <t>The Importance of Law Enforcement for Protected Areas: Don't Step Back! Be Honest–Protect!</t>
  </si>
  <si>
    <t>http://www.ingentaconnect.com/content/oekom/gaia/2008/00000017/A00101s1/art00006</t>
  </si>
  <si>
    <t>F Fischer</t>
  </si>
  <si>
    <t>... of thought, even though I am convinced that rural development and empowerment of local ... | GAIA 17/S1 (2008): 101– 103 Keywords: conservation strategies, law enforcement, protected area management, protected ... the good of nature, as well as for long- term human well-being. ...</t>
  </si>
  <si>
    <t>A geographical perspective on poverty –environment interactions</t>
  </si>
  <si>
    <t>http://onlinelibrary.wiley.com/doi/10.1111/j.1475-4959.2005.00146.x/full</t>
  </si>
  <si>
    <t>LC Gray , WG Moseley</t>
  </si>
  <si>
    <t>... the fact that village social relations are based on conflict and competition, which, in turn, can lead to negative environmental and equity outcomes (Leach et al. ... Research analyzing discourses of environment and development has implications for poverty–environment relations. ...</t>
  </si>
  <si>
    <t>http://www.jstor.org/stable/3451384</t>
  </si>
  <si>
    <t>National Parks, buffer zones and surrounding lands: mapping ecosystem service flows</t>
  </si>
  <si>
    <t>http://www.sciencedirect.com/science/article/pii/S2212041612000277</t>
  </si>
  <si>
    <t>I Palomo , B Martín-López , M Potschin …</t>
  </si>
  <si>
    <t>... Doñana protected area, Sierra Nevada protected area. Ecosystem service, (%), Trend, Scale of beneficiaries, Ecosystem service, (%), Trend, Scale of beneficiaries. Provisioning. Water provision, 20, Local, Water provision, 27, Regional-local. ...</t>
  </si>
  <si>
    <t>Agriculture adjustment, land-use transition and protected areas in Northwestern Argentina</t>
  </si>
  <si>
    <t>http://www.sciencedirect.com/science/article/pii/S0301479708000601</t>
  </si>
  <si>
    <t>AE Izquierdo, HR Grau</t>
  </si>
  <si>
    <t>... Coverage provided by the Global Protected-Area System: is it enough? Bioscience, 54 (2004), pp. 1081–1091. ... The ecological consequences of socioeconomic and land use change in post agricultural Puerto Rico. Bioscience, 53 (2003), pp. 1159–1168. ...</t>
  </si>
  <si>
    <t>Tourism and poverty reduction: issues for small island states</t>
  </si>
  <si>
    <t>http://www.tandfonline.com/doi/abs/10.1080/14616680701825115</t>
  </si>
  <si>
    <t>R Scheyvens, JH Momsen</t>
  </si>
  <si>
    <t>Tourism Geographies</t>
  </si>
  <si>
    <t>... effective policy environment and play a stronger regulatory role if sustainable, equity-enhancing tourism ... Empowerment for Sustainable Tourism Development, Oxford: Pergamon. ... The rhetoric and statistics supporting the notion of poverty reduction through tourism are convincing ...</t>
  </si>
  <si>
    <t>Impacts of community-based conservation on local communities in the Annapurna Conservation Area, Nepal</t>
  </si>
  <si>
    <t>http://link.springer.com/article/10.1007/s10531-005-1343-x</t>
  </si>
  <si>
    <t>SB Bajracharya, PA Furley, AC Newton</t>
  </si>
  <si>
    <t>... and basic education, improve human development out- comes and also help to reduce poverty by raising ... The current results show that there is a clear perception of wildlife damage to crops within ... damage by wildlife is one of the main reasons for a negative attitude among local ...</t>
  </si>
  <si>
    <t>http://link.springer.com/content/pdf/10.1007/s10531-005-1343-x.pdf</t>
  </si>
  <si>
    <t>A comparison of zoning analyses to inform the planning of a marine protected area network in Raja Ampat, Indonesia</t>
  </si>
  <si>
    <t>http://www.sciencedirect.com/science/article/pii/S0308597X12001339</t>
  </si>
  <si>
    <t>HS Grantham , VN Agostini, J Wilson, S Mangubhai…</t>
  </si>
  <si>
    <t>... uses and threats (eg aquaculture sites), and social preferences (eg willingness of people to be involved in a protected area) [10]. ... Typically, to avoid different socioeconomic costs, important areas are summarized by combining information into a single cost layer or metric eg [15]. ...</t>
  </si>
  <si>
    <t>Therapeutic use of plants by local communities in and around Rema-Kalenga Wildlife Sanctuary: implications for protected area management in Bangladesh</t>
  </si>
  <si>
    <t>http://link.springer.com/article/10.1007/s10457-010-9316-9</t>
  </si>
  <si>
    <t>... Elsewhere this approach enhanced local communities' empowerment and increased local involvement in conservation initiatives in Moheli Marine ... This study was undertaken in Rema-Kalenga Wildlife Sanctuary, a biodiversity rich protected area in the northeastern ...</t>
  </si>
  <si>
    <t>http://link.springer.com/article/10.1007/s10457-010-9316-9/fulltext.html</t>
  </si>
  <si>
    <t>Integrating conservation and development at the National Marine Park of Alonissos, Northern Sporades, Greece: perception and practice</t>
  </si>
  <si>
    <t>http://link.springer.com/article/10.1007/s00267-008-9163-x</t>
  </si>
  <si>
    <t>ZS Oikonomou, A Dikou</t>
  </si>
  <si>
    <t>... Also, the nongovernmental organization OIPOKA has changed its initially positive attitude toward the NMPANS. ... Furthermore, there was a disparity in the perception of socioeconomic benefits derived from the NMPANS between the state and local stakeholders. ...</t>
  </si>
  <si>
    <t>http://link.springer.com/article/10.1007/s00267-008-9163-x/fulltext.html</t>
  </si>
  <si>
    <t>Potential for poverty reduction strategies to address community priorities: case study of Kenya</t>
  </si>
  <si>
    <t>http://www.sciencedirect.com/science/article/pii/S0305750X04001962</t>
  </si>
  <si>
    <t>B Swallow</t>
  </si>
  <si>
    <t>... The eight districts represent a range of biophysical and socioeconomic circumstances. ... District, District size (km 2 of landmass), Population density (persons/km 2 ), % rural residents below absolute poverty line in 1997, Elevation range (meters above sea level), Number of persons ...</t>
  </si>
  <si>
    <t>Applications of geographic information systems, remote-sensing, and a landscape ecology approach to biodiversity conservation in the Western Ghats</t>
  </si>
  <si>
    <t>http://works.bepress.com/shaily_menon/10/</t>
  </si>
  <si>
    <t>S Menon, KS Bawa</t>
  </si>
  <si>
    <t>... of deforestation rates and rates of forest fragmentation; examination of the spatial correlates of forest loss and the socioeconomic drivers of ... change and change in distribution of biodiversity; biomass esti- mation; gap analysis of the effectiveness of the protected area network in ...</t>
  </si>
  <si>
    <t>http://www.researchgate.net/publication/43224639_Applications_of_Geographic_Information_Systems_Remote-Sensing_and_a_Landscape_Ecology_Approach_to_Biodiversity_Conservation_in_the_Western_Ghats/file/9fcfd50f37840bc3ed.pdf</t>
  </si>
  <si>
    <t>Effects of human activities on monarch butterfly habitat in protected mountain forests, Mexico</t>
  </si>
  <si>
    <t>http://pubs.cif-ifc.org/doi/abs/10.5558/tfc79242-2</t>
  </si>
  <si>
    <t>MI Ramírez , JG Azcárate, L Luna</t>
  </si>
  <si>
    <t>The Forestry Chronicle</t>
  </si>
  <si>
    <t>... 2002). Despite the importance of this forest's conservation, it has been demonstrated that the protected area designation of 1986 ... Poverty and marginality indices are very high throughout the area, especially in the native sector (Hoth 1995, CONAPO et al. 2000). ...</t>
  </si>
  <si>
    <t>http://127.0.0.1:8000/scholar?q=info:LzX62E92ggwJ:scholar.google.com/&amp;output=instlink&amp;hl=en&amp;as_sdt=0,5&amp;scillfp=6200788088455685259&amp;oi=lle</t>
  </si>
  <si>
    <t>Collaboration theory and tourism practice in protected areas: stakeholders, structuring and sustainability</t>
  </si>
  <si>
    <t>http://www.tandfonline.com/doi/abs/10.1080/09669580802495741</t>
  </si>
  <si>
    <t>T Jamal, A Stronza</t>
  </si>
  <si>
    <t>... Recognition of the importance of a problem, perception of interdependence and belief that ... What an environmental participant might value about the protected area may differ significantly from ... level issues or conservation concerns within the country, and poverty alleviation as ...</t>
  </si>
  <si>
    <t>http://www.tandfonline.com/doi/full/10.1080/09669580802495741</t>
  </si>
  <si>
    <t>... However, in Bangladesh, simply declaring a protected area under the provision of the law, but ... to achieve a long- term and effective PA managerial system: ▪ Implementing poverty reduction strategies ... regime which ensures the equity of the local people in decision making and ...</t>
  </si>
  <si>
    <t>Historical macrobenthic community assemblages in the Avilés Canyon, N Iberian Shelf: Baseline biodiversity information for a marine protected area</t>
  </si>
  <si>
    <t>http://www.sciencedirect.com/science/article/pii/S0924796309002887</t>
  </si>
  <si>
    <t>M Louzao , N Anadón, J Arrontes…</t>
  </si>
  <si>
    <t>... as well as Avilés harbour and isobaths between 200 and 4000 m. The shaded area represents the prospective Avilés Canyon marine protected area. ... 608 of them to the species level, which indicates a highly historic diverse benthic community and supports the perception of the ...</t>
  </si>
  <si>
    <t>The effectiveness of Iberian protected areas in conserving terrestrial biodiversity</t>
  </si>
  <si>
    <t>http://onlinelibrary.wiley.com/doi/10.1111/j.1523-1739.2007.00827.x/full</t>
  </si>
  <si>
    <t>MB Araujo , JM Lobo , JC Moreno</t>
  </si>
  <si>
    <t>... tests, and there is no guarantee that species occurring in grid cells with at least 2% protected area coverage are ... A complete design would also include socioeconomic information to estimate management, acquisition, and opportunity costs associated with the implementation of ...</t>
  </si>
  <si>
    <t>http://www.uam.es/personal_pdi/ciencias/jonate/Ecologia/Tema%2030/Araujo2007.pdf</t>
  </si>
  <si>
    <t>Achieving the triple bottom line in the face of inherent trade-offs among social equity , economic return, and conservation</t>
  </si>
  <si>
    <t>http://www.pnas.org/content/110/15/6229.short</t>
  </si>
  <si>
    <t>BS Halpern , CJ Klein , CJ Brown …</t>
  </si>
  <si>
    <t>... Southeast Misool Marine Protected Area. ... We simulated different no-take reserve network designs and assessed their performance in representatively protecting different types of coral reef habitat (and mitigating stressors to locations) and affecting equity across villages in lost ...</t>
  </si>
  <si>
    <t>http://www.pnas.org/content/110/15/6229.full</t>
  </si>
  <si>
    <t>Protected landscapes and agrobiodiversity values</t>
  </si>
  <si>
    <t>http://books.google.co.uk/books?hl=en&amp;lr=&amp;id=YuBIrUVaYrMC&amp;oi=fnd&amp;pg=PP1&amp;dq=poverty+OR+%22human+well%22+OR+socioeconomic+OR+%22social+capital%22+OR+%22social+welfare%22+OR+empowerment+OR+equity+OR+%22ecosystem+service%22+OR+perception+OR+attitude+%22protected+area%22&amp;ots=qnVEK9ZuGr&amp;sig=g1N6zRLmz85prJ8Z9tBd7NgGZpg</t>
  </si>
  <si>
    <t>T Amend, J Brown, A Kothari</t>
  </si>
  <si>
    <t>... GTZ). Thora is a member of the World Commission on Protected Areas (WCPA), TILCEPA, the Task Force on Protected Landscapes, and of different working groups on protected area manage- ment, equity and governance. She ...</t>
  </si>
  <si>
    <t>https://testportals.iucn.org/library/sites/library/files/documents/2008-001.pdf</t>
  </si>
  <si>
    <t>Governance principles for protected areas in the 21st century</t>
  </si>
  <si>
    <t>http://dspace.cigilibrary.org/jspui/handle/123456789/11190</t>
  </si>
  <si>
    <t>J Graham, B Amos, TW Plumptre</t>
  </si>
  <si>
    <t>... to the public and to institutional stakeholders ▪ Transparency 5. Fairness ▪ Equity ▪ Rule of ... APPENDIX B IUCN SYSTEM OF PROTECTED AREA MANAGEMENT CATEGORIES 33 ... Good governance is perhaps the single most important factor in eradicating poverty and promoting ...</t>
  </si>
  <si>
    <t>http://dspace.cigilibrary.org/jspui/bitstream/123456789/11190/1/Governance%20Principles%20for%20Protected%20Areas%20in%20the%2021st%20Century.pdf</t>
  </si>
  <si>
    <t>... multiple-use areas in which conservation is coupled with various socioeconomic activities and ... trained person- nel and enforcement, inadequate funding, and inaccurate public perception all can ... influence the size, shape, and other design constraints of the protected area and its ...</t>
  </si>
  <si>
    <t>Local nuances in the perception of nature protection and place attachment: A tale of two parks</t>
  </si>
  <si>
    <t>http://onlinelibrary.wiley.com/doi/10.1111/j.1475-4762.2011.00995.x/full</t>
  </si>
  <si>
    <t>S Petrova , M Čihař, S Bouzarovski</t>
  </si>
  <si>
    <t>Area</t>
  </si>
  <si>
    <t>... nature protection, and culture and education, which suggests that they did not distinguish among the different roles of the protected area's Authority in ... and Riese's (2001) work, since they show that place attachment is a key determining variable in an individual's perception of a ...</t>
  </si>
  <si>
    <t>http://127.0.0.1:8000/scholar?q=info:TgfM7mstZJIJ:scholar.google.com/&amp;output=instlink&amp;hl=en&amp;as_sdt=0,5&amp;scillfp=4475337236599856396&amp;oi=lle</t>
  </si>
  <si>
    <t>Exploring the gap between conservation science and protected area establishment in the Allpahuayo-Mishana National Reserve (Peruvian Amazonia)</t>
  </si>
  <si>
    <t>http://journals.cambridge.org/abstract_S0376892907003700</t>
  </si>
  <si>
    <t>M Salo, A Pyhaelae</t>
  </si>
  <si>
    <t>... Keywords: Amazonia, Peru, protected area establishment, stakeholder perceptions, sustainable use, tropical forest ... on a predefined research framework aimed at understanding the socioeconomic and institutional ... A perception of PAs as 'untouchable' was widely held across the ...</t>
  </si>
  <si>
    <t>http://www.researchgate.net/publication/259194263_Exploring_the_gap_between_conservation_science_and_protected_area_establishment_in_the_Allpahuayo-Mishana_National_Reserve_(Peruvian_Amazonia)/file/3deec52a5c3436fce2.pdf</t>
  </si>
  <si>
    <t>Residents' perceptions of Royal Bardia National Park, Nepal</t>
  </si>
  <si>
    <t>http://www.sciencedirect.com/science/article/pii/S0169204607000436</t>
  </si>
  <si>
    <t>TD Allendorf , JLD Smith , DH Anderson</t>
  </si>
  <si>
    <t>... A common perception in the military is that an assignment at RBNP is a lucrative posting because of the potential income from ... 4.2. Relationship with RBNP management and attitude toward government. ... Promote community development and empowerment, •Unevenly distributed ...</t>
  </si>
  <si>
    <t>Risk assessment of riparian plant invasions into protected areas</t>
  </si>
  <si>
    <t>http://onlinelibrary.wiley.com/doi/10.1111/j.1523-1739.2007.00673.x/full</t>
  </si>
  <si>
    <t>LC Foxcroft , M Rouget , DM Richardson</t>
  </si>
  <si>
    <t>... areas affect the functioning of ecosystems within such areas depends on the geography of the region and numerous socioeconomic factors (Pollard ... Where alien plant species are abundant in the watersheds surrounding a protected area this may provide a continuous source of ...</t>
  </si>
  <si>
    <t>http://127.0.0.1:8000/scholar?q=info:4eFszC67IuUJ:scholar.google.com/&amp;output=instlink&amp;hl=en&amp;as_sdt=0,5&amp;scillfp=836549380132223200&amp;oi=lle</t>
  </si>
  <si>
    <t>Identifying priority areas for forest landscape restoration in Chiapas (Mexico): an operational approach combining ecological and socioeconomic criteria</t>
  </si>
  <si>
    <t>http://www.sciencedirect.com/science/article/pii/S0169204609001510</t>
  </si>
  <si>
    <t>F Orsi, D Geneletti</t>
  </si>
  <si>
    <t>... living conditions of local communities by introducing additional ecological and socioeconomic criteria ... Forest Landscape Restoration; Multicriteria analysis; GIS; Poverty; Reforestation. ... an innovative one that aims at regaining ecological integrity while enhancing human well-being ...</t>
  </si>
  <si>
    <t>Opportunity costs: Who really pays for conservation?</t>
  </si>
  <si>
    <t>http://www.sciencedirect.com/science/article/pii/S0006320709004765</t>
  </si>
  <si>
    <t>VM Adams , RL Pressey , R Naidoo</t>
  </si>
  <si>
    <t>... Typically studies select the largest component of total costs as a surrogate measure. For example, the cost to a government of establishing a protected area is dominated by acquisition and long-term management costs. ... The core protected area is outlined in black. ...</t>
  </si>
  <si>
    <t>... in the traditional practice of open access fishing and also to localized perception of space. ... a violation while a municipal official conditionally believes that fishing inside the protected area is not ... A pro-dive tourism attitude is obviously reflective of what economic benefits the boat ...</t>
  </si>
  <si>
    <t>Some recent strategic additions to Victorias protected area system 1997-2002</t>
  </si>
  <si>
    <t>http://dro.deakin.edu.au/view/DU:30001939</t>
  </si>
  <si>
    <t>J Fitzsimons , C Ashe</t>
  </si>
  <si>
    <t>Victorian naturalist</t>
  </si>
  <si>
    <t>... Some recent strategic additions to Victoria`s protected area system 1997-2002. Fitzsimons, James and Ashe, Chris 2003, Some recent strategic additions to Victoria`s protected area system 1997-2002, Victorian naturalist, vol. 120, no. 3, pp. 98-108. Attached Files. ...</t>
  </si>
  <si>
    <t>Protected area management in the tropics: can we learn from experience?</t>
  </si>
  <si>
    <t>http://www.tandfonline.com/doi/abs/10.1300/J091v17n01_05</t>
  </si>
  <si>
    <t>... setting aside special places for wildlife, while more or less acceptable in most richer countries, is increasingly perceived as prob- lematic in the face of widespread poverty in developing countries. This has of- ten led to calls for the sustainable use of protected area resources for ...</t>
  </si>
  <si>
    <t>http://www.tandfonline.com/doi/pdf/10.1300/J091v17n01_05</t>
  </si>
  <si>
    <t>Effectiveness of natural protected areas to prevent land use and land cover change in Mexico</t>
  </si>
  <si>
    <t>http://link.springer.com/article/10.1007/s10531-008-9423-3</t>
  </si>
  <si>
    <t>F Figueroa, V Sánchez-Cordero</t>
  </si>
  <si>
    <t>... Still, a target based exclusively on protected area does not necessarily ensure the maintenance of global biodiversity, because the global ... of these threats on NPAs depend on multiple factors, mainly management effectiveness (Ervin 2003b ), the socioeconomic and political ...</t>
  </si>
  <si>
    <t>http://link.springer.com/article/10.1007/s10531-008-9423-3/fulltext.html</t>
  </si>
  <si>
    <t>... 41. Scialabba, NE and Williamson, D. 2004. The scope of organic agriculture, sustainable forest management and ecoforestry in protected area man- agement. FAO, Rome, Italy. 53pp. ... 68pp. 43. Zashimuddin, M. 2004. Community forestry for poverty reduction in Bangladesh. ...</t>
  </si>
  <si>
    <t>Protected ‐ Area Monitoring Dilemmas: a New Tool to Assess Success</t>
  </si>
  <si>
    <t>http://onlinelibrary.wiley.com/doi/10.1111/j.1523-1739.2009.01203.x/full</t>
  </si>
  <si>
    <t>KL Walker</t>
  </si>
  <si>
    <t>... Top-down protected-area management and monitoring most often results in a scenario in which the costs of monitoring for rule breakers outweigh ... Due to variance in author perception, writing style and coder interpretation, it is unlikely that a perfectly predictive model could be ...</t>
  </si>
  <si>
    <t>http://deepblue.lib.umich.edu/bitstream/handle/2027.42/73781/j.1523-1739.2009.01203.x.pdf?sequence=3</t>
  </si>
  <si>
    <t>Can tourism make a major contribution to the conservation of protected areas in Madagascar?</t>
  </si>
  <si>
    <t>http://link.springer.com/article/10.1007/BF00051778</t>
  </si>
  <si>
    <t>JC Durbin, SN Ratrimoarisaona</t>
  </si>
  <si>
    <t>... Although the revenues destined for the management of the entire protected area network are greatly diminished by giving half the receipts to local people, this has greatly helped local perception of the benefit of a protected area in those areas where there is substantial tourism. ...</t>
  </si>
  <si>
    <t>http://link.springer.com/content/pdf/10.1007/BF00051778.pdf</t>
  </si>
  <si>
    <t>Ecosystem-based analysis of a marine protected area where fisheries and protected species coexist</t>
  </si>
  <si>
    <t>http://link.springer.com/article/10.1007/s00267-010-9451-0</t>
  </si>
  <si>
    <t>A Espinoza-Tenorio, G Montaño-Moctezuma…</t>
  </si>
  <si>
    <t>... Abstract The Gulf of California Biosphere Reserve (UGC&amp;CRDBR) is a Marine Protected Area that was established in 1993 with the aim of ... been limited by factors such as the lack of assessment of indirect effects and a poor understanding of socioeconomic processes (Sterman ...</t>
  </si>
  <si>
    <t>http://link.springer.com/article/10.1007/s00267-010-9451-0/fulltext.html</t>
  </si>
  <si>
    <t>Determinants of local people's attitude toward conservation and the consequential effects on illegal resource harvesting in the protected areas of Sulawesi (Indonesia)</t>
  </si>
  <si>
    <t>http://journals.cambridge.org/abstract_S0376892909990178</t>
  </si>
  <si>
    <t>TM Lee , NS Sodhi …</t>
  </si>
  <si>
    <t>... and the extent of natural resource extraction may be influenced by demographic and socioeconomic factors such ... assessed the relationship between the similarity among household responses on resource harvesting and conservation attitude, PA perception and interaction ...</t>
  </si>
  <si>
    <t>http://127.0.0.1:8000/scholar?q=info:yK55dA4uq5QJ:scholar.google.com/&amp;output=instlink&amp;hl=en&amp;as_sdt=0,5&amp;scillfp=11202788533081771569&amp;oi=lle</t>
  </si>
  <si>
    <t>Land-use allocation protects the Peruvian Amazon</t>
  </si>
  <si>
    <t>http://www.sciencemag.org/content/317/5842/1233.short</t>
  </si>
  <si>
    <t>PJC Oliveira, GP Asner , DE Knapp, A Almeyda …</t>
  </si>
  <si>
    <t>... Disturbance and deforestation have profound ecological and socioeconomic effects on tropical forests, but their diffuse patterns are difficult to detect and ... lands in the Oxapampa and Puerto Inca provinces and, to a lesser extent, in the El Sira natural protected area appear to be ...</t>
  </si>
  <si>
    <t>The effectiveness of incentives in protected area management: an empirical analysis</t>
  </si>
  <si>
    <t>http://www.tandfonline.com/doi/abs/10.1080/13504500609469690</t>
  </si>
  <si>
    <t>Y Lu, B Fu, L Chen, J Xu , X Qi</t>
  </si>
  <si>
    <t>The International Journal of …</t>
  </si>
  <si>
    <t>... Incentives or motivating mechanisms are important in the policy-making process of protected area management. ... global importance, as a case study site to analyze the incentives present in the reserve and their effective- ness in harmonizing local socioeconomic develop- ment ...</t>
  </si>
  <si>
    <t>Natural resource management in a protected area of the Indian Himalayas: a modeling approach for anthropogenic interactions on ecosystem</t>
  </si>
  <si>
    <t>http://link.springer.com/article/10.1007/s10661-008-0353-z</t>
  </si>
  <si>
    <t>S Nautiyal, H Kaechele</t>
  </si>
  <si>
    <t>Environmental monitoring and assessment</t>
  </si>
  <si>
    <t>Natural resource management in a protected area of the Indian Himalayas: a modeling ... the responses of individuals of different generations regarding their attitude/perception/experiences ... influ- encing the farmers' behavior and that includes climate, socioeconomic changes and ...</t>
  </si>
  <si>
    <t>http://link.springer.com/content/pdf/10.1007/s10661-008-0353-z.pdf</t>
  </si>
  <si>
    <t>… livelihoods from theory to conservation practice: An extended annotated bibliography for prospective application of livelihoods approaches in protected area …</t>
  </si>
  <si>
    <t>https://dspace.library.uvic.ca/handle/1828/4461</t>
  </si>
  <si>
    <t>N Bennett</t>
  </si>
  <si>
    <t>Conservation is primarily about managing ourselves, people, and the societies we create. There is a wealth of global experience in these kinds of challenges. This annotated bibliography is one contribution towards this effort. It brings together, synthesizes and ...</t>
  </si>
  <si>
    <t>https://dspace.library.uvic.ca/bitstream/handle/1828/4461/sustainable-livelihoods.pdf?sequence=1&amp;isAllowed=y</t>
  </si>
  <si>
    <t>... Previous studies have related these changes to poverty levels, population density and governance types 15 ... in the early 1980s to national spending per km 2 of protected area (PA) 18 . ... The governance scores were based on the Corruption Perception Index (CPI) produced by ...</t>
  </si>
  <si>
    <t>Fisheries and marine protected areas</t>
  </si>
  <si>
    <t>http://cmsdata.iucn.org/downloads/parks_jun98.pdf#page=50</t>
  </si>
  <si>
    <t>MJ Williams, RE Johaness</t>
  </si>
  <si>
    <t>... Potential socioeconomic advantages are: „A clear, simple and easy-to-understand conservation scheme. ... balance of power among interest groups and individuals will determine the extent to which equity is achieved. ... Further, how widely applicable is the protected area approach ...</t>
  </si>
  <si>
    <t>The representative areas program for protecting biodiversity in the Great Barrier Reef World Heritage Area</t>
  </si>
  <si>
    <t>http://coremap.or.id/downloads/ICRS9th-Day_et_al_final_version.pdf</t>
  </si>
  <si>
    <t>J Day , L Fernandes, A Lewis, G De'Ath …</t>
  </si>
  <si>
    <t>... Adequacy refers to the size, configuration, replication and level of protection offered within a protected area network to ensure the maintenance of ecological viability, to allow sufficient levels of connectivity between populations, species and habitats ... spatial equity of opportunity ...</t>
  </si>
  <si>
    <t>Paying for the hydrological services of Mexico's forests: Analysis, negotiations and results</t>
  </si>
  <si>
    <t>http://www.sciencedirect.com/science/article/pii/S0921800907004247</t>
  </si>
  <si>
    <t>C Muñoz-Piña, A Guevara, JM Torres, J Braña</t>
  </si>
  <si>
    <t>... different political parties stemmed from their diverse agendas-environment, poverty reduction, water ... the agency should also provide support for community investments in social capital and cooperation ... to less hydrologically important areas would still result in social welfare gains ...</t>
  </si>
  <si>
    <t>Averting biodiversity collapse in tropical forest protected areas</t>
  </si>
  <si>
    <t>http://www.nature.com/nature/journal/v489/n7415/full/nature11318.html%3FWT.ec_id%3DNATURE-20120913</t>
  </si>
  <si>
    <t>WF Laurance , DC Useche, J Rendeiro, M Kalka…</t>
  </si>
  <si>
    <t>nature.com. Publications AZ index. Cart; Login; Register. Access provided to Google by Bot. Advertisment. Nature. International weekly journal of science. Search Go Advanced search. Home; News &amp; Comment; Research; Careers ...</t>
  </si>
  <si>
    <t>http://kuscholarworks.ku.edu/dspace/bitstream/1808/11092/1/Nature2013.pdf</t>
  </si>
  <si>
    <t>Contested nature</t>
  </si>
  <si>
    <t>http://muse.jhu.edu/books/9780791486542</t>
  </si>
  <si>
    <t>SR Brechin , PR Wilshusen, CL Fortwangler…</t>
  </si>
  <si>
    <t>… biodiversity with social …</t>
  </si>
  <si>
    <t>... of tourism (Ecotourism Society 1998).1 Many have come to view it as a means of reconciling the conflicts between the needs for protected area conservation and ... Your Park, My Poverty: Using Impact Assessment to Counter the Displacement Effects of Environmental Greenlining. ...</t>
  </si>
  <si>
    <t>... Davis and Tisdell (1) noted that areas with special values are more likely to be given protected area status, and that it is these special val ... Overseas, and in a few heavily dived sites in Australia, that perception has gradually changed (7-9). While still on the more acceptable end ...</t>
  </si>
  <si>
    <t>Contribution of natural resources to nutritional status in a protected area of Gabon</t>
  </si>
  <si>
    <t>http://www.ingentaconnect.com/content/nsinf/fnb/2009/00000030/00000001/art00005</t>
  </si>
  <si>
    <t>S Blaney, M Beaudry, M Latham</t>
  </si>
  <si>
    <t>... Key words: Gabon, natural resources, nutritional status, protected area ... the loss of resources is one of the Millennium Development Goals [2]. Achieving this goal will also contribute to other goals, such as the eradication of extreme poverty and hunger [2 ... Socioeconomic status ...</t>
  </si>
  <si>
    <t>http://www.ingentaconnect.com/content/nsinf/fnb/2009/00000030/00000001/art00005?crawler=true&amp;mimetype=application/pdf</t>
  </si>
  <si>
    <t>Is the Atlantic Forest protected area network efficient in maintaining viable populations of Brachyteles hypoxanthus?</t>
  </si>
  <si>
    <t>http://link.springer.com/article/10.1007/s10531-008-9427-z</t>
  </si>
  <si>
    <t>D Brito, CEV Grelle , JP Boubli</t>
  </si>
  <si>
    <t>... 1 C ORIGINAL PAPER Is the Atlantic Forest protected area network eYcient in maintaining viable populations of Brachyteles hypoxanthus? Daniel Brito · Carlos Eduardo V. Grelle · Jean Philippe Boubli ... 1995). Protected area network effectiveness ...</t>
  </si>
  <si>
    <t>http://link.springer.com/article/10.1007/s10531-008-9427-z/fulltext.html</t>
  </si>
  <si>
    <t>Socio-economic impacts on the attitudes towards conservation of natural resources: Case study from Serbia</t>
  </si>
  <si>
    <t>http://www.sciencedirect.com/science/article/pii/S138993410900121X</t>
  </si>
  <si>
    <t>J Tomićević, MA Shannon, M Milovanović</t>
  </si>
  <si>
    <t>... In addition, there must be social capital which includes how people work together, within ... Jattan, 1999 and Wily et al., 2000), and the successful empowerment of rural ... Indigenous and Local Communities and Protected Areas, Towards Equity and Enhanced Conservation, IUCN ...</t>
  </si>
  <si>
    <t>Livable streets: protected neighborhoods?</t>
  </si>
  <si>
    <t>http://ann.sagepub.com/content/451/1/106.short</t>
  </si>
  <si>
    <t>D Appleyard</t>
  </si>
  <si>
    <t>The ANNALS of the American Academy of Political …</t>
  </si>
  <si>
    <t>Page 1. Livable Streets: Protected Neighborhoods? By DONALD APPLEYARD ABSTRACT: Streets have become dangerous, unlivable environments, yet most people live on them. Streets need to be redefined as sanctuaries ...</t>
  </si>
  <si>
    <t>http://www.jstor.org/stable/1043165</t>
  </si>
  <si>
    <t>Design factors and socioeconomic variables associated with ecological responses to fishery closures in the western Indian Ocean</t>
  </si>
  <si>
    <t>http://www.tandfonline.com/doi/abs/10.1080/08920753.2011.589224</t>
  </si>
  <si>
    <t>TM Daw , JE Cinner , TR McClanahan …</t>
  </si>
  <si>
    <t>... Fishers were asked whether people still fished in the protected area and their response ... fish biomass, and predictor variables, such as park dimensions, or socioeconomic descriptors (McClanahan ... fisheries regulations can be influenced by perceived legitimacy and equity of the ...</t>
  </si>
  <si>
    <t>http://www.tandfonline.com/doi/full/10.1080/08920753.2011.589224</t>
  </si>
  <si>
    <t>Protected areas and indigenous peoples: the Durban contributions to reconciliation and equity</t>
  </si>
  <si>
    <t>PB Larsen, G Oviedo</t>
  </si>
  <si>
    <t>Friends for life: New partners in support of …</t>
  </si>
  <si>
    <t>Urban effects, distance, and protected areas in an urbanizing world</t>
  </si>
  <si>
    <t>http://www.sciencedirect.com/science/article/pii/S0169204609001133</t>
  </si>
  <si>
    <t>RI Mcdonald , RTT Forman, P Kareiva…</t>
  </si>
  <si>
    <t>... process will unfold as much of the developing world urbanizes, given socioeconomic differences from ... However, when the only site for a biodiversity target is an ecosystem service that must ... near to those demanding it (eg, recreation, flood protection), a protected area may have ...</t>
  </si>
  <si>
    <t>Poverty Exception to the Fourth Amendment, The</t>
  </si>
  <si>
    <t>http://heinonlinebackup.com/hol-cgi-bin/get_pdf.cgi?handle=hein.journals/uflr55&amp;section=27</t>
  </si>
  <si>
    <t>C Slobogin</t>
  </si>
  <si>
    <t>Fla. L. Rev.</t>
  </si>
  <si>
    <t>... A. Search Jurisprudence Much of the evidence for the "poverty exception" to the Fourth Amendment comes from the Supreme Court ... a search, unfortunately restates the proposition that home surveillance that does not involve "intrusion into a constitutionally protected area" is not ...</t>
  </si>
  <si>
    <t>http://discoverarchive.vanderbilt.edu/xmlui/bitstream/handle/1803/5737/Poverty%20Exception%20to%20the%20Fourth.pdf?sequence=1</t>
  </si>
  <si>
    <t>Parks in peril: people, politics, and protected areas</t>
  </si>
  <si>
    <t>http://books.google.co.uk/books?hl=en&amp;lr=&amp;id=EpincuoaMU0C&amp;oi=fnd&amp;pg=PR11&amp;dq=poverty+OR+%22human+well%22+OR+socioeconomic+OR+%22social+capital%22+OR+%22social+welfare%22+OR+empowerment+OR+equity+OR+%22ecosystem+service%22+OR+perception+OR+attitude+%22protected+area%22&amp;ots=2Yfllc0c5X&amp;sig=arsr_U3DUrRVMhb95rYEstpJ75I</t>
  </si>
  <si>
    <t>K Brandon, KH Redford, S Sanderson</t>
  </si>
  <si>
    <t>... Page 9. We dedicate this volume to all of the protected-area professionals in the Parks in Peril program, who are laboring under trying circumstances, and frequently with significant sacrifice, to save the beauties of nature. Page 10. Page 11. ...</t>
  </si>
  <si>
    <t>Local ecological knowledge and the management of marine protected areas in Brazil</t>
  </si>
  <si>
    <t>http://www.sciencedirect.com/science/article/pii/S096456910800166X</t>
  </si>
  <si>
    <t>LC Gerhardinger, EAS Godoy, PJS Jones</t>
  </si>
  <si>
    <t>... Marine protected area, Management council attributes, Summary of perceived local and scientific knowledge roles in ... This approach could result in limited empowerment if a scope for fishermen ... According to the officer perception, this situation might have led fishermen to support ...</t>
  </si>
  <si>
    <t>A framework for evaluating the effectiveness of protected areas: the case of Wolong Biosphere Reserve</t>
  </si>
  <si>
    <t>http://www.sciencedirect.com/science/article/pii/S0169204602001937</t>
  </si>
  <si>
    <t>Y Lü, L Chen, B Fu, S Liu</t>
  </si>
  <si>
    <t>... Otherwise, the costs and benefits of protected area management will not tend to be distributed proportionally at the site level, which is an important cause of various conflicts. ... In addition, anti-poverty programs are urgently in need within these programs. ...</t>
  </si>
  <si>
    <t>Tourism and flagship species in conservation</t>
  </si>
  <si>
    <t>http://www.springerlink.com/index/E7LY4K2TF0H3L21F.pdf</t>
  </si>
  <si>
    <t>MJ Walpole, N Leader-Williams</t>
  </si>
  <si>
    <t>... As a result the local population generally held a positive attitude towards KNP, recognizing the role of the dragon in attracting tourists, and ... It is clearly necessary for protected area managers to balance the needs of flagships and wider biodiversity if sustainable benefits are to be ...</t>
  </si>
  <si>
    <t>http://link.springer.com/content/pdf/10.1023/A:1014864708777.pdf</t>
  </si>
  <si>
    <t>Status of coral reefs of the world: 2008</t>
  </si>
  <si>
    <t>http://www.vliz.be/imisdocs/publications/213229.pdf</t>
  </si>
  <si>
    <t>C Wilkinson, GCRM Network</t>
  </si>
  <si>
    <t>... Reef Temperature Perspectives Covering the Last Century 35 2. New Coral Reef Initiatives: Status of Socioeconomic Factors Impacting Coral Reefs ... Wallis and Futuna 189 Coral Reef Monitoring in the very remote Clipperton Atoll 193 Phoenix Island Protected Area: The World's ...</t>
  </si>
  <si>
    <t>People and protected areas in India</t>
  </si>
  <si>
    <t>http://dlc.dlib.indiana.edu/dlc/handle/10535/8397</t>
  </si>
  <si>
    <t>R Badola</t>
  </si>
  <si>
    <t>... Social welfare activities include the provision of drinking-water and irrigation facilities, soil ... and ecodevelopment emphasize people's participation in natural resource management through empowerment. ... It should not be assumed that poverty always leads to overexploitation of ...</t>
  </si>
  <si>
    <t>http://dlc.dlib.indiana.edu/dlc/bitstream/handle/10535/8397/People%20and%20protected%20areas%20in%20India.pdf?sequence=1</t>
  </si>
  <si>
    <t>Measuring Protected ‐ Area Isolation and Correlations of Isolation with Land‐Use Intensity and Protection Status</t>
  </si>
  <si>
    <t>http://onlinelibrary.wiley.com/doi/10.1111/j.1523-1739.2011.01674.x/full</t>
  </si>
  <si>
    <t>IS Seiferling, R Proulx , PR PERES‐NETO …</t>
  </si>
  <si>
    <t>... Our results, and those of others, suggest the IUCN protection status of an area is associated with the extent to which a protected area has been maintained in a state that is relatively ... Socioeconomic Data and Applications Center (SEDAC), Columbia University, New York . ...</t>
  </si>
  <si>
    <t>http://www.archipel.uqam.ca/4274/1/Seiferling_2011.pdf</t>
  </si>
  <si>
    <t>Gaining legitimacy and losing trust: stakeholder participation in ecological risk assessment for marine protected area management</t>
  </si>
  <si>
    <t>http://www.ingentaconnect.com/content/whp/ev/2011/00000020/00000003/art00010</t>
  </si>
  <si>
    <t>R Treffny, R Beilin</t>
  </si>
  <si>
    <t>Environmental values</t>
  </si>
  <si>
    <t>... Stakeholder Participation in Ecological Risk Assessment for Marine Protected Area Management ... This however challenged the ecological expertise of management staff as the principal way for claiming legitimacy for making protected area management decisions. ...</t>
  </si>
  <si>
    <t>http://127.0.0.1:8000/scholar?q=info:Xv_Oo99-qYAJ:scholar.google.com/&amp;output=instlink&amp;hl=en&amp;as_sdt=0,5&amp;scillfp=13710026248150655296&amp;oi=lle</t>
  </si>
  <si>
    <t>Protected area management in Jordan</t>
  </si>
  <si>
    <t>http://www.springerlink.com/index/FCWFG2QG5NDMVX7J.pdf</t>
  </si>
  <si>
    <t>IE Schneider, GW Burnett</t>
  </si>
  <si>
    <t>... The MOT indirectly effects protected area management through its authority over antiquities and tourist attraction marketing. ... 1996, World Bank 1994, p. 11). A solid link between the RSCN and MOT is necessary for the socioeconomic development of Jordan's nature reserves. ...</t>
  </si>
  <si>
    <t>http://link.springer.com/content/pdf/10.1007/s002679910019.pdf</t>
  </si>
  <si>
    <t>Estimating the ecosystem service losses from proposed land reclamation projects: A case study in Xiamen</t>
  </si>
  <si>
    <t>http://www.sciencedirect.com/science/article/pii/S0921800910002971</t>
  </si>
  <si>
    <t>X Wang, W Chen, L Zhang, D Jin , C Lu</t>
  </si>
  <si>
    <t>... Estimating the ecosystem service losses from proposed land reclamation projects: A case study in Xiamen. ... work involving over 1300 scientists and the first attempt to fully interpret, understand and assess the interrelation between ecosystems and human well-being at a global ...</t>
  </si>
  <si>
    <t>Marxan with Zones: software for optimal conservation based land-and sea-use zoning</t>
  </si>
  <si>
    <t>http://www.sciencedirect.com/science/article/pii/S1364815209001418</t>
  </si>
  <si>
    <t>ME Watts , IR Ball, RS Stewart, CJ Klein …</t>
  </si>
  <si>
    <t>... are overcome in Marxan with Zones: 1) the ability to spatially separate multiple and potentially conflicting activities (eg fishing and non-consumptive recreational activities) and 2) the ability to explicitly address multiple objectives (eg conservation and socioeconomic) in a ...</t>
  </si>
  <si>
    <t>Evaluating whether protected areas reduce tropical deforestation in Sumatra</t>
  </si>
  <si>
    <t>http://onlinelibrary.wiley.com/doi/10.1111/j.1365-2699.2009.02147.x/full</t>
  </si>
  <si>
    <t>DLA Gaveau , J Epting, O Lyne , M Linkie…</t>
  </si>
  <si>
    <t>... The protected category includes all conservation and hydrological reserves created before the year 2000. The unprotected category includes adjacent land lying within 10 km of protected area boundaries and the wider landscape. Whole island, Protected, Unprotected. ...</t>
  </si>
  <si>
    <t>http://riset-siberut.net/wp-content/uploads/2013/01/156.-Gaveau_etal._2009_Evaluating-whether-protected-areas-reduce-tropical-deforestation-in-Sumatra-v.pdf</t>
  </si>
  <si>
    <t>One hundred questions of importance to the conservation of global biological diversity</t>
  </si>
  <si>
    <t>http://onlinelibrary.wiley.com/doi/10.1111/j.1523-1739.2009.01212.x/full</t>
  </si>
  <si>
    <t>WJ Sutherland , WM Adams, RB Aronson …</t>
  </si>
  <si>
    <t>... of protected areas affect conservation beyond the boundaries of the protected area, such as ... for large-scale ecosystem restoration that benefits biodiversity and human well-being? ... 54 How can freshwater biodiversity and ecosystem service values best be incorporated in the ...</t>
  </si>
  <si>
    <t>http://127.0.0.1:8000/scholar?q=info:hBZOs1m83PkJ:scholar.google.com/&amp;output=instlink&amp;hl=en&amp;as_sdt=0,5&amp;scillfp=8915621790254645189&amp;oi=lle</t>
  </si>
  <si>
    <t>Wildlife resource utilisation at Moremi Game Reserve and Khwai community area in the Okavango Delta, Botswana</t>
  </si>
  <si>
    <t>http://www.sciencedirect.com/science/article/pii/S0301479705001404</t>
  </si>
  <si>
    <t>JE Mbaiwa</t>
  </si>
  <si>
    <t>... to the ideals of sustainable development, particularly the notion of social equity which promotes ... In Botswana, particularly in the Okavango Delta, the need to reduce poverty among rural ... that if community-based tourism projects are to be successful, local empowerment in natural ...</t>
  </si>
  <si>
    <t>An overview of socioeconomic aspects of an Indonesian marine protected area : a perspective from Kepulauan Seribu Marine Park.</t>
  </si>
  <si>
    <t>A Fauzi, E Buchary</t>
  </si>
  <si>
    <t>Wilderness and biodiversity conservation</t>
  </si>
  <si>
    <t>http://www.pnas.org/content/100/18/10309.short</t>
  </si>
  <si>
    <t>RA Mittermeier, CG Mittermeier…</t>
  </si>
  <si>
    <t>... Given this sparse population, wilderness conservation is cost-effective, especially if ecosystem service value is incorporated. ... World Conservation Union (1994) Guidelines for Protected Area Management Categories (World Conservation Union, Gland, Switzerland). ...</t>
  </si>
  <si>
    <t>http://www.ncbi.nlm.nih.gov/pmc/articles/pmc193557/</t>
  </si>
  <si>
    <t>… benefits and equity in protected area management; the case of Queen Elizabeth Protected Area , Uganda, Nariobi, Kenya: CARE International, Poverty …</t>
  </si>
  <si>
    <t>G Bush, R Mwesigwa</t>
  </si>
  <si>
    <t>Technical Report</t>
  </si>
  <si>
    <t>Governance of Protected Areas: from understanding to Action</t>
  </si>
  <si>
    <t>http://citeseerx.ist.psu.edu/viewdoc/summary?doi=10.1.1.394.4330</t>
  </si>
  <si>
    <t>G Borrini-feyerabend, N Dudley, T Jaeger, B Lassen…</t>
  </si>
  <si>
    <t>... 20, Guidelines for Applying Protected Area Managment Categories. World Conservation Union - Dudley - 2009. 10, Indigenous and Local Communities and protected areas: Towards Equity and Enhanced - Borrini-Feyerabend, Kothari, et al. ...</t>
  </si>
  <si>
    <t>Roadless wilderness area determines forest elephant movements in the Congo Basin</t>
  </si>
  <si>
    <t>http://dx.plos.org/10.1371/journal.pone.0003546</t>
  </si>
  <si>
    <t>S Blake, SL Deem , S Strindberg, F Maisels, L Momont…</t>
  </si>
  <si>
    <t>... value roads as a cornerstone of efficient natural resource exploitation, and a prerequisite of economic development and poverty alleviation [3 ... one individual called Mouadje, a female with dependent offspring, crossed an unprotected road outside of a protected area, a striking ...</t>
  </si>
  <si>
    <t>Social capital , collective action and group formation: developmental trajectories in post-socialist Mongolia</t>
  </si>
  <si>
    <t>http://link.springer.com/article/10.1007/s10745-007-9158-x</t>
  </si>
  <si>
    <t>C Upton</t>
  </si>
  <si>
    <t>... to prospects for future cooperation and collective action, as is increasing wealth differentiation and poverty, thus contrib ... within and prior to nukhurlul) was also examined in the context of key socioeconomic characteristics, such ... Collective Action and Social Capital, Winter 2000 ...</t>
  </si>
  <si>
    <t>http://link.springer.com/article/10.1007/s10745-007-9158-x/fulltext.html</t>
  </si>
  <si>
    <t>Farming the forest edge: vulnerable places and people around Kibale National Park, Uganda</t>
  </si>
  <si>
    <t>http://onlinelibrary.wiley.com/doi/10.1111/j.1931-0846.1997.tb00058.x/full</t>
  </si>
  <si>
    <t>L NAUGHTON‐TREVES</t>
  </si>
  <si>
    <t>Geographical Review</t>
  </si>
  <si>
    <t>... of crop loss must be examined, as must the socioecological factors that shape individual coping abilities and perception of risk. ... Elsewhere these socioeconomic variables have been used to ex- plain general attitudes toward protected areas (Newmark and Leonard 1991; Bala ...</t>
  </si>
  <si>
    <t>http://www.jstor.org/stable/215656</t>
  </si>
  <si>
    <t>Beyond community involvement: lessons from the insular Caribbean</t>
  </si>
  <si>
    <t>http://canari.org/beyondcomminvolvement.pdf</t>
  </si>
  <si>
    <t>T Geoghegan, Y Renard</t>
  </si>
  <si>
    <t>... that are accepted and owned by stakeholders; and (c) the empowerment and democratization that ... to achieve objectives as diverse as environmental sustainability and biodiversity conservation, poverty reduction and provision of basic human needs; and equity and social ...</t>
  </si>
  <si>
    <t>Knowledge through partnerships: integrating marine protected area monitoring and ocean observing systems</t>
  </si>
  <si>
    <t>http://www.esajournals.org/doi/abs/10.1890/090096</t>
  </si>
  <si>
    <t>MH Carr, CB Woodson , OM Cheriton…</t>
  </si>
  <si>
    <t>... “Marine protected area” is an ... coastal ecosystems are valuable to society economically and culturally, as well as for research, education, and recreational activities, objectives of MPAs and their associated monitoring programs must also include socioeconomic factors that are ...</t>
  </si>
  <si>
    <t>http://www.aoos.org/wp-content/uploads/2011/11/Carr_etal_2011_IntegratingMPAsOOSs.pdf</t>
  </si>
  <si>
    <t>Score card to assess progress in achieving management effectiveness goals for marine protected areas</t>
  </si>
  <si>
    <t>http://www.reefresilience.org/pdf/MPA_tool.pdf</t>
  </si>
  <si>
    <t>F Staub , ME Hatziolos</t>
  </si>
  <si>
    <t>... 2 Staff training and skills are in tune with the management needs of the marine protected area, and with anticipated future needs. 3 18. Equipment – Is the site adequately equipped? Y our ... 3 19. Monitoring and evaluation – Are biophysical, socioeconomic Y our Comments ...</t>
  </si>
  <si>
    <t>... 1994), likely due to a combi- nation of inadequate enforcement, lack of biological knowledge and socioeconomic factors (Sadovy 1994). ... 1994). Grouper survey sites are all located in the Florida Keys National Marine Sanctuary, a 9515 km2 protected area estab- Lished in 1990. ...</t>
  </si>
  <si>
    <t>... Previous attempts to assess the effectiveness of protected-area networks have excluded sites that did not meet criteria on the basis of ... in the context of the Philippines, widespread increases in the no-take area of MPAs are unlikely because of socioeconomic constraints imposed ...</t>
  </si>
  <si>
    <t>Recreation activities in protected areas: bridging the gap between the attitudes and behaviour of snowshoe walkers</t>
  </si>
  <si>
    <t>http://www.wsl.ch/fe/wisoz/publikationen/index_DE/Freuler_Hunziker_2007_FSLR.pdf</t>
  </si>
  <si>
    <t>B Freuler, M Hunziker</t>
  </si>
  <si>
    <t>For. Snow. Landsc. Res</t>
  </si>
  <si>
    <t>wsl.ch</t>
  </si>
  <si>
    <t>... In setting B we found many more people stayed on the trail, with a percentage close to the attitude level of 90 %. ... that helped people to turn their attitudes into behaviour included: an appeal to stay on the trail, biological background information, a map of the protected area and a ...</t>
  </si>
  <si>
    <t>Evaluating local benefits from conservation in Nepal's Annapurna Conservation Area</t>
  </si>
  <si>
    <t>http://link.springer.com/article/10.1007/s00267-008-9130-6</t>
  </si>
  <si>
    <t>A Spiteri, SK Nepal</t>
  </si>
  <si>
    <t>... Abstract Protected areas are integral to the global effort to conserve biodiversity, and, over the past two decades, protected area managers have begun to recognize that conservation objectives are next to impossible to achieve without considering the needs and concerns of ...</t>
  </si>
  <si>
    <t>http://link.springer.com/article/10.1007/s00267-008-9130-6/fulltext.html</t>
  </si>
  <si>
    <t>Management guidelines for IUCN category V protected areas: Protected landscapes/seascapes</t>
  </si>
  <si>
    <t>http://xeactrt.wildnet.ru/images/stories/project-people/IUCN.pdf</t>
  </si>
  <si>
    <t>A Phillips, World Conservation Union</t>
  </si>
  <si>
    <t>... relatively limited, if vitally important areas in need of strict protection, and include also in their protected area systems lived-in ... Developing countries especially face many challenges, including those of poverty alleviation, creating better livelihood prospects for their citizens, and ...</t>
  </si>
  <si>
    <t>A conceptual framework for the integral management of marine protected areas</t>
  </si>
  <si>
    <t>http://www.sciencedirect.com/science/article/pii/S0964569108001361</t>
  </si>
  <si>
    <t>C Ojeda-Martínez, F Giménez Casalduero…</t>
  </si>
  <si>
    <t>... The purpose of this document was to identify, define and discuss the ecological, socioeconomic and related essential variables that can ... of the participation process to develop the DPSIR conceptual framework and its application to the management of a marine protected area. ...</t>
  </si>
  <si>
    <t>Does a voluntary conservation program result in a representative protected area network?: The case of Finnish privately owned forests</t>
  </si>
  <si>
    <t>http://www.sciencedirect.com/science/article/pii/S0921800909002560</t>
  </si>
  <si>
    <t>A Juutinen, M Mönkkönen, AL Ylisirniö</t>
  </si>
  <si>
    <t>... Ecological Economics. Volume 68, Issue 12, 15 October 2009, Pages 2974–2984. Cover image Cover image. Analysis. Does a voluntary conservation program result in a representative protected area network?: The case of Finnish privately owned forests. ...</t>
  </si>
  <si>
    <t>Effects of a partially closed area in the North Sea (“plaice box”) on stock development of plaice</t>
  </si>
  <si>
    <t>http://icesjms.oxfordjournals.org/content/57/4/1014.short</t>
  </si>
  <si>
    <t>MA Pastoors, AD Rijnsdorp …</t>
  </si>
  <si>
    <t>... Plaice is a major target species in the commercial trawl fishery. Because the rate of discarding is high (van Beek, 1998) and the undersized fish are confined to coastal waters, a protected area was proposed to improve the exploitation pattern of the stock (ICES, 1987). ...</t>
  </si>
  <si>
    <t>http://icesjms.oxfordjournals.org/content/57/4/1014.full.pdf</t>
  </si>
  <si>
    <t>Segregation effects and the impoverishment of savanna parks: the case for ecosystem viability analysis</t>
  </si>
  <si>
    <t>http://onlinelibrary.wiley.com/doi/10.1111/j.1365-2028.1993.tb00541.x/abstract</t>
  </si>
  <si>
    <t>D Western, H Gichohi</t>
  </si>
  <si>
    <t>... We use as an example what we shall call segregation effects-a common suite of threats arising from the creation of a protected area itself, rather than from ... and socioeconomic issues are intertwined and inseparable, as we show with one specific example of tourism in parks. ...</t>
  </si>
  <si>
    <t>http://127.0.0.1:8000/scholar?q=info:PYtPv5WLumoJ:scholar.google.com/&amp;output=instlink&amp;hl=en&amp;as_sdt=0,5&amp;scillfp=7033835015078652257&amp;oi=lle</t>
  </si>
  <si>
    <t>Icons under threat: Why monitoring visitors and their ecological impacts in protected areas matters</t>
  </si>
  <si>
    <t>http://onlinelibrary.wiley.com/doi/10.1111/j.1442-8903.2007.00364.x/full</t>
  </si>
  <si>
    <t>WL Hadwen, W Hill …</t>
  </si>
  <si>
    <t>Ecological Management &amp; …</t>
  </si>
  <si>
    <t>... Nancarrow B., Griffin G. and Syme G. (2001) Tourist perception of environmental impact. Annals of Tourism Research 28, 853–867. ... Hockings M., Leverington F. and James R. (2005) Chapter 21: Evaluating management effectiveness. In: Protected Area Management Principles ...</t>
  </si>
  <si>
    <t>ftp://ftp.puce.edu.ec/Facultades/CienciasHumanas/Ecoturismo/ArticulosTurismo/Art%C3%ADculos%20cient%C3%ADficos/Ecoturismo%20y%20la%20Conservacion%20biodiversidad/monitoreo_impactos_areas_protegidas.pdf</t>
  </si>
  <si>
    <t>Perils and Promise of Privately Owned Protected Areas This article reviews the current state of knowledge regarding privately owned parks worldwide, emphasizing …</t>
  </si>
  <si>
    <t>http://bioscience.oxfordjournals.org/content/51/12/1079.short</t>
  </si>
  <si>
    <t>JA Langholz, JP Lassoie</t>
  </si>
  <si>
    <t>... In Colombia, for example, the private reserve surge is closely linked to empowerment, representing a step toward devolution of resource control to rural peoples. Private reserves can also represent an extreme form of participation in protected area management. ...</t>
  </si>
  <si>
    <t>http://bioscience.oxfordjournals.org/content/51/12/1079.full</t>
  </si>
  <si>
    <t>Impacts of conflict on biodiversity and protected areas in Ethiopia</t>
  </si>
  <si>
    <t>http://www.worldwildlife.org/bsp/publications/africa/147/pdf/ethiopia.pdf</t>
  </si>
  <si>
    <t>MJ Jacobs, CA Schloeder</t>
  </si>
  <si>
    <t>... By 1974, four-fifths of Ethiopia's population existed as poverty-stricken subsistence farmers, as the ... The controversy persisted into the next regime following the PMGSE's continued empowerment of the EWCO ... Forced sedentarization disrupted many socioeconomic ties as well. ...</t>
  </si>
  <si>
    <t>The pricing of protected areas in nature-based tourism: A local perspective</t>
  </si>
  <si>
    <t>http://www.sciencedirect.com/science/article/pii/S0921800905001023</t>
  </si>
  <si>
    <t>F Alpízar</t>
  </si>
  <si>
    <t>... A related issue is that if the protected area is located in a relatively poor host country and entrance fees are small and ... national and foreign visitors, and can exercise price discrimination between the two groups, then the maximization of weighted social welfare from visitation will ...</t>
  </si>
  <si>
    <t>Ecosystem functions, services and their values–a case study in Xingshan County of China</t>
  </si>
  <si>
    <t>http://www.sciencedirect.com/science/article/pii/S0921800901001549</t>
  </si>
  <si>
    <t>Z Guo, X Xiao, Y Gan, Y Zheng</t>
  </si>
  <si>
    <t>... Therefore, the ecosystem service for water conservation is very important in Xingshan. ... for a recreational site, based on the number of visits per year to a park as a function of variables such as consumer income, price, and various socioeconomic characteristics (Munasinghe ...</t>
  </si>
  <si>
    <t>Enhancing equity in the relatoinship between protected areas and indigenous and local communities in Central Africa, in the context of global change</t>
  </si>
  <si>
    <t>http://cmsdata.iucn.org/downloads/cca_nelson_gami.pdf</t>
  </si>
  <si>
    <t>J Nelson, N Gami</t>
  </si>
  <si>
    <t>Bugnaux</t>
  </si>
  <si>
    <t>... CEESP-WCPA-IUCN Theme on Indigenous and Local Communities, Equity and Protected Areas ... the Lake Mburo Community Conservation project, and it was the first protected area in Uganda to ... has not solved the basic problem relating to the communities' perception of the ...</t>
  </si>
  <si>
    <t>A global assessment of endemism and species richness across island and mainland regions</t>
  </si>
  <si>
    <t>http://www.pnas.org/content/106/23/9322.short</t>
  </si>
  <si>
    <t>G Kier, H Kreft , TM Lee , W Jetz …</t>
  </si>
  <si>
    <t>... organisms which is of outstanding ecological and economical importance for human well-being (19). ... in the International Union for Conservation of Nature (IUCN) protected area categories I ... Ecosystem Assessment (52), which were averaged across all 4 socioeconomic scenarios ...</t>
  </si>
  <si>
    <t>http://www.pnas.org/content/106/23/9322.full</t>
  </si>
  <si>
    <t>A new abundance estimate for Maui's dolphin: What does it mean for managing this critically endangered species?</t>
  </si>
  <si>
    <t>http://www.sciencedirect.com/science/article/pii/S0006320705004313</t>
  </si>
  <si>
    <t>E Slooten , S Dawson , W Rayment …</t>
  </si>
  <si>
    <t>... However, continued trawling and illegal gillnetting in the protected area and continued discovery of gillnet-marked Maui's dolphin carcases indicates that ... Perception bias, the probability of counting a dolphin group at the surface on the trackline, is usually estimated by using two ...</t>
  </si>
  <si>
    <t>Convergence in protected area policy: A comparison of the Russian zapovednik and American wilderness systems</t>
  </si>
  <si>
    <t>http://www.tandfonline.com/doi/abs/10.1080/089419299279614</t>
  </si>
  <si>
    <t>DM Ostergren, SJ Hollenhorst</t>
  </si>
  <si>
    <t>... With most Russians struggling to survive there was little inclination to ''go camping.'' Poverty and a lack of transportation infrastructure also made areas inaccessible to the average Russian. Discussion of Convergence The protected area policies of Russia and the United States ...</t>
  </si>
  <si>
    <t>http://www.tandfonline.com/doi/pdf/10.1080/089419299279614</t>
  </si>
  <si>
    <t>Nature tourism and protected area pricing: Lessons learned from Africa</t>
  </si>
  <si>
    <t>http://awsassets.panda.org/downloads/beyondthetrees.pdf#page=137</t>
  </si>
  <si>
    <t>W Krug</t>
  </si>
  <si>
    <t>… designing an ecologically representative network of …</t>
  </si>
  <si>
    <t>... 310 Nature Tourism and Protected Area Pricing: Lessons learned from Africa Wolf Krug Introduction Protected areas (PAs) in developing countries ... Public pressure to reduce poverty and enhance economic development has caused many governments to cut their spending on ...</t>
  </si>
  <si>
    <t>Coupling indicators of ecological value and ecological sensitivity with indicators of demographic pressure in the demarcation of new areas to be protected: …</t>
  </si>
  <si>
    <t>http://www.sciencedirect.com/science/article/pii/S0169204607002204</t>
  </si>
  <si>
    <t>P Rossi, A Pecci, V Amadio, O Rossi…</t>
  </si>
  <si>
    <t>The ecological value (EV) and the ecological sensitivity (ES) of the habitats of a given landscape are essential and preliminary dimensions to be considered in.</t>
  </si>
  <si>
    <t>From debate to insight: three models of immigration to protected areas</t>
  </si>
  <si>
    <t>http://www.researchgate.net/publication/26779452_From_debate_to_insight_three_models_of_immigration_to_protected_areas/file/3deec529d8adb65592.pdf</t>
  </si>
  <si>
    <t>P Scholte, W DEGROOT</t>
  </si>
  <si>
    <t>Conservation Biology:</t>
  </si>
  <si>
    <t>... 2008. Safety net. Protected areas and poverty reduction. World Wide Fund for Nature, Gland, Switzerland. ... Rutagarama, E., and A. Martin. 2006. Partnerships for protected area conservation in Rwanda. The Geographical Journal 172:291–305. Scholte, P. 2003. ...</t>
  </si>
  <si>
    <t>Running dry: freshwater biodiversity, protected areas and climate change</t>
  </si>
  <si>
    <t>http://www.tandfonline.com/doi/abs/10.1080/14888386.2008.9712905</t>
  </si>
  <si>
    <t>J Pittock, LJ Hansen, R Abell</t>
  </si>
  <si>
    <t>... The 2015 Millennium Development Goals seek to halve poverty by, in part, extending water supplies and energy to the poor, and by ... Following a new definition proposed to the IUCN's World Commission on Protected Areas (WCPA), we consider a protected area to be “a clearly ...</t>
  </si>
  <si>
    <t>http://www.onlyoneplanet.com/FW_Pittock2008runningDry.pdf</t>
  </si>
  <si>
    <t>Participatory protected area management–A case study from Rodna Mountains National Park, Romania</t>
  </si>
  <si>
    <t>http://www.tandfonline.com/doi/abs/10.3843/Biodiv.4.4:2</t>
  </si>
  <si>
    <t>EA Szabo, A Lawrence, C Iusan…</t>
  </si>
  <si>
    <t>Participatory protected area ... At the same time, national and nature parks were established through law 5/2000 without public consultation, and the new owners were faced with restrictions on resource use due to the fact that their property was included in a protected area. ...</t>
  </si>
  <si>
    <t>The social role of protected areas in the new South Africa</t>
  </si>
  <si>
    <t>http://journals.cambridge.org/abstract_S0376892900039187</t>
  </si>
  <si>
    <t>... observed: • Poor people with limited experience of taking part in the formal economy have limited perception of the ... People inside parks with little experience of poverty and rural ... This is likely to be particularly important in cases where the community has no equity stake in the ...</t>
  </si>
  <si>
    <t>http://127.0.0.1:8000/scholar?q=info:mR0rxxTTKeMJ:scholar.google.com/&amp;output=instlink&amp;hl=en&amp;as_sdt=0,5&amp;scillfp=14935858188977233548&amp;oi=lle</t>
  </si>
  <si>
    <t>Recreation specialization and anglers' attitudes towards restricted fishing areas</t>
  </si>
  <si>
    <t>http://www.tandfonline.com/doi/abs/10.1080/10871200591003436</t>
  </si>
  <si>
    <t>RJ Salz, DK Loomis</t>
  </si>
  <si>
    <t>... Although recreation specialization theory predicts that more specialized participants will indicate greater support for management regulations than will less specialized participants, the authors found no significant difference in attitude toward MPAs across specialization level. ...</t>
  </si>
  <si>
    <t>Resources use, conservation attitudes, management intervention and park-people relations in the Western Terai landscape of Nepal</t>
  </si>
  <si>
    <t>http://journals.cambridge.org/abstract_S0376892907003670</t>
  </si>
  <si>
    <t>N Baral , JT Heinen</t>
  </si>
  <si>
    <t>... Perception of forest status, custodianship of resources, wildlife population trends, socioeconomic upliftment and ... differed between PAs (Table 5) while problems with access, anthropocentric views, existence of PAs, inter- and intra-generational equity and willingness to ...</t>
  </si>
  <si>
    <t>http://web1.cnre.vt.edu/forestry/GradStudents/Baral/Environmental_Conservation_34_1.pdf</t>
  </si>
  <si>
    <t>Evolution of the planning process for protected areas in Latin America</t>
  </si>
  <si>
    <t>A Oltremari</t>
  </si>
  <si>
    <t>... Walpole &amp; Wilder 2008), they should foster linkages between human well-being and ... community participation in decision-making to increase emphasis on poverty alleviation, yield ... Using qualitative information, we also judged socioeconomic resilience mechanisms that promote ...</t>
  </si>
  <si>
    <t>Identifying priority areas for ecosystem service management in South African grasslands</t>
  </si>
  <si>
    <t>http://www.sciencedirect.com/science/article/pii/S0301479711000260</t>
  </si>
  <si>
    <t>BN Egoh , B Reyers , M Rouget …</t>
  </si>
  <si>
    <t>... The role of the grasslands in supporting human well-being makes it crucial for ... in adapting algorithms such as MARXAN for planning based on ecosystem service features (Carwardine et al ... or social or political values (eg IUCN's 10% recommendation for protected area extent). ...</t>
  </si>
  <si>
    <t>Social-ecological resilience and biodiversity conservation in a 900-year-old protected area</t>
  </si>
  <si>
    <t>http://www.ecologyandsociety.org/vol16/iss4/art13/ES-2011-4308.pdf</t>
  </si>
  <si>
    <t>AC Newton</t>
  </si>
  <si>
    <t>... Key Words: biodiversity conservation; effectiveness; protected area; resilience; social-ecological systems ... Features of this new paradigm include management for socioeconomic objectives as well as biodiversity conservation, as illustrated by the development of community ...</t>
  </si>
  <si>
    <t>Extinction debt of protected areas in developing landscapes</t>
  </si>
  <si>
    <t>http://onlinelibrary.wiley.com/doi/10.1111/j.1523-1739.2004.00083.x/full</t>
  </si>
  <si>
    <t>C Carroll, RF Noss , PC Paquet…</t>
  </si>
  <si>
    <t>... we adjusted the predicted 2025 population to match state- and subprovince-level predictions based on more complex socioeconomic models (US ... species occurrence, as predicted by PATCH under current and future landscape conditions, on a graph of protected-area size (km ...</t>
  </si>
  <si>
    <t>http://noss.cos.ucf.edu/papers/Carroll%20et%20al%202004.pdf</t>
  </si>
  <si>
    <t>Assessing the suitability of community-based management for the Nyungwe Forest Reserve, Rwanda</t>
  </si>
  <si>
    <t>http://www.sciencedirect.com/science/article/pii/S1389934104001066</t>
  </si>
  <si>
    <t>MK Masozera, JRR Alavalapati, SK Jacobson…</t>
  </si>
  <si>
    <t>... Limited access to markets. W2: Limited awareness about conservation and development activities. – Low-level perception about conservation. ... Profit sharing. O2: Reduction of poverty. – Socioeconomic improvement of communities. – Promotes equality in distribution of income. ...</t>
  </si>
  <si>
    <t>Ecotourism questioned: Case studies from Belize</t>
  </si>
  <si>
    <t>http://www.sciencedirect.com/science/article/pii/0160738395000747</t>
  </si>
  <si>
    <t>K Lindberg , J Enriquez, K Sproule</t>
  </si>
  <si>
    <t>Annals of tourism research</t>
  </si>
  <si>
    <t>... This objective stems not only from the principle of equity, but also from the principle that tourism ... They were then asked, in an open-ended format, to explain the reason for this attitude. ... set asking whether the respondents were currently in favor or not in favor of the protected area. ...</t>
  </si>
  <si>
    <t>Weak compliance undermines the success of no-take zones in a large government-controlled marine protected area</t>
  </si>
  <si>
    <t>http://dx.plos.org/10.1371/journal.pone.0050074</t>
  </si>
  <si>
    <t>SJ Campbell , AS Hoey , J Maynard, T Kartawijaya…</t>
  </si>
  <si>
    <t>... Weak Compliance Undermines the Success of No-Take Zones in a Large Government-Controlled Marine Protected Area. Stuart J. Campbell, ... (2012) Weak Compliance Undermines the Success of No-Take Zones in a Large Government-Controlled Marine Protected Area. ...</t>
  </si>
  <si>
    <t>Caribbean connectivity: implications for Marine Protected Area Management. Proceedings of a Special Symposium, 9-11 November 2006, 59th Annual …</t>
  </si>
  <si>
    <t>R Grober-Dunsmore, BD Keller</t>
  </si>
  <si>
    <t>http://sanctuaries.noaa.gov/science/conservation/pdfs/carib.pdf</t>
  </si>
  <si>
    <t>Methods for mapping ecosystem service supply: a review</t>
  </si>
  <si>
    <t>http://www.tandfonline.com/doi/abs/10.1080/21513732.2012.663792</t>
  </si>
  <si>
    <t>MJ Martínez-Harms , P Balvanera</t>
  </si>
  <si>
    <t>... values derived from nighttime satellite imagery, land cover, and ecosystem service valuation. ... ecosystem function,' 'ecosystem process,' 'ecosystem goods,' 'ecosystem value,' 'human well-being,' 'natural ... remote-sensed, and land-cover layers) and socioeconomic data (population ...</t>
  </si>
  <si>
    <t>An input–output energy analysis in greenhouse vegetable production: a case study for Antalya region of Turkey</t>
  </si>
  <si>
    <t>http://www.sciencedirect.com/science/article/pii/S0961953403000801</t>
  </si>
  <si>
    <t>B Ozkan, A Kurklu, H Akcaoz</t>
  </si>
  <si>
    <t>... Tomato, cucumber, pepper and eggplant are dominant in greenhouse production, with the share of 90.2% in the total protected area. Among the four crops, tomato production takes the biggest share, of 50.1%. ... 3.1. Socioeconomic characteristics of the greenhouse farms. ...</t>
  </si>
  <si>
    <t>Evaluating ecotourism: the case of North Sulawesi, Indonesia</t>
  </si>
  <si>
    <t>http://www.sciencedirect.com/science/article/pii/S0261517799000400</t>
  </si>
  <si>
    <t>... Each protected area has different strengths to build upon. ... locals, include formal training of field personnel, including guides and wardens, ongoing patrolling and monitoring by assigned employees, development and maintenance of ecological databases, empowerment of local ...</t>
  </si>
  <si>
    <t>Biodiversity conservation and human well -being: challenges for the populations and protected areas of the Brazilian Atlantic Forest</t>
  </si>
  <si>
    <t>http://link.springer.com/article/10.1007/s10393-005-8361-8</t>
  </si>
  <si>
    <t>HP Silva, OH Boscolo, G Nascimento, F Obermüller…</t>
  </si>
  <si>
    <t>... Biodiversity and Human Well-being in Brazil 337 Page 6. ... Table 1. Selected Socioeconomic, Demographic, and Sanitary Characteristics of the Three Populations Studied ... Furthermore, rural poverty is rampant in many areas, and numerous animal and plant species are highly ...</t>
  </si>
  <si>
    <t>http://link.springer.com/article/10.1007/s10393-005-8361-8/fulltext.html</t>
  </si>
  <si>
    <t>Local people value environmental services provided by forested parks</t>
  </si>
  <si>
    <t>http://link.springer.com/article/10.1007/s10531-009-9745-9</t>
  </si>
  <si>
    <t>NS Sodhi , TM Lee , CH Sekercioglu , EL Webb…</t>
  </si>
  <si>
    <t>... and length of residency may be good predictors of conservation attitude and/or ... We also tested whether key socioeconomic factors and park-related interactions, such as ... environmentally educated seemed to value crop pollination as an important ecosystem service supported by ...</t>
  </si>
  <si>
    <t>http://link.springer.com/article/10.1007/s10531-009-9745-9/fulltext.html</t>
  </si>
  <si>
    <t>The human dimensions of conflicts with wildlife around protected areas</t>
  </si>
  <si>
    <t>http://books.google.co.uk/books?hl=en&amp;lr=&amp;id=YT76L20sh7YC&amp;oi=fnd&amp;pg=PA214&amp;dq=poverty+OR+%22human+well%22+OR+socioeconomic+OR+%22social+capital%22+OR+%22social+welfare%22+OR+empowerment+OR+equity+OR+%22ecosystem+service%22+OR+perception+OR+attitude+%22protected+area%22&amp;ots=3WT2h9gkwD&amp;sig=vucXijUQtEUO69hJDDb8zK7cPIA</t>
  </si>
  <si>
    <t>A Treves</t>
  </si>
  <si>
    <t>Wildlife and society: The science of human …</t>
  </si>
  <si>
    <t>... of Tolerance for Conflict-causing Wildlife HIGHER TOLERANCE LOWER TOLERANCE Socioeconomic predictors Land ... and Co-management Fewer resources may be left for protected area management. ... inhabit protected areas or their margins, often in poverty (Hazzah and ...</t>
  </si>
  <si>
    <t>http://www.researchgate.net/publication/230845165_The_Human_Dimensions_of_Conflicts_with_Wildlife_around_Protected_Areas/file/9fcfd505332462903a.pdf</t>
  </si>
  <si>
    <t>Fisheries–marine protected area –tourism interactions in Moalboal, Cebu, Philippines</t>
  </si>
  <si>
    <t>http://www.tandfonline.com/doi/abs/10.1080/08920750903218014</t>
  </si>
  <si>
    <t>EY Lucas, R Kirit</t>
  </si>
  <si>
    <t>... fees generate capital that offsets the startup and maintenance costs of the protected area. ... implementation of various CCE Foundation projects, REMOTE also collects community perception data through ... ICM initiatives have been used in the Philippines to alleviate poverty and to ...</t>
  </si>
  <si>
    <t>Linking communities with conservation in developing countries: buffer zone management initiatives in Nepal</t>
  </si>
  <si>
    <t>http://journals.cambridge.org/abstract_S0030605304000584</t>
  </si>
  <si>
    <t>P Budhathoki</t>
  </si>
  <si>
    <t>... coverage of the User Groups or represented population, the impact of the User Groups on the protected area, the impact ... In this context, future policy revisions will need to address the issues of empowerment, equity in benefit sharing within ... DFID (2002) Wildlife and Poverty Study ...</t>
  </si>
  <si>
    <t>http://127.0.0.1:8000/scholar?q=info:bC2i1Jnbg_4J:scholar.google.com/&amp;output=instlink&amp;hl=en&amp;as_sdt=0,5&amp;scillfp=9779872077244083627&amp;oi=lle</t>
  </si>
  <si>
    <t>An overview of protected areas in the temperate grasslands biome</t>
  </si>
  <si>
    <t>http://cmsdata.iucn.org/downloads/parks_oct98.pdf#page=4</t>
  </si>
  <si>
    <t>WD Henwood</t>
  </si>
  <si>
    <t>... realm and area number of protected area protected area biogeographic province(km2) protected areas(ha)(%) Nearctic: 2442342 126 1240185 0.51 Grasslands ... in their use, management and long-term protection is unlikely to occur without a dramatic shift in that perception. ...</t>
  </si>
  <si>
    <t>Poverty reduction strategies and environment</t>
  </si>
  <si>
    <t>J Bojo, RC Reddy</t>
  </si>
  <si>
    <t>A review of</t>
  </si>
  <si>
    <t>http://siteresources.worldbank.org/INTEEI/Resources/PRSandEnvironmentReviewOf40PRSPs.pdf</t>
  </si>
  <si>
    <t>Protected areas and regional development in Europe: towards a new model for the 21st century</t>
  </si>
  <si>
    <t>http://books.google.co.uk/books?hl=en&amp;lr=&amp;id=fl3dR_WiuKwC&amp;oi=fnd&amp;pg=PR9&amp;dq=poverty+OR+%22human+well%22+OR+socioeconomic+OR+%22social+capital%22+OR+%22social+welfare%22+OR+empowerment+OR+equity+OR+%22ecosystem+service%22+OR+perception+OR+attitude+%22protected+area%22&amp;ots=rVSRn4xiD9&amp;sig=yCVy-ggSFNHcufZpLt8EhnIBLMY</t>
  </si>
  <si>
    <t>I Mose</t>
  </si>
  <si>
    <t>... 70 Figure 5.1 The location of nature parks in Austria 77 Figure 5.2 Strategies of Austrian nature parks-four functions and goals 79 Figure 5.3 Protected area projects crossing ... Her interest in the subject and her professional attitude has been indispensable for my work as an editor ...</t>
  </si>
  <si>
    <t>A wildlife and habitat survey of Phou Xang He proposed protected area</t>
  </si>
  <si>
    <t>http://www.directoryofngos.org/project_publications/PHOU%20XANG%20HE%201993.pdf</t>
  </si>
  <si>
    <t>W Duckworth, RJ Timmins, K Cozza</t>
  </si>
  <si>
    <t>directoryofngos.org</t>
  </si>
  <si>
    <t>... 1.2 SITE DESCRIPTION The Phou Xang He proposed protected area is about 85km northeast of Savannakhet town (16o42' - 17o04'N ... 1993 after a preliminary survey as being the gathering of more detailed information on ecological and socioeconomic characteristics of the ...</t>
  </si>
  <si>
    <t>Reexamining the science of marine protected areas: linking knowledge to action</t>
  </si>
  <si>
    <t>http://onlinelibrary.wiley.com/doi/10.1111/j.1755-263X.2011.00207.x/full</t>
  </si>
  <si>
    <t>HE Fox, MB Mascia , X Basurto , A Costa…</t>
  </si>
  <si>
    <t>... MPA social science research include the roles of social networks and social capital, organizational structure ... conservation strategy only to the extent that they contribute to human well being. ... both within and beyond MPA boundaries, as well as alleviate poverty among coastal ...</t>
  </si>
  <si>
    <t>http://coraltrianglecenter.org/wp-content/uploads/pdf/2011-034.pdf</t>
  </si>
  <si>
    <t>Integrated protected area management</t>
  </si>
  <si>
    <t>http://books.google.co.uk/books?hl=en&amp;lr=&amp;id=6_22P7xAu5UC&amp;oi=fnd&amp;pg=PR11&amp;dq=poverty+OR+%22human+well%22+OR+socioeconomic+OR+%22social+capital%22+OR+%22social+welfare%22+OR+empowerment+OR+equity+OR+%22ecosystem+service%22+OR+perception+OR+attitude+%22protected+area%22&amp;ots=FnZ7EH052G&amp;sig=FDnEcx_JnjhYwSBfz0CY_6blP8k</t>
  </si>
  <si>
    <t>M Walkey, IR Swingland, S Russell</t>
  </si>
  <si>
    <t>... Page 16. xiv Preface Contributions to this volume range from the technical analysis of what constitutes a protected area, through socioeconomic considerations to the practical aspects of management. The conclusions drawn by most contributors are optimistic. ...</t>
  </si>
  <si>
    <t>Ranger based monitoring in the Virunga–Bwindi region of East-Central Africa: a simple data collection tool for park management</t>
  </si>
  <si>
    <t>http://link.springer.com/article/10.1007/s10531-005-8406-x</t>
  </si>
  <si>
    <t>M Gray, J Kalpers</t>
  </si>
  <si>
    <t>... The majority of the human population in this region has been classified as living in extreme poverty, with more than 50 ... strong training compo- nent it has resulted in park staff being trained and more capacity being built resulting in empowerment of the protected area authorities ...</t>
  </si>
  <si>
    <t>http://link.springer.com/content/pdf/10.1007/s10531-005-8406-x.pdf</t>
  </si>
  <si>
    <t>Gender and urban perceptions of nature and protected areas in Bañados del Este Biosphere Reserve</t>
  </si>
  <si>
    <t>http://link.springer.com/article/10.1007/s00267-008-9069-7</t>
  </si>
  <si>
    <t>... area initia- tives and at the same time they considered protected areas to be job creators in the area. These results could lead to conclude that women place a utilitarian value on protected areas. However, they could be supportive of them irre- spective of the perception that ...</t>
  </si>
  <si>
    <t>http://link.springer.com/article/10.1007/s00267-008-9069-7/fulltext.html</t>
  </si>
  <si>
    <t>Human livelihoods and protected areas in Gabon: a cross-sectional comparison of welfare and consumption patterns</t>
  </si>
  <si>
    <t>http://journals.cambridge.org/abstract_S0030605310001791</t>
  </si>
  <si>
    <t>S Foerster, DS Wilkie , GA Morelli, J Demmer…</t>
  </si>
  <si>
    <t>... four sites, recording income, consumption, education, health indicators and social capital, and village ... efforts to test this relationship empirically by comparing poverty indicators and developmental trajectories between communities that rely on protected area resources and ...</t>
  </si>
  <si>
    <t>http://127.0.0.1:8000/scholar?q=info:pKuaOD35MOgJ:scholar.google.com/&amp;output=instlink&amp;hl=en&amp;as_sdt=0,5&amp;scillfp=6531548752941133847&amp;oi=lle</t>
  </si>
  <si>
    <t>If community conservation is the answer in Africa, what is the question?</t>
  </si>
  <si>
    <t>http://onlinelibrary.wiley.com/doi/10.1046/j.1365-3008.2001.00183.x/full</t>
  </si>
  <si>
    <t>WM Adams, D Hulme</t>
  </si>
  <si>
    <t>... He has worked extensively on rural development and poverty-reduction strategies in South Asia ... Similarly, investment by conservation NGOs and donors in protected area 'support zones' (eg Mgahinga Gorilla ... The extent to which there is transparency, equity and trust within local ...</t>
  </si>
  <si>
    <t>http://127.0.0.1:8000/scholar?q=info:IuqmJzZLvDgJ:scholar.google.com/&amp;output=instlink&amp;hl=en&amp;as_sdt=0,5&amp;scillfp=530262769859596471&amp;oi=lle</t>
  </si>
  <si>
    <t>Community perceptions of the Cross River national park, Nigeria</t>
  </si>
  <si>
    <t>http://journals.cambridge.org/abstract_S0376892900039217</t>
  </si>
  <si>
    <t>DUE Ite</t>
  </si>
  <si>
    <t>... detailed and comprehensive PA classification system of the World Conservation Union (IUCN 1994), National Parks are the most widely known and frequently used of protected area categories in ... Within the context of the CRNP project, the perception of poverty and significant ...</t>
  </si>
  <si>
    <t>http://127.0.0.1:8000/scholar?q=info:Ob1DTr3_JHgJ:scholar.google.com/&amp;output=instlink&amp;hl=en&amp;as_sdt=0,5&amp;scillfp=14653933924020936974&amp;oi=lle</t>
  </si>
  <si>
    <t>Neglect of biological riches: the economics of nature tourism in Nepal</t>
  </si>
  <si>
    <t>http://link.springer.com/article/10.1007/BF00114046</t>
  </si>
  <si>
    <t>... Given the widespread perception that Nepal's parks and reserves are of considerable economic value but are rapidly deteriorating, why is the ... of the economics of nature tourism, then develops estimates of the economic costs, benefits and impact of protected area tourism in ...</t>
  </si>
  <si>
    <t>http://link.springer.com/content/pdf/10.1007/BF00114046.pdf</t>
  </si>
  <si>
    <t>Scenarios for global biodiversity in the 21st century</t>
  </si>
  <si>
    <t>http://www.sciencemag.org/content/330/6010/1496.short</t>
  </si>
  <si>
    <t>HM Pereira , PW Leadley , V Proença , R Alkemade…</t>
  </si>
  <si>
    <t>... change on biodiversity toward more integrated approaches that account for the feedbacks that link environmental drivers, biodiversity, ecosystem services, and socioeconomic dynamics. ... J. Alcamo, D. van Vuuren, C. Ringer, in Ecosystems and Human Well-Being: Scenarios ...</t>
  </si>
  <si>
    <t>A baseline socioeconomic assessement of Marine protected area in Madagascar</t>
  </si>
  <si>
    <t>J Cinner, M Fuentes, S Harding</t>
  </si>
  <si>
    <t>WCS Marine Programme and CORDIO</t>
  </si>
  <si>
    <t>Local enforcement and better forests</t>
  </si>
  <si>
    <t>http://www.sciencedirect.com/science/article/pii/S0305750X04001949</t>
  </si>
  <si>
    <t>CC Gibson, JT Williams, E Ostrom</t>
  </si>
  <si>
    <t>... that they argue are of theoretical significance, which includes a group's interdependence, poverty, homogeneity and ... Whether or not a user group has a high level of social capital or not ... to collect data about community-level rules, as well as socioeconomic, demographic variables ...</t>
  </si>
  <si>
    <t>... Most local studies of MPA efficacy compare population or community parameters within the protected area to a nearby, unprotected control site ... to have been occurring not only across years, but also across countries with different management goals and socioeconomic structures ...</t>
  </si>
  <si>
    <t>Socioeconomic data and their relevance to protected area management</t>
  </si>
  <si>
    <t>B Curran, R Tshombe, D Wilkie</t>
  </si>
  <si>
    <t>Conservation research in the African rain forests–a …</t>
  </si>
  <si>
    <t>Sims, KR E.(2011),'Conditions Associated with Protected Area Success in Conservation and Poverty Reduction'</t>
  </si>
  <si>
    <t>M Hanauer</t>
  </si>
  <si>
    <t>Proceedings of the National Academy of Sciences</t>
  </si>
  <si>
    <t>Critical analysis of protected areas in the Atlantic Forest of Argentina</t>
  </si>
  <si>
    <t>http://books.google.co.uk/books?hl=en&amp;lr=&amp;id=FkPy-K4iroAC&amp;oi=fnd&amp;pg=PA245&amp;dq=poverty+OR+%22human+well%22+OR+socioeconomic+OR+%22social+capital%22+OR+%22social+welfare%22+OR+empowerment+OR+equity+OR+%22ecosystem+service%22+OR+perception+OR+attitude+%22protected+area%22&amp;ots=XOmtktBuKN&amp;sig=BePcwaPthvUQp4hwzDvkgEHUVmM</t>
  </si>
  <si>
    <t>AR Giraudo, E Krauczuk, V Arzamendia…</t>
  </si>
  <si>
    <t>The Atlantic Forest of …</t>
  </si>
  <si>
    <t>... The administering agency, in turn, must foster community involve- ment and find ways to enable the population to carry out productive activities that will not conflict with the objectives of the protected area, particularly in places with severe socioeconomic problems (Giraudo and ...</t>
  </si>
  <si>
    <t>The protection of landscape as a resource: Case study–Monte da Guia protected area (Faial-Azores)</t>
  </si>
  <si>
    <t>http://www.emeraldinsight.com/journals.htm?articleid=871452&amp;show=abstract</t>
  </si>
  <si>
    <t>L Bulcão, L Ribeiro, P Arsénio…</t>
  </si>
  <si>
    <t>… of Environmental Quality …</t>
  </si>
  <si>
    <t>... Case study – Monte da Guia protected area (Faial-Azores). ... The evolution of the concept of landscape to incorporate components like cultural and socio-economic factors, in addition to the natural and aesthetic features, influenced the perception of landscape as a resource. ...</t>
  </si>
  <si>
    <t>https://www.repository.utl.pt/bitstream/10400.5/5404/1/Bulc%C3%A3o,%20Ribeiro%20%26%20Ars%C3%A9nio%20(2004)%20-%20The%20protection%20of%20landscape%20as%20a%20resource.pdf</t>
  </si>
  <si>
    <t>Valuing ecosystem functions: an empirical study on the storm protection function of Bhitarkanika mangrove ecosystem, India</t>
  </si>
  <si>
    <t>http://journals.cambridge.org/abstract_S0376892905001967</t>
  </si>
  <si>
    <t>R Badola, SA Hussain</t>
  </si>
  <si>
    <t>... Attitude surveys were carried out in 10% of the households in 35 villages located in the Bhitarkanika Conservation Area to assess local people's perceptions regarding the storm protection function of mangroves and their attitude towards mangrove ... In the field of protected ...</t>
  </si>
  <si>
    <t>http://portal.nceas.ucsb.edu/working_group/valuation-of-coastal-habitats/review-of-social-literature-as-of-1-26-07/BadolaHussain%202005.pdf</t>
  </si>
  <si>
    <t>Overcoming governance and institutional barriers to integrated coastal zone, marine protected area , and tourism management in Sri Lanka</t>
  </si>
  <si>
    <t>http://www.tandfonline.com/doi/abs/10.1080/08920750903194272</t>
  </si>
  <si>
    <t>RB Powell , A Cuschnir, P Peiris</t>
  </si>
  <si>
    <t>... formal meetings, workshops, and travel experiences fostered trust, social capital, and attitudinal ... degradation, habitat loss, climate change, over-population, unsustainable socioeconomic conditions, and ... reliance on coastal resources coupled with extreme human poverty and a ...</t>
  </si>
  <si>
    <t>Sustainable tourism in protected areas: Guidelines for planning and management</t>
  </si>
  <si>
    <t>http://cmsdata.iucn.org/downloads/pag_008.pdf</t>
  </si>
  <si>
    <t>PFJ Eagles , SF McCool , CD Haynes, A Phillips…</t>
  </si>
  <si>
    <t>Page 1. Best Practice Protected Area Guidelines Series No. 8 IUCN World Commission on Protected Areas (WCPA) ... for Planning and Management Page 2. These Guidelines are one of the Best Practice Protected Area Guidelines series. The Series Editor is Prof. Adrian Phillips. ...</t>
  </si>
  <si>
    <t>From protection to poverty reduction: A review of forestry policies and practices in Nepal</t>
  </si>
  <si>
    <t>http://www.nepjol.info/index.php/JFL/article/viewArticle/1982</t>
  </si>
  <si>
    <t>RB Chhetri</t>
  </si>
  <si>
    <t>... viz.: natural capital, physical capital, financial capital, human capital and social capital (Shepherd and ... The role of forestry in poverty reduction could not have been favourable at all when ... The forests brought under the protected area system excluded communities or people from ...</t>
  </si>
  <si>
    <t>http://www.nepjol.info/index.php/JFL/article/download/1982/1842?origin=publication_detail</t>
  </si>
  <si>
    <t>Learning to predict large-scale coral bleaching from past events: A Bayesian approach using remotely sensed data, in-situ data, and environmental proxies</t>
  </si>
  <si>
    <t>http://link.springer.com/article/10.1007/s00338-003-0361-y</t>
  </si>
  <si>
    <t>S Wooldridge , T Done</t>
  </si>
  <si>
    <t>... marine protected area design. In: Schuttenberg HZ (ed) Coral bleaching: causes, consequences, and response. Papers presented at the 9th International Coral Reef Symposium session on “Coral Bleaching: Assessing and Linking Ecological and Socioeconomic Impacts ...</t>
  </si>
  <si>
    <t>http://link.springer.com/article/10.1007/s00338-003-0361-y/fulltext.html</t>
  </si>
  <si>
    <t>Balancing conservation and visitation in protected areas</t>
  </si>
  <si>
    <t>http://books.google.co.uk/books?hl=en&amp;lr=&amp;id=43mJzh2Umv4C&amp;oi=fnd&amp;pg=PA197&amp;dq=poverty+OR+%22human+well%22+OR+socioeconomic+OR+%22social+capital%22+OR+%22social+welfare%22+OR+empowerment+OR+equity+OR+%22ecosystem+service%22+OR+perception+OR+attitude+%22protected+area%22&amp;ots=SWzUXyXwgo&amp;sig=B_jdCW2ZqIxmsub4SMHVbKA-260</t>
  </si>
  <si>
    <t>R Bushell</t>
  </si>
  <si>
    <t>Nature-based tourism</t>
  </si>
  <si>
    <t>... Their attitude is one of con- siderable resentment and confusion towards the system that declared it ... local people, so that the local people continue to support con- servation and the protected area. ... Local people must have some equity in these businesses it they are to receive ...</t>
  </si>
  <si>
    <t>Designing effective marine protected areas in Seaflower Biosphere Reserve, Colombia, based on biological and sociological information</t>
  </si>
  <si>
    <t>... Because coral reef ecosystems will function properly only when a mosaic of habitat types is connected biologically (Ogden 1988; Appeldoorn et al. 2003), marine protected-area networks should strive to include a range of interconnected habitat types. ...</t>
  </si>
  <si>
    <t>Socioeconomic changes in the commercial California spiny lobster fishery around Channel Islands. Special session of the California Islands Symposium …</t>
  </si>
  <si>
    <t>C Guenther</t>
  </si>
  <si>
    <t>The role of ecotourism in conservation: panacea or Pandora's box?</t>
  </si>
  <si>
    <t>http://link.springer.com/article/10.1007/s10531-004-3917-4</t>
  </si>
  <si>
    <t>O Krüger</t>
  </si>
  <si>
    <t>... ecotourism, a form of nature-based tourism, contributing both towards socioeconomic and environmental ... and Neil 1999), and that sometimes ideology alters the perception of facts ... of the interrelationships between conservation goals, eco- nomic necessities and poverty relief for ...</t>
  </si>
  <si>
    <t>http://link.springer.com/content/pdf/10.1007/s10531-004-3917-4.pdf</t>
  </si>
  <si>
    <t>Integrated coastal management and marine protected areas in the Philippines: concurrent developments</t>
  </si>
  <si>
    <t>http://www.sciencedirect.com/science/article/pii/S0964569105000451</t>
  </si>
  <si>
    <t>MC Balgos</t>
  </si>
  <si>
    <t>... is very limited financing to support the execution of devolved functions with the local governments such that they are unable to prioritize environmental management over social welfare and infrastructure ... Poverty and other social problems of coastal communities. ... Empowerment. ...</t>
  </si>
  <si>
    <t>A protected areas ecotourism competitive cluster approach to catalyse biodiversity conservation and economic growth in Bulgaria</t>
  </si>
  <si>
    <t>http://www.tandfonline.com/doi/abs/10.1080/09669580408667235</t>
  </si>
  <si>
    <t>DE Hawkins</t>
  </si>
  <si>
    <t>... 1) biodiversity conservation: protecting natural and cultural resources; (2) poverty reduction through ... size enterprise (SME) development, job creation, and social equity measures; and ... Of course, government regulation and attitude will influence competitive advantage regardless ...</t>
  </si>
  <si>
    <t>http://www.tandfonline.com/doi/pdf/10.1080/09669580408667235</t>
  </si>
  <si>
    <t>Governance of protected areas</t>
  </si>
  <si>
    <t>http://books.google.co.uk/books?hl=en&amp;lr=&amp;id=BT5CjhS1awEC&amp;oi=fnd&amp;pg=PA116&amp;dq=poverty+OR+%22human+well%22+OR+socioeconomic+OR+%22social+capital%22+OR+%22social+welfare%22+OR+empowerment+OR+equity+OR+%22ecosystem+service%22+OR+perception+OR+attitude+%22protected+area%22&amp;ots=dXwo1vp_l_&amp;sig=HcqO_54euP5Bl_7gMiuxXjixdIk</t>
  </si>
  <si>
    <t>G Borrini-Feyerabend, J Johnston…</t>
  </si>
  <si>
    <t>… protected areas: A …</t>
  </si>
  <si>
    <t>... Indeed, a state's first move following the establishment of a protected area has often been to force out the area's residents (Stevens, 1997b). ... people from nature but to find a way of ensuring that their interaction is the best possible to achieve both conserva- tion aims and equity. ...</t>
  </si>
  <si>
    <t>https://portals.iucn.org/library/efiles/documents/PAG-020.pdf</t>
  </si>
  <si>
    <t>Agroforestry: a refuge for tropical biodiversity?</t>
  </si>
  <si>
    <t>... 86% of the population in some tropical countries lives below the poverty line [4 ... work in applied palaeoecology is adding to a gradual shift in perception that many ... Although the current protected area networks provide an important conservation apparatus, further expansion of this ...</t>
  </si>
  <si>
    <t>Conservation status of tropical dry forest remnants in Nicaragua: Do ecological indicators and social perception tally?</t>
  </si>
  <si>
    <t>http://link.springer.com/article/10.1007/s10531-009-9736-x</t>
  </si>
  <si>
    <t>D Tarrasón, JT Urrutia, F Ravera, E Herrera…</t>
  </si>
  <si>
    <t>... The tropical dry forest area in the MMTPL (11.3% of the total protected area, ca 6000 ha ... Table 4) due to their direct goods and multiple ecosystem services for human well-being and ... 2005). Such a similar social perception for the three types of forest habitats may have relevant ...</t>
  </si>
  <si>
    <t>http://link.springer.com/article/10.1007/s10531-009-9736-x/fulltext.html</t>
  </si>
  <si>
    <t>In pursuit of ecotourism</t>
  </si>
  <si>
    <t>http://link.springer.com/article/10.1007/BF00051774</t>
  </si>
  <si>
    <t>H Goodwin</t>
  </si>
  <si>
    <t>... that where ecotourism is identified as a suitable mechanism for improving links between local communities and protected area managers. ... on its members to adopt an environmental ethic which enhances long-term profitability, product sustainability and intergenerational equity. ...</t>
  </si>
  <si>
    <t>http://link.springer.com/content/pdf/10.1007/BF00051774.pdf</t>
  </si>
  <si>
    <t>Mapping multiple perceptions of wilderness in southern New Zealand</t>
  </si>
  <si>
    <t>http://www.sciencedirect.com/science/article/pii/014362289390001H</t>
  </si>
  <si>
    <t>AD Kliskey, GW Kearsley</t>
  </si>
  <si>
    <t>... attitudes towards wilderness (the higher the score, the purer the attitude) and, subsequently ... defining each perception level spatial criteria for each property wilderness perception map. ... of applying this methodology, and to consider its application to protected area management. ...</t>
  </si>
  <si>
    <t>Rich Fisheries--poor Fisherfolk: Some Preliminary Observations about the Effects of Trade and Aid in the Lake Victoria Fisheries</t>
  </si>
  <si>
    <t>http://data.iucn.org/dbtw-wpd/exec/dbtwpub.dll?AC=SEE_ALSO&amp;QF0=Organization&amp;QI0==%22IUCN,+Eastern+Africa+Programme%22&amp;XC=/dbtw-wpd/exec/dbtwpub.dll&amp;BU=%3Ca+href%3D&amp;TN=iucn&amp;SN=AUTO17017&amp;SE=817&amp;RN=27&amp;MR=0&amp;TR=0&amp;TX=1000&amp;ES=0&amp;CS=0&amp;XP=&amp;RF=WebAff&amp;EF=&amp;DF=WebAff&amp;RL=0&amp;EL=0&amp;DL=0&amp;NP=1&amp;ID=&amp;MF=&amp;MQ=&amp;TI=0&amp;DT=&amp;ST=0&amp;IR=3212&amp;NR=0&amp;NB=0&amp;SV=0&amp;BG=&amp;FG=&amp;QS=&amp;OEX=ISO-8859-1&amp;OEH=ISO-8859-1</t>
  </si>
  <si>
    <t>EG Jansen</t>
  </si>
  <si>
    <t>Rich fisheries - poor fisherfolk : some preliminary observations about the effects of trade and aid in the Lake Victoria fisheries. Jansen, Eirik G. ...</t>
  </si>
  <si>
    <t>... Closed areas have, however, also been difficult to implement largely because of poverty, poor planning and lack of coordination (McClanahan 1999). ... 1). Between 1993 and 1995 a marine protected area was proposed for this area by the Kenya Wildlife Services which began ...</t>
  </si>
  <si>
    <t>Evaluating the role of co-management in improving governance of marine protected areas: An experimental approach in the Colombian Caribbean</t>
  </si>
  <si>
    <t>http://www.sciencedirect.com/science/article/pii/S0921800910002983</t>
  </si>
  <si>
    <t>R del Pilar Moreno-Sánchez, JH Maldonado</t>
  </si>
  <si>
    <t>... Eq. (6) shows that when analyzing social welfare, the optimal catch rate must be lower than that indicated in Eq. ... Total, 130, 105, 235. Socioeconomic and demographic variables. ... Fish is main economic activity, 82%, 66%, 74% ⁎⁎⁎. Perception variables about marine protected area ...</t>
  </si>
  <si>
    <t>... It further recommends that all new plantations should include a nucleus of totally protected area, perhaps to the extent of 5% of the total, that would attempt to recreate a diverse plant community stocked by indig- enous species. ...</t>
  </si>
  <si>
    <t>Community-based tourism: A pathway to sustainability for Japan's protected areas</t>
  </si>
  <si>
    <t>http://www.tandfonline.com/doi/abs/10.1080/08941920600801090</t>
  </si>
  <si>
    <t>L Hiwasaki</t>
  </si>
  <si>
    <t>... by its four objectives; (1) empowerment and ownership: increasing local community empowerment and ownership ... gap that exists within communities in and around a protected area with regard ... tourism that takes place differ substantially, and the socioeconomic, geographic, and ...</t>
  </si>
  <si>
    <t>http://www.tandfonline.com/doi/full/10.1080/08941920600801090</t>
  </si>
  <si>
    <t>... Marine park - a protected area that includes any combination of sanctuaries, marine reserves or fishery reserves, ie an area zoned for multiple use. ... The justification for an MPA cannot be based solely on the perception of it having one or more unique features. ...</t>
  </si>
  <si>
    <t>Biomonitoring aquatic environmental quality in a marine protected area : a biomarker approach</t>
  </si>
  <si>
    <t>http://www.bioone.org/doi/abs/10.1579/0044-7447(2007)36%5B308:BAEQIA%5D2.0.CO;2</t>
  </si>
  <si>
    <t>S Bonacci, A Iacocca, S Fossi, L Lancini…</t>
  </si>
  <si>
    <t>... Toxicol. 22:287–312.. CrossRef. Scholz, A., K. Bonzon, R. Fujita, N. Benjamin, N. Woodling, P. Black, and C. Steinbacke. 2004. Participatory socioeconomic analysis: drawing on fishermen's knowledge for marine protected area planning in California. Mar. Policy 28:335–349.. ...</t>
  </si>
  <si>
    <t>http://www.jstor.org/stable/4315832</t>
  </si>
  <si>
    <t>Towards the global monitoring of biodiversity change</t>
  </si>
  <si>
    <t>http://www.sciencedirect.com/science/article/pii/S016953470500337X</t>
  </si>
  <si>
    <t>HM Pereira , H David Cooper</t>
  </si>
  <si>
    <t>... at the global, regional and national level as a contribution to poverty alleviation and ... sets (including data sets on ecosystem services and climate change, and socioeconomic data sets). ... In Ecosystems and Human Well-Being: Scenarios (Carpenter, S. and Pingali, P., eds), Island ...</t>
  </si>
  <si>
    <t>Presbyopia correction using a protected space pattern, methods and apparatus</t>
  </si>
  <si>
    <t>http://www.google.com/patents/US5803923</t>
  </si>
  <si>
    <t>ET Coelho, HS Martins, JI Singh-Derewa</t>
  </si>
  <si>
    <t>US Patent 5,803,923</t>
  </si>
  <si>
    <t>... The technique will leave a protected area in the interior half of the cornea that is not to ablated as defined "Bean/Kidney shaped area" (5 &amp; 5A) while modifying the remaining dimensional optical ... The invention will have ramification in Optic flow and the perception of self-motion. ...</t>
  </si>
  <si>
    <t>Towards an integrated model of socioeconomic biodiversity drivers, pressures and impacts. A feasibility study based on three European long-term socio- …</t>
  </si>
  <si>
    <t>http://www.sciencedirect.com/science/article/pii/S0921800908005235</t>
  </si>
  <si>
    <t>H Haberl , V Gaube , R Díaz-Delgado , K Krauze…</t>
  </si>
  <si>
    <t>... The Doñana LTSER platform comprises both the protected area and the surrounding territories (2736 km 2 ... carried out, but single economic valuation remains insufficient to reveal socioeconomic benefits from biodiversity unless cultural habits and social perception is taken ...</t>
  </si>
  <si>
    <t>Human–carnivore coexistence on communal land bordering the Greater Kruger Area, South Africa</t>
  </si>
  <si>
    <t>http://link.springer.com/article/10.1007/s00267-008-9204-5</t>
  </si>
  <si>
    <t>DDG Lagendijk , M Gusset</t>
  </si>
  <si>
    <t>... study was to assess attitudes toward predators, and factors influencing these attitudes, by rural people living adjacent to a protected area in South ... The area is characterized by a high human population density (c. 160 people/km2) and high levels of poverty (Dovie and others ...</t>
  </si>
  <si>
    <t>http://link.springer.com/article/10.1007/s00267-008-9204-5/fulltext.html</t>
  </si>
  <si>
    <t>Community-oriented protected areas for indigenous peoples and local communities</t>
  </si>
  <si>
    <t>http://www.researchgate.net/publication/228890120_Community-Oriented_Protected_Areas_for_Indigenous_Peoples_and_Local_Communities1/file/d912f5080b84dbbfda.pdf</t>
  </si>
  <si>
    <t>ZM Rhea , L Palmer</t>
  </si>
  <si>
    <t>Journal of Political Ecology</t>
  </si>
  <si>
    <t>... Land Management Aboriginal Corporation IBRA: Interim Biogeographic Regionalisation of Australia IK: Indigenous Knowledge IPA: Indigenous Protected Area IUCN: International ... for their own ends, and which have a significant influence on the public perception of indigenous ...</t>
  </si>
  <si>
    <t>http://books.google.co.uk/books?hl=en&amp;lr=&amp;id=pFIshpH7mpwC&amp;oi=fnd&amp;pg=PA343&amp;dq=poverty+OR+%22human+well%22+OR+socioeconomic+OR+%22social+capital%22+OR+%22social+welfare%22+OR+empowerment+OR+equity+OR+%22ecosystem+service%22+OR+perception+OR+attitude+%22protected+area%22&amp;ots=k9GZac-JSb&amp;sig=E5ZEMYIVJMFXQ0XFHqEEdQA3xRE</t>
  </si>
  <si>
    <t>... ecosystem, species and genetic levels Reversibility of impacts Effects of non-fishery uses on the marine environment Human needs met now and in future Fishery production of food and other products Economic production Social values Intergenerational equity Fishing effects ...</t>
  </si>
  <si>
    <t>Assessing the utility of stakeholder analysis to Protected Areas management: The case of Corbett National Park, India</t>
  </si>
  <si>
    <t>http://www.sciencedirect.com/science/article/pii/S0006320710001850</t>
  </si>
  <si>
    <t>A Rastogi , R Badola, SA Hussain, GM Hickey</t>
  </si>
  <si>
    <t>... policy objectives, or balance conflicting objectives such as conservation, development, equity and peace ... in concert with the ideals of equality and democracy, where poverty reduction and ... Secondary data were then collected to ascertain the socioeconomic background of the ...</t>
  </si>
  <si>
    <t>Productivity and abundance of Sclerocarya birrea subsp. caffra in and around rural settlements and protected areas of the Bushbuckridge lowveld, South Africa</t>
  </si>
  <si>
    <t>http://www.tandfonline.com/doi/abs/10.1080/14728028.2003.9752459</t>
  </si>
  <si>
    <t>CM Shackleton, J Botha…</t>
  </si>
  <si>
    <t>... contribution to local diets and culture; sale of fruits sometimes generates income, thereby having a poverty reduction role ... Village/protected area Fruit mass (g) N Significance ... Overall, there was a perception at the workshops that the density of marula trees was declining, although ...</t>
  </si>
  <si>
    <t>http://www.tandfonline.com/doi/pdf/10.1080/14728028.2003.9752459</t>
  </si>
  <si>
    <t>Applying asset mapping to protected area planning and management in the Cordillera Azul National Park, Peru</t>
  </si>
  <si>
    <t>http://scholarspace.manoa.hawaii.edu/handle/10125/215</t>
  </si>
  <si>
    <t>H del Campo, A Wali</t>
  </si>
  <si>
    <t>... del Campo &amp; Wali - Applying Asset Mapping to Protected Area Planning and Management in the Cordillera Azul National Park, Peru ... nization and capacity-building strategies, as well as so- cial networks, attitude and commitment toward place, and social activism in communities ...</t>
  </si>
  <si>
    <t>http://scholarspace.manoa.hawaii.edu/bitstream/handle/10125/215/I1547-3465-05-025.pdf?sequence=4</t>
  </si>
  <si>
    <t>Securing financial sustainability for protected area management: a case study of Annapurna Conservation Area Project, Nepal</t>
  </si>
  <si>
    <t>http://conservationfinance.org/guide/WPC/WPC_documents/Apps_10_Gurung_v2.pdf</t>
  </si>
  <si>
    <t>G Gurung</t>
  </si>
  <si>
    <t>Vth World Parks Congress: Sustainable …</t>
  </si>
  <si>
    <t>... which is generally not seen. Rather than protected area management, the national priority of most developing countries is poverty alleviation and budgets for PA management are, therefore, under- funded. It is estimated that PAs ...</t>
  </si>
  <si>
    <t>Rethinking SIA: why ex ante research isn't enough</t>
  </si>
  <si>
    <t>http://www.tandfonline.com/doi/abs/10.1080/08941929309380831</t>
  </si>
  <si>
    <t>CC Geisler</t>
  </si>
  <si>
    <t>... If "revenge" on conserva- tion projects is to be avoided in a world burdened with poverty, inequality, hunger, and ... Annapurna conservation area: Nepal's new approach to protected area management. ... Parks, plans and people: Protected areas and socioeconomic development. ...</t>
  </si>
  <si>
    <t>Contradictions on the struggles over resources and contesting terrain of ethnic groups on the hill in protected area , Chom Thong, Chiang Mai</t>
  </si>
  <si>
    <t>http://www.academia.edu/download/30915359/Paper_Contradictions_on_the_Struggles_over_Resources_and_Contesting_Terrains_of_Ethnic_Groups.pdf</t>
  </si>
  <si>
    <t>P Hengsuwan</t>
  </si>
  <si>
    <t>Politics of the Commons: Articulating Development …</t>
  </si>
  <si>
    <t>... the “double standard” practise of the park when one day say it is protected area but another ... But it does accept the forest destruction of the lowlanders if it is for poverty alleviation. Its staff had labeled the hill people “the stubborn forest destroyers by attitude” (Pinkaew, 1999c: 114 ...</t>
  </si>
  <si>
    <t>The use of contingent valuation for evaluating protected areas in the developing world: Economic valuation of Morro do Diabo State Park, Atlantic Rainforest, …</t>
  </si>
  <si>
    <t>http://www.sciencedirect.com/science/article/pii/S0921800907004867</t>
  </si>
  <si>
    <t>C Adams , R Seroa da Motta , RA Ortiz, J Reid…</t>
  </si>
  <si>
    <t>... For example, most of the economic studies associated with ecosystem service values only look for their contribution to human welfare (Brito ... Main descriptive statistics of the socio-economic and perception variables featured in the questionnaire are presented in Table 2. These ...</t>
  </si>
  <si>
    <t>Poverty , sustainability and human wellbeing: A social wellbeing approach to the global fisheries crisis</t>
  </si>
  <si>
    <t>http://www.sciencedirect.com/science/article/pii/S0959378011000045</t>
  </si>
  <si>
    <t>S Coulthard, D Johnson, JA McGregor</t>
  </si>
  <si>
    <t>... These views also reinforce a related perception that fishing is a low status occupation. ... little is known about whether or how these parks may affect the socioeconomic conditions of ... when appropriately placed and well managed…can contribute to reducing poverty and increasing ...</t>
  </si>
  <si>
    <t>Lessons for REDD+ from protected areas and integrated conservation and development projects</t>
  </si>
  <si>
    <t>http://books.google.co.uk/books?hl=en&amp;lr=&amp;id=vNavVSPOtioC&amp;oi=fnd&amp;pg=PA225&amp;dq=poverty+OR+%22human+well%22+OR+socioeconomic+OR+%22social+capital%22+OR+%22social+welfare%22+OR+empowerment+OR+equity+OR+%22ecosystem+service%22+OR+perception+OR+attitude+%22protected+area%22&amp;ots=C5r_ZQ5h41&amp;sig=NnPSzrGjCw-TqxRgvPY7nLERYS4</t>
  </si>
  <si>
    <t>K Brandon, M Wells</t>
  </si>
  <si>
    <t>Realising REDD+: National Strategy and …</t>
  </si>
  <si>
    <t>... offer positive lessons for REDD+ projects, including the conclusion that it is not 'that the principle of linking protected area management with ... of carbon stocks and co-benefits such as biodiversity conservation, watershed protection, other ecosystem services and poverty mitigation ...</t>
  </si>
  <si>
    <t>http://www.forestday.org/fileadmin/downloads/realisingredd18.pdf</t>
  </si>
  <si>
    <t>The ecotourium concept and tourism-conservation symbiosis</t>
  </si>
  <si>
    <t>http://www.tandfonline.com/doi/abs/10.1080/09669580508668563</t>
  </si>
  <si>
    <t>D Fennell, D Weaver</t>
  </si>
  <si>
    <t>Journal of sustainable tourism</t>
  </si>
  <si>
    <t>... of protected areas 'ecotouriums' that is designed to stimulate positive socioeconomic change within ... holistic approach, striving for deep understanding, transformational outcomes in attitude and behaviour ... A better understanding of the social capital of a community (the ability of ...</t>
  </si>
  <si>
    <t>http://www.tandfonline.com/doi/pdf/10.1080/09669580508668563</t>
  </si>
  <si>
    <t>Monitoring mammal populations in Costa Rican protected areas under different hunting restrictions</t>
  </si>
  <si>
    <t>http://onlinelibrary.wiley.com/doi/10.1111/j.1523-1739.2000.99103.x/full</t>
  </si>
  <si>
    <t>E Carrillo, G Wong, AD Cuarón</t>
  </si>
  <si>
    <t>... We have documented a case in which the category of a protected area clearly has had an effect on the populations of some ... in the Osa Peninsula is difficult, perhaps unrealistic, and perhaps even socially undesirable, as long as the current socioeconomic conditions persist. ...</t>
  </si>
  <si>
    <t>http://www.jstor.org/stable/2641510</t>
  </si>
  <si>
    <t>Environmental perceptions of students, farmers, and other economically active members of the local population near the protected area of Axios, Loudias and …</t>
  </si>
  <si>
    <t>http://journal.gnest.org/sites/default/files/Journal%20Papers/288-299_654_Kleftogianni_13-3.pdf</t>
  </si>
  <si>
    <t>V Kleftoyanni, G Abakoumkin…</t>
  </si>
  <si>
    <t>Global nest. The …</t>
  </si>
  <si>
    <t>... Would you like to be further informed about the protected area? ... our findings suggest underestimation of environmental threats or are a sign of negative attitude to the ... 297 public in Scotland regarding perception of impacts of pesticides, fertilizers and chemical sprays on land ( ...</t>
  </si>
  <si>
    <t>Recognising the complexities of ecosystem management and the ecosystem service concept</t>
  </si>
  <si>
    <t>http://www.ingentaconnect.com/content/oekom/gaia/2007/00000016/00000003/art00013</t>
  </si>
  <si>
    <t>J Ghazoul</t>
  </si>
  <si>
    <t>Gaia-Ecological Perspectives for Science and …</t>
  </si>
  <si>
    <t>... 2004. The area requirements of an ecosystem service: Crop pollination by native bee communities in California. ... 2005. Ecosystems and human well- being: Synthesis. ... 2004. Integrating protected area management with local needs and aspirations. Ambio 33: 513 – 519. ...</t>
  </si>
  <si>
    <t>http://esanalysis.colmex.mx/Sorted%20Papers/2007/2007%20CHE%20-Biodiv%20Interd.pdf</t>
  </si>
  <si>
    <t>Pay to play in parks: An Australian policy perspective on visitor fees in public protected areas</t>
  </si>
  <si>
    <t>http://www.tandfonline.com/doi/abs/10.1080/09669580308667193</t>
  </si>
  <si>
    <t>... and • local residents' expectations – continuation of access even if tenure changes to protected area. Perhaps the most widespread of these objections is the issue of double taxa- tion. ... Equity in practice between socioeconomic groups – should poorer people have an ...</t>
  </si>
  <si>
    <t>http://www.tandfonline.com/doi/pdf/10.1080/09669580308667193</t>
  </si>
  <si>
    <t>Local communities, equity and conservation in southern Africa</t>
  </si>
  <si>
    <t>http://www.plaas.org.za/sites/default/files/publications-pdf/PLAAS_BK3_Whande.pdf</t>
  </si>
  <si>
    <t>W Whande, T Kepe, M Murphree</t>
  </si>
  <si>
    <t>Programme for Land and Agrarian …</t>
  </si>
  <si>
    <t>... 10 Box 2: Use of indigenous resources and values for poverty alleviation: The ... in Endangered Species of Wild Flora and Fauna CMPA co-managed protected area CMWG Co ... management TILCEPA(IUCN) Theme on Indigenous and Local Communities, Equity and Protected ...</t>
  </si>
  <si>
    <t>Nepal's Buffer Zone programme: A showcase of a participatory approach to protected area management</t>
  </si>
  <si>
    <t>http://www.mtnforum.org/sites/default/files/publication/files/3425.pdf#page=138</t>
  </si>
  <si>
    <t>S Bajimaya</t>
  </si>
  <si>
    <t>About the Organisations</t>
  </si>
  <si>
    <t>... Plan (2002-07) emphasises sustainable use of natural resources for poverty reduction or ... of the buffer zone programme is to improve the socioeconomic conditions of ... particularly in natural resource conservation, social mobilisation and social capital generation, development of ...</t>
  </si>
  <si>
    <t>Multi-level discrepancies with sharing data on protected areas: What we have and what we need for the global village</t>
  </si>
  <si>
    <t>http://www.sciencedirect.com/science/article/pii/S0301479707004045</t>
  </si>
  <si>
    <t>M Bertzky, S Stoll-Kleemann</t>
  </si>
  <si>
    <t>... The workforce and time needed to accomplish this task are immense. This is especially true as there is frequently a clear lack of knowledge about the degree of achievement of protected area objectives (Hockings et al., 2000). ... 3.2. Data availability – on protected area level. ...</t>
  </si>
  <si>
    <t>Reconciling opposition to protected areas management in Europe: the German experience</t>
  </si>
  <si>
    <t>http://www.tandfonline.com/doi/abs/10.1080/00139150109605145</t>
  </si>
  <si>
    <t>... An Austrian national park manager inter- viewed about protected area manage- ment said, Participatiorz must be riglit. ... A particularly problem- atic aspect of designating a protected area in Germany is that people often associate nature conservation regula- ...</t>
  </si>
  <si>
    <t>Partnerships Between Rural People and Protected Areas: Understanding Land</t>
  </si>
  <si>
    <t>http://books.google.co.uk/books?hl=en&amp;lr=&amp;id=bESBuL5KUnMC&amp;oi=fnd&amp;pg=PA206&amp;dq=poverty+OR+%22human+well%22+OR+socioeconomic+OR+%22social+capital%22+OR+%22social+welfare%22+OR+empowerment+OR+equity+OR+%22ecosystem+service%22+OR+perception+OR+attitude+%22protected+area%22&amp;ots=9KKz81thTP&amp;sig=zy5YPqpLvd5NaUt6Uv8Vot9wRmA</t>
  </si>
  <si>
    <t>J Schelhas, WW Shaw</t>
  </si>
  <si>
    <t>Expanding partnerships in conservation</t>
  </si>
  <si>
    <t>... Understanding how deci— sions are inﬂuenced by different socioeconomic factors enables the creation of ... choices in many different regions of the world helps the protected area manager understand ... While this approach involves only a seemingly small shift in attitude, this shift ...</t>
  </si>
  <si>
    <t>Fair trade in tourism to protected areas—a micro case study of wildlife tourism to South Luangwa National Park, Zambia</t>
  </si>
  <si>
    <t>http://onlinelibrary.wiley.com/doi/10.1002/jtr.349/abstract</t>
  </si>
  <si>
    <t>CD Mvula</t>
  </si>
  <si>
    <t>International Journal of Tourism Research</t>
  </si>
  <si>
    <t>... issues, which could lead to an increased understanding of the problems that cause poverty and respect for ... has adopted a policy of involving the local communities that reside adjacent to the protected area in its ... has begun to reap bene®ts in terms of a change of attitude of local ...</t>
  </si>
  <si>
    <t>http://127.0.0.1:8000/scholar?q=info:l9LZKbVY5ykJ:scholar.google.com/&amp;output=instlink&amp;hl=en&amp;as_sdt=0,5&amp;scillfp=13410431569045060159&amp;oi=lle</t>
  </si>
  <si>
    <t>Are quality labels a real marketing advantage? A conjoint application on Greek PDO protected olive oil</t>
  </si>
  <si>
    <t>http://www.tandfonline.com/doi/abs/10.1300/J047v12n01_01</t>
  </si>
  <si>
    <t>C Fotopoulos, A Krystallis</t>
  </si>
  <si>
    <t>Journal of International Food &amp; …</t>
  </si>
  <si>
    <t>... to these, the approach taken in this paper is that building PDO label's equity in marketing ... The research hypotheses to be proven are: H1: Consumers' overall attitude towards the objectives of the ... have been held, concerning the product of olive oil from the protected area of Peza ...</t>
  </si>
  <si>
    <t>... manipulations 16 and 51. Without attention to the underlying socioeconomic issues, science-based reserve development will be significantly constrained, and is unlikely to serve scientific or other needs effectively [50]. Needed are a ...</t>
  </si>
  <si>
    <t>Introduction: Human migration to protected area edges in Africa and Latin America: Questioning large-scale statistical analysis</t>
  </si>
  <si>
    <t>http://conservationandsociety.org/article.asp?issn=0972-4923;year=2011;volume=9;issue=1;spage=1;epage=7;aulast=Hoffman</t>
  </si>
  <si>
    <t>DM Hoffman, D Fay , L Joppa</t>
  </si>
  <si>
    <t>Conservation and …</t>
  </si>
  <si>
    <t>... The authors propose that this pattern reflects in-migration due to people's perception of the ... The possibility of migration is contingent upon locally-specific forms of social capital that mediate ... 1998. Constructing migration: Infrastructure, poverty and development in KwaZulu-Natal. ...</t>
  </si>
  <si>
    <t>Further strategic additions to Victorias public protected area system: 2002-2004</t>
  </si>
  <si>
    <t>http://dro.deakin.edu.au/view/DU:30002382</t>
  </si>
  <si>
    <t>J Fitzsimons , P FitzSimons, C Ashe</t>
  </si>
  <si>
    <t>... Further strategic additions to Victoria`s public protected area system: 2002-2004. Fitzsimons, James, FitzSimons, Paul and Ashe, Chris 2004, Further strategic additions to Victoria`s public protected area system: 2002-2004, Victorian naturalist, vol. 121, no. 5, pp. 214-225. ...</t>
  </si>
  <si>
    <t>Conservation and development: seeking the linkages</t>
  </si>
  <si>
    <t>DA Gilmour</t>
  </si>
  <si>
    <t>Management of tropical forests: Towards an Integrated …</t>
  </si>
  <si>
    <t>Management preferences, perceived benefits and conflicts among resource users and managers in the Mafia Island Marine Park, Tanzania</t>
  </si>
  <si>
    <t>http://journals.cambridge.org/abstract_S0376892908005250</t>
  </si>
  <si>
    <t>TR McClanahan , J Cinner …</t>
  </si>
  <si>
    <t>... Protected area 5.2 0.006 53.8</t>
  </si>
  <si>
    <t>http://www.researchgate.net/publication/231843841_Coercion_voluntary_compliance_and_protest_the_role_of_trust_and_legitimacy_in_combating_local_opposition_to_protected_areas/file/9c960523702d862801.pdf</t>
  </si>
  <si>
    <t>833b</t>
  </si>
  <si>
    <t>Geodiversity and geomorphosite assessment applied to a natural protected area: the Ebro and Rudron gorges Natural Park (Spain)</t>
  </si>
  <si>
    <t>http://link.springer.com/article/10.1007/s12371-010-0022-9</t>
  </si>
  <si>
    <t>R Pellitero, MJ González-Amuchastegui, P Ruiz-Flaño…</t>
  </si>
  <si>
    <t>Geoheritage</t>
  </si>
  <si>
    <t>... Abstract Geodiversity and geomorphosites in a natural protected area in Spain are evaluated. ...
generates a wide complex of fluvial, karstic, structural, and slope forms, with evidence for cold
climates, which make this NPA an ideal location for the perception and knowledge of the ...</t>
  </si>
  <si>
    <t>http://link.springer.com/article/10.1007/s12371-010-0022-9/fulltext.html</t>
  </si>
  <si>
    <t>833c</t>
  </si>
  <si>
    <t>Coercion, voluntary compliance and protest: the role of trust and legitimacy in combating local opposition to protected areas</t>
  </si>
  <si>
    <t>http://journals.cambridge.org/abstract_S037689290800502X</t>
  </si>
  <si>
    <t>MJ Stern</t>
  </si>
  <si>
    <t>.. Such strategies generally aim to incorporate the participation and empowerment of local residents
in ... Perception of PA managers' receptiveness to local input ns ns 0.47 0.031 ... At PNP, while
perceptions of equity showed no statistically significant relationships with restraint ...</t>
  </si>
  <si>
    <t>The conservation contributions of conservation easements: analysis of the San Francisco Bay Area protected lands spatial database</t>
  </si>
  <si>
    <t>http://www.researchgate.net/publication/249994242_The_Conservation_Contributions_of_Conservation_Easements_Analysis_of_the_San_Francisco_Bay_Area_Protected_Lands_Spatial_Database/file/e0b4951e856feb4884.pdf</t>
  </si>
  <si>
    <t>AR Rissman , AM Merenlender</t>
  </si>
  <si>
    <t>... Key Words: conservation easements; land trusts; private land conservation; protected areas; protected area databases; open space; institutions; San ... compliance monitoring and endowments for legal defense (Bay Area Open Space Council 1999), greater equity and public ...</t>
  </si>
  <si>
    <t>Ecotourism and economic incentives—an empirical approach</t>
  </si>
  <si>
    <t>http://www.sciencedirect.com/science/article/pii/S0921800999001196</t>
  </si>
  <si>
    <t>... 1 stage-wise, additional income causes socioeconomic changes and development impacts at the ... to be conserved) and reduced push factors of degradation (reduced poverty may allow ... work on ecotourism economics in developing countries is the Belize protected area study by ...</t>
  </si>
  <si>
    <t>Salvaging nature: indigenous peoples and protected areas</t>
  </si>
  <si>
    <t>http://books.google.co.uk/books?hl=en&amp;lr=&amp;id=UvcymNufO8AC&amp;oi=fnd&amp;pg=PA97&amp;dq=poverty+OR+%22human+well%22+OR+socioeconomic+OR+%22social+capital%22+OR+%22social+welfare%22+OR+empowerment+OR+equity+OR+%22ecosystem+service%22+OR+perception+OR+attitude+%22protected+area%22&amp;ots=NrrXkz3N8p&amp;sig=pCZwNHbelVTgaHW-VRDEFqruKfA</t>
  </si>
  <si>
    <t>… : environmental politics and impacts of national …</t>
  </si>
  <si>
    <t>... The contradiction can be sustained because of a common perception that indigenous peoples are'of ... Not only do they create a difficult political environment for the protected area to function ... hung over these people's heads since 1981, has created a hostile attitude towards the ...</t>
  </si>
  <si>
    <t>The role of forest protected areas in adaptation to climate change</t>
  </si>
  <si>
    <t>http://www.environmentportal.in/files/The%20role%20of%20forest%20protected%20areas%20in%20adaptation.pdf</t>
  </si>
  <si>
    <t>S Mansourian, A Belokurov, PJ Stephenson</t>
  </si>
  <si>
    <t>... Borrini-Feyerabend, G., Kothari, A. &amp; Oviedo, G. 2004. Indigenous and local communities and protected areas: towards equity and enhanced conservation. ... Protected area needs in a changing climate. ... 60, 2009 Poverty and Conservation Learning Group (PCLG). 2002. ...</t>
  </si>
  <si>
    <t>Evaluation of management effectiveness in protected areas: methodologies and results</t>
  </si>
  <si>
    <t>http://www.sciencedirect.com/science/article/pii/S1439179110000745</t>
  </si>
  <si>
    <t>... These designations seem to be more important for governments than for individual protected area managers, who continue to do their best, regardless of ... The perception and interpretation of threats can change over time and can also be influenced by the design of the survey ...</t>
  </si>
  <si>
    <t>A critical review of buffer zone theory and practice: A Philippine case study</t>
  </si>
  <si>
    <t>http://www.tandfonline.com/doi/abs/10.1080/089419202753403319</t>
  </si>
  <si>
    <t>FM Lynagh, PB Urich</t>
  </si>
  <si>
    <t>... Theore- tically, socioeconomic activities and projects directed at buffer areas can decrease pressure on protected areas and provide ... The province of Bohol has the highest rate of poverty in the region. ... We see no reason why this attitude would change at this point in time. ...</t>
  </si>
  <si>
    <t>http://www.tandfonline.com/doi/pdf/10.1080/089419202753403319</t>
  </si>
  <si>
    <t>Community involvement in marine protected areas: The case of Puerto Morelos reef, México</t>
  </si>
  <si>
    <t>http://www.sciencedirect.com/science/article/pii/S0301479707002150</t>
  </si>
  <si>
    <t>RE Rodríguez-Martínez</t>
  </si>
  <si>
    <t>... Based on this experience I present my perception of the multiple problems faced by the ... Puerto Morelos reef marine protected area information on the yearly income (USD) and number of motorized ... by the community in management is subject to the sensitivity and attitude of the ...</t>
  </si>
  <si>
    <t>The New Conservation Debate: ethical foundations, strategic trade-offs, and policy opportunities</t>
  </si>
  <si>
    <t>http://www.sciencedirect.com/science/article/pii/S0006320710003332</t>
  </si>
  <si>
    <t>BA Minteer, TR Miller</t>
  </si>
  <si>
    <t>... and policies should prioritize biodiversity and landscape protection or poverty alleviation and ... conservation plans and projects that impact both biodiversity and human well-being. ... practice, such as landscape-level approaches and payment for ecosystem service programs, have ...</t>
  </si>
  <si>
    <t>Central Africa's protected areas and the purported displacement of people: A first critical review of existing data</t>
  </si>
  <si>
    <t>https://mahider.ilri.org/handle/10568/19643</t>
  </si>
  <si>
    <t>S Maisels, TCH Sunderland , B Curran…</t>
  </si>
  <si>
    <t>... The same data are used for multiple papers to support the authors' arguments relating to the human welfare costs of protected area establishment, which is, in turn ... (2006) for the use of sound science to examine these issues, as the perceived conflict of poverty alleviation and ...</t>
  </si>
  <si>
    <t>Freedom and poverty in the fishery commons</t>
  </si>
  <si>
    <t>http://www.thecommonsjournal.org/index.php/ijc/article/viewArticle/157</t>
  </si>
  <si>
    <t>S Jentoft, P Onyango, MM Islam</t>
  </si>
  <si>
    <t>... Sen argues that it is important to assess capability deprivation at a lower level than the household and that women's empowerment and freedom is essential to development (Sen 1999, 115). ... The Inequality of Social Capital and the Reproduction of Chronic Poverty. ...</t>
  </si>
  <si>
    <t>http://www.thecommonsjournal.org/index.php/ijc/article/view/157/116</t>
  </si>
  <si>
    <t>Integrating science and management on coastal marine protected areas in the Southern Gulf of Mexico</t>
  </si>
  <si>
    <t>http://www.sciencedirect.com/science/article/pii/S0964569198000593</t>
  </si>
  <si>
    <t>A Yañez-Arancibia, AL Lara-Domınguez…</t>
  </si>
  <si>
    <t>... ecological planning strategies established by the corresponding ministries [8,16,17], and ecological, normative, technical and socioeconomic criteria, defined ex ... to develop the necessary access infrastructure and (f) it is compatible with the dispositions of protected area as long ...</t>
  </si>
  <si>
    <t>http://127.0.0.1:8000/scholar?q=info:MaYoVzlAW5QJ:scholar.google.com/&amp;output=instlink&amp;hl=en&amp;as_sdt=0,5&amp;scillfp=14511596928241188768&amp;oi=lle</t>
  </si>
  <si>
    <t>The Kruger experience: ecology and management of savanna heterogeneity</t>
  </si>
  <si>
    <t>http://books.google.co.uk/books?hl=en&amp;lr=&amp;id=g2A2KMVolVIC&amp;oi=fnd&amp;pg=PR5&amp;dq=poverty+OR+%22human+well%22+OR+socioeconomic+OR+%22social+capital%22+OR+%22social+welfare%22+OR+empowerment+OR+equity+OR+%22ecosystem+service%22+OR+perception+OR+attitude+%22protected+area%22&amp;ots=67LiZ-WuI7&amp;sig=3q5aEFvmckIhEJXgeUxwZpcgnRI</t>
  </si>
  <si>
    <t>HC Biggs</t>
  </si>
  <si>
    <t>... We participated in a symposium in Kruger in 1982 that foreshadowed changes in attitude. ... If we want to maintain a protected area, then we must understand how the human ... book recognizes this necessity throughout its chapters, especially those on the socioeconomic issues in ...</t>
  </si>
  <si>
    <t>Using social capital to create political capital: how do local communities gain political influence? A theoretical approach and empirical evidence from Thailand</t>
  </si>
  <si>
    <t>http://books.google.co.uk/books?hl=en&amp;lr=&amp;id=UUdYIUTqpVsC&amp;oi=fnd&amp;pg=PA291&amp;dq=poverty+OR+%22human+well%22+OR+socioeconomic+OR+%22social+capital%22+OR+%22social+welfare%22+OR+empowerment+OR+equity+OR+%22ecosystem+service%22+OR+perception+OR+attitude+%22protected+area%22&amp;ots=taVrI5yUT4&amp;sig=EthS7puKJ0PKRkWqJdChOflIB24</t>
  </si>
  <si>
    <t>R Birner, H Wittmer</t>
  </si>
  <si>
    <t>The commons in the new millennium: …</t>
  </si>
  <si>
    <t>... effect. Actors may also strategically adjust the policies Socioeconomic frame conditions Social capital held by local proponents ^&gt; Political frame conditions " feedback effect" Figure 10.1 Analytical framework. Page 328. 302 ...</t>
  </si>
  <si>
    <t>Community participation in the establishment and management of marine protected areas: a review of selected international experience</t>
  </si>
  <si>
    <t>http://www.tandfonline.com/doi/abs/10.2989/025776197784161009</t>
  </si>
  <si>
    <t>J Beaumont</t>
  </si>
  <si>
    <t>... an alternative source of protein may be introduced to substitute for the loss of opportunities for hunting or fishing within a protected area. ... The last question is a particular source of contention in poverty - stricken areas where the need for short-term individual household benefits ...</t>
  </si>
  <si>
    <t>Demographic impacts on protected areas in Tanzania and options for action</t>
  </si>
  <si>
    <t>http://cmsdata.iucn.org/downloads/parks_feb98.pdf#page=6</t>
  </si>
  <si>
    <t>D Mwamfupe</t>
  </si>
  <si>
    <t>... This paper examines population dynamics affecting seven protected areas, and highlights factors such as poverty, alienation from land and resources ... During this same period, the overall population density within 50 km of the protected area boundary increased from 26.6 to 35.2 ...</t>
  </si>
  <si>
    <t>Does community-based conservation shape favorable attitudes among locals? An empirical study from Nepal</t>
  </si>
  <si>
    <t>http://link.springer.com/article/10.1007/s002670010215</t>
  </si>
  <si>
    <t>JN Mehta, JT Heinen</t>
  </si>
  <si>
    <t>... Membership in local committees was assumed to engender empowerment to individual members by dint ... in train- ing, forest product use, wildlife depredation issues, and socioeconomic and demographic ... could be related to the scale of wildlife depredation and poverty in these ...</t>
  </si>
  <si>
    <t>http://link.springer.com/content/pdf/10.1007/s002670010215.pdf</t>
  </si>
  <si>
    <t>Financing environmental services: the Costa Rican experience and its implications</t>
  </si>
  <si>
    <t>http://www.sciencedirect.com/science/article/pii/S0048969799003101</t>
  </si>
  <si>
    <t>KM Chomitz, E Brenes, L Constantino</t>
  </si>
  <si>
    <t>... The project will spend $44 million on land consolidation, $92 million to set up a trust fund to support protected area operations, and $21 million on indirect costs (Castro and Tattenbach, 1997). ... 5. The policy frontier: efficiency and equity in the pursuit of multiple goals. 5.1. ...</t>
  </si>
  <si>
    <t>Defining indicators and standards for tourism impacts in protected areas: Cape Range National Park, Australia</t>
  </si>
  <si>
    <t>http://link.springer.com/article/10.1007/s00267-005-0191-5</t>
  </si>
  <si>
    <t>SA Moore , A Polley</t>
  </si>
  <si>
    <t>... in the context of current research interest in the efficacy of visitor- derived standards as a basis for protected area man- agement. ... of input for management (Roggen- buck and Lucas, 1987) and can provide meaningful and useful information regarding the perception of impacts ...</t>
  </si>
  <si>
    <t>http://link.springer.com/article/10.1007/s00267-005-0191-5/fulltext.html</t>
  </si>
  <si>
    <t>Self-determination: Exercising indigenous rights in tourism</t>
  </si>
  <si>
    <t>http://books.google.co.uk/books?hl=en&amp;lr=&amp;id=UJ1eT-MHf-wC&amp;oi=fnd&amp;pg=PA115&amp;dq=poverty+OR+%22human+well%22+OR+socioeconomic+OR+%22social+capital%22+OR+%22social+welfare%22+OR+empowerment+OR+equity+OR+%22ecosystem+service%22+OR+perception+OR+attitude+%22protected+area%22&amp;ots=Z599M9tOUA&amp;sig=kyIfqX3onNvGnktyGIPv1ODita8</t>
  </si>
  <si>
    <t>AM Johnston</t>
  </si>
  <si>
    <t>Tourism in destination communities</t>
  </si>
  <si>
    <t>... government ministries responsible for economic development and other aspects of social welfare continue to ... midst of government and corporate commitments of participation or an equity role, they ... in this light, unless some form of duress, such as extreme poverty, interferes with ...</t>
  </si>
  <si>
    <t>On international equity in reducing emissions from deforestation</t>
  </si>
  <si>
    <t>http://www.sciencedirect.com/science/article/pii/S1462901110001103</t>
  </si>
  <si>
    <t>A Cattaneo, R Lubowski, J Busch , A Creed…</t>
  </si>
  <si>
    <t>... The perception of equity is a key element determining stakeholders' acceptance of the outcome of a ... et al., 2009a and Busch et al., 2009b) to quantitatively compare the equity of distribution of ... to $3.50/ha/year, the average cost per hectare of protected area management across ...</t>
  </si>
  <si>
    <t>Nature‐based tourism in Indian protected areas: New challenges for park management</t>
  </si>
  <si>
    <t>http://onlinelibrary.wiley.com/doi/10.1111/j.1755-263X.2010.00154.x/full</t>
  </si>
  <si>
    <t>KK Karanth, R DeFries</t>
  </si>
  <si>
    <t>... Nature-based tourism is a rapidly growing sector of the global economy, is an important ecosystem service, and generates support for conservation. ... Protected area, PA size in km 2, Year established, Habitat, Closest city/ies, Tourist numbers 2007–2008 a, Annual growth rate for ...</t>
  </si>
  <si>
    <t>http://www.globaltigerforum.com/resources/New%20challenges%20for%20park%20management[1].pdf</t>
  </si>
  <si>
    <t>Dive tourism, fishing and marine protected areas in the Calamianes Islands, Philippines</t>
  </si>
  <si>
    <t>http://www.sciencedirect.com/science/article/pii/S0308597X08000158</t>
  </si>
  <si>
    <t>M Fabinyi</t>
  </si>
  <si>
    <t>... spillover effect' will occur [7]. Here, the fish that are born within the protected area spill over ... not on a logic of environmental management, rather on a belief that their poverty ought to ... Indeed the personal histories of many of the dive operators forms a context for this perception. ...</t>
  </si>
  <si>
    <t>... 1998). The Apo reserve (= sanctuary) was protected by the resident community from 1982, although the legal framework for the protected area was not in place until August 1985 (Russ and Alcala 1999, White et al. 2002). Protection ...</t>
  </si>
  <si>
    <t>Status and evolution of environmental priorities in the Poverty Reduction Strategies</t>
  </si>
  <si>
    <t>http://hqweb.unep.org/gc/gcss-viii/Poverty%20Reduction%20Strategies.pdf</t>
  </si>
  <si>
    <t>J Bojö, RC Reddy</t>
  </si>
  <si>
    <t>Environmental Economics Series</t>
  </si>
  <si>
    <t>... Most poverty is still rural, and most rural people are directly dependent on the use of natural resources to secure a livelihood. The linkage between poverty and the quality of soils, vegetation, and water resources is critical. • Environmental health. ... Empowerment. ...</t>
  </si>
  <si>
    <t>The Millennium Development Goals and natural resources management: reconciling sustainable livelihoods and resource conservation or fuelling a divide?</t>
  </si>
  <si>
    <t>http://pubs.iied.org/pubs/pdfs/G00448.pdf</t>
  </si>
  <si>
    <t>... protectionist approaches(25) – although without addressing the fundamental socioeconomic problems with ... conservation: the elusive win–win for conservation and poverty reduction?”, Paper ... in Community Empowerment for Conservation, special edition of Policy Matters Vol 12 ...</t>
  </si>
  <si>
    <t>... There can also be the problem of attitude of the environmental law enforc- ers. ... National Economic Empowerment and Development Strategy, Abuja. p. Nwaigbo LC .Short rotation coppice for community fuelwood and poverty reduction in Nigeria: the suitability of ...</t>
  </si>
  <si>
    <t>Conflict in paradise: Women and protected areas in the Indian Himalayas</t>
  </si>
  <si>
    <t>http://www.bioone.org/doi/abs/10.1659/0276-4741(2003)023%5B0234:CIP%5D2.0.CO%3B2</t>
  </si>
  <si>
    <t>... because of the dependence of local inhabitants on resources and because of poverty. ... by women in biodiversity conservation can be promoted through empowerment and attention to ... Regenerating India's forests: Reconciling gender equity with joint forest management. ...</t>
  </si>
  <si>
    <t>http://sa.indiaenvironmentportal.org.in/files/Conflict%20in%20paradise.pdf</t>
  </si>
  <si>
    <t>Twenty years on: The state of contemporary ecotourism research</t>
  </si>
  <si>
    <t>http://www.sciencedirect.com/science/article/pii/S0261517707000659</t>
  </si>
  <si>
    <t>... 2006), who considers ecotourism-related issues within a lower order protected area in the ... people do) does not coincide with what people actually feel (ie, cognitive social capital). ... indigenous people, there is an emerging sub-cluster that considers empowerment issues unique ...</t>
  </si>
  <si>
    <t>The potential role of safari hunting as a source of revenue for protected areas in the Congo Basin</t>
  </si>
  <si>
    <t>http://onlinelibrary.wiley.com/doi/10.1046/j.1365-3008.1999.00079.x/full</t>
  </si>
  <si>
    <t>DS Wilkie , J Carpenter</t>
  </si>
  <si>
    <t>... To assess the potential value of safari hunting as a source of revenue to offset the costs of protected-area management, we used prices from 14-day safaris advertised by safari hunting companies working in the ... Ashley, C., Barnes, J., Healy, T. (1994) Profits, Equity, Growth and ...</t>
  </si>
  <si>
    <t>http://127.0.0.1:8000/scholar?q=info:C0pgh_Vj8FYJ:scholar.google.com/&amp;output=instlink&amp;hl=en&amp;as_sdt=0,5&amp;scillfp=232856010585952864&amp;oi=lle</t>
  </si>
  <si>
    <t>Trade-offs in values assigned to ecological goods and services associated with different coral reef management strategies</t>
  </si>
  <si>
    <t>http://www.vliz.be/imisdocs/publications/243450.pdf</t>
  </si>
  <si>
    <t>CC Hicks , TR McClanahan , JE Cinner , JM Hills</t>
  </si>
  <si>
    <t>... For example, resource users near the government marine protected area had the lowest value for ... Social capital, for example, can alter whether or not a community is able to fully ... to maintain the flow of goods and services, governance institutions need to integrate socioeconomic ...</t>
  </si>
  <si>
    <t>A framework for future training in marine and coastal protected area management</t>
  </si>
  <si>
    <t>http://books.google.co.uk/books?hl=en&amp;lr=&amp;id=USU2gRDQso8C&amp;oi=fnd&amp;pg=PP5&amp;dq=poverty+OR+%22human+well%22+OR+socioeconomic+OR+%22social+capital%22+OR+%22social+welfare%22+OR+empowerment+OR+equity+OR+%22ecosystem+service%22+OR+perception+OR+attitude+%22protected+area%22&amp;ots=8wvuclJCoK&amp;sig=OMqCIqcJ2VBfGr2-yhwv5Q5mDsA</t>
  </si>
  <si>
    <t>LR Garces, D Sadacharan</t>
  </si>
  <si>
    <t>... An example is given of a proposed "Regional marine protected area training initiative (REMPATI)" for Southeast Asia ... a practical way of conserving marine biodiversity, maintaining productivity of marine eco- systems, and contributing to the economic and social welfare of human ...</t>
  </si>
  <si>
    <t>Local responses to participatory conservation in Annapurna Conservation Area, Nepal</t>
  </si>
  <si>
    <t>http://link.springer.com/article/10.1007/s00267-009-9405-6</t>
  </si>
  <si>
    <t>D Khadka, SK Nepal</t>
  </si>
  <si>
    <t>... local participation, barriers that prevent people from participation, and local perception of benefits ... 1). Nepal's largest protected area, ACA is located in the mid-west Himalaya ... Rising poverty, illiteracy, unemployment, and unequal distribution of tourism opportunities and income ...</t>
  </si>
  <si>
    <t>http://link.springer.com/article/10.1007/s00267-009-9405-6/fulltext.html</t>
  </si>
  <si>
    <t>... a wide array of ecosystem services, all having a bearing on social welfare, from the ... This is important in the context of poverty reduction, since the incidence of poverty in these ... Ecosystems and Human Well-Being: Current Status and Trends: Findings of the Condition and Trends ...</t>
  </si>
  <si>
    <t>What should protected areas managers do in the face of climate change</t>
  </si>
  <si>
    <t>http://www.climateaccess.org/sites/default/files/Welch_What%20Should%20Protected%20Areas%20Managers%20Do.pdf</t>
  </si>
  <si>
    <t>D Welch</t>
  </si>
  <si>
    <t>climateaccess.org</t>
  </si>
  <si>
    <t>... So what should protected area managers do in the face of climate change? ... One example is by Kelly and Adger (2000), who focus on reduction of vulnerability to climate change, economic equity, and well-being achieved thro ugh p overty reduction and spreading risk th rough ...</t>
  </si>
  <si>
    <t>Projecting global land-use change and its effect on ecosystem service provision and biodiversity with simple models</t>
  </si>
  <si>
    <t>http://dx.plos.org/10.1371/journal.pone.0014327</t>
  </si>
  <si>
    <t>E Nelson , H Sander , P Hawthorne, M Conte…</t>
  </si>
  <si>
    <t>... Besides describing potential futures and their ramifications on ecosystem service and habitat provision ... is guided by a set of rules based on fundamental socioeconomic and biophysical ... LULC change at global scales on environment, ecosystem services, and human well-being. ...</t>
  </si>
  <si>
    <t>Multi-faceted approaches to understanding changes in wildlife and livelihoods in a protected area : a conservation case study from the Central African Republic</t>
  </si>
  <si>
    <t>http://journals.cambridge.org/abstract_S0376892910000949</t>
  </si>
  <si>
    <t>CA JOST ROBINSON, LL Daspit…</t>
  </si>
  <si>
    <t>... The protected area regulations permit safari and subsistence hunting, logging and agriculture in the reserves ... When hunters were asked about their perception of animal stocks and the viability ... Moreover, many recent migrants to the area possess a frontier attitude, believing that ...</t>
  </si>
  <si>
    <t>http://www.researchgate.net/publication/231860838_Multi-faceted_approaches_to_understanding_changes_in_wildlife_and_livelihoods_in_a_protected_area_a_conservation_case_study_from_the_Central_African_Republic/file/504635292ccc87c58e.pdf</t>
  </si>
  <si>
    <t>A global perspective on trends in nature-based tourism</t>
  </si>
  <si>
    <t>http://dx.plos.org/10.1371/journal.pbio.1000144.g003</t>
  </si>
  <si>
    <t>A Balmford , J Beresford, J Green , R Naidoo , M Walpole…</t>
  </si>
  <si>
    <t>... for trends in the overall benefit derived from nature tourism as an ecosystem service. ... others for providing visitation data; Emily Adams for retrieving socioeconomic information; and ... Tourism Organization/Organisation Mondiale du Tourisme (2002) Tourism and poverty alleviation ...</t>
  </si>
  <si>
    <t>Implications of bias in conservation research and investment for freshwater species</t>
  </si>
  <si>
    <t>http://onlinelibrary.wiley.com/doi/10.1111/j.1755-263X.2011.00202.x/full</t>
  </si>
  <si>
    <t>WRT Darwall, RA Holland , KG Smith…</t>
  </si>
  <si>
    <t>... (2004) Biodiversity conservation and the eradication of poverty. ... The Africa water vision for 2025: equitable and sustainable use of water for socioeconomic development. ... Ecosystems and human well-being: current state and trends: findings of the Condition and Trends Working ...</t>
  </si>
  <si>
    <t>http://www.researchgate.net/publication/228401833_Implications_of_bias_in_conservation_research_and_investment_for_freshwater_species/file/d912f50b67a8ae909b.pdf</t>
  </si>
  <si>
    <t>Holding ground</t>
  </si>
  <si>
    <t>http://books.google.co.uk/books?hl=en&amp;lr=&amp;id=_VJzpIoPIdkC&amp;oi=fnd&amp;pg=PA237&amp;dq=poverty+OR+%22human+well%22+OR+socioeconomic+OR+%22social+capital%22+OR+%22social+welfare%22+OR+empowerment+OR+equity+OR+%22ecosystem+service%22+OR+perception+OR+attitude+%22protected+area%22&amp;ots=ZMIJ1w-cL2&amp;sig=FUEsAeDI3xBHPVnolAYe6BgYsaU</t>
  </si>
  <si>
    <t>K Redford, K Brandon…</t>
  </si>
  <si>
    <t>The Environment in …</t>
  </si>
  <si>
    <t>... “Empowerment of local communities will save more biodiversity than will parks.” This cliché is ... The New Forest in England has been a “protected area” since the twelfth century, although what ... become the stage on which many demand action to redress rural poverty, social justice ...</t>
  </si>
  <si>
    <t>http://books.google.co.uk/books?hl=en&amp;lr=&amp;id=w4BYQRtEQRoC&amp;oi=fnd&amp;pg=PR9&amp;dq=poverty+OR+%22human+well%22+OR+socioeconomic+OR+%22social+capital%22+OR+%22social+welfare%22+OR+empowerment+OR+equity+OR+%22ecosystem+service%22+OR+perception+OR+attitude+%22protected+area%22&amp;ots=Wv-yZIv2jk&amp;sig=9VBaWl4V7_MRRjxfOmWGVIEl6o8</t>
  </si>
  <si>
    <t>... and Michael P. Wells A Brief Conservation History of Nepal 65 Institutions for Conservation in Nepal 68 Reconciling Protected-Area Management with Social ... to Nepal, 1964-92 77 12-1 Relationships Modeled between Societal Levels 140 14-1 Pathways to Poverty Avoidance in ...</t>
  </si>
  <si>
    <t>How does social capital matter in managing protected forest? A case of Indonesia</t>
  </si>
  <si>
    <t>http://dlc.dlib.indiana.edu/dlc/handle/10535/291</t>
  </si>
  <si>
    <t>A Witasari, R Beilin, S Batterbury …</t>
  </si>
  <si>
    <t>… Biennial Conference on …</t>
  </si>
  <si>
    <t>... Servon (2003) argues that in dealing with equity and community development, the focus should ... In conclusion, the relevance of social capital to the management of protected area is ... forest while others were still in the negotiation process through self-empowerment or facilitated ...</t>
  </si>
  <si>
    <t>http://dlc.dlib.indiana.edu/dlc/bitstream/handle/10535/291/Witasari_Anna.pdf?sequence=1</t>
  </si>
  <si>
    <t>Protected area safeguard tree and shrub communities from degradation and invasion: a case study in eastern Madagascar</t>
  </si>
  <si>
    <t>http://link.springer.com/article/10.1007/s00267-008-9257-5</t>
  </si>
  <si>
    <t>KA Brown , JC Ingram, DFB Flynn …</t>
  </si>
  <si>
    <t>... can provide important information about the state of resources critical for human well-being and ... importance to local people may not be regenerating outside of the protected area, as evidenced ... These conditions, combined with the extreme poverty of many of the residents living ...</t>
  </si>
  <si>
    <t>http://link.springer.com/article/10.1007/s00267-008-9257-5/fulltext.html</t>
  </si>
  <si>
    <t>Forest figures: Ecosystem services valuation and policy evaluation in developing countries</t>
  </si>
  <si>
    <t>http://reep.oxfordjournals.org/content/early/2011/12/20/reep.rer019.short</t>
  </si>
  <si>
    <t>PJ Ferraro , K Lawlor, KL Mullan…</t>
  </si>
  <si>
    <t>Review of …</t>
  </si>
  <si>
    <t>... to conserve and enhance the contribution of ecosystem services to human well-being. ... values of nature, which resonate in developing nations, where reducing poverty and growing ... did the study use well-established nonmarket valuation methods or socioeconomic responses to ...</t>
  </si>
  <si>
    <t>http://reep.oxfordjournals.org/content/early/2011/12/20/reep.rer019.full</t>
  </si>
  <si>
    <t>Displacement and relocation from protected areas: Towards a biological and historical synthesis</t>
  </si>
  <si>
    <t>http://conservationandsociety.org/article.asp?issn=0972-4923;year=2006;volume=4;issue=3;spage=359;epage=378;aulast=Rangarajan</t>
  </si>
  <si>
    <t>M Rangarajan, G Shahabuddin</t>
  </si>
  <si>
    <t>... While such synthesis cannot, in itself, resolve issues of justice or equity, it can certainly help create the space for an informed and serious ... Biologists therefore empha貞ise the fact that some amount of inviolate zone (strictly protected area) is re訂uired to maintain the entire ...</t>
  </si>
  <si>
    <t>Perceptions of environmental impacts of tourism: A case study at ACAP, Nepal</t>
  </si>
  <si>
    <t>http://www.tandfonline.com/doi/abs/10.1080/13504500609469661</t>
  </si>
  <si>
    <t>GP Nyaupane , B Thapa</t>
  </si>
  <si>
    <t>... Therefore, this study offers an opportunity to assess the perception of residents living within a protected area (ie Annapurna Conservation Area Project) that is heavily utilized by tourists. Impact of tourism in Nepal Nyaupane and Thapa ...</t>
  </si>
  <si>
    <t>Mapping the economic costs and benefits of conservation</t>
  </si>
  <si>
    <t>http://dx.plos.org/10.1371/journal.pbio.0040360</t>
  </si>
  <si>
    <t>R Naidoo , TH Ricketts</t>
  </si>
  <si>
    <t>... 3A–3C). After existence value was added, 19% of forests outside of the core protected area would pass a cost-benefit test, but most of these still lie in indigenous reserves (Figure 3D). Finally, when carbon values were added to the local services, ecosystem service values of ...</t>
  </si>
  <si>
    <t>Traditional agricultural landscapes as protected areas in international law and policy</t>
  </si>
  <si>
    <t>http://www.sciencedirect.com/science/article/pii/S0167880906004579</t>
  </si>
  <si>
    <t>SR Harrop</t>
  </si>
  <si>
    <t>... Available online 22 January 2007. Abstract. The protected area approach to conservation of habitats and species emphasises a natural world shaped without human influence. ... In particular instruments dealing with protected area management are emphasised herein. ...</t>
  </si>
  <si>
    <t>An empirical and experimental test of risk and costs of kleptoparasitism for African wild dogs (Lycaon pictus) inside and outside a protected area</t>
  </si>
  <si>
    <t>http://beheco.oxfordjournals.org/content/early/2011/06/10/beheco.arr079.short</t>
  </si>
  <si>
    <t>E van der Meer, M Moyo, GSA Rasmussen, H Fritz</t>
  </si>
  <si>
    <t>Behavioral Ecology</t>
  </si>
  <si>
    <t>ISBE</t>
  </si>
  <si>
    <t>... The most recent version of this article was published on 2011-08-22. An empirical and experimental test of risk and costs of kleptoparasitism for African wild dogs (Lycaon pictus) inside and outside a protected area. ...</t>
  </si>
  <si>
    <t>http://beheco.oxfordjournals.org/content/early/2011/06/10/beheco.arr079.full</t>
  </si>
  <si>
    <t>An assessment of land conservation patterns in Maine based on spatial analysis of ecological and socioeconomic indicators</t>
  </si>
  <si>
    <t>http://link.springer.com/article/10.1007/s00267-010-9481-7</t>
  </si>
  <si>
    <t>CS Cronan, RJ Lilieholm, J Tremblay…</t>
  </si>
  <si>
    <t>... on Spatial Analysis of Ecological and Socioeconomic Indicators ... Socioeconomic metrics were less well represented in existing secondary data sources and were largely focused on recreational uses, provision of ecosystem services, and forest products. Results ...</t>
  </si>
  <si>
    <t>http://link.springer.com/article/10.1007/s00267-010-9481-7/fulltext.html</t>
  </si>
  <si>
    <t>Building support for protected areas using a ''One Health''perspective</t>
  </si>
  <si>
    <t>SA Osofsky, RA Kock, MD Kock, G Kalema-Zikusoka…</t>
  </si>
  <si>
    <t>Friends for life: New …</t>
  </si>
  <si>
    <t>Continued loss of temperate old-growth forests in the Romanian Carpathians despite an increasing protected area network</t>
  </si>
  <si>
    <t>http://journals.cambridge.org/abstract_S0376892912000355</t>
  </si>
  <si>
    <t>JAN Knorn, T Kuemmerle , VC Radeloff …</t>
  </si>
  <si>
    <t>... 2001), poverty and the high timber value of old-growth forests additionally ... We suggest that major socioeconomic transformations resulted in considerable economic hardship that ... T. (2011) Sustaining multifunctional forestry through the developing of social capital and promoting ...</t>
  </si>
  <si>
    <t>http://www.uvm.edu/giee/pubpdfs/Knorn_2012_Environmental_Conservation.pdf</t>
  </si>
  <si>
    <t>... Culture, Equity, Gender and Governance: Promotion of equality and empowerment of vulnerable ... inexorable link between the mutually reinforcing factors of poverty and environmental ... corridor development and research on landscape elements, the socioeconomic conditions of ...</t>
  </si>
  <si>
    <t>... some of these complexities by integrating eco- logical and socioeconomic approaches that ... achievement of the Millennium Development Goals to reduce poverty, hunger, and ... SOURCE: Millennium Ecosystem Assessment, Ecosystems and Human Well-Being: Synthesis Report ...</t>
  </si>
  <si>
    <t>Exploration of MARXAN for utility in Marine Protected Area zoning</t>
  </si>
  <si>
    <t>http://dspace.library.uvic.ca/handle/1828/63</t>
  </si>
  <si>
    <t>SA Loos</t>
  </si>
  <si>
    <t>Page 1. Exploration of MARXAN for Utility in Marine Protected Area Zoning By Sarah Amber Loos B.Sc., University of Victoria, 2001 ... Page 2. ii Exploration of MARXAN for Utility in Marine Protected Area Zoning By Sarah Amber Loos B.Sc., University of Victoria, 2001 ...</t>
  </si>
  <si>
    <t>http://dspace.library.uvic.ca/bitstream/handle/1828/63/SarahLoos_Masters_April2006.pdf?sequence=1&amp;isAllowed=y</t>
  </si>
  <si>
    <t>Benthic mapping using local aerial photo interpretation and resident taxa inventories for designing marine protected areas</t>
  </si>
  <si>
    <t>http://journals.cambridge.org/abstract_S0376892906003183</t>
  </si>
  <si>
    <t>S Aswani , M Lauer</t>
  </si>
  <si>
    <t>... SUMMARY Given the frequent socioeconomic, political and concomitant ecological failures of science-driven marine protected area (MPA) programmes, it is now important to design MPAs by integrating natural and social science research more comprehensively. ...</t>
  </si>
  <si>
    <t>http://org.uib.no/westernsolomons/docs/Aswani,%20Shankar/Aswani%20and%20Lauer%20(2006)%20Benthic%20mapping%20and%20aerial%20photo%20for%20designing%20marine%20protected%20areas%20(article)%20.pdf</t>
  </si>
  <si>
    <t>Assessment of primary factors causing positive or negative local perceptions on protected areas</t>
  </si>
  <si>
    <t>http://www.tandfonline.com/doi/abs/10.3846/1648-6897.2009.17.20-27</t>
  </si>
  <si>
    <t>H Alkan, M Korkmaz, A Tolunay</t>
  </si>
  <si>
    <t>... According to the findings of the study, while 25% of the local people have a positive perception on Kovada Lake National Park, the rest has a negative perception. ... The total protected area is 6334 hectare. 1001.5 hectares of this is agricultural area, 810. ...</t>
  </si>
  <si>
    <t>http://www.tandfonline.com/doi/pdf/10.3846/1648-6897.2009.17.20-27</t>
  </si>
  <si>
    <t>Protected area management: collection and use of visitor data. Volume 1: Summary and recommendations</t>
  </si>
  <si>
    <t>http://researchrepository.murdoch.edu.au/2059/</t>
  </si>
  <si>
    <t>T Griffin, S Moore , G Crilley, S Darcy …</t>
  </si>
  <si>
    <t>... Background The problems that this project sought to address were multi-faceted. Firstly, there was a perception that visitor-related decisions were often made by protected area managers without supporting data or without recourse to visitor data that might have been useful. ...</t>
  </si>
  <si>
    <t>http://researchrepository.murdoch.edu.au/2059/1/protected_area_management.pdf</t>
  </si>
  <si>
    <t>Co-management and adaptive co-management: Two modes of governance in a Honduran marine protected area</t>
  </si>
  <si>
    <t>http://www.sciencedirect.com/science/article/pii/S0308597X12001947</t>
  </si>
  <si>
    <t>NK Bown, TS Gray, SM Stead</t>
  </si>
  <si>
    <t>... Another factor was poor leadership and organizational skills among fishers, which was due to a lack of solidarity and weak social capital in their communities. ... So there was more empowerment, more transparency, more accountability, more equity, and more ...</t>
  </si>
  <si>
    <t>Protected areas and local communities: An inevitable partnership toward successful conservation strategies?</t>
  </si>
  <si>
    <t>http://www.ecologyandsociety.org/vol17/iss4/art14/ES-2012-5216.pdf</t>
  </si>
  <si>
    <t>GSM Andrade, JR Rhodes</t>
  </si>
  <si>
    <t>... involvement and community leadership, (2) the enhancement of local perception that natural ... Lack of local community empowerment in decision making, transparency and an adequate benefit ... Systematic marine conservation planning in data-poor regions: socioeconomic data is ...</t>
  </si>
  <si>
    <t>Building support for protected areas through tourism</t>
  </si>
  <si>
    <t>Friends for Life: New partners in support of protected …</t>
  </si>
  <si>
    <t>Integrated coastal management and marine protected areas: Complementarity in the Philippines</t>
  </si>
  <si>
    <t>http://www.sciencedirect.com/science/article/pii/S0964569105000517</t>
  </si>
  <si>
    <t>AT White, RL Eisma-Osorio, SJ Green</t>
  </si>
  <si>
    <t>... and implement CRM plans in 12 bays known for their rich fisheries, management problems and growing poverty of coastal ... 3. Marine protected area initiatives. ... There is a need to develop a positive attitude toward rules and collective action among community members and other ...</t>
  </si>
  <si>
    <t>Research on traditional environmental knowledge: its development and its role</t>
  </si>
  <si>
    <t>http://library.umac.mo/ebooks/b11695237.pdf#page=132</t>
  </si>
  <si>
    <t>M Johnson</t>
  </si>
  <si>
    <t>… knowledge. Dene Cultural Institute</t>
  </si>
  <si>
    <t>... of earlier generations and adapting to the new technological and socioeconomic changes of ... Among Western scientists, the problem of attitude is extended to include disagreements ... Protected areas and conservation education: The “protected area” concept may be promoted to ...</t>
  </si>
  <si>
    <t>What constitutes success in Pacific island community conserved areas</t>
  </si>
  <si>
    <t>http://www.ecologyandsociety.org/vol13/iss2/art45/ES-2008-2540.pdf?origin=publication_detail</t>
  </si>
  <si>
    <t>JC Axford, MT Hockings , RW Carter</t>
  </si>
  <si>
    <t>... McClanahan 2006) and the difficulties encountered by government-led protected area approaches. ... Given the perception that Pacific CCAs are failing and the lack of ... variables, needs and interpretations of conservation.” “Local benefits” through empowerment and involvement ...</t>
  </si>
  <si>
    <t>... reliance on the resources, Degree of effort and interest in management, Equity in access ... While stakeholder empowerment is a continuing activity throughout the MSP process, it should be ... The ultimate goal of social preparation is to achieve behavior and attitude changes so that ...</t>
  </si>
  <si>
    <t>Design of marine protected areas in a human-dominated seascape</t>
  </si>
  <si>
    <t>http://www.uq.edu.au/marxan/docs/Fraschettietal2009.pdf</t>
  </si>
  <si>
    <t>S Fraschetti , P D'Ambrosio, F Micheli …</t>
  </si>
  <si>
    <t>... However, this spa- tial scale is representative of the high biological and socioeconomic heterogeneity and fragmentation ... Fraschetti et al.: Marine protected area design tial variation in responses, with significant differences in perception among residents living a few kilometres ...</t>
  </si>
  <si>
    <t>Protected area deforestation in south Sumatra, Indonesia</t>
  </si>
  <si>
    <t>http://www.georgewright.org/113brechin.pdf</t>
  </si>
  <si>
    <t>S Brechin , SC Surapaty, L Heydir…</t>
  </si>
  <si>
    <t>… Dynamics: Ideas and …</t>
  </si>
  <si>
    <t>... Tropical Deforestation and Protected Area Status Deforestation of the world's tropical forests is a major international issue that needs little ... to a number of causes including population growth pressures, economic develop- ment activities, changes in lifestyles, poverty, lack of ...</t>
  </si>
  <si>
    <t>Comanagement practices enhance fisheries in marine protected areas</t>
  </si>
  <si>
    <t>http://onlinelibrary.wiley.com/doi/10.1111/j.1523-1739.2009.01358.x/full</t>
  </si>
  <si>
    <t>P Guidetti , J Claudet</t>
  </si>
  <si>
    <t>... Outside marine protected area. all species c, intercept, 11.598, 0.931, 12.451,</t>
  </si>
  <si>
    <t>http://www.sciencedirect.com/science/article/pii/S0964569111001037</t>
  </si>
  <si>
    <t>N Heck , P Dearden , A McDonald</t>
  </si>
  <si>
    <t>Responsible tourism</t>
  </si>
  <si>
    <t>http://www.anna.spenceley.co.uk/files/Responsible%20Tourism-Apr08.pdf</t>
  </si>
  <si>
    <t>A Spenceley</t>
  </si>
  <si>
    <t>anna.spenceley.co.uk</t>
  </si>
  <si>
    <t>... at local economic development, local benefits from tourism (such as equity and employment ... Delta •
The impacts of tourism initiatives on rural livelihoods and poverty reduction in ... This is an
indispensable reference for protected area and land managers, development practitioners ...</t>
  </si>
  <si>
    <t>KJ Wendland, M Honzák, R Portela, B Vitale…</t>
  </si>
  <si>
    <t>Ecological…</t>
  </si>
  <si>
    <t>.. climate regulation, water filtration, and nutrient retention, which contribute to human well-being
(Pagiola ... While PES are not designed to be a poverty alleviation strategy, they ... These reforestation
activities should generate additional local ecosystem service benefits in the way of ...</t>
  </si>
  <si>
    <t>Socio-economic Benefits of Natura 2000 in Azores Islands–a Case Study approach on ecosystem services provided by a Special Protected Area</t>
  </si>
  <si>
    <t>http://cita.angra.uac.pt/ficheiros/publicacoes/1322865720.pdf</t>
  </si>
  <si>
    <t>A Cruz, J Benedicto, A Gil</t>
  </si>
  <si>
    <t>ICS2009 Proceedings, Szczecin, …</t>
  </si>
  <si>
    <t>cita.angra.uac.pt</t>
  </si>
  <si>
    <t>... Identification of socioeconomic benefits of nature conservation is important for definition of
development strategies for ... Socio-economic Benefits of Natura 2000 – a Case Study on the
ecosystem service provided by ... Ecosystems and Human Well-being: Biodiversity Synthesis. ...</t>
  </si>
  <si>
    <t>Stakeholders' expectations towards a proposed marine protected area: A multi-criteria analysis of MPA performance criteria</t>
  </si>
  <si>
    <t>Stakeholders' expectations towards a proposed marine protected area: A multi-criteria analysis of MPA performance criteria</t>
  </si>
  <si>
    <t>N Heck, P Dearden, A McDonald</t>
  </si>
  <si>
    <t>... As management objectives for any MPA depend on the specific ecological, cultural or
socioeconomic problems that an MPA is meant to ... performance also allows collection of baseline
data that can be used for measuring the 'real' performance of a protected area, defined as the ...</t>
  </si>
  <si>
    <t>Integrated ecological assessment as the basis for management of a coastal urban protected area : A case study of Xiamen, China</t>
  </si>
  <si>
    <t>http://www.tandfonline.com/doi/abs/10.3843/SusDev.15.4:16</t>
  </si>
  <si>
    <t>Y Huang, S Cui , Z Ouyang</t>
  </si>
  <si>
    <t>... We propose a methodological framework for integrated ecological assessment using the Xiamen marine protected area as a case study. ... has emerged as a tool to integrate scientific knowledge on ecological interrelationships and complex socioeconomic and political ...</t>
  </si>
  <si>
    <t>http://www.redorbit.com/news/science/1567314/integrated_ecological_assessment_as_the_basis_for_management_of_a/</t>
  </si>
  <si>
    <t>An estimate of the costs of an effective system of protected areas in the Niger Delta–Congo Basin Forest Region</t>
  </si>
  <si>
    <t>http://link.springer.com/article/10.1007/s10531-004-2138-1</t>
  </si>
  <si>
    <t>A Blom</t>
  </si>
  <si>
    <t>... Several underlying causes, such as lack of institutional capacity, civil war and poverty, can be ... the creation of similar private or semi-private organizations to manage the protected area net- work ... This would promote a sense of business attitude needed to improve efficiency in the ...</t>
  </si>
  <si>
    <t>http://link.springer.com/content/pdf/10.1007/s10531-004-2138-1.pdf</t>
  </si>
  <si>
    <t>Social capital from carbon property: creating equity for indigenous people</t>
  </si>
  <si>
    <t>http://rsta.royalsocietypublishing.org/content/360/1797/1763.short</t>
  </si>
  <si>
    <t>LS Saunders…</t>
  </si>
  <si>
    <t>... the ownership of the entitlement will provide indigenous people with the potential to generate the wealth that is required for their empowerment. ... Social capital from carbon property ... In Forests to fight poverty: creating national strategies (ed. R. Schmidt, JK Berry &amp; JC Gordon), ch. ...</t>
  </si>
  <si>
    <t>http://www.jstor.org/stable/3066589</t>
  </si>
  <si>
    <t>Empowerment and disempowerment of forest women in Uttarakhand, India</t>
  </si>
  <si>
    <t>http://gtd.sagepub.com/content/5/3/341.short</t>
  </si>
  <si>
    <t>Gender</t>
  </si>
  <si>
    <t>Page 1. Empowerment and Disempowerment of Forest Women in Uttarakhand, India MADHU SARIN 1 ... More recently, a host of state policies have attempted to promote women's socio-economic and political empowerment. ...</t>
  </si>
  <si>
    <t>http://127.0.0.1:8000/scholar?q=info:rKzsAj8api8J:scholar.google.com/&amp;output=instlink&amp;hl=en&amp;as_sdt=0,5&amp;scillfp=1393009265077581868&amp;oi=lle</t>
  </si>
  <si>
    <t>Analysis of the effects of land use change on protected areas in the Philippines</t>
  </si>
  <si>
    <t>http://www.sciencedirect.com/science/article/pii/S0143622805000536</t>
  </si>
  <si>
    <t>PH Verburg , KP Overmars , MGA Huigen, WT de Groot …</t>
  </si>
  <si>
    <t>Applied …</t>
  </si>
  <si>
    <t>... It analyzes deforestation at the protected area boundary and the degradation of forest patches in the agricultural area at a high spatial resolution. ... The approach includes factors such as the variety in ethnicity among villages and the perception of risk as a factor determining land ...</t>
  </si>
  <si>
    <t>Building alliances with indigenous peoples to establish and manage protected areas</t>
  </si>
  <si>
    <t>http://books.google.co.uk/books?hl=en&amp;lr=&amp;id=iNSoOeQuG1UC&amp;oi=fnd&amp;pg=PA99&amp;dq=poverty+OR+%22human+well%22+OR+socioeconomic+OR+%22social+capital%22+OR+%22social+welfare%22+OR+empowerment+OR+equity+OR+%22ecosystem+service%22+OR+perception+OR+attitude+%22protected+area%22&amp;ots=PtRcgI0wEW&amp;sig=HSAfFAwnsPabbT3zOeFyHQ8BFFQ</t>
  </si>
  <si>
    <t>G Oviedo, J Brown</t>
  </si>
  <si>
    <t>… for Protection: New Challenges for Planning …</t>
  </si>
  <si>
    <t>... In the next century, state protected areas will be managed increasingly by means of collaborative agreements between protected area authorities and ... considerably the systems of protected areas, guided by an approach that is more sensitive to social equity and sustainable ...</t>
  </si>
  <si>
    <t>Why local people do not support conservation: Community perceptions of marine protected area livelihood impacts, governance and management in Thailand</t>
  </si>
  <si>
    <t>http://www.sciencedirect.com/science/article/pii/S0308597X13001711</t>
  </si>
  <si>
    <t>NJ Bennett , P Dearden</t>
  </si>
  <si>
    <t>... Increased empowerment of women. ... were varied, ranging from that the NMP would (a) have no impact on incomes or households if the rules were not enforced to (b) concerns that the loss of rights to fish and harvest would result in increased poverty, decreased well ... Social capital, ...</t>
  </si>
  <si>
    <t>Draft principles for tourism in protected areas</t>
  </si>
  <si>
    <t>http://www.tandfonline.com/doi/pdf/10.1080/14724040208668113</t>
  </si>
  <si>
    <t>... protected area systems. (2) Duties of protected area management agencies towards the general public, such as equity of access, do not necessarily apply to commercial entities such as tour operators. Even where a particular ...</t>
  </si>
  <si>
    <t>http://www98.griffith.edu.au/dspace/bitstream/handle/10072/7753/19341.pdf?sequence=1&amp;isAllowed=y</t>
  </si>
  <si>
    <t>Can marine protected areas enhance both economic and biological situations?</t>
  </si>
  <si>
    <t>http://www.sciencedirect.com/science/article/pii/S1631069104002914</t>
  </si>
  <si>
    <t>D Ami, P Cartigny, A Rapaport</t>
  </si>
  <si>
    <t>Comptes Rendus Biologies</t>
  </si>
  <si>
    <t>... We shall explain further why we get interested only in cases for which λ&gt;0 λ &gt; 0 . It is clear that the possible values of this parameter are also strongly related to biological and spatial parameters, such as the fish mobility and the size of the protected area. ...</t>
  </si>
  <si>
    <t>Clear waters and muddied histories: Environmental history and the politics of community in Zimbabwe's eastern highlands</t>
  </si>
  <si>
    <t>http://www.tandfonline.com/doi/abs/10.1080/03057079808708581</t>
  </si>
  <si>
    <t>DS Moore</t>
  </si>
  <si>
    <t>Journal of Southern African Studies</t>
  </si>
  <si>
    <t>... Entitlements: The Institutional Dynamics of Environmental Change' (Sussex, IDS, 1996); A. Sen, Poverty and Famines (Oxford, 1981); Michael Watts, 'Entitlement of Empowerment? ... He had been loaded onto a truck bound for a fenced social welfare camp near the ...</t>
  </si>
  <si>
    <t>http://www.jstor.org/stable/2637532</t>
  </si>
  <si>
    <t>Community participation in marine protected area implementation: a case study of the Sitka Local Area Management Plan</t>
  </si>
  <si>
    <t>http://www.tandfonline.com/doi/abs/10.1080/08920750600860597</t>
  </si>
  <si>
    <t>E Springer</t>
  </si>
  <si>
    <t>... What works for one group can rarely be transposed unmodified to another ecological or socioeconomic environment. Nevertheless, there are strategic principles which are virtually universally applicable. One such principle is that a marine protected area is likely to be ...</t>
  </si>
  <si>
    <t>Nature-based outdoor recreation trends and wilderness</t>
  </si>
  <si>
    <t>http://www.srs.fs.usda.gov/trends/pdf/IJWhkc08.pdf</t>
  </si>
  <si>
    <t>HK Cordell, CJ Betz, GT Green</t>
  </si>
  <si>
    <t>... done research about nature-based recreation trends for years wonder what the reac- tion to such a perception might be ... DRUMMOND DENSHAM, who also has exten- sive experience in southern Africa, is the programme coordinator for the Protected Area Management Masters ...</t>
  </si>
  <si>
    <t>Page 1. Recreational Use of a Marine Protected Area: Point Lonsdale, Victoria Christine Porter and Geoff Wescott* This article reports findings from observational and questionnaire surveys of visitors to a Marine Protected Area (MPA) at Point Lonsdale, Victoria. ...</t>
  </si>
  <si>
    <t>Does adaptive management of natural resources enhance resilience to climate change?</t>
  </si>
  <si>
    <t>https://www.seachangecop.org/sites/default/files/documents/2004%2011%20RA%20Adaptive%20NRM%20and%20Climate%20Change%20Resilience.pdf</t>
  </si>
  <si>
    <t>EL Tompkins , WN Adger</t>
  </si>
  <si>
    <t>seachangecop.org</t>
  </si>
  <si>
    <t>... assessments on how to incorporate the concepts of development, equity, and sustainability ... function of adaptive capacity, which is in turn dependent on social capital, institutions, and ... a mix of community stakeholders from different spatial areas, socioeconomic backgrounds, and ...</t>
  </si>
  <si>
    <t>Forest restoration in landscapes</t>
  </si>
  <si>
    <t>http://link.springer.com/content/pdf/10.1007/0-387-29112-1.pdf</t>
  </si>
  <si>
    <t>S Mansourian, D Vallauri , N Dudley</t>
  </si>
  <si>
    <t>... 17 Chapter 4 The Impacts of Degradation and Forest Loss on Human Well-Being and Its Social ... 203 Chapter 30 Restoration of Protected Area Values Nigel Dudley ... Table of Contents xvii Section X Restoring Socioeconomic Values Chapter 31 Using Nontimber Forest Products ...</t>
  </si>
  <si>
    <t>http://www.researchgate.net/publication/225901599_Restoring_Tropical_Montane_Forests/file/9c96052c842bac8925.pdf</t>
  </si>
  <si>
    <t>Social capital and natural resource management a critical perspective</t>
  </si>
  <si>
    <t>http://jed.sagepub.com/content/16/4/355.short</t>
  </si>
  <si>
    <t>J Ballet, N Sirven…</t>
  </si>
  <si>
    <t>... most efficient bottom organizations to minimize social costs and maximize social welfare.3 From ... filter—by dampening, enhancing, or refracting—the effects of socioeconomic factors related ... and the social structural relations that are embedded in it (social capital), the distribution ...</t>
  </si>
  <si>
    <t>http://www.rsis.edu.sg/nts/resources/db/uploadedfiles/social%20capital%20and%20natural%20resource%20management-a%20critical%20perspective.pdf</t>
  </si>
  <si>
    <t>... However, the Toledo Association for Sustainable Tourism and Empowerment (TASTE) has a collaborative co-management agreement with the Belize Fisheries Department to ... Policies being put in place at any level have a great effect on all stakeholders of a protected area. ...</t>
  </si>
  <si>
    <t>Conservation and human behaviour: lessons from social psychology</t>
  </si>
  <si>
    <t>http://www.publish.csiro.au/?paper=WR10032</t>
  </si>
  <si>
    <t>FAV St John, G Edwards-Jones, JPG Jones</t>
  </si>
  <si>
    <t>... Within conservation, there has been a general perception that positive conservation attitudes, or a positive attitude towards a protected area, are likely to be linked to pro-conservation behaviours, and several studies have therefore investigated attitudes towards conservation ...</t>
  </si>
  <si>
    <t>http://cmsdata.iucn.org/downloads/st_john_et_al_2010_wildliferesearch.pdf</t>
  </si>
  <si>
    <t>Monitoring and analysis of natural vegetation in a Special Protected Area of Mountain Antichasia—Meteora, central Greece</t>
  </si>
  <si>
    <t>http://link.springer.com/article/10.1007/s10661-009-0849-1</t>
  </si>
  <si>
    <t>I Meliadis, P Platis, A Ainalis, M Meliadis</t>
  </si>
  <si>
    <t>Environmental monitoring and …</t>
  </si>
  <si>
    <t>... Monitoring and analysis of natural vegetation in a Special Protected Area of Mountain Antichasia—Meteora, central Greece ... The changes over time that have been observed result from the development of the vegetation or to anthropogenic and socioeconomic reasons. ...</t>
  </si>
  <si>
    <t>http://link.springer.com/content/pdf/10.1007/s10661-009-0849-1.pdf</t>
  </si>
  <si>
    <t>Ecological monitoring: a vital need for integrated conservation and development programs in the tropics</t>
  </si>
  <si>
    <t>http://onlinelibrary.wiley.com/doi/10.1046/j.1523-1739.1994.08020388.x/full</t>
  </si>
  <si>
    <t>C Kremen, AM Merenlender…</t>
  </si>
  <si>
    <t>... to preserve natural re- sources and biodiversity in concert with improving human well-being; likewise ... While recognizing the need to integrate socioeconomic and ecological moni- ... This diversified approach en- sures perception of ecosystem responses to anthropo- genic effects ...</t>
  </si>
  <si>
    <t>http://www.jstor.org/stable/2386463</t>
  </si>
  <si>
    <t>Estimates of reserve effectiveness are confounded by leakage</t>
  </si>
  <si>
    <t>http://www.sciencedirect.com/science/article/pii/S0169534708000402</t>
  </si>
  <si>
    <t>RM Ewers , ASL Rodrigues</t>
  </si>
  <si>
    <t>... comparisons are likely to become increasingly common as the global protected area network continues to ... On the other hand, leakage might affect our perception of the effectiveness of ... 2; Millennium Ecosystem Assessment (2005) Ecosystems and Human Well-Being: Synthesis ...</t>
  </si>
  <si>
    <t>... negative side effects however, through the perception of fishers that MPAs are for enhancement of tourism only. This can be addressed through targeted education programs on MPAs and their functions and benefits to local communities. The Marine Protected Area program has ...</t>
  </si>
  <si>
    <t>Temporal changes in giant panda habitat connectivity across boundaries of Wolong Nature Reserve, China</t>
  </si>
  <si>
    <t>http://www.esajournals.org/doi/abs/10.1890/05-1288</t>
  </si>
  <si>
    <t>A Vina , S Bearer, X Chen , G He…</t>
  </si>
  <si>
    <t>... This stabilization most likely occurred as a response to changes in socioeconomic activities (eg, shifts from agricultural to nonagricultural economies). ... 2001. Simulating demographic and socioeconomic processes on household level and implications for giant panda habitats. ...</t>
  </si>
  <si>
    <t>http://www.jstor.org/stable/40061894</t>
  </si>
  <si>
    <t>Economic Valuation of an Integrated Terrestrial and Marine Protected Area : Jamaica's Portland Bight</t>
  </si>
  <si>
    <t>http://www.mcatoolkit.org/pdf/Publications_and_Presentations/Pub_TZ_Collected_Essays.pdf#page=201</t>
  </si>
  <si>
    <t>H Cesar, MC Ohman, P Espeut…</t>
  </si>
  <si>
    <t>Collected Essays on the …</t>
  </si>
  <si>
    <t>mcatoolkit.org</t>
  </si>
  <si>
    <t>... is increasingly be- ing recognised as an important ecosystem service for mangroves to ... COSTS The management plan for the Portland Bight Protected Area prepared by ... co-management arrangement en- hances community democracy and empowerment, while acknowledging ...</t>
  </si>
  <si>
    <t>... The key feature of the protected area strategy is that local livelihood is assumed to conflict with conservation (Figure 1a). ... Of the six protected area classifications provided by the World Conservation Union (IUCN, 1994), four fall into this “no consumptive use by people” category. ...</t>
  </si>
  <si>
    <t>Applying gap analysis and a comparison index to evaluate protected areas in Thailand</t>
  </si>
  <si>
    <t>http://link.springer.com/article/10.1007/s00267-005-0355-3</t>
  </si>
  <si>
    <t>Y Trisurat</t>
  </si>
  <si>
    <t>... However, the conservation perception is changing. ... For instance, the National Forest Policy and the Thai Forestry Sector Master Plan (TFMP) acknowledged by the Cabinet in 1985 and 1992, respectively, intend to increase the protected area es- tate to 25% of the country's land ...</t>
  </si>
  <si>
    <t>http://link.springer.com/article/10.1007/s00267-005-0355-3/fulltext.html</t>
  </si>
  <si>
    <t>The PoWPA—a review of global implementation</t>
  </si>
  <si>
    <t>https://cmsdata.iucn.org/downloads/parks17_1_web.pdf#page=6</t>
  </si>
  <si>
    <t>J Ervin , SB Gidda, R Salem, J Mohr</t>
  </si>
  <si>
    <t>... protected area systems; ■ addressing issues related to local communities, including equity, benefits sharing ... assessment, 19 a sustainable finance assessment, and 13 a protected area system master ... Safety Net: Protected Areas and Poverty Reduction, WWF Gland, Switzerland ...</t>
  </si>
  <si>
    <t>Protected area staff training: Guidelines for planning and management</t>
  </si>
  <si>
    <t>https://testportals.iucn.org/library/sites/library/files/documents/PAG-017.pdf</t>
  </si>
  <si>
    <t>SL Kopylova, NR Danilina, P Valentine</t>
  </si>
  <si>
    <t>... Communities and Protected Areas: Towards Equity and Enhanced Conservation. No. 11. Grazia Borrini-Feyerabend, Ashish Kothari and Gonzalo Oviedo, 2004, xvii + 112pp. Forests and Protected Areas: Guidance on the use of the IUCN protected area management categories ...</t>
  </si>
  <si>
    <t>Protected areas, people and incentives in the search for sustainable forest conservation in Honduras</t>
  </si>
  <si>
    <t>http://journals.cambridge.org/abstract_S0376892900038820</t>
  </si>
  <si>
    <t>M Richards</t>
  </si>
  <si>
    <t>... on the impact of government policies, legal changes affect- ing land tenure and use, and the role of state institutions in protected area management ... In general, the region has tended to suffer from an over-narrow and top-down perception of forest conservation involving a 'fences ...</t>
  </si>
  <si>
    <t>http://127.0.0.1:8000/scholar?q=info:Bp0i7XbQm6cJ:scholar.google.com/&amp;output=instlink&amp;hl=en&amp;as_sdt=0,5&amp;scillfp=17480198600514007986&amp;oi=lle</t>
  </si>
  <si>
    <t>Visitors' perceptions on the management of an important nesting site for loggerhead sea turtle (〈 i〉 Caretta caretta〈/i〉 L.): The case of Rethymno coastal area …</t>
  </si>
  <si>
    <t>http://www.sciencedirect.com/science/article/pii/S0964569111000627</t>
  </si>
  <si>
    <t>N Jones , K Panagiotidou, I Spilanis…</t>
  </si>
  <si>
    <t>... Trust may be regarded as an important parameter of social capital which influences the management of natural resources (Miller and Buys, 2008, Pretty ... The main reason of refusing to pay in both policy instruments was the perception that the state is responsible for such costs ...</t>
  </si>
  <si>
    <t>Valuing non-timber forest products-indicator for interplay between poverty , livelihoods and the environment</t>
  </si>
  <si>
    <t>http://sedac.ciesin.columbia.edu/openmeeting/downloads/1005502034_presentation_ddovie_riopaper.doc</t>
  </si>
  <si>
    <t>BKD Dovie, CM Shackleton…</t>
  </si>
  <si>
    <t>Open Meeting of the …</t>
  </si>
  <si>
    <t>... flora, fauna), social (ie community, family, social methods, participation, empowerment) and human (ie ... could make a significant contribution in alleviating or eradicating poverty whilst protecting ... Figure 4. The perception of villagers about the current availability (expressed as ...</t>
  </si>
  <si>
    <t>The role of incentive programs in conserving the snow leopard</t>
  </si>
  <si>
    <t>http://onlinelibrary.wiley.com/doi/10.1111/j.1523-1739.2003.00092.x/full</t>
  </si>
  <si>
    <t>C Mishra , P Allen, TOM McCarthy…</t>
  </si>
  <si>
    <t>... on average) is involved in agropastoral activities and lives below national poverty lines (&gt;40 ... quantified human-wildlife conflicts, and generated an understanding of the socioeconomic context of ... faced by the herders due to the large carnivores, and their attitude toward wolves ...</t>
  </si>
  <si>
    <t>http://www.jstor.org/stable/3588899</t>
  </si>
  <si>
    <t>Adopting a Heterogeneity Paradigm: Implications for Management</t>
  </si>
  <si>
    <t>http://books.google.co.uk/books?hl=en&amp;lr=&amp;id=g2A2KMVolVIC&amp;oi=fnd&amp;pg=PA41&amp;dq=poverty+OR+%22human+well%22+OR+socioeconomic+OR+%22social+capital%22+OR+%22social+welfare%22+OR+empowerment+OR+equity+OR+%22ecosystem+service%22+OR+perception+OR+attitude+%22protected+area%22&amp;ots=67LiZ-WuIb&amp;sig=wI-OkHq1UlEb4JguV8wbbb5bMyI</t>
  </si>
  <si>
    <t>KH Rogers</t>
  </si>
  <si>
    <t>The Kruger Experience: ecology and management …</t>
  </si>
  <si>
    <t>... 5min extent Ranges of Grain and Extent of 100 _ studies, organism perception of patchlness ... The recognition that protected areas cannot operate in isolation from the socioeconomic system in ... coop- erative governance across all levels of society to provide equity, efﬁciency, and ...</t>
  </si>
  <si>
    <t>Poverty reduction and protected areas in the Lower Mekong region</t>
  </si>
  <si>
    <t>https://cmsdata.iucn.org/downloads/parks_13_3.pdf#page=17</t>
  </si>
  <si>
    <t>J Morris, K Vathana</t>
  </si>
  <si>
    <t>... conservation and development, although overall expectations for NTFPs in poverty reduction have ... in the Lower Mekong region have shown that emphasising local empowerment, skills building ... has been to demonstrate the substantial contribution of protected area goods and ...</t>
  </si>
  <si>
    <t>A mismatch of scales: challenges in planning for implementation of marine protected areas in the Coral Triangle</t>
  </si>
  <si>
    <t>http://onlinelibrary.wiley.com/doi/10.1111/j.1755-263X.2010.00134.x/full</t>
  </si>
  <si>
    <t>M Mills , RL Pressey , R Weeks, S Foale…</t>
  </si>
  <si>
    <t>... 3) the size and delineation of planning units for assessment and comparison (Pressey &amp; Logan 1998); (4) marine protected area (MPA) network ... to scale that we consider here are made within five stages: (1) scoping and costing; (5) compiling data on socioeconomic variables; (6 ...</t>
  </si>
  <si>
    <t>http://www.researchgate.net/publication/224973360_A_mismatch_of_scales_challenges_in_planning_for_implementation_of_marine_protected_areas_in_the_Coral_Triangle/file/d912f50146bb4c5433.pdf</t>
  </si>
  <si>
    <t>Forests and poverty alleviation</t>
  </si>
  <si>
    <t>http://www.cifor.org/publications/pdf_files/research/livelihood/Forests-poverty.pdf</t>
  </si>
  <si>
    <t>WD Sunderlin , A Angelsen , S Wunder</t>
  </si>
  <si>
    <t>State of the World's Forests</t>
  </si>
  <si>
    <t>... equity and social justice must be raised as additional reasons for natural forest conservation, and the forest- dependent poor are a potentially important constituency in the mobilization to conserve forests. In some cases, giving them a greater voice assists not only the poverty ...</t>
  </si>
  <si>
    <t>Biophysical and socioeconomic factors associated with forest transitions at multiple spatial and temporal scales</t>
  </si>
  <si>
    <t>http://www.ecologyandsociety.org/vol16/iss3/art15/ES-2011-4275.pdf</t>
  </si>
  <si>
    <t>CB Yackulic , M Fagan, M Jain , A Jina…</t>
  </si>
  <si>
    <t>... Finally, we calculated total protected area in each barrio from the Puerto Rico Gap Analysis Project (Gould et al. ... Although many other socioeconomic variables are cited as important in the literature, for example, land value, land ownership, institutional variables, these data were ...</t>
  </si>
  <si>
    <t>Factors influencing perception of protected areas—The case of Natura 2000 in Polish Carpathian communities</t>
  </si>
  <si>
    <t>http://www.sciencedirect.com/science/article/pii/S1617138112000556</t>
  </si>
  <si>
    <t>A Pietrzyk-Kaszyńska, J Cent …</t>
  </si>
  <si>
    <t>... areas, besides involving the community in managing, is also the perceptions and attitudes of the local people and of protected area managers (Hirschnitz-Garbers &amp; Stoll-Kleemann 2010). The attitude of local stakeholders towards protected areas, their perception and approval ...</t>
  </si>
  <si>
    <t>Pinpointing and preventing imminent extinctions</t>
  </si>
  <si>
    <t>http://www.pnas.org/content/102/51/18497.short</t>
  </si>
  <si>
    <t>TH Ricketts , E Dinerstein, T Boucher …</t>
  </si>
  <si>
    <t>... 2. Distribution of sites among 13 terrestrial biomes (13) of the world. Bars and left axis: number of sites fully included within a declared protected area (gray portions of bars) and included only partially or not at all (black portions of bars). ...</t>
  </si>
  <si>
    <t>http://www.pnas.org/content/102/51/18497.long</t>
  </si>
  <si>
    <t>Combining information from benthic community analysis and social studies to establish no‐take zones within a multiple uses marine protected area</t>
  </si>
  <si>
    <t>http://onlinelibrary.wiley.com/doi/10.1002/aqc.1239/full</t>
  </si>
  <si>
    <t>Ú Rojas‐Nazar, CF Gaymer, FA Squeo …</t>
  </si>
  <si>
    <t>... image Figure 1. Multiple uses marine and coastal protected area (MUMPA) Isla Grande de Atacama at the Atacama region, Chile, located between Punta Morro and the Copiapó river mouth. ... Spatial socioeconomic data as a cost in systematic marine conservation planning. ...</t>
  </si>
  <si>
    <t>http://www.ieb-chile.cl/uploads/publicaciones/609_Rojas-Nazar_etal_2012_Aq_Conserv.pdf</t>
  </si>
  <si>
    <t>Discursive biases of the environmental research framework DPSIR</t>
  </si>
  <si>
    <t>http://www.sciencedirect.com/science/article/pii/S0264837707000464</t>
  </si>
  <si>
    <t>H Svarstad , LK Petersen, D Rothman, H Siepel…</t>
  </si>
  <si>
    <t>... and Driving forces is similar to that within the Preservationist discourse type, but other social elements are added, such as negative feedbacks between poverty and diminishing ... Furthermore, there is not a perception of Pressure in this discourse type regarding biodiversity. ...</t>
  </si>
  <si>
    <t>Adaptive co-management for social-ecological complexity</t>
  </si>
  <si>
    <t>http://www.esajournals.org/doi/abs/10.1890/070089</t>
  </si>
  <si>
    <t>DR Armitage , R Plummer, F Berkes…</t>
  </si>
  <si>
    <t>... for these arrangements to mature to the point where levels of trust and social capital contribute to self ... must provide the basis for context-appropriate indicator selection directed at ecosystem conditions, socioeconomic and livelihood ... Ecosystems and human well-being: synthesis. ...</t>
  </si>
  <si>
    <t>https://fenraft.uvm.edu/giee/pubpdfs/Armitage_2009_Frontiers_in_Ecology_and_the_Environment.pdf</t>
  </si>
  <si>
    <t>Natural resource use, crop damage and attitudes of rural people in the vicinity of the Maputo Elephant Reserve, Mozambique</t>
  </si>
  <si>
    <t>http://journals.cambridge.org/abstract_S0376892998000265</t>
  </si>
  <si>
    <t>WF DE BOER , DS BAQUETE</t>
  </si>
  <si>
    <t>... Interviews and questionnaires distributed in four different villages were used to estimate the relative value of these re- sources in relation to the attitude of the local people towards the Reserve. ... Keywords: resource use, crop damage, attitude, wildlife, reserve, Mozambique ...</t>
  </si>
  <si>
    <t>http://127.0.0.1:8000/scholar?q=info:G3yn5qSFZK4J:scholar.google.com/&amp;output=instlink&amp;hl=en&amp;as_sdt=0,5&amp;scillfp=10899782929623611046&amp;oi=lle</t>
  </si>
  <si>
    <t>“Your Elephant on Our Land” The Struggle to Manage Wildlife Mobility on Zambian Communal Land in the Kavango-Zambezi Transfrontier Conservation Area</t>
  </si>
  <si>
    <t>http://jed.sagepub.com/content/17/2/99.abstract</t>
  </si>
  <si>
    <t>S Metcalfe, T Kepe</t>
  </si>
  <si>
    <t>The Journal of Environment &amp; Development</t>
  </si>
  <si>
    <t>... Socioeconomic and ecological synergies could result if com- munal and forest land and ... and customary management sys- tems collaborated rather than wasted social capital through conflicting ... of sustaining biodiversity conserva- tion and contributing to poverty alleviation if ...</t>
  </si>
  <si>
    <t>http://www.indiaenvironmentportal.org.in/files/1_32.pdf</t>
  </si>
  <si>
    <t>Global biodiversity conservation: the critical role of hotspots</t>
  </si>
  <si>
    <t>http://link.springer.com/chapter/10.1007/978-3-642-20992-5_1</t>
  </si>
  <si>
    <t>RA Mittermeier, WR Turner , FW Larsen , TM Brooks …</t>
  </si>
  <si>
    <t>... Ahmed SA, Diffenbaugh NS, Hertel TW (2009) Climate volatility deepens poverty vulnerability in ... F, Ash N (eds) The wealth of nature: ecosystem services, biodiversity, and human well-being ... M, Hughes G, Martinez-Meyer E, Pearson R, Williams P (2007) Protected area needs in ...</t>
  </si>
  <si>
    <t>http://www.researchgate.net/publication/225989074_Global_Biodiversity_Conservation_The_Critical_Role_of_Hotspots/file/9fcfd503c6f3a203f2.pdf</t>
  </si>
  <si>
    <t>Jack of all trades, master of none: inherent contradictions among ICD approaches</t>
  </si>
  <si>
    <t>JG Robinson, KH Redford</t>
  </si>
  <si>
    <t>Getting biodiversity projects to work. Columbia …</t>
  </si>
  <si>
    <t>Poverty -eradication and sustainable development</t>
  </si>
  <si>
    <t>http://books.google.co.uk/books?hl=en&amp;lr=&amp;id=9qbFfoNwDB4C&amp;oi=fnd&amp;pg=PA1&amp;dq=poverty+OR+%22human+well%22+OR+socioeconomic+OR+%22social+capital%22+OR+%22social+welfare%22+OR+empowerment+OR+equity+OR+%22ecosystem+service%22+OR+perception+OR+attitude+%22protected+area%22&amp;ots=DF6VzuNYbN&amp;sig=FiVxG3jrIQBmto8exQ8VVqtCHOE</t>
  </si>
  <si>
    <t>M Aliber</t>
  </si>
  <si>
    <t>... terms, thus their livelihood strategies are heavily reliant on natural resources and/or social capital. ... How- ever, one of the initial problems with the Poverty Alleviation Fund was the ... In 1997 the department released the White Paper for Social Welfare, which signalled, inter alia, a ...</t>
  </si>
  <si>
    <t>Impacts of wildlife infections on human and livestock health with special reference to Tanzania: implications for protected area management</t>
  </si>
  <si>
    <t>http://data.iucn.org/dbtw-wpd/html/SSC-OP030-ahead/chapter%2020.html</t>
  </si>
  <si>
    <t>S Cleaveland , K Laurenson…</t>
  </si>
  <si>
    <t>… interventions at the wildlife/ …</t>
  </si>
  <si>
    <t>... Livestock Health with Special Reference to Tanzania: Implications for Protected Area Management 1. ... International des Épizooties, ie, those pathogens that have serious socioeconomic and/or ... decimate livestock economies and to exacerbate problems of rural poverty caused by ...</t>
  </si>
  <si>
    <t>Protected areas in Canada: decade of change</t>
  </si>
  <si>
    <t>http://onlinelibrary.wiley.com/doi/10.1111/j.0008-3658.2004.00057.x/full</t>
  </si>
  <si>
    <t>P Dearden , J Dempsey</t>
  </si>
  <si>
    <t>The Canadian Geographer/Le …</t>
  </si>
  <si>
    <t>... This interdependency between ecosystem protection and poverty is now recognised by many international ... Accompanying this change in attitude and declining budget was a privatisation of ... Moving towards such a goal means forging new socioeconomic relations with the land ...</t>
  </si>
  <si>
    <t>Sizing reserves within a landscape: The roles of villagers' reactions and the ecological- socioeconomic setting</t>
  </si>
  <si>
    <t>http://le.uwpress.org/content/87/2/233.short</t>
  </si>
  <si>
    <t>EJZ Robinson, HJ Albers, JC Williams</t>
  </si>
  <si>
    <t>... Using a spatial game-theoretic model that in- corporates the interaction of socioeconomic and eco- logical settings, we show how ... Although policies to address poverty and conservation simulta- neously abound, sizing decisions for PAs rarely consider nearby people's welfare. ...</t>
  </si>
  <si>
    <t>http://le.uwpress.org/content/87/2/233.full.pdf</t>
  </si>
  <si>
    <t>Planning for Biodiversity Conservation: Putting Conservation Science into Practice A seven-step framework for developing regional plans to conserve biological …</t>
  </si>
  <si>
    <t>http://bioscience.oxfordjournals.org/content/52/6/499.short</t>
  </si>
  <si>
    <t>CR Groves, DB Jensen, LL Valutis…</t>
  </si>
  <si>
    <t>... The biota of many of the world's parks, refuges, wilderness areas, marine protected areas, and nature reserves have been poorly inventoried, in part because of the perception that these areas are already “protected” and that survey funds would be better spent on areas yet to ...</t>
  </si>
  <si>
    <t>http://bioscience.oxfordjournals.org/content/52/6/499.full</t>
  </si>
  <si>
    <t>Role of social capital in determining conservation attitude : a case study from Cat Tien National Park, Vietnam</t>
  </si>
  <si>
    <t>http://www.tandfonline.com/doi/abs/10.1080/13504509.2011.560455</t>
  </si>
  <si>
    <t>NN Thuy, P Dwivedi , F Rossi…</t>
  </si>
  <si>
    <t>… Development &amp; World …</t>
  </si>
  <si>
    <t>... Oryx, 35(1): 48–60. View all references). Conservation attitude is also influenced by the poverty level of people. ... Additionally, during the course of this research, we found that no study empirically tests the relationship between social capital and conservation attitude in the ...</t>
  </si>
  <si>
    <t>Sustainable tourism development</t>
  </si>
  <si>
    <t>http://elibrary.worldbank.org/doi/pdf/10.1596/0-8213-3132-9#page=209</t>
  </si>
  <si>
    <t>K Lawrence, M Munasinghe…</t>
  </si>
  <si>
    <t>... Protected Area Economics and Policy Environmental 209 Page 211. Tourism destination areas have cyclical tourist populations over time (Butler 1980). A tourist's perception of the social and environmental quality of a destination influences future tourist visitation levels to the ...</t>
  </si>
  <si>
    <t>Securing protected area integrity and rural people's livelihoods: lessons from twelve years of the Kibale and Semliki Conservation and Development Project</t>
  </si>
  <si>
    <t>http://books.google.co.uk/books?hl=en&amp;lr=&amp;id=X13TvKJcBo8C&amp;oi=fnd&amp;pg=PR6&amp;dq=poverty+OR+%22human+well%22+OR+socioeconomic+OR+%22social+capital%22+OR+%22social+welfare%22+OR+empowerment+OR+equity+OR+%22ecosystem+service%22+OR+perception+OR+attitude+%22protected+area%22&amp;ots=WK4Y6Sa6-V&amp;sig=EsWrFMu00369l04BE4H5s8wmCgM</t>
  </si>
  <si>
    <t>PB Chhetri, EGC Barrow, A Muhweezi</t>
  </si>
  <si>
    <t>... 1988 - September 1990) 26 2.3 Phase Two ()anuary 1993 - )une 1998) 26 2.4 Phase Three .' 27 Chapter 3: Improvement of Protected Area Integrity 33 ... Yet key to changes of attitude, behaviour and practice is the ownership of such change at the locale required - and this is at ...</t>
  </si>
  <si>
    <t>Ecological‐Niche Modeling and Prioritization of Conservation‐Area Networks for Mexican Herpetofauna</t>
  </si>
  <si>
    <t>http://onlinelibrary.wiley.com/doi/10.1111/j.1523-1739.2009.01432.x/full</t>
  </si>
  <si>
    <t>JN URBINA‐CARDONA …</t>
  </si>
  <si>
    <t>... The planning region is in southeastern Mexico, is 20% of the country's area, includes 80% of the country's herpetofauna, and lacks an adequate protected-area system. ... b Values calculated from the refined and projected solutions (see Methods) (PA, protected area). No. ...</t>
  </si>
  <si>
    <t>http://www.researchgate.net/publication/42608133_Ecological-niche_modeling_and_prioritization_of_conservation-area_networks_for_Mexican_herpetofauna/file/d912f5059e535c7098.pdf</t>
  </si>
  <si>
    <t>Protected areas and regional development: Conflicts and opportunities</t>
  </si>
  <si>
    <t>http://books.google.co.uk/books?hl=en&amp;lr=&amp;id=fl3dR_WiuKwC&amp;oi=fnd&amp;pg=PA21&amp;dq=poverty+OR+%22human+well%22+OR+socioeconomic+OR+%22social+capital%22+OR+%22social+welfare%22+OR+empowerment+OR+equity+OR+%22ecosystem+service%22+OR+perception+OR+attitude+%22protected+area%22&amp;ots=rVSRn4xiDh&amp;sig=ESh1oJo-WiIznYlHPQuv43OMJn8</t>
  </si>
  <si>
    <t>T Hammer</t>
  </si>
  <si>
    <t>Protected areas and regional development in …</t>
  </si>
  <si>
    <t>... and Opportunities 25 The categories II (National Park), V (Protected Landscape/Seascape) and VI (Managed Resource Protected Area) additionally provide ... beginning of the 1990s and the discussion of sustainable development there has been a change in attitude towards the ...</t>
  </si>
  <si>
    <t>Protected areas and traditional commons: values and institutions</t>
  </si>
  <si>
    <t>http://www.tandfonline.com/doi/abs/10.1080/00291950600548907</t>
  </si>
  <si>
    <t>E Berge</t>
  </si>
  <si>
    <t>Norsk Geografisk Tidsskrift-Norwegian Journal of …</t>
  </si>
  <si>
    <t>... However, equity problems between members and non-members also have to be addressed. ... are only obliquely being addressed in the literature (eg in discussions of poverty and environmental ... Human Well-Being and the Natural Environment, Oxford: Oxford University Press. ...</t>
  </si>
  <si>
    <t>Linking livelihoods and protected area conservation in Viet Nam: Phong Nha Ke Bang World Heritage, local futures</t>
  </si>
  <si>
    <t>PB Larsen</t>
  </si>
  <si>
    <t>People</t>
  </si>
  <si>
    <t>Policy needs to improve marine capture fisheries management and to define a role for marine protected areas in Indonesia</t>
  </si>
  <si>
    <t>http://onlinelibrary.wiley.com/doi/10.1111/j.1365-2400.2005.00448.x/full</t>
  </si>
  <si>
    <t>PJ Mous, JS Pet, Z Arifin , R Djohani…</t>
  </si>
  <si>
    <t>... The policy document further recommended to 'Create, build and arouse awareness to change the perception and mindset of the people to ... The International Union for the Conservation of Nature and Natural Resources definition of a Marine Protected Area is: 'an area of tidal or ...</t>
  </si>
  <si>
    <t>http://www.aseanbiodiversity.info/Abstract/53006639.pdf</t>
  </si>
  <si>
    <t>Institutions, Participation, and Protected Area Management in Western Amazonia</t>
  </si>
  <si>
    <t>http://dlc.dlib.indiana.edu/dlc/handle/10535/1215</t>
  </si>
  <si>
    <t>A Pyhala</t>
  </si>
  <si>
    <t>9th Biennial Conference of the International …</t>
  </si>
  <si>
    <t>Page 1. INSTITUTIONS, PARTICIPATION AND PROTECTED AREA MANAGEMENT IN WESTERN AMAZONIA ... Institutional arrangements are analysed at the national, regional and local level to diagnose the root causes of current shortcomings in protected area management. ...</t>
  </si>
  <si>
    <t>http://dlc.dlib.indiana.edu/dlc/bitstream/handle/10535/1215/pyhalaa160402.pdf?sequence=1</t>
  </si>
  <si>
    <t>Fisheries in protected and non-protected areas: is it different? The case of Anomalocardia brasiliana at tropical estuaries of Northeast Brazil</t>
  </si>
  <si>
    <t>http://www.jstor.org/stable/25738030</t>
  </si>
  <si>
    <t>JS Silva-Cavalcanti, MF Costa</t>
  </si>
  <si>
    <t>... relative geographic isolation, chronic poverty and significant dependence on the harvest of marine and coastal resources for ... This control is based on sight perception (43.6%) and sieves (32.7%). ... Almost 88% of respondents never heard about a mollusk fisheries protected area. ...</t>
  </si>
  <si>
    <t>Protected Areas for a New Millennium-The Implications of IUCN's Protected Area Categories for Forest Conservation</t>
  </si>
  <si>
    <t>http://www.equilibriumresearch.com/upload/document/protectedareasforanewmillennium.pdf</t>
  </si>
  <si>
    <t>N Dudley, S Stolton, D Gilmour…</t>
  </si>
  <si>
    <t>IUCN/WWF</t>
  </si>
  <si>
    <t>equilibriumresearch.com</t>
  </si>
  <si>
    <t>... cultural aspects of human populations within or near the area; • equity issues; • existing pressures on protected areas; • likely future threats to the protected area and surrounding landscape; • likely visitor pressure, etc. Biogeographical characteristics: • size; • shape; ...</t>
  </si>
  <si>
    <t>National system planning for protected areas</t>
  </si>
  <si>
    <t>http://www.uicnmed.org/web2007/CDMURCIA/pdf/frances/documentsessentiels/Nat_Sys_Planning.pdf</t>
  </si>
  <si>
    <t>AG Davey, A Phillips</t>
  </si>
  <si>
    <t>uicnmed.org</t>
  </si>
  <si>
    <t>... and equity . . . . . 17 3.2 System components and interactions. . . . . 18 3.2.1 Integrating systems plans into the international context . . . . . 18 3.2.2 Bio-regional planning . . . . . 18 3.2.3 IUCN Protected Area ...</t>
  </si>
  <si>
    <t>Sustainability of exploited marine ecosystems through protected areas: a viability model and a coral reef case study</t>
  </si>
  <si>
    <t>http://www.sciencedirect.com/science/article/pii/S0304380007003146</t>
  </si>
  <si>
    <t>L Doyen , M De Lara, J Ferraris, D Pelletier</t>
  </si>
  <si>
    <t>... Marine ecosystems; Renewable resource; Fisheries management; Marine protected area; Co-viability; Invariance analysis. ... extinction: it could be optimal to exhaust the resource; another difficulty displayed by optimal control relies on intergenerational equity issue: optimal ...</t>
  </si>
  <si>
    <t>... even with replicated designs, assessing if a positive response is related to protection or to an intrinsic structural feature of the protected area can be ... Striking a balance between biodiversity conservation and socioeconomic viability in the design of Marine Protected Areas. ...</t>
  </si>
  <si>
    <t>Thailand's experience in protected area management</t>
  </si>
  <si>
    <t>http://conservation.forest.ku.ac.th/ecotourdb/Cgi-bin/ARTICLE/article_pdf/thailand_experience.pdf</t>
  </si>
  <si>
    <t>D Emphandhu, S Chettamart</t>
  </si>
  <si>
    <t>... movement towards human rights: A human right movement for the grass- root population has caused some concerns to the protected area agency ... This law is revolutionary in the sense that it requires bureaucrats to change their long- entrenched attitude of unwillingness to share ...</t>
  </si>
  <si>
    <t>Protected areas for conservation and poverty alleviation: experiences from Madagascar</t>
  </si>
  <si>
    <t>http://onlinelibrary.wiley.com/doi/10.1111/1365-2664.12164/full</t>
  </si>
  <si>
    <t>CJ Gardner , ME Nicoll, T Mbohoahy…</t>
  </si>
  <si>
    <t>... with the aim of improving livelihoods through the legal or technical empowerment of local ... D., Igoe, J. &amp; Schmidt-Soltau, K. (2006) Conservation, human rights, and poverty reduction. ... 2010) Hard choices: making trade-offs between biodiversity conservation and human well-being ...</t>
  </si>
  <si>
    <t>http://kar.kent.ac.uk/37265/1/Gardner%20et%20al.%20Journal%20of%20Applied%20Ecology%202013.pdf</t>
  </si>
  <si>
    <t>Reinventing protected area management: from curing to preventing</t>
  </si>
  <si>
    <t>http://worldagroforestry.org/SEA/Publications/files/paper/PP0060-04.PDF</t>
  </si>
  <si>
    <t>D Catacutan , DP Garrity…</t>
  </si>
  <si>
    <t>International Centre for …</t>
  </si>
  <si>
    <t>... usually poor and quite remote to normal government services and their perception is that ... created midstream to the lower and upper environments W if TI Protected Area u stream ... X (Urbanizing and coastal i Degadecl soils areas downstream) Low production Poverty roblems p ...</t>
  </si>
  <si>
    <t>Current status and future potential of markets for ecosystem services of tropical forests: an overview</t>
  </si>
  <si>
    <t>S Scherr, A White, A Khare, M Inbar, A Molnar</t>
  </si>
  <si>
    <t>The ecosystem services framework and natural capital conservation</t>
  </si>
  <si>
    <t>http://link.springer.com/article/10.1007/s10640-007-9176-6</t>
  </si>
  <si>
    <t>RK Turner, GC Daily</t>
  </si>
  <si>
    <t>... play in the sustainable provision of human wellbeing, economic development and poverty alleviation across ... will encompass not just efficiency and effectiveness criteria, but also equity, justice and ... They do not capture the utter dependence of human well-being on natural capital ...</t>
  </si>
  <si>
    <t>http://link.springer.com/content/pdf/10.1007/s10640-007-9176-6.pdf</t>
  </si>
  <si>
    <t>People and Their Participation: New Approaches to Resolving Conﬂicts and Promoting Cooperation</t>
  </si>
  <si>
    <t>http://books.google.co.uk/books?hl=en&amp;lr=&amp;id=bESBuL5KUnMC&amp;oi=fnd&amp;pg=PA223&amp;dq=poverty+OR+%22human+well%22+OR+socioeconomic+OR+%22social+capital%22+OR+%22social+welfare%22+OR+empowerment+OR+equity+OR+%22ecosystem+service%22+OR+perception+OR+attitude+%22protected+area%22&amp;ots=9KKz81thTV&amp;sig=BVIW9GGZWwEHdn3cVgfgf8Hln6k</t>
  </si>
  <si>
    <t>CP Gurung</t>
  </si>
  <si>
    <t>... Poverty and subsistence farming, high population growth rate, overgrazing, lack of alternative ... As a result, various alternative approaches to protected area management have evolved in recent ... have not been successful in uplifting and maintaining the socioeconomic status of ...</t>
  </si>
  <si>
    <t>Linkages among biodiversity, livelihood, and tourism</t>
  </si>
  <si>
    <t>... but poverty also depends on other resources including natural, human, and social capital (Scoones, 1998 ... Capacity building ultimately strengthens the people's socioeconomic empowerment. ... of livelihood, there are many other community concerns in addition to poverty, ...</t>
  </si>
  <si>
    <t>Investing in natural capital and economic development: South Africa's Drakensberg Mountains</t>
  </si>
  <si>
    <t>http://er.uwpress.org/content/26/2/143.short</t>
  </si>
  <si>
    <t>J Blignaut, J Aronson, M Mander, C Marais</t>
  </si>
  <si>
    <t>Ecological Restoration</t>
  </si>
  <si>
    <t>... natural resource crises around the world, and the particular vulnerabil- ity of people in poverty. ... future flows of ecosystem services and the ecosystem health on which human well-being depends ... A complementary concept to RNC is social capital, which we define as the sum of ...</t>
  </si>
  <si>
    <t>http://137.215.9.22/bitstream/handle/2263/8959/Blignaut_Investing(2008).pdf?sequence=1</t>
  </si>
  <si>
    <t>Protected areas and human displacement: Improving the interface between policy and practice</t>
  </si>
  <si>
    <t>http://www.conservationandsociety.org/article.asp?issn=0972-4923;year=2009;volume=7;issue=1;spage=21;epage=25;aulast=Krueger</t>
  </si>
  <si>
    <t>L Krueger</t>
  </si>
  <si>
    <t>... development agencies as integral to their missions of development and poverty alleviation, rather ... and governance from the field into global standards for protected area management. ... a monitoring and indicator framework to measure progress on governance, equity, and benefit ...</t>
  </si>
  <si>
    <t>The risks of commodifying poverty : rural communities, Quilombola identity, and nature conservation in Brazil</t>
  </si>
  <si>
    <t>http://dlc.dlib.indiana.edu/dlc/handle/10535/8823</t>
  </si>
  <si>
    <t>R Penna-Firme, E Brondizio</t>
  </si>
  <si>
    <t>Habitus</t>
  </si>
  <si>
    <t>... The same source of social capital built through the intersection of ethnic and environmental ... cultural differences can not be easily captured by standard poverty measurement. Socioeconomic and ecological ethnographic oriented research may contribute to unveiling the complex ...</t>
  </si>
  <si>
    <t>http://dlc.dlib.indiana.edu/dlc/bitstream/handle/10535/8823/PennaFirme%20and%20Brond%C3%ADzio%202007.pdf?sequence=1</t>
  </si>
  <si>
    <t>National parks and other protected areas: some reflections on the past and prescriptions for the future</t>
  </si>
  <si>
    <t>http://journals.cambridge.org/abstract_S0376892900007530</t>
  </si>
  <si>
    <t>HK Eidsvik</t>
  </si>
  <si>
    <t>... way of life in the name of progress seemed a devastating indictment of industrial society's attitude for Nature ... overcoming poverty; a world food-supply strategy; a population strategy. ... which they have been excluded—and of which they may have only a limited perception of the ...</t>
  </si>
  <si>
    <t>http://127.0.0.1:8000/scholar?q=info:dhDw2jb3yS4J:scholar.google.com/&amp;output=instlink&amp;hl=en&amp;as_sdt=0,5&amp;scillfp=15527253663799826627&amp;oi=lle</t>
  </si>
  <si>
    <t>Assessing the effectiveness of protected areas: paradoxes call for pluralism in evaluating conservation performance</t>
  </si>
  <si>
    <t>http://onlinelibrary.wiley.com/doi/10.1111/j.1472-4642.2008.00522.x/full</t>
  </si>
  <si>
    <t>T Caro, TA Gardner , C Stoner…</t>
  </si>
  <si>
    <t>... managed and regulated, making them more vulnerable to changes in the socioeconomic and political ... In synthesizing the difficulties of evaluating protected area systems, we show that assessments will ... Adams, WM &amp; Hutton, J. (2007) People, parks and poverty: political ecology ...</t>
  </si>
  <si>
    <t>http://127.0.0.1:8000/scholar?q=info:DpGAl4LYd34J:scholar.google.com/&amp;output=instlink&amp;hl=en&amp;as_sdt=0,5&amp;scillfp=7640419738201319455&amp;oi=lle</t>
  </si>
  <si>
    <t>... Porteau Cove has been a de facto protected area since the 1970s, whereas Whytecliff Park was recently designated Canada's ... The distribution of fishing effort may, in certain cases, shift disproportionately to the boundaries of MPAs in response to the perception of higher catch ...</t>
  </si>
  <si>
    <t>Are Central Africa's protected areas displacing hundreds of thousands of rural poor?</t>
  </si>
  <si>
    <t>http://conservationandsociety.org/article.asp?issn=0972-4923;year=2009;volume=7;issue=1;spage=30;epage=45;aulast=Curran</t>
  </si>
  <si>
    <t>B Curran, T Sunderland , F Maisels…</t>
  </si>
  <si>
    <t>... Conservation takes place largely in isolated, rural areas where the incidence of poverty is highest ... 2000, the national forestry authority and its partners carried out biological, ecological, and socioeconomic studies to collect information for the gazettement of the protected area. ...</t>
  </si>
  <si>
    <t>Valuing ecological restoration and recreational benefits in a mountain protected area : The case of Los Nevados national park, Colombia</t>
  </si>
  <si>
    <t>http://www.ccsenet.org/journal/index.php/jsd/article/view/8540</t>
  </si>
  <si>
    <t>S Alvarez, SL Larkin</t>
  </si>
  <si>
    <t>Journal of Sustainable Development</t>
  </si>
  <si>
    <t>... Furthermore, national parks and other PAs contribute to human well-being in a variety of ... Regular visits to natural areas may indicate a pro-environment attitude, which can be ... such important government programs as health and sanitation, basic education and poverty alleviation. ...</t>
  </si>
  <si>
    <t>http://www.ccsenet.org/journal/index.php/jsd/article/viewFile/8540/6384</t>
  </si>
  <si>
    <t>The questionable effectiveness of science spending by international conservation organizations in the tropics</t>
  </si>
  <si>
    <t>http://onlinelibrary.wiley.com/doi/10.1111/j.1523-1739.2006.00413.x/full</t>
  </si>
  <si>
    <t>D Cleary</t>
  </si>
  <si>
    <t>... Effective conservation to scale implies working beyond the relatively fine grain of sites and ecoregions. Protected-area systems (which include both public and private lands) must be designed to take into account socioeconomic context and threat patterns as much as biology. ...</t>
  </si>
  <si>
    <t>http://www.aseanbiodiversity.info/Abstract/51008744.pdf</t>
  </si>
  <si>
    <t>Property rights in protected areas: obstacles to community involvement as a solution in Thailand</t>
  </si>
  <si>
    <t>http://journals.cambridge.org/abstract_S037689290003887X</t>
  </si>
  <si>
    <t>P Vandergeest</t>
  </si>
  <si>
    <t>... World Wide Fund for Nature (WWF) now recommend that management plans for PAs in the Third World address poverty amongst nearby ... As forestry departments were allocated the administration of PAs, the negative attitude about swidden crossed over into the in- ternational ...</t>
  </si>
  <si>
    <t>http://127.0.0.1:8000/scholar?q=info:mtPlxb3KSrcJ:scholar.google.com/&amp;output=instlink&amp;hl=en&amp;as_sdt=0,5&amp;scillfp=10452507870202914351&amp;oi=lle</t>
  </si>
  <si>
    <t>Disentangling ecotourism</t>
  </si>
  <si>
    <t>http://www.sciencedirect.com/science/article/pii/0160738394900892/pdf?md5=2ec35141da727a8246826b1bb44411e1&amp;pid=1-s2.0-0160738394900892-main.pdf&amp;_valck=1</t>
  </si>
  <si>
    <t>WP Stewart, S Sekartjakrarini</t>
  </si>
  <si>
    <t>... Traditional rural activities such as agriculture and hunting may be limited precisely be- cause of park and protected area development. ... type of definition to the researcher investigating the effects of tourism development on the region is the use of studies of regional perception. ...</t>
  </si>
  <si>
    <t>http://127.0.0.1:8000/scholar?q=info:M972JhNBHFwJ:scholar.google.com/&amp;output=instlink&amp;hl=en&amp;as_sdt=0,5&amp;scillfp=15042492584731552315&amp;oi=lle</t>
  </si>
  <si>
    <t>Increasing conservation management action by involving local people in natural resource monitoring</t>
  </si>
  <si>
    <t>http://www.bioone.org/doi/abs/10.1579/0044-7447(2007)36%5B566:ICMABI%5D2.0.CO%3B2</t>
  </si>
  <si>
    <t>F Danielsen , MM Mendoza, A Tagtag, PA Alviola…</t>
  </si>
  <si>
    <t>... motivations for community members to participate in monitoring work are primarily linked to a number of important socioeconomic benefits of ... Our findings suggest that, at the protected-area level, participatory monitoring may not only represent a cost-effective alternative when ...</t>
  </si>
  <si>
    <t>http://www.jstor.org/stable/25547813</t>
  </si>
  <si>
    <t>Landscape transformation through the use of ecological and socioeconomic indicators in Xishuangbanna, Southwest China, Mekong Region</t>
  </si>
  <si>
    <t>http://www.sciencedirect.com/science/article/pii/S1470160X12003147</t>
  </si>
  <si>
    <t>J Xu , RE Grumbine , P Beckschäfer</t>
  </si>
  <si>
    <t>Ecological Indicators</t>
  </si>
  <si>
    <t>... Specific government goals include increasing prefectural GDP, poverty alleviation, the building of ... The use of ecological and socioeconomic indicators integrated into a multiscalar planning ... and the governance of multilevel social–ecological systems: the role of social capital. ...</t>
  </si>
  <si>
    <t>Introduction: participation and the collaborative management of protected areas in Bangladesh</t>
  </si>
  <si>
    <t>SA Quazi, BR Bushley, WB Miles</t>
  </si>
  <si>
    <t>… : collaborative management of protected areas in …</t>
  </si>
  <si>
    <t>Combining multi‐scale socio‐ecological approaches to understand the susceptibility of subsistence farmers to elephant crop raiding on the edge of a protected area</t>
  </si>
  <si>
    <t>http://onlinelibrary.wiley.com/doi/10.1111/j.1365-2664.2012.02192.x/full</t>
  </si>
  <si>
    <t>C Guerbois, E Chapanda, H Fritz</t>
  </si>
  <si>
    <t>... For each household, the GPS position was taken and distance (Dist) to the nearest protected area (either HNP or SF) was calculated using GIS software (Quantum GIS 1.6, Quantum Development Team 2010). ... 2011b), but could still contribute to the perception of high risk. ...</t>
  </si>
  <si>
    <t>http://127.0.0.1:8000/scholar?q=info:eVc-bPGc5OEJ:scholar.google.com/&amp;output=instlink&amp;hl=en&amp;as_sdt=0,5&amp;scillfp=17202638088904642132&amp;oi=lle</t>
  </si>
  <si>
    <t>Marine protected areas: the social dimension</t>
  </si>
  <si>
    <t>http://books.google.co.uk/books?hl=en&amp;lr=&amp;id=kTrinq2RlpwC&amp;oi=fnd&amp;pg=PA149&amp;dq=poverty+OR+%22human+well%22+OR+socioeconomic+OR+%22social+capital%22+OR+%22social+welfare%22+OR+empowerment+OR+equity+OR+%22ecosystem+service%22+OR+perception+OR+attitude+%22protected+area%22&amp;ots=cC3gsQnn9U&amp;sig=QW05S2_Bod_Ul5jLnpv8QXeW9QE</t>
  </si>
  <si>
    <t>RS Pomeroy, MB Mascia …</t>
  </si>
  <si>
    <t>Report and Documentation …</t>
  </si>
  <si>
    <t>... trends or demographic characteristics Informal/traditional marine governance systems Social capital When an ... The types of socioeconomic assessments differ, and they can be characterized by two main ... impacts of MPAs on the four principal dimensions of poverty: wealth, health ...</t>
  </si>
  <si>
    <t>Community attitudes and behaviour towards conservation: an assessment of a community conservation programme around Lake Mburo National Park, Uganda</t>
  </si>
  <si>
    <t>http://onlinelibrary.wiley.com/doi/10.1046/j.1365-3008.2001.00151.x/full</t>
  </si>
  <si>
    <t>M Infield, A Namara</t>
  </si>
  <si>
    <t>... with conservation authorities led communities to develop 'a more negative attitude towards wildlife ... This fundamental conflict of interest and perception is unlikely to be resolved ... conservation programmes notwithstanding, unless perceptions and experience of poverty and land ...</t>
  </si>
  <si>
    <t>http://www.infieldconservation.com/uploads/2/7/6/0/27607009/community_attitudes_to_lmnp_paper_oryx_2001.pdf</t>
  </si>
  <si>
    <t>The power of trust: toward a theory of local opposition to neighboring protected areas</t>
  </si>
  <si>
    <t>http://www.tandfonline.com/doi/abs/10.1080/08941920801973763</t>
  </si>
  <si>
    <t>... typically argue for more people-oriented approaches to management, focusing on the empowerment of local ... Partnership forum framework: Participative framework for protected area outreach. ... of park guards, their identities as local or foreign, and their degree of equity in their ...</t>
  </si>
  <si>
    <t>http://www.tandfonline.com/doi/full/10.1080/08941920801973763</t>
  </si>
  <si>
    <t>... At the same time, this can promote involvement in environmental protection, and ultimately can dictate the success of a protected area ... Morgan &amp; Gramman (1988) found that the technique most effective in producing attitude change was modelling through the use of visual ...</t>
  </si>
  <si>
    <t>The world's protected areas: status, values and prospects in the 21st century</t>
  </si>
  <si>
    <t>http://books.google.co.uk/books?hl=en&amp;lr=&amp;id=HuaGXdMTTmcC&amp;oi=fnd&amp;pg=PR5&amp;dq=poverty+OR+%22human+well%22+OR+socioeconomic+OR+%22social+capital%22+OR+%22social+welfare%22+OR+empowerment+OR+equity+OR+%22ecosystem+service%22+OR+perception+OR+attitude+%22protected+area%22&amp;ots=DceBb3IVM9&amp;sig=kRS_LNfHXK3aoWlV9aMkYDYF7n8</t>
  </si>
  <si>
    <t>S Chape, M Spalding , M Jenkins</t>
  </si>
  <si>
    <t>... individuals. In particular, the partnership between UNEP, IUCN and UNEP-WCMC on protected area and biodiversity issues has provided the impetus for the develop- ment and completion of this review of the world's protected areas. ...</t>
  </si>
  <si>
    <t>Plano de manejo da Estação Ecológica dos Caetetus</t>
  </si>
  <si>
    <t>MF Tabanez, G Durigan , A Keuroghlian, AF BARBOSA…</t>
  </si>
  <si>
    <t>Instituto florestal</t>
  </si>
  <si>
    <t>Barriers to nature conservation in Germany: A model explaining opposition to protected areas</t>
  </si>
  <si>
    <t>http://www.sciencedirect.com/science/article/pii/S0272494401902282</t>
  </si>
  <si>
    <t>Journal of environmental psychology</t>
  </si>
  <si>
    <t>... Identity processes and environmental threat: the effects of nationalism and local identity upon perception of beach pollution. ... People and Parks: Linking Protected Area Management with Local CommunitiesThe International Bank for Reconstruction and Development/The World ...</t>
  </si>
  <si>
    <t>Generated on September 28th 2014 at 5:07:41pm by nealhaddaway</t>
  </si>
  <si>
    <t>http://www.researchgate.net/publication/51971901_Local_social_capital_and_the_acceptance_of_Protected_Area_policies_an_empirical_study_of_two_Ramsar_river_delta_ecosystems_in_northern_Greece/file/9fcfd502a7be90c508.pdf</t>
  </si>
  <si>
    <t>http://www.curtisnra.com.au/wp-content/uploads/2012/02/AdamsMoon_Contradictions-in-private-protected-area-policies1.pdf</t>
  </si>
  <si>
    <t>https://webspace.utexas.edu/mlc622/www/cardozo%202011.pdf</t>
  </si>
  <si>
    <t>Perception of the impacts of nature tourism development and planning in Dong Hua Sao protected area , Laos</t>
  </si>
  <si>
    <t>W Sengdeuane</t>
  </si>
  <si>
    <t>1996 - M. Sc. Dissertation</t>
  </si>
  <si>
    <t>M. Sc. Dissertation, Universiti …</t>
  </si>
  <si>
    <t>Socioeconomic implications of recreational shore angling for the management of coastal resources in a Mediterranean marine protected area</t>
  </si>
  <si>
    <t>http://www.sciencedirect.com/science/article/pii/S0165783610003073</t>
  </si>
  <si>
    <t>Roving creel surveys of recreational shore fishing were conducted in 2007 in the marine reserve of Cap de Creus (NW Mediterranean) to assess the socioeconomic implications of this leisure activity. Even though an angler spends on average around 600€ per year in ...</t>
  </si>
  <si>
    <t>Socioeconomic Conditions and Governance in the Atulayan Bay Marine Protected Area</t>
  </si>
  <si>
    <t>https://ir.jimu.kochi-u.ac.jp/dspace/handle/10126/3167</t>
  </si>
  <si>
    <t>RG Bradecina</t>
  </si>
  <si>
    <t>ir.jimu.kochi-u.ac.jp</t>
  </si>
  <si>
    <t>抄録: A Marine protected area (MPA) in Atulayan Bay has been established to sustainably use the resources to benefit the stakeholders. This paper presents the socioeconomic conditions and governance in Atulayan Bay MPA. The socioeconomic conditions of ...</t>
  </si>
  <si>
    <t>https://ir.jimu.kochi-u.ac.jp/dspace/bitstream/10126/3167/1/085BradecinaRG.pdf</t>
  </si>
  <si>
    <t>Costs Benefits and Equity in Protected Area Management: The Case of Queen Elizabeth Protected Area In Uganda</t>
  </si>
  <si>
    <t>CARE International</t>
  </si>
  <si>
    <t>… the Ecological Security in a Human Inhabited Protected Area at Korup, South Western Cameroon: Linking Satellite, Ecological and Human Socioeconomic …</t>
  </si>
  <si>
    <t>NM Innocent, JW Ge, M Samake</t>
  </si>
  <si>
    <t>Journal of American Science</t>
  </si>
  <si>
    <t>Residents' attitude towards tourism development in Dong Hua Sao protected area , Laos.</t>
  </si>
  <si>
    <t>http://www.cabdirect.org/abstracts/19991805474.html</t>
  </si>
  <si>
    <t>S Wayakone, A Shuib , WW Mansor…</t>
  </si>
  <si>
    <t>Abstract Concerns over the importance of residents' attitudes for tourism development have created significant demands for comprehensive planning, including the assessment of local peoples' support for tourism. The development of nature tourism in Dong Hua Sao (DHS) ...</t>
  </si>
  <si>
    <t>Bridging the Perception Barriers Between Scientific and Local Knowledge: Viable Approaches Towards Protected Area Management</t>
  </si>
  <si>
    <t>S Sukwong</t>
  </si>
  <si>
    <t>The World Commission on Protected Areas Southeast …</t>
  </si>
  <si>
    <t>Tourists perception of landscape design: The case of resorts in the Belek Specially Protected Area</t>
  </si>
  <si>
    <t>http://www.academicjournals.org/journal/AJAR/article-abstract/C6958B729905</t>
  </si>
  <si>
    <t>D Oğuz, ED Diriouml, N Belkayalı</t>
  </si>
  <si>
    <t>Tourism development in protected areas is highly critical for the sustainability of resources. Landscape design of the resorts can make a great contribution to physical environments by emphasizing the protection of natural character and cultural identity. The purpose of the ...</t>
  </si>
  <si>
    <t>http://www.academicjournals.org/journal/AJAR/article-full-text-pdf/C6958B729905</t>
  </si>
  <si>
    <t>… and Local Communities and Protected Areas: Towards Equity and Enhanced Conservation. WCPA Best Practice Protected Area Guidelines Series No. 11 …</t>
  </si>
  <si>
    <t>G Borrini-Feyerabend, A Kothari, G Oviedo</t>
  </si>
  <si>
    <t>Integrating local knowledge and perception for assessing vulnerability to climate change in economically dynamic coastal areas: The case of natural protected area …</t>
  </si>
  <si>
    <t>http://www.sciencedirect.com/science/article/pii/S0964569113002172</t>
  </si>
  <si>
    <t>S Fatorić, R Morén-Alegret</t>
  </si>
  <si>
    <t>Abstract Climate change seems likely that will greatly affect natural protected areas and other vulnerable areas such as Mediterranean. Thus Aiguamolls de l'Empordà can be regarded as a key case study to assess current knowledge and perceptions of the ...</t>
  </si>
  <si>
    <t>Evaluation of Stakeholder empowerment in risk assessment processes for marine protected area management</t>
  </si>
  <si>
    <t>R Treffny</t>
  </si>
  <si>
    <t>Linking protected area conservation with poverty alleviation in Uganda: integrated conservation and development at Bwindi Impenetrable National Park</t>
  </si>
  <si>
    <t>http://povertyandconservation.info/sites/default/files/Baker_book_chapter.pdf</t>
  </si>
  <si>
    <t>J Baker, R Bitariho…</t>
  </si>
  <si>
    <t>National Parks. …</t>
  </si>
  <si>
    <t>Gaining the support of local communities for conservation and resolving local conflict issues are priorities for managers of national parks. Conflict can be defined as the expression of divergent interests between resource-poor households neighbouring a national park and ...</t>
  </si>
  <si>
    <t>Socioeconomic Impacts of a Marine Protected Area : Baraulu, New Georgia Group, Solomon Islands</t>
  </si>
  <si>
    <t>EA Wilson</t>
  </si>
  <si>
    <t>University of Wyoming</t>
  </si>
  <si>
    <t>Fishers' perception of a multiple-use marine protected area : Why communities and gear users differ at Mafia Island, Tanzania</t>
  </si>
  <si>
    <t>http://www.sciencedirect.com/science/article/pii/S0308597X13001310</t>
  </si>
  <si>
    <t>K Barley Kincaid, G Rose, H Mahudi</t>
  </si>
  <si>
    <t>Abstract This study examined the perceptions of fishers from two fishing communities with differing use histories and involvement in the long-standing (16 yr) multiple use Mafia Island marine protected area (MIMP), Tanzania. A randomly distributed questionnaire indicated ...</t>
  </si>
  <si>
    <t>… visitor monitoring as a tool for ecosystem service valuation as well as planning for competing uses in a recreation and protected area , the Meijendel dunes</t>
  </si>
  <si>
    <t>http://agris.fao.org/agris-search/search.do?recordID=NL2012026370</t>
  </si>
  <si>
    <t>CF Jaarsma, JR de Vries, R Beunen</t>
  </si>
  <si>
    <t>... Long-standing visitor monitoring as a tool for ecosystem service valuation as well as planning for competing uses in a recreation and protected area, the Meijendel dunes [2010]. ...</t>
  </si>
  <si>
    <t>COMMUNITY PERCEPTION ON SOCIO-ECONOMIC BENEFITS FROM PROTECTED AREA : A COMPARATIVE STUDY BETWEEN CAMBODIA AND CHINA</t>
  </si>
  <si>
    <t>http://www.scienceandnature.org/IJSN_Vol4(2)J2013/IJSN-VOL4(2)13-25SC2.pdf</t>
  </si>
  <si>
    <t>S Heng</t>
  </si>
  <si>
    <t>International Journal of Science &amp; Nature</t>
  </si>
  <si>
    <t>scienceandnature.org</t>
  </si>
  <si>
    <t>ABSTRACT The paper discusses the comparison of level of satisfaction towards the socio- economic benefits from protected areas between Cambodia and China. Socio-economic benefits from protected areas here refer to eco-tourism, firewood, timber, NTFPs, water ...</t>
  </si>
  <si>
    <t>Jebel Abdel Aziz Protected Area , Syria. Socioeconomic situation. Unpublished text.</t>
  </si>
  <si>
    <t>http://halshs.archives-ouvertes.fr/docs/00/35/68/85/DOC/Jebel_Abdel_Aziz_socioeconomic.doc</t>
  </si>
  <si>
    <t>G Chatelard</t>
  </si>
  <si>
    <t>Background The local population living inside or on the borders of the PA currently numbers between 13.000 and 15.000 individuals. They identify as belonging to the Baqqarat al-Jebel tribe, with one exogenous family group, the Sayyad, who live in one single village and ...</t>
  </si>
  <si>
    <t>http://peopleandplants.org/storage/publications/Laird%202002-Biodiversity%20and%20Traditional%20Knowledge.pdf#page=168</t>
  </si>
  <si>
    <t>S Johnston</t>
  </si>
  <si>
    <t>Protected areas serve multiple purposes: as stores of valued biodiversity (whether ecosystem species or genetic diversity), suppliers of natural products, protectors of water supplies, centres for tourism, education and recreation, and as cultural assets. In the world ...</t>
  </si>
  <si>
    <t>Social capital improvement for protected area management: A study with regarded to Hurulu International Biosphere Reserve.</t>
  </si>
  <si>
    <t>http://www.sci.sjp.ac.lk/ojs/index.php/fesympo/article/view/1029</t>
  </si>
  <si>
    <t>MBI Lakmal, NRP Withana, AL Sandika</t>
  </si>
  <si>
    <t>Proceedings of International …</t>
  </si>
  <si>
    <t>sci.sjp.ac.lk</t>
  </si>
  <si>
    <t>Abstract Recent years, there was a rapid growth of interest in the term social capital in biodiversity conservation as well as protected area management. Hence, this study was conducted to examine existing social networks, to find out how social capital contributes to ...</t>
  </si>
  <si>
    <t>Protected Area Management and Poverty Alleviation in Costa Rica</t>
  </si>
  <si>
    <t>http://scholar.colorado.edu/cgi/viewcontent.cgi?article=1199&amp;context=honr_theses</t>
  </si>
  <si>
    <t>S Solomon</t>
  </si>
  <si>
    <t>scholar.colorado.edu</t>
  </si>
  <si>
    <t>Abstract This study measures the success of Costa Rican Protected Areas (PAs) in alleviating surrounding levels of poverty based on the degree of land use restrictions they place within their boundaries. The degree of restrictions is measured by which IUCN ...</t>
  </si>
  <si>
    <t>Residents' perception of tourism development as a vital step for participatory tourism plan: a research in a Greek protected area</t>
  </si>
  <si>
    <t>http://link.springer.com/article/10.1007/s10668-014-9573-2</t>
  </si>
  <si>
    <t>D Sdrali, M Goussia-Rizou , P Kiourtidou</t>
  </si>
  <si>
    <t>Abstract The literature review has revealed the critical role of local residents in ongoing tourism development. The present paper investigates the perceptions of the Greek local population toward tourism development and their engagement in participatory ...</t>
  </si>
  <si>
    <t>Recreational anglers and fishing guides from an estuarine protected area in southeastern Brazil: Socioeconomic characteristics and views on fisheries management</t>
  </si>
  <si>
    <t>http://www.sciencedirect.com/science/article/pii/S0964569113000379</t>
  </si>
  <si>
    <t>VC Barcellini, FS Motta, AM Martins, PS Moro</t>
  </si>
  <si>
    <t>The Iguape and Cananéia Lagoon–Estuarine Complex is a biodiversity hotspot in southeastern Brazil. In recent decades, the region has become an important destination for recreational fishing. The objective of this study was to analyze the socioeconomic ...</t>
  </si>
  <si>
    <t>Paper: PERCEPTION OF VISITORS'ENVIRONMENTAL IMPACTS OF ECOTOURISM: A CASE STUDY IN THE VALLEY OF BUTTERFLIES PROTECTED AREA , …</t>
  </si>
  <si>
    <t>http://en.journals.sid.ir/ViewPaper.aspx?ID=370065</t>
  </si>
  <si>
    <t>S SPANOU , K TSEGENIDI, TH GEORGIADIS</t>
  </si>
  <si>
    <t>Abstract: Visitor management is considered important for the sustainable development of protected areas as the presence of visitors may cause negative impacts on wildlife and vegetation. Within this framework, visitor impacts and perceptions are considered critical ...</t>
  </si>
  <si>
    <t>Perception of the Impacts of Nature Tourism Development and Planning in Dong Hua Sao Protected Area , Laos</t>
  </si>
  <si>
    <t>http://psasir.upm.edu.my/9929/</t>
  </si>
  <si>
    <t>S Wayakone</t>
  </si>
  <si>
    <t>The study is concerned with an assessment of the opportunities for outdoor recreation development in the Dong Hua Sao protected area, located at the southern part of Laos (Champasak province). The study involves the assessment of the natural resources, the ...</t>
  </si>
  <si>
    <t>http://psasir.upm.edu.my/9929/1/FH_1996_1__A.pdf</t>
  </si>
  <si>
    <t>Sustaining Mangrove Ecosystem Services through a Protected Area : Can giving up short-run gains from natural resources avoid a long-run poverty trap?</t>
  </si>
  <si>
    <t>http://www.webmeets.com/files/papers/AERE/2011/334/McNally%20et%20al%20AERE.pdf</t>
  </si>
  <si>
    <t>C McNally, E Uchida , A Gold</t>
  </si>
  <si>
    <t>Abstract Establishing protected areas is a common approach to sustaining biodiversity and ecosystem services. However, protected areas can create tradeoffs spatially and temporally among multiple ecosystem services, which can affect the welfare of local communities ...</t>
  </si>
  <si>
    <t>Matching and mechanisms in protected area and poverty alleviation research</t>
  </si>
  <si>
    <t>http://www.pnas.org/content/111/11/3909.short</t>
  </si>
  <si>
    <t>A Agrawal</t>
  </si>
  <si>
    <t>Excitement among social scientists about the discovery of randomized controlled trials has been tempered by the recognition that experimental research and related designs may be infeasible, prohibitively expensive, or even unsuitable for an enormous range of questions ...</t>
  </si>
  <si>
    <t>http://www.pnas.org/content/111/11/3909.full</t>
  </si>
  <si>
    <t>Changing Practices: Negotiation, Identity and Social Capital in Protected Area Management-Lampung, Indonesia</t>
  </si>
  <si>
    <t>AI Witasari</t>
  </si>
  <si>
    <t>2010 - University of Melbourne</t>
  </si>
  <si>
    <t>University of Melbourne, Melbourne …</t>
  </si>
  <si>
    <t>… for Conservation Education and Its Effect in Changing The Knowledge, Attitude and Behavior of Communities in Lesan River Protected Area , Berau, East Kalimantan</t>
  </si>
  <si>
    <t>https://journal.ipb.ac.id/index.php/forumpasca/article/view/4983</t>
  </si>
  <si>
    <t>AT Bunna, EKSH Muntasib, BM asy'ud</t>
  </si>
  <si>
    <t>Forum Pasca Sarjana</t>
  </si>
  <si>
    <t>Abstract The objectives of this research were to identify types of communication media in delivering messages based on media preferences by the community, to identify conservation education effect to the knowledge, attitude and behavior of the community in ...</t>
  </si>
  <si>
    <t>https://journal.ipb.ac.id/index.php/forumpasca/article/viewFile/4983/3404</t>
  </si>
  <si>
    <t>The household poverty dimensions infuencing forest dependence in protected area neighboring communities in Africa and the mitigation potential of tourism: The …</t>
  </si>
  <si>
    <t>http://tigerprints.clemson.edu/all_dissertations/1257/</t>
  </si>
  <si>
    <t>I Munanura</t>
  </si>
  <si>
    <t>tigerprints.clemson.edu</t>
  </si>
  <si>
    <t>Abstract Volcanoes National Park (VNP) in Rwanda is one of the important protected areas for conservation in the Albertine Rift ecoregion. It inhabits some of the most rare and endemic wildlife species including mountain gorillas. Despite such importance, it conti</t>
  </si>
  <si>
    <t>http://tigerprints.clemson.edu/cgi/viewcontent.cgi?article=2257&amp;context=all_dissertations</t>
  </si>
  <si>
    <t>Ecodevelopment, Gender, and Empowerment : Perspectives from India's Protected Area Communities</t>
  </si>
  <si>
    <t>http://cupola.gettysburg.edu/esfac/61/</t>
  </si>
  <si>
    <t>R Badola, MV Ogra, SC Barthwal</t>
  </si>
  <si>
    <t>cupola.gettysburg.edu</t>
  </si>
  <si>
    <t>Abstract Feminism has re-shaped the way we think about equality, power relations and social change. Recent feminist scholarship has provided new theoretical frameworks, methodologies and empirical analyses of how gender and feminism are situated within ...</t>
  </si>
  <si>
    <t>Assessment of Socioeconomic Factors and Stakeholders Involved in Dzanga Sangha Complex Protected Area , Central African Republic</t>
  </si>
  <si>
    <t>http://www.ccsenet.org/journal/index.php/jsd/article/view/6344</t>
  </si>
  <si>
    <t>NNL Maxime, G Jiwen, N Alphonse</t>
  </si>
  <si>
    <t>Abstract Dzanga Ndoki is the main National Park located in Dzanga Sangha Complex Protected Area, Central African Republic. This study assesses socioeconomic factors and different NGOs involved in management of the park. A questionnaire survey was used to ...</t>
  </si>
  <si>
    <t>http://www.ccsenet.org/journal/index.php/jsd/article/download/6344/5100</t>
  </si>
  <si>
    <t>A study on the investigation method of visitors' perception in protected area : Shiretoko National Park</t>
  </si>
  <si>
    <t>http://agris.fao.org/agris-search/search.do?recordID=JP2009005043</t>
  </si>
  <si>
    <t>A Kobayashi</t>
  </si>
  <si>
    <t>Landscape Research Japan (Japan)</t>
  </si>
  <si>
    <t>Assessment on the value of ecosystem service of important protected area for water supply of city</t>
  </si>
  <si>
    <t>http://ieeexplore.ieee.org/xpls/abs_all.jsp?arnumber=5987610</t>
  </si>
  <si>
    <t>Y Liu, D Shen</t>
  </si>
  <si>
    <t>… and Control Engineering (MACE)</t>
  </si>
  <si>
    <t>Abstract—Objective assessment on the value of ecosystem service of protected area for water supply is very important to ecoenvironmental protection of protected area for water supply, comprehensive management of water resources and ecocompensation. The ...</t>
  </si>
  <si>
    <t>The Slippery Road to Empowerment : the Musquash Experience in Developing a Co-management Model for a Marine Protected Area in the Bay of Fundy</t>
  </si>
  <si>
    <t>L Spracklin</t>
  </si>
  <si>
    <t>BRIDGING THE PERCEPTION BARRIERS BETWEEN SCIENTIFIC AND LOCAL KNOWLEDGE: VIABLE APPROACHES TOWARD PROTECTED AREA …</t>
  </si>
  <si>
    <t>K UNlVERSlTY</t>
  </si>
  <si>
    <t>The World Commission on Protected Areas</t>
  </si>
  <si>
    <t>IUCN Lao PDR</t>
  </si>
  <si>
    <t>Perception of Local Communities and Management Strategy of Community-based Marine Protected Area (MPA) in the Spermonde Archipelago (Case Study: …</t>
  </si>
  <si>
    <t>http://coastal-unhas.com/incres/data/d4019379a98770acf8549f44803c6434.PDF</t>
  </si>
  <si>
    <t>H Tamti, YN Indar</t>
  </si>
  <si>
    <t>Journal of Indonesia Coral Reefs</t>
  </si>
  <si>
    <t>coastal-unhas.com</t>
  </si>
  <si>
    <t>Abstract This is research aimed to (1) analyze community's perception regarding the existence of coral reef resources in Mattiro Baji Village,(2) analyze various issues in relation to establishment and management strategy of community-based Marine Protected Area ( ...</t>
  </si>
  <si>
    <t>Trajectories of the Jaguary conservation areas, environmental perception and tourism a study in the Cantareira system environmental protected area , São …</t>
  </si>
  <si>
    <t>http://www.scielo.br/scielo.php?pid=S1414-753X2008000100010&amp;script=sci_arttext&amp;tlng=es</t>
  </si>
  <si>
    <t>JL Hoeffel, AAB Fadini, MK Machado…</t>
  </si>
  <si>
    <t>Ambiente &amp; Sociedade</t>
  </si>
  <si>
    <t>RESUMO A Área de Proteção Ambiental Cantareira (APA Cantareira) tem passado por diversas transformações, associadas à expansão urbana e turística. Observa-se, nesta pesquisa, que os grupos sociais atuantes nessa região apresentam diferentes ...</t>
  </si>
  <si>
    <t>… Puinawai”/“Analysis of the productive relations and the socioeconomic factors associated to the transformation of ecosystems, in a protected area of common use. …</t>
  </si>
  <si>
    <t>http://www.bdigital.unal.edu.co/8517/</t>
  </si>
  <si>
    <t>AJ Rodríguez Camargo</t>
  </si>
  <si>
    <t>bdigital.unal.edu.co</t>
  </si>
  <si>
    <t>La transformación de ecosistemas es un proceso de agotamiento de suelo y vegetación en el cual intervienen los grupos humanos mediante sus relaciones productivas. En la Reserva Nacional Natural (RNN) Puinawai se encuentran una serie de tendencias ...</t>
  </si>
  <si>
    <t>http://www.bdigital.unal.edu.co/8517/1/695072.2010.pdf</t>
  </si>
  <si>
    <t>… do sistema estadual de áreas protegidas em Minas Gerais/Profile And Perception Of The Managers Of Conservation Units Of Protected Area System Of Minas …</t>
  </si>
  <si>
    <t>http://www.seer.ufu.br/index.php/sociedadenatureza/article/viewFile/9837/pdf_59</t>
  </si>
  <si>
    <t>RG Alves, JLP Rezende, LAC Borges…</t>
  </si>
  <si>
    <t>Revista Sociedade &amp; …</t>
  </si>
  <si>
    <t>seer.ufu.br</t>
  </si>
  <si>
    <t>RESUMO: As Unidades de Conservação (UC) são espaços territoriais especialmente protegidos para a proteção dos recursos naturais. Minas Gerais abriga diversas UC criadas pelos vários níveis de governo. Destes, o estadual vem se destacando, tanto pela criação ...</t>
  </si>
  <si>
    <t>Profile and perception of the managers of conservation units of protected area system of Minas Gerais State</t>
  </si>
  <si>
    <t>http://www.scielo.br/scielo.php?pid=S1982-45132011000200016&amp;script=sci_arttext</t>
  </si>
  <si>
    <t>Sociedade &amp; …</t>
  </si>
  <si>
    <t>RESUMO As Unidades de Conservação (UC) são espaços territoriais especialmente protegidos para a proteção dos recursos naturais. Minas Gerais abriga diversas UC criadas pelos vários níveis de governo. Destes, o estadual vem se destacando, tanto pela criação ...</t>
  </si>
  <si>
    <t>Generated on September 24th 2014 at 7:21:04pm by nealhaddaway</t>
  </si>
  <si>
    <t>Modeling the relationships between land use and land cover on private lands in the Upper Midwest, USA</t>
  </si>
  <si>
    <t>http://www.sciencedirect.com/science/article/pii/S0301479700903694</t>
  </si>
  <si>
    <t>DG Brown , BC Pijanowski , JD Duh</t>
  </si>
  <si>
    <t>... In further analysis, time lags were evaluated, showing that agricultural abandonment had a relatively strong time-lag effect but development did not. ... of Agriculture, Fort Worth (1994). ... in: J. Sanderson, LD Harris (Eds.), A land transformation model for the saginaw bay watershed ...</t>
  </si>
  <si>
    <t>http://ltm.agriculture.purdue.edu/docs/brown0369.pdf</t>
  </si>
  <si>
    <t>Agricultural abandonment in mountain areas of Europe: environmental consequences and policy response</t>
  </si>
  <si>
    <t>http://www.sciencedirect.com/science/article/pii/S0301479799903353</t>
  </si>
  <si>
    <t>D MacDonald, JR Crabtree, G Wiesinger, T Dax…</t>
  </si>
  <si>
    <t>... Effects on the Environment of the Abandonment of Agricultural LandCommission of ... Farm Household Adjustment in Western Europe 1987–1991Commission of European Communities ... Austrian Memorandum on Agriculture and Sylviculture in European Mountain ZonesEuropean ...</t>
  </si>
  <si>
    <t>Privatisation and soil in Latvia- land abandonment</t>
  </si>
  <si>
    <t>P Busmanis, A Zobena, I Grinfelde, I Dzalbe</t>
  </si>
  <si>
    <t>… Seminar on Sustainable Agriculture in …</t>
  </si>
  <si>
    <t>Land abandonment and slope gradient as key factors of soil erosion in Mediterranean terraced lands</t>
  </si>
  <si>
    <t>http://www.sciencedirect.com/science/article/pii/S0341816206001482</t>
  </si>
  <si>
    <t>M Koulouri, C Giourga</t>
  </si>
  <si>
    <t>An important land use change recorded in the Mediterranean basin comprises the abandonment of agricultural lands due to economic and social changes, which is followed by significant impacts on soil erosion. Observed land abandonment may have positive or ...</t>
  </si>
  <si>
    <t>http://www.geo.aegean.gr/ip/files/CATENA_Koulouri.pdf</t>
  </si>
  <si>
    <t>What's new about old fields? Land abandonment and ecosystem assembly</t>
  </si>
  <si>
    <t>http://www.sciencedirect.com/science/article/pii/S0169534707003369</t>
  </si>
  <si>
    <t>VA Cramer, RJ Hobbs , RJ Standish</t>
  </si>
  <si>
    <t>Environmental and socio-economic changes are leading to increased levels of land abandonment worldwide. The assembly of plant communities on old fields has informed much ecological theory, which in turn has facilitated efforts at ecological restoration. The ...</t>
  </si>
  <si>
    <t>Tree line shifts in the Swiss Alps: Climate change or land abandonment ?</t>
  </si>
  <si>
    <t>http://onlinelibrary.wiley.com/doi/10.1111/j.1654-1103.2007.tb02571.x/abstract</t>
  </si>
  <si>
    <t>J Gehrig‐Fasel, A Guisan …</t>
  </si>
  <si>
    <t>Journal of vegetation …</t>
  </si>
  <si>
    <t>Abstract Questions: Did the forest area in the Swiss Alps increase between 1985 and 1997? Does the forest expansion near the tree line represent an invasion into abandoned grasslands (ingrowth) or a true upward shift of the local tree line? What land cover/land ...</t>
  </si>
  <si>
    <t>http://www.researchgate.net/publication/227634474_Tree_line_shifts_in_the_Swiss_Alps_Climate_change_or_land_abandonment/file/79e4150c72ee16ce49.pdf</t>
  </si>
  <si>
    <t>Farming at the margins: abandonment or redeployment of agricultural land in Europe</t>
  </si>
  <si>
    <t>http://library.wur.nl/WebQuery/clc/933335</t>
  </si>
  <si>
    <t>D Baldock, A Selby</t>
  </si>
  <si>
    <t>Agricultural land abandonment and natural forest re-growth in the Swiss mountains: a spatially explicit economic analysis</t>
  </si>
  <si>
    <t>http://www.sciencedirect.com/science/article/pii/S016788090600154X</t>
  </si>
  <si>
    <t>M Gellrich, P Baur, B Koch , NE Zimmermann</t>
  </si>
  <si>
    <t>Natural forest re-growth reflects a decline in traditional agricultural practices that can be observed worldwide. Over the last few decades, natural forest re-growth has replaced much of the agricultural land in the Swiss mountains. This is a region where forms of traditional ...</t>
  </si>
  <si>
    <t>http://www.waldschutz.ch/staff/niklaus.zimmermann/papers/AgricEcosEnv_Gellrich_2007.pdf</t>
  </si>
  <si>
    <t>The ecological consequences of socioeconomic and land -use changes in postagriculture Puerto Rico</t>
  </si>
  <si>
    <t>http://bioscience.oxfordjournals.org/content/53/12/1159.short</t>
  </si>
  <si>
    <t>HR Grau, TM Aide , JK Zimmerman …</t>
  </si>
  <si>
    <t>... far from roads, in areas with net population out-migration, and in small farm areas located ... to 40 years of abandonment); L, late successional or mature (more than 50 years of abandonment). ... the 5% of the watershed with the highest erosion rates (bare soil, agriculture on steep ...</t>
  </si>
  <si>
    <t>http://bioscience.oxfordjournals.org/content/53/12/1159.full</t>
  </si>
  <si>
    <t>The role of land abandonment in landscape dynamics in the SPA 'Encinares del rıo Alberche y Cofio, Central Spain, 1984–1999</t>
  </si>
  <si>
    <t>http://www.sciencedirect.com/science/article/pii/S0169204603001129</t>
  </si>
  <si>
    <t>R Romero-Calcerrada, GLW Perry</t>
  </si>
  <si>
    <t>Land use has changed dramatically over the last 30–40 years throughout the Mediterranean. Much of this change has been driven by shifts in agricultural and socio- economic policy. This paper explores landscape dynamics in the SPA 'Encinares del rı́o ...</t>
  </si>
  <si>
    <t>Ecological consequences of the abandonment of traditional land use systems in central Spain</t>
  </si>
  <si>
    <t>http://om.ciheam.org/om/pdf/a15/92605077.pdf</t>
  </si>
  <si>
    <t>FG Bernáldez</t>
  </si>
  <si>
    <t>Options Méditerranéennes</t>
  </si>
  <si>
    <t>om.ciheam.org</t>
  </si>
  <si>
    <t>-“Conséquences écologiques de l'abandon des systèmes traditionnels d 'utilisation des terres dans Centrale”. allons décrire dans cet article l 'utilisation traditionnelle des terres dans une région proche de précieux avantages environnementaux ont découlé de l ' ...</t>
  </si>
  <si>
    <t>119</t>
  </si>
  <si>
    <t>Land use and land cover change after agricultural abandonment : the case of a Mediterranean mountain area (Catalan Pre-Pyrenees)</t>
  </si>
  <si>
    <t>http://www.bioone.org/doi/abs/10.1659/0276-4741(2003)023[0362:LUALCC]2.0.CO;2</t>
  </si>
  <si>
    <t>R Poyatos , J Latron , P Llorens</t>
  </si>
  <si>
    <t>Abstract Land cover mapping obtained from photointerpretation of aerial photographs and orthophotographs was used to quantify land cover changes between 1957 and 1996 in a Mediterranean middle mountain area. Expansion of forested area is clearly the main land ...</t>
  </si>
  <si>
    <t>http://www.mtnforum.org/sites/default/files/publication/files/5190.pdf</t>
  </si>
  <si>
    <t>Responses of birds of different biogeographic origins and habitat requirements to agricultural land abandonment in northern Spain</t>
  </si>
  <si>
    <t>http://www.sciencedirect.com/science/article/pii/S0006320701002130</t>
  </si>
  <si>
    <t>S Suárez-Seoane , PE Osborne , J Baudry</t>
  </si>
  <si>
    <t>Agricultural land-use changes in Europe have taken two opposing directions: towards agricultural intensification or land abandonment. While in the Mediterranean region land abandonment is a main cause of avian diversity decline, in northern Europe species ...</t>
  </si>
  <si>
    <t>Interrelationships between land abandonment and land degradation: a case from the Ecuadorian Andes</t>
  </si>
  <si>
    <t>http://www.jstor.org/stable/3673950</t>
  </si>
  <si>
    <t>CP Harden</t>
  </si>
  <si>
    <t>Although accelerated rainfall runoff and soil erosion in inhabited mountain regions are often linked to cultivation practices on steep hillsides, fields that have been abandoned can pose an even greater risk of rapid runoff and soil erosion. This paper presents new evidence of ...</t>
  </si>
  <si>
    <t>Runoff and sediment yield in a semi-arid environment: the effect of land management after farmland abandonment</t>
  </si>
  <si>
    <t>http://www.sciencedirect.com/science/article/pii/S034181629900079X</t>
  </si>
  <si>
    <t>T Lasanta , JM Garcıa-Ruiz , C Pérez-Rontomé…</t>
  </si>
  <si>
    <t>This paper deals with the evolution of abandoned fields in semi-arid environments. The study has been carried out in the Central Ebro Depression, NE Spain, where large areas traditionally cropped with cereals alternating with fallow have been recently set-aside, ...</t>
  </si>
  <si>
    <t>The evolution and significance of soil–vegetation patterns following land abandonment and fire in Spain</t>
  </si>
  <si>
    <t>http://www.sciencedirect.com/science/article/pii/S0341816298000721</t>
  </si>
  <si>
    <t>LH Cammeraat, AC Imeson</t>
  </si>
  <si>
    <t>Examples are presented from two locations in SE and NE Spain where patterned or banded vegetation are found on semi-natural and abandoned land or where vegetation is recovering from wildfire. In both cases patterns are being investigated as process-pattern ...</t>
  </si>
  <si>
    <t>http://www.researchgate.net/publication/222483712_The_evolution_and_significance_of_soilvegetation_patterns_following_land_abandonment_and_fire_in_Spain/file/5046351caba3b33c63.pdf</t>
  </si>
  <si>
    <t>Site and management effects on soil microbial properties of subalpine meadows: a study of land abandonment along a north–south gradient in the European Alps</t>
  </si>
  <si>
    <t>http://www.sciencedirect.com/science/article/pii/S003807170000208X</t>
  </si>
  <si>
    <t>V Zeller, RD Bardgett, U Tappeiner</t>
  </si>
  <si>
    <t>We studied the factors which regulate microbial community organization in soils of managed ecosystems. Soil microbial biomass C and N (SMBC, SMBN), EC/ENIN ratio, ergosterol, and phospholipid fatty acids (PLFA) were determined in organically fertilised meadows and ...</t>
  </si>
  <si>
    <t>http://www.environmentalevidence.org/Documents/Completed_Reviews/Zeller%20et%20al.%202001.pdf</t>
  </si>
  <si>
    <t>LOSS AND ABANDONMENT OF CLEARED FARM LAND IN THE EASTERN UNITED STATES1</t>
  </si>
  <si>
    <t>http://www.tandfonline.com/doi/abs/10.1111/j.1467-8306.1968.tb01645.x</t>
  </si>
  <si>
    <t>JF Hart</t>
  </si>
  <si>
    <t>Annals of the Association of American Geographers</t>
  </si>
  <si>
    <t>ABSTRACT The loss and abandonment of agricultural land in thirty-one states of the eastern United States has been more widespread than is commonly recognized. Changes in the acreage of cleared farm land provide a better indication of farm land loss and ...</t>
  </si>
  <si>
    <t>Fungal biomass development in a chronosequence of land abandonment</t>
  </si>
  <si>
    <t>http://www.sciencedirect.com/science/article/pii/S0038071705001690</t>
  </si>
  <si>
    <t>A van der Wal, JA van Veen, W Smant…</t>
  </si>
  <si>
    <t>Based on biomass size, the contribution of fungi to nutrient cycling and soil properties is in general more important in natural ecosystems than in agro-ecosystems. Therefore, we expect an increase of fungal biomass after cessation of cultivation to values of a natural ...</t>
  </si>
  <si>
    <t>http://www.nioo.knaw.nl/sites/default/files/VanderWal_ea_3575.pdf</t>
  </si>
  <si>
    <t>Investigating the regional-scale pattern of agricultural land abandonment in the Swiss mountains: a spatial statistical modelling approach</t>
  </si>
  <si>
    <t>http://www.sciencedirect.com/science/article/pii/S0169204606000685</t>
  </si>
  <si>
    <t>M Gellrich, NE Zimmermann</t>
  </si>
  <si>
    <t>In many European mountain regions, agricultural land abandonment and the related consequences for the environment are issues of increasing concern. During the last few decades, natural forest re-growth has steadily replaced agricultural land in the Swiss ...</t>
  </si>
  <si>
    <t>http://www.wsl.ch/staff/niklaus.zimmermann/papers/LUP_2006_Gellrich-Zimmermann.pdf</t>
  </si>
  <si>
    <t>Abandonment of agricultural land : an overview of drivers and consequences</t>
  </si>
  <si>
    <t>http://www2.uah.es/josemrey/Reprints/ReyBenayasetal_Landabandonment_Perspectives_07.pdf</t>
  </si>
  <si>
    <t>JMR Benayas, A Martins, JM Nicolau…</t>
  </si>
  <si>
    <t>… : perspectives in agriculture …</t>
  </si>
  <si>
    <t>uah.es</t>
  </si>
  <si>
    <t>Abstract Agricultural activities and their complex effects on nature conservation, and the services that ecosystems deliver to humans are controversial. We present an overview of land abandonment, its driving forces and its consequences for landscape, biodiversity and ...</t>
  </si>
  <si>
    <t>Soil erosion after land abandonment in a semiarid environment of southeastern Spain</t>
  </si>
  <si>
    <t>http://www.tandfonline.com/doi/abs/10.1080/15324989709381469</t>
  </si>
  <si>
    <t>A Cerdà</t>
  </si>
  <si>
    <t>Arid Land Research and Management</t>
  </si>
  <si>
    <t>Different soil units were selected in southeastern Spain to investigate the effects of land abandonment on soil erosion under semiarid conditions. The study sites selected were a cultivated field (bare), a 3‐yr‐abandoned field (herbs), a 10‐yr‐abandoned field ( ...</t>
  </si>
  <si>
    <t>Agriculture abandonment , land -use change and fire hazard in mountain landscapes in northeastern Portugal</t>
  </si>
  <si>
    <t>http://bibliotecadigital.ipb.pt/handle/10198/2945</t>
  </si>
  <si>
    <t>J Azevedo , C Moreira, JP Castro</t>
  </si>
  <si>
    <t>bibliotecadigital.ipb.pt</t>
  </si>
  <si>
    <t>In this study we analysed changes in pattern and process in a Mediterranean mountain landscape, the França parish, Portugal, over a 47-year period of time. We quantified changes in composition and configuration based on land use/land cover data obtained ...</t>
  </si>
  <si>
    <t>http://bibliotecadigital.ipb.pt/bitstream/10198/2945/1/Chapter14abstractsmall.pdf</t>
  </si>
  <si>
    <t>The impact of deforestation and pasture abandonment on soil properties in the wet tropics of Australia</t>
  </si>
  <si>
    <t>http://www.sciencedirect.com/science/article/pii/S0016706103002751</t>
  </si>
  <si>
    <t>V Rasiah, SK Florentine , BL Williams, ME Westbrooke</t>
  </si>
  <si>
    <t>Limited information exists on the changes in soil properties, particularly from the wet tropics of Australia, under long-term abandoned pasture, which was previously grazed and was established on deforested tropical rainforest. This information may be help in successful ...</t>
  </si>
  <si>
    <t>Effects of grassland abandonment , restoration and management on butterflies and vascular plants</t>
  </si>
  <si>
    <t>http://www.sciencedirect.com/science/article/pii/S0006320706002862</t>
  </si>
  <si>
    <t>E Öckinger , AK Eriksson, HG Smith</t>
  </si>
  <si>
    <t>When semi-natural pastures are abandoned, specialized grassland species are lost as a consequence of succession. As a counter-measure, previously abandoned grasslands may be restored by clearing shrubs and trees and re-introducing grazing livestock. In order to ...</t>
  </si>
  <si>
    <t>Patterns of land -use abandonment control tree-recruitment and forest dynamics in Mediterranean mountains</t>
  </si>
  <si>
    <t>http://link.springer.com/article/10.1007/s10021-007-9065-4</t>
  </si>
  <si>
    <t>S Chauchard , C Carcaillet , F Guibal</t>
  </si>
  <si>
    <t>A bstract Mediterranean ecosystems have been impacted for millennia by human practices, particularly agricultural and pastoral activities. Since the middle of the nineteenth century, land-use abandonment has lead to scrubland and forest expansion, especially in ...</t>
  </si>
  <si>
    <t>http://www.umr5059.univ-montp2.fr/doc_carcaillet/36_Chauchard_et_al_Ecosystems.pdf</t>
  </si>
  <si>
    <t>A resampling approach for evaluating effects of pasture abandonment on subalpine plant species diversity</t>
  </si>
  <si>
    <t>http://onlinelibrary.wiley.com/doi/10.1111/j.1654-1103.2003.tb02149.x/full</t>
  </si>
  <si>
    <t>S Dullinger, T Dirnböck, J Greimler…</t>
  </si>
  <si>
    <t>Abstract. The decline of species-rich semi-natural calcareous grasslands is a major conservation problem throughout Europe. Maintenance of traditional animal husbandry is often recommended as an important management strategy. However, results that ...</t>
  </si>
  <si>
    <t>http://www.kater.at/modules/UpDownload/store_folder/General/Publications%20-%20Vegetationsentwicklung/AppendixGesamt_.pdf#page=70</t>
  </si>
  <si>
    <t>Restoration and Rehabilitation of Species‐Rich Grassland Ecosystems in France: a Review</t>
  </si>
  <si>
    <t>http://onlinelibrary.wiley.com/doi/10.1046/j.1526-100x.1998.06112.x/full</t>
  </si>
  <si>
    <t>S Muller, T Dutoit , D Alard , F Grevilliot</t>
  </si>
  <si>
    <t>Restoration Ecology</t>
  </si>
  <si>
    <t>... The maintenance of a high level of resilience permits a passive restoration or, after land abandonment, rejuvenation. ... In contrast, grassland restoration in areas of intensive agriculture or after civil engineering projects in large-scale denuded landscapes appears to be a ...</t>
  </si>
  <si>
    <t>http://www.imep-cnrs.com/Dutoit/articles/articles%20internationaux/1998/Muller%20et%20al.,%201998%20Restor%20Ecol.%206,%2094-101.pdf</t>
  </si>
  <si>
    <t>Is land abandonment having an impact on biodiversity? A meta-analytical approach to bird distribution changes in the north-western Mediterranean</t>
  </si>
  <si>
    <t>http://www.sciencedirect.com/science/article/pii/S000632070700420X</t>
  </si>
  <si>
    <t>C Sirami , L Brotons , I Burfield, J Fonderflick…</t>
  </si>
  <si>
    <t>Teasing out how species respond to human-induced environmental changes has become a priority for addressing the challenges posed by the need to conserve biodiversity. Although land abandonment is widespread, the threat it can represent to biodiversity remains poorly ...</t>
  </si>
  <si>
    <t>https://ornitologia.org/mm/file/quefem/recerca/sci/sirami_etal_2008.pdf</t>
  </si>
  <si>
    <t>Vegetation and songbird response to land abandonment : from landscape to census plot</t>
  </si>
  <si>
    <t>http://onlinelibrary.wiley.com/doi/10.1111/j.1472-4642.2006.00297.x/full</t>
  </si>
  <si>
    <t>C Sirami , L Brotons , JL Martin</t>
  </si>
  <si>
    <t>Diversity and Distributions</t>
  </si>
  <si>
    <t>ABSTRACT While intensification of human activities and its ecological effects in many natural areas have recently received much attention, land abandonment in marginal areas is still the largely ignored side of a process rooted in the same socioeconomic context. ...</t>
  </si>
  <si>
    <t>http://www.researchgate.net/publication/231597819_Vegetation_and_songbird_response_to_land_abandonment_from_landscape_to_census_plot/file/d912f506d914e98f6d.pdf</t>
  </si>
  <si>
    <t>Ecological consequences of grazing extensification and land abandonment : role of interactions between environment, society and techniques</t>
  </si>
  <si>
    <t>http://agris.fao.org/agris-search/search.do?recordID=QC9265076</t>
  </si>
  <si>
    <t>J Baudry</t>
  </si>
  <si>
    <t>Options Mediterraneennes. Serie A: Seminaires …</t>
  </si>
  <si>
    <t>... Ecological consequences of grazing extensification and land abandonment: Role of interactions between environment, society and techniques. ...</t>
  </si>
  <si>
    <t>Identification of vulnerable areas for gully erosion under different scenarios of land abandonment in Southeast Spain</t>
  </si>
  <si>
    <t>http://www.sciencedirect.com/science/article/pii/S0341816206002050</t>
  </si>
  <si>
    <t>JP Lesschen , K Kok , PH Verburg , LH Cammeraat</t>
  </si>
  <si>
    <t>Abandonment of agricultural land is one of the main changes in Mediterranean land use. To mitigate runoff and erosion from abandoned land, it is necessary to identify locations that are vulnerable to erosion as a result of land abandonment. The objective of our study was to ...</t>
  </si>
  <si>
    <t>The effect of land use change on soils and vegetation over various lithological formations on Lesvos (Greece)</t>
  </si>
  <si>
    <t>http://www.sciencedirect.com/science/article/pii/S0341816299000648</t>
  </si>
  <si>
    <t>C Kosmas, S Gerontidis, M Marathianou</t>
  </si>
  <si>
    <t>... The obtained data indicated that soil pH, and CEC were slightly affected after abandonment as compared to the cultivated soils. ... As the soil is eroded, land use is usually shifted from agriculture to pasture due to increasingly poor yields from the various agricultural crops. ...</t>
  </si>
  <si>
    <t>http://www.geo.aegean.gr/ip/files/Lesvos_Cosmas_et_al_CATENA_2000.pdf</t>
  </si>
  <si>
    <t>Spatial patterns of Mediterranean land abandonment and related land cover transitions</t>
  </si>
  <si>
    <t>http://link.springer.com/article/10.1007/s10980-006-9049-3</t>
  </si>
  <si>
    <t>R Sluiter , SM de Jong</t>
  </si>
  <si>
    <t>Abstract In Mediterranean France, land abandonment is a widespread change. To understand and predict the land abandonment process and its consequences, land cover change models are used. An essential step in the development of a land cover change ...</t>
  </si>
  <si>
    <t>Recovery of a Subtropical Dry Forest After Abandonment of Different Land Uses1</t>
  </si>
  <si>
    <t>http://onlinelibrary.wiley.com/doi/10.1111/j.1744-7429.2006.00159.x/full</t>
  </si>
  <si>
    <t>SM Colón, AE Lugo</t>
  </si>
  <si>
    <t>RESUMEN Estudiamos las características ecológicas de rodales de un bosque seco subtropical en Puerto Rico que tenían 45-50 años de recuperación después de haber sido usados intensamente durante 128 años. El estudio se realizó en el Bosque Estatal de ...</t>
  </si>
  <si>
    <t>http://www.bio.miami.edu/horvitz/bil235/cacao/cacao06/Literature%20search/Colon%20and%20Lugo%202006.pdf</t>
  </si>
  <si>
    <t>Land use change effects on abandoned terraced soils in a Mediterranean catchment, NE Spain</t>
  </si>
  <si>
    <t>http://www.sciencedirect.com/science/article/pii/S0341816202001480</t>
  </si>
  <si>
    <t>G Dunjo, G Pardini, M Gispert</t>
  </si>
  <si>
    <t>... Although in this study, the early age of abandonment environments (land use A) present higher CEC values (13–17 cmol/kg) than those of later abandonment (land use B: 11 cmol/kg; land use C: 8–14 cmol/kg) and cultivated fields (land use D: 8.8–14 cmol/kg), no correlation ...</t>
  </si>
  <si>
    <t>The US carbon budget: contributions from land -use change</t>
  </si>
  <si>
    <t>http://www.sciencemag.org/content/285/5427/574.short</t>
  </si>
  <si>
    <t>RA Houghton, JL Hackler, KT Lawrence</t>
  </si>
  <si>
    <t>... on two types of information: rates of land-use change and changes per hectare in carbon that follow a change in land use. ... Rates of agricultural clearing and abandonment and rates of wood harvest were obtained directly from the US Department of Agriculture (USDA) for ...</t>
  </si>
  <si>
    <t>http://www.researchgate.net/publication/12882920_The_U.S._Carbon_budget_contributions_from_land-Use_change/file/e0b49523c8a38b16a4.pdf</t>
  </si>
  <si>
    <t>Forest recovery following pasture abandonment in Amazonia: canopy seasonality, fire resistance and ants</t>
  </si>
  <si>
    <t>http://link.springer.com/chapter/10.1007/978-3-642-79464-3_21</t>
  </si>
  <si>
    <t>DC Nepstad, P Jipp, P Moutinho, G Negreiros…</t>
  </si>
  <si>
    <t>… and monitoring the …</t>
  </si>
  <si>
    <t>Abstract Tropical forests are important regulators of the flux and storage of carbon, water, and energy in the Biosphere, and they are the habitat of more than three-fourths of the world's plant and animal species. These ecosystems are also undergoing rapid ...</t>
  </si>
  <si>
    <t>Land abandonment : concept and consequences</t>
  </si>
  <si>
    <t>http://ideas.repec.org/a/sdo/regaec/v17y2008i2_2.html</t>
  </si>
  <si>
    <t>E Corbelle Rico , R Crecente Maseda</t>
  </si>
  <si>
    <t>Revista Galega de Economia</t>
  </si>
  <si>
    <t>ideas.repec.org</t>
  </si>
  <si>
    <t>Land abandonment, and the resulting decrease in Utilised Agricultural Area is a matter of great concern in regions within the European Union, among which Galicia is included. Precisely, the new Land Bank of Galicia has been put to work in 2007 to address this ...</t>
  </si>
  <si>
    <t>Agricultural land -use change and its drivers in mountain landscapes: a case study in the Pyrenees</t>
  </si>
  <si>
    <t>http://www.sciencedirect.com/science/article/pii/S0167880905005451</t>
  </si>
  <si>
    <t>A Mottet, S Ladet, N Coqué, A Gibon</t>
  </si>
  <si>
    <t>... Abandoned land (type 4) refers to land without agricultural use for the farm at the time considered. ... from grass or shrubby grass to covers completely dominated by trees according to the duration of the abandonment period. ... 3. Pasture, Grassland for grazing but no hay making. ...</t>
  </si>
  <si>
    <t>Soil erosion as a driver of land -use change</t>
  </si>
  <si>
    <t>http://www.sciencedirect.com/science/article/pii/S0167880904002002</t>
  </si>
  <si>
    <t>MM Bakker , G Govers , C Kosmas, V Vanacker …</t>
  </si>
  <si>
    <t>... However, some sources claim that the abandonment of cereals was directly related to land degradation arising from soil erosion. Referring to Lesvos, Kosmas et al. (2000b) wrote: “as soil was eroded, land use usually shifted from agriculture to pasture due to increasingly poor ...</t>
  </si>
  <si>
    <t>http://www.researchgate.net/publication/40111206_Soil_erosion_as_a_driver_of_land-use_change/file/79e4150ab7b804b77c.pdf</t>
  </si>
  <si>
    <t>Land use intensification and abandonment in Rondônia, Brazilian Amazônia</t>
  </si>
  <si>
    <t>http://www.tandfonline.com/doi/abs/10.1080/0143116021000015807</t>
  </si>
  <si>
    <t>DS Alves , MIS Escada, JLG Pereira…</t>
  </si>
  <si>
    <t>An analysis of the evolution of deforestation and secondary vegetation in abandoned areas in a region of Rondônia was based on classifications of 1985 and 1995 Landsat Thematic Mapper images. Secondary vegetation corresponded to 28% of the deforested area in ...</t>
  </si>
  <si>
    <t>http://www.dpi.inpe.br/referata/arq/13.ClaudioALmeida/alves_et_al_2003.pdf</t>
  </si>
  <si>
    <t>A Case Study from the Wadi al-Hasa, West-Central Jordan</t>
  </si>
  <si>
    <t>L Use, L Abandonment</t>
  </si>
  <si>
    <t>Unpublished PhD dissertation. Arizona State University …</t>
  </si>
  <si>
    <t>Carbon sequestration due to the abandonment of agriculture in the former USSR since 1990</t>
  </si>
  <si>
    <t>http://onlinelibrary.wiley.com/doi/10.1029/2008GB003212/full</t>
  </si>
  <si>
    <t>N Vuichard, P Ciais , L Belelli , P Smith…</t>
  </si>
  <si>
    <t>[2] The collapse of the Soviet Union and its agricultural structures in the early 1990s has caused the abandonment of a large croplands area, of up to 20 millions of hectares [Food and Agriculture Organization, 2004]. On the abandoned fields, grass-dominated ...</t>
  </si>
  <si>
    <t>Cross-border comparison of post-socialist farmland abandonment in the Carpathians</t>
  </si>
  <si>
    <t>http://link.springer.com/article/10.1007/s10021-008-9146-z</t>
  </si>
  <si>
    <t>T Kuemmerle , P Hostert , VC Radeloff , S van der Linden …</t>
  </si>
  <si>
    <t>... Farm- land abandonment was widespread in the study area (16.1% of the farmland used in socialist ... used for farming in 1986 and 1988 (crops and managed grassland) that had a ... resolution imagery (2003–2005), we determined the approximate time of abandonment based on ...</t>
  </si>
  <si>
    <t>http://prima.lnu.edu.ua/faculty/geography/Strukt/Biblio/alphavit/Ukr/Ukr%20K/Kruglov/Kuemmerle_etal_2008_agr_abandonment.pdf</t>
  </si>
  <si>
    <t>Climate and diet in Fremont prehistory: economic variability and abandonment of maize agriculture in the Great Salt Lake Basin</t>
  </si>
  <si>
    <t>http://www.jstor.org/stable/1593822</t>
  </si>
  <si>
    <t>JB Coltrain, SW Leavitt</t>
  </si>
  <si>
    <t>American Antiquity</t>
  </si>
  <si>
    <t>Research reported here is based on the stable isotope (δ 13C, δ 15N) and radiocarbon chemistry of Fremont burials from wetlands lining the eastern shores of the Great Salt Lake (GSL). Bone collagen stable isotope signatures covary with reliance on maize and intake ...</t>
  </si>
  <si>
    <t>http://www.academia.edu/download/30649428/Coltrain_y_Leavitt_2002_AA.pdf</t>
  </si>
  <si>
    <t>Abandonment of agricultural land and its consequences</t>
  </si>
  <si>
    <t>http://www.mtnforum.org/sites/default/files/publication/files/5775.pdf</t>
  </si>
  <si>
    <t>NR Khanal, T Watanabe</t>
  </si>
  <si>
    <t>This paper examines the extent, causes, and consequences of abandonment of agricultural land near the village of Sikles in the Nepal Himalaya. Socioeconomic information was collected in a household survey. Abandoned agricultural land and geomorphic damage ...</t>
  </si>
  <si>
    <t>Soil food web structure during ecosystem development after land abandonment</t>
  </si>
  <si>
    <t>http://www.sciencedirect.com/science/article/pii/S092913930700159X</t>
  </si>
  <si>
    <t>R Holtkamp, P Kardol , A van der Wal, SC Dekker …</t>
  </si>
  <si>
    <t>applied soil ecology</t>
  </si>
  <si>
    <t>The re-establishment of natural species rich heathlands on abandoned agricultural land is a common land use change in North-West Europe. However, it can take several decades to re- establish natural species rich heathland vegetation. The development rate has found to ...</t>
  </si>
  <si>
    <t>http://www.researchgate.net/publication/40102622_Soil_food_web_structure_during_ecosystem_development_after_land_abandonment/file/9fcfd50a2b0621a743.pdf</t>
  </si>
  <si>
    <t>The need for management of nature conservation sites designated under Natura 2000</t>
  </si>
  <si>
    <t>http://onlinelibrary.wiley.com/doi/10.1111/j.1365-2664.1998.tb00016.x/abstract</t>
  </si>
  <si>
    <t>OP Ostermann</t>
  </si>
  <si>
    <t>... I habitat-types 1 habitat-type by threatened by threatened by polarization of: intensification abandonment ... methods; or to convert arable land into extensive grassland; (c) e.xtens$cution ojlirestock ... hydro!ogical systems; (g) public ucce.ss: to allow walkers on to private farm- land. ...</t>
  </si>
  <si>
    <t>http://onlinelibrary.wiley.com/doi/10.1111/j.1365-2664.1998.tb00016.x/pdf</t>
  </si>
  <si>
    <t>Long-term forest dynamic after land abandonment in a fire prone Mediterranean landscape (central Corsica, France)</t>
  </si>
  <si>
    <t>http://link.springer.com/article/10.1007/s10980-004-1297-5</t>
  </si>
  <si>
    <t>F Mouillot, JP Ratte, R Joffre, D Mouillot, S Rambal</t>
  </si>
  <si>
    <t>Abstract Two hundred years of landscape changes were studied on a 3,760 ha area of central Corsica (France) representing a typical Mediterranean environment. Different historical sources, including an accurate land-cover map from 1774 and statistics on land ...</t>
  </si>
  <si>
    <t>http://www.researchgate.net/publication/226085418_Long-term_forest_dynamic_after_land_abandonment_in_a_fire_prone_Mediterranean_landscape_(central_Corsica_France)/file/d912f50b48fc4e8018.pdf</t>
  </si>
  <si>
    <t>Carbon pool and biomass dynamics associated with deforestation, land use, and agricultural abandonment in the neotropics</t>
  </si>
  <si>
    <t>http://www.esajournals.org/doi/abs/10.1890/08-1696.1</t>
  </si>
  <si>
    <t>JB Kauffman, RF Hughes, C Heider</t>
  </si>
  <si>
    <t>Current rates of deforestation and the resulting C emissions in the tropics exceed those of secondary forest regrowth and C sequestration. Changing land-use strategies that would maintain standing forests may be among the least expensive of climate change mitigation ...</t>
  </si>
  <si>
    <t>http://www.fs.fed.us/psw/publications/hughes/psw_2009_hughes001.pdf</t>
  </si>
  <si>
    <t>Mountain Mediterranean landscape evolution caused by the abandonment of traditional primary activities: a study of the Spanish Central Pyrenees</t>
  </si>
  <si>
    <t>http://www.sciencedirect.com/science/article/pii/S0143622804000414</t>
  </si>
  <si>
    <t>T Lasanta-Martínez , SM Vicente-Serrano …</t>
  </si>
  <si>
    <t>... valley is a representative example of the 20th-century changes in the Pyrenees: depopulation, abandonment of agriculture and decrease of ... Abandonment of traditional land use. ... The farming land still under cultivation, all of it grassland, is concentrated on the valley bottom of the ...</t>
  </si>
  <si>
    <t>http://digital.csic.es/bitstream/10261/35633/3/applied%20geography,%202005,%2025,%201351-1354.doc</t>
  </si>
  <si>
    <t>Land Abandonment , property rights, and agricultural sustainability in the Amazon</t>
  </si>
  <si>
    <t>http://www-wds.worldbank.org/external/default/WDSContentServer/WDSP/IB/2000/01/06/000094946_99122006050326/Rendered/PDF/multi_page.pdf</t>
  </si>
  <si>
    <t>R Schneider</t>
  </si>
  <si>
    <t>www-wds.worldbank.org</t>
  </si>
  <si>
    <t>1. Recent evidence from colonization in the Amazon reveals an apparent paradox. Incomes and asset accumulation by colonists in the Amazon appear high relative to similar indicators elsewhere in Brazil. Nevertheless, turnover among colonists remains high, and ...</t>
  </si>
  <si>
    <t>Lost in transition: determinants of post-socialist cropland abandonment in Romania</t>
  </si>
  <si>
    <t>http://www.tandfonline.com/doi/abs/10.1080/17474230802645881</t>
  </si>
  <si>
    <t>D Müller , T Kuemmerle , M Rusu…</t>
  </si>
  <si>
    <t>Journal of Land Use …</t>
  </si>
  <si>
    <t>The transition from command to market-oriented economies drastically affected land ownership and land management in Eastern Europe and resulted in widespread cropland abandonment. To examine these phenomena, we analysed the causes of post-socialist ...</t>
  </si>
  <si>
    <t>http://amor.cms.hu-berlin.de/~muelleda/download/Mueller%20etal_2009_Lost%20in%20transition%20-%20cropland%20abandonment%20in%20Romania.pdf</t>
  </si>
  <si>
    <t>Structure and kinetics of rodent populations, in a region under agricultural land abandonment</t>
  </si>
  <si>
    <t>http://cat.inist.fr/?aModele=afficheN&amp;cpsidt=3372743</t>
  </si>
  <si>
    <t>P Giraudoux, P Delattre, JP Quéré, JP Damange</t>
  </si>
  <si>
    <t>Acta Oecologica</t>
  </si>
  <si>
    <t>Résumé/Abstract Sur les plateaux d'altitude du massif du Jura (France), la conversion des terres cultivées en prairie permanente a conduit à un accroissement de la fréquence des pullulations de rongeurs prairiaux (Campagnol des champs, Microtus arvalis, et ...</t>
  </si>
  <si>
    <t>Policy reform and agricultural land abandonment in the EU</t>
  </si>
  <si>
    <t>http://www.sciencedirect.com/science/article/pii/S026483771200066X</t>
  </si>
  <si>
    <t>A Renwick, T Jansson, PH Verburg , C Revoredo-Giha…</t>
  </si>
  <si>
    <t>This paper examines the potential impact of agricultural and trade policy reform on land-use across the EU focussing particularly on the issue of land abandonment. Using a novel combined application of the well established CAPRI and Dyna-CLUE models it estimates ...</t>
  </si>
  <si>
    <t>http://www.researchgate.net/publication/232322178_Policy_reform_and_agricultural_land_abandonment_in_the_EU/file/79e415082aa361066c.pdf</t>
  </si>
  <si>
    <t>Erosion and terrace failure due to agricultural land abandonment in a semi‐arid environment</t>
  </si>
  <si>
    <t>http://onlinelibrary.wiley.com/doi/10.1002/esp.1676/full</t>
  </si>
  <si>
    <t>JP Lesschen , LH Cammeraat…</t>
  </si>
  <si>
    <t>Earth Surface Processes …</t>
  </si>
  <si>
    <t>Abstract Agricultural land abandonment is currently widely spread in Mediterranean countries and a further increase is expected. Previous research has shown that abandoned fields in semi-arid areas are more vulnerable to gully erosion. The absence of ploughing ...</t>
  </si>
  <si>
    <t>Adverse impacts of pasture abandonment in Himalayan protected areas: Testing the efficiency of a Natural Resource Management Plan (NRMP)</t>
  </si>
  <si>
    <t>http://www.sciencedirect.com/science/article/pii/S0195925506001259</t>
  </si>
  <si>
    <t>Environmental Impact Assessment Review</t>
  </si>
  <si>
    <t>The high elevational areas in the Himalayas of India are dominated by forests and alpine pastures. There are many protected areas in the region, including Nanda Devi Biosphere Reserve (NDBR) and Valley of Flowers (VOF) where natural resource management plan ( ...</t>
  </si>
  <si>
    <t>Land abandonment : changes in the land use patterns around the Mediterranean basin</t>
  </si>
  <si>
    <t>http://om.ciheam.org/om/pdf/c01-2/95605230.pdf</t>
  </si>
  <si>
    <t>T Correia</t>
  </si>
  <si>
    <t>Cahiers Options Méditerranéennes</t>
  </si>
  <si>
    <t>SUMMARY-This paper focuses on land abandonment in the EEC Mediterranean regions, where the phenomenon, in its actual extension and its trends towards aggravation, demands urgent monitoring and management. The causes and processes of land abandonment are ...</t>
  </si>
  <si>
    <t>Development of spatial heterogeneity in vegetation and soil properties after land abandonment in a semi-arid ecosystem</t>
  </si>
  <si>
    <t>http://www.sciencedirect.com/science/article/pii/S0140196308001547</t>
  </si>
  <si>
    <t>JP Lesschen , LH Cammeraat, AM Kooijman…</t>
  </si>
  <si>
    <t>To mitigate erosion on abandoned fields in semi-arid ecosystems, it is important to understand how vegetation and soil properties and patterns develop after land abandonment. Our objective was to investigate the development of spatial heterogeneity ...</t>
  </si>
  <si>
    <t>Farm abandonment in medieval and post-medieval Iceland: an interdisciplinary study</t>
  </si>
  <si>
    <t>G Sveinbjarnardóttir</t>
  </si>
  <si>
    <t>Oxbow books Oxford</t>
  </si>
  <si>
    <t>Land -use pressure and a transition to forest-cover loss in the eastern United States</t>
  </si>
  <si>
    <t>http://bioscience.oxfordjournals.org/content/60/4/286.short</t>
  </si>
  <si>
    <t>MA Drummond, TR Loveland</t>
  </si>
  <si>
    <t>... Because of extensive clearance of forest and grassland for crop production and livestock pasture, the regional abandonment of agricultural land ... land-use trends have been dominated by a decline in agriculture and subsequent reforestation as cropland, pasture, and other ...</t>
  </si>
  <si>
    <t>http://bioscience.oxfordjournals.org/content/60/4/286.full</t>
  </si>
  <si>
    <t>Pastoral management vs. land abandonment in Mediterranean uplands: impact on land snail communities</t>
  </si>
  <si>
    <t>http://onlinelibrary.wiley.com/doi/10.1046/j.1466-822X.2002.00280.x/full</t>
  </si>
  <si>
    <t>C Labaune, F Magnin</t>
  </si>
  <si>
    <t>Global Ecology and Biogeography</t>
  </si>
  <si>
    <t>Abstract The aim of the study was to assess the impact of a pastoral management chosen to limit the recent expansion of woodland on a Mediterranean mountain on land snail diversity. An additional aim was to acquire quantitative data that could be used to identify pasture ...</t>
  </si>
  <si>
    <t>Effects of abandonment on the energy balance and evapotranspiration of wet subalpine grassland</t>
  </si>
  <si>
    <t>http://www.sciencedirect.com/science/article/pii/S0167880900002905</t>
  </si>
  <si>
    <t>M Rosset, M Montani, M Tanner, J Fuhrer</t>
  </si>
  <si>
    <t>Abandonment of grasslands is an important form of land-use change in subalpine regions. It leads to marked changes in the vegetation cover, which, in turn, may affect the radiative properties of the canopy and exchange processes between the ecosystem and the ...</t>
  </si>
  <si>
    <t>Exploring the effects of land abandonment on habitat structures and on habitat suitability for three passerine species in a highland area of Central Italy</t>
  </si>
  <si>
    <t>http://www.sciencedirect.com/science/article/pii/S0169204604001859</t>
  </si>
  <si>
    <t>S Scozzafava, A De Sanctis</t>
  </si>
  <si>
    <t>This study addresses the effects of land abandonment on landscape structure and on the habitat suitability for three passerine species (red-backed shrike Lanius collurio, corn bunting Miliaria calandra and yellowhammer Emberiza citrinella) in a span of 40 years ( ...</t>
  </si>
  <si>
    <t>Between land abandonment and agricultural intensification: habitat preferences of Red-backed Shrikes Lanius collurio in low-intensity farming conditions: Capsule …</t>
  </si>
  <si>
    <t>http://www.tandfonline.com/doi/abs/10.1080/00063650709461471</t>
  </si>
  <si>
    <t>M Brambilla , D Rubolini , F Guidali</t>
  </si>
  <si>
    <t>Bird Study</t>
  </si>
  <si>
    <t>Aims To evaluate breeding density and habitat preferences of the declining Red-backed Shrike and relate its occurrence to an environmental gradient ranging from land abandonment to intensive farming. Methods The study was carried out in the Apennines ( ...</t>
  </si>
  <si>
    <t>http://www.tandfonline.com/doi/pdf/10.1080/00063650709461471</t>
  </si>
  <si>
    <t>A model analysis of N and P limitation on carbon accumulation in Amazonian secondary forest after alternate land -use abandonment</t>
  </si>
  <si>
    <t>http://link.springer.com/article/10.1023/A:1026020210887</t>
  </si>
  <si>
    <t>DA Herbert, M Williams , EB Rastetter</t>
  </si>
  <si>
    <t>Abstract Productivity and carbon (C) storage in many mature tropical forests are considered phosphorus (P) limited because of advanced soil weathering. However, disturbance can shift limitation away from P and toward nitrogen (N) because of disproportionately large N ...</t>
  </si>
  <si>
    <t>http://www.cassem.net/home/homes/mwilliam/Herbert03.pdf</t>
  </si>
  <si>
    <t>Traditional olive orchards on sloping land : Sustainability or abandonment ?</t>
  </si>
  <si>
    <t>http://www.sciencedirect.com/science/article/pii/S0301479707003192</t>
  </si>
  <si>
    <t>F Duarte, N Jones, L Fleskens</t>
  </si>
  <si>
    <t>Traditional olive orchards account for a large share of the area under olives in the EU, particularly in marginal areas, like those analysed in the OLIVERO project. In general, traditional olive growing can be described as a low-intensity production system, ...</t>
  </si>
  <si>
    <t>Land use planning and development regulation law</t>
  </si>
  <si>
    <t>JC Juergensmeyer, TE Roberts</t>
  </si>
  <si>
    <t>2003 - Thomson/West St. Paul</t>
  </si>
  <si>
    <t>Golden Eagle Aquila chrysaetos density and productivity in relation to land abandonment and forest expansion in the Alps</t>
  </si>
  <si>
    <t>http://www.tandfonline.com/doi/abs/10.1080/00063650109461218</t>
  </si>
  <si>
    <t>P Pedrini, F Sergio</t>
  </si>
  <si>
    <t>Land abandonment and afforestation are causing considerable forest expansion in the Alpine chain, with consequent loss of Alpine pastures, the main foraging habitat for Golden Eagles Aquila chrysaetos. A population of 46 pairs of Golden Eagles was systematically ...</t>
  </si>
  <si>
    <t>http://www.tandfonline.com/doi/pdf/10.1080/00063650109461218</t>
  </si>
  <si>
    <t>Successional patterns associated with slash-and-burn agriculture in the upper Rio Negro region of the Amazon Basin</t>
  </si>
  <si>
    <t>http://www.jstor.org/stable/2388082</t>
  </si>
  <si>
    <t>C Uhl, H Clark, K Clark, P Maquirino</t>
  </si>
  <si>
    <t>... SLASH-AND-BURN AGRICULTURE is the predominant farming method on roughly 30 percent of the ex- ploitable soils of the world and ... This paper de- scribes succession during the period of farm-plot ... and for the first year following abandonment in the upper Rio Negro region. ...</t>
  </si>
  <si>
    <t>Drivers of land abandonment in Southern Chile and implications for landscape planning</t>
  </si>
  <si>
    <t>http://www.sciencedirect.com/science/article/pii/S016920461000280X</t>
  </si>
  <si>
    <t>GI Díaz, L Nahuelhual, C Echeverría, S Marín</t>
  </si>
  <si>
    <t>In recent decades, land abandonment has become one of the most important trends in land use and cover change. This study identifies drivers of land abandonment in Southern Chile through a spatially explicit statistical model, based on an economic theoretical framework. ...</t>
  </si>
  <si>
    <t>http://www2.udec.cl/~crisecheverria/PUBLICATION_files/Diaz%20et%20al%202011%20Landscape%20Urban.pdf</t>
  </si>
  <si>
    <t>Studying solute and particulate sediment transfer in a small Mediterranean mountainous catchment subject to land abandonment</t>
  </si>
  <si>
    <t>http://www.researchgate.net/publication/228073641_STUDYING_SOLUTE_AND_PARTICULATE_SEDIMENT_TRANSFER_IN_A_SMALL_MEDITERRANEAN_MOUNTAINOUS_CATCHMENT_SUBJECT_TO_LAND_ABANDONMENT/file/9fcfd4fec26301573f.pdf</t>
  </si>
  <si>
    <t>P Llorens , I Queralt, F Plana…</t>
  </si>
  <si>
    <t>ABSTRACT The sediment budget of the small research catchment of Cal Parisa (Vallcebre, Eastern Pyrenees) was studied by hydrological monitoring and assessment of the erosion rates in the major sediment sources. This area is characterized by clayey mudrock prone ...</t>
  </si>
  <si>
    <t>Changing rural landscapes in Albania: Cropland abandonment and forest clearing in the postsocialist transition</t>
  </si>
  <si>
    <t>http://www.tandfonline.com/doi/abs/10.1080/00045600802262323</t>
  </si>
  <si>
    <t>D Müller , DK Munroe</t>
  </si>
  <si>
    <t>Annals of the Association of American …</t>
  </si>
  <si>
    <t>Postsocialist transitions in eastern Europe have focused on the establishment of private property rights, often to the exclusion of other aspects of rural land-use systems. After the demise of socialism in 1991, Albania privatized virtually all agricultural land by ...</t>
  </si>
  <si>
    <t>http://amor.cms.hu-berlin.de/~muelleda/download/Mueller%20%26%20Munroe_2008_Changing%20rural%20landscapes%20in%20Albania.pdf</t>
  </si>
  <si>
    <t>Water management and land use in the terramare and a possible climatic co-factor in their abandonment : The case study of the terramara of Poviglio Santa Rosa ( …</t>
  </si>
  <si>
    <t>http://www.sciencedirect.com/science/article/pii/S1040618206000516</t>
  </si>
  <si>
    <t>M Cremaschi, C Pizzi, V Valsecchi</t>
  </si>
  <si>
    <t>The terramare, archaeological sites generated by a civilisation which settled the centre of the Po plain since the Middle Bronze age, were abruptly abandoned at the end of the Recent Bronze age. The reason for this abandonment is still a matter of debate. In the ...</t>
  </si>
  <si>
    <t>http://www.theplasmaverse.com/pdfs/terramare-culture-poviglio-santa-rosa-italy-watermanagement-emilia-po-valley-black-earth.pdf</t>
  </si>
  <si>
    <t>Restoration of genetic diversity in the dry forest tree Swietenia macrophylla (Meliaceae) after pasture abandonment in Costa Rica</t>
  </si>
  <si>
    <t>http://onlinelibrary.wiley.com/doi/10.1046/j.1365-294X.2003.01986.x/full</t>
  </si>
  <si>
    <t>M Cespedes, MV Gutierrez, NM Holbrook…</t>
  </si>
  <si>
    <t>Abstract We studied the levels of genetic diversity of Swietenia macrophylla (big leaf mahogany) in five successional plots in the Santa Rosa National Park, Guanacaste, Costa Rica. We selected sites with different lengths of time since the last major disturbance ( ...</t>
  </si>
  <si>
    <t>http://www.eko.uj.edu.pl/laskowski/ET_S800/Materialy/Guanacaste/ME2003_Cespedes.pdf</t>
  </si>
  <si>
    <t>Restorative removal of plant litter and vegetation 40 years after abandonment enhances re-emergence of steppe grassland vegetation</t>
  </si>
  <si>
    <t>http://www.sciencedirect.com/science/article/pii/S0006320709004777</t>
  </si>
  <si>
    <t>E Ruprecht , MZ Enyedi, RL Eckstein , TW Donath</t>
  </si>
  <si>
    <t>The accumulation of biomass and of dead plant remains is a direct consequence of grassland abandonment. Litter can occupy potential microsites for seed germination and seedling establishment, and thus decrease species diversity in the long-term. This effect ...</t>
  </si>
  <si>
    <t>http://xa.yimg.com/kq/groups/399598/149672028/name/ruprecht_etal_biolconserv_2010.pdf</t>
  </si>
  <si>
    <t>Impact of land use changes on mountain vegetation</t>
  </si>
  <si>
    <t>http://onlinelibrary.wiley.com/doi/10.1111/j.1654-109X.2002.tb00547.x/abstract</t>
  </si>
  <si>
    <t>E Tasser, U Tappeiner</t>
  </si>
  <si>
    <t>Applied vegetation science</t>
  </si>
  <si>
    <t>... This could vary from alpine grassland to forest. ... This pattern of agriculture is typical of the mountain regions of South Tyrol in general and also of many of ... of the independent variables (type and intensity of manage- ment, number of years since abandonment, elevation, inclination ...</t>
  </si>
  <si>
    <t>http://www.researchgate.net/publication/227642776_Impact_of_land_use_changes_on_mountain_vegetation/file/79e4150cc2433b88ff.pdf</t>
  </si>
  <si>
    <t>Land -use history (1730-1990) and vegetation dynamics in central New England, USA</t>
  </si>
  <si>
    <t>http://www.jstor.org/stable/2260864</t>
  </si>
  <si>
    <t>DR Foster</t>
  </si>
  <si>
    <t>Journal of ecology</t>
  </si>
  <si>
    <t>... major periods: 1730-50 speculation; 1750-90 low-intensity agriculture; 1790-1850 commercial agriculture and small industry; 1850-1920 farm abandonment and industrialization ... Forest clearance to provide pasture land for beef cattle and sheep resulted in an increase in ...</t>
  </si>
  <si>
    <t>http://harvardforest.fas.harvard.edu/sites/harvardforest.fas.harvard.edu/files/publications/Foster_Journal%20of%20Ecology_1992.pdf</t>
  </si>
  <si>
    <t>Response of early successional vertebrates to historic changes in land use</t>
  </si>
  <si>
    <t>http://onlinelibrary.wiley.com/doi/10.1046/j.1523-1739.1993.740866.x/full</t>
  </si>
  <si>
    <t>JA Litvaitis</t>
  </si>
  <si>
    <t>... Agriculture resulted in large-scale clearing of forests in New England during the Eighteenth and ... From 1880 to 1950, the amount of cropland and non- wooded pastures in the state ... The habitats resulting from farm abandonment do not represent all of the habitats available to ...</t>
  </si>
  <si>
    <t>Long-term impacts of extensive grazing and abandonment on the species composition, richness, diversity and productivity of agricultural grassland</t>
  </si>
  <si>
    <t>http://www.sciencedirect.com/science/article/pii/S0167880909002011</t>
  </si>
  <si>
    <t>CA Marriott, K Hood, JM Fisher, RJ Pakeman</t>
  </si>
  <si>
    <t>Extensification of grassland management has been put forward as a method of redressing the biodiversity losses seen in agricultural landscapes as a result of increases in production. However, there is little evidence for its success, particularly in upland areas. Two long- ...</t>
  </si>
  <si>
    <t>Management of a semi‐natural grassland ; results from a 15‐year‐old experiment in southern Sweden</t>
  </si>
  <si>
    <t>http://onlinelibrary.wiley.com/doi/10.2307/3236772/abstract</t>
  </si>
  <si>
    <t>M Hansson, H Fogelfors</t>
  </si>
  <si>
    <t>... in a part of the country where many characteristics of the old pastoral and small-scale land- scape have ... The vegetation in this grassland appears to be in a dynamic equilibrium. ... 15 yr of abandonment resulted in a closed deciduous forest with a high number of shrub species ...</t>
  </si>
  <si>
    <t>Effects of landscape structure on vegetation and some animal groups after agriculture abandonment</t>
  </si>
  <si>
    <t>http://www.sciencedirect.com/science/article/pii/016920469401054C</t>
  </si>
  <si>
    <t>JL Grossi, L Chenavier, P Delcros, JJ Brun</t>
  </si>
  <si>
    <t>This research was carried out on the montane belt of a south-exposed watershed in the Intermediary Alps which have been hit by agriculture abandonment. The aim of the study was to study the relationships between vegetation, landscape mosaic, and two kinds of ...</t>
  </si>
  <si>
    <t>Land abandonment in the Swiss Alps: a new understanding of a land -use problem</t>
  </si>
  <si>
    <t>http://www.jstor.org/stable/3673371</t>
  </si>
  <si>
    <t>P Walther</t>
  </si>
  <si>
    <t>The abandonment of agricultural land is a serious problem in mountainous regions. Most common is the belief that abandoned land is a visible expression of depopulation. This paper emphasizes another explanation: the problem is caused mainly by the fact that ...</t>
  </si>
  <si>
    <t>Estimating historical changes in global land cover: Croplands from 1700 to 1992</t>
  </si>
  <si>
    <t>http://onlinelibrary.wiley.com/doi/10.1029/1999GB900046/full</t>
  </si>
  <si>
    <t>N Ramankutty, JA Foley</t>
  </si>
  <si>
    <t>... The cropland map of 1992 is consistent with our knowledge of agricultural geography. ... the most intensely cultivated places), including regions characterized by subsistence agriculture such as Africa. ... Forest/Woodland 3 8) Mixed Forest 9) Savanna 4 10) Grassland/Steppe4 11 ...</t>
  </si>
  <si>
    <t>http://onlinelibrary.wiley.com/doi/10.1029/1999GB900046/pdf</t>
  </si>
  <si>
    <t>Determinants of agricultural land abandonment in post-Soviet European Russia</t>
  </si>
  <si>
    <t>http://www.sciencedirect.com/science/article/pii/S0264837712001160</t>
  </si>
  <si>
    <t>AV Prishchepov , D Müller , M Dubinin, M Baumann …</t>
  </si>
  <si>
    <t>The breakdown of socialism caused massive socio-economic and institutional changes that led to substantial agricultural land abandonment. The goal of our study was to identify the determinants of agricultural land abandonment in post-Soviet Russia during the first ...</t>
  </si>
  <si>
    <t>http://www.econstor.eu/bitstream/10419/50785/1/670731773.pdf</t>
  </si>
  <si>
    <t>Land use and organic carbon content of some subtropical soils</t>
  </si>
  <si>
    <t>http://link.springer.com/article/10.1007/BF02374763</t>
  </si>
  <si>
    <t>AE Lugo , MJ Sanchez, S Brown</t>
  </si>
  <si>
    <t>... 1). In spite of the intense agriculture that the soils in the moist life zone were subjected to ... Because the recovery of soil carbon after abandonment of cultivation is a function of the life zone, it ... 1 Anderson DW and Coleman DC 1985 The dynamics of organic matter in grassland soils ...</t>
  </si>
  <si>
    <t>Cultivated land and food supply in China</t>
  </si>
  <si>
    <t>http://www.sciencedirect.com/science/article/pii/S0264837700000089</t>
  </si>
  <si>
    <t>H Yang, X Li</t>
  </si>
  <si>
    <t>Land use policy</t>
  </si>
  <si>
    <t>... incepted in the late 1970s, again has started from assigning land and farm work to ... conversion of land from forestry, grassland, or horticulture to cultivated land through adjustments of ... years when the conversion is extracted contains only the loss to disasters and abandonment. ...</t>
  </si>
  <si>
    <t>Natural forest regrowth as a proxy variable for agricultural land abandonment in the Swiss mountains: a spatial statistical model based on geophysical and socio- …</t>
  </si>
  <si>
    <t>http://link.springer.com/article/10.1007/s10666-006-9062-6</t>
  </si>
  <si>
    <t>M Gellrich, P Baur, NE Zimmermann</t>
  </si>
  <si>
    <t>Environmental Modeling &amp; …</t>
  </si>
  <si>
    <t>Abstract In many European mountain regions, natural forest regrowth on abandoned agricultural land and the related consequences for the environment are issues of increasing concern. We developed a spatial statistical model based on multiple geophysical and ...</t>
  </si>
  <si>
    <t>http://www.researchgate.net/publication/226115283_Natural_forest_regrowth_as_a_proxy_variable_for_agricultural_land_abandonment_in_the_Swiss_mountains_a_spatial_statistical_model_based_on_geophysical_and_socio-economic_variables/file/79e4150c72edcd4cdc.pdf</t>
  </si>
  <si>
    <t>Soil carbon sequestration and land ‐use change: processes and potential</t>
  </si>
  <si>
    <t>http://onlinelibrary.wiley.com/doi/10.1046/j.1365-2486.2000.00308.x/full</t>
  </si>
  <si>
    <t>WM Post, KC Kwon</t>
  </si>
  <si>
    <t>... above, there are differences in the degree to which labile soil organic carbon pools, particularly the LF-OC pools, were depleted by cultivation prior to abandonment or land ... Substantial gains in SOC are also possible with conversion of cropland to grassland, particularly with ...</t>
  </si>
  <si>
    <t>http://www.abll.ca/references/download/364/Soil-Carbon-Paper.pdf</t>
  </si>
  <si>
    <t>Land fragmentation and cropland abandonment in Albania: Implications for the roles of state and community in post-socialist land consolidation</t>
  </si>
  <si>
    <t>http://www.sciencedirect.com/science/article/pii/S0305750X09000564</t>
  </si>
  <si>
    <t>T Sikor, D Müller , J Stahl</t>
  </si>
  <si>
    <t>This paper critiques state-led strategies for land consolidation in Central and Eastern Europe. The critique builds on empirical research about the dynamics of land fragmentation and its presumable effects on cropland abandonment in Albania. Research results ...</t>
  </si>
  <si>
    <t>http://www.researchgate.net/publication/46507371_Land_Fragmentation_and_Cropland_Abandonment_in_Albania_Implications_for_the_Roles_of_State_and_Community_in_Post-Socialist_Land_Consolidation/file/9fcfd50979a4caa093.pdf</t>
  </si>
  <si>
    <t>Consequences of pastoral abandonment for the structure and diversity of the alpine avifauna</t>
  </si>
  <si>
    <t>http://onlinelibrary.wiley.com/doi/10.1111/j.0021-8901.2004.00893.x/full</t>
  </si>
  <si>
    <t>P Laiolo, F Dondero, E Ciliento…</t>
  </si>
  <si>
    <t>... avifauna, comprising several specialists that are highly dependent upon agriculture and grassland (Pain &amp; ... Due to agricultural intensification or to the abandonment of traditional, low-intensity farming ... work has been done on the effects of intensification of agriculture on farmland ...</t>
  </si>
  <si>
    <t>Restoration management of abandoned chalk grassland in the Netherlands</t>
  </si>
  <si>
    <t>http://link.springer.com/article/10.1007/BF00051962</t>
  </si>
  <si>
    <t>R Bobbink, JH Willems</t>
  </si>
  <si>
    <t>... grasslands are now restricted to nature reserves, because of changes in land use and ... invade the open areas and woodland will develop, and the chalk grassland vegetation will ... has been observed during the first decades of this succession after abandonment (Wells, 1971 ...</t>
  </si>
  <si>
    <t>Biodiversity and the CAP, 2005, DLG, Government Service for Land and Water Management of the Netherlands, Utrecht</t>
  </si>
  <si>
    <t>L Abandonment</t>
  </si>
  <si>
    <t>Species biodiversity in changing agricultural landscapes: a case study in the Pays d'Auge, France</t>
  </si>
  <si>
    <t>http://www.sciencedirect.com/science/article/pii/016788099500614X</t>
  </si>
  <si>
    <t>F Burel, J Baudry</t>
  </si>
  <si>
    <t>... JR Park (Ed.), Environmental Management in Agriculture, European Perspectives, Belhaven Press, London (1988), pp. ... Baudry, 1989; J. Baudry; Colonization of grassland under extensification by hedgerow species. ... in: J. Baudry, RGH Bunce (Eds.), Land Abandonment and its ...</t>
  </si>
  <si>
    <t>RESEARCH: managing mountainous degraded landscapes after farmland abandonment in the Central Spanish Pyrenees</t>
  </si>
  <si>
    <t>http://www.springerlink.com/index/7HCRKK119JXF5TQB.pdf</t>
  </si>
  <si>
    <t>M Molinillo, T Lasanta , JM García-Ruiz</t>
  </si>
  <si>
    <t>... see Garcıa-Ruiz and others 1995) shifting agriculture—a frequent type of land use before farm- land abandonment—yields very ... Early successional changes after land abandonment: the need for research. ... Succesion in grassland: Thirty-two years of change in central Oklahoma. ...</t>
  </si>
  <si>
    <t>http://www.ciencias.ula.ve/icae/publicaciones/agroecologia/pdf/molinillo1997c.pdf</t>
  </si>
  <si>
    <t>Soil erosion and hydrological response to land abandonment in a central inland area of Portugal</t>
  </si>
  <si>
    <t>http://onlinelibrary.wiley.com/doi/10.1002/ldr.973/full</t>
  </si>
  <si>
    <t>AN Nunes, COA Coelho…</t>
  </si>
  <si>
    <t>Land Degradation &amp; …</t>
  </si>
  <si>
    <t>Abstract This paper analyses the effects of land abandonment on runoff and sediment yield in a central inland area of Portugal. Rainfall simulation experiments were performed in areas of traditional land use (land cultivated with cereals) with various types of soil plant cover ...</t>
  </si>
  <si>
    <t>Long-term recovery of a Caribbean dry forest after abandonment of different land uses in Guánica, Puerto Rico</t>
  </si>
  <si>
    <t>SM Colón</t>
  </si>
  <si>
    <t>Universidad de Puerto Rico</t>
  </si>
  <si>
    <t>The flux of carbon from terrestrial ecosystems to the atmosphere in 1980 due to changes in land use: geographic distribution of the global flux</t>
  </si>
  <si>
    <t>http://onlinelibrary.wiley.com/doi/10.1111/j.1600-0889.1987.tb00277.x/abstract</t>
  </si>
  <si>
    <t>RA Houghton, RD Boone, JR Fruci, JE Hobbie…</t>
  </si>
  <si>
    <t>... of forest soil organic of slash left of wood abandonment ... in the analyses mistakenly included areas of shifting cultivation in the estimates of permanent clearing of forests for agriculture. ... The model is similar to the model for forest harvest in that cohorts of land area are followed ...</t>
  </si>
  <si>
    <t>http://onlinelibrary.wiley.com/doi/10.1111/j.1600-0889.1987.tb00277.x/pdf</t>
  </si>
  <si>
    <t>Soil responses to fire in Mediterranean forest landscapes in relation to the previous stage of land abandonment</t>
  </si>
  <si>
    <t>http://www.publish.csiro.au/?paper=WF07089</t>
  </si>
  <si>
    <t>J Llovet, M Ruiz-Valera, R Josa, VR Vallejo</t>
  </si>
  <si>
    <t>Abstract The current paper presents a study on the interaction between land abandonment and soil responses to fire in old agricultural terraced landscapes. The study area, located near the Guadalest reservoir (E Spain), was partially affected by a forest fire in August ...</t>
  </si>
  <si>
    <t>Biodiversity and the CAP 2005</t>
  </si>
  <si>
    <t>Natural regeneration of degraded soils and site changes on abandoned agricultural terraces in Mediterranean Spain</t>
  </si>
  <si>
    <t>http://onlinelibrary.wiley.com/doi/10.1002/(SICI)1099-145X(199803/04)9:2%3C179::AID-LDR276%3E3.0.CO;2-R/abstract</t>
  </si>
  <si>
    <t>G Ruecker, P Schad, MM Alcubilla…</t>
  </si>
  <si>
    <t>... Abandonment of degraded and marginal agricultural land is a widespread phenomenon in Spain and ... Contrary to this there is no build-up of 'available' phosphorus after abandonment. ... Under grassland erosion is negligible unless vegetative cover is destroyed through treading. ...</t>
  </si>
  <si>
    <t>Recuperation of nitrogen cycling in Amazonian forests following agricultural abandonment</t>
  </si>
  <si>
    <t>http://www.nature.com/nature/journal/v447/n7147/abs/nature05900.html</t>
  </si>
  <si>
    <t>EA Davidson , CJR de Carvalho, AM Figueira, FY Ishida…</t>
  </si>
  <si>
    <t>... burn agriculture, which depends on the accumulation of nutrients in fallow vegetation as the source of nutrients for the next cycle of slash-and-burn agriculture. ... Two 20 m 20 m plots were established on each farm. These forests were regrowing after abandonment of crop fields. ...</t>
  </si>
  <si>
    <t>http://www.nature.com/nature/journal/v447/n7147/full/nature05900.html</t>
  </si>
  <si>
    <t>The ecology of expansion and abandonment . Medieval and post-medieval land -use and settlement dynamics in a landscape perspective</t>
  </si>
  <si>
    <t>P Lagerås</t>
  </si>
  <si>
    <t>Swedish Heritage Board</t>
  </si>
  <si>
    <t>Emerging forests on abandoned land : Puerto Rico's new forests</t>
  </si>
  <si>
    <t>http://www.sciencedirect.com/science/article/pii/S0378112703004596</t>
  </si>
  <si>
    <t>AE Lugo , E Helmer</t>
  </si>
  <si>
    <t>... Secondary forest—forests resulting from the abandonment of cropland or pasture, and from ... All stands were recovering from past land use—mostly for agriculture because Puerto Rico was mostly an agricultural island during the first half of the 20th century (Roberts, 1942). ...</t>
  </si>
  <si>
    <t>http://www.researchgate.net/publication/222539287_Emerging_forests_on_abandoned_land_Puerto_Ricos_new_forests/file/9c960523cd1fe1c7c0.pdf</t>
  </si>
  <si>
    <t>Effects of institutional changes on land use: agricultural land abandonment during the transition from state-command to market-driven economies in post-Soviet …</t>
  </si>
  <si>
    <t>http://iopscience.iop.org/1748-9326/7/2/024021</t>
  </si>
  <si>
    <t>AV Prishchepov , VC Radeloff …</t>
  </si>
  <si>
    <t>Abstract Institutional settings play a key role in shaping land cover and land use. Our goal was to understand the effects of institutional changes on agricultural land abandonment in different countries of Eastern Europe and the former Soviet Union after the collapse of ...</t>
  </si>
  <si>
    <t>http://www.researchgate.net/publication/228073043_Effects_of_institutional_changes_on_land_use_agricultural_land_abandonment_during_the_transition_from_state-command_to_market-driven_economies_in_post-Soviet_Eastern_Europe/file/d912f501cd6e39d826.pdf</t>
  </si>
  <si>
    <t>Wildfires and landscape patterns in the Eastern Iberian Peninsula</t>
  </si>
  <si>
    <t>http://link.springer.com/article/10.1023/A:1022966930861</t>
  </si>
  <si>
    <t>F Lloret , E Calvo, X Pons , R Díaz-Delgado</t>
  </si>
  <si>
    <t>... There is a gen- eral trend to the abandonment of less fertile areas and to ... Agriculture is an important economic activ- ity, currently based on dry farming (olive tree, vine ... forest (canopy cover &gt; 20%), open forest (5% &lt; canopy cover &lt; 20%), shrub- land, grassland, agricultural lands ...</t>
  </si>
  <si>
    <t>http://digital.csic.es/bitstream/10261/60392/1/landscape.pdf</t>
  </si>
  <si>
    <t>Effect of land abandonment on the vegetation of upland semi-natural grasslands in the Western Balkan Mts., Bulgaria</t>
  </si>
  <si>
    <t>http://www.tandfonline.com/doi/abs/10.1080/11263504.2011.601337</t>
  </si>
  <si>
    <t>K Vassilev, H Pedashenko , SC Nikolov …</t>
  </si>
  <si>
    <t>Plant Biosystems-An …</t>
  </si>
  <si>
    <t>Abstract The area of semi-natural grasslands in Bulgaria has decreased tremendously in the past century due to agricultural intensification or abandonment. As these grasslands host valuable biodiversity, conservation measures are needed for their sustainable ...</t>
  </si>
  <si>
    <t>http://www.tandfonline.com/doi/full/10.1080/11263504.2011.601337</t>
  </si>
  <si>
    <t>Dynamics of soil nitrogen and carbon accumulation for 61 years after agricultural abandonment</t>
  </si>
  <si>
    <t>http://www.esajournals.org/doi/abs/10.1890/0012-9658(2000)081%5B0088:DOSNAC%5D2.0.CO%3B2</t>
  </si>
  <si>
    <t>JMH Knops , D Tilman</t>
  </si>
  <si>
    <t>... organic matter fractions with a higher C:N ratio increase in the first 61 years after field abandonment. ... carbon, nitrogen, and bulk density comparisons in two cropland tillage systems after 25 years and in virgin grassland. ... Losses of nitrogen and organic matter from dry-farm soil. ...</t>
  </si>
  <si>
    <t>http://cedarcreek.umn.edu/biblio/fulltext/t1730.pdf</t>
  </si>
  <si>
    <t>Forest recovery in abandoned tropical pastures in Puerto Rico</t>
  </si>
  <si>
    <t>http://www.sciencedirect.com/science/article/pii/037811279503576V</t>
  </si>
  <si>
    <t>TM Aide , JK Zimmerman , L Herrera, M Rosario…</t>
  </si>
  <si>
    <t>... Forest structure; Land use history; Secondary succession; Tropics; Pasture; Abandonment. References. ... Swaine and Hall, 1983; MD Swaine, JB Hall; Early succession on cleared forest land in Ghana. ... Factors controlling succession following slashand-burn agriculture in Amazonia ...</t>
  </si>
  <si>
    <t>https://arbimon.uprrp.edu/weblab/images/publications/Aide,%20T.M.%20et%20al.%201995.pdf</t>
  </si>
  <si>
    <t>Abandonment of Interests in Land</t>
  </si>
  <si>
    <t>http://heinonlinebackup.com/hol-cgi-bin/get_pdf.cgi?handle=hein.journals/illlr25&amp;section=23</t>
  </si>
  <si>
    <t>JW Simonton</t>
  </si>
  <si>
    <t>Ill. L. Rev.</t>
  </si>
  <si>
    <t>Is there such a thing as termination of an interest by abandonment? Webster's Dictionary says that the word means," To relinquish or give up with intent of never again resuming or claiming one's rights or interest in; to give up absolutely; to relinquish all connection with ...</t>
  </si>
  <si>
    <t>Effects of land abandonment and changing habitat structure on avian assemblages in upland pastures of Bulgaria</t>
  </si>
  <si>
    <t>http://journals.cambridge.org/abstract_S0959270909990244</t>
  </si>
  <si>
    <t>SC Nikolov</t>
  </si>
  <si>
    <t>Bird conservation international</t>
  </si>
  <si>
    <t>Summary Over the past half century, grassland birds in Europe have declined dramatically and in order to maintain and restore their populations it is critical to understand how habitat structures and quality within pastures affect birds. This study investigated the effects of ...</t>
  </si>
  <si>
    <t>http://www.ecolab.bas.bg/main/Members/snikolov/Nikolov_2009_BCI.pdf</t>
  </si>
  <si>
    <t>Combining top-down and bottom-up dynamics in land use modeling: exploring the future of abandoned farmlands in Europe with the Dyna-CLUE model</t>
  </si>
  <si>
    <t>http://link.springer.com/article/10.1007/s10980-009-9355-7</t>
  </si>
  <si>
    <t>PH Verburg , KP Overmars</t>
  </si>
  <si>
    <t>Landscape ecology</t>
  </si>
  <si>
    <t>... Recently abandoned agricultural land is subdivided into recently abandoned grassland and recently abandoned arable land depending on the ... Agricultural marginalization and abandonment Re-growth/succession of natural vegetation ... Conversion/reclamation into agriculture ...</t>
  </si>
  <si>
    <t>ftp://pheno.nateko.lu.se/Public/CLUE_data/Verburg%20et%20al.%20-%202009%20-%20Combining%20top-down%20and%20bottom-up%20dynamics%20in%20land%20use%20modeling%20exploring%20the%20future%20of%20abandoned%20farmlands%20in.pdf</t>
  </si>
  <si>
    <t>Effect of fencing, artificial seeding and abandonment on vegetation composition and dynamics of 'black soil land 'in the headwaters of the Yangtze and the Yellow …</t>
  </si>
  <si>
    <t>http://onlinelibrary.wiley.com/doi/10.1002/ldr.861/full</t>
  </si>
  <si>
    <t>ZH Shang, YS Ma, RJ Long…</t>
  </si>
  <si>
    <t>Abstract Rangeland management can affect plant diversity and plant functional groups of native grassland communities. To improve pasture for livestock grazing from the existing poisonous and ruderal vegetation in the 'black soil land'grassland in the headwaters of the ...</t>
  </si>
  <si>
    <t>Land abandonment in an agricultural frontier after a plant invasion: the case of bracken fern in southern Yucatán, Mexico</t>
  </si>
  <si>
    <t>http://ageconsearch.umn.edu/bitstream/10184/1/35010167.pdf</t>
  </si>
  <si>
    <t>L Schneider , J Geoghegan</t>
  </si>
  <si>
    <t>Agricultural and Resource …</t>
  </si>
  <si>
    <t>Plant invasions and their impact on land use pose difficult research questions, due to the complex relationships between the ecological nature of the invasion and the human responses to the invasion. This paper focuses on the linkages between an invasion of ...</t>
  </si>
  <si>
    <t>Land abandonment , landscape evolution, and soil erosion in a Spanish Mediterranean mountain region: The case of Camero Viejo</t>
  </si>
  <si>
    <t>http://onlinelibrary.wiley.com/doi/10.1002/ldr.1032/full</t>
  </si>
  <si>
    <t>J Arnaez, T Lasanta , MP Errea…</t>
  </si>
  <si>
    <t>Land degradation &amp; …</t>
  </si>
  <si>
    <t>Abstract The Spanish Mediterranean mountains have played an important social and economic role for many centuries. However, since the 1950s these regions have been considered of little economic interest, and this has led to the abandonment of villages, ...</t>
  </si>
  <si>
    <t>The role of the shrub Cordia multispicata Cham. as a 'succession facilitator'in an abandoned pasture , Paragominas, Amazonia</t>
  </si>
  <si>
    <t>http://link.springer.com/article/10.1007/BF00044863</t>
  </si>
  <si>
    <t>ICG Vieira, C Uhl, D Nepstad</t>
  </si>
  <si>
    <t>Vegetatio</t>
  </si>
  <si>
    <t>... Much of the land converted to pasture in Par~ State is in this process of degradation. ... 1988; Buschbacher et al. 1988) that the duration and intensity of pasture use exerts a strong influence on forest regeneration following abandonment. ...</t>
  </si>
  <si>
    <t>Adoption and abandonment of irrigation technologies</t>
  </si>
  <si>
    <t>http://www.sciencedirect.com/science/article/pii/016951509290008M</t>
  </si>
  <si>
    <t>A Dinar , D Yaron</t>
  </si>
  <si>
    <t>... Results suggest that the technology cycle is unique to each technology and similar in length for all regions. Results predict the year of full abandonment of each technology. ... Land Policies and Farm Productivity in Thailand. ... Israel Ministry of Agriculture, various years. ...</t>
  </si>
  <si>
    <t>Fragmentation, abandonment , and co-ownership: transition problems of the Bulgarian land market</t>
  </si>
  <si>
    <t>https://lirias.kuleuven.be/handle/123456789/120412</t>
  </si>
  <si>
    <t>L Vranken , N Noev, J Swinnen</t>
  </si>
  <si>
    <t>… of International Agriculture</t>
  </si>
  <si>
    <t>lirias.kuleuven.be</t>
  </si>
  <si>
    <t>... Title: Fragmentation, abandonment, and co-ownership: transition problems of the Bulgarian land market. Authors: Vranken, Liesbet × Noev, Nivelin Swinnen, Jo #. Issue Date: 2004. Publisher: DLG Verlags GmbH. Series Title: Quarterly Journal of International Agriculture vol:43 ...</t>
  </si>
  <si>
    <t>Land use changes and the decline of farmland wildlife: an appraisal of the set-aside approach</t>
  </si>
  <si>
    <t>http://www.sciencedirect.com/science/article/pii/S0006320797000827</t>
  </si>
  <si>
    <t>NW Sotherton</t>
  </si>
  <si>
    <t>... However, although land abandonment from agriculture per se ... Chalmers et al., 1990; A. Chalmers, C. Kershaw, P. Leach; Fertiliser use on farm crops in Great Britain: results from the survey of fertilising practice, 1969–19988. Outlook on Agriculture, 19 (1990), pp. 269–278. ...</t>
  </si>
  <si>
    <t>Spatio-temporal pattern and rationality of land reclamation and cropland abandonment in mid-eastern Inner Mongolia of China in 1990–2005</t>
  </si>
  <si>
    <t>http://link.springer.com/article/10.1007/s10661-010-1724-9</t>
  </si>
  <si>
    <t>J Dong , J Liu, H Yan, F Tao, W Kuang</t>
  </si>
  <si>
    <t>Abstract The Mid-eastern Inner Mongolia of China, a typical agro-pastoral transitional zone, has undergone rapid agricultural land use changes including land reclamation and cropland abandonment in past decades due to growing population and food demand, climatic ...</t>
  </si>
  <si>
    <t>http://eomf.ou.edu/media/docs/upload/Dong-2011-Spatio-temporal_patt.pdf</t>
  </si>
  <si>
    <t>Loss of water availability and stream biodiversity under land abandonment and climate change in a Mediterranean catchment (Olzinelles, NE Spain)</t>
  </si>
  <si>
    <t>http://www.sciencedirect.com/science/article/pii/S0264837710000645</t>
  </si>
  <si>
    <t>I Otero , M Boada, A Badia, E Pla, J Vayreda, S Sabaté…</t>
  </si>
  <si>
    <t>In the north rim of the Mediterranean region, where forest cover is increasing as a result of land abandonment and temperatures are rising as a result of climate change, there is increasing interest for the effects of such changes on the runoff of water courses. This is a ...</t>
  </si>
  <si>
    <t>http://www.creaf.uab.es/global-ecology/Pdfs_UEG/2011%20LandUsePolicy.pdf</t>
  </si>
  <si>
    <t>Abandonment and intensified use of agricultural land decrease habitats of rare herbs in semi-natural grasslands</t>
  </si>
  <si>
    <t>http://www.sciencedirect.com/science/article/pii/S0167880909003132</t>
  </si>
  <si>
    <t>Y Uematsu, T Koga, H Mitsuhashi…</t>
  </si>
  <si>
    <t>Although traditional agricultural land use maintains biodiversity, recent land-use changes involving abandonment or use intensification have rapidly reduced the biodiversity of agricultural landscapes. Organisms living in agricultural landscapes are likely to respond ...</t>
  </si>
  <si>
    <t>Land -use changes and sustainable development in mountain areas: a case study in the Spanish Pyrenees</t>
  </si>
  <si>
    <t>http://link.springer.com/article/10.1007/BF02059854</t>
  </si>
  <si>
    <t>JM Garcia-Ruiz , T Lasanta , P Ruiz-Flano, L Ortigosa…</t>
  </si>
  <si>
    <t>... break down of the traditional social system and to the progressive marginalization of agriculture. ... Farming has been completely abandoned on steep, sunny, stony soils where farm machinery cannot be ... which is impossi- ble to graze 25 or 30 years after abandonment (Molinillo et ...</t>
  </si>
  <si>
    <t>Multi-scale assessment and spatial modelling of agricultural land abandonment in a European peripheral region: Galicia (Spain), 1956–2004</t>
  </si>
  <si>
    <t>http://www.sciencedirect.com/science/article/pii/S0264837711000925</t>
  </si>
  <si>
    <t>E Corbelle-Rico , R Crecente-Maseda, I Santé-Riveira</t>
  </si>
  <si>
    <t>The environmental, cultural and economic consequences of land use change, including abandonment of agricultural use, have been recognized for a long time. It has often been assumed that the transformations of the agricultural systems in developed countries (and ...</t>
  </si>
  <si>
    <t>Globalization and land -use transitions in Latin America</t>
  </si>
  <si>
    <t>http://www.ibcperu.org/doc/isis/9875.pdf</t>
  </si>
  <si>
    <t>HR Grau, M Aide</t>
  </si>
  <si>
    <t>... farmers, particularly those on marginal lands, are frequently unable to compete with large-scale agriculture. This process and the increase in off-farm jobs in the service and industry sectors in ... often leads to a shift in the mode of food production and the abandonment of marginal ...</t>
  </si>
  <si>
    <t>Relationship between land -use intensity and species richness and abundance of birds in Hungary</t>
  </si>
  <si>
    <t>http://www.sciencedirect.com/science/article/pii/S0167880904001045</t>
  </si>
  <si>
    <t>J Verhulst, A Báldi , D Kleijn</t>
  </si>
  <si>
    <t>... It nevertheless is an indication of the changes in avifauna following abandonment. ... Intensively grazed grassland (1 cow/ha) was located on two farms, one of 100 ha about 2 km east of the extensive grassland, the other (600 ha) 25 ... On each farm 12 observations were carried out ...</t>
  </si>
  <si>
    <t>http://www.researchgate.net/publication/222581052_Relationship_between_land-use_intensity_and_species_richness_and_abundance_of_birds_in_Hungary/file/60b7d52b1a4fd75b04.pdf</t>
  </si>
  <si>
    <t>Slow increase in rate of methane oxidation in soils with time following land use change from arable agriculture to woodland</t>
  </si>
  <si>
    <t>http://www.sciencedirect.com/science/article/pii/S0038071797000175</t>
  </si>
  <si>
    <t>A Priemé, S Christensen, KE Dobbie…</t>
  </si>
  <si>
    <t>... During the first 2-5 y following abandonment of agriculture, CH4 oxidation decreased slightly ... Howgate Seafield Spring barley/ winter wheat Set aside Mixed deciduous woodland Grassland Deciduous woodland ... In ad dition, a change in land use from agriculture to set o aside or ...</t>
  </si>
  <si>
    <t>http://www.researchgate.net/publication/223071567_Slow_increase_in_rate_of_methane_oxidation_in_soils_with_time_following_land_use_change_from_arable_agriculture_to_woodland/file/9c96051d92bcf38adb.pdf</t>
  </si>
  <si>
    <t>Land -use history and forest regeneration in the Cayey Mountains, Puerto Rico</t>
  </si>
  <si>
    <t>http://link.springer.com/article/10.1007/s100210000021</t>
  </si>
  <si>
    <t>JB Pascarella , TM Aide , MI Serrano, JK Zimmerman</t>
  </si>
  <si>
    <t>... words: biodiversity; chronosequence; coffee plantation; land use history; non-metric multidimen- sional scaling; pasture; Puerto Rico; secondary suc- cession; tropical forests. INTRODUCTION Deforestation, short-term use in agriculture, and subsequent abandonment due to ...</t>
  </si>
  <si>
    <t>A multi-scale, multi-model approach for analyzing the future dynamics of European land use</t>
  </si>
  <si>
    <t>http://link.springer.com/article/10.1007/s00168-007-0136-4</t>
  </si>
  <si>
    <t>PH Verburg , B Eickhout, H van Meijl</t>
  </si>
  <si>
    <t>The Annals of Regional Science</t>
  </si>
  <si>
    <t>... irrigated agriculture grassland ... However, a 2% difference may directly trans- late in land abandonment on 2% of the agricultural area, which is a considerable ... has a negative impact on average yield levels in most developing countries due to expansion of cropland in marginal ...</t>
  </si>
  <si>
    <t>http://link.springer.com/content/pdf/10.1007/s00168-007-0136-4.pdf</t>
  </si>
  <si>
    <t>Abandonment and expansion of arable land in Europe</t>
  </si>
  <si>
    <t>http://link.springer.com/article/10.1007/s10021-011-9441-y</t>
  </si>
  <si>
    <t>E Hatna, MM Bakker</t>
  </si>
  <si>
    <t>Abstract Abandonment of arable land is often assumed to happen mostly in marginal areas where the conditions for arable cultivation are relatively unfavorable, whereas arable expansion is expected to occur mostly in areas with favorable conditions. This assumption ...</t>
  </si>
  <si>
    <t>http://link.springer.com/article/10.1007/s10021-011-9441-y/fulltext.html</t>
  </si>
  <si>
    <t>Soil carbon and nitrogen in a pine-oak sand plain in central Massachusetts: role of vegetation and land -use history</t>
  </si>
  <si>
    <t>http://link.springer.com/article/10.1007/s004420050619</t>
  </si>
  <si>
    <t>JE Compton , RD Boone, G Motzkin, DR Foster</t>
  </si>
  <si>
    <t>... The increase in soil bulk density persists for a long pe- riod of time after abandonment in these soils, and to some extent offsets the differences observed in soil C ... Lower gross nitrate immobilization in plowed soils, reported for paired grassland and cropland com- parisons ...</t>
  </si>
  <si>
    <t>http://harvardforest.fas.harvard.edu/sites/harvardforest.fas.harvard.edu/files/publications/pdfs/Compton_Oecologia_1998.pdf</t>
  </si>
  <si>
    <t>Diurnal Lepidoptera: sensitive indicators of cultivated and abandoned grassland</t>
  </si>
  <si>
    <t>http://www.jstor.org/stable/2403234</t>
  </si>
  <si>
    <t>A Erhardt</t>
  </si>
  <si>
    <t>... species richness of vascular plants, but cultivation methods and the short time since abandonment (</t>
  </si>
  <si>
    <t>Irreversible impact of past land use on forest soils and biodiversity</t>
  </si>
  <si>
    <t>http://www.esajournals.org/doi/abs/10.1890/0012-9658(2002)083%5B2978:IIOPLU%5D2.0.CO%3B2</t>
  </si>
  <si>
    <t>JL Dupouey , E Dambrine, JD Laffite, C Moares</t>
  </si>
  <si>
    <t>... and the earliest available map all point to a continuous woodland history after Roman abandonment. ... In our study area, agriculture had two opposite long-term impacts on plant diversity ... landscape archaeology, which could help decipher the ancient spatial distribution of land use ...</t>
  </si>
  <si>
    <t>http://carmelacanzonieri.com/library/6108-LandscapeEcoPlanning/Dupouey-IrreversibleImpactLandUseForestSoilBioDiv.pdf</t>
  </si>
  <si>
    <t>Changes in terrestrial carbon storage in the United States. 1: The roles of agriculture and forestry</t>
  </si>
  <si>
    <t>http://onlinelibrary.wiley.com/doi/10.1046/j.1365-2699.2000.00166.x/full</t>
  </si>
  <si>
    <t>RA Houghton, JL Hackler</t>
  </si>
  <si>
    <t>... cropland to recover to 70% of initial biomass and soil carbon (Yr), Time for abandoned cropland to recover to ... Grassland/sagebrush, 10, 80, 60, 50, 51, 0.03. ... The regrowth of biomass following logging and the abandonment of agriculture was simulated here with two constant rates, ...</t>
  </si>
  <si>
    <t>http://landscape.forest.wisc.edu/courses/Landscape875fall02/Houghton_et_al_2000a.pdf</t>
  </si>
  <si>
    <t>Sustainable mountain development and the key-issue of abandonment of marginal rural areas</t>
  </si>
  <si>
    <t>G Conti, L Fagarazzi</t>
  </si>
  <si>
    <t>The European Journal of Planning</t>
  </si>
  <si>
    <t>Changing land use and its impact on biodiversity</t>
  </si>
  <si>
    <t>http://www.sciencedirect.com/science/article/pii/S1439179105000125</t>
  </si>
  <si>
    <t>P Poschlod, JP Bakker , S Kahmen</t>
  </si>
  <si>
    <t>... by forests and the churches protrude as from piles of wood…The agriculture is badly ... paper by Moog, Kahmen, and Poschlod (2005) presents results about the effect of both abandonment and conservation management treatments on calcareous grassland in South ...</t>
  </si>
  <si>
    <t>http://www.uni-regensburg.de/Fakultaeten/nat_Fak_III/Botanik/Poschlod/Publikationen/export/Poschlod_et_al_BAE_2005.pdf</t>
  </si>
  <si>
    <t>Soil degradation and restoration as affected by land use change in the semiarid Bashang area, northern China</t>
  </si>
  <si>
    <t>http://www.sciencedirect.com/science/article/pii/S034181620400089X</t>
  </si>
  <si>
    <t>WZ Zhao, HL Xiao, ZM Liu, J Li</t>
  </si>
  <si>
    <t>... Effect of land use change and duration of cultivation and abandonment on soil degradation and restoration, agricultural sustainability, and ... This work was designed to test how the change in land use from grassland to cropping and desertified cropland to grazing land ...</t>
  </si>
  <si>
    <t>http://ir.casnw.net/bitstream/362004/14666/3/Zhao-2005-Soil%20degradation%20and.pdf.txt</t>
  </si>
  <si>
    <t>Land ‐use change and the carbon cycle</t>
  </si>
  <si>
    <t>http://onlinelibrary.wiley.com/doi/10.1111/j.1365-2486.1995.tb00026.x/abstract</t>
  </si>
  <si>
    <t>RA Houghton</t>
  </si>
  <si>
    <t xml:space="preserve">... products, and soils followin;; conversion of </t>
  </si>
  <si>
    <t>Impacts of land abandonment on vegetation: successional pathways in European habitats</t>
  </si>
  <si>
    <t>http://link.springer.com/article/10.1007/s12224-010-9096-z</t>
  </si>
  <si>
    <t>B Prévosto, L Kuiters, M Bernhardt-Römermann …</t>
  </si>
  <si>
    <t>Folia Geobotanica</t>
  </si>
  <si>
    <t>Abstract Changes in traditional agricultural systems in Europe in recent decades have led to widespread abandonment and colonization of various habitats by shrubs and trees. We combined several vegetation databases to test whether patterns of changes in plant ...</t>
  </si>
  <si>
    <t>http://link.springer.com/article/10.1007/s12224-010-9096-z/fulltext.html</t>
  </si>
  <si>
    <t>Restoring forests after land abandonment</t>
  </si>
  <si>
    <t>http://link.springer.com/content/pdf/10.1007/0-387-29112-1_51.pdf</t>
  </si>
  <si>
    <t>JMR Benayas</t>
  </si>
  <si>
    <t>Forest Restoration in Landscapes</t>
  </si>
  <si>
    <t>A large number of worldwide examples of ecosystem restoration are related to land abandonment and associated secondary succession. The scientific and technical literature reports a number of case studies that highlight both successes and failures. Typically, ...</t>
  </si>
  <si>
    <t>http://www.researchgate.net/publication/225901599_Restoring_Tropical_Montane_Forests/file/9c96052c842bac8925.pdf#page=363</t>
  </si>
  <si>
    <t>Spatial explicit assessment of rural land abandonment in the Mediterranean area</t>
  </si>
  <si>
    <t>http://www.sciencedirect.com/science/article/pii/S0921818111001214</t>
  </si>
  <si>
    <t>CJ Weissteiner, M Boschetti , K Böttcher…</t>
  </si>
  <si>
    <t>This study adopts the “syndrome approach”, originally defined by the Potsdam Institute for Climate Impact Research (PIK),(Downing et al., 2002) to assess and map rural land abandonment (RLA), that occurred during the period 1990–2005 within the wider ...</t>
  </si>
  <si>
    <t>http://www.researchgate.net/publication/236528770_Spatial_explicit_assessment_of_rural_land_abandonment_in_the_Mediterranean_area/file/3deec526fd581a9d78.pdf</t>
  </si>
  <si>
    <t>The importance of land -use legacies to ecology and conservation</t>
  </si>
  <si>
    <t>http://bioscience.oxfordjournals.org/content/53/1/77.short</t>
  </si>
  <si>
    <t>D Foster, F Swanson, J Aber, I Burke …</t>
  </si>
  <si>
    <t>... a history of deforestation and intensive agriculture was followed by farm abandonment and natural ... Cedar Creek, and the Calhoun Forest in South Carolina) and grassland sites (Shortgrass ... were previously harvested for cotton and other crops before abandonment and natural ...</t>
  </si>
  <si>
    <t>http://bioscience.oxfordjournals.org/content/53/1/77.full</t>
  </si>
  <si>
    <t>Identifying and managing the conflicts between agriculture and biodiversity conservation in Europe–A review</t>
  </si>
  <si>
    <t>http://www.sciencedirect.com/science/article/pii/S0167880907002319</t>
  </si>
  <si>
    <t>K Henle, D Alard , J Clitherow, P Cobb, L Firbank …</t>
  </si>
  <si>
    <t>... who continue in this sector to increase herd sizes and the associated area of land that they farm. ... to be threatened by the intensification of agriculture practices, while 26 grazed pasture habitats, and 6 mown grassland habitats are threatened by the abandonment of pastoral ...</t>
  </si>
  <si>
    <t>http://www.researchgate.net/publication/221949470_Identifying_and_managing_the_conflicts_between_agriculture_and_biodiversity_conservation_in_EuropeA_review/file/d912f508ae84f4c4e0.pdf</t>
  </si>
  <si>
    <t>Patterns and drivers of post-socialist farmland abandonment in Western Ukraine</t>
  </si>
  <si>
    <t>http://www.sciencedirect.com/science/article/pii/S0264837710001146</t>
  </si>
  <si>
    <t>M Baumann , T Kuemmerle , M Elbakidze , M Ozdogan …</t>
  </si>
  <si>
    <t>Farmland abandonment restructures rural landscapes in many regions worldwide in response to gradual industrialization and urbanization. In contrast, the political breakdown in Eastern Europe and the former Soviet Union triggered rapid and widespread farmland ...</t>
  </si>
  <si>
    <t>http://www.researchgate.net/publication/229045210_Patterns_and_drivers_of_post-socialist_farmland_abandonment_in_Western_Ukraine/file/9fcfd508057e207762.pdf</t>
  </si>
  <si>
    <t>Revised estimates of the annual net flux of carbon to the atmosphere from changes in land use and land management 1850–2000</t>
  </si>
  <si>
    <t>http://onlinelibrary.wiley.com/doi/10.1034/j.1600-0889.2003.01450.x/full</t>
  </si>
  <si>
    <t>... either because the lands have become degraded or because they are repeatedly burned (Marks, 1998) or cycled back into agriculture. ... The resulting flux is larger than one calculated from the net increase in cropland areas, which misses abandonment and additional ...</t>
  </si>
  <si>
    <t>Modelling the impact of agricultural abandonment and wildfires on vertebrate diversity in Mediterranean Europe</t>
  </si>
  <si>
    <t>http://link.springer.com/article/10.1007/s10980-007-9125-3</t>
  </si>
  <si>
    <t>F Moreira , D Russo</t>
  </si>
  <si>
    <t>... habitats characterised by low vegetation and simple architecture, such as grassland, steppe and ... The loss of human-made structures (walls, ponds, farm buildings) associated to abandonment may ... we (a) developed a simple model of expected response to abandonment and fire ...</t>
  </si>
  <si>
    <t>http://www.ecoap.unina.it/doc/staff/danilo_russo/Modelling%20the%20impact%20of%20agricultural%20abandonment.pdf</t>
  </si>
  <si>
    <t>Secondary succession of semi-arid Mediterranean old-fields in south-eastern Spain: insights for conservation and restoration of degraded lands</t>
  </si>
  <si>
    <t>http://www.sciencedirect.com/science/article/pii/S014019630300048X</t>
  </si>
  <si>
    <t>A Bonet</t>
  </si>
  <si>
    <t>Journal of Arid Environments</t>
  </si>
  <si>
    <t>... conservation and restoration ecology are acquiring notable importance due to land degradation (Cortina ... Other important communities are dry grassland formations of Brachypodium retusum Pers. ... aside process in the region has expanded, with field abandonment ranging from ...</t>
  </si>
  <si>
    <t>http://www.researchgate.net/publication/235643807_Secondary_succession_of_semi-arid_Mediterranean_old-fields_in_south-eastern_Spain_insights_for_conservation_and_restoration_of_degraded_lands/file/9fcfd50c101c0e23b5.pdf</t>
  </si>
  <si>
    <t>Traditional land -use and nature conservation in European rural landscapes</t>
  </si>
  <si>
    <t>http://www.sciencedirect.com/science/article/pii/S1462901106000438</t>
  </si>
  <si>
    <t>T Plieninger , F Höchtl, T Spek</t>
  </si>
  <si>
    <t>Environmental science &amp; policy</t>
  </si>
  <si>
    <t>... Agricultural land and landscape changes in Rostrup. ... Agricultural abandonment in mountain areas of Europe: environmental consequences and policy response. ... O'Rourke, this issue; O'Rourke, E. Changes in agriculture and the environment in an upland region of the Massif ...</t>
  </si>
  <si>
    <t>Early successional changes after land abandonment : the need for research</t>
  </si>
  <si>
    <t>http://om.ciheam.org/om/pdf/a15/92605083.pdf</t>
  </si>
  <si>
    <t>VK Brown</t>
  </si>
  <si>
    <t>Options Méditerranéennes—Série Séminaires</t>
  </si>
  <si>
    <t>Succession is such a conspicuous and commonly documented ecological that it is tempting to think knowledge of the subject is adequate. Even when Clements seminal published in 1916, he was able to cite 1000 mainly in the of of the sequence of plant species in ...</t>
  </si>
  <si>
    <t>The underpinnings of land ‐use history: Three centuries of global gridded land ‐use transitions, wood‐harvest activity, and resulting secondary lands</t>
  </si>
  <si>
    <t>http://onlinelibrary.wiley.com/doi/10.1111/j.1365-2486.2006.01150.x/full</t>
  </si>
  <si>
    <t>GC Hurtt , S Frolking, MG Fearon, B Moore…</t>
  </si>
  <si>
    <t>... To supplement the SAGE product with pasture information, we combined SAGE cropland estimates with HYDE ... to other, and other to pasture were all increased by the abandonment rate of ... The amount of wood cut in converting land to agriculture was determined by overlaying ...</t>
  </si>
  <si>
    <t>http://www.esrl.noaa.gov/gmd/icdc7/proceedings/abstracts/hurttLU257Oral.pdf</t>
  </si>
  <si>
    <t>A functional assessment of the response of grassland vegetation to reduced grazing and abandonment</t>
  </si>
  <si>
    <t>http://onlinelibrary.wiley.com/doi/10.1111/j.1654-1103.2010.01176.x/full</t>
  </si>
  <si>
    <t>RJ Pakeman, CA Marriott</t>
  </si>
  <si>
    <t>Methods: The analysis used data sets from two identical experiments where the impacts of two unfertilized, extensively grazed treatments and one unfertilized abandoned treatment were compared against the species dynamics of a pasture subject to normal, productive ...</t>
  </si>
  <si>
    <t>Effects of crop abandonment and grazing exclusion on available soil water and other soil properties in a semi-arid Mongolian grassland</t>
  </si>
  <si>
    <t>http://www.sciencedirect.com/science/article/pii/S0167198709001445</t>
  </si>
  <si>
    <t>A Hoshino, K Tamura, H Fujimaki, M Asano …</t>
  </si>
  <si>
    <t>Soil and Tillage …</t>
  </si>
  <si>
    <t>Improper cropping and overgrazing have led to land degradation in semi-arid regions, resulting in desertification. During desertification, vegetation changes have been widely observed, and are likely controlled to some extent by soil water. The purpose of this study ...</t>
  </si>
  <si>
    <t>Streamflow increases following farm abandonment on eastern New York watershed</t>
  </si>
  <si>
    <t>http://onlinelibrary.wiley.com/doi/10.1029/WR004i006p01171/full</t>
  </si>
  <si>
    <t>PE Black</t>
  </si>
  <si>
    <t>Abstract. Analyses of long-term precipitation, temperature, and runoff records indicate that runoff from a 180-square-mile watershed in New York State is undergoing a slow but steady change. Although potential evapotranspiration has remained constant, percentages of ...</t>
  </si>
  <si>
    <t>Downscaling of land use change scenarios to assess the dynamics of European landscapes</t>
  </si>
  <si>
    <t>http://www.sciencedirect.com/science/article/pii/S0167880905005335</t>
  </si>
  <si>
    <t>PH Verburg , CJE Schulp , N Witte…</t>
  </si>
  <si>
    <t>... landscape elements that are smaller than the mapping resolution within the mapping units, eg ditches, roads and farm houses. ... No new arable land conversion in highly erosion sensitive areas, Incentives to convert arable land to grassland or abandonment in erosion ...</t>
  </si>
  <si>
    <t>http://dspace.ubvu.vu.nl/bitstream/handle/1871/43369/290834.pdf?sequence=1</t>
  </si>
  <si>
    <t>People on the land : Changes in global population and croplands during the 20th century</t>
  </si>
  <si>
    <t>http://www.bioone.org/doi/abs/10.1579/0044-7447-31.3.251</t>
  </si>
  <si>
    <t>N Ramankutty, JA Foley , NJ Olejniczak</t>
  </si>
  <si>
    <t>... 1900–1930: Agriculture in North America migrated westward, with intensification of the corn-belt ... We also see extensive cropland abandonment extending all the way from New England and the ... The Pampas grassland region in Argentina was cleared for crops during this period ...</t>
  </si>
  <si>
    <t>http://landuse.geog.mcgill.ca/pub/papers/Ramankutty_etal_AMBIO2002.pdf</t>
  </si>
  <si>
    <t>Non‐neutral patterns of species abundance in grassland communities</t>
  </si>
  <si>
    <t>http://onlinelibrary.wiley.com/doi/10.1111/j.1461-0248.2005.00836.x/full</t>
  </si>
  <si>
    <t>W Stanley Harpole , D Tilman</t>
  </si>
  <si>
    <t>... Grassland vegetation at both sites is characterized as tall grass prairie (Knapp et al. ... which invade formerly farmed fields, being superior N competitors to the weedy annuals and Eurasian perennials that occurred in these fields at the time of abandonment from agriculture. ...</t>
  </si>
  <si>
    <t>http://www.cedarcreek.umn.edu/biblio/fulltext/t1928.pdf</t>
  </si>
  <si>
    <t>Effects of land abandonment on animal species in Europe: conservation and management implications</t>
  </si>
  <si>
    <t>https://www.pik-potsdam.de/ateam/avec/paper_russo.pdf</t>
  </si>
  <si>
    <t>D Russo</t>
  </si>
  <si>
    <t>Integrated assessment of vulnerable ecosystems under …</t>
  </si>
  <si>
    <t>pik-potsdam.de</t>
  </si>
  <si>
    <t>... and farm structure (MacDonald et al., 2000). In North America, LA began to emerge in the second ... ensures forest heterogeneity by maintaining open patches in forests and grassland, are ... increased following partial abandonment (some traditional farms were maintained in the ...</t>
  </si>
  <si>
    <t>Abandonment in grazing systems: Consequences for vegetation and soil</t>
  </si>
  <si>
    <t>http://www.sciencedirect.com/science/article/pii/S0167880905005050</t>
  </si>
  <si>
    <t>B Peco , AM Sánchez, FM Azcárate</t>
  </si>
  <si>
    <t>Many dehesa zones in marginal areas are suffering from the abandonment of traditional farming practices. Herbivore grazing affects grassland dynamics, changing the species colonisation and extinction relationships via consumption, mechanical disturbance, seed ...</t>
  </si>
  <si>
    <t>http://www.researchgate.net/publication/222708279_Abandonment_in_grazing_systems_Consequences_for_vegetation_and_soil/file/9fcfd507edd686e18c.pdf</t>
  </si>
  <si>
    <t>Factors controlling succession following slash-and-burn agriculture in Amazonia</t>
  </si>
  <si>
    <t>http://www.jstor.org/stable/2260425</t>
  </si>
  <si>
    <t>C Uhl</t>
  </si>
  <si>
    <t>... been undertaken; first, to assess the effects of different types of land conversion on ... The capacity to recover following slash-and-burn agriculture is evaluated by elucidating ... vegetation development and productivity during the first five years of succession after farm abandonment. ...</t>
  </si>
  <si>
    <t>Soil‐atmosphere exchange of nitrous oxide, nitric oxide, and methane under secondary succession of pasture to forest in the Atlantic lowlands of Costa Rica</t>
  </si>
  <si>
    <t>http://onlinelibrary.wiley.com/doi/10.1029/94GB01660/full</t>
  </si>
  <si>
    <t>M Keller , WA Reiners</t>
  </si>
  <si>
    <t>... a previous study in Panama we showed that the conversion of forested land to pasture and agriculture diminished the ... Abandonment leads to secondary succession of forest vegetation ... 3). N20 to NO emission ratios were greater than 1 on an annual basis for all land uses except ...</t>
  </si>
  <si>
    <t>The Rights of the Landlord upon Abandonment of the Premises by the Tenant</t>
  </si>
  <si>
    <t>http://www.jstor.org/stable/1279320</t>
  </si>
  <si>
    <t>CT McCormick</t>
  </si>
  <si>
    <t>Michigan Law Review</t>
  </si>
  <si>
    <t>... and no objection is made by the tenant, the majority of courts would hold that the silence of the tenant gives assent, and that there is no surrender.8 Furthermore, and upon similar principles, a surrender by opera- tion of law will result if, after the tenant's abandonment, the land- ...</t>
  </si>
  <si>
    <t>Establishment of carabid beetle and nematode populations in a nature restoration project after the abandonment of arable land</t>
  </si>
  <si>
    <t>http://www.sciencedirect.com/science/article/pii/S0929139398000894</t>
  </si>
  <si>
    <t>RGM De Goede, TS Van Dijk</t>
  </si>
  <si>
    <t>The colonization and establishment of carabid beetle and nematode populations was investigated during a 5-year period after the abandonment of formerly arable land. The management of the study area comprised the removal of the nutrient-rich topsoil and the ...</t>
  </si>
  <si>
    <t>Hydrological problems resulting from farmland abandonment in semi-arid environments: the central Ebro depression</t>
  </si>
  <si>
    <t>http://www.sciencedirect.com/science/article/pii/0079194695000429</t>
  </si>
  <si>
    <t>T Lasanta , C Pérez-Rontomé, JM Garcia-Ruiz …</t>
  </si>
  <si>
    <t>Physics and Chemistry …</t>
  </si>
  <si>
    <t>... Abstract. By means of rainfall simulation and using experimental plots, the hydrological and geomorphological effects of farmland abandonment and of several alternative land managements have been studied in a semiarid environment. ...</t>
  </si>
  <si>
    <t>Long‐term changes in soils of second‐growth forest following abandonment from agriculture</t>
  </si>
  <si>
    <t>http://onlinelibrary.wiley.com/doi/10.1111/j.1365-2699.2009.02155.x/full</t>
  </si>
  <si>
    <t>GR Matlack</t>
  </si>
  <si>
    <t>Journal of biogeography</t>
  </si>
  <si>
    <t>Aim The assembly of a forest flora on sites abandoned from agriculture is potentially limited by the physical and chemical suitability of soils. This paper describes the post-agricultural development of soil in deciduous forest sites to gauge its importance in limiting a second- ...</t>
  </si>
  <si>
    <t>Plant establishment and invasions: an increase in a seed disperser combined with land abandonment causes an invasion of the non-native walnut in Europe</t>
  </si>
  <si>
    <t>http://rspb.royalsocietypublishing.org/content/early/2011/11/03/rspb.2011.2153.short</t>
  </si>
  <si>
    <t>M Lenda , P Skórka , JMH Knops …</t>
  </si>
  <si>
    <t>Abstract Successful invasive species often are established for a long time period before increasing exponentially in abundance. This lag phase is one of the least understood phenomena of biological invasions. Plant invasions depend on three factors: a seed ...</t>
  </si>
  <si>
    <t>http://www.ncbi.nlm.nih.gov/pmc/articles/PMC3282353/</t>
  </si>
  <si>
    <t>A comparative analysis on intensification and extensification in Mediterranean agriculture : dilemmas for LFAs policy</t>
  </si>
  <si>
    <t>http://www.sciencedirect.com/science/article/pii/S0743016799000509</t>
  </si>
  <si>
    <t>H Caraveli</t>
  </si>
  <si>
    <t>Journal of Rural Studies</t>
  </si>
  <si>
    <t>... corresponding to different stages of economic development — such as the abandonment of mountainous ... land at the expense of permanent grassland and an intensification of grassland management. ... went hand in hand with changes in the structure of farm production, very ...</t>
  </si>
  <si>
    <t>https://student.cc.uoc.gr/uploadFiles/181-%CE%91%CE%93%CE%A1%CE%9A390/LFA-KARAVELI.pdf</t>
  </si>
  <si>
    <t>Plant functional trait responses to grassland succession over 25 years</t>
  </si>
  <si>
    <t>http://onlinelibrary.wiley.com/doi/10.1111/j.1654-1103.2004.tb02233.x/full</t>
  </si>
  <si>
    <t>S Kahmen, P Poschlod</t>
  </si>
  <si>
    <t>... Additionally, the Common Agricultural Policy of the European Union has supported the abandonment of arable ... 1999) or land use (Briemle &amp; Schreiber 1994; Landsberg et al. ... In this study different grassland communities in SW Germany are analysed with respect to vegetation dy ...</t>
  </si>
  <si>
    <t>http://www.researchgate.net/publication/227519726_Plant_functional_trait_responses_to_grassland_succession_over_25_years/file/3deec52dfe8e9551d6.pdf</t>
  </si>
  <si>
    <t>Rural land -use trends in the conterminous United States, 1950-2000</t>
  </si>
  <si>
    <t>http://www.esajournals.org/doi/abs/10.1890/03-5220</t>
  </si>
  <si>
    <t>DG Brown , KM Johnson , TR Loveland …</t>
  </si>
  <si>
    <t>... Abandonment of marginally productive lands may present opportunities for ecological restoration within the Eastern Temperate and ... Cropland area in the Great Plains was relatively unchanged, but the same area was farmed by ... “Country living”: rural non-farm population growth ...</t>
  </si>
  <si>
    <t>http://www.tetonwyo.org/compplan/LDRUpdate/RuralAreas/Additional%20Resources/Brownetal2005.pdf</t>
  </si>
  <si>
    <t>Old cultural traditions, in addition to land use and topography, are shaping plant diversity of grasslands in the Alps</t>
  </si>
  <si>
    <t>http://www.sciencedirect.com/science/article/pii/S0006320706000139</t>
  </si>
  <si>
    <t>K Maurer, A Weyand, M Fischer , J Stöcklin</t>
  </si>
  <si>
    <t>... Therefore, current socio-economic changes such as abandonment of farms and a reduced number of people ... They include that at least 7% of the farm area have to be so-called ... traditions, altitude, and agricultural land use on plant species diversity in 216 grassland parcels in 12 ...</t>
  </si>
  <si>
    <t>http://edoc.unibas.ch/522/1/DissB_7693.pdf#page=15</t>
  </si>
  <si>
    <t>Sediment yield under different land uses in the Spanish Pyrenees</t>
  </si>
  <si>
    <t>http://www.jstor.org/stable/3673930</t>
  </si>
  <si>
    <t>JM García-Ruiz , T Lasanta , L Ortigosa…</t>
  </si>
  <si>
    <t>... Now, the reduction of the area of cultivated land, the abandonment of shifting agriculture, the replacement of cereals by meadows, and the expansion of bushes in the former cultivated fields will cause a decrease in sediment yield. ...</t>
  </si>
  <si>
    <t>Trajectories of land use change in Europe: a model-based exploration of rural futures</t>
  </si>
  <si>
    <t>http://link.springer.com/article/10.1007/s10980-009-9347-7</t>
  </si>
  <si>
    <t>PH Verburg , DB van Berkel , AM van Doorn…</t>
  </si>
  <si>
    <t>... grassland arable land (non-irrigated) built-up land ... Stabile Abandonment Agricultural expansion Urbanisation Urbanisation and abandonment Urbanisation and agricultural expansion ... feed and fuel demands, these landscapes offer opportunities for expansion of farm area often ...</t>
  </si>
  <si>
    <t>http://dare.ubvu.vu.nl/bitstream/handle/1871/24480/253554.pdf?sequence=2</t>
  </si>
  <si>
    <t>Estimating historical changes in land cover: North American croplands from 1850 to 1992</t>
  </si>
  <si>
    <t>http://onlinelibrary.wiley.com/doi/10.1046/j.1365-2699.1999.00141.x/full</t>
  </si>
  <si>
    <t>... The largest changes have occurred in the grassland/steppe vegetation type (about a million km 2 cleared since 1850). ... do show a significant abandonment of croplands in the eastern USA For the USA as a whole, the abandonment of croplands ... IV - Farm and Community, p. 628. ...</t>
  </si>
  <si>
    <t>Island abandonment and sea-level rise: An historical analog from the Chesapeake Bay, USA</t>
  </si>
  <si>
    <t>http://www.sciencedirect.com/science/article/pii/S0959378005000579</t>
  </si>
  <si>
    <t>SJ Arenstam Gibbons, RJ Nicholls</t>
  </si>
  <si>
    <t>... Population trends of Holland Island indicate a period of sustained settlement and growth over 50 years (1850–1900), followed by a significant decline in population and total abandonment by 1920 (Fig. ... Total, 10, 0, 22, 25, 62, 58. Land based, Farmer/farm laborer, 4, 3, 1, 1, 0, 0. ...</t>
  </si>
  <si>
    <t>Land -cover and land -use change in a Mediterranean landscape: a spatial analysis of driving forces integrating biophysical and human factors</t>
  </si>
  <si>
    <t>http://www.sciencedirect.com/science/article/pii/S014362280800012X</t>
  </si>
  <si>
    <t>P Serra, X Pons , D Saurí</t>
  </si>
  <si>
    <t>... Environmental consequences of these changes (abandonment and intensification) can generally be considered as ... Since then, and with the exception of groundwater users, irrigated agriculture has depended on ... point of view: the origin and evolution of the family farm in relation ...</t>
  </si>
  <si>
    <t>A regional impact assessment of climate and land ‐use change on alpine vegetation</t>
  </si>
  <si>
    <t>http://onlinelibrary.wiley.com/doi/10.1046/j.1365-2699.2003.00839.x/full</t>
  </si>
  <si>
    <t>T Dirnböck, S Dullinger, G Grabherr</t>
  </si>
  <si>
    <t>... To achieve uniform precision of the land-use data for the whole study area we thus categorized time since abandonment using the six main historical documents as reference points and assigning each parcel the date of its last documented use as a pasture. ...</t>
  </si>
  <si>
    <t>http://kater.at/modules/UpDownload/store_folder/General/jbi_839.pdf</t>
  </si>
  <si>
    <t>Long-term impacts of agriculture on soil carbon and nitrogen in New England forests</t>
  </si>
  <si>
    <t>http://www.esajournals.org/doi/abs/10.1890/0012-9658(2000)081%5B2314:LTIOAO%5D2.0.CO%3B2</t>
  </si>
  <si>
    <t>JE Compton , RD Boone</t>
  </si>
  <si>
    <t>... Examining changes on sites &gt;60 yr after their abandonment is difficult in part because few aerial photos are ... 1998) and for Andean grassland sites farmed 1500 yr ago (Sandor and Eash 1995). ... A one-hundred-acre farm might have contained 4–6 acres of crops, 8–10 acres of ...</t>
  </si>
  <si>
    <t>http://hfr.lternet.edu/sites/harvardforest.fas.harvard.edu/files/publications/pdfs/Compton%20and%20Boone%202000%20(2).pdf</t>
  </si>
  <si>
    <t>Pasture degradation and recovery in Australia's rangelands: learning from history</t>
  </si>
  <si>
    <t>http://eprints.qut.edu.au/75158/</t>
  </si>
  <si>
    <t>GM McKeon, WB Hall, BK Henry, GS Stone, IW Watson</t>
  </si>
  <si>
    <t>eprints.qut.edu.au</t>
  </si>
  <si>
    <t>... GM, Hall, WB, Henry, BK, Stone, GS, &amp; Watson, IW (Eds.) (2004) Pasture Degradation and ... episode have provided a test of the capacity of grazing systems (ie land, plants, animals ... and their families due to reduced production in some cases leading to abandonment of properties ...</t>
  </si>
  <si>
    <t>Land abandonment in the western Beskidy Mts and its environmental background.</t>
  </si>
  <si>
    <t>http://www.cabdirect.org/abstracts/20053195147.html</t>
  </si>
  <si>
    <t>J Kozak, K Ostapowicz, A Szablowska-Midor…</t>
  </si>
  <si>
    <t>Ekológia ( …</t>
  </si>
  <si>
    <t>Abstract Land abandonment was studied in the Beskid Mały Mountains in southern Poland, in a typical Beskidian catchment with a mosaic of small, privately owned farms made up of numerous parcels. In this area, as in the whole mountain range, land abandonment ...</t>
  </si>
  <si>
    <t>The effect of grazing abandonment on species composition and functional traits: the case of dehesa grasslands</t>
  </si>
  <si>
    <t>http://www.sciencedirect.com/science/article/pii/S1439179105000034</t>
  </si>
  <si>
    <t>B Peco , I de Pablos, J Traba , C Levassor</t>
  </si>
  <si>
    <t>... Abundance and habitat segregation in Mediterranean grassland speciesthe importance of seed weight. Journal of Vegetation Science, 13 (2002), pp. 159–166. ... Farming at the margins—abandonment or redeployment of agricultural land in Europe. ...</t>
  </si>
  <si>
    <t>http://www.researchgate.net/publication/222557783_The_effect_of_grazing_abandonment_on_species_composition_and_functional_traits_the_case_of_dehesa_grasslands/file/9fcfd50a65071ca6c2.pdf</t>
  </si>
  <si>
    <t>... However, after abandonment from cropping, perennial systems gradually recover their carbon stores. ... 1). Diverse mixtures of native grassland perennials growing on degraded soils, particularly ... causing GHG release via conversion of native habitat to cropland elsewhere (23). ...</t>
  </si>
  <si>
    <t>The effect of the abandonment of grazing on the mosaic of vegetation patches in a temperate grassland area in Hungary</t>
  </si>
  <si>
    <t>http://www.sciencedirect.com/science/article/pii/S1476945X04000327</t>
  </si>
  <si>
    <t>I Somodi, K Virágh, R Aszalós</t>
  </si>
  <si>
    <t>Five-year and almost 20-year effects of the abandonment of a former pasture were investigated based on the comparison of three vegetation maps (1983, 1988, 2002) as a first step in a future hierarchical evaluation of the complex effects of this land use change on ...</t>
  </si>
  <si>
    <t>http://dev.eufar.net/document/publi/EC_Somodi_20091126164141.pdf</t>
  </si>
  <si>
    <t>Land -use changes and natural reforestation in the Eastern Central Alps</t>
  </si>
  <si>
    <t>http://www.sciencedirect.com/science/article/pii/S0167880906001575</t>
  </si>
  <si>
    <t>E Tasser, J Walde, U Tappeiner, A Teutsch…</t>
  </si>
  <si>
    <t>... Südtiroler Berggebiet, Grassland region with tourism integration and stable migration balance, Mölten, Prettau ... In the Carnia, the percentage of farm abandonment is very high with 12.3% in the ... intensively used hay meadows, pastures, forest) and all phases of abandonment (Fig. ...</t>
  </si>
  <si>
    <t>Is the abandonment of traditional livestock farming systems the main driver of mountain landscape change in Alpine areas?</t>
  </si>
  <si>
    <t>http://www.sciencedirect.com/science/article/pii/S0264837712000075</t>
  </si>
  <si>
    <t>G Cocca, E Sturaro, L Gallo, M Ramanzin</t>
  </si>
  <si>
    <t>Agricultural land abandonment and the consequent natural forest regrowth in areas once cultivated has significantly transformed Alpine ecosystems and landscapes. In this paper, we estimated the loss of agricultural areas due to reafforestation in the Belluno Province ( ...</t>
  </si>
  <si>
    <t>Land -use dynamics in a post-agricultural Puerto Rican landscape (1936-1988)</t>
  </si>
  <si>
    <t>http://www.jstor.org/stable/2389094</t>
  </si>
  <si>
    <t>JR Thomlinson, MI Serrano, TM Lopez , TM Aide …</t>
  </si>
  <si>
    <t>... Before agriculture de- clined and forest regeneration began, most of the remaining forest was located in isolated mountain ... of these conditions are met, one might expect differ- ent rates, and possibly trajectories, of land-cover change following agricultural abandonment. ...</t>
  </si>
  <si>
    <t>http://arbimon.uprrp.edu/weblab/images/publications/Thomlinson,%20J.R.%20et%20al.%201996.pdf</t>
  </si>
  <si>
    <t>Land abandonment and old field dynamics in Greece</t>
  </si>
  <si>
    <t>http://books.google.co.uk/books?hl=en&amp;lr=&amp;id=SB3zQAK_GGIC&amp;oi=fnd&amp;pg=PA225&amp;dq=abandonment+grassland+OR+farm+OR+cropland+OR+agriculture+OR+land+OR+pasture&amp;ots=0iHyacRJ4R&amp;sig=M31WrfZKcRuT2M-_u7K4GD8JU6g</t>
  </si>
  <si>
    <t>VP Papanastasis</t>
  </si>
  <si>
    <t>Old fields: dynamics and restoration of …</t>
  </si>
  <si>
    <t>Greece is a predominantly mountainous country with a total land area of 132,000 km2. Most of its major mountains are quite high (up to 2,500 m above sea level) and have steep slopes resulting in a very rugged and highly dissected relief. Flat and undulating areas are ...</t>
  </si>
  <si>
    <t>The impact of different policy environments on agricultural land use in Europe</t>
  </si>
  <si>
    <t>http://www.sciencedirect.com/science/article/pii/S0167880905005323</t>
  </si>
  <si>
    <t>H van Meijl, T Van Rheenen, A Tabeau…</t>
  </si>
  <si>
    <t>... land to agriculture, conversion of agricultural land to urban use and agricultural land abandonment. ... Wage differentials between agriculture and non-agriculture can be sustained in many countries (especially developing countries) through limited off-farm labor migration ...</t>
  </si>
  <si>
    <t>http://www.researchgate.net/publication/40111269_The_impact_of_different_policy_environments_on_agricultural_land_use_in_Europe/file/50463525d97500527f.pdf</t>
  </si>
  <si>
    <t>Effects of land abandonment on plant litter decomposition in a Montado system: relation to litter chemistry and community functional parameters</t>
  </si>
  <si>
    <t>http://link.springer.com/article/10.1007/s11104-010-0333-2</t>
  </si>
  <si>
    <t>H Castro, C Fortunel , H Freitas</t>
  </si>
  <si>
    <t>Abstract Changes in land use and subsequent shifts in vegetation can influence decomposition through changes in litter quality (chemistry and structure) and alterations of soil temperature and moisture. Our aim was to study the effects of land abandonment on ...</t>
  </si>
  <si>
    <t>Dynamics of soil organic carbon and its fractions after abandonment of cultivated wetlands in northeast China</t>
  </si>
  <si>
    <t>http://www.sciencedirect.com/science/article/pii/S0167198707001213</t>
  </si>
  <si>
    <t>Z Jinbo, S Changchun, W Shenmin</t>
  </si>
  <si>
    <t>Soil and Tillage Research</t>
  </si>
  <si>
    <t>... on the time frame one considers and whether the land was previously used as cropland or pasture ... of 1 km, in which soybean (Glycine max Merr) was planted continuously before abandonment (Fig. ... Site 2 was a farm field abandoned for 4 years after being in cultivation for 10 ...</t>
  </si>
  <si>
    <t>Effects of abandonment of subalpine hay meadows on plant and invertebrate diversity in Transylvania, Romania</t>
  </si>
  <si>
    <t>http://www.sciencedirect.com/science/article/pii/S0006320706001753</t>
  </si>
  <si>
    <t>B Baur, C Cremene, G Groza, L Rakosy…</t>
  </si>
  <si>
    <t>... Recent changes in agriculture (intensification or abandonment) have resulted in a critical reduction of ... The four taxonomic groups differed in their response to the abandonment of hay ... results indicate the high conservation value of all stages of subalpine grassland succession for ...</t>
  </si>
  <si>
    <t>http://pages.unibas.ch/diss/2007/DissB_7909.pdf#page=59</t>
  </si>
  <si>
    <t>Agricultural abandonment in the North Eastern Iberian Peninsula: the use of basic landscape metrics to support planning</t>
  </si>
  <si>
    <t>http://www.tandfonline.com/doi/abs/10.1080/0964056042000308166</t>
  </si>
  <si>
    <t>I Bielsa, X Pons , B Bunce</t>
  </si>
  <si>
    <t>... The main economic activities are agriculture and related industrial activities. ... Agricultural Abandonment in the North Eastern Iberian Peninsula 89 Page 6. summer. ... Fruit trees and horticulture can also be found within the area. The farm size varies from 10 to 50 ha. ...</t>
  </si>
  <si>
    <t>http://www.geo.uu.nl/dejong/pdf-files/p85_I_Bielsa.pdf</t>
  </si>
  <si>
    <t>Response of orthopteran diversity to abandonment of semi-natural meadows</t>
  </si>
  <si>
    <t>http://www.sciencedirect.com/science/article/pii/S0167880909001066</t>
  </si>
  <si>
    <t>L Marini, P Fontana, A Battisti, KJ Gaston</t>
  </si>
  <si>
    <t>The response of orthopteran communities to abandonment of extensively managed hay meadows was investigated in an Alpine region. Fifty-five sites in four different successional stages were sampled:(i) mown meadows,(ii) young abandoned meadows,(iii) old ...</t>
  </si>
  <si>
    <t>http://www.biodiversity-lorenzomarini.eu/Manuscripts/Marini_AAE2009.pdf</t>
  </si>
  <si>
    <t>Changes in land -use/ land -cover patterns in Italy and their implications for biodiversity conservation</t>
  </si>
  <si>
    <t>http://link.springer.com/article/10.1007/s10980-006-9056-4</t>
  </si>
  <si>
    <t>A Falcucci, L Maiorano , L Boitani</t>
  </si>
  <si>
    <t>... with high percentage of changes to- wards AGRICULTURE and FOREST. Comparing CLC1990 and CLC2000, all land- use/land-cover classes remained stable for more than 56% of their extent (Table 2). The most important changes occurred to PASTURE (mainly with ...</t>
  </si>
  <si>
    <t>http://www.researchgate.net/publication/226377900_Changes_in_land-useland-cover_patterns_in_Italy_and_their_implications_for_biodiversity_conservation/file/79e415072ab691cd87.pdf</t>
  </si>
  <si>
    <t>Creating woodland islets to reconcile ecological restoration, conservation, and agricultural land use</t>
  </si>
  <si>
    <t>http://www.esajournals.org/doi/abs/10.1890/070057</t>
  </si>
  <si>
    <t>JMR Benayas , JM Bullock…</t>
  </si>
  <si>
    <t>... Patterns of early succession to forest after abandonment may also depend on the ... Beyond external subsidies and environmental education, the potential addition to farm income provided ... The grassland–forest continuum: trends in ecosystem properties for woody plant mosaics? ...</t>
  </si>
  <si>
    <t>http://www2.uah.es/josemrey/Reprints/Woodland_islets_FEE_Aug08.pdf</t>
  </si>
  <si>
    <t>Global land use change, economic globalization, and the looming land scarcity</t>
  </si>
  <si>
    <t>http://www.pnas.org/content/108/9/3465.short</t>
  </si>
  <si>
    <t>EF Lambin , P Meyfroidt</t>
  </si>
  <si>
    <t>... often fails to spare land for nature due to environmental off-farm impacts, displacement of ... locally, agricultural intensification relieved pressure from the land, leading to abandonment of slash ... In Mato Grosso, direct conversion of forest to cropland increased during 2001–2004 (66 ...</t>
  </si>
  <si>
    <t>http://www.pnas.org/content/108/9/3465.full?sid</t>
  </si>
  <si>
    <t>Cross compliance and land abandonment</t>
  </si>
  <si>
    <t>J Moravec, R Zemeckis</t>
  </si>
  <si>
    <t>A research paper of the Cross-Compliance Network ( …</t>
  </si>
  <si>
    <t>Simulating the response of land ‐cover changes to road paving and governance along a major Amazon highway: the Santarém–Cuiabá corridor</t>
  </si>
  <si>
    <t>http://onlinelibrary.wiley.com/doi/10.1111/j.1529-8817.2003.00769.x/full</t>
  </si>
  <si>
    <t>B Soares‐Filho, A Alencar, D Nepstad…</t>
  </si>
  <si>
    <t>... 2 Forest conversion to pasture and agricultural fields is also suppressed locally by: a. protecting indigenous reserves and ... Support for sustainable agriculture, in the form of technical assistance and credit, is also a federal ... Deforestation, Land-abandonment, Regrowth clearing. ...</t>
  </si>
  <si>
    <t>Species richness in a successional grassland : effects of nitrogen enrichment and plant litter</t>
  </si>
  <si>
    <t>http://www.esajournals.org/doi/abs/10.1890/0012-9658(1998)079%5B2593:SRIASG%5D2.0.CO%3B2</t>
  </si>
  <si>
    <t>BL Foster, KL Gross</t>
  </si>
  <si>
    <t>... which Andropogon can reinvade areas from which it had been previously displaced by agriculture. ... site was located within a midsuccessional old field (20–30 yr postagricultural abandonment) that was ... Competition and nutrient availability in heathland and grassland ecosystems ...</t>
  </si>
  <si>
    <t>http://kbs.ku.edu/people/staff_www/foster/PDFS%20for%20website/02_FosterGross_1998_Ecol.pdf</t>
  </si>
  <si>
    <t>The UNESCO Libyan Valleys Survey XVII: the palaeoecology and agriculture of the abandonment Phase at Gasr Mm10, Wadi Mimoun in the Tripolitanian …</t>
  </si>
  <si>
    <t>CO Hunt, DD Gilbertson, M Van de Veen …</t>
  </si>
  <si>
    <t>Libyan Studies</t>
  </si>
  <si>
    <t>Changes of species richness pattern in mountain grasslands: abandonment versus restoration</t>
  </si>
  <si>
    <t>http://link.springer.com/article/10.1007/s10531-008-9424-2</t>
  </si>
  <si>
    <t>D Galvánek, J Lepš</t>
  </si>
  <si>
    <t>... sure that the observed differences are consequence of different management practices; the farm- ers very ... 1996) Soil seed bank composition along a gradient from dry alvar grassland to Juniperus ... Rakosy L, Schileyko AA, Baur A et al (2006) Effects of abandonment of subalpine ...</t>
  </si>
  <si>
    <t>Assessing the effects of land -use change on plant traits, communities and ecosystem functioning in grasslands: a standardized methodology and lessons from an …</t>
  </si>
  <si>
    <t>http://aob.oxfordjournals.org/content/99/5/967.short</t>
  </si>
  <si>
    <t>E Garnier , S Lavorel, P Ansquer, H Castro…</t>
  </si>
  <si>
    <t>... 106 91, Sweden; 7 Institute of Plant Sciences and Genetics in Agriculture, Faculty of ... on comparable lengths of succession, using plots with intermediate duration of abandonment (&gt;10 years ... Disturbance indices of VISTA treatments reflect the wide variety of land-use systems that ...</t>
  </si>
  <si>
    <t>http://aob.oxfordjournals.org/content/99/5/967.full</t>
  </si>
  <si>
    <t>The ecology of expansion and abandonment : medieval and post-medieval agriculture and settlement in a landscape perspective</t>
  </si>
  <si>
    <t>National Heritage Board</t>
  </si>
  <si>
    <t>Runoff erosion and nutrient depletion in five Mediterranean soils of NE Spain under different land use</t>
  </si>
  <si>
    <t>http://www.sciencedirect.com/science/article/pii/S004896970300007X</t>
  </si>
  <si>
    <t>G Pardini, M Gispert, G Dunjó</t>
  </si>
  <si>
    <t>... Land degradation is one of the major environmental concerns in the Mediterranean region (Imeson, 1993). The heavy changes experienced by Mediterranean countries after the introduction of modern agriculture led to the generalised abandonment of terraced uplands (Garcia ...</t>
  </si>
  <si>
    <t>Impact of land abandonment on water erosion in soils of the Eastern Iberian Peninsula</t>
  </si>
  <si>
    <t>http://cat.inist.fr/?aModele=afficheN&amp;cpsidt=17663001</t>
  </si>
  <si>
    <t>G Pardini, M Gispert</t>
  </si>
  <si>
    <t>Agrochimica</t>
  </si>
  <si>
    <t>Résumé/Abstract Land abandonment has increased sediment and nutrient depletion from soils of the Mediterranean region. Additionally forest fires may cause detrimental effects on soil properties and increase erosion and degradation processes to a large extent affecting ...</t>
  </si>
  <si>
    <t>The modern world-system I: capitalist agriculture and the origins of the European world-economy in the sixteenth century, with a new prologue</t>
  </si>
  <si>
    <t>http://books.google.co.uk/books?hl=en&amp;lr=&amp;id=_sMhCkmEghsC&amp;oi=fnd&amp;pg=PP1&amp;dq=abandonment+grassland+OR+farm+OR+cropland+OR+agriculture+OR+land+OR+pasture&amp;ots=c3djjPcr64&amp;sig=evVBEUenmNlHFhrw8Bg2uIXYVpI</t>
  </si>
  <si>
    <t>I Wallerstein</t>
  </si>
  <si>
    <t>... Page 4. THE MODERN WORLD- SYSTEM I Capitalist Agriculture and the Origins of the European World-Economy in the Sixteenth Century WITH A NEW PROLOGUE Immanuel Wallerstein UNIVERSITY OF Berkeley Los Angeles CALIFORNIA PRESS London Page 5. ...</t>
  </si>
  <si>
    <t>http://www.webalice.it/michele.castellano/politica/Note/Wallerstein/World%20System%20Theory.pdf</t>
  </si>
  <si>
    <t>The global potential of bioenergy on abandoned agriculture lands</t>
  </si>
  <si>
    <t>http://pubs.acs.org/doi/full/10.1021/es800052w</t>
  </si>
  <si>
    <t>JE Campbell , DB Lobell , RC Genova…</t>
  </si>
  <si>
    <t>... figure Figure 1. Global land areas of crop and pasture abandonment. ... These analyses failed to count C emissions which occur as farmers respond to higher prices and convert forest and grassland to new cropland to replace grain (or cropland) diverted to biofuels. ...</t>
  </si>
  <si>
    <t>https://eng.ucmerced.edu/czo/files/public/elliott_campbell/Campbell-etal-Biofuels-EST-2008.pdf</t>
  </si>
  <si>
    <t>Short-term effects on sheep pastureland due to grazing abandonment in a Western Mediterranean island ecosystem: a multidisciplinary approach</t>
  </si>
  <si>
    <t>http://www.sciencedirect.com/science/article/pii/S1617138109000910</t>
  </si>
  <si>
    <t>E Farris , R Filigheddu , P Deiana, GA Farris…</t>
  </si>
  <si>
    <t>... Recent findings suggest that the level of functional internal regulation in grassland ecosystems, and consequently their ... Management practice changes in pasture communities resulting from land abandonment (Dullinger et al., 2003) or agriculture intensification (Stoate et al ...</t>
  </si>
  <si>
    <t>Land -use history (1720-1992), composition, and dynamics of oak-pine forests within the Piedmont and Coastal Plain of northern Virginia</t>
  </si>
  <si>
    <t>http://www.nrcresearchpress.com/doi/abs/10.1139/x94-160</t>
  </si>
  <si>
    <t>DA Orwig, MD Abrams</t>
  </si>
  <si>
    <t>... and Spotsylvania National Military Park over the last several centuries Land-use practice Date ... 1862-1864 Selective- and (or) clear-cut logging 1800-1920 Agriculture Tobacco 1724-1765 Row crops 1770-1930 Soil erosion following agricultural abandonment 1730-1850 ...</t>
  </si>
  <si>
    <t>http://php.scripts.psu.edu/users/a/g/agl/Land-use%20History%20(1720-1992).pdf</t>
  </si>
  <si>
    <t>Trend analysis of MODIS time-series using different vegetation indices for monitoring of cropland degradation and abandonment in Central Asia</t>
  </si>
  <si>
    <t>http://ieeexplore.ieee.org/xpls/abs_all.jsp?arnumber=6352089</t>
  </si>
  <si>
    <t>O Dubovyk, G Menz, A Khamzina</t>
  </si>
  <si>
    <t>Geoscience and Remote …</t>
  </si>
  <si>
    <t>ABSTRACT Dryland cropping systems are particularly vulnerable to land degradation processes due to climate aridity and improper management practices. Spatially explicit information on landГs state, which can be derived with remote sensing techniques, should ...</t>
  </si>
  <si>
    <t>Barriers to forest regeneration in an abandoned pasture in Puerto Rico</t>
  </si>
  <si>
    <t>http://onlinelibrary.wiley.com/doi/10.1046/j.1526-100x.2000.80050.x/full</t>
  </si>
  <si>
    <t>JK Zimmerman , JB Pascarella , TM Aide</t>
  </si>
  <si>
    <t>Restoration ecology</t>
  </si>
  <si>
    <t>... and growth suggests a methodology for restoring forests following the abandonment of agriculture. ... identifying species of commercial value that could be used in farm forestry and ... abandoned pastures does not appear to occur via seed dispersal following pasture abandonment. ...</t>
  </si>
  <si>
    <t>Assessing land -use statistics to model land cover change in a mountainous landscape in the European Alps</t>
  </si>
  <si>
    <t>http://www.sciencedirect.com/science/article/pii/S0304380007005674</t>
  </si>
  <si>
    <t>GN Rutherford, P Bebi, PJ Edwards…</t>
  </si>
  <si>
    <t>... than estimating models for the broad land-use/cover changes of agriculture to forest ... a factor affecting the nature and speed of land cover change following abandonment (Bunce, 1991 ... the predictive models explaining the 25 land cover transitions between grassland and forest. ...</t>
  </si>
  <si>
    <t>http://wsl.ch/staff/niklaus.zimmermann/papers/EcolModel_Rutherford_2008.pdf</t>
  </si>
  <si>
    <t>Effect of land abandonment on soil organic carbon sequestration in loess hilly areas</t>
  </si>
  <si>
    <t>SW Jia, XB He, YM Chen</t>
  </si>
  <si>
    <t>J. Soil Water Conserv</t>
  </si>
  <si>
    <t>Agricultural terrace abandonment in the Alpujarra, Andalucia, Spain</t>
  </si>
  <si>
    <t>http://onlinelibrary.wiley.com/doi/10.1002/ldr.3400050405/abstract</t>
  </si>
  <si>
    <t>TD Douglas, SJ Kirkby, RW Critchley…</t>
  </si>
  <si>
    <t>Abstract The environmental impact of recent changes in land use is assessed in a part of Andalucia, southern Spain, where the deintensification and abandonment of low productivity upland areas is taking place. In the uplands of the Alpujarra, the traditional landscape ...</t>
  </si>
  <si>
    <t>Carbon balance of the terrestrial biosphere in the twentieth century: Analyses of CO2, climate and land use effects with four process‐based ecosystem models</t>
  </si>
  <si>
    <t>http://onlinelibrary.wiley.com/doi/10.1029/2000GB001298/full</t>
  </si>
  <si>
    <t>AD McGuire , S Sitch, JS Clein…</t>
  </si>
  <si>
    <t>... of increasing atmospheric CO 2 concentration, climate variability, and cropland establishment and abandonment on terrestrial ... a net release of carbon from terrestrial ecosystems to the atmosphere caused by cropland establishment. ... Food and Agriculture Organization/United ...</t>
  </si>
  <si>
    <t>The destination of arable land in a marginal agricultural landscape in South Portugal: an exploration of land use change determinants</t>
  </si>
  <si>
    <t>http://link.springer.com/article/10.1007/s10980-007-9093-7</t>
  </si>
  <si>
    <t>AM Van Doorn, MM Bakker</t>
  </si>
  <si>
    <t>... In this study arable land is a rotational system of arable with grassland, that is ... Abandonment of arable land occurs on the steepest slopes (mean slope = 8.5°) and the soils of type A ... the land is normally divided among the inheritors, but rarely do those start practicing agriculture. ...</t>
  </si>
  <si>
    <t>The economic determinants of land degradation in developing countries</t>
  </si>
  <si>
    <t>http://rstb.royalsocietypublishing.org/content/352/1356/891.short</t>
  </si>
  <si>
    <t>EB Barbier</t>
  </si>
  <si>
    <t>... The basic economic behaviour underlying the decision by farm- ing households to abandon ... abandonment for further conversion and exploitation of frontier forest land has long been ... The most important factors affecting the demand for cropland, and thus forest conversion ...</t>
  </si>
  <si>
    <t>http://www.ncbi.nlm.nih.gov/pmc/articles/PMC1691978/pdf/C3LAR46E2QJ4E9R2_352_891.pdf</t>
  </si>
  <si>
    <t>The Abandonment of Settlements and Regions: Ethnoarchaeological and archaeological approaches</t>
  </si>
  <si>
    <t>http://books.google.co.uk/books?hl=en&amp;lr=&amp;id=9mwr37pAfuQC&amp;oi=fnd&amp;pg=PA3&amp;dq=abandonment+grassland+OR+farm+OR+cropland+OR+agriculture+OR+land+OR+pasture&amp;ots=GumMOeB4H1&amp;sig=744w0bzspeFE0nxS-s9NV6qtLWM</t>
  </si>
  <si>
    <t>CM Cameron, SA Tomka</t>
  </si>
  <si>
    <t>... instability in 43 arid land settlement Lee Home 5 Models of abandonment and material 54 culture frequencies Susan Kent 6 Agricultural abandonment: a comparative 74 study in historical ecology Glenn Davis Stone PART III REGIONAL ABANDONMENT PROCESSES ...</t>
  </si>
  <si>
    <t>Factors and processes shaping land cover and land cover changes along the Wisconsin River</t>
  </si>
  <si>
    <t>http://link.springer.com/article/10.1007/s10021-001-0064-6</t>
  </si>
  <si>
    <t>M Bürgi, MG Turner</t>
  </si>
  <si>
    <t>... The following processes were considered: decline of agricultural land and increase of forest (farm abandonment), decline of forest and increase of agricultural land (clearing), decline of grassland and increase of cropland (intensification of farming), and decline of ...</t>
  </si>
  <si>
    <t>http://www.researchgate.net/publication/225572266_Factors_and_Processes_Shaping_Land_Cover_and_Land_Cover_Changes_Along_the_Wisconsin_River/file/50463525fddafc556e.pdf</t>
  </si>
  <si>
    <t>Microbial growth rate measurements reveal that land -use abandonment promotes a fungal dominance of SOM decomposition in grazed Mediterranean ecosystems</t>
  </si>
  <si>
    <t>http://link.springer.com/article/10.1007/s00374-010-0510-8</t>
  </si>
  <si>
    <t>L Lopez-Sangil , J Rousk , H Wallander…</t>
  </si>
  <si>
    <t>Abstract The present study investigated the effects of land-use abandonment on the soil decomposer community of two grazed Mediterranean ecosystems (an annual grassland with scattered holm oaks and a low-density shrubland). To test the influence of grazing ...</t>
  </si>
  <si>
    <t>http://lup.lub.lu.se/record/1790844</t>
  </si>
  <si>
    <t>Human ecology in the Wadi Al-Hasa: Land use and abandonment through the Holocene</t>
  </si>
  <si>
    <t>http://books.google.co.uk/books?hl=en&amp;lr=&amp;id=DbeqUyT8WagC&amp;oi=fnd&amp;pg=PR9&amp;dq=abandonment+grassland+OR+farm+OR+cropland+OR+agriculture+OR+land+OR+pasture&amp;ots=xvA6-b_gQl&amp;sig=M6w4xK5gy30S_xUKa3BG0zMlcHI</t>
  </si>
  <si>
    <t>JB Hill</t>
  </si>
  <si>
    <t>Amid mounting concern over modern environmental degradation, archaeologists around the world are demonstrating the long history of such processes and the way they have shaped current landscapes. A growing body of evidence shows how humans have modified their ...</t>
  </si>
  <si>
    <t>Simulating the effects of urbanization, afforestation and cropland abandonment on a regional carbon balance: a case study for Central Germany</t>
  </si>
  <si>
    <t>http://link.springer.com/article/10.1007/s10113-007-0034-4</t>
  </si>
  <si>
    <t>R Schaldach, J Alcamo</t>
  </si>
  <si>
    <t>Regional Environmental Change</t>
  </si>
  <si>
    <t>Abstract The newly developed model system HILLS is used to simulate recent (1990–2000) and future (up to 2020) changes in land use and carbon sequestration over Central Germany. HILLS is unique as that it integrates the spatially explicit land-use-change ...</t>
  </si>
  <si>
    <t>Consequences of rural abandonment in a Northern Apennines landscape (Tuscany, Italy)</t>
  </si>
  <si>
    <t>http://onlinelibrary.wiley.com/doi/10.1002/0470093714.ch13/summary</t>
  </si>
  <si>
    <t>G Torta</t>
  </si>
  <si>
    <t>Recent dynamics of the Mediterranean vegetation and …</t>
  </si>
  <si>
    <t>... Keywords: land abandonment; landscape dynamics; First-order Markovian transition matrices; Firenzuola landscape; spatio-temporal changes; orchards coppicing; agricultural matrix fragmentation; shrubland phase; habitat configuration. Summary. ...</t>
  </si>
  <si>
    <t>Agricultural land -use history increases non-native plant invasion in a southern Appalachian forest a century after abandonment</t>
  </si>
  <si>
    <t>http://www.nrcresearchpress.com/doi/abs/10.1139/x11-026</t>
  </si>
  <si>
    <t>TR Kuhman, SM Pearson…</t>
  </si>
  <si>
    <t>Land-use history can play a significant role in shaping forest communities. We considered the effects of agricultural land-use legacies on the distribution of non-native invasive plants a century after abandonment in a watershed in western North Carolina, USA. Forest sites ...</t>
  </si>
  <si>
    <t>http://coweeta.uga.edu/publications/10557.pdf</t>
  </si>
  <si>
    <t>From land cover change to land function dynamics: a major challenge to improve land characterization</t>
  </si>
  <si>
    <t>http://www.sciencedirect.com/science/article/pii/S0301479708002181</t>
  </si>
  <si>
    <t>PH Verburg , J Van De Steeg, A Veldkamp …</t>
  </si>
  <si>
    <t>... 2. Location of agricultural abandonment (red) between 1990 and 2000 based on the CORINE land ... and link the land managed by a particular farm to the farm itself (Rindfuss et ... large regional differences in farming systems, ecosystem functioning and use of grassland areas can ...</t>
  </si>
  <si>
    <t>http://www.researchgate.net/publication/222419738_From_land_cover_change_to_land_function_dynamics_A_major_challenge_to_improve_land_characterization/file/3deec519a6fc6cea50.pdf</t>
  </si>
  <si>
    <t>Hydrological and erosive consequences of farmland abandonment in Europe, with special reference to the Mediterranean region–a review</t>
  </si>
  <si>
    <t>http://www.sciencedirect.com/science/article/pii/S0167880911000041</t>
  </si>
  <si>
    <t>JM García-Ruiz , N Lana-Renault</t>
  </si>
  <si>
    <t>Farmland abandonment is a major problem in parts of Europe, particularly in mountain areas and semiarid environments. In such places, farmland abandonment represents a significant land use change from cropping to a complex of plant successions. The present ...</t>
  </si>
  <si>
    <t>http://digital.csic.es/bitstream/10261/38123/1/P%C3%A1ginas%20de%20AGEE-S-10-01118.pdf</t>
  </si>
  <si>
    <t>Agricultural abandonment , suburban growth, and forest expansion in Puerto Rico between 1991 and 2000</t>
  </si>
  <si>
    <t>http://www.ibcperu.org/doc/isis/10092.pdf</t>
  </si>
  <si>
    <t>IK Parés-Ramos, WA Gould , TM Aide</t>
  </si>
  <si>
    <t>... The majority of agricultural lands in 1991 (more than 44%) were converted to grassland by 2000 ... with high costs of production, low productivity, and growth of non-farm jobs (López et al. ... The abandonment of agriculture has been the major process that has permitted natural forest ...</t>
  </si>
  <si>
    <t>Forest regeneration in abandoned coffee plantations and pastures in the Cordillera Central of Puerto Rico</t>
  </si>
  <si>
    <t>http://link.springer.com/article/10.1023/A:1020365507324</t>
  </si>
  <si>
    <t>H Marcano-Vega, TM Aide , D Báez</t>
  </si>
  <si>
    <t>Plant Ecology</t>
  </si>
  <si>
    <t>... A shift in the economy from agriculture to manufacturing has led to the aban- donment of ... After 20–30 yrs of abandonment, species composition in secondary forests originated from pas- tures in this ... Although the last land use may have been a pasture, seed sources are usually ...</t>
  </si>
  <si>
    <t>http://www.researchgate.net/publication/227140796_Forest_regeneration_in_abandoned_coffee_plantations_and_pastures_in_the_Cordillera_Central_of_Puerto_Rico/file/50463529359214a747.pdf</t>
  </si>
  <si>
    <t>Abundance and trophic structure of macro-decomposers on alpine pastureland (Central Alps, Tyrol): effects of abandonment of pasturing</t>
  </si>
  <si>
    <t>http://www.sciencedirect.com/science/article/pii/S0031405604001350</t>
  </si>
  <si>
    <t>J Seeber, GUH Seeber, W Kössler, R Langel, S Scheu…</t>
  </si>
  <si>
    <t>... After the abandonment of traditional land use the transition period back to a self-sustainable vegetation ... of the macrodecomposer food web on differently managed alpine pastureland and (2) determining whether abandonment of pasturing ... (3) A managed pasture which was ...</t>
  </si>
  <si>
    <t>http://www.researchgate.net/publication/259811688_Foodweb/file/72e7e52df961ae5275.pdf</t>
  </si>
  <si>
    <t>The effects of land uses on soil erosion in Spain: a review</t>
  </si>
  <si>
    <t>http://www.sciencedirect.com/science/article/pii/S034181621000010X</t>
  </si>
  <si>
    <t>JM García-Ruiz</t>
  </si>
  <si>
    <t>... With respect to the latter, subsidies to reorganize farm activities caused rapid land-use ... 1986, the CAP clearly induced (i) the expansion and intensification of dryland agriculture in the ... In some semi-arid areas of northern Spain, farmland abandonment has been also subsidized ...</t>
  </si>
  <si>
    <t>... The schemes are still under-funded compared to other farm support systems, and are ... 2000) and the lapwing (Vanellus vanellus) declining due to grassland loss and increased ... While 'abandonment' of land is becoming an increasingly common occurrence in mainland Europe ...</t>
  </si>
  <si>
    <t>http://www.solvitweb.ch/BiodivandConserv.pdf</t>
  </si>
  <si>
    <t>Nutrient minerals in grassland herbage.</t>
  </si>
  <si>
    <t>http://www.cabdirect.org/abstracts/19660701573.html</t>
  </si>
  <si>
    <t>DC Whitehead</t>
  </si>
  <si>
    <t>... Authors WHITEHEAD, DC Book Nutrient minerals in grassland herbage. 1966 pp. ... the vast amount of information on the contents of nutrient elements in the pasture herbage species ... Perhaps the abandonment of the term mineral in this connection might be seriously considered. ...</t>
  </si>
  <si>
    <t>Cross compliance and land abandonment . Deliverable D17 of the CC Network Project</t>
  </si>
  <si>
    <t>SSPE-CT-2005-022727</t>
  </si>
  <si>
    <t>Successional dynamics of Cynosurus pasture after abandonment in Podkrkonoší</t>
  </si>
  <si>
    <t>http://agriculturejournals.cz/publicFiles/52774.pdf</t>
  </si>
  <si>
    <t>M Stránská</t>
  </si>
  <si>
    <t>Plant Soil and Environment</t>
  </si>
  <si>
    <t>agriculturejournals.cz</t>
  </si>
  <si>
    <t>ABSTRACT Between 1996–2002, successional dynamics on an abandoned pasture in Přední Ždírnice (lat. 50 32'N, long. 15 40'E) was examined. A 7-year study was performed on the abandoned mesotrophic pasture classified as Cynosurion Tüxen 1947 at the start of ...</t>
  </si>
  <si>
    <t>Spatial and temporal patterns of China's cropland during 1990–2000: an analysis based on Landsat TM data</t>
  </si>
  <si>
    <t>http://www.sciencedirect.com/science/article/pii/S003442570500266X</t>
  </si>
  <si>
    <t>J Liu, M Liu , H Tian , D Zhuang, Z Zhang…</t>
  </si>
  <si>
    <t>... of cropland area. Urbanization accounted for more than half of the transformation from cropland to other land uses, and the increase in cropland was primarily due to reclamation of grassland and deforestation. Most of the lost ...</t>
  </si>
  <si>
    <t>http://sourcedb.igsnrr.cas.cn/zw/lw/200906/P020090625734754411648.pdf</t>
  </si>
  <si>
    <t>Changes of the mountain grassland vegetation after abandonment and colonization by Norway spruce</t>
  </si>
  <si>
    <t>http://www.tuzvo.sk/files/LF-KF/Ekologia2005.pdf</t>
  </si>
  <si>
    <t>R Hrivnak , K Ujhazy</t>
  </si>
  <si>
    <t>Ekologia(Bratislava)/Ecology(Bratislava)</t>
  </si>
  <si>
    <t>tuzvo.sk</t>
  </si>
  <si>
    <t>Changes of herb and moss vegetation during the colonization of abandoned meadows by Norway spruce on the Poľana Mts were studied within a 20 x 170 m belt transect. It includes transition from the opened grassland with scarcely scattered young spruces and junipers ...</t>
  </si>
  <si>
    <t>Nutrient and soil organic matter dynamics under shifting cultivation in semi-arid northeastern Brazil</t>
  </si>
  <si>
    <t>http://www.sciencedirect.com/science/article/pii/0167880992901393</t>
  </si>
  <si>
    <t>H Tiessen, IH Salcedo, E Sampaio</t>
  </si>
  <si>
    <t>... of the soil and depletion of fertility during cultivation is the cause for land abandonment. ... An exploratory method for fractionation of organic phosphorus from grassland soils. ... and nitrogen transformations and soil organic matter dynamics in paired rangeland and cropland catenas. ...</t>
  </si>
  <si>
    <t>Human population growth and global land -use/cover change</t>
  </si>
  <si>
    <t>http://www.jstor.org/stable/2097281</t>
  </si>
  <si>
    <t>WB Meyer, BL Turner</t>
  </si>
  <si>
    <t>Annual review of ecology and systematics</t>
  </si>
  <si>
    <t>... Irrigated cropland 1800 0.08 1989 2.00a +2400 ... Finally, reforestation or afforestation can result naturally from land abandonment or can be undertaken deliberately by ... DEFINITION Grassland/pasture represents land having a ground story of vegetation cover in which grasses ...</t>
  </si>
  <si>
    <t>http://www.public.asu.edu/~bturner4/HUmanpopgrowth.pdf</t>
  </si>
  <si>
    <t>A review of the development of Mediterranean pine–oak ecosystems after land abandonment and afforestation: are they novel ecosystems?</t>
  </si>
  <si>
    <t>http://link.springer.com/article/10.1007/s13595-011-0181-0</t>
  </si>
  <si>
    <t>E Sheffer</t>
  </si>
  <si>
    <t>Annals of forest science</t>
  </si>
  <si>
    <t>Abstract Context Mediterranean landscapes are composed of different interacting vegetation patches. Pine and oak ecosystems form contiguous patches within these landscapes, in pure stands, or as mixed pine–oak ecosystems. During the nineteenth century, pine forest ...</t>
  </si>
  <si>
    <t>http://hal.archives-ouvertes.fr/docs/00/93/07/53/PDF/hal-00930753.pdf</t>
  </si>
  <si>
    <t>Land abandonment and the spreading of the forest in the eastern French Pyrenees in the nineteenth to twentieth centuries</t>
  </si>
  <si>
    <t>http://onlinelibrary.wiley.com/doi/10.1002/0470093714.ch19/summary</t>
  </si>
  <si>
    <t>JP Metailié, M Paegelow</t>
  </si>
  <si>
    <t>Recent Dynamics of the …</t>
  </si>
  <si>
    <t>Forests have spread throughout the French Mediterranean hills and mountains, which have now become some of the most afforested regions in France. According to the National Forest Survey of 1996, the forest ratio in this area was between 50 and 65%, reaching 77% in the ...</t>
  </si>
  <si>
    <t>Legacies of the past in the present-day forest biodiversity: a review of past land -use effects on forest plant species composition and diversity</t>
  </si>
  <si>
    <t>http://link.springer.com/chapter/10.1007/978-4-431-73238-9_1</t>
  </si>
  <si>
    <t>M Hermy , K Verheyen</t>
  </si>
  <si>
    <t>Sustainability and Diversity of Forest Ecosystems</t>
  </si>
  <si>
    <t>... After abandonment, former agricultural land is grad- ually colonized by herbaceous plant species favouring open ... Does land-use affect environmental conditions ... Agriculture potentially affects vegetation both directly, by locally eliminating plants and their diaspores, and indirectly ...</t>
  </si>
  <si>
    <t>http://www.biw.kuleuven.be/lbh/lbnl/ecology/pdf-files/pdf-art/martin/Hermy_Verheyen_EcoRes_2007.pdf</t>
  </si>
  <si>
    <t>Problems, approaches, and results in restoration of Dutch calcareous grassland during the last 30 years</t>
  </si>
  <si>
    <t>http://onlinelibrary.wiley.com/doi/10.1046/j.1526-100x.2001.009002147.x/full</t>
  </si>
  <si>
    <t>JH Willems</t>
  </si>
  <si>
    <t>... of sheep moving around as seed distributors, but also by the gradual disappearance of wildlife in the farm land by a ... Restoration After Abandonment. ... part of the calcareous grasslands in Western Europe were either intentionally transferred into high productive grassland or left ...</t>
  </si>
  <si>
    <t>http://www.biol.uw.edu.pl/pl/files/docs/st_dokt/SD_SCB_Restoration_%20of_Dutch_Calcareous_Grasslands.pdf</t>
  </si>
  <si>
    <t>Comparing the determinants of cropland abandonment in Albania and Romania using boosted regression trees</t>
  </si>
  <si>
    <t>http://www.sciencedirect.com/science/article/pii/S0308521X12001795</t>
  </si>
  <si>
    <t>D Müller , PJ Leitão , T Sikor</t>
  </si>
  <si>
    <t>The collapse of socialist governance structures in Central and Eastern Europe led to the widespread abandonment of agricultural land. We estimated and compared the determinants of cropland abandonment in Albania and Romania during the postsocialist ...</t>
  </si>
  <si>
    <t>http://amor.cms.hu-berlin.de/~muelleda/download/Mueller%20et%20al-2013-Comparing%20cropland%20abandonment%20using%20boosted%20regression%20trees.pdf</t>
  </si>
  <si>
    <t>Dynamics of land -use and land -cover change in tropical regions</t>
  </si>
  <si>
    <t>http://www.annualreviews.org/doi/abs/10.1146/annurev.energy.28.050302.105459</t>
  </si>
  <si>
    <t>EF Lambin , HJ Geist, E Lepers</t>
  </si>
  <si>
    <t>Annual review of environment …</t>
  </si>
  <si>
    <t>... Kingdom, about 70% of its area is classified as agricultural land (cropland, grassland/rough grazing ... northeastern United States, cropland decreased during the last decades, after abandonment of agriculture ... Natural vegetation covers have given way not only to cropland but ...</t>
  </si>
  <si>
    <t>http://www.globalrestorationnetwork.org/uploads/files/LiteratureAttachments/93_dynamics-of-land-use-and-land-cover-change-in-tropical-regions.pdf</t>
  </si>
  <si>
    <t>Ecohydrological adaptation of soils following land abandonment in a semi‐arid environment</t>
  </si>
  <si>
    <t>http://onlinelibrary.wiley.com/doi/10.1002/eco.161/full</t>
  </si>
  <si>
    <t>ELH Cammeraat, A Cerdà , AC Imeson</t>
  </si>
  <si>
    <t>On the ploughed field, ponding and local runoff were less important with shallow and homogeneous wetting fronts. The other land uses showed increased heterogeneity in wetting front development, with soil water pockets under the plants that moved down at greater ...</t>
  </si>
  <si>
    <t>The effect of Landsat ETM/ETM+ image acquisition dates on the detection of agricultural land abandonment in Eastern Europe</t>
  </si>
  <si>
    <t>http://www.sciencedirect.com/science/article/pii/S0034425712003306</t>
  </si>
  <si>
    <t>AV Prishchepov , VC Radeloff , M Dubinin…</t>
  </si>
  <si>
    <t>Many terrestrial biomes are experiencing intensifying human land use. However, reductions in the intensity of agricultural land use are also common and can lead to agricultural land abandonment. Agricultural land abandonment has strong environmental and socio- ...</t>
  </si>
  <si>
    <t>http://www.researchgate.net/publication/230826353_The_effect_of_Landsat_ETMETM__image_acquisition_dates_on_the_detection_of_agricultural_land_abandonment_in_Eastern_Europe/file/9fcfd5051b96f942e1.pdf</t>
  </si>
  <si>
    <t>Cropland expansion changes deforestation dynamics in the southern Brazilian Amazon</t>
  </si>
  <si>
    <t>http://www.pnas.org/content/103/39/14637.short</t>
  </si>
  <si>
    <t>DC Morton, RS DeFries …</t>
  </si>
  <si>
    <t>... followed by consolidation into large-scale cattle ranching operations or abandonment to secondary forest (3–5). Recent expansion of large-scale mechanized agriculture at the ... pathway for forest loss, generating debate over the contribution of cropland expansion to ...</t>
  </si>
  <si>
    <t>http://www.ncbi.nlm.nih.gov/pmc/articles/PMC1600012/</t>
  </si>
  <si>
    <t>Land abandonment in Russia</t>
  </si>
  <si>
    <t>http://bellwether.metapress.com/index/90V782P9T702W843.pdf</t>
  </si>
  <si>
    <t>G Ioffe, T Nefedova, DB Kirsten</t>
  </si>
  <si>
    <t>Eurasian Geography and …</t>
  </si>
  <si>
    <t>Bellwether Publishing</t>
  </si>
  <si>
    <t>Field observations in two regions of European Russia (Kostroma and Samara oblasts) in summer 2010, reinforced by satellite imagery, provide a basis for a team of US and Russian geographers to investigate ongoing changes in agricultural land use since the early ...</t>
  </si>
  <si>
    <t>http://www.tandfonline.com/doi/pdf/10.2747/1539-7216.53.4.527</t>
  </si>
  <si>
    <t>Study on spatial pattern of land -use change in China during 1995–2000</t>
  </si>
  <si>
    <t>http://link.springer.com/article/10.1360/03yd9033</t>
  </si>
  <si>
    <t>J Liu, M Liu , D Zhuang, Z Zhang, X Deng</t>
  </si>
  <si>
    <t>Science in China Series D: …</t>
  </si>
  <si>
    <t>... for land use is generalized, which includes 9 kinds (C1 to C9) (table 1). C1 (cropland-cropland) refers to ... Arable land reclamation and abandonment coexist, grass- land converted to arable land totals 760 khm2, arable land returned into forest land or grassland totals 440 ...</t>
  </si>
  <si>
    <t>http://www.simlab.org.cn/Data/publications/Study%20on%20Spatial%20Pattern%20of%20Land-Use%20Change%20in%20China.pdf</t>
  </si>
  <si>
    <t>Land -use history as long-term broad-scale disturbance: regional forest dynamics in central New England</t>
  </si>
  <si>
    <t>http://link.springer.com/article/10.1007/s100219900008</t>
  </si>
  <si>
    <t>DR Foster, G Motzkin, B Slater</t>
  </si>
  <si>
    <t>... Subsequent farm abandonment and natural reforestation led to the development of the modern, largely ... Figure 6). Spatial variation developed by the 1790s when agricultural land (pasture and cultivated ... For nearly 75 years (1800–1875), inten- sive agriculture thrived, with 60 ...</t>
  </si>
  <si>
    <t>http://faculty.bennington.edu/~kwoods/classes/Ecology/readings/Land%20Use%20History%20as%20Long%20Term%20Broas%20Scale%20Disturbance.pdf</t>
  </si>
  <si>
    <t>Modelling the rate of secondary succession after farmland abandonment in a Mediterranean mountain area</t>
  </si>
  <si>
    <t>http://www.sciencedirect.com/science/article/pii/S0169204607001284</t>
  </si>
  <si>
    <t>Y Pueyo, S Beguería</t>
  </si>
  <si>
    <t>... The model is tested in the Ijuez Valley in the Spanish Pyrenees, which underwent generalized land abandonment during the 1950s. ... From 1977 to 2002, there was no more land abandonment, but secondary succession continued in the shrubland areas. ...</t>
  </si>
  <si>
    <t>http://digital.csic.es/bitstream/10261/21076/1/BegueriaS_LAUP_2007.pdf</t>
  </si>
  <si>
    <t>Economic impacts of residential property abandonment and the genesee county land bank in flint, michigan</t>
  </si>
  <si>
    <t>N Griswold, P Norris</t>
  </si>
  <si>
    <t>Michigan State University Land Policy Institute</t>
  </si>
  <si>
    <t>Abandonment of soil and water conservation structures in Mediterranean ecosystems: a case study from south east Spain</t>
  </si>
  <si>
    <t>http://www.sciencedirect.com/science/article/pii/S0341816208001525</t>
  </si>
  <si>
    <t>N Bellin, B van Wesemael , A Meerkerk, V Vanacker …</t>
  </si>
  <si>
    <t>... This expansion has been enhanced by mechanization of agriculture and EU subsidies since ... Furthermore, an important land abandonment occurred from 1950 until 1980 in the marginal areas of ... become a nuisance to the farmers since they occupy valuable cropland and hinder ...</t>
  </si>
  <si>
    <t>Is land abandonment affecting forest dynamics at high elevation in Mediterranean mountains more than climate change?</t>
  </si>
  <si>
    <t>http://www.tandfonline.com/doi/abs/10.1080/11263504.2013.772081</t>
  </si>
  <si>
    <t>C Palombo, G Chirici , M Marchetti …</t>
  </si>
  <si>
    <t>Global change is leaving a fingerprint on the appearance, structure and productivity of the treeline ecotone, modifying patterns of mountain ecosystems. In order to implement correct policies for managing natural resources, we examine how climate change interrelated ...</t>
  </si>
  <si>
    <t>Free and protected soil organic carbon dynamics respond differently to abandonment of mountain grassland</t>
  </si>
  <si>
    <t>http://www.biogeosciences.net/9/853/2012/bg-9-853-2012.pdf</t>
  </si>
  <si>
    <t>S Meyer, J Leifeld, M Bahn , J Fuhrer</t>
  </si>
  <si>
    <t>Abstract. Land-use change (LUC) and management are among the major driving forces of soil carbon (C) storage. Abandonment of mountain grassland promotes accumulation of aboveground biomass and litter, but related responses of soil organic matter (SOM) ...</t>
  </si>
  <si>
    <t>Modelling the impact of land abandonment on runoff and soil erosion in a semi-arid catchment</t>
  </si>
  <si>
    <t>JA Obando</t>
  </si>
  <si>
    <t>Long‐term effects of the abandonment of grazing on steppe‐like grasslands</t>
  </si>
  <si>
    <t>http://onlinelibrary.wiley.com/doi/10.1111/j.1654-109X.2008.tb00204.x/abstract</t>
  </si>
  <si>
    <t>ZM Enyedi, E Ruprecht , M Deák</t>
  </si>
  <si>
    <t>... Noy-Meir, I., Gutman, M. &amp; Kaplan, Y. 1989. Responses of mediterranean grassland plants to grazing and protection. ... Abandonment in grazing systems: Consequences for vegetation and soil. Agriculture, Ecosystems and Environment 113: 284-294. Podani, J. 1997. ...</t>
  </si>
  <si>
    <t>http://adatbank.transindex.ro/vendeg/htmlk/pdf7790.pdf</t>
  </si>
  <si>
    <t>The determinants of consumers' online shopping cart abandonment</t>
  </si>
  <si>
    <t>http://link.springer.com/article/10.1007/s11747-009-0141-5</t>
  </si>
  <si>
    <t>M Kukar-Kinney , AG Close</t>
  </si>
  <si>
    <t>Journal of the Academy of Marketing Science</t>
  </si>
  <si>
    <t>... Using the two preliminary studies, we also generated the key outcome measures of online cart abandonment and decision to buy from a land- based store. ... Online cart abandonment Buying from land store Entertainment value Research and org. ...</t>
  </si>
  <si>
    <t>http://angelineclose.com/wp-content/uploads/2011/02/Determinants-of-E-Shopping-Cart-Abandonment.pdf</t>
  </si>
  <si>
    <t>Habitat loss, Fragmentation, and Alteration–Quantifying the Impactof Land -use Changes on a Spanish Dehesa Landscape by Use of Aerial Photography and GIS</t>
  </si>
  <si>
    <t>http://link.springer.com/article/10.1007/s10980-005-8294-1</t>
  </si>
  <si>
    <t>T Plieninger</t>
  </si>
  <si>
    <t>... traditional use of fire- wood and gave incentives to either the abandonment of forestry ... reduction, reduction of fertilizers, or the conver- sion of arable land into extensive grassland. ... Farm houses, stables, and other buildings from the photographs and orthoimages were digitized to ...</t>
  </si>
  <si>
    <t>Contributions of land -use history to carbon accumulation in US forests</t>
  </si>
  <si>
    <t>http://www.sciencemag.org/content/290/5494/1148.short</t>
  </si>
  <si>
    <t>JP Caspersen, SW Pacala, JC Jenkins, GC Hurtt …</t>
  </si>
  <si>
    <t>... if B(0) is the initial biomass (the biomass present after clear-cutting, natural stand destruction, or agricultural abandonment), then the ... Finally, ecosystem models that account for land-use history, stand age, and stand structure may be ... US Department of Agriculture (USDA), Forest ...</t>
  </si>
  <si>
    <t>http://www.up.ethz.ch/education/biogeochem_cycles/reading_list/caspersen_sci_00.pdf</t>
  </si>
  <si>
    <t>Effects of Land ‐Use Change on the Carbon Balance of Terrestrial Ecosystems</t>
  </si>
  <si>
    <t>http://onlinelibrary.wiley.com/doi/10.1029/153GM08/summary</t>
  </si>
  <si>
    <t>RA Houghton, CL Goodale</t>
  </si>
  <si>
    <t>Ecosystems and land use change</t>
  </si>
  <si>
    <t>... sink is land-use change (regrowth of forests from abandonment of agriculture, fire supression ... emissions of carbon from croplands are overestimated (Table 1). When cropland is abandoned ... Soil carbon may also reaccumulate after abandonment of cul tivation, although the rates ...</t>
  </si>
  <si>
    <t>http://www.agu.org/books/gm/v153/153GM08/153GM08.pdf</t>
  </si>
  <si>
    <t>Annual fluxes of carbon from deforestation and regrowth in the Brazilian Amazon</t>
  </si>
  <si>
    <t>http://www.nature.com/nature/journal/v403/n6767/abs/403301a0.html</t>
  </si>
  <si>
    <t>RA Houghton, DL Skole, CA Nobre, JL Hackler…</t>
  </si>
  <si>
    <t>... annual emission and uptake of carbon that follow the clearing of forest for agriculture and the ... The combined effects of deforestation, abandonment, logging and fire may thus yield sources of carbon ... The annual net flux of carbon to the atmosphere from changes in land use 1850 ...</t>
  </si>
  <si>
    <t>http://www.nature.com/nature/journal/v403/n6767/full/403301a0.html</t>
  </si>
  <si>
    <t>Household life cycles and secondary forest cover among small farm colonists in the Amazon</t>
  </si>
  <si>
    <t>http://www.sciencedirect.com/science/article/pii/S0305750X02000244</t>
  </si>
  <si>
    <t>SG Perz, RT Walker</t>
  </si>
  <si>
    <t>... Data from the Uruará survey allow construction of two indicators of secondary growth on farm lots in the sample: the natural log ... ln) of hectares (ha) under regrowth for fallow (capoeira), and the ln ha under regrowth due to plot abandonment of both cropland (terra abandonada ...</t>
  </si>
  <si>
    <t>https://www.msu.edu/~rwalker/pubs/Perz_Walker2002.pdf</t>
  </si>
  <si>
    <t>Assessing the vulnerability of agricultural land use and species to climate change and the role of policy in facilitating adaptation</t>
  </si>
  <si>
    <t>http://www.sciencedirect.com/science/article/pii/S146290110500153X</t>
  </si>
  <si>
    <t>PM Berry, MDA Rounsevell, PA Harrison…</t>
  </si>
  <si>
    <t>Environmental Science &amp; …</t>
  </si>
  <si>
    <t>... these areas cover about 15–25% of the European countryside and suffer from land abandonment and intensification. ... at a regional scale is the sum of decision making at the farm scale (Rounsevell ... if the land is sufficiently profitable it will be used for intensive agriculture, but land ...</t>
  </si>
  <si>
    <t>https://ethree.com/downloads/Climate%20Change%20Readings/International%20Climate%20Policy/Berry%20-%20Vulnerability%20Agr%20land%20+%20species%20climate%20change.pdf</t>
  </si>
  <si>
    <t>Degradation and abandonment of mechanized rain‐fed agricultural land in the Southern Gadarif region, Sudan: the local farmers' perception</t>
  </si>
  <si>
    <t>http://onlinelibrary.wiley.com/doi/10.1002/ldr.894/abstract</t>
  </si>
  <si>
    <t>HM Sulieman, MF Buchroithner</t>
  </si>
  <si>
    <t>Abstract In the Gadarif Region of Sudan, destruction of the natural vegetation for agricultural expansion is one of the major causes of the degradation of renewable resources and the environment. This study identifies and analyses the farmers' attitudes and perceptions ...</t>
  </si>
  <si>
    <t>Future European agricultural landscapes—what can we learn from existing quantitative land use scenario studies?</t>
  </si>
  <si>
    <t>http://www.sciencedirect.com/science/article/pii/S0167880905005384</t>
  </si>
  <si>
    <t>G Busch</t>
  </si>
  <si>
    <t>... Considerable shifts towards grassland abandonment in many scenarios reflect the changes in agricultural management. ... Thus, increasing migration away from rural areas, a decrease of agricultural employees, aging of farmers and abandonment of both farm holdings and ...</t>
  </si>
  <si>
    <t>http://www.ask-force.org/web/Biofuel/Busch-Scenarios-2006.pdf</t>
  </si>
  <si>
    <t>Ecological succession on abandoned farm lands and its relationship to wildlife management</t>
  </si>
  <si>
    <t>http://www.jstor.org/stable/1943236</t>
  </si>
  <si>
    <t>SL Beckwith</t>
  </si>
  <si>
    <t>... In the early days a mixed system of agriculture was practiced, designed to pro- duce food and other items for ... The average farm size for the county is 124.9 acres (US Bureau of Census 1946). ... Study areas were classified according to final crop and length of abandonment. ...</t>
  </si>
  <si>
    <t>Migration and agricultural change: The case of smallholder agriculture in highland Ecuador</t>
  </si>
  <si>
    <t>http://link.springer.com/article/10.1023/A:1021198023769</t>
  </si>
  <si>
    <t>BD Jokisch</t>
  </si>
  <si>
    <t>... to be at odds with reports of international migration leading to agricultural abandonment in ... gen- der differences are most noticeable in preferential male access to off-farm wage labor ... Migrant households were equally capable of continuing agriculture as nonmigrant households. ...</t>
  </si>
  <si>
    <t>http://www.researchgate.net/publication/225965221_Migration_and_Agricultural_Change_The_Case_of_Smallholder_Agriculture_in_Highland_Ecuador/file/9c960521224710138f.pdf</t>
  </si>
  <si>
    <t>Present forest biodiversity patterns in France related to former Roman agriculture</t>
  </si>
  <si>
    <t>http://www.esajournals.org/doi/abs/10.1890/05-1314</t>
  </si>
  <si>
    <t>E Dambrine, JL Dupouey , L Laüt, L Humbert, M Thinon…</t>
  </si>
  <si>
    <t>... present-day forest plant diversity patterns and the location of Roman farm buildings ... primary control over biodiversity variations in many forest landscapes, even after millennia of abandonment. ... Typical differences between contemporary forest and cropland soil δ 15 N are about 4 ...</t>
  </si>
  <si>
    <t>http://www.planta.cn/forum/files_planta/present_forest_biodiversity_patterns_in_france_related_to_former_roman_agriculture_107.pdf</t>
  </si>
  <si>
    <t>Abandonment of farmland and vegetation succession following the Eurasian plague pandemic of ad 1347–52</t>
  </si>
  <si>
    <t>http://onlinelibrary.wiley.com/doi/10.1111/j.1365-2699.2006.01674.x/full</t>
  </si>
  <si>
    <t>D Yeloff, B Van Geel</t>
  </si>
  <si>
    <t>... 128 out of 169 (75%) settlements had disappeared, and farm abandonment had occurred in ... with precise chronologies (decadal and even annual scale) showing the abandonment of farmland ... layer, and after ad 1362 became absent, indicating the collapse of arable agriculture. ...</t>
  </si>
  <si>
    <t>Soil organic matter composition under primary forest, pasture , and secondary forest succession, Region Huetar Norte, Costa Rica</t>
  </si>
  <si>
    <t>http://www.sciencedirect.com/science/article/pii/S0378112799000559</t>
  </si>
  <si>
    <t>... secondary forests include shifting cultivation and land clearings to `permanent' agriculture such as ... 1). Abandonment of the pasture and growth of a secondary forest raised the C ... basis, primary forest burning and subsequent cultivation with maize and grassland appeared to ...</t>
  </si>
  <si>
    <t>No evidence of increased fire risk due to agricultural land abandonment in Sardinia (Italy)</t>
  </si>
  <si>
    <t>http://www.nat-hazards-earth-syst-sci.net/12/1333/</t>
  </si>
  <si>
    <t>C Ricotta , D Guglietta…</t>
  </si>
  <si>
    <t>… Hazards and Earth …</t>
  </si>
  <si>
    <t>nat-hazards-earth-syst-sci.net</t>
  </si>
  <si>
    <t>Abstract. Different land cover types are related to different levels of fire hazard through their vegetation structure and fuel load composition. Therefore, understanding the relationships between landscape changes and fire behavior is of crucial importance for developing ...</t>
  </si>
  <si>
    <t>http://www.nat-hazards-earth-syst-sci.net/12/1333/2012/nhess-12-1333-2012.pdf</t>
  </si>
  <si>
    <t>Effects of past land use on spatial heterogeneity of soil nutrients in southern Appalachian forests</t>
  </si>
  <si>
    <t>http://www.esajournals.org/doi/abs/10.1890/03-0475</t>
  </si>
  <si>
    <t>JM Fraterrigo , MG Turner, SM Pearson…</t>
  </si>
  <si>
    <t>... Historical land use in these watersheds includes disturbance from agriculture or logging, and was ... on these lands, and records suggest that they were best suited to pasture because of ... Land abandonment during the first half of the 20th century allowed most land to revert to forest ...</t>
  </si>
  <si>
    <t>http://landscape.zoology.wisc.edu/people/Turner/Fraterrigo2005EcolMonogr.pdf</t>
  </si>
  <si>
    <t>Abandonment of grazing in a mediterranean grassland area: consequences for ant assemblages</t>
  </si>
  <si>
    <t>http://onlinelibrary.wiley.com/doi/10.1111/j.1752-4598.2011.00165.x/full</t>
  </si>
  <si>
    <t>FM Azcarate, B Peco</t>
  </si>
  <si>
    <t>Insect Conservation and Diversity</t>
  </si>
  <si>
    <t>Abstract. 1. Abandonment of traditional activities in the rural areas is widespread in the developed world, and in the case of grazing, it is known to have negative consequences on the diversity of plant communities. Few studies have examined the impact of grazing ...</t>
  </si>
  <si>
    <t>Ecological implications of land abandonment in Britain: some comparison with Europe</t>
  </si>
  <si>
    <t>http://om.ciheam.org/om/pdf/a15/92605079.pdf</t>
  </si>
  <si>
    <t>RGH Bunce</t>
  </si>
  <si>
    <t>INSTITUTE OF TERRESTRIAL ECOLOGY MERLEWOOD RESEARCH STATION GRANGE OVER SANDS CUMBRIA 6JU UNITED KINGDOM- of on the ecological implications of of set- aside schemes. Abandonment of of the vegetation. These changes depend on of and of of ...</t>
  </si>
  <si>
    <t>Carbon sequestration and nitrogen status in Arenosols following afforestation or following abandonment of arable land</t>
  </si>
  <si>
    <t>http://www.balticforestry.mi.lt/bf/PDF_Articles/2007-13[2]/169_178%20Armolaitis%20et%20al.pdf</t>
  </si>
  <si>
    <t>K Armolaitis, J Aleinikoviene, A Baniuniene…</t>
  </si>
  <si>
    <t>Baltic …</t>
  </si>
  <si>
    <t>balticforestry.mi.lt</t>
  </si>
  <si>
    <t>Abstract Over 600 000 ha of agricultural land on infertile soils (mainly Arenosols) are or soon will be abandoned in Lithuania. According to the resolution of the Kyoto Protocol, afforestation of this land could be relevant with the focus on carbon sequestration. The ...</t>
  </si>
  <si>
    <t>The contributions of land ‐use change, CO2 fertilization, and climate variability to the Eastern US carbon sink</t>
  </si>
  <si>
    <t>http://onlinelibrary.wiley.com/doi/10.1111/j.1365-2486.2006.01254.x/full</t>
  </si>
  <si>
    <t>M Albani, D Medvigy, GC Hurtt …</t>
  </si>
  <si>
    <t>... of primary, secondary and agricultural land within each grid cell are indicated by the intensity of green, blue and red coloration (see legend). The panels show clearly the western expansion of agriculture between 1850 and 1900, and the subsequent abandonment of agriculture ...</t>
  </si>
  <si>
    <t>The Law of Real Property: And Other Interests in Land</t>
  </si>
  <si>
    <t>HT Tiffany</t>
  </si>
  <si>
    <t>Callaghan and Company</t>
  </si>
  <si>
    <t>Patterns of plant species richness in pasture lands of the northeast United States</t>
  </si>
  <si>
    <t>http://link.springer.com/article/10.1023/A:1026536223478</t>
  </si>
  <si>
    <t>BF Tracy, MA Sanderson</t>
  </si>
  <si>
    <t>... tested (farm type, stocking density, grazing intensity, fertilizer use, and the type of fertilizer). ... two regions suggests that there may be some fundamental characteristics of grassland plants, or ... After the first several years of abandonment, plant diversity gener- ally increases mainly ...</t>
  </si>
  <si>
    <t>Landscape change patterns in mountains, land use and environmental diversity, Mid-Norway 1960–1993</t>
  </si>
  <si>
    <t>http://link.springer.com/article/10.1023/A:1008173628016</t>
  </si>
  <si>
    <t>EGA Olsson, G Austrheim, SN Grenne</t>
  </si>
  <si>
    <t>... national government while the use is a common right shared among the farm holders in ... hay, and the collection of wood for fuel, sig- nificantly increased the grassland areas at ... Such factors are abandonment of mowing, de- creased grazing pressure, onset of ploughing to some ...</t>
  </si>
  <si>
    <t>Spatial-temporal variability of the plant landscape in the mediterranean highlands due to the abandonment of traditional land uses: a study of the Spanish …</t>
  </si>
  <si>
    <t>T Lasanta, SM Vicente Serrano , JM Cuadrat</t>
  </si>
  <si>
    <t>Forest ecosystem carbon accumulation during a secondary succession in the Eastern Prealps of Italy</t>
  </si>
  <si>
    <t>http://forestry.oxfordjournals.org/content/81/1/1.short</t>
  </si>
  <si>
    <t>G Alberti , A Peressotti, P Piussi, G Zerbi</t>
  </si>
  <si>
    <t>... As a consequence, areas of marginal agriculture were abandoned leading to secondary successions. ... al., 2002), the vegetation type (mixed broadleaf forest), the previous land use (Piussi ... chronosequence (−0.71 Mg C ha −1 yr −1 ). After abandonment, grassland organic matter ...</t>
  </si>
  <si>
    <t>http://forestry.oxfordjournals.org/content/81/1/1.long</t>
  </si>
  <si>
    <t>Human-caused wildfire risk rating for prevention planning in Spain</t>
  </si>
  <si>
    <t>http://www.sciencedirect.com/science/article/pii/S0301479708001758</t>
  </si>
  <si>
    <t>J Martínez, C Vega-Garcia, E Chuvieco</t>
  </si>
  <si>
    <t>... Socio-economic transformations in rural areas: rural exodus, abandonment of traditional activities in agricultural and forest ... in stables) on the forest surface area, Density index (num./km 2 ), Census of agriculture for 1999 ... Corine land cover 1990 grid (Raster 100 × 100 m), Positive, ...</t>
  </si>
  <si>
    <t>http://www.researchgate.net/publication/23190129_Human-caused_wildfire_risk_rating_for_prevention_planning_in_Spain/file/72e7e52247f60c8195.pdf</t>
  </si>
  <si>
    <t>Post‐Soviet farmland abandonment , forest recovery, and carbon sequestration in western Ukraine</t>
  </si>
  <si>
    <t>http://onlinelibrary.wiley.com/doi/10.1111/j.1365-2486.2010.02333.x/full</t>
  </si>
  <si>
    <t>T Kuemmerle , P Olofsson , O Chaskovskyy…</t>
  </si>
  <si>
    <t>... Abandonment was defined as farmland (both cropland and managed grassland) in use during the late 1980s that converted to fallow or successional land (ie, shrubland or young forest) by 2007. We used a two-step change-detection approach. ...</t>
  </si>
  <si>
    <t>Response of a Bromus erectus grassland (Mesobromion) to abandonment and different cutting regimes</t>
  </si>
  <si>
    <t>H Dierschke, M Engels</t>
  </si>
  <si>
    <t>Modern Ecology. Basic and applied aspects</t>
  </si>
  <si>
    <t>Soil microbial community structure in relation to vegetation management on former agricultural land</t>
  </si>
  <si>
    <t>http://www.sciencedirect.com/science/article/pii/S0038071702000731</t>
  </si>
  <si>
    <t>K Hedlund</t>
  </si>
  <si>
    <t>... Abstract. Agricultural overproduction has led the European Union to encourage long-term abandonment of agricultural land. To enhance the transition of agricultural land to natural grasslands or forests different management practices in relation to vegetation can be used. ...</t>
  </si>
  <si>
    <t>Effects of above-and below-ground competition of shrubs and grass on〈 i〉 Calophyllum brasiliense〈/i〉(Camb.) seedling growth in abandoned tropical pasture</t>
  </si>
  <si>
    <t>http://www.sciencedirect.com/science/article/pii/S0378112798002485</t>
  </si>
  <si>
    <t>KD Holl</t>
  </si>
  <si>
    <t>... At the time of pasture abandonment there were few shrubs present because the land owner regularly cut ... A survey of the pasture in February 1996, one year after abandonment and four months ... 1997 and were processed at the Soils Laboratory of the College of Agriculture at the ...</t>
  </si>
  <si>
    <t>http://users.wfu.edu/hillra7/seed%20sources/Holl%201998.pdf</t>
  </si>
  <si>
    <t>Farmers' attitudes and landscape change: evidence from the abandonment of terraced cultivations on Lesvos, Greece</t>
  </si>
  <si>
    <t>http://link.springer.com/article/10.1007/s10460-009-9206-9</t>
  </si>
  <si>
    <t>T Kizos , A Dalaka, T Petanidou</t>
  </si>
  <si>
    <t>Abstract Agricultural landscapes are the product of the interaction of the natural environment of an area and the practices of its farmers. In this paper, farmers' practices are examined in order to describe and understand processes of landscape change in terraced fields on the ...</t>
  </si>
  <si>
    <t>http://www.tara.tcd.ie/bitstream/handle/2262/42106/PEER_stage2_10.1007%252Fs10460-009-9206-9.pdf?sequence=1&amp;isAllowed=y</t>
  </si>
  <si>
    <t>Restoration of montane fen meadows by mowing remains possible after 4–35 years of abandonment</t>
  </si>
  <si>
    <t>http://link.springer.com/article/10.1007/s00035-007-0743-9</t>
  </si>
  <si>
    <t>R Billeter, M Peintinger, M Diemer</t>
  </si>
  <si>
    <t>Botanica Helvetica</t>
  </si>
  <si>
    <t>... Effects of experimental and real land use on seedling recruitment of six fen species. ... Plant species decline due to abandonment of meadows cannot easily be reversed by mowing ... Small size of remnants of nutrient-poor calcareous grassland (Mesobromion) in the Swiss Jura puts ...</t>
  </si>
  <si>
    <t>Changes in soil microbial community structure following the abandonment of agricultural terraces in mountainous areas of Eastern Spain</t>
  </si>
  <si>
    <t>http://www.sciencedirect.com/science/article/pii/S0929139309001073</t>
  </si>
  <si>
    <t>R Zornoza , C Guerrero , J Mataix-Solera , KM Scow …</t>
  </si>
  <si>
    <t>Applied soil ecology</t>
  </si>
  <si>
    <t>... The ratio of fungal to bacterial PLFAs increased after agriculture abandonment. ... (2005) also observed that although in the first years after field abandonment fungi increased, in ... The authors explained these findings by the fact that C inputs in the grassland mainly come from root ...</t>
  </si>
  <si>
    <t>http://www.ncbi.nlm.nih.gov/pmc/articles/PMC3267902/</t>
  </si>
  <si>
    <t>Impacts of extensive grazing and abandonment on grassland soils and productivity</t>
  </si>
  <si>
    <t>http://www.sciencedirect.com/science/article/pii/S0167880910002239</t>
  </si>
  <si>
    <t>CA Marriott, JM Fisher, K Hood, RJ Pakeman</t>
  </si>
  <si>
    <t>Two long-term (16 year) experiments on intensively managed pastures compared extensive grazing, abandonment and continued intensive grazing and were assessed for impacts on soil parameters, plant nutrient content and ecological indicator values. There was a ...</t>
  </si>
  <si>
    <t>Cross-border comparison of land cover and landscape pattern in Eastern Europe using a hybrid classification technique</t>
  </si>
  <si>
    <t>http://www.sciencedirect.com/science/article/pii/S003442570600160X</t>
  </si>
  <si>
    <t>T Kuemmerle , VC Radeloff , K Perzanowski…</t>
  </si>
  <si>
    <t>Remote sensing of …</t>
  </si>
  <si>
    <t>... the main changes after 1990 have been extensive changes in land ownership and fragmentation of farm fields due to ... In terms of land cover change, land abandonment is occurring at unprecedented rates, and large areas are converting to grassland and forest ...</t>
  </si>
  <si>
    <t>http://www.researchgate.net/publication/222827233_Cross-border_comparison_of_land_cover_and_landscape_pattern_in_Eastern_Europe_using_a_hybrid_classification_technique/file/9fcfd508057e3782dd.pdf</t>
  </si>
  <si>
    <t>Deforestation in the Amazon Basin: Magnitude, dynamics, and soil resource effects</t>
  </si>
  <si>
    <t>SB Hecht</t>
  </si>
  <si>
    <t>Studies in Third World Societies</t>
  </si>
  <si>
    <t>Farming strategies and land use in Southern Portugal: land abandonment or extensification of the traditional systems?</t>
  </si>
  <si>
    <t>http://repositorio-cientifico.uatlantica.pt/jspui/handle/10884/341</t>
  </si>
  <si>
    <t>N Lourenço , T Pinto Correia, R Jorge …</t>
  </si>
  <si>
    <t>repositorio-cientifico.uatlantica.pt</t>
  </si>
  <si>
    <t>Agricultural activity can not be analysed outside the context of regional and local dynamics and, at this level, there are very different situations to be found in the Algarve and in the Alentejo. However, there is a common problem in the areas studied: the continued exodus ...</t>
  </si>
  <si>
    <t>http://repositorio-cientifico.uatlantica.pt/jspui/bitstream/10884/341/1/1998_Farming_strategies.pdf</t>
  </si>
  <si>
    <t>Effects of land management and a recent hurricane on forest structure and composition in the Luquillo Experimental Forest, Puerto Rico</t>
  </si>
  <si>
    <t>http://www.sciencedirect.com/science/article/pii/037811279503575U</t>
  </si>
  <si>
    <t>JK Zimmerman , TM Aide , M Rosario, M Serrano…</t>
  </si>
  <si>
    <t>... After World War 11, the economic basis of Puerto Rico shifted from mainly agriculture to small industries ... This resulted in the abandonment of agricultural lands throughout the island. ... At each site we located three areas of different land uses: pasture, shade coffee, and forested ...</t>
  </si>
  <si>
    <t>Five Thousands Years of Land Use and Abuse in the Southern Argolid, Greece</t>
  </si>
  <si>
    <t>http://www.jstor.org/stable/147733</t>
  </si>
  <si>
    <t>TH Van Andel, CN Runnels, KO Pope</t>
  </si>
  <si>
    <t>Hesperia</t>
  </si>
  <si>
    <t>... shifts in the rainfall pattern (for which geological evidence would be hard to find), the Pikrodafni event demonstrates the eventual failure of EH agriculture to contain the ... The reason must surely be the rapidity with which, upon abandonment of large tracts of land, the natural ...</t>
  </si>
  <si>
    <t>Eco-efficiency as abandonment of nature</t>
  </si>
  <si>
    <t>http://www.sciencedirect.com/science/article/pii/S0921800901002178</t>
  </si>
  <si>
    <t>J Hukkinen</t>
  </si>
  <si>
    <t>... Eco-efficiency as abandonment of nature. ... rucksack (weight of natural resources used to produce a product), ecological footprint (land area required ... Case examples of historical successes and failures of human–environmental interaction in irrigated agriculture, groundwater use ...</t>
  </si>
  <si>
    <t>http://www.researchgate.net/publication/222309903_Eco-efficiency_as_abandonment_of_nature/file/60b7d52166bf76bfd9.pdf</t>
  </si>
  <si>
    <t>Plant species decline due to abandonment of meadows cannot easily be reversed by mowing. A case study from the southern Alps</t>
  </si>
  <si>
    <t>http://onlinelibrary.wiley.com/doi/10.2307/3237137/full</t>
  </si>
  <si>
    <t>A Stampfli, M Zeiter</t>
  </si>
  <si>
    <t>... Plant species decline due to abandonment of meadows ... Rubus fruticosus thicket, open Betula pendula stands, and spe- cies-poor Brachypodium pinnatum-dominated grassland with abundant ... In November 1994, we added mature manure (2 kg/m2) from the nearby farm at Pree ...</t>
  </si>
  <si>
    <t>http://www.botany.unibe.ch/associated/grass/reprints/JVegetSci_10_151.pdf</t>
  </si>
  <si>
    <t>Temporal (1958–1993) and spatial patterns of land use changes in Haut-Saint-Laurent (Quebec, Canada) and their relation to landscape physical attributes</t>
  </si>
  <si>
    <t>http://link.springer.com/article/10.1023/A:1008022028804</t>
  </si>
  <si>
    <t>D Pan, G Domon, S De Blois, A Bouchard</t>
  </si>
  <si>
    <t>... 1993) as well as compre- hensive studies on agriculture in Quebec (Boudreau et al ... Similar patterns were observed in other land- scapes of North America where reforestation was trig- gered ... period from 1973–1993, on the other hand, was marked by the abandonment of pasture ...</t>
  </si>
  <si>
    <t>Land -use changes in the Spanish Pyrenees</t>
  </si>
  <si>
    <t>http://www.jstor.org/stable/3673606</t>
  </si>
  <si>
    <t>JM Garcia-Ruiz , T Lasanta-Martinez</t>
  </si>
  <si>
    <t>... remained near the villages before they moved to the Ebro Basin, thus providing organic fertilizer to the farm- land. ... The abandonment of cultivation in areas at lower and medium elevations is of greater importance. ... Soil erosion has also played a part in the decline of agriculture. ...</t>
  </si>
  <si>
    <t>http://digital.csic.es/bitstream/10261/80104/1/Garcia_Ruiz_Land_use_changes1990.pdf</t>
  </si>
  <si>
    <t>Soil carbon differences among forest, agriculture , and secondary vegetation in lower montane Ecuador</t>
  </si>
  <si>
    <t>http://www.esajournals.org/doi/abs/10.1890/1051-0761(2000)010%5B0497:SCDAFA%5D2.0.CO%3B2</t>
  </si>
  <si>
    <t>CC Rhoades, GE Eckert, DC Coleman</t>
  </si>
  <si>
    <t>... the lower montane region, secondary vegetation re-establishes rapidly after abandonment of cropland or traditional ... We were unable to determine the duration of agricultural activities prior to abandonment. ... the increment in C 3 -derived soil C after abandoning agriculture, the δ ...</t>
  </si>
  <si>
    <t>PR d. S. Moutinho, GH d. Negreiros, and S. Vieira. 1995. Forest recovery following pasture abandonment in Amazonia: canopy seasonality, fire resistance …</t>
  </si>
  <si>
    <t>DC Nepstad, P Jipp</t>
  </si>
  <si>
    <t>Book Chapter</t>
  </si>
  <si>
    <t>Farm abandonment in South Gippsland's Strzelecki Ranges, 1870-1925: challenge or tragedy</t>
  </si>
  <si>
    <t>S Legg</t>
  </si>
  <si>
    <t>Gippsland Heritage Journal</t>
  </si>
  <si>
    <t>Effect of fertiliser application and abandonment on plant species composition of〈 i〉 Festuca rubra〈/i〉 grassland</t>
  </si>
  <si>
    <t>http://www.sciencedirect.com/science/article/pii/S1146609X12001099</t>
  </si>
  <si>
    <t>V Pavlů, J Gaisler, L Pavlů, M Hejcman, V Ludvíková</t>
  </si>
  <si>
    <t>Little is known about the effects of nitrogen (N), phosphorus (P) and potassium (K) application on soil chemical properties and plant species composition of mountain Festuca rubra grasslands. In this study, we aimed to determine whether fertiliser application affects ...</t>
  </si>
  <si>
    <t>Abandonment of farm land in Kentucky</t>
  </si>
  <si>
    <t>http://muse.jhu.edu/journals/southeastern_geographer/v004/4.hart.html</t>
  </si>
  <si>
    <t>Southeastern Geographer</t>
  </si>
  <si>
    <t>The loss of farm land is more dramatic if the figures for the 11 states of the West are subtracted from the national total. The East lost more than 50 million acres of farm land in the decade between 1950 and 1960. By 1960 the acreage of farm land in the East had ...</t>
  </si>
  <si>
    <t>Stratigraphy and recent evolution of Maryland Piedmont flood plains</t>
  </si>
  <si>
    <t>http://www.ajsonline.org/content/286/8/617.short</t>
  </si>
  <si>
    <t>RB Jacobson, DJ Coleman</t>
  </si>
  <si>
    <t>... Farm abandonment and introduction of soil conservation techniques slightly decreased water yield and substantially ... growth, use of chemical and natural fertilizers, use of mechanical farm equipment, and ... A precipitous decline in cropland acreage from I930 to 193:3 resulted ...</t>
  </si>
  <si>
    <t>Mediterranean desertification and land degradation: mapping related land use change syndromes based on satellite observations</t>
  </si>
  <si>
    <t>http://www.sciencedirect.com/science/article/pii/S0921818108001252</t>
  </si>
  <si>
    <t>J Hill, M Stellmes , T Udelhoven, A Röder …</t>
  </si>
  <si>
    <t>... These include such diverse processes as urbanization, industrialization, intensification of agricultural and pastoral uses on the one hand, and the deterioration of rural structures and land abandonment accompanied by shrub encroachment on the other, affecting water budgets ...</t>
  </si>
  <si>
    <t>The role of tree sprouts in the restoration of stand structure and species diversity in tropical moist forest after slash-and-burn agriculture in Eastern Paraguay</t>
  </si>
  <si>
    <t>http://link.springer.com/article/10.1023/A:1009763402998</t>
  </si>
  <si>
    <t>L Kammesheidt</t>
  </si>
  <si>
    <t>... sites is indicated by the accelerating tendency of converting crop fields into pasture. ... of woody plants in successional stands following slash-and-burn agriculture in Paraguay. ... more advanced successional stages, ten and fifteen years after farm abandonment, seed-established ...</t>
  </si>
  <si>
    <t>Dynamics of C and nutrient pools associated with land conversion and abandonment in Neotropical landscapes</t>
  </si>
  <si>
    <t>Ecological consequences of land abandonment on carabid beetles distribution in two contrasted grassland areas</t>
  </si>
  <si>
    <t>http://om.ciheam.org/om/pdf/a15/92605085.pdf</t>
  </si>
  <si>
    <t>F Burel</t>
  </si>
  <si>
    <t>Options méditerrannéennes</t>
  </si>
  <si>
    <t>-“Conséquences écologiques de l 'abandon des terres sur la distribution des scarabées Carabidae dans deux zones contrastées de avons analysé ici la dispersion des scarabées Carabidae dans des prairies de et des Dans ces deux régions, la dispersion des ...</t>
  </si>
  <si>
    <t>6</t>
  </si>
  <si>
    <t>Interactions among Amazon land use, forests and climate: prospects for a near-term forest tipping point</t>
  </si>
  <si>
    <t>http://rstb.royalsocietypublishing.org/content/363/1498/1737.short</t>
  </si>
  <si>
    <t>DC Nepstad, CM Stickler…</t>
  </si>
  <si>
    <t>... As a result, much of the recent surge in global cropland area expansion is taking place in the ... of the previously forested lands in the Brazilian Amazon are in some stage of abandonment (Houghton et al. ... Soil suitability map for mechanized agriculture in the Pan-Amazon region. ...</t>
  </si>
  <si>
    <t>http://rstb.royalsocietypublishing.org/content/363/1498/1737.full</t>
  </si>
  <si>
    <t>Effects of environment and land -use history on upland forests of the Cary Arboretum, Hudson Valley, New York</t>
  </si>
  <si>
    <t>http://www.jstor.org/stable/2997050</t>
  </si>
  <si>
    <t>JS Glitzenstein, CD Canham , MJ McDonnell…</t>
  </si>
  <si>
    <t>Bulletin of the Torrey …</t>
  </si>
  <si>
    <t>... Economic conditions for farmers worsened state- wide during the 1880's, and abandonment of marginal farmland began in ... censuses of 1865 and 1875 gave the amount of improved land (ie, cleared for agriculture) and unim- proved land (ie, left in woods) in each farm. ...</t>
  </si>
  <si>
    <t>http://www.researchgate.net/publication/216800704_EFFECTS_OF_ENVIRONMENT_AND_LAND-USE_HISTORY_ON_UPLAND_FORESTS_OF_THE_CARY-ARBORETUM_HUDSON_VALLEY_NEW-YORK/file/60b7d5216134312e6a.pdf</t>
  </si>
  <si>
    <t>Effects of cultivation and abandonment on soil organic matter in northeastern Colorado</t>
  </si>
  <si>
    <t>https://dl.sciencesocieties.org/publications/sssaj/abstracts/59/4/SS0590041112</t>
  </si>
  <si>
    <t>T Ihori, IC Burke , WK Lauenroth …</t>
  </si>
  <si>
    <t>Effects of Cultivation and Abandonment on Soil Organic Matter in Northeastern Colorado ... fields were located within 1 km on the same soil series according to the US Department of Agriculture (1982). ... (1989) and to predicted C and N from the Century grassland model (Parton et ...</t>
  </si>
  <si>
    <t>http://www.researchgate.net/publication/233214331_Effects_of_Cultivation_and_Abandonment_on_Soil_Organic_Matter_in_Northeastern_Colorado/file/79e41509c3086565c2.pdf</t>
  </si>
  <si>
    <t>Post-settlement history of human land -use and vegetation dynamics of a Tsuga canadensis (hemlock) woodlot in central New England</t>
  </si>
  <si>
    <t>http://www.jstor.org/stable/2260865</t>
  </si>
  <si>
    <t>DR Foster, T Zebryk, P Schoonmaker, A Lezberg</t>
  </si>
  <si>
    <t>... regional land clearance and extensive agriculture (20-10 cm; c. 1750-1860); IV. farm abandonment, regional reforestation (10-0 cm; c. 1860-present). ... Zone III is interpreted as indicating regional land clearance and agricultural expansion in central Massachusetts (1750-1860). ...</t>
  </si>
  <si>
    <t>http://hfr.lternet.edu/sites/harvardforest.fas.harvard.edu/files/publications/pdfs/Foster_JEcology_1992_Postsettlement.pdf</t>
  </si>
  <si>
    <t>The dynamics of land ‐cover change in western Honduras: exploring spatial and temporal complexity</t>
  </si>
  <si>
    <t>http://onlinelibrary.wiley.com/doi/10.1111/j.1574-0862.2002.tb00125.x/abstract</t>
  </si>
  <si>
    <t>DK Munroeaic, J Southworth …</t>
  </si>
  <si>
    <t>... Certain parcels may be too small or fragmented to farm efficiently. ... First, since 1987 an abandonment of marginal areas, on steeper slopes and closer to roads and towns, for ... all three dates with stable forest, non-forest across all three dates with sta- ble agriculture, and cyclical ...</t>
  </si>
  <si>
    <t>http://www.researchgate.net/publication/4740730_The_dynamics_of_land-cover_change_in_western_Honduras_exploring_spatial_and_temporal_complexity/file/9fcfd50746d381146c.pdf</t>
  </si>
  <si>
    <t>Farmland Abandonment in the EU: an Assessment of Trends and Prospects</t>
  </si>
  <si>
    <t>http://www.ieep.org.uk/assets/733/Farmland_abandonment_in_the_EU_-_assessment_of_trends_and_prospects_-_FINAL_15-11-2010_.pdf</t>
  </si>
  <si>
    <t>C Keenleyside, G Tucker, A McConville</t>
  </si>
  <si>
    <t>London: WWF and IEEP</t>
  </si>
  <si>
    <t>ieep.org.uk</t>
  </si>
  <si>
    <t>... dry soils in southeast Europe it can be a 'steppe' like grassland vegetation which is ... returns, but may be continued for social reasons, to support other farm income streams ... was subjectivity in several land cover classes potentially associated with land abandonment, for example ...</t>
  </si>
  <si>
    <t>Land use more than 200years ago explains current grassland plant diversity in a Swedish agricultural landscape</t>
  </si>
  <si>
    <t>http://www.sciencedirect.com/science/article/pii/S0006320707001541</t>
  </si>
  <si>
    <t>E Gustavsson, T Lennartsson, M Emanuelsson</t>
  </si>
  <si>
    <t>... mowing to grazing a century ago may cause diversity declines similar to abandonment some 40 ... and Platanthera sp., did not meet criterion 2, but were considered grassland specialists since ... in the region, occur only in species-rich grasslands (Swedish Board of Agriculture, 2006 ...</t>
  </si>
  <si>
    <t>Effects of grazing abandonment on functional and taxonomic diversity of Mediterranean grasslands</t>
  </si>
  <si>
    <t>http://www.sciencedirect.com/science/article/pii/S0167880912000710</t>
  </si>
  <si>
    <t>B Peco , CP Carmona , I de Pablos…</t>
  </si>
  <si>
    <t>This paper analyses changes in species richness and functional trait diversity in response to grazing abandonment in Mediterranean grasslands, for five traits that are well connected to ecosystem function and community assembly: Plant Height, Specific Leaf Area, Seed ...</t>
  </si>
  <si>
    <t>Seed dispersal and potential forest succession in abandoned agriculture in tropical Africa</t>
  </si>
  <si>
    <t>http://www.esajournals.org/doi/abs/10.1890/1051-0761(1999)009%5B0998:SDAPFS%5D2.0.CO%3B2</t>
  </si>
  <si>
    <t>RS Duncan, CA Chapman</t>
  </si>
  <si>
    <t>... Seed trap placement We sampled seed rain in three habitats: below isolated trees; at sites with low herbaceous cover (mostly grasses, ≤0.5 m in height), representing most cropland immediately after abandonment (hereafter short grassland); and in P ...</t>
  </si>
  <si>
    <t>http://www.bio.miami.edu/horvitz/bil235/cacao/cacao06/Literature%20search/Duncan%20and%20Chapman%201999.pdf</t>
  </si>
  <si>
    <t>Environmental sustainability in agriculture : diet matters</t>
  </si>
  <si>
    <t>http://www.sciencedirect.com/science/article/pii/S092180099700579X</t>
  </si>
  <si>
    <t>R Goodland</t>
  </si>
  <si>
    <t>... Abandonment of highly eroded or otherwise damaged land, and the conversion of cropland to non ... When farm animals were fed largely on surpluses and farm wastes, they acted as valuable ... lower taxes would be assessed on sheep as they graze natural grassland more than do ...</t>
  </si>
  <si>
    <t>http://www.researchgate.net/publication/222459722_Environmental_sustainability_in_agriculture_diet_matters/file/9c960528a3fee2e906.pdf</t>
  </si>
  <si>
    <t>RESIDENTAL ABANDONMENT : THE TENEMENT LANDLORD REVISITED</t>
  </si>
  <si>
    <t>http://trid.trb.org/view.aspx?id=128999</t>
  </si>
  <si>
    <t>G Sternlieb, RW Burchell</t>
  </si>
  <si>
    <t>trid.trb.org</t>
  </si>
  <si>
    <t>... Title: RESIDENTAL ABANDONMENT: THE TENEMENT LANDLORD REVISITED. Accession Number: 00240785. ... Monograph. Abstract: THE PURPOSE OF THIS BOOK IS TO EXPLAIN RESIDENTIAL ABANDONMENT FROM BOTH SUPPLY AND DEMAND APPROACHES. ...</t>
  </si>
  <si>
    <t>Ecosystem services and agriculture : tradeoffs and synergies</t>
  </si>
  <si>
    <t>http://rstb.royalsocietypublishing.org/content/365/1554/2959.short</t>
  </si>
  <si>
    <t>AG Power</t>
  </si>
  <si>
    <t>… transactions of the royal society B: …</t>
  </si>
  <si>
    <t>... In complex landscapes, adding farm-level complexity does not necessarily enhance the ... In some areas, both agricultural intensification and land abandonment coexist in the same ... In developed countries, forest conversion to cropland, pasture and rangeland were common ...</t>
  </si>
  <si>
    <t>http://rstb.royalsocietypublishing.org/content/365/1554/2959.full.html</t>
  </si>
  <si>
    <t>Population Growth and Abandonment of Swamplands. A New Guinea Highlands Example</t>
  </si>
  <si>
    <t>http://www.persee.fr/web/revues/home/prescript/article/jso_0300-953X_1979_num_35_63_2998</t>
  </si>
  <si>
    <t>PP Gorecki</t>
  </si>
  <si>
    <t>Journal de la Société des Océanistes</t>
  </si>
  <si>
    <t>persee.fr</t>
  </si>
  <si>
    <t>... available), one taking over from the other depending on tribal land boundaries and ... Abandonment of swamplands seems not to have been connected with warfare, nor wetness, nor ... especially among the cultivators in the swamps practicing a drainage agriculture (stagnant water ...</t>
  </si>
  <si>
    <t>Soil seed banks in European grasslands: does land use affect regeneration perspectives?</t>
  </si>
  <si>
    <t>http://www.jstor.org/stable/2405239</t>
  </si>
  <si>
    <t>RM Bekker, GL Verweij, REN Smith, R Reine…</t>
  </si>
  <si>
    <t>... Degraded sites in Sweden subjected to abandonment ... and during the first half of this century, but had been converted to floristically rich meadow- land by sowing ... additional sites with different grassland communities were sam- pled to broaden the range of grassland types exam ...</t>
  </si>
  <si>
    <t>Land abandonment effect on N mineralization and microbial biomass N in a semi-arid calcareous soil from Iran</t>
  </si>
  <si>
    <t>http://www.sciencedirect.com/science/article/pii/S0140196311002485</t>
  </si>
  <si>
    <t>F Raiesi</t>
  </si>
  <si>
    <t>Modifications in vegetation cover and soil properties as a consequence of the abandonment of the agricultural activities may influence soil N contents and dynamics. The aim of this study was to investigate the influence of land abandonment on N levels and dynamics in ...</t>
  </si>
  <si>
    <t>Enzyme activities as affected by soil properties and land use in a tropical watershed</t>
  </si>
  <si>
    <t>http://www.sciencedirect.com/science/article/pii/S0929139306001296</t>
  </si>
  <si>
    <t>V Acosta-Martinez, L Cruz, D Sotomayor-Ramirez…</t>
  </si>
  <si>
    <t>Applied Soil …</t>
  </si>
  <si>
    <t>... summary by Smith and Paul (1990) reported that generally soil microbial biomass C values in surface soil increase in the order: agriculture &lt; forest &lt; grassland. ... Thus, the forest land in the RGA watershed is primarily that resulting from the abandonment of cropland or pasture ...</t>
  </si>
  <si>
    <t>http://academic.uprm.edu/dsotomayor/Reprints/Acosta-Martinez_etal_enzymes.pdf</t>
  </si>
  <si>
    <t>Influences of labor emigration from agriculture on the production abandonment of cultivated land in ecological sensitive areas</t>
  </si>
  <si>
    <t>http://en.cnki.com.cn/Article_en/CJFDTOTAL-ZTKX201007003.htm</t>
  </si>
  <si>
    <t>Y TIAN, X LI, G MA, H HAO</t>
  </si>
  <si>
    <t>China Land Science</t>
  </si>
  <si>
    <t>The purpose of this paper is to assess the influences of labor emigration from agriculture on cultivated land production abandonment in ecological sensitive areas by taking the mountain area in southern Ningxia as an example. Method employed is binary logistic ...</t>
  </si>
  <si>
    <t>Impacts of future land cover changes on atmospheric CO2 and climate</t>
  </si>
  <si>
    <t>http://onlinelibrary.wiley.com/doi/10.1029/2004GB002311/full</t>
  </si>
  <si>
    <t>S Sitch, V Brovkin, W von Bloh…</t>
  </si>
  <si>
    <t>... [23] In 1990, 12.5% of the global land area is in cropland. Future scenarios diverge with an additional 14.5% of the global land area in agriculture by 2100 in A2, and −1.7%, representing net land abandonment, in B1. The main ...</t>
  </si>
  <si>
    <t>From productivism to post‐productivism… and back again? Exploring the (un) changed natural and mental landscapes of European agriculture</t>
  </si>
  <si>
    <t>http://onlinelibrary.wiley.com/doi/10.1111/1475-5661.00007/abstract</t>
  </si>
  <si>
    <t>GA Wilson</t>
  </si>
  <si>
    <t>Transactions of the Institute of British Geographers</t>
  </si>
  <si>
    <t>... the PAR were closely linked to strong financial state (and EEC) support through farm subsidies, price ... Munton et al 1990; Potter 1998) v Reduced use or total abandonment of biochemical ... This has been closely linked to changing public attitudes portraying agriculture as a 'villain ...</t>
  </si>
  <si>
    <t>http://graduateinstitute.ch/webdav/site/developpement/shared/developpement/cours/E752/wilson_fromproductivism.pdf</t>
  </si>
  <si>
    <t>Hydrological impacts of changing land management practices in a moderate‐sized agricultural catchment</t>
  </si>
  <si>
    <t>http://onlinelibrary.wiley.com/doi/10.1029/91WR00076/full</t>
  </si>
  <si>
    <t>KW Potter</t>
  </si>
  <si>
    <t>... includ- ing contour strip cropping, contour plowing, 5-year crop rotation, pasture improvement, improved ... on the 1982 National Resources Inventories, about half of the intensely cultivated cropland in the ... moderately sized catchment in which the dominant land use is agricultural? ...</t>
  </si>
  <si>
    <t>Agricultural land -use change in Brazilian Amazonia between 1980 and 1995: evidence from integrated satellite and census data</t>
  </si>
  <si>
    <t>http://www.sciencedirect.com/science/article/pii/S0034425703002128</t>
  </si>
  <si>
    <t>JA Cardille, JA Foley</t>
  </si>
  <si>
    <t>... Wooded grassland, 0.81. ... as a large loss in agriculture (thus reducing the area of active pasture in 1995), and pasture abandonment to second ... Our estimates of total agriculture change in Brazilian Amazônia between 1980 and 1995 include cropland increase, loss of natural ...</t>
  </si>
  <si>
    <t>ftp://fapespclima.ccst.inpe.br/lba/inpe/lba_archives/Pre-lba/site/documentos/science/Jeffrey.pdf</t>
  </si>
  <si>
    <t>The forest transition: a theoretical basis</t>
  </si>
  <si>
    <t>http://onlinelibrary.wiley.com/doi/10.1111/j.1475-4762.1998.tb00055.x/abstract</t>
  </si>
  <si>
    <t>AS Mather, CL Needle</t>
  </si>
  <si>
    <t>... Notes: * cropland plus rotation or improved grassland t rough grazing ... Abandonment was linked to a rural exodus, which gained momentum as the century progressed. ... From 1961 to 1976, the correlation coefficient between potential cropland (ie land quality) and the area in ...</t>
  </si>
  <si>
    <t>Abandonment of Mineral Rights</t>
  </si>
  <si>
    <t>http://heinonlinebackup.com/hol-cgi-bin/get_pdf.cgi?handle=hein.journals/stflr21&amp;section=60</t>
  </si>
  <si>
    <t>JC Roberton</t>
  </si>
  <si>
    <t>... The civil law has long permitted the abandonment of land, apparently without undesirable consequences. ... 449, 452 (9O56). 37. Simonton, Abandonment of Interests in Land, 25 ILL. L. RaV. 261, 263 (931). 38. Eg, CAL. REv. &amp;TAx. CoDE § Xo4 (b) (West 1956). 39. ...</t>
  </si>
  <si>
    <t>Population dynamics of wireworms (Coleoptera, Elateridae) in arable land after abandonment</t>
  </si>
  <si>
    <t>http://link.springer.com/article/10.2478/s11756-007-0017-4</t>
  </si>
  <si>
    <t>P Jedlička, J Frouz</t>
  </si>
  <si>
    <t>Abstract The community of elaterid larvae of three sites (field and two fallows), representing different stages of secondary succession, were studied using soil sampling from 1986 to 1993. All three sites were abandoned arable land: a field cultivated until 1991, a fallow I ...</t>
  </si>
  <si>
    <t>http://www.researchgate.net/publication/225929789_Population_dynamics_of_wireworms_(Coleoptera_Elateridae)_in_arable_land_after_abandonment/file/60b7d527798b129b7a.pdf</t>
  </si>
  <si>
    <t>Recent fire history and connectivity patterns determine bird species distribution dynamics in landscapes dominated by land abandonment</t>
  </si>
  <si>
    <t>http://link.springer.com/article/10.1007/s10980-011-9695-y</t>
  </si>
  <si>
    <t>EL Zozaya, L Brotons , S Saura</t>
  </si>
  <si>
    <t>Abstract Mediterranean landscapes are suffering two opposing forces leading to large-scale changes in species distribution: land abandonment of less productive areas and an increase in wildfire impact. Here, we test the hypothesis that fires occurred in recent decades drive ...</t>
  </si>
  <si>
    <t>http://www.researchgate.net/publication/257616783_Recent_fire_history_and_connectivity_patterns_determine_bird_species_distribution_dynamics_in_landscapes_dominated_by_land_abandonment/file/e0b4952926ba0aa371.pdf</t>
  </si>
  <si>
    <t>Current problems of agricultural land management in Poland. I. Causes of land abandonment and possibilities of its agricultural management</t>
  </si>
  <si>
    <t>M Marks, J Nowicki</t>
  </si>
  <si>
    <t>Fragmenta Agronomica</t>
  </si>
  <si>
    <t>Identifying patterns of land -cover change and their physical attributes in a marginal European landscape</t>
  </si>
  <si>
    <t>http://www.sciencedirect.com/science/article/pii/S0169204606002374</t>
  </si>
  <si>
    <t>B Reger, A Otte , R Waldhardt</t>
  </si>
  <si>
    <t>Landscape and urban planning</t>
  </si>
  <si>
    <t>... Agriculture has always been a matter of small-scale farming providing only a sideline ... the EC Common Agricultural Policy (CAP) have led to a substantial abandonment of business ... formerly predominant arable crop production was largely replaced by extensive grassland use or ...</t>
  </si>
  <si>
    <t>Identifying functional groups for response to disturbance in an abandoned pasture</t>
  </si>
  <si>
    <t>http://www.sciencedirect.com/science/article/pii/S1146609X98800271</t>
  </si>
  <si>
    <t>S Lavorel, B Touzard, JD Lebreton, B Clément</t>
  </si>
  <si>
    <t>... In an abandoned pasture in Brittany, we compared artificial small-scale disturbances to ... Plant functional group; disturbance; land abandonment; multivariate statistics. ... of grazing, competition, disturbance and fire on species composition and diversity in grassland communities. ...</t>
  </si>
  <si>
    <t>Intensification, rural abandonment and nature conservation in Spain</t>
  </si>
  <si>
    <t>http://mp.mountaintrip.eu/uploads/media/deliverable/elpen_d1.pdf#page=24</t>
  </si>
  <si>
    <t>FD Pineda</t>
  </si>
  <si>
    <t>Examples of European agri-environment schemes …</t>
  </si>
  <si>
    <t>mp.mountaintrip.eu</t>
  </si>
  <si>
    <t>... Ecological consequences of the abandonment of traditional land use system in central Spain. ... FFSPN Rencontres Internationales Agriculture- Environment. ... Intensively grazed limestone grassland set in karstic scenery, with dolines and limestone pavement, with altitudinal ...</t>
  </si>
  <si>
    <t>Impacts of grazing abandonment on ecosystem service provision: coastal grassland as a model system</t>
  </si>
  <si>
    <t>http://www.sciencedirect.com/science/article/pii/S0167880912003271</t>
  </si>
  <si>
    <t>H Ford, A Garbutt, DL Jones, L Jones</t>
  </si>
  <si>
    <t>A coastal grassland was used as a model system to examine how grazing management, un- grazed (for six years), rabbit grazed or fully grazed (ponies 0.2 ha− 1, cattle 0.05 ha− 1 and rabbits 45ha− 1), affected biodiversity and ecosystem service provision, by measuring an ...</t>
  </si>
  <si>
    <t>Socioeconomic dimensions of changes in the agricultural landscape of the Mediterranean basin: a case study of the abandonment of cultivation terraces on Nisyros …</t>
  </si>
  <si>
    <t>http://link.springer.com/article/10.1007/s00267-007-9054-6</t>
  </si>
  <si>
    <t>T Petanidou , T Kizos , N Soulakellis</t>
  </si>
  <si>
    <t>... Terrace abandonment continued in recent decades, with increased livestock grazing becoming the main land management tool; as a result, both farm and pasture ... include fences (hedgerows and dry stone walls), footpaths, structures built to support agriculture and animal ...</t>
  </si>
  <si>
    <t>http://lab-biogeography-ecology.aegean.gr/pdf_folder/2008_Nisyros%20terraces_ENM.pdf</t>
  </si>
  <si>
    <t>Fragmentation of a landscape: Incorporating landscape metrics into satellite analyses of land -cover change</t>
  </si>
  <si>
    <t>http://www.tandfonline.com/doi/abs/10.1080/01426390220149511</t>
  </si>
  <si>
    <t>J Southworth , H Nagendra , C Tucker</t>
  </si>
  <si>
    <t>Landscape Research</t>
  </si>
  <si>
    <t>... (1987–1991–1996) % LAND LPI NP ... the areas of stable forests are found adjacent to all other classes in the landscape, the areas of stable agriculture are predominantly found near those patches which represent current clearing and abandonment indicating the ...</t>
  </si>
  <si>
    <t>Libertarianism, positive obligations and property abandonment : children's rights</t>
  </si>
  <si>
    <t>http://www.emeraldinsight.com/journals.htm?articleid=847851&amp;show=abstract</t>
  </si>
  <si>
    <t>W Block</t>
  </si>
  <si>
    <t>International Journal of Social Economics</t>
  </si>
  <si>
    <t>... To wit, abandonment of babies ... see why a newborn Pakistani baby should have a moral claim to a quotal share of ownership of a piece of Iowa land that someone has just transformed into a wheatfield – and vice versa of course for an Iowan baby and a Pakistani farm. ...</t>
  </si>
  <si>
    <t>Leaving home in the Cornish Bronze Age: insights into planned abandonment processes</t>
  </si>
  <si>
    <t>JA Nowakowski</t>
  </si>
  <si>
    <t>Bronze Age Landscape. Tradition and Transformation</t>
  </si>
  <si>
    <t>... COMMUNITY INVASIBILITY, RECRUITMENT LIMITATION, AND GRASSLAND BIODIVERSITY. Ecology 78:81–92. ... Articles. COMMUNITY INVASIBILITY, RECRUITMENT LIMITATION, AND GRASSLAND BIODIVERSITY. David Tilman ...</t>
  </si>
  <si>
    <t>http://www.cbs.umn.edu/sites/default/files/public/downloads/t1590.pdf</t>
  </si>
  <si>
    <t>Above-and belowground dynamics of plant community succession following abandonment of farmland on the Loess Plateau, China</t>
  </si>
  <si>
    <t>http://link.springer.com/article/10.1007/s11104-008-9773-3</t>
  </si>
  <si>
    <t>G Wang, G Liu, M Xu</t>
  </si>
  <si>
    <t>... G. Wang (*) Institute of Soil and Water Conservation, Northwest Sci-Tech University of Agriculture and Forestry, Yangling, Shaanxi ... 46 to 58% were established for long-term monitoring of aboveground characteristics of vegetation succession following cropland abandonment. ...</t>
  </si>
  <si>
    <t>http://159.226.153.61/notice/Above-and%20belowground%20dynamics%20of%20plant%20community%20succession%20following%20abandonment%20of%20farmland%20on%20the%20Loess%20Plateau,%20China.pdf</t>
  </si>
  <si>
    <t>Carbon dynamics in slash-and-burn agriculture and land use alternatives of the humid forest zone in Cameroon</t>
  </si>
  <si>
    <t>http://www.sciencedirect.com/science/article/pii/S0167880997000601</t>
  </si>
  <si>
    <t>J Kotto-Same, PL Woomer, M Appolinaire…</t>
  </si>
  <si>
    <t>... two studies because these commenced not with the original forest and subsequent cropland but at ... soil properties, including soil organic matter, that are partly responsible for land abandonment and additional ... Alley Farm- ing Network for Tropical Africa with IITA, ICRAF &amp; ILRL ...</t>
  </si>
  <si>
    <t>http://www.sidalc.net/repdoc/A3566I/A3566I.PDF?origin=publication_detail</t>
  </si>
  <si>
    <t>Land abandonment in the Swiss mountains: A spatial statistical analysis at the regional scale</t>
  </si>
  <si>
    <t>Agricultural land abandonment in Latvia: an econometric analysis of farmers' choice</t>
  </si>
  <si>
    <t>https://lirias.kuleuven.be/handle/123456789/203412</t>
  </si>
  <si>
    <t>I Grinfelde, E Mathijs</t>
  </si>
  <si>
    <t>status: published</t>
  </si>
  <si>
    <t>... Division of Bioeconomics ›. ITEM METADATA RECORD. Title: Agricultural land abandonment in Latvia: an econometric analysis of farmers' choice. Authors: Grinfelde, Inga Mathijs, Erik #. Issue Date: 2004. Conference: Agricultural ...</t>
  </si>
  <si>
    <t>An over-optimistic pioneer fringe? environmental perspectives on medieval settlement abandonment in Þórsmörk, South Iceland.</t>
  </si>
  <si>
    <t>http://dro.dur.ac.uk/archive/00005241/</t>
  </si>
  <si>
    <t>AJ Dugmore, MJ Church, KA Mairs, TH McGovern…</t>
  </si>
  <si>
    <t>dro.dur.ac.uk</t>
  </si>
  <si>
    <t>... We suggest that a developing short- age of charcoal vital for successful farm operations could have precipitated the abandonment of the ... The Lever- hulme Trust funded this work as part of the land- scapes-circum-landnam programme and KAM was supported by an Arts ...</t>
  </si>
  <si>
    <t>http://dro.dur.ac.uk/5241/1/5241.pdf</t>
  </si>
  <si>
    <t>Forest Clearing in the Postsocialist Transition.'</t>
  </si>
  <si>
    <t>C Abandonment</t>
  </si>
  <si>
    <t>Annals of</t>
  </si>
  <si>
    <t>Grassland passerine nest predators near pasture edges identified on videotape</t>
  </si>
  <si>
    <t>http://www.bioone.org/doi/abs/10.1642/0004-8038(2003)120%5B0371:GPNPNP%5D2.0.CO%3B2</t>
  </si>
  <si>
    <t>RB Renfrew , CA Ribic, F Thompson III</t>
  </si>
  <si>
    <t>The Auk</t>
  </si>
  <si>
    <t>... However, abandonment occurred more than twice as often on nests with cameras than on nests without cameras ... Management of midwestern grassland landscapes for the conservation of migratory birds ... US Department of Agriculture, Forest Service General Technical Report, no ...</t>
  </si>
  <si>
    <t>Land use transitions: Socio-ecological feedback〈 i〉 versus〈/i〉 socio-economic change</t>
  </si>
  <si>
    <t>http://www.sciencedirect.com/science/article/pii/S0264837709001288</t>
  </si>
  <si>
    <t>... of labour between plots with a different land suitability within a farm—eg, concentration of ... transitions in general: land use intensification in some places and cropland abandonment in others ... degradation and state policies, which leads smallholders to intensify agriculture and to ...</t>
  </si>
  <si>
    <t>http://www.viet-studies.info/kinhte/LandUse_VN_LandUsePolicy.pdf</t>
  </si>
  <si>
    <t>Modelling the probability of land abandonment at parcel level</t>
  </si>
  <si>
    <t>R Silber, HK Wytrzens</t>
  </si>
  <si>
    <t>Jahrbuch der Österreichischen Gesellschaft für …</t>
  </si>
  <si>
    <t>http://oega.boku.ac.at/fileadmin/user_upload/Tagung/2005/05_Silber.pdf</t>
  </si>
  <si>
    <t>Plant community succession in a coastal wetland after abandonment of cultivation: the example of the Rhone delta</t>
  </si>
  <si>
    <t>http://link.springer.com/article/10.1007/BF00044914</t>
  </si>
  <si>
    <t>F Mesléard, P Grillas, J Lepart</t>
  </si>
  <si>
    <t>... mer flooding) were estimated by direct measure- ment or by questioning land managers (Table ... is stopped, the increased drought and salinity leads to a rapid degeneration of the grassland. ... the absence of water regime management, salinity and the date of abandonment are the ...</t>
  </si>
  <si>
    <t>Factors Explaining Land Use and Abandonment in Kabale District</t>
  </si>
  <si>
    <t>W Bamwerinde, F Place</t>
  </si>
  <si>
    <t>International Centre for Research in Agroforestry ( …</t>
  </si>
  <si>
    <t>Grassland management and conversion into grassland : effects on soil carbon</t>
  </si>
  <si>
    <t>http://www.esajournals.org/doi/abs/10.1890/1051-0761(2001)011%5B0343:GMACIG%5D2.0.CO%3B2</t>
  </si>
  <si>
    <t>RT Conant, K Paustian, ET Elliott</t>
  </si>
  <si>
    <t>... compared soil samples collected some time in the past with subsequent measurements made within the same farm or field ... Population and community processes in a mosaic grassland in the Serengeti, Tanzania. ... Australian Journal of Experimental Agriculture 31:221–224. ...</t>
  </si>
  <si>
    <t>http://eprints.qut.edu.au/37788/1/cona2282.pdf</t>
  </si>
  <si>
    <t>Identifying predators and fates of grassland passerine nests using miniature video cameras</t>
  </si>
  <si>
    <t>http://www.jstor.org/stable/3802976</t>
  </si>
  <si>
    <t>PJ Pietz, DA Granfors</t>
  </si>
  <si>
    <t>The Journal of wildlife management</t>
  </si>
  <si>
    <t>... would be readily visible near grassland nests and could affect rates of abandonment, predation, and ... We monitored nests on 8 grassland sites 10-30 km from Jamestown (46054'N, 98042 ... Fish and Wildlife Service; 6 were privately owned pas- tureland or retired cropland that had ...</t>
  </si>
  <si>
    <t>http://www.npwrc.usgs.gov/resource/birds/vcamera/</t>
  </si>
  <si>
    <t>The land use history (1278–1990) of a mixed hardwood forest in western Belgium and its relationship with chemical soil characteristics</t>
  </si>
  <si>
    <t>http://onlinelibrary.wiley.com/doi/10.1046/j.1365-2699.1999.00340.x/full</t>
  </si>
  <si>
    <t>K Verheyen , B Bossuyt, M Hermy …</t>
  </si>
  <si>
    <t>... only 1275 m 2 . Most of these fields were used by people who practised agriculture only as ... and an increasing demand for wood for the mining industry, resulted in the abandonment of the ... The changes in the area occupied by forest, grassland and arable land between 1278 and ...</t>
  </si>
  <si>
    <t>http://www.agr.kuleuven.ac.be/lbh/lbnl/ecology/pdf-files/pdf-art/kris/kris-jbiogeog.pdf</t>
  </si>
  <si>
    <t>Do bird perching structures elevate seed rain and seedling establishment in abandoned tropical pasture ?</t>
  </si>
  <si>
    <t>http://onlinelibrary.wiley.com/doi/10.1046/j.1526-100X.1998.00638.x/full</t>
  </si>
  <si>
    <t>... forests are being cleared at a staggering rate (Myers 1989;Food and Agriculture Organization 1993). ... and Latin America is for agricultural purposes, in particular to create pasture land for cattle ... This process of clearing and abandonment has led to large areas of highly degraded ...</t>
  </si>
  <si>
    <t>The vulnerability of ecosystem services to land use change</t>
  </si>
  <si>
    <t>http://www.sciencedirect.com/science/article/pii/S0167880905005359</t>
  </si>
  <si>
    <t>MJ Metzger, MDA Rounsevell, L Acosta-Michlik…</t>
  </si>
  <si>
    <t>... of global change that would occur after considering planned adaptation, The future will tell, Land abandonment, intensification. ... Agriculture is almost absent in Alpine North. Grasslands and arable land dominate the Atlantic regions, with more grassland than arable land in Atlantic ...</t>
  </si>
  <si>
    <t>http://www.schroeter-patt.net/2006_Metzger_AEE(114)69.pdf</t>
  </si>
  <si>
    <t>Potential land use implications of a global biofuels industry</t>
  </si>
  <si>
    <t>http://dspace.mit.edu/handle/1721.1/41521</t>
  </si>
  <si>
    <t>AC Gurgel, JM Reilly, S Paltsev</t>
  </si>
  <si>
    <t>dspace.mit.edu</t>
  </si>
  <si>
    <t>... in Indonesia. The promise of improving farm income has been realized as commodity prices ... Our interest is major changes of land use—from natural forest or grassland cover to, for example, cropland and for this purpose an ... another type or abandonment to a non-use category. ...</t>
  </si>
  <si>
    <t>http://dspace.mit.edu/bitstream/handle/1721.1/41521/MITJPSPGC_Rpt155.pdf?sequence=1</t>
  </si>
  <si>
    <t>Abandonment of farming practices: impact on vegetation.</t>
  </si>
  <si>
    <t>http://www.cabdirect.org/abstracts/20103325583.html</t>
  </si>
  <si>
    <t>J Zarzycki, A Misztal, H Schnyder…</t>
  </si>
  <si>
    <t>Grassland in a …</t>
  </si>
  <si>
    <t>Abstract Socio-economic changes reduce the profitability of agriculture and cause many people to migrate from mountain areas and abandon grassland farming in the mountains. The aim of the study was to distinguish plant communities which are at most endangered ...</t>
  </si>
  <si>
    <t>Historical and ecological roles of disturbance in eastern North American forests: 9, 000 years of change</t>
  </si>
  <si>
    <t>CG Lorimer</t>
  </si>
  <si>
    <t>Wildlife Society Bulletin</t>
  </si>
  <si>
    <t>Prevailing myths about agricultural abandonment and forest regrowth in the United States</t>
  </si>
  <si>
    <t>http://www.tandfonline.com/doi/abs/10.1080/00045601003788876</t>
  </si>
  <si>
    <t>N Ramankutty, E Heller, J Rhemtulla</t>
  </si>
  <si>
    <t>Annals of the Association of …</t>
  </si>
  <si>
    <t>... As mentioned earlier, Clawson's (1979) cropland in farm area statistics (Figure 1) were derived from HisStatUS. ... assumed that these values are high because this period was the peak of agriculture but it is ... The other time series do not show large-scale cropland abandonment. ...</t>
  </si>
  <si>
    <t>http://landscape.forest.wisc.edu/courses/readings/RamankuttyEtAl_AnnGeog2010.pdf</t>
  </si>
  <si>
    <t>Studies of land -cover, land -use, and biophysical properties of vegetation in the Large Scale Biosphere Atmosphere experiment in Amazonia</t>
  </si>
  <si>
    <t>http://www.sciencedirect.com/science/article/pii/S0034425703002001</t>
  </si>
  <si>
    <t>DA Roberts , M Keller , JV Soares</t>
  </si>
  <si>
    <t>... In contrast to deforestation, pasture abandonment and forest regeneration potentially represents a substantial ... MQUALS) package over five cerrado vegetation types, cerrado grassland, shrub cerrado ... use categories were derived from the census data, cropland, natural pasture ...</t>
  </si>
  <si>
    <t>ftp://gemini.ccst.inpe.br/mcg_archives/lba/lba_archives/Pre-lba/site/eng/docs/publications/science/DarRoberts.pdf</t>
  </si>
  <si>
    <t>Abandonment and management in Spanish dehesa systems: effects on soil features and plant species richness and composition</t>
  </si>
  <si>
    <t>http://www.sciencedirect.com/science/article/pii/S0378112708007603</t>
  </si>
  <si>
    <t>R Tárrega, L Calvo , Á Taboada , S García-Tejero…</t>
  </si>
  <si>
    <t>Forest ecology and …</t>
  </si>
  <si>
    <t>... at the present), (2) abandoned dehesas (more than 20 years without grazing) and (3) dehesas where shrub cutting was applied after abandonment (ie cleared ... Land use change; Management; Oak dehesa; Quercus pyrenaica; Species richness; Topsoil; Understory composition. ...</t>
  </si>
  <si>
    <t>http://www.researchgate.net/publication/243972524_Abandonment_and_management_in_Spanish_dehesa_systems_effects_on_soil_features_and_plant_species_richness_and_composition/file/60b7d51d2ba85c64d4.pdf</t>
  </si>
  <si>
    <t>An economic perspective on land abandonment processes</t>
  </si>
  <si>
    <t>http://www.depa.unina.it/depa/coppola04.pdf</t>
  </si>
  <si>
    <t>A Coppola</t>
  </si>
  <si>
    <t>depa.unina.it</t>
  </si>
  <si>
    <t>Abstract Land abandonment is the ultimate evidence of a modified economic profitability in land use and land ownership. The paper first analyses how this phenomenon can be assessed using census survey data and shows the path of land use changes that ...</t>
  </si>
  <si>
    <t>Influence of past land use on the vegetation and soils of present day forest in the Vosges mountains, France</t>
  </si>
  <si>
    <t>http://www.jstor.org/stable/2960507</t>
  </si>
  <si>
    <t>W Koerner, JL Dupouey , E Dambrine, M Benoit</t>
  </si>
  <si>
    <t>... Name Alt. (m) Aspect substratum tree species abandonment Forest Pasture Crops Gardens ... Values were compared among land uses by analysis of variance (degrees of freedom: 3 for the model and 18 for the error) Former land-use forest pasture cropland garden F-value P ...</t>
  </si>
  <si>
    <t>Biodiversity and land abandonment : Connecting agriculture , place and nature in the landscape</t>
  </si>
  <si>
    <t>http://swepub.kb.se/bib/swepub:oai:DiVA.org:su-52991?vw=full&amp;tab3=full&amp;tab2=abs</t>
  </si>
  <si>
    <t>R Beilin, R Lindborg</t>
  </si>
  <si>
    <t>Landscape</t>
  </si>
  <si>
    <t>This paper considers how cultural and social-centric norms influence the management and the meaning of land abandonment and biodiversity in rural landscapes. We describe historically, geologically, ecologically and socially diverse landscapes in three ...</t>
  </si>
  <si>
    <t>Policy challenges and priorities for internalizing the externalities of modern agriculture</t>
  </si>
  <si>
    <t>http://www.tandfonline.com/doi/abs/10.1080/09640560123782</t>
  </si>
  <si>
    <t>J Pretty , C Brett, D Gee, R Hine, C Mason…</t>
  </si>
  <si>
    <t>... Changing farm size and abandonment have also brought a dramatic decline in the numbers of people ... in 1996 amounted to £49–71/ha ($81–117/ha) of arable and grassland in Germany ... It works on whole-farm planning with each farm, tailoring solutions to local conditions to ...</t>
  </si>
  <si>
    <t>http://are.berkeley.edu/courses/ARE242/spring05/classReadings/newValuation/PrettyEtAl_01.pdf</t>
  </si>
  <si>
    <t>Exit from farming and land abandonment in Northern Norway</t>
  </si>
  <si>
    <t>http://ideas.repec.org/p/ags/eaa116/95343.html</t>
  </si>
  <si>
    <t>G Stokstad</t>
  </si>
  <si>
    <t>116th Seminar</t>
  </si>
  <si>
    <t>The combination of nature and farmed land is one reason why Northern Norway is attracting tourists. It is therefore of interest to know which farms that are more likely to quit faming, and to see what factors that are important for abandonment of farm land when the owner of the ...</t>
  </si>
  <si>
    <t>Abandonment : Conceptualization, representation, and social change</t>
  </si>
  <si>
    <t>MC Nelson, M Schiffer</t>
  </si>
  <si>
    <t>Social Theory in Archaeology</t>
  </si>
  <si>
    <t>Climatic change and contemporaneous land -use phases north and south of the Alps 2300 BC to 800 AD</t>
  </si>
  <si>
    <t>http://www.sciencedirect.com/science/article/pii/S0277379103000830</t>
  </si>
  <si>
    <t>W Tinner , AF Lotter , B Ammann, M Conedera …</t>
  </si>
  <si>
    <t>... Synchronous land-use fluctuations north and south of the Alps. ... In fact, archaeologically documented innovations in agriculture coincided with changes in pollen indicators ... Decreases in pollen of cultivated plants and weeds could be caused by the abandonment of settlements ...</t>
  </si>
  <si>
    <t>http://www.uu.nl/faculty/science/EN/contact/depts/biology/research/chairs/Palaeoecology/People/Andy_Lotter/PublicationAndyLotter/2003/Documents/Tinneretal2003QSR.pdf</t>
  </si>
  <si>
    <t>Scenario-based studies of future land use in Europe</t>
  </si>
  <si>
    <t>PH Verburg , MDA Rounsevell, A Veldkamp</t>
  </si>
  <si>
    <t>Salt and silt in ancient Mesopotamian agriculture</t>
  </si>
  <si>
    <t>http://faculty.bennington.edu/~kwoods/classes/enviro-hist/salt%20and%20silt%20in%20mesopotamia.pdf</t>
  </si>
  <si>
    <t>T Jacobsen, RM Adams</t>
  </si>
  <si>
    <t>faculty.bennington.edu</t>
  </si>
  <si>
    <t>... the same watercourses persisted for more than three millennia with little change, even through periods of abandonment when they ... central feature of this second phase of settlement is the far more complete exploitation of available land and water resources for agriculture. ...</t>
  </si>
  <si>
    <t>Effects of field management and landscape context on grassland wintering birds in Southern Portugal</t>
  </si>
  <si>
    <t>http://www.sciencedirect.com/science/article/pii/S016788090500085X</t>
  </si>
  <si>
    <t>F Moreira , P Beja , R Morgado, L Reino …</t>
  </si>
  <si>
    <t>... a mosaic of shrubland interspersed with old fallows resulting from agricultural abandonment and scrub ... were delineated using satellite imagery and field surveys, and 14 grassland fields were ... To reduce eventual dependencies due to similarities in farm management and spatial ...</t>
  </si>
  <si>
    <t>http://www.researchgate.net/publication/234556401_Distance_to_edges_edge_contrast_and_landscape_fragmentation_Interactions_affecting_farmland_birds_around_forest_plantations/file/9fcfd50054ce2314d4.pdf</t>
  </si>
  <si>
    <t>Use of vegetation classification and plant indicators to assess grazing abandonment in Estonian coastal wetlands</t>
  </si>
  <si>
    <t>http://onlinelibrary.wiley.com/doi/10.1111/j.1654-1103.2007.tb02578.x/abstract</t>
  </si>
  <si>
    <t>NG Burnside , CB Joyce , E Puurmann…</t>
  </si>
  <si>
    <t>... Interviews with land owners and subsequent field reconnaissance were used to identify coastal wetlands within the West ... range of management histories from continuously grazed sites to wetlands with 25 years of grazing abandonment (Table 1 ... 1500 ha of coastal wet grassland. ...</t>
  </si>
  <si>
    <t>Land fragmentation, cropland abandonment , and land market operation in Albania</t>
  </si>
  <si>
    <t>http://www.sciencedirect.com/science/article/pii/S0305750X12001209</t>
  </si>
  <si>
    <t>K Deininger , S Savastano, C Carletto</t>
  </si>
  <si>
    <t>Albania's radical farmland distribution is credited with averting an economic crisis and social unrest during the transition. But many believe it led to a holding structure too fragmented to be efficient, and that public efforts to consolidate plots are needed to lay the foundation for ...</t>
  </si>
  <si>
    <t>https://openknowledge.worldbank.org/bitstream/handle/10986/6034/WPS6032.pdf?sequence=1</t>
  </si>
  <si>
    <t>Carbon cycling under 300 years of land use change: Importance of the secondary vegetation sink</t>
  </si>
  <si>
    <t>http://onlinelibrary.wiley.com/doi/10.1029/2007GB003176/full</t>
  </si>
  <si>
    <t>E Shevliakova, SW Pacala, S Malyshev…</t>
  </si>
  <si>
    <t>... [2006] data set provides 216 land use history reconstructions varying in the source of cropland and pasture ... in their assumptions about national wood harvesting practices and patterns, the biomass density of harvested forests, residence time of agriculture, and whether or ...</t>
  </si>
  <si>
    <t>Explaining the adoption and disadoption of sustainable agriculture : the case of cover crops in Northern Honduras*</t>
  </si>
  <si>
    <t>http://www.jstor.org/stable/10.1086/452525</t>
  </si>
  <si>
    <t>SP Neill, DR Lee</t>
  </si>
  <si>
    <t>Economic development and cultural change</t>
  </si>
  <si>
    <t>... T. Reardon, and J. Kangasniemi showed in their study of conserva- tion agriculture in Rwanda ... a farmer's reliance on own-farm production that could be as- sociated with mucuna abandonment. ... coefficient of the vari- able measuring the number of cattle on the farm should also ...</t>
  </si>
  <si>
    <t>Site abandonment behavior among transhumant agro-pastoralists: the effects of delayed curation on assemblage composition</t>
  </si>
  <si>
    <t>http://books.google.co.uk/books?hl=en&amp;lr=&amp;id=9mwr37pAfuQC&amp;oi=fnd&amp;pg=PA11&amp;dq=abandonment+grassland+OR+farm+OR+cropland+OR+agriculture+OR+land+OR+pasture&amp;ots=GumMOeB4I_&amp;sig=GxgheL01SfA7hlwf9FzpEaLykM4</t>
  </si>
  <si>
    <t>SA Tomka</t>
  </si>
  <si>
    <t>Abandonment of settlements and regions: …</t>
  </si>
  <si>
    <t>... The transhumant agro-pastoral land-use system Estancia Copacabana is located in ... Abandonment among transhumant agro-pastoralisls l3 LEGEND /\ Aggregated Main Residences A Isolated ... households rely on quinua (Chenopo- diurn quinua) and tuber agriculture, and llama ...</t>
  </si>
  <si>
    <t>Rapid changes in butterfly communities following the abandonment of grasslands: a case study</t>
  </si>
  <si>
    <t>http://onlinelibrary.wiley.com/doi/10.1111/j.1752-4598.2009.00063.x/full</t>
  </si>
  <si>
    <t>CI Stefanescu, J PeNUelas …</t>
  </si>
  <si>
    <t>Insect Conservation and …</t>
  </si>
  <si>
    <t>... In summary, this study shows how grassland abandonment has serious and immediate effects on butterflies, adding to ... This trend reflects the decline of grassland specialists and their eventual substitution by more common ... Agriculture, Ecosystems and Environment, 53, 201–217 ...</t>
  </si>
  <si>
    <t>Flood generation and sediment transport in experimental catchments affected by land use changes in the central Pyrenees</t>
  </si>
  <si>
    <t>http://www.sciencedirect.com/science/article/pii/S0022169408001972</t>
  </si>
  <si>
    <t>JM García-Ruiz , D Regüés, B Alvera…</t>
  </si>
  <si>
    <t>... Mediterranean mountains are particularly sensitive to these changes due to (i) the abandonment of south-facing slopes after ... Grassland cover (%), 6.5, 0, 6. ... steeper and convex slopes on the sunny side of the catchment were cultivated under shifting agriculture systems (Lasanta ...</t>
  </si>
  <si>
    <t>Population trends in grassland , shrubland, and forest birds in eastern North America</t>
  </si>
  <si>
    <t>http://link.springer.com/chapter/10.1007/978-1-4757-9912-5_1</t>
  </si>
  <si>
    <t>RA Askins</t>
  </si>
  <si>
    <t>Current ornithology</t>
  </si>
  <si>
    <t>... forest became established in young forest within 30 years of the abandonment of agriculture on a ... on habitat use by five of the more intensively studied grassland and savanna ... habitats have been converted into more intensively managed and homogeneous cropland and pasture ...</t>
  </si>
  <si>
    <t>Tourism, farm abandonment , and the 'typical'Vermonter, 1880–1930</t>
  </si>
  <si>
    <t>http://www.sciencedirect.com/science/article/pii/S0305748804000325</t>
  </si>
  <si>
    <t>B Harrison</t>
  </si>
  <si>
    <t>Journal of Historical Geography</t>
  </si>
  <si>
    <t>This paper explores the relationship between tourism, abandoned landscapes, and the construction of 'typical'identity in rural Vermont. Between the 1880s and the 1930s, Vermonters were both celebrated in the popular press as archetypal Americans and ...</t>
  </si>
  <si>
    <t>Reclaiming Abandoned Properties: Using Public Nuisance Suits and Land Banks to Pursue Economic Redevelopment</t>
  </si>
  <si>
    <t>http://heinonlinebackup.com/hol-cgi-bin/get_pdf.cgi?handle=hein.journals/clevslr56&amp;section=9</t>
  </si>
  <si>
    <t>MJ Samsa</t>
  </si>
  <si>
    <t>Clev. St. L. Rev.</t>
  </si>
  <si>
    <t>... Local governments struggling with widespread abandonment should form land banks, entities-including multiple local governmental agencies-focused on addressing abandoned property systematically through acquisition. ...</t>
  </si>
  <si>
    <t>http://engagedscholarship.csuohio.edu/cgi/viewcontent.cgi?article=1139&amp;context=clevstlrev</t>
  </si>
  <si>
    <t>Alpine meadows and pastures after abandonment . Results of the Austrian MaB-programme and the EC-STEP project INTEGRALP</t>
  </si>
  <si>
    <t>http://pirineos.revistas.csic.es/index.php/pirineos/article/viewArticle/166</t>
  </si>
  <si>
    <t>U Tappeiner, A Cernusca</t>
  </si>
  <si>
    <t>Pirineos</t>
  </si>
  <si>
    <t>pirineos.revistas.csic.es</t>
  </si>
  <si>
    <t>... rable structural changes in agriculture in general and in alpine agriculture in particular. ... Extensivation and abandonment of vast alpine areas lead to a far-reaching reshaping of ... is gathering information on ecological relati- onships and interactions between grassland and forest ...</t>
  </si>
  <si>
    <t>http://pirineos.revistas.csic.es/index.php/pirineos/article/viewPDFInterstitial/166/165</t>
  </si>
  <si>
    <t>Spatial variability and change in soil organic carbon stocks in response to recovery following land abandonment and erosion in mountainous drylands</t>
  </si>
  <si>
    <t>http://onlinelibrary.wiley.com/doi/10.1111/sum.12017/full</t>
  </si>
  <si>
    <t>S Baets, J Meersmans, V Vanacker …</t>
  </si>
  <si>
    <t>Abstract This research investigates the impact of human activities on carbon (C) dynamics in a mountainous and semi-arid environment. Despite the low C status of drylands, soil organic carbon (SOC) is the largest C pool in these systems and therefore may offer significant C ...</t>
  </si>
  <si>
    <t>http://www.researchgate.net/publication/234116405_Spatial_variability_and_change_in_soil_organic_carbon_stocks_in_response_to_recovery_following_land_abandonment_and_erosion_in_mountainous_drylands/file/32bfe50f54fd58c2ff.pdf</t>
  </si>
  <si>
    <t>Land abandonment in western Puerto Rico</t>
  </si>
  <si>
    <t>JJ Monk, C Alexander</t>
  </si>
  <si>
    <t>Longman Jamaica</t>
  </si>
  <si>
    <t>Land abandonment and Icelandic volcanic eruptions in the late second millennium</t>
  </si>
  <si>
    <t>JP Grattan</t>
  </si>
  <si>
    <t>Environmental Change in Iceland. Munich: Münchener …</t>
  </si>
  <si>
    <t>S. C, Apostolova, I. Dengler, J., 2011: The effect of land abandonment on the vegetation of upland semi-natural grasslands in the Western Balkans MTS, …</t>
  </si>
  <si>
    <t>KP Vassilev, H Nikolov</t>
  </si>
  <si>
    <t>Plant Biosystems</t>
  </si>
  <si>
    <t>Refining the concept of land abandonment : experiences from southern Portugal</t>
  </si>
  <si>
    <t>A Van Doorn, T Pinto-Correia</t>
  </si>
  <si>
    <t>Landscape ecology in the Mediterranean: inside and …</t>
  </si>
  <si>
    <t>Leavitt2002 Climate and Diet in Fremont Prehistory: EconomicVariability and Abandonment of Maize Agriculture in theGreat Salt Lake Basin</t>
  </si>
  <si>
    <t>JB Coltrain, W Steven</t>
  </si>
  <si>
    <t>Land abandonment in an agricultural frontier after bracken fern invasion: linking satellite, ecological and household survey data</t>
  </si>
  <si>
    <t>LC Schneider, J Geoghegan</t>
  </si>
  <si>
    <t>Agric Resourc Econ Rev</t>
  </si>
  <si>
    <t>Hilly- land soil loss equation (HSLE) for evaluation of soil erosion caused by the abandonment of agricultural practices</t>
  </si>
  <si>
    <t>https://www.jircas.affrc.go.jp/english/publication/jarq/38-1/38-01-04.pdf</t>
  </si>
  <si>
    <t>S Yoshikawa, H Yamamoto, Y Hanano…</t>
  </si>
  <si>
    <t>Japan Agricultural …</t>
  </si>
  <si>
    <t>jircas.affrc.go.jp</t>
  </si>
  <si>
    <t>Abstract Soil erosion from fields located in the hilly lands of Shikoku was investigated. These are the areas where agricultural practices are quite limited and fields are often left idle and unutilized. Based on the results of the investigation, the calculated soil loss in terraced ...</t>
  </si>
  <si>
    <t>Impact of climate change on grassland production and soil carbon worldwide</t>
  </si>
  <si>
    <t>http://onlinelibrary.wiley.com/doi/10.1111/j.1365-2486.1995.tb00002.x/abstract</t>
  </si>
  <si>
    <t>WJ Parton, JMO Scurlock, DS Ojima…</t>
  </si>
  <si>
    <t>... wildlife, humans and their domestic livestock and are subject to conversion to both dryland and irrigated agriculture. ... the world area of grasslands is likely to increase due to deforestation, desertification, abandonment of arable land, etc., the carbon in grassland soils will ...</t>
  </si>
  <si>
    <t>http://www.agro.uba.ar/users/sala/pdfs/053-parton.pdf</t>
  </si>
  <si>
    <t>Technological Change and Caloric Costs: Sisal Agriculture in Northeastern Brazil1</t>
  </si>
  <si>
    <t>http://onlinelibrary.wiley.com/doi/10.1525/aa.1971.73.3.02a00130/full</t>
  </si>
  <si>
    <t>DR Gross, BA Underwood</t>
  </si>
  <si>
    <t>American Anthropologist</t>
  </si>
  <si>
    <t>... 2). Subsequent boom years in 1960-62 further stimulated expansion of the crop, and, in some areas today, as much as fifty percent of the total land is planted in sisal. ... A concomitant of the introduction of sisal was the widespread abandonment of subsistence agriculture. ...</t>
  </si>
  <si>
    <t>http://onlinelibrary.wiley.com/doi/10.1525/aa.1971.73.3.02a00130/pdf</t>
  </si>
  <si>
    <t>Adaptive diversity and Southwestern abandonment</t>
  </si>
  <si>
    <t>http://www.jstor.org/stable/3629574</t>
  </si>
  <si>
    <t>S Upham</t>
  </si>
  <si>
    <t>Journal of Anthropological Research</t>
  </si>
  <si>
    <t>... 239 agriculturalists and during periods that have been characterized by abandonment. ... However, most other kinds of limited-activity sites show no evidence of architectural features and are not associated with land that is suitable for agriculture. ...</t>
  </si>
  <si>
    <t>Grid soil sampling adoption and abandonment in cotton production</t>
  </si>
  <si>
    <t>http://link.springer.com/article/10.1007/s11119-009-9144-y</t>
  </si>
  <si>
    <t>JC Walton, RK Roberts, DM Lambert , JA Larson…</t>
  </si>
  <si>
    <t>… agriculture</t>
  </si>
  <si>
    <t>Abstract Technology adoption in precision agriculture has received considerable attention, while abandonment has received little. Survey data are now available to evaluate adoption and abandonment decisions. Understanding the factors motivating technology adoption ...</t>
  </si>
  <si>
    <t>Trends in above and belowground carbon with forest regrowth after agricultural abandonment in the neotropics</t>
  </si>
  <si>
    <t>http://link.springer.com/chapter/10.1007/978-0-387-33642-8_2</t>
  </si>
  <si>
    <t>E Marín-Spiotta , DF Cusack, R Ostertag …</t>
  </si>
  <si>
    <t>… Succession in the …</t>
  </si>
  <si>
    <t>... Management induced organic matter differentiation in grassland and arable soil: a study using pyrolysis ... Secondary succession following slash and burn agriculture in Northeastern India. ... The impact of deforestation and pasture abandonment on soil properties in the wet tropics ...</t>
  </si>
  <si>
    <t>http://hilo.hawaii.edu/uhh/faculty/ostertag/documents/Marin-Spiottaetal.2008MysterChapter21.pdf</t>
  </si>
  <si>
    <t>Shining the light on greyfields: A Wal-mart case study on preventing abandonment of big box stores through land use regulations</t>
  </si>
  <si>
    <t>http://heinonlinebackup.com/hol-cgi-bin/get_pdf.cgi?handle=hein.journals/albany71&amp;section=26</t>
  </si>
  <si>
    <t>BH Sochar</t>
  </si>
  <si>
    <t>Alb. L. Rev.</t>
  </si>
  <si>
    <t>Shopping trends in the United States have changed dramatically over the last few decades with the introduction of the large-scale discount retailer. Wal-Mart is the forerunner in the retail market and dominates competition through the use of its big box stores.'Started by ...</t>
  </si>
  <si>
    <t>http://www.albanylawreview.org/Articles/Vol71_2/71.5.0697-Sochar.FinalforPublisher.pdf</t>
  </si>
  <si>
    <t>Conversion from agriculture to grassland builds soil organic matter on decadal timescales</t>
  </si>
  <si>
    <t>http://www.esajournals.org/doi/abs/10.1890/04-1650</t>
  </si>
  <si>
    <t>KK McLauchlan , SE Hobbie , WM Post</t>
  </si>
  <si>
    <t>... studies focus on changes in surface soils during the first decade after agricultural abandonment, and estimated ... Soil management concepts and carbon sequestration in cropland soils ... Burning causes long-term changes in soil organic matter content of a South African grassland. ...</t>
  </si>
  <si>
    <t>http://www.cedarcreek.umn.edu/biblio/fulltext/t2048.pdf</t>
  </si>
  <si>
    <t>Land use change and biogeochemical controls of nitrogen oxide emissions from soils in eastern Amazonia</t>
  </si>
  <si>
    <t>http://onlinelibrary.wiley.com/doi/10.1029/1998GB900019/full</t>
  </si>
  <si>
    <t>LV Verchot , EA Davidson , H Cattânio…</t>
  </si>
  <si>
    <t>... Brazilian classification system or Haplustox according to US Department of Agriculture taxonomy [Sombroek ... Amazonia, where rainfall is seasonal and where much of the land use change ... of the following ecosystems: primary forest, secondary forest, active pasture and degraded ...</t>
  </si>
  <si>
    <t>http://onlinelibrary.wiley.com/doi/10.1029/1998GB900019/pdf</t>
  </si>
  <si>
    <t>Consequences of abandonment for a regional fen flora and mechanisms of successional change</t>
  </si>
  <si>
    <t>http://onlinelibrary.wiley.com/doi/10.2307/1478884/full</t>
  </si>
  <si>
    <t>K Jensen, J Schrautzer</t>
  </si>
  <si>
    <t>... than 3000 relevés includes hardly any information on actual and former land use practices ... ric', that is, that tall-growing, highly competitive species which gain from abandonment can increase ... Gross 1997) and it has been shown that sexual reproduction of grassland species may ...</t>
  </si>
  <si>
    <t>Land Abandonment in Prince Edward Island</t>
  </si>
  <si>
    <t>CW Raymond, JA Rayburn</t>
  </si>
  <si>
    <t>Geographical …,Geographical Branch</t>
  </si>
  <si>
    <t>… and extent of great earthquakes in southern Alaska during the late holocene from an analysis of the radiocarbon record of land -level change and village abandonment</t>
  </si>
  <si>
    <t>https://journals.uair.arizona.edu/index.php/radiocarbon/article/view/3020</t>
  </si>
  <si>
    <t>I Hutchinson, AL Crowell</t>
  </si>
  <si>
    <t>Abstract The incidence of plate-boundary earthquakes across 3 prospective tectonic segments at the Alaska subduction zone (ASZ) in the late Holocene is reconstructed from geological evidence of abrupt land-level change and archaeological evidence of ...</t>
  </si>
  <si>
    <t>https://journals.uair.arizona.edu/index.php/radiocarbon/article/viewFile/3020/2778</t>
  </si>
  <si>
    <t>The annual net flux of carbon to the atmosphere from changes in land use 1850–1990*</t>
  </si>
  <si>
    <t>http://onlinelibrary.wiley.com/doi/10.1034/j.1600-0889.1999.00013.x/abstract</t>
  </si>
  <si>
    <t>... woodland 60 5 50 37 0.3 12 grassland 60 5 50 50 0.3 12 Tellus 50B (1998), 2 ... data from McEvedy and Jones (1978). After 1950 the cropland area was obtained from FAO ... of shifting cultivation and after abandonment of croplands, soils accumulated carbon. Ackermann, 1993). ...</t>
  </si>
  <si>
    <t>http://onlinelibrary.wiley.com/doi/10.1034/j.1600-0889.1999.00013.x/pdf</t>
  </si>
  <si>
    <t>Traditional management of scrubland for the conservation of rabbits〈 i〉 Oryctolagus cuniculus〈/i〉 and their predators in Doñana National Park, Spain</t>
  </si>
  <si>
    <t>http://www.sciencedirect.com/science/article/pii/0006320795900691</t>
  </si>
  <si>
    <t>S Moreno , R Villafuerte</t>
  </si>
  <si>
    <t>... Land use neglect, and the consequent abandonment of traditional land use methods such as ... the wild rabbit Oryctolagus cuniculus due to changes in agricultural practices and land uses. ... Une méthode nouvelle permettant à l'agriculture de lutter efficacement contre la pullulation ...</t>
  </si>
  <si>
    <t>http://www.researchgate.net/publication/222969604_Traditional_management_of_scrubland_for_the_conservation_of_rabbits_Oryctolagus_cuniculus_and_their_predators_in_Doana_National_Park_Spain/file/79e4150b514561f16c.pdf</t>
  </si>
  <si>
    <t>When Law Stands Still: Land Contracts in English Law and Law's “ Abandonment ” of Everyday Life</t>
  </si>
  <si>
    <t>http://link.springer.com/article/10.1023/A:1017922617568</t>
  </si>
  <si>
    <t>I Stramignoni</t>
  </si>
  <si>
    <t>Law and Critique</t>
  </si>
  <si>
    <t>Abstract After the 1989 reform on land contracts-the Law of Property (Miscellaneous Provisions) Act 1989-a contract for the sale or other disposition of an interest in land could only be made in writing. Behind what appears to be merely a “technical” rule of private law ...</t>
  </si>
  <si>
    <t>http://www.researchgate.net/publication/226415997_When_Law_Stands_Still_Land_Contracts_in_English_Law_and_Law's_Abandonment_of_Everyday_Life/file/3deec518ba1a15e300.pdf</t>
  </si>
  <si>
    <t>Determinants of land use in Amazonia: a fine-scale spatial analysis</t>
  </si>
  <si>
    <t>http://ajae.oxfordjournals.org/content/85/4/1016.short</t>
  </si>
  <si>
    <t>KM Chomitz, TS Thomas</t>
  </si>
  <si>
    <t>ajae.oxfordjournals.org</t>
  </si>
  <si>
    <t>... In June 2002, cropland in Pará, Rondônia, and Mato Grosso sold for US $147, $297 and $454, against a Brazil-wide ... The first column shows an alternative specification, dropping farm size and labor utilization. ... Proxies for land abandonment are higher in high rainfall areas. ...</t>
  </si>
  <si>
    <t>Variation in stand structure, light and seedling abundance across a tropical moist forest chronosequence, Panama</t>
  </si>
  <si>
    <t>http://onlinelibrary.wiley.com/doi/10.2307/3236800/full</t>
  </si>
  <si>
    <t>JS Denslow, G Guzman</t>
  </si>
  <si>
    <t>... Successive periods of farm abandonment and the simul- taneous expansion of land under preserve ... research in 1923 (Leigh 1996) and the single remaining farm on the ... Prior land management practices, including pasture, swidden farming, and plantation agriculture, are known ...</t>
  </si>
  <si>
    <t>Farm Land Abandonment —Problem or Polemic?</t>
  </si>
  <si>
    <t>http://muse.jhu.edu/journals/southeastern_geographer/v010/10.1.fravega.html</t>
  </si>
  <si>
    <t>EM Fravega</t>
  </si>
  <si>
    <t>In a paper published in The Southeastern Geographer in 1964, John Fraser Hart reported on the" Abandonment of Farm Land in Kentucky,"(1) and a larger study by Hart appeared in the Annals of the Association of American Geographers in September 1968 entitled" Loss ...</t>
  </si>
  <si>
    <t>Modelling the role of agriculture for the 20th century global terrestrial carbon balance</t>
  </si>
  <si>
    <t>http://onlinelibrary.wiley.com/doi/10.1111/j.1365-2486.2006.01305.x/full</t>
  </si>
  <si>
    <t>A Bondeau, PC Smith, S Zaehle…</t>
  </si>
  <si>
    <t>... Both clearing and abandonment of agricultural land use is continuing in many places. ... A generic model for the world's arable and managed grassland ecosystems. ... A grazing grid-cell fraction is determined after comparison of the initial cropland fraction and the class 'grass and ...</t>
  </si>
  <si>
    <t>http://www.bgc-jena.mpg.de/bgc-mdi/uploads/Publ/Bondeau_et_al_2007.pdf</t>
  </si>
  <si>
    <t>Rethinking abandonment in archaeological contexts</t>
  </si>
  <si>
    <t>http://www.saa.org/portals/0/saa/publications/thesaaarchrec/jan06.pdf#page=39</t>
  </si>
  <si>
    <t>C Colwell-Chanthaphonh , TJ Ferguson</t>
  </si>
  <si>
    <t>The SAA archaeological record</t>
  </si>
  <si>
    <t>saa.org</t>
  </si>
  <si>
    <t>... own past. The word “abandonment” consequently has implications for land management and the ways in which nonprofessionals perceive the relationship between archaeological landscapes and native peoples. This is important ...</t>
  </si>
  <si>
    <t>Leaf traits capture the effects of land use changes and climate on litter decomposability of grasslands across Europe</t>
  </si>
  <si>
    <t>http://www.esajournals.org/doi/abs/10.1890/08-0418.1</t>
  </si>
  <si>
    <t>C Fortunel , E Garnier , R Joffre, E Kazakou , H Quested…</t>
  </si>
  <si>
    <t>... 7 Institute of Plant Sciences and Genetics in Agriculture, Faculty of Agricultural, Food and Environmental Quality Sciences, Hebrew ... The VISTA sites represent a variety of situations in Europe where abandonment or decrease in grassland management intensity have ...</t>
  </si>
  <si>
    <t>http://publicationslist.org/data/matt.robson/ref-4/FortunelRobson2009Ecology.pdf</t>
  </si>
  <si>
    <t>Land quality indicators</t>
  </si>
  <si>
    <t>http://books.google.co.uk/books?hl=en&amp;lr=&amp;id=8sNrAf_n6foC&amp;oi=fnd&amp;pg=PR5&amp;dq=abandonment+grassland+OR+farm+OR+cropland+OR+agriculture+OR+land+OR+pasture&amp;ots=G-U_fstUdN&amp;sig=PMrq6js1m7ZQbkO8QqP7JxvRYJA</t>
  </si>
  <si>
    <t>CJMG Pieri</t>
  </si>
  <si>
    <t>... efficiency or adoption of soil conservation practices, or negative responses such as land abandonment. ... At farm and community levels, indicators are an important element in local knowledge ... towards pressures does not sufficiently recognize the potential for agriculture also ...</t>
  </si>
  <si>
    <t>The potential for carbon sequestration through reforestation of abandoned tropical agricultural and pasture lands</t>
  </si>
  <si>
    <t>http://onlinelibrary.wiley.com/doi/10.1046/j.1526-100x.2000.80054.x/full</t>
  </si>
  <si>
    <t>WL Silver , R Ostertag , AE Lugo</t>
  </si>
  <si>
    <t>... We examine patterns with past land use (agriculture, pasture, or cleared and abandoned), using the most recent land use specified ... in soil C pools with forest age (years), life zone (wet, moist, dry), and previous land use prior to reforestation or abandonment (cleared and ...</t>
  </si>
  <si>
    <t>http://www.researchgate.net/publication/227728001_The_Potential_for_Carbon_Sequestration_Through_Reforestation_of_Abandoned_Tropical_Agricultural_and_Pasture_Lands/file/e0b49522550551c15c.pdf</t>
  </si>
  <si>
    <t>Trends in Farm Abandonment</t>
  </si>
  <si>
    <t>http://onlinelibrary.wiley.com/doi/10.1111/j.1744-7976.1962.tb02292.x/full</t>
  </si>
  <si>
    <t>HF Oble</t>
  </si>
  <si>
    <t>Canadian Journal of Agricultural Economics/Revue …</t>
  </si>
  <si>
    <t>ARM abandonment is a slow process. In the Province of Ontario F there has been a marked drop out of some two and a half million acres of occupied farm land from 1911 to 1956'. While a drop in agricultural production at the present time would not in itself be bad, there ...</t>
  </si>
  <si>
    <t>Contemporary land use changes in prealpine Mediterranean mountains: a multivariate GIS-based approach applied to two municipalities in the Southern French …</t>
  </si>
  <si>
    <t>http://www.sciencedirect.com/science/article/pii/S0341816202001686</t>
  </si>
  <si>
    <t>F Taillefumier, H Piégay</t>
  </si>
  <si>
    <t>... to evolution of the agro–sylvo–pastoral system and the decline of agriculture since the ... This demonstrates that abandonment of ploughed land was clearly linked to environmental factors ... poor conditions for ploughing, and that farmers tended to abandon the least suitable land first ...</t>
  </si>
  <si>
    <t>Forest area trends in Puerto Rico</t>
  </si>
  <si>
    <t>http://www.uprm.edu/biology/profs/chinea/ecolplt/lectesc/birdsey1.pdf</t>
  </si>
  <si>
    <t>RA Birdsey, PL Weaver</t>
  </si>
  <si>
    <t>uprm.edu</t>
  </si>
  <si>
    <t>... 70113 Forest Service, US Department of Agriculture. ... Secondary Forest Land.—Forest land resulting from the abandonment of cropland or pasture and forest re- sulting from the regeneration of previously cutover or disturbed forest land. ...</t>
  </si>
  <si>
    <t>Regrowth forests on abandoned agricultural land : a review of their habitat values for recovering forest fauna</t>
  </si>
  <si>
    <t>http://www.sciencedirect.com/science/article/pii/S0006320707003308</t>
  </si>
  <si>
    <t>ME Bowen, CA McAlpine, APN House, GC Smith</t>
  </si>
  <si>
    <t>... Crop (S), Shifting-agriculture: a farming system where small patches within a forested landscape are cleared ... R, Regrowth forest of unknown age/time since abandonment. ... cleared, Pasture, –, M, 0–40, Mature and regrowth forest bird species richness higher than cleared land. ...</t>
  </si>
  <si>
    <t>Land degradation in the developing world: Implications for food, agriculture , and the environment to 2020</t>
  </si>
  <si>
    <t>http://pdf.usaid.gov/pdf_docs/pnaby622.pdf</t>
  </si>
  <si>
    <t>SJ Scherr, S Yadav</t>
  </si>
  <si>
    <t>... The most important on-farm effects ofland degrada- tion are declining potential yields. ... Serious degradation sometimes leads to temporary or permanent abandonment of some plots ... cas- sava may be substituted for maize, fallow periods may be lengthened, cropland converted to ...</t>
  </si>
  <si>
    <t>Species composition and invasion in NW Argentinian secondary forests: effects of land use history, environment and landscape</t>
  </si>
  <si>
    <t>http://onlinelibrary.wiley.com/doi/10.1111/j.1654-1103.2003.tb02144.x/full</t>
  </si>
  <si>
    <t>R Aragón, JM Morales</t>
  </si>
  <si>
    <t>... Previous land use and approximate date of abandonment of each patch was determined through aerial photographs (1 ... We considered four types of land use: citrus plantations (orchards), herbaceous crops (mostly sugar cane, but also peas and potatoes), pasture and old ...</t>
  </si>
  <si>
    <t>http://www.researchgate.net/publication/227644891_Species_composition_and_invasion_in_NW_Argentinian_secondary_forests_Effects_of_land_use_history_environment_and_landscape/file/72e7e5153878b9db4e.pdf</t>
  </si>
  <si>
    <t>Soil seed bank composition along a gradient from dry alvar grassland to Juniperus shrubland</t>
  </si>
  <si>
    <t>http://onlinelibrary.wiley.com/doi/10.2307/3236316/full</t>
  </si>
  <si>
    <t>JP Bakker , ES Bakker , E Rosén…</t>
  </si>
  <si>
    <t>... The alvar has never been fertilized, and was only exploited as grazing land for many centuries and is, therefore, of great nature ... Willems (1988) also re- ported an important change in the seed bank of a former chalk grassland after about 50 yr of abandonment. Page 7. ...</t>
  </si>
  <si>
    <t>http://www.researchgate.net/publication/236888145_Soil_Seed_Bank_Composition_along_a_Gradient_from_Dry_Alvar_Grassland_to_Juniperus_Shrubland/file/50463519f11d21d095.pdf</t>
  </si>
  <si>
    <t>Alternative trajectories of land abandonment : causes, consequences and research challenges</t>
  </si>
  <si>
    <t>http://www.sciencedirect.com/science/article/pii/S1877343513000791</t>
  </si>
  <si>
    <t>DK Munroe , DB van Berkel , PH Verburg …</t>
  </si>
  <si>
    <t>Land abandonment is not a static end state but a transitional stage leading to different trajectories of varying intensity and long-term outcomes. Environmental benefits include carbon sequestration, regulation of terrestrial albedo and increases in certain habitat. ...</t>
  </si>
  <si>
    <t>Forest ecosystem carbon and nitrogen accumulation during the first century after agricultural abandonment</t>
  </si>
  <si>
    <t>http://www.esajournals.org/doi/abs/10.1890/1051-0761(2003)013%5B0299:FECANA%5D2.0.CO%3B2</t>
  </si>
  <si>
    <t>TD Hooker, JE Compton</t>
  </si>
  <si>
    <t>... Recent farm information was augmented through interviews with the former managers ... Cultivation of native forest and grassland reduces soil C content within several years by an ... Davidson and Ackerman 1993), and soil C reaccumulates more slowly after abandonment than this ...</t>
  </si>
  <si>
    <t>Wetland fields as mirrors of drought and the Maya abandonment</t>
  </si>
  <si>
    <t>http://www.pnas.org/content/109/10/3646.short</t>
  </si>
  <si>
    <t>S Luzzadder-Beach, TP Beach…</t>
  </si>
  <si>
    <t>... studies around northern Belize, Pohl and coworkers (44, 45) concluded that abandonment and disuse of these ... However, the Maya overcame this challenge and reclaimed the land in the Late ... 2). Drought could interfere with wetland agriculture by lowered water tables, more ion ...</t>
  </si>
  <si>
    <t>http://www.pnas.org/content/109/10/3646.full</t>
  </si>
  <si>
    <t>Soil carbon and nitrogen stocks following forest clearing for pasture in the southwestern Brazilian Amazon</t>
  </si>
  <si>
    <t>http://www.esajournals.org/doi/abs/10.1890/1051-0761(1997)007%5B1216:SCANSF%5D2.0.CO%3B2</t>
  </si>
  <si>
    <t>C Neill, JM Melillo, PA Steudler, CC Cerri…</t>
  </si>
  <si>
    <t>... Human alteration of natural ecosystems for agriculture is an important component of global ... in 1989 and that clearing of secondary forests accounted for 42% of new agricultural land. This cycle of pasture abandonment and reclearing has the potential to change patterns of C ...</t>
  </si>
  <si>
    <t>http://hfr.lternet.edu/sites/harvardforest.fas.harvard.edu/files/publications/pdfs/Neill_EcoApps_1997.pdf</t>
  </si>
  <si>
    <t>Effects of large-scale changes in land cover on the discharge of the Tocantins River, Southeastern Amazonia</t>
  </si>
  <si>
    <t>http://www.sciencedirect.com/science/article/pii/S0022169403002671</t>
  </si>
  <si>
    <t>MH Costa , A Botta, JA Cardille</t>
  </si>
  <si>
    <t>... Previous work indicates that by 1995, agriculture had increased substantially, with about 49% of the basin land used as cropland and pastures ... The conversion of tropical forest or cerrado to grassland disrupts the hydrological cycle of a drainage basin, by altering the water ...</t>
  </si>
  <si>
    <t>ftp://madeira.dea.ufv.br/users/mhcosta/publicacoes/Costa%20et%20al%20J%20Hydrology%202003.pdf</t>
  </si>
  <si>
    <t>Raised field abandonment in the upper Amazon</t>
  </si>
  <si>
    <t>http://onlinelibrary.wiley.com/doi/10.1525/cag.2000.22.2.27/abstract</t>
  </si>
  <si>
    <t>JH Walker</t>
  </si>
  <si>
    <t>Culture &amp; Agriculture</t>
  </si>
  <si>
    <t>In the Amazon Basin, an historical perspective has the potential to transform the image of indigenous peoples. The people and cultures of the Amazon Basin are dynamic, and anthropological archaeology can help show how and why they have changed over time. ...</t>
  </si>
  <si>
    <t>Land -use and land -cover change</t>
  </si>
  <si>
    <t>http://link.springer.com/content/pdf/10.1007/3-540-32202-7.pdf</t>
  </si>
  <si>
    <t>EF Lambin , HJ Geist</t>
  </si>
  <si>
    <t>Local Processes and Global Impacts</t>
  </si>
  <si>
    <t>... States. He was member of the Scientific Steering Committee of the IGBP-IHDP Land-Use/Cover Change (LUCC) project. He leads ef- forts on documenting global cropland patterns by merging satellite and socio-economic data. ...</t>
  </si>
  <si>
    <t>Prices, land tenure institutions, and geography: a matching analysis of farmland abandonment in post-socialist Eastern Europe</t>
  </si>
  <si>
    <t>http://le.uwpress.org/content/88/3/425.short</t>
  </si>
  <si>
    <t>J Alix-Garcia , T Kuemmerle , VC Radeloff</t>
  </si>
  <si>
    <t>Abstract This paper uses remote sensing data from 1989 to 2000 to examine the impacts of price liberalization, land tenure, and biophysical characteristics on farmland abandonment in the border region of Poland, Slovakia, and Ukraine. Using regression analysis and ...</t>
  </si>
  <si>
    <t>Soil moisture changes after land abandonment in the Central Spanish Pyrenees</t>
  </si>
  <si>
    <t>http://dialnet.unirioja.es/descarga/articulo/258458.pdf</t>
  </si>
  <si>
    <t>A Cerdá , MPE Abad, LMO Izquierdo…</t>
  </si>
  <si>
    <t>Cuadernos de …</t>
  </si>
  <si>
    <t>dialnet.unirioja.es</t>
  </si>
  <si>
    <t>ABSTRACT: The European mountainous areas, such as the Pyrenees, have suffered important land use changes since the beginning of the XX century. These changes affect the plant cover recovery process and then the runoff and sediment production. Soil moisture ...</t>
  </si>
  <si>
    <t>Species-pool effect potentials (SPEP) as a yardstick to evaluate land -use impacts on biodiversity</t>
  </si>
  <si>
    <t>http://www.sciencedirect.com/science/article/pii/S0959652600000263</t>
  </si>
  <si>
    <t>T Köllner</t>
  </si>
  <si>
    <t>... Of course, for all other land-use types a virtual abandonment phase can be assumed and ... eastern part of the Swiss Plateau was chosen (about 30% forest, 55% agriculture,</t>
  </si>
  <si>
    <t>http://www.researchgate.net/publication/228560467_Species-pool_effect_potentials(SPEP)_as_a_yardstick_to_evaluate_land-use_impacts_on_biodiversity/file/e0b4951b8ac527a4b7.pdf</t>
  </si>
  <si>
    <t>Community Gardens and Urban Agriculture as Antithesis to Abandonment : Exploring a Citizenship– Land Model</t>
  </si>
  <si>
    <t>L Lawson, A Miller</t>
  </si>
  <si>
    <t>The City After Abandonment</t>
  </si>
  <si>
    <t>Holocene carbon emissions as a result of anthropogenic land cover change</t>
  </si>
  <si>
    <t>http://hol.sagepub.com/content/early/2010/12/24/0959683610386983.abstract</t>
  </si>
  <si>
    <t>JO Kaplan , KM Krumhardt , EC Ellis , WF Ruddiman …</t>
  </si>
  <si>
    <t>... first to improve hunting and gathering opportunities, and later to provide agricultural cropland. ... of land degradation caused by repeated episodes of land use followed by abandonment. ... observations in Europe, and the potential productivity of land for agriculture and pasture is ...</t>
  </si>
  <si>
    <t>http://www.researchgate.net/publication/49459608_Holocene_carbon_emissions_as_a_result_of_anthropogenic_land_cover_change/file/72e7e5236d6be600b7.pdf</t>
  </si>
  <si>
    <t>Studying the role of old agricultural terraces on runoff generation in a small Mediterranean mountainous basin</t>
  </si>
  <si>
    <t>http://www.sciencedirect.com/science/article/pii/0022169494902623</t>
  </si>
  <si>
    <t>F Gallart , P Llorens , J Latron</t>
  </si>
  <si>
    <t>... to study the hydrological and sediment routing behaviour of Mediterranean mountain areas formerly used for agriculture but now ... Now, after land abandonment, the more relevant environmental hazard is linked to the spontaneous reorganization of the unmaintained artificial ...</t>
  </si>
  <si>
    <t>Land abandonment may reduce disturbance and affect the breeding sites of an endangered amphibian in northern Italy</t>
  </si>
  <si>
    <t>http://journals.cambridge.org/abstract_S0030605311001542</t>
  </si>
  <si>
    <t>S Canessa , F Oneto, D Ottonello, A Arillo, S Salvidio</t>
  </si>
  <si>
    <t>Abstract Although human-related disturbance is usually detrimental for biodiversity, in some instances it can simulate natural processes and benefit certain species. Changes in the disturbance regime, both natural and human-driven, can affect species that rely on it. The ...</t>
  </si>
  <si>
    <t>http://www.researchgate.net/publication/258377239_Land_abandonment_may_reduce_disturbance_and_affect_the_breeding_sites_of_an_Endangered_amphibian_in_northern_Italy/file/60b7d5283fc0e7330b.pdf</t>
  </si>
  <si>
    <t>Effects of land -use change, surface temperature, and CO2 concentration on terrestrial stores of carbon</t>
  </si>
  <si>
    <t>http://books.google.co.uk/books?hl=en&amp;lr=&amp;id=Tyrc32Pk5MkC&amp;oi=fnd&amp;pg=PA333&amp;dq=abandonment+grassland+OR+farm+OR+cropland+OR+agriculture+OR+land+OR+pasture&amp;ots=H6xnOZp6Tw&amp;sig=HTzDEzTt11RjHNm6ANDzH6q--o4</t>
  </si>
  <si>
    <t>Biotic Feedbacks in the Global Climatic System</t>
  </si>
  <si>
    <t>... tropics. It is important to note that this net release of carbon includes the accumulation of carbon in forests recovering after logging and after abandonment of agriculture. Land use includes reforestation as well as deforestation. ...</t>
  </si>
  <si>
    <t>KOCH. 2007. Agricultural land abandonment and natural forest re-growth in the Swiss mountains: a spatially explicit economic analysis</t>
  </si>
  <si>
    <t>M Gellrich, P BAUER, NEB ZIMMERMANN</t>
  </si>
  <si>
    <t>The threat of land abandonment in the Landscape Protected Area Bílé Karpaty</t>
  </si>
  <si>
    <t>T Ratinger, V Krumalova</t>
  </si>
  <si>
    <t>… Seminar on Sustainable Agriculture in Central and …</t>
  </si>
  <si>
    <t>Greenhouse gases in intensive agriculture : contributions of individual gases to the radiative forcing of the atmosphere</t>
  </si>
  <si>
    <t>http://www.sciencemag.org/content/289/5486/1922.short</t>
  </si>
  <si>
    <t>GP Robertson , EA Paul, RR Harwood</t>
  </si>
  <si>
    <t>... established in 1959 by converting a small never-tilled woodlot to an annually mowed grassland (10). ... of oxidation in midsuccessional sites were only 60% of those in forest sites 50 years after abandonment. ... If all US cropland (186 × 10 6 ha) (23) had a net GWP similar to that of ...</t>
  </si>
  <si>
    <t>http://www.grid.unep.ch/FP2011/step1/pdf/010_Robertson_2000.pdf</t>
  </si>
  <si>
    <t>Conceptualizing interventions to support on- farm genetic resource conservation</t>
  </si>
  <si>
    <t>http://www.sciencedirect.com/science/article/pii/S0305750X03001955</t>
  </si>
  <si>
    <t>MR Bellon</t>
  </si>
  <si>
    <t>... For most farmers, agriculture is one among many income-generating activities that include off-farm ... Even if more off-farm labor opportunities increase farmers' income, the lack of formal ... Lack of seed locally of diverse local varieties, Abandonment of seed selection by farmers. ...</t>
  </si>
  <si>
    <t>http://www.researchgate.net/publication/237473033_Demand_and_Supply_of_Crop_Infraspecific_Diversity_on_Farms_Towards_a_Policy_Framework_for_On-Farm_Conservation/file/e0b4952b185babc123.pdf</t>
  </si>
  <si>
    <t>Depopulation, Market Collapse and Property Abandonment : Surplus Land and Buildings in Legacy Cities</t>
  </si>
  <si>
    <t>http://americanassembly.org/sites/americanassembly.org/files/download/project/Chapter%20Three%20-%20Depopulation,%20Market%20Collapse,%20and%20Property%20Abandonment.pdf</t>
  </si>
  <si>
    <t>A Mallach</t>
  </si>
  <si>
    <t>… America's Legacy Cities: New Directions for the …</t>
  </si>
  <si>
    <t>americanassembly.org</t>
  </si>
  <si>
    <t>America's legacy cities have been losing population and jobs steadily for fifty years or more. Although these cities have demolished thousands of buildings over the past fifty years, sharply reducing both the residential and non-residential supply, 1 demand has declined ...</t>
  </si>
  <si>
    <t>``Drylands present and past: searching for the causes and consequences of desertification, land degradation and land abandonment on the northern …</t>
  </si>
  <si>
    <t>SE Van der Leeuw, G Barker, D Gilbertson</t>
  </si>
  <si>
    <t>The Archaeology of Drylands: Living on …</t>
  </si>
  <si>
    <t>The effects of mulching and abandonment on the viability of the perennial grassland species Plantago lanceolata</t>
  </si>
  <si>
    <t>http://link.springer.com/article/10.1007/s11258-010-9780-3</t>
  </si>
  <si>
    <t>LN Hamre, K Rydgren , R Halvorsen</t>
  </si>
  <si>
    <t>Plant ecology</t>
  </si>
  <si>
    <t>Abstract Abandonment and fragmentation are the primary causes of decline for many light- demanding grassland species in the modern agricultural landscape. In order to maintain a flora rich in such species, design of management practices based upon knowledge of life- ...</t>
  </si>
  <si>
    <t>Agrarian crisis, farming abandonment and social regard for agriculture in depressed mountainous areas of South-eastern Spain</t>
  </si>
  <si>
    <t>J Calatrava, S Sayadi</t>
  </si>
  <si>
    <t>… of Agricultural Economists. European Agriculture …</t>
  </si>
  <si>
    <t>Wastes, the Margins and the Abandonment of Land : the Bishop of Durham's Estate, 1350-1480'</t>
  </si>
  <si>
    <t>SJ Harris</t>
  </si>
  <si>
    <t>North-East England in the Later Middle Ages</t>
  </si>
  <si>
    <t>C Change, JT Houghton</t>
  </si>
  <si>
    <t>... estimates to be made about the time it takes for a forest to regenerate after abandonment. ... apua New Guinea N w G Papua Agriculture from tcul ure fr Agr 000 years ago ye ... Southern Thailand South d Prehistoric arboric Preh eru boriculture and land m and la ntemeganam from ...</t>
  </si>
  <si>
    <t>The Conflict over Property Rights during the Second World War: The Labour Party's Abandonment of Land Nationalization</t>
  </si>
  <si>
    <t>http://tcbh.oxfordjournals.org/content/14/2/165.short</t>
  </si>
  <si>
    <t>M Tichelar</t>
  </si>
  <si>
    <t>Twentieth Century British History</t>
  </si>
  <si>
    <t>Abstract The Second World War brought about a dramatic increase in support for land‐use control in urban areas primarily as a result of the impact of the blitz on British cities. The wartime controversy over land reform reached a climax during the second half of 1944 ...</t>
  </si>
  <si>
    <t>Plant species diversity, plant biomass and responses of the soil community on abandoned land across Europe: idiosyncracy or above‐belowground time lags</t>
  </si>
  <si>
    <t>http://onlinelibrary.wiley.com/doi/10.1034/j.1600-0706.2003.12511.x/full</t>
  </si>
  <si>
    <t>K Hedlund, I Santa Regina, WH Van der Putten , J Lepš …</t>
  </si>
  <si>
    <t>... Therefore, the plant mixtures used at each site consisted of species typical of mid-successional stages of grassland succession to be expected at each site following land abandonment (Table 2). For further details see Van der Putten et al. (2000). ...</t>
  </si>
  <si>
    <t>http://lup.lub.lu.se/record/137153/file/624643.pdf</t>
  </si>
  <si>
    <t>Simulating feedbacks in land use and land cover change models</t>
  </si>
  <si>
    <t>http://link.springer.com/article/10.1007/s10980-006-0029-4</t>
  </si>
  <si>
    <t>PH Verburg</t>
  </si>
  <si>
    <t>... 3c) are charac- teristics for the area, eg, land abandonment is found at places where severe gully ... is adequate, eg, in case of abundant land resources the expansion of agriculture for cash ... the aggregate level, eg, an (eco- nomically) optimal land use choice at the farm level may ...</t>
  </si>
  <si>
    <t>Dirnbö ck, T., Greimler, J., Grabherr, G., 2003. A resampling approach for evaluating effects of pasture abandonment on subalpine plant species diversity</t>
  </si>
  <si>
    <t>S Dullinger</t>
  </si>
  <si>
    <t>The effects of farm abandonment and reforestation on water yield on the Allegheny Plateau, New York</t>
  </si>
  <si>
    <t>RA Muller</t>
  </si>
  <si>
    <t>University Microfilms</t>
  </si>
  <si>
    <t>Abandonment of cultivable land : Farmers' dependency on imported cereals</t>
  </si>
  <si>
    <t>G Gautam</t>
  </si>
  <si>
    <t>Kantipur Daily</t>
  </si>
  <si>
    <t>MIRABEL II: Models for predicting the impact of terrestrial eutrophication, farming intensification and land abandonment on biodiversity in European …</t>
  </si>
  <si>
    <t>S Petit, LC (Lindsay) Maskell, SM (Simon) Smart…</t>
  </si>
  <si>
    <t>Molina and A. Lugo, E.(2006)." Recovery of a subtropical dry forest after abandonment of different land uses."</t>
  </si>
  <si>
    <t>S Colón</t>
  </si>
  <si>
    <t>… , CAS, Chengdu 610041; 3. Institute of Soil and Water Convervation, CAS &amp; MWR, Yangling 712100); Effect of Land Abandonment on Soil Organic …</t>
  </si>
  <si>
    <t>JIA Song-wei</t>
  </si>
  <si>
    <t>Journal of Soil Water Conservation</t>
  </si>
  <si>
    <t>Provision of public goods through agriculture in the European Union</t>
  </si>
  <si>
    <t>http://simple.europe.bg/upload/docs/report_en.pdf</t>
  </si>
  <si>
    <t>T Cooper, K Hart, D Baldock</t>
  </si>
  <si>
    <t>simple.europe.bg</t>
  </si>
  <si>
    <t>... 92 Box 5.2 Selected grassland agri-environment measures targeted at specific ... AN OVERVIEW OF THE LEGISLATIVE BASELINE AS APPLIED AT FARM LEVEL.....279 ... Annex Table 10 Habitat types threatened by abandonment of extensive ...</t>
  </si>
  <si>
    <t>Global land -use and land -cover change: an overview</t>
  </si>
  <si>
    <t>http://books.google.co.uk/books?hl=en&amp;lr=&amp;id=X1pNRW6r0BoC&amp;oi=fnd&amp;pg=PR15&amp;dq=abandonment+grassland+OR+farm+OR+cropland+OR+agriculture+OR+land+OR+pasture&amp;ots=BJ_D5NXobz&amp;sig=V8DxpHdb6fRMwFN1NciLPygtfmY</t>
  </si>
  <si>
    <t>BL Turner, WB Meyer</t>
  </si>
  <si>
    <t>… in land use and land cover: a global …</t>
  </si>
  <si>
    <t>... a change from one class of land-cover to another: from grassland to cropland, for example ... hybrid classes of land use/land cover (for- est/tree cover, grassland/pasture, and settlement ... The past few decades have been a time of afforestation and crop- land abandonment in parts of ...</t>
  </si>
  <si>
    <t>Lignin signature as a function of land abandonment and erosion in dry luvisols of SE Spain</t>
  </si>
  <si>
    <t>http://www.sciencedirect.com/science/article/pii/S0341816212000252</t>
  </si>
  <si>
    <t>S De Baets, K Van Oost , K Baumann, J Meersmans…</t>
  </si>
  <si>
    <t>This study addressed long-term land degradation and regeneration effects on soil organic carbon (SOC) composition. This was done in a context of secondary succession following land abandonment in the Mediterranean region of SE Spain. The effects of land use ...</t>
  </si>
  <si>
    <t>Abandonment of Interests in Land (1930)</t>
  </si>
  <si>
    <t>Concentration and vertical distribution of total soil phosphorus in relation to time of abandonment of arable fields</t>
  </si>
  <si>
    <t>http://link.springer.com/article/10.1007/s10705-007-9097-3</t>
  </si>
  <si>
    <t>A Van der Wal, W De Boer, IM Lubbers…</t>
  </si>
  <si>
    <t>... Keywords Phosphorus 4 Land abandonment 4 Leaching 4 Vertical distribution 4 Accumulation of P 4 Soil restoration ... P) concentrations in the top 10 cm of ex-arable sandy soils in the Netherlands was inversely related to time since abandonment from agriculture. ...</t>
  </si>
  <si>
    <t>http://link.springer.com/article/10.1007/s10705-007-9097-3/fulltext.html</t>
  </si>
  <si>
    <t>Adverse Abandonment : Toward Allowing the States to Condemn or Dispose of Unneeded Railroad Land</t>
  </si>
  <si>
    <t>http://heinonlinebackup.com/hol-cgi-bin/get_pdf.cgi?handle=hein.journals/tportl31&amp;section=8</t>
  </si>
  <si>
    <t>ML Stokes</t>
  </si>
  <si>
    <t>Transp. LJ</t>
  </si>
  <si>
    <t>Tall weeds grow over a rusting railroad. Trees have sprung up through the rotting ties, and in places the rails hang in the air, suspended over gullies where rain has washed out the ballast. A quarter-mile away, an old highway bridge, built when the railroad was still active ...</t>
  </si>
  <si>
    <t>Soil bacterial community shift correlated with change from forest to pasture vegetation in a tropical soil</t>
  </si>
  <si>
    <t>http://aem.asm.org/content/65/8/3622.short</t>
  </si>
  <si>
    <t>K Nüsslein , JM Tiedje</t>
  </si>
  <si>
    <t>Applied and Environmental Microbiology</t>
  </si>
  <si>
    <t>... With pasture abandonment and succession to secondary forest changes in carbon substrates and soil properties should occur, though at different rates. ... (Department of Land and Natural Resources, Honolulu, Hawaii). Search Google Scholar. ↵: Weaver R.,; et al. ...</t>
  </si>
  <si>
    <t>http://aem.asm.org/content/65/8/3622.full</t>
  </si>
  <si>
    <t>Adoption and abandonment of organic farming: an empirical investigation of the Irish drystock sector</t>
  </si>
  <si>
    <t>http://onlinelibrary.wiley.com/doi/10.1111/j.1477-9552.2010.00260.x/full</t>
  </si>
  <si>
    <t>D Läpple</t>
  </si>
  <si>
    <t>Journal of Agricultural Economics</t>
  </si>
  <si>
    <t>... Furthermore, the use of duration analysis gives important insight into the timing of adoption/abandonment decisions and it is possible to link these ... To be classed as an organic farmer, the farm had to be registered as organic with the Department of Agriculture, Fisheries ...</t>
  </si>
  <si>
    <t>http://www.aesi.ie/aes2009/s7b.pdf</t>
  </si>
  <si>
    <t>Restoration of high species density in calcareous grassland : the role of seed rain and soil seed bank</t>
  </si>
  <si>
    <t>http://onlinelibrary.wiley.com/doi/10.2307/1479088/full</t>
  </si>
  <si>
    <t>JH Willems, LPM Bik</t>
  </si>
  <si>
    <t>... Disappearance of traditional land use and the widespread application of herbicides and chemical ... Declining species richness has also been observed in grassland where traditional agricultural ... Abandonment of spe- cies-rich grasslands often results in increasing dominance of ...</t>
  </si>
  <si>
    <t>Broom (〈 i〉 Cytisus scoparius〈/i〉) colonization after grazing abandonment in the French Massif Central: impact on vegetation composition and resource availability</t>
  </si>
  <si>
    <t>http://www.sciencedirect.com/science/article/pii/S1146609X06000609</t>
  </si>
  <si>
    <t>B Prévosto, E Dambrine, P Coquillard, A Robert</t>
  </si>
  <si>
    <t>... respectively, of 37%, 52% and 61% in the upper soil layer from uncolonized pasture to mature ... Our data suggest that land abandonment and broom colonization is associated with altered vegetation composition and ... Shrub; Grassland; Soil carbon; Soil nitrogen; Light regime. ...</t>
  </si>
  <si>
    <t>http://www.unice.fr/coquillard/pdf/Prevosto%20et%20al%20Cytisus%202006.pdf</t>
  </si>
  <si>
    <t>Land -use changes and invasions</t>
  </si>
  <si>
    <t>http://books.google.co.uk/books?hl=en&amp;lr=&amp;id=hCoJiTo7I3wC&amp;oi=fnd&amp;pg=PA55&amp;dq=abandonment+grassland+OR+farm+OR+cropland+OR+agriculture+OR+land+OR+pasture&amp;ots=OMlhx1JzDv&amp;sig=ZxT7ETFWi-nTd02UHV0DydezqXM</t>
  </si>
  <si>
    <t>RJ Hobbs</t>
  </si>
  <si>
    <t>Invasive species in a changing world</t>
  </si>
  <si>
    <t>... fragmentation, as well as agricultural intensification in some areas and abandonment of agricultur ... humans have transported species across the globe, both deliberately for agriculture, forestry, recreation ... For instance, invading trees can transform a grassland or shrubland into a ...</t>
  </si>
  <si>
    <t>Seasonal dynamics of denitrification along topohydrosequences in three different riparian wetlands</t>
  </si>
  <si>
    <t>https://dl.sciencesocieties.org/publications/jeq/abstracts/31/3/1025</t>
  </si>
  <si>
    <t>JC Clément , G Pinay…</t>
  </si>
  <si>
    <t>... yielded contradictory results: some have found that denitrification rates were higher under pasture (Weier et al ... The difference of vegetation type is explained by the fact that the abandonment of the ... This typical gradual decrease of land use pressure in the riparian zones is due to ...</t>
  </si>
  <si>
    <t>http://www.researchgate.net/publication/11346242_Seasonal_dynamics_of_denitrification_along_topohydrosequences_in_three_different_riparian_wetlands/file/d912f507da6fd91437.pdf</t>
  </si>
  <si>
    <t>Abandonment of Rural Settlement in Västerbotten Lappmark, North Sweden, 1930-1960</t>
  </si>
  <si>
    <t>http://www.jstor.org/stable/520291</t>
  </si>
  <si>
    <t>G Norling</t>
  </si>
  <si>
    <t>Geografiska Annaler</t>
  </si>
  <si>
    <t>... ABANDONMENT OF RURAL SETTLEMENT IN VASTERBOTTEN LAPPMARK, NORTH SWEDEN, 1930-1960 ... After 1950 agriculture has lost in importance and service has made a corresponding gain ... common, either along rivers and lakes, following the grain of the land from SE ...</t>
  </si>
  <si>
    <t>What can scenario modelling tell us about future European scale agricultural land use, and what not?</t>
  </si>
  <si>
    <t>http://www.sciencedirect.com/science/article/pii/S1462901105001498</t>
  </si>
  <si>
    <t>E Audsley, KR Pearn, C Simota, G Cojocaru…</t>
  </si>
  <si>
    <t>... Keywords. Climate change; Agricultural land use; Scenarios; Crop model; Farm decision model. ... A low profit can lead to land abandonment. ... can lead to large areas of single crops, landscapes of brightly coloured crops, and arable crops replacing permanent grassland on slopes. ...</t>
  </si>
  <si>
    <t>https://dspace.lib.cranfield.ac.uk/bitstream/1826/1867/1/Scenario%20modelling-ESP%202006.pdf</t>
  </si>
  <si>
    <t>Farm -level models of spatial patterns of land use and land cover dynamics in the Ecuadorian Amazon</t>
  </si>
  <si>
    <t>http://www.sciencedirect.com/science/article/pii/S0167880903003190</t>
  </si>
  <si>
    <t>WKY Pan , SJ Walsh , RE Bilsborrow…</t>
  </si>
  <si>
    <t>... and generally appears to have more fertile soils, reducing the abandonment of land ... along roads, second stage forest clearing to expand subsistence agriculture to commercial ... Two questionnaires per household farm were administered separately to the household head and ...</t>
  </si>
  <si>
    <t>http://eprints.eriub.org/1417/1/Pan_et_al_2004__Farmlevelmodels_of_spatial_patterns_of_land_use_and_land_cover_dynamics_in_the_Ecuadorian_Amazon.pdf</t>
  </si>
  <si>
    <t>The relationship between land -use change and climate change</t>
  </si>
  <si>
    <t>http://www.esajournals.org/doi/abs/10.1890/1051-0761(1997)007%5B0753:TRBLUC%5D2.0.CO%3B2</t>
  </si>
  <si>
    <t>VH Dale</t>
  </si>
  <si>
    <t>... It is clear that the location of major land clearing and abandonment has changed with time ... a decrease in the area of tundra and desert and an increase in grassland area. ... However, 73% of the colonists' families moved from farm regions of south and southwest Brazil (Pedlowski ...</t>
  </si>
  <si>
    <t>ftp://148.231.212.8/asignaturas/VIVIANA/Dale_1997.pdf</t>
  </si>
  <si>
    <t>Adoption and abandonment of precision soil sampling in cotton production</t>
  </si>
  <si>
    <t>http://www.jstor.org/stable/41220602</t>
  </si>
  <si>
    <t>JC Walton, DM Lambert , RK Roberts, JA Larson…</t>
  </si>
  <si>
    <t>... producers who farmed more cotton area, owned more of their cropland, planted more ... to other crops (OCROPS), yield variability (YVAR), computer use in farm management (COM ... same variables were hypothesized to be potentially endogenous in the abandonment equation, in ...</t>
  </si>
  <si>
    <t>http://ageconsearch.umn.edu/bitstream/46556/2/Walton.pdf</t>
  </si>
  <si>
    <t>Land use change and the global carbon cycle: the role of tropical soils</t>
  </si>
  <si>
    <t>http://link.springer.com/article/10.1007/BF02186966</t>
  </si>
  <si>
    <t>RP Detwiler</t>
  </si>
  <si>
    <t>... In order to determine the equilibrium carbon content of tropical forest soils used for agriculture or pasture ... spline model predicts the soil's carbon content at equilibrium under the new land use and ... to return to its original carbon content and the content at the time of abandonment. ...</t>
  </si>
  <si>
    <t>Soil carbon stocks and land use change: a meta analysis</t>
  </si>
  <si>
    <t>http://onlinelibrary.wiley.com/doi/10.1046/j.1354-1013.2002.00486.x/full</t>
  </si>
  <si>
    <t>LB Guo, RM Gifford</t>
  </si>
  <si>
    <t>... depth influenced the magnitude of increase of soil C stocks after cropland was planted ... 2001) concluded that conversion of native land cover (mainly rain forests) to grassland led to ... a distinction needs to be clearly made between pastoral agriculture, arable agriculture and mixed ...</t>
  </si>
  <si>
    <t>Hydrological consequences of soil surface type and condition in colluvial mica schist soils after the agricultural abandonment .</t>
  </si>
  <si>
    <t>http://www.cabdirect.org/abstracts/20033062073.html</t>
  </si>
  <si>
    <t>A Solé-Benet , R Pini, M Raffaelli, JL Rubio…</t>
  </si>
  <si>
    <t>Man and soil at the …</t>
  </si>
  <si>
    <t>... Remove from marked Records Hydrological consequences of soil surface type and condition in colluvial mica schist soils after the agricultural abandonment. ... Under no-tillage land use, a stony pavements armours the soil surface and is responsible for high infiltration, low runoff ...</t>
  </si>
  <si>
    <t>Change in soil permeability and anti-scourability of farmland after abandonment</t>
  </si>
  <si>
    <t>http://geoscien.neigae.ac.cn/EN/abstract/abstract9934.shtml</t>
  </si>
  <si>
    <t>LF Luo , KL Zhang, SC Li</t>
  </si>
  <si>
    <t>Scientia Geographica Sinica</t>
  </si>
  <si>
    <t>geoscien.neigae.ac.cn</t>
  </si>
  <si>
    <t>... Change in Soil Permeability and Anti-scourability of Farmland after Abandonment. LUO Li-Fang 1 , ZHANG Ke-Li 1,2 , LI Shuang-Cai 1. ... Therefore, an important policy was established to return the cropland to forest and grassland on the Loess Plateau. ...</t>
  </si>
  <si>
    <t>Land abandonment in Peninsular Malaysia: a case study of the Malay rubber smallholders in the District of Ulu Selangor</t>
  </si>
  <si>
    <t>SB Hitam</t>
  </si>
  <si>
    <t>A coherent set of future land use change scenarios for Europe</t>
  </si>
  <si>
    <t>http://www.sciencedirect.com/science/article/pii/S0167880905005347</t>
  </si>
  <si>
    <t>MDA Rounsevell, I Reginster, MB Araújo …</t>
  </si>
  <si>
    <t>... land&gt;not actively managed Protected ( designated ) areas &gt; urban &gt; cropland &gt; grassland &gt; bioenergy crops ... northern latitudes, forests would take precedence over agriculture because agricultural ... accounted for, and in the main part represents agricultural land abandonment. ...</t>
  </si>
  <si>
    <t>http://192.38.112.111/pdf-reprints/Rounsevell2006.pdf</t>
  </si>
  <si>
    <t>Harmonization of land -use scenarios for the period 1500–2100: 600 years of global gridded annual land -use transitions, wood harvest, and resulting secondary lands</t>
  </si>
  <si>
    <t>http://link.springer.com/article/10.1007/s10584-011-0153-2</t>
  </si>
  <si>
    <t>GC Hurtt , LP Chini, S Frolking, RA Betts , J Feddema …</t>
  </si>
  <si>
    <t>... and forest extent, and on their recovery following wood harvest and land-use abandonment. ... land-use increased due to population and economic growth, while cropland area expanded ... Grassland area declined while total forested area extent remained constant throughout the ...</t>
  </si>
  <si>
    <t>http://link.springer.com/article/10.1007/s10584-011-0153-2/fulltext.html</t>
  </si>
  <si>
    <t>Land abandonment in Sicily</t>
  </si>
  <si>
    <t>http://www.sciencedirect.com/science/article/pii/0264837785900742/pdf?md5=bec80654a5b71b4cd8f465b413a15e3b&amp;pid=1-s2.0-0264837785900742-main.pdf&amp;_valck=1</t>
  </si>
  <si>
    <t>S Bransden</t>
  </si>
  <si>
    <t>In the last twelve years Sheila Bransden has made three visits to Sicily, and with each return trip she has been struck by the increasing level of land abandonment. On her second visit, as part of a Nuffield Farming Scholarship, she was able to compare business ...</t>
  </si>
  <si>
    <t>Land use change in the Amazon estuary: Patterns of Caboclo settlement and landscape management</t>
  </si>
  <si>
    <t>http://link.springer.com/article/10.1007/BF02168853</t>
  </si>
  <si>
    <t>ES Brondizio, EF Moran, P Mausel, Y Wu</t>
  </si>
  <si>
    <t>... Mechanized agriculture and cattle ranching are restricted to one of the three areas, Praia Grande ... In parallel, ethnographic data were collected about the history of land use, length of ... data (eg, the GPS coordinates) and attribute data (eg, time of abandonment, soil characteristics). ...</t>
  </si>
  <si>
    <t>Relationships between recent changes in lowland British agriculture and farmland bird populations: an overview</t>
  </si>
  <si>
    <t>http://www.bou.org.uk/bouproc-net/lfb1/02%20Fuller.pdf</t>
  </si>
  <si>
    <t>RJ Fuller</t>
  </si>
  <si>
    <t>Ecology and conservation of lowland farmland birds</t>
  </si>
  <si>
    <t>bou.org.uk</t>
  </si>
  <si>
    <t>... of enclosure, rather they resulted in new habitats being formed, especially through abandonment of grassland. ... Many farm ponds have disappeared over the same period (Moore 1987 ... There has been continuous decline in the area of unimproved lowland grassland between the ...</t>
  </si>
  <si>
    <t>Hill settlements and their abandonment in tropical Africa</t>
  </si>
  <si>
    <t>http://www.jstor.org/stable/621567</t>
  </si>
  <si>
    <t>MB Gleave</t>
  </si>
  <si>
    <t>... The Abandonment of Hill Settlements The choice of hill sites for settlement represented a nice ... The elders and elderly continueto farm and live in the hills, whereas the plain-dwelling ... that returns from bush fallowing are higher than those where sedentary agriculture is practised ...</t>
  </si>
  <si>
    <t>Root respiration in temperate mountain grasslands differing in land use</t>
  </si>
  <si>
    <t>http://onlinelibrary.wiley.com/doi/10.1111/j.1365-2486.2006.01144.x/full</t>
  </si>
  <si>
    <t>M Bahn , M Knapp, Z Garajova…</t>
  </si>
  <si>
    <t>... Abandonment of managed mountain grasslands affects N availability by cessation of N inputs through cattle ... Q 10 of specific root respiration was not affected by land use and was variable ... Whilst in a C 4 -dominated grassland clipping reduced root respiration by 19% (Craine et ...</t>
  </si>
  <si>
    <t>Effect of long-term cutting versus abandonment on the vegetation of a mountain hay meadow (Polygono-Trisetion) in Central Europe</t>
  </si>
  <si>
    <t>http://www.sciencedirect.com/science/article/pii/S036725301100123X</t>
  </si>
  <si>
    <t>L Pavlů, V Pavlů, J Gaisler, M Hejcman…</t>
  </si>
  <si>
    <t>... Only tall forbs increased their cover due to abandonment because, as strong competitors, they do not ... However, short graminoids and short forbs preferred managed grassland due to the better light conditions ... It should also be noted that the effect of past land use may be even ...</t>
  </si>
  <si>
    <t>The abandonment of upland settlement in southern Scotland</t>
  </si>
  <si>
    <t>http://www.tandfonline.com/doi/abs/10.1080/00369227608736326</t>
  </si>
  <si>
    <t>ML Parry</t>
  </si>
  <si>
    <t>... Dye and Monynut Waters suggests that this contraction may represent a retreat by settlement and agriculture rather than have been the product of farm amalgamation. However, it seems that abandonment was more widespread than the sequence of maps suggests. ...</t>
  </si>
  <si>
    <t>Causes of cropland abandonment during the post-socialist transition in Southern Romania</t>
  </si>
  <si>
    <t>http://link.springer.com/chapter/10.1007/978-90-481-2283-7_24</t>
  </si>
  <si>
    <t>D Müller , T Kuemmerle</t>
  </si>
  <si>
    <t>… of Climate-Terrestrial-Hydrologic Interactions in …</t>
  </si>
  <si>
    <t>We analyzed the causes of cropland abandonment in Argeş County, Romania, after the fall of the Iron Curtain in 1989. Cropland changes were derived from LandSat classifications for 1990, 1995, and 2005. Total net abandonment amounted to 21% of the 1990 cropland. ...</t>
  </si>
  <si>
    <t>http://www.researchgate.net/publication/226735729_Causes_of_Cropland_Abandonment_During_the_Post-socialist_Transition_in_Southern_Romania/file/d912f5087164b338db.pdf</t>
  </si>
  <si>
    <t>Use and abandonment of a Neolithic field system at Belderrig, Co. Mayo, Ireland: evidence for economic marginality</t>
  </si>
  <si>
    <t>http://hol.sagepub.com/content/20/7/1011.short</t>
  </si>
  <si>
    <t>L Verrill, R Tipping</t>
  </si>
  <si>
    <t>... bones in southern Scandinavia has provided evi- dence for cattle to have grazed only in open grassland with no ... Abandonment of the field system is estimated by interpolation at c. 5375 cal ... in this assignment of a date, it certainly appears to pre-date cessation of agriculture at the ...</t>
  </si>
  <si>
    <t>Successional changes of dry grasslands in southwestern Slovakia after 46 years of abandonment</t>
  </si>
  <si>
    <t>http://www.tandfonline.com/doi/abs/10.1080/11263504.2011.601605</t>
  </si>
  <si>
    <t>K Hegedüšová, D Senko</t>
  </si>
  <si>
    <t>… An International Journal Dealing with all …</t>
  </si>
  <si>
    <t>... on nutrient-poor sites in Central Europe have developed in most cases over centuries or even millennia due to traditional land use such as ... Restorative removal of plant litter and vegetation 40 years after abandonment enhances re-emergence of steppe grassland vegetation. ...</t>
  </si>
  <si>
    <t>http://www.tandfonline.com/doi/full/10.1080/11263504.2011.601605</t>
  </si>
  <si>
    <t>Biogeophysical effects of land use on climate: Model simulations of radiative forcing and large-scale temperature change</t>
  </si>
  <si>
    <t>http://www.sciencedirect.com/science/article/pii/S0168192306002887</t>
  </si>
  <si>
    <t>RA Betts , PD Falloon, KK Goldewijk …</t>
  </si>
  <si>
    <t>... parameters are assigned lower values for woodlands and forests compared to open land such as natural grassland, pasture and cropland (Cox et al ... for agriculture from 1750 onwards, although in some locations such as the NE United States, land abandonment had led to a ...</t>
  </si>
  <si>
    <t>http://www.researchgate.net/publication/223939044_Biogeophysical_effects_of_land_use_on_climate_Model_simulations_of_radiative_forcing_and_large-scale_temperature_change/file/32bfe50d050d1bfc13.pdf</t>
  </si>
  <si>
    <t>Consistent land -and atmosphere-based US carbon sink estimates</t>
  </si>
  <si>
    <t>http://www.sciencemag.org/content/292/5525/2316.short</t>
  </si>
  <si>
    <t>SW Pacala, GC Hurtt , D Baker, P Peylin, RA Houghton…</t>
  </si>
  <si>
    <t>... in Table 1 (rows 5 to 8), as well as processes such as agricultural abandonment, fire suppression ... US agricultural soils: the Conservation Reserve Program (ie, conversion of unproductive croplands to perennial grassland), expanded use of no-till agriculture, and improved ...</t>
  </si>
  <si>
    <t>http://www.fs.fed.us/ne/durham/4104/papers/Heath_Pacala_2001.pdf</t>
  </si>
  <si>
    <t>Effect of the abandonment of mountain pastures on the Orthoptera populations in the northwest of Spain</t>
  </si>
  <si>
    <t>http://www.dgfo-articulata.de/articulata/1994_2/articulata_1994_09_2_02_isern-vallverdu_petrocchi_.pdf</t>
  </si>
  <si>
    <t>J Isern-Vallverdu, C Pedrocchi</t>
  </si>
  <si>
    <t>Articulata</t>
  </si>
  <si>
    <t>dgfo-articulata.de</t>
  </si>
  <si>
    <t>... study, we look at the effect of the recent abandonment of grazing land on the ... change in the structure and composition of this plant community, however, the abandonment of ME ... JH &amp; GRANT, MC (1992): Effects of bird predation on grasshopper densities in an Arizona grassland. ...</t>
  </si>
  <si>
    <t>A synthesis of information on rapid land -cover change for the period 1981–2000</t>
  </si>
  <si>
    <t>http://bioscience.oxfordjournals.org/content/55/2/115.short</t>
  </si>
  <si>
    <t>E Lepers, EF Lambin , AC Janetos …</t>
  </si>
  <si>
    <t>... definitions of desertification do not include hyperarid zones); (c) cropland expansion and abandonment; and (d ... of forest is the one from the United Nations Food and Agriculture Organization (FAO ... The definition of cropland in this study follows the FAO definition of arable ...</t>
  </si>
  <si>
    <t>http://bioscience.oxfordjournals.org/content/55/2/115.full</t>
  </si>
  <si>
    <t>Abandonment of traditional uses in mountain areas: typological thinking versus hard data in the Cantabrian Mountains (NW Spain)</t>
  </si>
  <si>
    <t>http://link.springer.com/article/10.1007/s10531-011-0016-1</t>
  </si>
  <si>
    <t>B Blanco-Fontao, M Quevedo , JR Obeso</t>
  </si>
  <si>
    <t>... E, Cerden˜o AI, Vieira Aller C, Mantecón AR (2006) Cattle farm evolution in ... dependent effects of land use on plant species richness of mountain grassland in the ... of birds of different biogeographic origins and habitat requirements to agricultural land abandonment in northern ...</t>
  </si>
  <si>
    <t>Hill settlements and their abandonment in western Yorubaland</t>
  </si>
  <si>
    <t>http://journals.cambridge.org/abstract_S0001972000065517</t>
  </si>
  <si>
    <t>... ABANDONMENT IN WESTERN YORUBALAND ... tight encircling framework was a full urban community in the West African sense of the term.1 Agriculture was the ... The oko egan, which were the distant lands cultivated from farm settlements where the people lived for part of the ...</t>
  </si>
  <si>
    <t>A study of farm abandonment in two regions of Iceland</t>
  </si>
  <si>
    <t>http://link.springer.com/chapter/10.1007/978-94-011-3150-6_11</t>
  </si>
  <si>
    <t>Environmental Change in Iceland: Past and Present</t>
  </si>
  <si>
    <t>Abstract This article surveys the changing pattern of farm occupation and abandonment in two areas of Iceland, a southern coastal area and an inland area in the east, and examines the causes of change on the basis of documentary, archaeological and ...</t>
  </si>
  <si>
    <t>Large area mapping of land ‐cover change in Rondonia using multitemporal spectral mixture analysis and decision tree classifiers</t>
  </si>
  <si>
    <t>http://onlinelibrary.wiley.com/doi/10.1029/2001JD000374/full</t>
  </si>
  <si>
    <t>DA Roberts , I Numata , K Holmes…</t>
  </si>
  <si>
    <t>... and Salati, 1985; Malingreau and Tucker, 1988; Skole and Tucker, 1993; INPE, 2000], to finer scale, detailed land-cover mapping of pasture, second growth and crops [eg, Saatchi et al., 1997] and spatial analysis of the pattern of land clearing and abandonment in relationship ...</t>
  </si>
  <si>
    <t>Managing for biodiversity and ecosystem services in a context of farmland abandonment</t>
  </si>
  <si>
    <t>http://www.diva-portal.org/smash/record.jsf?pid=diva2:617980</t>
  </si>
  <si>
    <t>C Queiroz</t>
  </si>
  <si>
    <t>... agricultural landscapes around the world, intensification of production and land abandonment are the two main trends impacting biodiversity and ecosystem services. Intensified agriculture is mostly seen as negative for biodiversity but effects of abandonment are controversial ...</t>
  </si>
  <si>
    <t>Economic and climatic factors in 'acreage abandonment 'over marginal cropland</t>
  </si>
  <si>
    <t>http://link.springer.com/article/10.1007/BF00140505</t>
  </si>
  <si>
    <t>PJ Michaels</t>
  </si>
  <si>
    <t>Abstract Crop yield projections made at planting time or during the growing season often ignore the fact that an unknown percentage of planted acreage is not harvested. As a solution, we present a model for'acreage abandonment, based upon both economic and ...</t>
  </si>
  <si>
    <t>Management impacts on carbon storage and gas fluxes (CO2, CH4) in mid-latitude cropland</t>
  </si>
  <si>
    <t>http://books.google.co.uk/books?hl=en&amp;lr=&amp;id=ZH9WtHvfJPEC&amp;oi=fnd&amp;pg=PA69&amp;dq=abandonment+grassland+OR+farm+OR+cropland+OR+agriculture+OR+land+OR+pasture&amp;ots=qecmEv_8Wm&amp;sig=PhV96kGBkfFqAZsz86T5EGAWW5Q</t>
  </si>
  <si>
    <t>K Paustian, GP Robertson …</t>
  </si>
  <si>
    <t>Soil Management and …</t>
  </si>
  <si>
    <t>... in chronically low productivity and periodic cycles of famine and land abandonment (Seebomn, 1976). ... of soil C associated with the rapid expansion of agriculture onto grassland and forest ... in temperate zone agriculture during the 20th century, including farm mechanization and ...</t>
  </si>
  <si>
    <t>Pe nuelas, J., 2010. Loss of water availability and stream biodiversity under land abandonment and climate change in a Mediterranean catchment ( …</t>
  </si>
  <si>
    <t>I Otero, M Boada, A Badia, E Pla, J Vayreda, S Sabaté…</t>
  </si>
  <si>
    <t>Comparison of species composition between different grassland management treatments after 25 years</t>
  </si>
  <si>
    <t>http://onlinelibrary.wiley.com/doi/10.1111/j.1654-109X.2002.tb00539.x/abstract</t>
  </si>
  <si>
    <t>D Moog, P Poschlod, S Kahmen…</t>
  </si>
  <si>
    <t>Applied Vegetation …</t>
  </si>
  <si>
    <t>... Willems (1985) stressed the importance of the first few years after abandonment for the ... succession were found to be unsuit- able for the conservation of grassland communities characteristic ... We are grateful to the Baden-Württem- berg Ministry of Agriculture and Environment for ...</t>
  </si>
  <si>
    <t>http://www.biologie.uni-r.de/Botanik/Poschlod/Publikationen/export/moog_etal2002.pdf</t>
  </si>
  <si>
    <t>The impact of agro‐pastoral abandonment on the Rock Partridge Alectoris graeca in the Apennines</t>
  </si>
  <si>
    <t>http://onlinelibrary.wiley.com/doi/10.1111/j.1474-919X.2011.01156.x/full</t>
  </si>
  <si>
    <t>D Rippa, V Maselli , O Soppelsa, D Fulgione</t>
  </si>
  <si>
    <t>... abandoned due to the development of industry and intensive agriculture in lower-lying ... This change involves ecological succession, in which grassland gradually turns into scrubland and ... change in fauna management (eg alternating cycles of agricultural use and abandonment). ...</t>
  </si>
  <si>
    <t>http://www.researchgate.net/publication/225066900_The_impact_of_agro-pastoral_abandonment_on_the_Rock_Partridge_Alectoris_graeca_in_the_Apennines/file/72e7e5283693605de8.pdf</t>
  </si>
  <si>
    <t>Land use and land abandonment : A case study from the Wadi al-Hasa, west-central Jordan</t>
  </si>
  <si>
    <t>http://www.lw20.com/20060331359225951.html</t>
  </si>
  <si>
    <t>Land Use And Land Abandonment:A Case Study From The Wadi Al-Hasa, West-Central Jordan. ... Source: Dissertation Abstracts International. 相似文献: [1] Hill, James Brett Land Use And Land Abandonment: A Case Study From The Wadi Al-Hasa, West-Central Jordan. ...</t>
  </si>
  <si>
    <t>Assessing the risk of farmland abandonment in the EU</t>
  </si>
  <si>
    <t>JM Terres, L Nisini, E Anguiano</t>
  </si>
  <si>
    <t>Publications Office</t>
  </si>
  <si>
    <t>Parallel effects of land -use history on species diversity and genetic diversity of forest herbs</t>
  </si>
  <si>
    <t>http://www.esajournals.org/doi/abs/10.1890/04-0435</t>
  </si>
  <si>
    <t>M Vellend</t>
  </si>
  <si>
    <t>... permitting forest stands to be classified as either “primary”—never cleared for agriculture—or “secondary”—growing on abandoned agricultural land (Rackham 1980 ... drastic reduction in forest-herb abundance and diversity is expected prior to abandonment and forest ...</t>
  </si>
  <si>
    <t>http://mvellend.recherche.usherbrooke.ca/Vellend_Ecology_2004.pdf</t>
  </si>
  <si>
    <t>Shrub changes in the Sierra de Grazalema as a consequence of explotation abandonment</t>
  </si>
  <si>
    <t>http://dslab.us.es/xmlui/bitstream/handle/123456789/1571/file_1.pdf?sequence=1</t>
  </si>
  <si>
    <t>JB Gallego Fernández</t>
  </si>
  <si>
    <t>dslab.us.es</t>
  </si>
  <si>
    <t>... This area has unsuitable conditions for agriculture or husbandry practices due to the high slopes and the presence of lithosoil surface. The Ulex, Cisrus, Phlomis and Grassland shrub types are different succesional states, a consequence of the abandonment of traditional ...</t>
  </si>
  <si>
    <t>Soil carbon changes associated with short-rotation systems</t>
  </si>
  <si>
    <t>http://www.sciencedirect.com/science/article/pii/S0961953497100733</t>
  </si>
  <si>
    <t>DF Grigal, WE Berguson</t>
  </si>
  <si>
    <t>... Latitude (°), Longitude (°), Texture, Bulk density (g cm −3 ), Carbon (dry %), 1, 6, 47.5, 94.9, Loamy sand, 1.48, 1.65, Grassland. 2, 7, 47.8, 95.8, Sandy clay loam, 1.56, 3.09, Hayland. ... Second, land-use in the succession studies was abandonment from agriculture, while the land-use ...</t>
  </si>
  <si>
    <t>Regime shifts in a socio-ecological model of farmland abandonment</t>
  </si>
  <si>
    <t>http://link.springer.com/article/10.1007/s10980-011-9605-3</t>
  </si>
  <si>
    <t>J Figueiredo , HM Pereira</t>
  </si>
  <si>
    <t>... farmland abandonment are triggered by geo-physical and socio- economic aspects such as differences in income between farm and non-farm jobs, change in labor markets, relative prices of agricultural products, agriculture structures and policies, inability to mod- ernize land- ...</t>
  </si>
  <si>
    <t>http://www.coralcoe.org.au/wp-content/uploads/2012/10/14-SES-Farmland-Abandonment.pdf</t>
  </si>
  <si>
    <t>Long-term changes in second-growth forest soils following abandonment from agriculture</t>
  </si>
  <si>
    <t>J. Biogeogr</t>
  </si>
  <si>
    <t>http://www.biogeosciences-discuss.net/8/9943/2011/bgd-8-9943-2011.pdf</t>
  </si>
  <si>
    <t>S Meyer, J Leifeld, M Bahn…</t>
  </si>
  <si>
    <t>Abstract Land-use change (LUC) and management are among the major driving forces of soil carbon (C) storage. Abandonment of mountain grassland promotes accumulation of aboveground biomass and litter, but related responses of soil organic matter (SOM) ...</t>
  </si>
  <si>
    <t>P.(2003). Land -use and land cover change after agricultural abandonment . The case of a Mediterranean Mountain Area (Catalan Pre-Pyrenees)</t>
  </si>
  <si>
    <t>R Poyatos, JL LATRÓN</t>
  </si>
  <si>
    <t>Pre‐registration title deeds. Part 1: The legal issues of ownership, custody and abandonment</t>
  </si>
  <si>
    <t>http://www.tandfonline.com/doi/pdf/10.1080/00379819509511758</t>
  </si>
  <si>
    <t>KT Ward</t>
  </si>
  <si>
    <t>Journal of the Society of Archivists</t>
  </si>
  <si>
    <t>... In cases involving abandonment of land, statutes of limitation prescribe periods within which proceedings must be taken to enforce a right to recover adversely possessed land or else the right of action will be barred.50 The computation of time and the pronouncement of ...</t>
  </si>
  <si>
    <t>Land abandonment in “Beira Transmontana”. Extension, causes and environmental effects</t>
  </si>
  <si>
    <t>A Nunes</t>
  </si>
  <si>
    <t>2007 - Ph. D. Thesis</t>
  </si>
  <si>
    <t>Hydrological implications of Mediterranean Mountainous Land Abandonment : Findings and Questions Arising from the Research in a Small Basin (Cal …</t>
  </si>
  <si>
    <t>P Llorens</t>
  </si>
  <si>
    <t>Acts Geol. Hisp.. Special Issue</t>
  </si>
  <si>
    <t>Land - abandonment in the rice sector in West Malaysia: A case study of the MUDA and KEMUBU irrigation schemes</t>
  </si>
  <si>
    <t>FO Pazim</t>
  </si>
  <si>
    <t>History, public memory, and the land abandonment crisis of the 1920s</t>
  </si>
  <si>
    <t>C McManus</t>
  </si>
  <si>
    <t>Prairie Forum</t>
  </si>
  <si>
    <t>G. and Vieira, S. 1995. Forest recovery following pasture abandonment in Amazonia: Canopy seasonality, fire resistance and ants</t>
  </si>
  <si>
    <t>DC Nepstad, PM Jipp, P Negreiros</t>
  </si>
  <si>
    <t>Rochaet. OJ 2003. Restoration of genetic diversity in the dry forest tree Swietenia macrophylla (Meliaceae) after pasture abandonment in Costa Rica</t>
  </si>
  <si>
    <t>M Céspedes, MV Gutierrez, NM Holbrookand</t>
  </si>
  <si>
    <t>Molecular Ecology</t>
  </si>
  <si>
    <t>Catalyzing native forest regeneration on degraded tropical lands</t>
  </si>
  <si>
    <t>http://www.sciencedirect.com/science/article/pii/S0378112797001904</t>
  </si>
  <si>
    <t>JA Parrotta , JW Turnbull, N Jones</t>
  </si>
  <si>
    <t>... Periodic land abandonment has been the basis of apparently sustainable traditional shifting cultivation and ... management systems can assist this process and ensure that agriculture remains sustainable ... well on degraded sites, eg, Acacia mangium on imperata grassland sites in ...</t>
  </si>
  <si>
    <t>http://formad-environnement.org/RNA_catalyzing_native_parrotta-et-al1997.pdf</t>
  </si>
  <si>
    <t>Abandonment of Farm Land on the Appalachian Fringe of Kentucky</t>
  </si>
  <si>
    <t>Mélanges de géographie physique,…</t>
  </si>
  <si>
    <t>Farming at the Margins: Abandonment or Redeployment of Agricultural Land in Europe, 1996</t>
  </si>
  <si>
    <t>D Baldock, G Beaufoy, F Brouwer, F Godeschalk</t>
  </si>
  <si>
    <t>… Research Institute (LEI-DLO)</t>
  </si>
  <si>
    <t>Farming at the Margins: Abandonment or Redevelopment of Agricultural Land in Europe. London and the Hague: Institute for European Environmental …</t>
  </si>
  <si>
    <t>D Baldock, G Beaufoy, F Brouwer</t>
  </si>
  <si>
    <t>Agricultural Economics Research Institute</t>
  </si>
  <si>
    <t>F. &amp; Godeschalk, F. 1996. Farming at the margins; abandonment or redeployment of agricultural land in Europe</t>
  </si>
  <si>
    <t>D Baldock, GB Beaufoy, F Brouwer</t>
  </si>
  <si>
    <t>Methodology for Estimating Road Damage Cost Resulting from Potential Rail Branch Line Abandonment : The Case of South Central Kansas</t>
  </si>
  <si>
    <t>http://trid.trb.org/view.aspx?id=365631</t>
  </si>
  <si>
    <t>VE Eusebio, SJ Rindom</t>
  </si>
  <si>
    <t>Transportation Research Record</t>
  </si>
  <si>
    <t>... A combination of local roads, collectors, and minor arterials generally composes a farm-to-elevator ... be used to estimate incremental road maintenance costs of rail abandonment for other ... 1305, Finance, Planning, Programming, Economic Analysis, and Land Development 1991. ...</t>
  </si>
  <si>
    <t>Policy and technological constraints to implementation of greenhouse gas mitigation options in agriculture</t>
  </si>
  <si>
    <t>http://www.sciencedirect.com/science/article/pii/S0167880906002544</t>
  </si>
  <si>
    <t>P Smith , D Martino, Z Cai, D Gwary, H Janzen…</t>
  </si>
  <si>
    <t>... general trends described in Table 1 demonstrate that GHG mitigation practices on farm lands exert ... of a 5% decrease in developed countries, and a 22% increase in cropland area in ... meat may induce further changes in land use (eg from forestland to grassland), and increased ...</t>
  </si>
  <si>
    <t>http://researchspace.csir.co.za/dspace/bitstream/10204/566/1/Smith_2007.pdf</t>
  </si>
  <si>
    <t>Abandonment and reinstated management upon coastal wet grasslands in Estonia</t>
  </si>
  <si>
    <t>http://ethos.bl.uk/OrderDetails.do?uin=uk.bl.ethos.500780</t>
  </si>
  <si>
    <t>MJ Berg</t>
  </si>
  <si>
    <t>... habitat, however, is globally threatened due to changes in land management, particularly agricultural intensification or abandonment. In Estonia, agricultural abandonment such as grazing cessation has been recognized as the main cause of coastal wet grassland losses, which ...</t>
  </si>
  <si>
    <t>Consequences of climate change for European agricultural productivity, land use and policy</t>
  </si>
  <si>
    <t>http://www.sciencedirect.com/science/article/pii/S1161030102000047</t>
  </si>
  <si>
    <t>JE Olesen , M Bindi</t>
  </si>
  <si>
    <t>European journal of agronomy</t>
  </si>
  <si>
    <t>... The vulnerability of the overall economy to changes that affect agriculture is therefore low, but locally effects may be large. ... Mill. ha, % of land, Arable, Cereals, Permanent crops a, Permanent pasture, Irrigated, Total (mill.), Rural (%). 1. Nordic, 6.6, 6, 89, 42, 0, 11, 5, 19, 25. ...</t>
  </si>
  <si>
    <t>http://www.researchgate.net/publication/222403222_Consequences_of_climate_change_for_European_agricultural_productivity_land_use_and_policy/file/9fcfd50a940dfe4d47.pdf</t>
  </si>
  <si>
    <t>Soil loosening processes following the abandonment of two arid western Nevada townsites</t>
  </si>
  <si>
    <t>https://ojs.lib.byu.edu/spc/index.php/wnan/article/view/28628</t>
  </si>
  <si>
    <t>PA Knapp</t>
  </si>
  <si>
    <t>Western North American Naturalist</t>
  </si>
  <si>
    <t>ojs.lib.byu.edu</t>
  </si>
  <si>
    <t>... istic soil recovery estimates, although only one abandonment time per site excludes the use of the exponential decay model. RESULTS ... Wonder were not significantly different between land use categories. Estimated recovery times ranged from 85 to ...</t>
  </si>
  <si>
    <t>https://ojs.lib.byu.edu/spc/index.php/wnan/article/viewFile/28628/27091</t>
  </si>
  <si>
    <t>Plant functional traits, ecosystem structure and land ‐use history along a climatic gradient in central‐western Argentina</t>
  </si>
  <si>
    <t>http://onlinelibrary.wiley.com/doi/10.2307/3237080/abstract</t>
  </si>
  <si>
    <t>S Díaz, M Cabido , M Zak…</t>
  </si>
  <si>
    <t>... of high-mountain grassland sites un- der different land-use regimes, considering 24 plant traits (App. 1). q = &gt;5 yr without grazing; ❍ = 1 yr without grazing; v = moderate grazing by cattle and sheep; ∆ = heavy grazing by cattle and sheep; s = 25 yr of abandonment following ...</t>
  </si>
  <si>
    <t>http://www.efn.uncor.edu/dep/divbioeco/biogeo/Diaz%20et%20al%2099%20JVS.pdf</t>
  </si>
  <si>
    <t>Physical and human dimensions of deforestation in Amazonia</t>
  </si>
  <si>
    <t>http://www.jstor.org/stable/1312381</t>
  </si>
  <si>
    <t>DL Skole, WH Chomentowski, WA Salas , AD Nobre</t>
  </si>
  <si>
    <t>... Secondary deforestation: 8,634 growth Active abandonment: 7,203 agriculture re-clearing: 6,210 ... Second, the largest fraction of crop area was in soybean production. Third, little of the cropland receiv- ... a) 0o- c- 0 --I &lt; 0.'10 0.10'- I 1-10 10-100 &gt;100 Farm size (km2) ...</t>
  </si>
  <si>
    <t>http://www.trfic.msu.edu/overview/papers/bioscience1/</t>
  </si>
  <si>
    <t>ABANDONMENT OF UN-ECONOMIC BRANCH LINES AND UN-REMUNERATIVE GRAIN RATES-EFFECTS ON AGRICULTURE AND REGIONAL- …</t>
  </si>
  <si>
    <t>EW Tyrchniewicz…</t>
  </si>
  <si>
    <t>Logistics and …</t>
  </si>
  <si>
    <t>Agriculture , pesticides, food security and food safety</t>
  </si>
  <si>
    <t>http://www.sciencedirect.com/science/article/pii/S1462901106001092</t>
  </si>
  <si>
    <t>FP Carvalho</t>
  </si>
  <si>
    <t>environmental science &amp; policy</t>
  </si>
  <si>
    <t>... There are several causes for this such as regional conflicts, political instability and wars, droughts and shortage of water supply, abandonment of agriculture by migrant populations and increased ... To increase the area of agriculture land does not seem to be an easy task. ...</t>
  </si>
  <si>
    <t>https://www.uni-hohenheim.de/fileadmin/einrichtungen/agnas/Documents/Carvalho__2006.pdf</t>
  </si>
  <si>
    <t>Modeling land -use change in the Ipswich watershed, Massachusetts, USA</t>
  </si>
  <si>
    <t>http://www.sciencedirect.com/science/article/pii/S016788090100189X</t>
  </si>
  <si>
    <t>LC Schneider , G Pontius Jr</t>
  </si>
  <si>
    <t>... Agriculture, Ecosystems &amp; Environment. ... Open lands include cropland, pastures, vacant undeveloped land, and open urban areas such institutional green space. ... However, during the first half of the 1900s, forest area was increasing as a result of abandonment of agricultural land ...</t>
  </si>
  <si>
    <t>https://libref.clarku.edu/~rpontius/schneider_pontius_2001_aee.pdf</t>
  </si>
  <si>
    <t>What drives societal collapse?</t>
  </si>
  <si>
    <t>http://books.google.co.uk/books?hl=en&amp;lr=&amp;id=MwNgAgAAQBAJ&amp;oi=fnd&amp;pg=PA151&amp;dq=abandonment+grassland+OR+farm+OR+cropland+OR+agriculture+OR+land+OR+pasture&amp;ots=jL_V1WmsvS&amp;sig=FosZ2clP4G4uk6KrS5FXmFUfF4E</t>
  </si>
  <si>
    <t>H Weiss, R Bradley</t>
  </si>
  <si>
    <t>The Anthropology of Climate Change: An …</t>
  </si>
  <si>
    <t>... These col- lapses occurred quite suddenly and frequently involved regional abandonment, replacement of one subsistence base by another (such as agriculture by pastoralism), or conversion to a lower energy sociopolitical organization (such as local state from interregional ...</t>
  </si>
  <si>
    <t>The ethnoarchaelogy [sic.] of abandonment in a northern Finnish farming community</t>
  </si>
  <si>
    <t>RA Gould</t>
  </si>
  <si>
    <t>Oulun yliopisto</t>
  </si>
  <si>
    <t>Does land abandonment decrease species richness and abundance of plants and animals in Mediterranean pastures, arable lands and permanent croplands</t>
  </si>
  <si>
    <t>http://www.biomedcentral.com/content/pdf/2047-2382-2-3.pdf</t>
  </si>
  <si>
    <t>T Plieninger , M Gaertner , C Hui , L Huntsinger</t>
  </si>
  <si>
    <t>Abstract Background: Obscured by the more prevalent discussion of intensification and expansion of agricultural land, the impacts of the abandonment of many grasslands and croplands of the world in recent decades have received limited attention in the literature. ...</t>
  </si>
  <si>
    <t>The slow death of great cities?: Urban abandonment or urban renaissance</t>
  </si>
  <si>
    <t>http://eprints.lse.ac.uk/12898/</t>
  </si>
  <si>
    <t>A Power, K Mumford</t>
  </si>
  <si>
    <t>eprints.lse.ac.uk</t>
  </si>
  <si>
    <t>... It attempts to uncover the causes of abandonment, describe the struggle of those living through the experience and assess attempted remedies. Item Type: Book. ... Library of Congress subject classification: H Social Sciences &gt; HD Industries. Land use. Labor. ...</t>
  </si>
  <si>
    <t>Agricultural Abandonment in a Wetland Area: Abandoned Ricefields in the Camargue, France—Can They Be of Value for Conservation?</t>
  </si>
  <si>
    <t>http://journals.cambridge.org/abstract_S0376892900033671</t>
  </si>
  <si>
    <t>F Mesléard</t>
  </si>
  <si>
    <t>... In plots that are subjected to irrigation, grassland communities dominated by Festuca arundinacea ... Page 4. Mesleard: Agricultural Abandonment in a Wetland Area: Abandoned Ricefields in the Camargue ... (Rapport General.) Direction Departementale de l'Agriculture, Paris, France ...</t>
  </si>
  <si>
    <t>Abandonment of the Jews</t>
  </si>
  <si>
    <t>http://holocaust.umd.umich.edu/news/uploads/PEC_Niewyk_rescue_1993.pdf</t>
  </si>
  <si>
    <t>DS Wyman</t>
  </si>
  <si>
    <t>holocaust.umd.umich.edu</t>
  </si>
  <si>
    <t>... The Abandonment of the fews 22 7, A campaign to stimulate and assist escapes would have led to a sizable outflow of Jews. ... on a small scale.) Even without help, and despite closed borders, tens of thousands of Jews attempted to escape to Switzer- land, Spain, Palestine, and ...</t>
  </si>
  <si>
    <t>The determinants of housing demolition and abandonment</t>
  </si>
  <si>
    <t>http://www.jstor.org/stable/1057008</t>
  </si>
  <si>
    <t>B Bender</t>
  </si>
  <si>
    <t>Southern Economic Journal</t>
  </si>
  <si>
    <t>... Therefore, N(K*, D*) is equal to the value of the (cleared) land. Equations (10) and (11) can now be viewed as comparing the net salvage values of the property under the alternatives of private demolition and abandonment. ...</t>
  </si>
  <si>
    <t>Future scenarios of European agricultural land use: I. Estimating changes in crop productivity</t>
  </si>
  <si>
    <t>http://www.sciencedirect.com/science/article/pii/S0167880904003627</t>
  </si>
  <si>
    <t>F Ewert, MDA Rounsevell, I Reginster…</t>
  </si>
  <si>
    <t>... changes in crop productivity. It intends to provide information in support of investigations about future land use in Europe and related consequences for multifunctional agriculture and sustainable food production. In order to avoid ...</t>
  </si>
  <si>
    <t>https://www.pik-potsdam.de/news/public-events/archiv/alter-net/former-ss/2008/04-09.2008/rounsevell/literature/ewert_rounsevell_etal_i_agee.pdf</t>
  </si>
  <si>
    <t>Carbon and nutrient accumulation in secondary forests regenerating on pastures in central Amazonia</t>
  </si>
  <si>
    <t>http://www.esajournals.org/doi/abs/10.1890/01-6015</t>
  </si>
  <si>
    <t>TR Feldpausch , MA Rondon…</t>
  </si>
  <si>
    <t>... to moderately used pasture rapidly sequester C and rebuild total nutrient capital following pasture abandonment. ... Agriculture, Ecosystems &amp; Environment 134:1-2, 1-7 Online publication date: 1 ... and nutrient dynamics 13 years after recovery of degraded land using leguminous ...</t>
  </si>
  <si>
    <t>https://ore.exeter.ac.uk/repository/bitstream/handle/10871/9525/Feldpausch_2004_Carbon_and_nutrient_accumulation_secondary_forests_Amazonia.pdf?sequence=2</t>
  </si>
  <si>
    <t>Planned abandonment : The neighborhood life‐cycle theory and national urban policy</t>
  </si>
  <si>
    <t>http://www.tandfonline.com/doi/abs/10.1080/10511482.2000.9521359</t>
  </si>
  <si>
    <t>JT Metzger</t>
  </si>
  <si>
    <t>... After the Supreme Court ruled that municipal racial zoning ordinances and then race-restrictive land covenants were unconstitutional (in 1917 and 1948, respectively), block-level analysis was increasingly used by the ... Planned Abandonment: Life-Cycle Theory and Urban Policy ...</t>
  </si>
  <si>
    <t>http://content.knowledgeplex.org/kp2/kp/text_document_summary/scholarly_article/relfiles/hpd_1101_metzger.pdf</t>
  </si>
  <si>
    <t>Long-term population dynamics of〈 i〉 Dactylorhiza incarnata〈/i〉(L.) Soó after abandonment and re-introduction of mowing</t>
  </si>
  <si>
    <t>http://www.sciencedirect.com/science/article/pii/S0367253011000193</t>
  </si>
  <si>
    <t>J Schrautzer, A Fichtner, A Huckauf, L Rasran…</t>
  </si>
  <si>
    <t>... or, in the case of wet meadows, abandonment of traditional moderate land use. ... there is some general knowledge about these interrelationships, for most wet grassland species population responses to processes of secondary succession after abandonment are not ...</t>
  </si>
  <si>
    <t>http://data2.xjlas.ac.cn:81/UploadFiles/sdz/cnki/%E5%A4%96%E6%96%87/ELSEVIER/grassland%20restoration/60.pdf</t>
  </si>
  <si>
    <t>Some changes in the soil during natural succession of vegetation after abandonment in western Nebraska</t>
  </si>
  <si>
    <t>https://dl.sciencesocieties.org/publications/aj/abstracts/31/3/AJ0310030217</t>
  </si>
  <si>
    <t>BI Judd, MD Weldon</t>
  </si>
  <si>
    <t>... part of a study of the natm'al succession of vegetation on abandoned farm lands in ... infiltration rates of the soils under wheat stubble, native grasses, and three different periods of abandonment. ... 1. I i 1.23 83 Native grassland 1.23 1.31 184 Abandoned I year: Grasses dominant... ...</t>
  </si>
  <si>
    <t>Patterns and ecological implications of agricultural land -use changes: a case study from central Himalaya, India</t>
  </si>
  <si>
    <t>http://www.sciencedirect.com/science/article/pii/S0167880903002287</t>
  </si>
  <si>
    <t>RL Semwal, S Nautiyal, KK Sen, U Rana…</t>
  </si>
  <si>
    <t>... Accuracy of changes in soil loss and run-off from cropland presented here is limited ... down of the traditional diverse food base as a result of abandonment of buckwheat ... from the trend observed in Pranmati watershed, cropping systems enabling improvement in farm economy by ...</t>
  </si>
  <si>
    <t>Sea-level change: the expected economic cost of protection or abandonment in the United States</t>
  </si>
  <si>
    <t>http://link.springer.com/article/10.1023/A:1005338413531</t>
  </si>
  <si>
    <t>GW Yohe, ME Schlesinger</t>
  </si>
  <si>
    <t>... Abandonment reflects the current value of property, after anticipatory adaptation, at the time of inundation. ... A hemispheric version of the model that explicitly calculates the individual temperature changes over land and ocean in each hemisphere (Ramankutty, 1994) has been ...</t>
  </si>
  <si>
    <t>Natural revegetation of abandoned plowed land in the mixed prairie association of northeastern Colorado</t>
  </si>
  <si>
    <t>http://www.jstor.org/stable/1931279</t>
  </si>
  <si>
    <t>DF Costello</t>
  </si>
  <si>
    <t>... The abandonment of cultivation on thousands of acres, beginning soon after settlement started in ... reported on the rate and manner of natural revegetation of abandoned farm lands in ... of Agriculture, in cooperation with Colo- rado State College of Agriculture and Mechanic Arts at ...</t>
  </si>
  <si>
    <t>http://cat.inist.fr/?aModele=afficheN&amp;cpsidt=23769573</t>
  </si>
  <si>
    <t>G Ignacio Diaz, L Nahuelhual, C Echeverria…</t>
  </si>
  <si>
    <t>Résumé/Abstract In recent decades, land abandonment has become one of the most important trends in land use and cover change. This study identifies drivers of land abandonment in Southern Chile through a spatially explicit statistical model, based on an ...</t>
  </si>
  <si>
    <t>Land ‐use history and fragmentation of traditionally managed grasslands in Scandinavia</t>
  </si>
  <si>
    <t>http://onlinelibrary.wiley.com/doi/10.1111/j.1654-1103.2002.tb02102.x/abstract</t>
  </si>
  <si>
    <t>O Eriksson, SAO Cousins …</t>
  </si>
  <si>
    <t>... Recent evidence suggests that grassland- forest mosaics have been prevalent long before the onset of ... has ceased, due to a slow response by many species to abandonment and fragmentation. ... &amp; Mitchell 1999) were sub- jected to clearings, slash-and burn agriculture, and later ...</t>
  </si>
  <si>
    <t>Mine closure, sealing, and abandonment</t>
  </si>
  <si>
    <t>T Gray, RE Gray</t>
  </si>
  <si>
    <t>Mining Engineering Handbook. San Francisco</t>
  </si>
  <si>
    <t>Marginal lands in Europe—causes of decline</t>
  </si>
  <si>
    <t>http://www.sciencedirect.com/science/article/pii/S1439179105000022</t>
  </si>
  <si>
    <t>D Strijker</t>
  </si>
  <si>
    <t>... For grassland the increase must have been comparable, but reliable figures are lacking. ... not be raised cheaply due to natural circumstances, rural flight and the abandonment of land ... (2000) conclude that there is evidence of significant land leaving in agriculture, especially in ...</t>
  </si>
  <si>
    <t>http://www.rug.nl/frw/organization/medewerkers/strijker/marginal.pdf</t>
  </si>
  <si>
    <t>Environmental causes and consequences of forest clearance and agricultural abandonment in central New York, USA</t>
  </si>
  <si>
    <t>http://onlinelibrary.wiley.com/doi/10.1111/j.1365-2699.2004.01198.x/full</t>
  </si>
  <si>
    <t>KM Flinn , M Vellend , PL Marks</t>
  </si>
  <si>
    <t>... of these decisions for current forests; if topography and soils influenced agricultural clearance and abandonment, then how ... Although primary forests were never cleared for agriculture, most experienced selective cutting and cattle grazing during use as farm woodlots. ...</t>
  </si>
  <si>
    <t>http://www3.botany.ubc.ca/vellend/Flinn_etal_JBiogeogr_2005.pdf</t>
  </si>
  <si>
    <t>A note on the abandonment of raised field agricultural systems in the lower Bensbach River area, southwest Papua New Guinea</t>
  </si>
  <si>
    <t>https://blindio.library.uq.edu.au/ojs/index.php/aa/article/view/1033</t>
  </si>
  <si>
    <t>G Hitchcock</t>
  </si>
  <si>
    <t>Australian Archaeology</t>
  </si>
  <si>
    <t>blindio.library.uq.edu.au</t>
  </si>
  <si>
    <t>... is highly probable that the Waratha practised both forms of agriculture prior to the abandonment of raised ... taken by Williarns of ditches associated with taro gardens in an open grassland environment (Fig ... Harris, D. 1995 Early agriculture in New Guinea and the Torres Strait divide ...</t>
  </si>
  <si>
    <t>https://blindio.library.uq.edu.au/ojs/index.php/aa/article/download/1033/1030</t>
  </si>
  <si>
    <t>Secondary old‐field succession in an ecosystem with restrictive soils: does time from abandonment matter?</t>
  </si>
  <si>
    <t>http://onlinelibrary.wiley.com/doi/10.1111/j.1654-109X.2009.01064.x/full</t>
  </si>
  <si>
    <t>E Martínez‐Duro, P Ferrandis…</t>
  </si>
  <si>
    <t>... Cropland distance (m). ... Nested model comparisons were focused on evaluating the effect of time since abandonment and the interaction with ... Soil Chemical Composition” matrix, “Geography” matrix and “Soil Physical Features” matrix (Table 1). The “Agriculture practices” matrix ...</t>
  </si>
  <si>
    <t>http://www.researchgate.net/publication/227759914_Secondary_old_field_succession_in_an_ecosystem_with_restrictive_soils_does_time_from_abandonment_matter/file/79e4150471dde70862.pdf</t>
  </si>
  <si>
    <t>Soil erosion and conservation in Britain</t>
  </si>
  <si>
    <t>http://ppg.sagepub.com/content/4/1/24.short</t>
  </si>
  <si>
    <t>RPC Morgan</t>
  </si>
  <si>
    <t>Progress in Physical Geography</t>
  </si>
  <si>
    <t>ppg.sagepub.com</t>
  </si>
  <si>
    <t>... It results in thinning of the top soil, loss o plant nutrient, reduced crop yield and lower grassland productivity, s that farming costs are increased and incomes reduced. ... Soil erosion thus brings about &lt; deterioration in land quality and, ultimately, abandonment of the land. Page 2. ...</t>
  </si>
  <si>
    <t>Driving forces behind vineyard abandonment in Slovakia following the move to a market-oriented economy</t>
  </si>
  <si>
    <t>http://www.sciencedirect.com/science/article/pii/S0264837712002402</t>
  </si>
  <si>
    <t>J Lieskovský, R Kanka, P Bezák, D Štefunková…</t>
  </si>
  <si>
    <t>The abandonment of farmland has become a widespread phenomenon in post-socialist countries that have seen revolutionary changes in their economic systems. The phenomenon is notable in vineyard areas, where abandonment leads to the loss of the ...</t>
  </si>
  <si>
    <t>Spectroscopic properties of dissolved humic substances—a reflection of land use history in a fen area</t>
  </si>
  <si>
    <t>http://link.springer.com/article/10.1007/BF00994924</t>
  </si>
  <si>
    <t>K Kalbitz , W Geyer, S Geyer</t>
  </si>
  <si>
    <t>... 1995). These changes are characterized by the extensification of grassland farming (reduced input of fertilizer and reduced number of cuttings), changes from intensive crop production to unimproved pasture, and the abandonment of agriculture on some sites located ...</t>
  </si>
  <si>
    <t>The abandonment of Tokyo's green belt and the search for a new discourse of preservation in Tokyo's suburbs</t>
  </si>
  <si>
    <t>http://books.google.co.uk/books?hl=en&amp;lr=&amp;id=m4-KJwgaKHQC&amp;oi=fnd&amp;pg=PA21&amp;dq=abandonment+grassland+OR+farm+OR+cropland+OR+agriculture+OR+land+OR+pasture&amp;ots=Zaiggc3hgj&amp;sig=NioeOkjpPAUDit9o06S006uT_Zo</t>
  </si>
  <si>
    <t>T Watanabe, M Amati , K Endo…</t>
  </si>
  <si>
    <t>Urban Green Belts in …</t>
  </si>
  <si>
    <t>... urban agriculture, which was elaborated by the same municipalities that abetted the abandonment of the ... If the municipality did not succeed in finding a purchaser to farm the land then ... resisted the green belt but also promoted the preservation of land through urban agriculture. ...</t>
  </si>
  <si>
    <t>http://www.nef.nenv.k.u-tokyo.ac.jp/articles/Yokohari(2008)Urban%20Green%20belts%20in%20the%20Twenty-first%20Century.pdf.pdf</t>
  </si>
  <si>
    <t>Modelling CAP reform and land abandonment in the European Union with a focus on Germany</t>
  </si>
  <si>
    <t>http://www.capri-model.org/docs/JanssonLandAbandEdinburgh2010AgriFood.pdf</t>
  </si>
  <si>
    <t>T Jansson, W Britz , A Renwick…</t>
  </si>
  <si>
    <t>Presentation at the …</t>
  </si>
  <si>
    <t>capri-model.org</t>
  </si>
  <si>
    <t>... Notes: from 1969, only farms with at least 2 ha are accounted for. 1937 to 1956 definitions of grassland changed. Source: Statistics Sweden, various issues. ... Page 20. Agricultural abandonment and ... Greenhouse gas emissions from agriculture – Biodiversity (undetermined sign) ...</t>
  </si>
  <si>
    <t>Abandonment of Agricultural Land and Its Consequences: A Case Study in the Sikles Area, Gandaki Basin, Nepal Himalaya</t>
  </si>
  <si>
    <t>http://www.bioone.org/doi/abs/10.1659/0276-4741(2006)026%5B0032:AOALAI%5D2.0.CO%3B2</t>
  </si>
  <si>
    <t>N Raj Khanal, T Watanabe</t>
  </si>
  <si>
    <t>Abstract This paper examines the extent, causes, and consequences of abandonment of agricultural land near the village of Sikles in the Nepal Himalaya. Socioeconomic information was collected in a household survey. Abandoned agricultural land and ...</t>
  </si>
  <si>
    <t>Land - abandonment in the rice sector in West Malaysia: a case study of the MUDA and KEMUBU irrigation schemes</t>
  </si>
  <si>
    <t>PF Othman</t>
  </si>
  <si>
    <t>Changes in soil carbon and nitrogen following land abandonment of farmland on the Loess Plateau, China</t>
  </si>
  <si>
    <t>http://dx.plos.org/10.1371/journal.pone.0071923</t>
  </si>
  <si>
    <t>L Deng, ZP Shangguan, S Sweeney</t>
  </si>
  <si>
    <t>Abstract The revegetation of abandoned farmland significantly influences soil organic C (SOC) and total N (TN). However, the dynamics of both soil OC and N storage following the abandonment of farmland are not well understood. To learn more about soil C and N ...</t>
  </si>
  <si>
    <t>This fissured land : an ecological history of India</t>
  </si>
  <si>
    <t>http://books.google.co.uk/books?hl=en&amp;lr=&amp;id=Jmr9n7aoRR4C&amp;oi=fnd&amp;pg=PR13&amp;dq=abandonment+grassland+OR+farm+OR+cropland+OR+agriculture+OR+land+OR+pasture&amp;ots=epV6MYWA_B&amp;sig=kRkBJ2EySk-17906QR5ZPzcYZs4</t>
  </si>
  <si>
    <t>M Gadgil, R Guha</t>
  </si>
  <si>
    <t>... of Shifting Cultivation 218 • The Changing Ecology of Settled Agriculture 221 • Claiming a Share of the Profits 229 • Wild Life Conservation: Animals Versus Humans 232 8 Cultures in Conflict 239 Bibliography 247 Index 267 Page 12. x • This Fissured Land TABLES Table 1.1 ...</t>
  </si>
  <si>
    <t>Population dynamics of fossorial water vole (〈 i〉 Arvicola terrestris scherman〈/i〉): a land use and landscape perspective</t>
  </si>
  <si>
    <t>http://www.sciencedirect.com/science/article/pii/S0167880997807062</t>
  </si>
  <si>
    <t>P Giraudoux, P Delattre, M Habert, JP Quéré…</t>
  </si>
  <si>
    <t>... 3) from the late 1950s to the 1970s favoured the increase of grassland rodent populations. ... final choice will depend on a cost/benefit analysis considering the farm production system ... Distribution and kinetics of rodent populations in a region under agricultural land abandonment. ...</t>
  </si>
  <si>
    <t>http://www.researchgate.net/publication/240401489_Population_dynamics_of_fossorial_water_vole_(_Arvicola_terrestris_scherman)_a_land_use_and_landscape_perspective/file/9c96052130199c9e42.pdf</t>
  </si>
  <si>
    <t>Effects of Rail Abandonment on Grain Marketing and Transportation Costs in Central and Southwestern Ohio</t>
  </si>
  <si>
    <t>http://www.jstor.org/stable/1349417</t>
  </si>
  <si>
    <t>DW Larson, MD Kane</t>
  </si>
  <si>
    <t>North Central Journal of Agricultural Economics</t>
  </si>
  <si>
    <t>... Transporting agricultural products and farm inputs frequently presents problems to US agriculture. ... Figure 1. The Ohio Grain Rail Abandonment Model elevator nodes from farm storage. However, grain is not permitted to flow from the elevator nodes back to farm storage. ...</t>
  </si>
  <si>
    <t>Sustaining biological diversity in early successional communities: the challenge of managing unpopular habitats</t>
  </si>
  <si>
    <t>http://digitalcommons.conncoll.edu/cgi/viewcontent.cgi?article=1005&amp;context=biofacpub</t>
  </si>
  <si>
    <t>digitalcommons.conncoll.edu</t>
  </si>
  <si>
    <t>... New England and the Middle Atlantic states, where the rate of farm abandonment has slowed ... where plants colonize treeless areas created by river action, glaciation, or abandonment of cleared ... The immediate reason for the decline of many shrub- land and grassland species is ...</t>
  </si>
  <si>
    <t>Patterns of variability in soil properties and vegetation cover following abandonment of olive groves in Catalonia (NE Spain)</t>
  </si>
  <si>
    <t>http://www.sciencedirect.com/science/article/pii/S1146609X07000021</t>
  </si>
  <si>
    <t>H García, D Tarrasón, M Mayol, N Male-Bascompte…</t>
  </si>
  <si>
    <t>acta oecologica</t>
  </si>
  <si>
    <t>... century, mainly determined by changes in land use (Debussche et al., 1996). These changes are the result of increased extension of urban areas and the progressive abandonment of agricultural practices. Consequently, large areas formerly devoted to agriculture have been ...</t>
  </si>
  <si>
    <t>http://www.researchgate.net/publication/248536025_Patterns_of_variability_in_soil_properties_and_vegetation_cover_following_abandonment_of_olive_groves_in_Catalonia_(NE_Spain)/file/9c96051e818715ab9f.pdf</t>
  </si>
  <si>
    <t>The influence of catchment land use on stream integrity across multiple spatial scales</t>
  </si>
  <si>
    <t>http://onlinelibrary.wiley.com/doi/10.1046/j.1365-2427.1997.d01-546.x/full</t>
  </si>
  <si>
    <t>D Allan, D Erickson, J Fay</t>
  </si>
  <si>
    <t>Freshwater Biology</t>
  </si>
  <si>
    <t>... time interval. Abandonment of agricultural activity and some consolidation of farmland are the likely ... economic and aesthetic perceptions of the value of riverfront land indicated that these were important 71% of its land area in agriculture, Lenawee County ...</t>
  </si>
  <si>
    <t>http://www-personal.umich.edu/~dallan/pdfs/Allan_et_al_1997.pdf</t>
  </si>
  <si>
    <t>The environmental “risky” region: Identifying land degradation processes through integration of socio-economic and ecological indicators in a multivariate …</t>
  </si>
  <si>
    <t>http://link.springer.com/article/10.1007/s00267-009-9378-5</t>
  </si>
  <si>
    <t>L Salvati, M Zitti</t>
  </si>
  <si>
    <t>... The impact of land use changes on LD risk (Le Houerou 1993; Kosmas and others 2000b; Hein 2007) was assessed as a result of practices such as the intensification of agriculture, land abandonment, and the unsustainable management of woodlands. ...</t>
  </si>
  <si>
    <t>Land use problems associated with farmland abandonment</t>
  </si>
  <si>
    <t>CY Jim</t>
  </si>
  <si>
    <t>Geography</t>
  </si>
  <si>
    <t>Object-based detection of LUCC with special regard to agricultural abandonment on Tenerife (Canary Islands)</t>
  </si>
  <si>
    <t>http://proceedings.spiedigitallibrary.org/proceeding.aspx?articleid=1269907</t>
  </si>
  <si>
    <t>S Günthert, A Siegmund…</t>
  </si>
  <si>
    <t>SPIE Remote …</t>
  </si>
  <si>
    <t>... Object-based detection of LUCC with special regard to agricultural abandonment on Tenerife ... Filter By Topic &gt; All Articles. Agriculture; Satellite imaging. Evaluation of different classification ... Sensing (January 1, 2011). Actual evapotranspiration estimation for different land use and ...</t>
  </si>
  <si>
    <t>The abandonment of agricultural land in Gaspé, Quebec: The causes and impacts on land use</t>
  </si>
  <si>
    <t>D Lamoureux</t>
  </si>
  <si>
    <t>1985 - Lands Directorate</t>
  </si>
  <si>
    <t>Occupational and locational instability in arid land settlement</t>
  </si>
  <si>
    <t>http://books.google.co.uk/books?hl=en&amp;lr=&amp;id=9mwr37pAfuQC&amp;oi=fnd&amp;pg=PA43&amp;dq=abandonment+grassland+OR+farm+OR+cropland+OR+agriculture+OR+land+OR+pasture&amp;ots=GumMOeB4I4&amp;sig=ZEdMIOez8Hq9wRkAFeksCUCVYO8</t>
  </si>
  <si>
    <t>L Horne, CM Cameron, SA Tomka</t>
  </si>
  <si>
    <t>Abandonment of settlement …</t>
  </si>
  <si>
    <t>Khar o Tauran1 is a present-day village district in northeastern Iran (see Fig. 4. l). On the map and in the minds of its inhabitants, the area is settled. But settlement everywhere is a dynamic rather than a static phenomenon. Its fluidity in Khar o Tauran is well attested from ...</t>
  </si>
  <si>
    <t>Natural characteristics of parcels facing land abandonment and forest expansion on Pohorje Mountain (Slovenia)</t>
  </si>
  <si>
    <t>http://www.orion.net.gr/act/2006/naxos_vol1.pdf#page=84</t>
  </si>
  <si>
    <t>A Borec, N Neve</t>
  </si>
  <si>
    <t>Management and Development of Mountainous and …</t>
  </si>
  <si>
    <t>orion.net.gr</t>
  </si>
  <si>
    <t>Abstract. The mountainous region of Northeast Slovenia is characterized by unfavorable farming conditions. As a consequence land abandonment and forest expansion are the most distinctive processes in the region. The objective of this study was to ascertain in which ...</t>
  </si>
  <si>
    <t>Land -use and land cover dynamics in South American temperate grasslands</t>
  </si>
  <si>
    <t>http://dlc.dlib.indiana.edu/dlc/handle/10535/2914</t>
  </si>
  <si>
    <t>G Baldi, JM Paruelo</t>
  </si>
  <si>
    <t>... of knowledge to support land-use planning at multiple spatial (individual farm to basin ... Remarkably, we also found a pattern of land abandonment for the Brazilian agricultural foci of ... This subunit and the predominant grassland- dominated areas of the Northern and Southern ...</t>
  </si>
  <si>
    <t>http://dlc.dlib.indiana.edu/dlc/bitstream/handle/10535/2914/ES-2008-2481%5B1%5D.pdf?sequence=1</t>
  </si>
  <si>
    <t>Constraints in the restoration of ecological diversity in grassland and heathland communities</t>
  </si>
  <si>
    <t>http://www.sciencedirect.com/science/article/pii/S0169534798015444</t>
  </si>
  <si>
    <t>JP Bakker , F Berendse</t>
  </si>
  <si>
    <t>... These systems are decreasing in Europe as a result of agricultural intensification or abandonment (leading to ... 533 kg N ha −1 yr −1 , whereas the output from the farm as animal ... Plant species richness in grassland communities has been found to be strongly correlated with soil ...</t>
  </si>
  <si>
    <t>Monitoring urban land cover change: An expert system approach to land cover classification of semiarid to arid urban centers</t>
  </si>
  <si>
    <t>http://www.sciencedirect.com/science/article/pii/S0034425701002048</t>
  </si>
  <si>
    <t>WL Stefanov, MS Ramsey, PR Christensen</t>
  </si>
  <si>
    <t>... The State of Arizona Groundwater Management Act of 1980 enacted a moratorium on the issuance of new water rights. This limits changes in the database to transferal or abandonment of water rights (usually agricultural) to other land uses such as residential development. ...</t>
  </si>
  <si>
    <t>http://schoolofsustainability.asu.edu/docs/papers/2001/Stefanov_et_al_2001.pdf</t>
  </si>
  <si>
    <t>Land use dynamics and landscape change pattern in a typical micro watershed in the mid elevation zone of central Himalaya, India</t>
  </si>
  <si>
    <t>http://www.sciencedirect.com/science/article/pii/S0167880900002747</t>
  </si>
  <si>
    <t>KS Rao , R Pant</t>
  </si>
  <si>
    <t>... tree cover in the existing forest while agroforestry/agrohorticulture was developing on farm fields. ... At higher inclinations, including some above &gt;20°, extension of agriculture occurred, even though there is ... Perhaps this may be the reason for the abandonment of the land by many ...</t>
  </si>
  <si>
    <t>Geochemical behaviour of catchments with different land cover: effect of land abandonment</t>
  </si>
  <si>
    <t>http://dialnet.unirioja.es/descarga/articulo/258454.pdf</t>
  </si>
  <si>
    <t>JN Tersa, JMS López, J Saldaña</t>
  </si>
  <si>
    <t>Cuadernos de investigación …</t>
  </si>
  <si>
    <t>ABSTRACT: The characteristics of water geochemistry of several catchments in the San Llorenç National Park have been studied. These catchments are occupied by different plant covers and subject to different land-uses. The statistical analysis shows that the most ...</t>
  </si>
  <si>
    <t>Adoption and abandonment of Southeast Asian food plants</t>
  </si>
  <si>
    <t>http://www.tandfonline.com/doi/abs/10.1300/J280v01n02_05</t>
  </si>
  <si>
    <t>LL Wester, D Chuensanguansat</t>
  </si>
  <si>
    <t>Journal of Home &amp; Consumer …</t>
  </si>
  <si>
    <t>Adoption and Abandonment ... An indication of the first agricultural revolution is perhaps observable in the swidden agriculture persisting in the region today and in ... Farm- ing for approximately 50 Lao families in Hawaii, where climate and land- scape have some similarity to Laos ...</t>
  </si>
  <si>
    <t>Changes in climate and land use have a larger direct impact than rising CO2 on global river runoff trends</t>
  </si>
  <si>
    <t>http://www.pnas.org/content/104/39/15242.short</t>
  </si>
  <si>
    <t>S Piao, P Friedlingstein , P Ciais …</t>
  </si>
  <si>
    <t>... Here we investigate how historical changes in cropland establishment and abandonment, combined with atmospheric CO 2 ... of ΔLAI(CO 2 )] and soil-moisture contents for temperate grassland ecosystems (25 ... with time as a function of the prescribed extent of cropland and pasture ...</t>
  </si>
  <si>
    <t>http://www.pnas.org/content/104/39/15242.full</t>
  </si>
  <si>
    <t>Controlling site to evaluate history: vegetation patterns of a New England sand plain</t>
  </si>
  <si>
    <t>http://www.esajournals.org/doi/abs/10.2307/2963522</t>
  </si>
  <si>
    <t>G Motzkin, D Foster, A Allen, J Harrod…</t>
  </si>
  <si>
    <t>... 19th centuries followed by succession to woodland as a result of widespread agricultural abandonment. ... Eighty—two percent of the area was subsequently plowed for agriculture before being ... In 1939, the vegetation was grassland or shrub—heath (49%), open—canopy forest ...</t>
  </si>
  <si>
    <t>http://academics.smcvt.edu/sburks/out.pdf</t>
  </si>
  <si>
    <t>The fundamentals of land prices and urban growth</t>
  </si>
  <si>
    <t>http://www.sciencedirect.com/science/article/pii/009411908990003X</t>
  </si>
  <si>
    <t>DR Capozza , RW Helsley</t>
  </si>
  <si>
    <t>Journal of urban economics</t>
  </si>
  <si>
    <t>... In particular, dynamic models of urban spatial development analyze housing abandonment [I], the aging and replacement of structures [4, 17], a mixture of land uses at a single location [7], and discontinuous spatial development patterns [14, 5, 16, 12, 7]. This last *We are ...</t>
  </si>
  <si>
    <t>Study of Impact of Rail Abandonment on Local Roads and Streets</t>
  </si>
  <si>
    <t>http://trid.trb.org/view.aspx?id=426024</t>
  </si>
  <si>
    <t>ER Russell Sr, CE Mauler</t>
  </si>
  <si>
    <t>Transportation Research Board …</t>
  </si>
  <si>
    <t>... The truck-attributable road damage costs resulting from abandonment of the three Santa Fe ... Of this total, 27% was due to farm-to-country elevator truck movements, and 73 ... US Forest Service and Agricultural Marketing Service, US Department of Agriculture; Federal Highway ...</t>
  </si>
  <si>
    <t>Syrian qanat Romani: history, ecology, abandonment</t>
  </si>
  <si>
    <t>http://www.sciencedirect.com/science/article/pii/S0140196396900683</t>
  </si>
  <si>
    <t>DR Lightfoot</t>
  </si>
  <si>
    <t>... This cycle of qanat use and abandonment has occurred at other qanat sites, particularly at those sites ... water resources and (often) out-migration from farm communities to cities to find non-farm employment. ... Qanats now play only a marginal, diminishing role in Syrian agriculture. ...</t>
  </si>
  <si>
    <t>http://www.waterhistory.org/histories/syria/</t>
  </si>
  <si>
    <t>Beyond deforestation: restoring forests and ecosystem services on degraded lands</t>
  </si>
  <si>
    <t>http://www.sciencemag.org/content/320/5882/1458.short</t>
  </si>
  <si>
    <t>RL Chazdon</t>
  </si>
  <si>
    <t>... biomass or carbon sequestration (3). For developing countries, the Food and Agriculture Organization of ... Where agricultural land use has been less intensive and nearby forest patches and ... After 30 to 40 years, natural regeneration following abandonment of pasture and coffee ...</t>
  </si>
  <si>
    <t>http://lerf.eco.br/img/publicacoes/2008_2411%20Beyond%20Deforestation%20Restoring%20Forests%20and%20Ecosystem%20Services%20on%20Degraded%20Lands.pdf</t>
  </si>
  <si>
    <t>Gerhard Doctrine of Abandonment -Outlook for California's Oil and Gas Industry, The</t>
  </si>
  <si>
    <t>http://heinonlinebackup.com/hol-cgi-bin/get_pdf.cgi?handle=hein.journals/lawlr6&amp;section=47</t>
  </si>
  <si>
    <t>FD Dodge</t>
  </si>
  <si>
    <t>Land &amp; Water L. Rev.</t>
  </si>
  <si>
    <t>The California Supreme Court decision in the above mentioned case holding that drilling rights for oil and gas can be abandoned presents possible future difficulties to the oil and gas industry in California. The common law doctrine of abandonment provided the court ...</t>
  </si>
  <si>
    <t>Abandonment of land makes harm to Estonia</t>
  </si>
  <si>
    <t>H Vipper, V Masso, T Kuill</t>
  </si>
  <si>
    <t>Soil microbial community composition and land use history in cultivated and grassland ecosystems of coastal California</t>
  </si>
  <si>
    <t>http://www.sciencedirect.com/science/article/pii/S003807170200144X</t>
  </si>
  <si>
    <t>KL Steenwerth , LE Jackson, FJ Calderón…</t>
  </si>
  <si>
    <t>... was only sampled for the 0–6 cm layer (Table 1). Among the 9 land use types, total PLFA tended to be two to four times more abundant in grassland sites than ... In increasing order the sites were ranked as follows according to mean total PLFA: irrigated agriculture (10.6 μg g ...</t>
  </si>
  <si>
    <t>http://dzumenvis.nic.in/Microbes%20and%20Metals%20Interaction/pdf/Soil%20microbial%20community%20composition.pdf</t>
  </si>
  <si>
    <t>From integration to abandonment . Forest management in the Mediterranean agro-ecosystems before and after the “green revolution”(The Vallès County, …</t>
  </si>
  <si>
    <t>https://mcpfe.org/foresteurope.org/filestore/foresteurope/Publications/pdf/volume_2c.pdf#page=67</t>
  </si>
  <si>
    <t>E Tello, R Garrabou, JR Olarieta, X Cussó</t>
  </si>
  <si>
    <t>Cultural Heritage and …</t>
  </si>
  <si>
    <t>mcpfe.org</t>
  </si>
  <si>
    <t>... From integration to abandonment. ... LANDSCAPE CHANGES 3. Energy efficiency trough territorial efficiency Despite the high intensive Mediterranean organic agriculture then practiced ... UAA) pasture area: 2636 ha (22.0% UAA) 12.8% pasture (in waste and wood land) 34408 Gj ...</t>
  </si>
  <si>
    <t>Land abandonment as a threat to wildlife and landscape in zones I and II of the White Carpathian Protected Landscape Area.</t>
  </si>
  <si>
    <t>http://www.cabdirect.org/abstracts/20033103095.html</t>
  </si>
  <si>
    <t>V Krumalova, T Ratinger, FW Gatzweiler…</t>
  </si>
  <si>
    <t>… sustainable agriculture …</t>
  </si>
  <si>
    <t>... from marked Records Land abandonment as a threat to wildlife and landscape in zones I and II of the White Carpathian Protected Landscape Area. ... Authors Krumalová, V.; Ratinger, T. Editors Gatzweiler, FW;Judis, R.;Hagedorn, K. Book Sustainable agriculture in Central and ...</t>
  </si>
  <si>
    <t>High Court's Abandonment of the Time-Honoured Methodology of the Common Law in its Interpretation of Native Title in Mirriuwung Gajerrong and Yorta Yorta, The</t>
  </si>
  <si>
    <t>http://heinonlinebackup.com/hol-cgi-bin/get_pdf.cgi?handle=hein.journals/austindlr8&amp;section=19</t>
  </si>
  <si>
    <t>N Pearson</t>
  </si>
  <si>
    <t>Austl. Indigenous L. Rep.</t>
  </si>
  <si>
    <t>... 6 Page 7. THE HIGH COURT'S ABANDONMENT OF 'THE TIME-HONOURED METHODOLOGY OF THE COMMON LAW' IN ITS INTERPRETATION OF THE NATIVE TITLE IN MIRRIUWUNG GAJERRONG AND YORTA YORTA It is the occupation of land under authority of, and in ...</t>
  </si>
  <si>
    <t>http://113.20.9.89/~zcmscom2/cyi.org.au/wp-content/uploads/2011/09/11-Sir-Ninian-Stephen-Annual-Lecture-2003.doc</t>
  </si>
  <si>
    <t>Land abandonment —causes, extent and impact</t>
  </si>
  <si>
    <t>V IEEP</t>
  </si>
  <si>
    <t>Land Abandonment and Biodiversity in Relation of the …</t>
  </si>
  <si>
    <t>Are population sizes of Campanula glomerata on the decline following the abandonment of traditional land ‐use practices?</t>
  </si>
  <si>
    <t>http://onlinelibrary.wiley.com/doi/10.1002/fedr.200511086/abstract</t>
  </si>
  <si>
    <t>U Bachmann, I Hensen</t>
  </si>
  <si>
    <t>Feddes Repertorium</t>
  </si>
  <si>
    <t>Abstract In Central Germany, many species are known to decline due to the abandonment of traditional land use practices, among them Campanula glomerata. Within the scope of a population viability analysis for this species we monitored the development of several ...</t>
  </si>
  <si>
    <t>Ecological consequences of the abandonment of traditional land use systems in Central Spain</t>
  </si>
  <si>
    <t>FG BernaÂldez</t>
  </si>
  <si>
    <t>Land Abandonment and its Role in Conservation</t>
  </si>
  <si>
    <t>Long-term vegetation recovery after vehicle track abandonment on Dartmoor, SW England, UK</t>
  </si>
  <si>
    <t>http://www.sciencedirect.com/science/article/pii/S0301479795902228</t>
  </si>
  <si>
    <t>DJ Charman , AJ Pollard</t>
  </si>
  <si>
    <t>... Dartmoor National Park in south-west England where extensive use of the land has been ... inferences can be made regarding the rate and direction of vegetation change following track abandonment. ... Details as Figure 4. 83 The grassland site 1 (Black Down north) shows very ...</t>
  </si>
  <si>
    <t>Afforestation, agricultural abandonment and intensification: Competing trajectories in semi-arid Mediterranean agro-ecosystems</t>
  </si>
  <si>
    <t>http://www.sciencedirect.com/science/article/pii/S0167880912002502</t>
  </si>
  <si>
    <t>D Nainggolan, J de Vente , C Boix-Fayos…</t>
  </si>
  <si>
    <t>An understanding of land use change and its drivers in semi-arid Mediterranean agro- ecosystems is important for informing ways to facilitate adaptation to future environmental and socioeconomic pressures. In this paper, we mapped and quantified land use changes ...</t>
  </si>
  <si>
    <t>http://www.researchgate.net/publication/235354018_Afforestation_agricultural_abandonment_and_intensification_Competing_trajectories_in_semi-arid_Mediterranean_agro-ecosystems/file/9fcfd512dd51822d71.pdf</t>
  </si>
  <si>
    <t>Multi-scale interactions between soil, vegetation and erosion in the context of agricultural land abandonment in a semi-arid environment</t>
  </si>
  <si>
    <t>http://dare.uva.nl/document/114914</t>
  </si>
  <si>
    <t>JP Lesschen</t>
  </si>
  <si>
    <t>Scale dependency in erosion research has often been addressed as an important issue that deserves further attention (eg Poesen et al., 2003; Boardman, 2006). Simple extrapolations of plot measurements generally lead to large overestimations of runoff and erosion rates ...</t>
  </si>
  <si>
    <t>The role of land abandonment in landscape dynam-(2004):«The role of land abandonment in landscape dynamics in the SPA 'Encinares del río Alberche …</t>
  </si>
  <si>
    <t>RP ROMERO</t>
  </si>
  <si>
    <t>Woodlarks Lullula arborea and landscape heterogeneity created by land abandonment</t>
  </si>
  <si>
    <t>http://www.tandfonline.com/doi/abs/10.1080/00063657.2010.532861</t>
  </si>
  <si>
    <t>Capsule Fine‐grained landscape heterogeneity may be a major factor in the recent expansion of Woodlark populations. Aim To determine the factors which may have led to the increase in Woodlark populations in the Mediterranean region. Methods Woodlark habitat ...</t>
  </si>
  <si>
    <t>http://www.tandfonline.com/doi/full/10.1080/00063657.2010.532861</t>
  </si>
  <si>
    <t>Changes in soil nutrient status after abandonment of swidden agriculture at Benuaq Dayak Village</t>
  </si>
  <si>
    <t>http://link.springer.com/chapter/10.1007/978-4-431-67911-0_6</t>
  </si>
  <si>
    <t>K Morisada, S Effendi, S Ohta</t>
  </si>
  <si>
    <t>Rainforest Ecosystems of East Kalimantan</t>
  </si>
  <si>
    <t>Abstract Swidden agriculture has a long history in Borneo, and there is evidence of major forest clearing 2500 BP (before present).(Maloney 1985). Swidden agriculture is still the major source of livelihood for the indigenous people of inland Borneo (MacKinnon et al. ...</t>
  </si>
  <si>
    <t>Land -use/ Land Cover Change with Focus on Land Abandonment in Middle Hills of Nepal: A Case Study of Thumki VDC, Kaski District [MA dissertation]</t>
  </si>
  <si>
    <t>PB Thapa</t>
  </si>
  <si>
    <t>Kirtipur</t>
  </si>
  <si>
    <t>Impacts of ruralto-urban labor migration on arable land abandonment in ecologically vulnerable areas-A case study of mountain area of southern Ningxia</t>
  </si>
  <si>
    <t>T Yujun, L Xiubin, M Guoxia</t>
  </si>
  <si>
    <t>Soil nitrogen and denitrification potential as affected by land use and stand age following agricultural abandonment in a headwater catchment</t>
  </si>
  <si>
    <t>http://onlinelibrary.wiley.com/doi/10.1111/j.1475-2743.2012.00420.x/full</t>
  </si>
  <si>
    <t>K Zhang , X Cheng, H Dang, C Ye…</t>
  </si>
  <si>
    <t>Abstract Changes in vegetation and soil properties because of agricultural abandonment may affect soil nitrogen (N) and associated processes. We investigated soil N (total N: TN, inorganic N: NH 4–N and NO 3–N) and denitrification potential in cropland, pine ...</t>
  </si>
  <si>
    <t>The abandonment of the Decapolis region in Northern Jordan—forced by environmental change?</t>
  </si>
  <si>
    <t>http://www.sciencedirect.com/science/article/pii/S1040618204002174</t>
  </si>
  <si>
    <t>B Lucke, M Schmidt, Z al-Saad, O Bens, RF Hüttl</t>
  </si>
  <si>
    <t>... ca. 60 cm deep. However, no tracks of intensive mismanagement forcing the abandonment of the site could be detected. Today agriculture is applied on this ancient land surface (Horowitz, 1979; Lanzendörfer, 1985). This matches ...</t>
  </si>
  <si>
    <t>Colonist Land ‐Allocation Decisions, Land Use, and Deforestation in the Ecuadorian Amazon Frontier</t>
  </si>
  <si>
    <t>http://www.jstor.org/stable/10.1086/452305</t>
  </si>
  <si>
    <t>FJ Pichón</t>
  </si>
  <si>
    <t>... the recent studies in the Brazilian Amazon suggest that rapid farm turnover and land abandonment can be ... tivities must be thus considered alongside its allocation to agriculture, since off-farm employment and other nonfarm enterprises may compete with agriculture for both ...</t>
  </si>
  <si>
    <t>Cultivation abandonment and sustainability of rice terraces in Japan</t>
  </si>
  <si>
    <t>M Nakajima</t>
  </si>
  <si>
    <t>Proceedings of the Tsukuba International Conference …</t>
  </si>
  <si>
    <t>Abandonment of farm -village tradition in new- land settlement: the example from Anglo-America</t>
  </si>
  <si>
    <t>T Jordan</t>
  </si>
  <si>
    <t>Geographic dimensions of rural settlement</t>
  </si>
  <si>
    <t>Sources and sinks of carbon from land ‐use change in China</t>
  </si>
  <si>
    <t>http://onlinelibrary.wiley.com/doi/10.1029/2002GB001970/full</t>
  </si>
  <si>
    <t>... Despite the modest clearing of forests for early agriculture, large areas were, nevertheless, logged. ... Clearing and abandonment of croplands are largely simultaneous, and the net effect is a reduction in forest area, an increase in cropland area, and an increase in fallow lands ...</t>
  </si>
  <si>
    <t>Lost in transition. Determinants of cropland abandonment in postsocialist Romania</t>
  </si>
  <si>
    <t>D Muller, T Kuemmerle, M Rusu, P Griffiths</t>
  </si>
  <si>
    <t>Journal of Land Use Science</t>
  </si>
  <si>
    <t>Post‐Soviet cropland abandonment and carbon sequestration in European Russia, Ukraine, and Belarus</t>
  </si>
  <si>
    <t>http://onlinelibrary.wiley.com/doi/10.1002/2013GB004654/full</t>
  </si>
  <si>
    <t>F Schierhorn , D Müller , T Beringer…</t>
  </si>
  <si>
    <t>Abstract Widespread cropland abandonment occurred after the collapse of socialism across the former Soviet Union, but the rates and spatial patterns of abandoned lands are not well known. As a result, the potential of this region to contribute to global food production and ...</t>
  </si>
  <si>
    <t>http://www.researchgate.net/publication/259199127_Post-Soviet_cropland_abandonment_and_carbon_sequestration_in_European_Russia_Ukraine_and_Belarus/file/e0b4952a6ce0f8267a.pdf</t>
  </si>
  <si>
    <t>Land abandonment , biodiversity and the CAP</t>
  </si>
  <si>
    <t>G van Dijk, A Zdanowicz</t>
  </si>
  <si>
    <t>2005 - … for Land and Water Management</t>
  </si>
  <si>
    <t>Knowledge, toxicity, and external shocks: the determinants of adoption and abandonment of non-traditional export crops by smallholders in Guatemala</t>
  </si>
  <si>
    <t>http://ageconsearch.umn.edu/bitstream/25088/1/wp791.pdf</t>
  </si>
  <si>
    <t>C Carletto , A De Janvry, E Sadoulet</t>
  </si>
  <si>
    <t>Since the late 1970s, Guatemala, like several other less developed countries, has experienced an extraordinarily rapid growth in the production of non-traditional agro-exports (NTXs). The share of agricultural output coming from NTXs grew from less than 6% in ...</t>
  </si>
  <si>
    <t>Land abandonment as a threat to wildlife and landscape in I. and II. zones of White Carpathians Protected Landscape Area</t>
  </si>
  <si>
    <t>V Krumalová, T Ratinger</t>
  </si>
  <si>
    <t>Peasant economics: Farm households in agrarian development</t>
  </si>
  <si>
    <t>http://books.google.co.uk/books?hl=en&amp;lr=&amp;id=z5u2icAPingC&amp;oi=fnd&amp;pg=PR13&amp;dq=abandonment+grassland+OR+farm+OR+cropland+OR+agriculture+OR+land+OR+pasture&amp;ots=fCpI9yyc0V&amp;sig=5gb8lI_cHrW_cL4zskjFmbYbXnA</t>
  </si>
  <si>
    <t>F Ellis</t>
  </si>
  <si>
    <t>... The next chapter deals with the economic analysis of technical change in agriculture, and its ... even though household members may engage in many types of non-farm activity. Peasants obtain their livelihood predominantly from the land, by cultivation of crops and raising ...</t>
  </si>
  <si>
    <t>M. de Jong S.(2007) Spatial patterns of Mediterranean land abandonment and related land cover transitions</t>
  </si>
  <si>
    <t>R Sluiter</t>
  </si>
  <si>
    <t>Adoption and abandonment of sustainable agriculture : the Mucuna-Maize system of northern Honduras</t>
  </si>
  <si>
    <t>http://www.sidalc.net/cgi-bin/wxis.exe/?IsisScript=CIMMYT.xis&amp;method=post&amp;formato=2&amp;cantidad=1&amp;expresion=mfn=034094</t>
  </si>
  <si>
    <t>SP Neill</t>
  </si>
  <si>
    <t>... Título: Adoption and abandonment of sustainable agriculture: the mucuna-maize ... Temas: Crop husbandry%Cropping systems%Mucuna%Maize%Farmers%Labour%Land%Marketing% Economic behaviour%Management%Production%Agricultural development%Developing ...</t>
  </si>
  <si>
    <t>Settlement ecology: The social and spatial organization of Kofyar agriculture</t>
  </si>
  <si>
    <t>http://books.google.co.uk/books?hl=en&amp;lr=&amp;id=lktG_HDjq1wC&amp;oi=fnd&amp;pg=PR9&amp;dq=abandonment+grassland+OR+farm+OR+cropland+OR+agriculture+OR+land+OR+pasture&amp;ots=BbPCuf9_N2&amp;sig=ZaM6_wA7vC4mVZr2VgXizwHaUkE</t>
  </si>
  <si>
    <t>GD Stone</t>
  </si>
  <si>
    <t>... 5. Agriculture—Social aspects—Nigeria—Jos Plateau. ... Sizes in the Kofyar Homeland, 64 4.2 Sargwat Endogamy, 71 5.1 Characteristics of Land Systems in ... Household Head, 148 10.2 Village and Sargwat Affiliations of Nearest Neighbors, 154 11.1 Farm Abandonment Rates by ...</t>
  </si>
  <si>
    <t>Tree crops: A permanent agriculture</t>
  </si>
  <si>
    <t>http://books.google.co.uk/books?hl=en&amp;lr=&amp;id=s2rj4qmnnZIC&amp;oi=fnd&amp;pg=PR3&amp;dq=abandonment+grassland+OR+farm+OR+cropland+OR+agriculture+OR+land+OR+pasture&amp;ots=Ptx3dJOANj&amp;sig=ZZuIOg-dkjId9r3gZuCYrxYeSzM</t>
  </si>
  <si>
    <t>JR Smith</t>
  </si>
  <si>
    <t>... Plowing corn is the most efﬁcient known way for destroying the farm that is not made of ... cotton in summer and oats in winter on rolling land, and by 1910 land abandonment had begun ... All but about 100 million acres of this remaining good productive cropland is subject to erosion ...</t>
  </si>
  <si>
    <t>Roads, land use, and deforestation: a spatial model applied to Belize</t>
  </si>
  <si>
    <t>http://wber.oxfordjournals.org/content/10/3/487.short</t>
  </si>
  <si>
    <t>KM Chomitz, DA Gray</t>
  </si>
  <si>
    <t>The World Bank Economic Review</t>
  </si>
  <si>
    <t>World Bank</t>
  </si>
  <si>
    <t>... 3 crop will not lead to plantation abandonment. ... Both types of agriculture are encouraged by phosphorus and discouraged by an excessively low or high pH ... of pedological and botanical cues to assess soil quality with considerable accuracy (see Carter 1969 on Maya farm- ers in ...</t>
  </si>
  <si>
    <t>http://eprints.eriub.org/269/1/gray.pdf</t>
  </si>
  <si>
    <t>Old-field succession in western New York: the progression of forbs and woody species from abandonment to mature forest</t>
  </si>
  <si>
    <t>http://www.bioone.org/doi/abs/10.3119/07-02.1</t>
  </si>
  <si>
    <t>CA Copenheaver</t>
  </si>
  <si>
    <t>Rhodora</t>
  </si>
  <si>
    <t>... By 100 years after abandonment, northern hardwood species such as Acer saccharum, Fagus grandifolia, Fraxinus ... its land base in agriculture; however, by 1992 only 13% was used for agriculture (Stanton and ... The study sites were all located on a 24 ha farm in McHenry Valley ...</t>
  </si>
  <si>
    <t>http://isites.harvard.edu/fs/docs/icb.topic940313.files/Nov%207.%20Copenheaver%20Old%20Field%20Succession.pdf</t>
  </si>
  <si>
    <t>Settlement and Abandonment of Land in the Rouge Valley, Laurentides, Quebec: An Historical Geography</t>
  </si>
  <si>
    <t>PM Gibson</t>
  </si>
  <si>
    <t>R. Valen tini,“Carbon sequestration due to the abandonment of agriculture in the former USSR since 1990,”</t>
  </si>
  <si>
    <t>N Vuichard, P Ciais, L Belelli, P Smith</t>
  </si>
  <si>
    <t>The ecology of expansion and abandonment –medieval land -use and settlement dynamics in a landscape perspective</t>
  </si>
  <si>
    <t>Riksantikvarieambetet Och Statens</t>
  </si>
  <si>
    <t>Consequences of the armed conflict, forced human displacement, and land abandonment on forest cover change in Colombia: a multi-scaled analysis</t>
  </si>
  <si>
    <t>http://link.springer.com/article/10.1007/s10021-013-9667-y</t>
  </si>
  <si>
    <t>AM Sánchez-Cuervo, TM Aide</t>
  </si>
  <si>
    <t>Abstract Most studies of land change have focused on patterns, rates, and drivers of deforestation, but much less is known about the dynamics associated with agricultural abandonment and ecosystem recovery. Furthermore, most studies are conducted at a ...</t>
  </si>
  <si>
    <t>Contribution to the extensification/intensification debate: new trends in the Portuguese〈 i〉 montado〈/i〉</t>
  </si>
  <si>
    <t>http://www.sciencedirect.com/science/article/pii/S0169204699000365</t>
  </si>
  <si>
    <t>T Pinto-Correia, J Mascarenhas</t>
  </si>
  <si>
    <t>... but with a minimum investment and support from other sources of income (possibly off-farm). ... fields, more shrub patches, larger areas of natural pastures, and also abandonment of some ... by the CAP, especially by the programme specifically for Portuguese agriculture (PEDAP). ...</t>
  </si>
  <si>
    <t>Moths and management of a grassland reserve: regular mowing and temporary abandonment support different species</t>
  </si>
  <si>
    <t>http://link.springer.com/article/10.2478/s11756-012-0095-9</t>
  </si>
  <si>
    <t>J Šumpich, M Konvička</t>
  </si>
  <si>
    <t>Abstract Although reserves of temperate seminatural grassland require management interventions to prevent succesional change, each intervention affects the populations of sensitive organisms, including insects. Therefore, it appears as a wise bet-hedging ...</t>
  </si>
  <si>
    <t>http://www.entomologicalservice.com/files/85_Sumpich%20et%20Konvicka%202012_KamennaTrouba.pdf</t>
  </si>
  <si>
    <t>Changes in the Carbon Content of Terrestrial Biota and Soils between 1860 and 1980: A Net Release of CO" 2 to the Atmosphere</t>
  </si>
  <si>
    <t>http://www.esajournals.org/doi/abs/10.2307/1942531</t>
  </si>
  <si>
    <t>RA Houghton, JE Hobbie, JM Melillo…</t>
  </si>
  <si>
    <t>... (2000) LONG-TERM IMPACTS OF AGRICULTURE ON SOIL CARBON ... (2000) DYNAMICS OF SOIL NITROGEN AND CARBON ACCUMULATION FOR 61 YEARS AFTER AGRICULTURAL ABANDONMENT. ... (1997) THE RELATIONSHIP BETWEEN LAND-USE CHANGE AND ...</t>
  </si>
  <si>
    <t>http://ecosystems.wcp.muohio.edu/studentresearch/earthsys02/extinction/articles/c02changes.pdf</t>
  </si>
  <si>
    <t>Large scale land abandonment and its consequences (Sumava Mts. case study)</t>
  </si>
  <si>
    <t>M Bartos, J TeSitel, D Kusova</t>
  </si>
  <si>
    <t>Landscape research and its applications in …</t>
  </si>
  <si>
    <t>Land abandonment and its role in conservation.(Options Mediterraneennes. Serie A. Seminaires Mediterraneennes no. 15).</t>
  </si>
  <si>
    <t>J Baudry , RGH (Bob) Bunce</t>
  </si>
  <si>
    <t>Kooijman, a, van Wesemael, B., 2008. Development of spatial heterogeneity in vegetation and soil properties after land abandonment in a semi-arid …</t>
  </si>
  <si>
    <t>J Lesschen, L Cammeraat</t>
  </si>
  <si>
    <t>Land Abandonment , Property Rights, and Agricultural Stability in the Amazon</t>
  </si>
  <si>
    <t>LATEN Dissemination</t>
  </si>
  <si>
    <t>land abandonment in the rural-urban fringe: The Case of Laprairie County</t>
  </si>
  <si>
    <t>JM Wolfe, J Sack</t>
  </si>
  <si>
    <t>Urban Forum</t>
  </si>
  <si>
    <t>Cross Compliance and Land Abandonment : A research paper of the Cross Compliance Network</t>
  </si>
  <si>
    <t>February</t>
  </si>
  <si>
    <t>Where do all the trees come from? Land abandonment and forest secondaryzion in the Swiss Alps</t>
  </si>
  <si>
    <t>NE Zimmermann, J Bolliger, J Gehrig-Fasel, M Gellrich…</t>
  </si>
  <si>
    <t>The effects of land abandonment followed by natural succession on soil aggregation</t>
  </si>
  <si>
    <t>W Laan</t>
  </si>
  <si>
    <t>1995 - MSc Thesis</t>
  </si>
  <si>
    <t>Farm Abandonment</t>
  </si>
  <si>
    <t>G SveinbjarnardoÂttir</t>
  </si>
  <si>
    <t>Oxford</t>
  </si>
  <si>
    <t>R. J offre, D. Mouillot, and S. Rambal. 2005. Long-term forest dynamic after land abandonment in a fire prone Mediterranean landscape (central Corsica, …</t>
  </si>
  <si>
    <t>F Mouillot, JP Ratte</t>
  </si>
  <si>
    <t>Understanding biodiversity in rural areas: the analysis of species spatial distribution in changing landscapes. Case study of land abandonment in the pays …</t>
  </si>
  <si>
    <t>Proc. of the UNESCO-MAB Sem.</t>
  </si>
  <si>
    <t>Farm abandonment in Eyafjallasveit, S</t>
  </si>
  <si>
    <t>G Sveinbjarnardottir</t>
  </si>
  <si>
    <t>Iceland. Working paper14</t>
  </si>
  <si>
    <t>Effects of land abandonment on animal species in Europe: Conservation and management implications. Report. European Commission</t>
  </si>
  <si>
    <t>… Assessment of Vulnerable Ecosystems under Global …</t>
  </si>
  <si>
    <t>Land abandonment and its role in conservation: Proceedings of the Zaragoza/Spain seminar</t>
  </si>
  <si>
    <t>J Baudry, RGH Bunce</t>
  </si>
  <si>
    <t>Dealing with land abandonment : the challenge of policy intervention in marginal rural areas. Examples from a municipality in South-Eastern Portugal</t>
  </si>
  <si>
    <t>T Pinto-Correia, B Breman, IL Ramos, A van Doorn</t>
  </si>
  <si>
    <t>… la conaissance des paysages à l …</t>
  </si>
  <si>
    <t>Large scale land abandonment (problems of rein habitation)</t>
  </si>
  <si>
    <t>M Bartos, J Tesitel</t>
  </si>
  <si>
    <t>Preservation of Our World in the Wake of Change</t>
  </si>
  <si>
    <t>Exploratory analysis of landscape indicators for land abandonment identification: The case study of Castelo de Vide (Landscape Architecture graduation …</t>
  </si>
  <si>
    <t>C Santos</t>
  </si>
  <si>
    <t>Lisbon: Instituto Superior de Agronomia</t>
  </si>
  <si>
    <t>2007Tree line shifts in the Swiss Alps: Climate change or land abandonment</t>
  </si>
  <si>
    <t>J Gehrig-fasel, A Guisan, NE Zimmermann</t>
  </si>
  <si>
    <t>Nutrient cycling, afforestation, and land abandonment : do short-term changes influence long-term soil C sequestration</t>
  </si>
  <si>
    <t>NA Scott, KR Tate, JD White, A Parshotam, DJ Ross</t>
  </si>
  <si>
    <t>Proceedings of Ninth North …</t>
  </si>
  <si>
    <t>Plant diversity in Mediterranean grasslands: the controlling effect of land abandonment , nitrogen enrichment and fairy ring fungi</t>
  </si>
  <si>
    <t>G Bonanomi, G Incerti, M Allegrezza</t>
  </si>
  <si>
    <t>Biodivers Conserv. doi</t>
  </si>
  <si>
    <t>A., 2007. Why old fields? Socioeconomic and ecological causes and consequences of land abandonment</t>
  </si>
  <si>
    <t>RJ Hobbs, V Cramer</t>
  </si>
  <si>
    <t>VA Cramer</t>
  </si>
  <si>
    <t>Large scale land abandonment : problems of reinhabitation, Czech Republic examples</t>
  </si>
  <si>
    <t>Rural Migration and Farm Abandonment</t>
  </si>
  <si>
    <t>GW Hill</t>
  </si>
  <si>
    <t>Federal Relief Administration</t>
  </si>
  <si>
    <t>The risk structure of land markets</t>
  </si>
  <si>
    <t>http://www.sciencedirect.com/science/article/pii/S0094119084710187</t>
  </si>
  <si>
    <t>DR Capozza , GA Sick</t>
  </si>
  <si>
    <t>Journal of urban Economics</t>
  </si>
  <si>
    <t>... There is nothing to prevent the notional urban land price from being negative since a short sale would require the sale of agricultural rather than urban property. Thus abandonment is not the only reason why a real asset can have a negative value. Page 5. ...</t>
  </si>
  <si>
    <t>http://deepblue.lib.umich.edu/bitstream/handle/2027.42/31614/0000545.pdf&amp;embedded=true?sequence=1</t>
  </si>
  <si>
    <t>The living land : agriculture , food and community regeneration in the 21st Century</t>
  </si>
  <si>
    <t>http://books.google.co.uk/books?hl=en&amp;lr=&amp;id=ub8q7KmBeqgC&amp;oi=fnd&amp;pg=PR4&amp;dq=abandonment+grassland+OR+farm+OR+cropland+OR+agriculture+OR+land+OR+pasture&amp;ots=9CfKhhjgXD&amp;sig=i-ngNnhn7O56poEqy_3S4GE2_8A</t>
  </si>
  <si>
    <t>... Area EU European Union FABBL farm assured British beef and lamb FABPIG farm assured British pigs FAO Food and Agriculture Organisation of the ... crop management IEEP Institute for European Environmental Policy IGER Institute of Grassland and Environmental ...</t>
  </si>
  <si>
    <t>Policy Reform and Agriculture Lan Abandonment</t>
  </si>
  <si>
    <t>AW Renwick, T Jansson, PH Verbug, C Revoredo-Giha…</t>
  </si>
  <si>
    <t>85th Conference of the …</t>
  </si>
  <si>
    <t>Study on the Abandonment of the Arable Land in China</t>
  </si>
  <si>
    <t>T Shukui</t>
  </si>
  <si>
    <t>Economic Impacts of Residential Property Abandonment and the Genesee County Land Bank in Flint</t>
  </si>
  <si>
    <t>NG Griswold, PE Norris</t>
  </si>
  <si>
    <t>Michigan</t>
  </si>
  <si>
    <t>Soil water erosion and land use change in the Mediterranean: abandonment of traditional extensive cultivation</t>
  </si>
  <si>
    <t>M Koulouri</t>
  </si>
  <si>
    <t>Unpublished Ph. D. Thesis. Department of …</t>
  </si>
  <si>
    <t>Chesapeake Bay watershed historical land use: impact on water quality and diatom communities</t>
  </si>
  <si>
    <t>http://www.jstor.org/stable/1941979</t>
  </si>
  <si>
    <t>SR Cooper</t>
  </si>
  <si>
    <t>... 19th centuries, which includes the period of maximum land clearance for agriculture in this ... of the land was cleared (Brush 1989), and the expanded farming was accompanied by ... During the 1930s, farm abandonment, concurrent with the es- tablishment of the Soil Conservation ...</t>
  </si>
  <si>
    <t>L. BOITANI (2006): Trends in land use and human distribution–is rural abandonment creating opportunities for large carnivores</t>
  </si>
  <si>
    <t>A FALCUCCI, L MAIORANO</t>
  </si>
  <si>
    <t>1st European Congress of Conservation Biology</t>
  </si>
  <si>
    <t>Environmental sampling at the Paradise Bay Salmon Farm located in Port Townsend Bay, Washington during 1993 following abandonment of the site</t>
  </si>
  <si>
    <t>KM Brooks</t>
  </si>
  <si>
    <t>Produced for the Washington State Department of …</t>
  </si>
  <si>
    <t>Sustainable traditional agriculture in the Tai Lake Region of China</t>
  </si>
  <si>
    <t>http://www.sciencedirect.com/science/article/pii/S0167880996010997</t>
  </si>
  <si>
    <t>EC Ellis , SM Wang</t>
  </si>
  <si>
    <t>... must be evidence of continuous productivity in the agroecosystem, without decline or abandonment, for a ... This can be shown by high and stable farm population density, human car- rying ... all land under fallow or pasture is con- EC Ellis, SM Wang/Agriculture, Ecosystems and ...</t>
  </si>
  <si>
    <t>http://ecotope.org/people/ellis/papers/ellis_1997.pdf</t>
  </si>
  <si>
    <t>Urbanization increases grassland carbon pools: Effects of landscaping in Colorado's front range</t>
  </si>
  <si>
    <t>http://www.esajournals.org/doi/abs/10.1890/1051-0761(2006)016%5B0555:UIGCPE%5D2.0.CO%3B2</t>
  </si>
  <si>
    <t>NE Golubiewski</t>
  </si>
  <si>
    <t>... for suburban vegetation, some studies assign parameters defined for irrigated agriculture to suburban ... of the Denver metropolitan area increased 21%, whereas its urban land area expanded ... Front Range is comprised of a matrix of urban, agricultural, and grassland cover types. ...</t>
  </si>
  <si>
    <t>http://research.eeescience.utoledo.edu/lees/Teaching/EEES4760_07/Golubiewski06.pdf</t>
  </si>
  <si>
    <t>Impact of short line railroad abandonment on wheat transportation and handling costs: A Kansas case study</t>
  </si>
  <si>
    <t>http://trid.trb.org/view.aspx?id=682673</t>
  </si>
  <si>
    <t>MW Babcock, JL Bunch, J Sanderson…</t>
  </si>
  <si>
    <t>... Thus, total transportation and handling cost was significantly higher in the simulated short line abandonment scenario. Findings also suggest that Kansas farm income would fall $17.4 million if the short lines are abandoned. Language: English. Corporate Authors: ...</t>
  </si>
  <si>
    <t>… sampling at the Paradise Bay Salmon Farm located in Port Townsend Bay, Washington State in January 1993 following abandonment of the site</t>
  </si>
  <si>
    <t>… 510006, China; 2. Land Research Center, Sun Yat-Sen University, Guangzhou 510275, China;); Household Farming Abandonment Behavior and Its …</t>
  </si>
  <si>
    <t>F Yan-fen</t>
  </si>
  <si>
    <t>Journal of Natural Resources</t>
  </si>
  <si>
    <t>S.(2006), Understanding Housing Abandonment and Owner Decision-Making in Flint, Michigan: An Exploratory Analysis, Lincoln Institute of Land Policy</t>
  </si>
  <si>
    <t>EM Bassett, SJ Panken</t>
  </si>
  <si>
    <t>Island land loss and marsh vertical accretion rate evidence for historical sea-level changes in Chesapeake Bay</t>
  </si>
  <si>
    <t>http://www.jstor.org/stable/4297845</t>
  </si>
  <si>
    <t>MS Kearney, JC Stevenson</t>
  </si>
  <si>
    <t>... Bay tributaries as European colonists cleared existing oak-dominated forests for agriculture (BRUSH et al ... However, based on data for Tilghman and Barren Islands, land loss rates in this ... as the sharp decreases in island area was the widespread abandonment of settlements on ...</t>
  </si>
  <si>
    <t>The ecology of expansion and abandonment</t>
  </si>
  <si>
    <t>Medieval and Post-medieval land -use and settlement …</t>
  </si>
  <si>
    <t>Amplification of the North American “Dust Bowl” drought through human-induced land degradation</t>
  </si>
  <si>
    <t>http://www.pnas.org/content/106/13/4997.short</t>
  </si>
  <si>
    <t>BI Cook , RL Miller, R Seager</t>
  </si>
  <si>
    <t>... for the United States, resulting in large economic and agricultural losses, farm abandonment, and a ... the atypical Dust Bowl drought pattern invokes large-scale changes to the land surface during ... During the 1920s, agriculture in the United States expanded into the central Great ...</t>
  </si>
  <si>
    <t>http://www.pnas.org/content/106/13/4997.full</t>
  </si>
  <si>
    <t>The Effects of Railroad Abandonment on Agricultural Areas: A Case Study</t>
  </si>
  <si>
    <t>http://www.jstor.org/stable/1348869</t>
  </si>
  <si>
    <t>JF Due</t>
  </si>
  <si>
    <t>Illinois Agricultural Economics</t>
  </si>
  <si>
    <t>... THE NORTHEAST railroads and the contemplated abandonment of sub- stantial mileage in Illinois and other states have caused great concern among farm groups and ... Analysis of the abandonment and its consequences re- quires a review of Sherman County agriculture. ...</t>
  </si>
  <si>
    <t>Dynamic of organic matter in the heavy fraction after abandonment of cultivated wetlands</t>
  </si>
  <si>
    <t>http://link.springer.com/article/10.1007/s00374-008-0310-6</t>
  </si>
  <si>
    <t>X Jin, S Wang, Y Zhou</t>
  </si>
  <si>
    <t>... Much work has focused on the effects of natural soil conversion to cropland or pasture ... with a large return of plant litter such as forests and permanent grassland soils (Whitehead et ... After abandonment of cultivated soil, the input of organic matter to soil increases because neither ...</t>
  </si>
  <si>
    <t>Modelling farmland abandonment : A study combining GIS and data mining techniques</t>
  </si>
  <si>
    <t>http://www.sciencedirect.com/science/article/pii/S0167880912001375</t>
  </si>
  <si>
    <t>B Zaragozí , A Rabasa, JJ Rodríguez-Sala…</t>
  </si>
  <si>
    <t>This paper studies the driving factors in the process of farmland abandonment. The text is organised in three sections:(i) the concept of abandonment is reviewed by identifying the most important drivers in the scientific literature;(ii) a case study in a Spanish ...</t>
  </si>
  <si>
    <t>Globalization, migration, and Latin American ecosystems</t>
  </si>
  <si>
    <t>https://arbimon.uprrp.edu/weblab/images/publications/Aide%20and%20Grau%202004.pdf</t>
  </si>
  <si>
    <t>TM Aide , HR Grau</t>
  </si>
  <si>
    <t>arbimon.uprrp.edu</t>
  </si>
  <si>
    <t>... cover increased from 40% in about 60 years, following the abandonment of agri ... of ecological recov- ery/restoration should become better integrat- ed into land-use policy ... Present strategies of opposing high-yield agriculture and dis- couraging rural-urban migration do ...</t>
  </si>
  <si>
    <t>Why most agricultural terraces in steep slopes in semiarid SE Spain remain well preserved since their abandonment 50 years go?</t>
  </si>
  <si>
    <t>http://digital.csic.es/handle/10261/24432</t>
  </si>
  <si>
    <t>A Solé-Benet , R Lázaro, F Domingo, Y Cantón…</t>
  </si>
  <si>
    <t>... LESSCHEN, JP, CAMMERAAT, LH, &amp; NIEMAN,P., 2008. Erosion and terrace failure due to agricultural land abandonment in a semi-arid environment. ... A basic system of soil classification for making and interpreting soil surveys, 2nd edition. Agriculture Handbook Nº 486. ...</t>
  </si>
  <si>
    <t>http://digital.csic.es/bitstream/10261/24432/1/103.pdf</t>
  </si>
  <si>
    <t>Valley floor landscape change following almost 100 years of flood embankment abandonment on a wandering gravel‐bed river</t>
  </si>
  <si>
    <t>http://onlinelibrary.wiley.com/doi/10.1002/rra.684/abstract</t>
  </si>
  <si>
    <t>H Parsons, D Gilvear</t>
  </si>
  <si>
    <t>River Research and Applications</t>
  </si>
  <si>
    <t>... Abandoned point bar Channel Cut-off channel Embankment Floodplain (agriculture) Floodplain (semi-natural) Lateral bar ... in agricultural land use as a result of flood embankment abandonment with arable ... was a steep decline in the total area of herb-rich grassland although the ...</t>
  </si>
  <si>
    <t>Use it or lose it: Toronto's “ Abandonment issues” campaign for affordable housing</t>
  </si>
  <si>
    <t>D Wachsmuth , S Pasternak</t>
  </si>
  <si>
    <t>Critical Planning</t>
  </si>
  <si>
    <t>The Impact of Economic Depreciation on the Abandonment Option: A Guide for Practitioners</t>
  </si>
  <si>
    <t>AM Lavin, TS Zorn</t>
  </si>
  <si>
    <t>Financial Practice and …</t>
  </si>
  <si>
    <t>Effects of different periods of abandonment on the features of the class Festuco-Brometea Br.-Bl. meadows in NE Italy.</t>
  </si>
  <si>
    <t>http://www.cabdirect.org/abstracts/20083018656.html</t>
  </si>
  <si>
    <t>F Ronch, S Macolino, U Ziliotto, A Vliegher…</t>
  </si>
  <si>
    <t>… European Grassland …</t>
  </si>
  <si>
    <t>Abstract Since the end of the 1960s, the pressure of agricultural activities and livestock husbandry in the Italian mountains has decreased. Consequently, important vegetation changes have affected grasslands endangering their conservation. With the aim to define ...</t>
  </si>
  <si>
    <t>A place against time: land and environment in the Papua New Guinea Highlands</t>
  </si>
  <si>
    <t>http://books.google.co.uk/books?hl=en&amp;lr=&amp;id=aebhAQAAQBAJ&amp;oi=fnd&amp;pg=PP1&amp;dq=abandonment+grassland+OR+farm+OR+cropland+OR+agriculture+OR+land+OR+pasture&amp;ots=Zv1n754s_l&amp;sig=RNPSJRTnVK5_V7l0bIY-AaigUCk</t>
  </si>
  <si>
    <t>P Sillitoe</t>
  </si>
  <si>
    <t>... The vegetation characterising different stages of regrowth after garden abandonment. ... XX List of Plates 14.1 A mosaic of gardens, fallow grassland and cane regrowth with cloud shrouded ... of garden sites that I decided to conduct to ascer- tain something about land holdings in ...</t>
  </si>
  <si>
    <t>Modelling potential abandonment and natural restoration of marginal olive groves in Andalusia (south of Spain)</t>
  </si>
  <si>
    <t>http://www.tandfonline.com/doi/abs/10.1080/17474230802331417</t>
  </si>
  <si>
    <t>J Ramón Guzmán-Álvarez…</t>
  </si>
  <si>
    <t>Olive (Olea europaea) groves are the most frequent component of the landscape in the region of Andalusia (south of Spain). Part of this region can be considered marginal for agricultural purposes because of its low land suitability. Maintenance of this marginal land ...</t>
  </si>
  <si>
    <t>Household farming abandonment behavior and its influencing factors in metropolitan suburbs: a case of households survey in Panyu, Guangzhou</t>
  </si>
  <si>
    <t>http://en.cnki.com.cn/Article_en/CJFDTOTAL-ZRZX201005003.htm</t>
  </si>
  <si>
    <t>YF Feng, YX Dong, F Wang</t>
  </si>
  <si>
    <t>... for farming,but the reasons for passivity farming abandonment was that ... Normal University, Hengyang 421008,China);EFFECT OF HOUSEHOLD FARM ECONOMIC BEHAVIOR ... Lanzhou University, Lanzhou Lanzhou 730000, China; 3.Alashan Grassland Station,Bayanhaote ...</t>
  </si>
  <si>
    <t>Plant traits in a state and transition framework as markers of ecosystem response to land -use change</t>
  </si>
  <si>
    <t>http://www.esajournals.org/doi/abs/10.1890/06-0054</t>
  </si>
  <si>
    <t>F Quétier , A Thébault , S Lavorel</t>
  </si>
  <si>
    <t>... are low with a local maximum of 8 to 10 Mg·ha −1 ·yr −1 of farm-yard manure ... ecosystem properties, or plant traits (results not shown), they were pooled into common grassland states ... state C1 and C2 following a change from hay cutting to grazing or abandonment (no agricultural ...</t>
  </si>
  <si>
    <t>http://www.pik-potsdam.de/infodesk/education/summer-schools/alter-net/former-ss/2007/04-09.2007/lavorel_2/literature/Quetier_etal_EcologicalMonographs_printed.pdf</t>
  </si>
  <si>
    <t>Implications of land use and land cover dynamics for mountain resource degradation in the Northwestern Ethiopian highlands</t>
  </si>
  <si>
    <t>http://www.bioone.org/doi/abs/10.1659/0276-4741(2001)021%5B0184:IOLUAL%5D2.0.CO%3B2</t>
  </si>
  <si>
    <t>G Zeleke, H Hurni</t>
  </si>
  <si>
    <t>... but for the community living near the afforestation site, the forest is an intrusion on their farm- and grassland and environmental ... Abandonment of these areas has already begun and will undoubtedly increase: indeed, the proportion of degraded lands (bare land and grass ...</t>
  </si>
  <si>
    <t>http://www.mtnforum.org/sites/default/files/publication/files/5978.pdf</t>
  </si>
  <si>
    <t>Ecological and cultural consequences of agricultural abandonment in the Peneda-Gerês National Park (Portugal)</t>
  </si>
  <si>
    <t>http://link.springer.com/chapter/10.1007/978-3-642-01577-9_22</t>
  </si>
  <si>
    <t>Y Cerqueira, C Araújo, J Vicente , HM Pereira …</t>
  </si>
  <si>
    <t>Natural Heritage from …</t>
  </si>
  <si>
    <t>... abandonment (Moreira et al., 2001 ). Current land use changes have prompted land abandonment in areas where agriculture was considered uneconomical, and negatively affect biodiversity. Abandonment is widespread in several ...</t>
  </si>
  <si>
    <t>Insurgency of the powerless: Farm worker movements (1946-1972)</t>
  </si>
  <si>
    <t>http://www.jstor.org/stable/2094604</t>
  </si>
  <si>
    <t>JC Jenkins, C Perrow</t>
  </si>
  <si>
    <t>American sociological review</t>
  </si>
  <si>
    <t>... 256 AMERICAN SOCIOLOGICAL REVIEW tional Farm Labor Union set out to ac- complish what predecessors had been un- able to do-successfully organize the farm workers of California's "industrialized" agriculture. The leadership cadre was ex- perienced and resourceful. ...</t>
  </si>
  <si>
    <t>http://www.rhsroughriders.org/ourpages/auto/2012/3/7/48824466/grapes_boycott1.pdf</t>
  </si>
  <si>
    <t>Predicting site abandonment at Wetherill Mesa</t>
  </si>
  <si>
    <t>http://www.jstor.org/stable/30245933</t>
  </si>
  <si>
    <t>LS Cordell</t>
  </si>
  <si>
    <t>The Kiva</t>
  </si>
  <si>
    <t>... Predicting Site Abandonment at Wetherill Mesa 197 ... both springs and a wash within 1/8 mile 6 land above 7400 feet canyon bottom land northern exposures both ... 2) assume that under extremely hot and dry conditions, rainfall would be insufficient for mesa top agriculture except ...</t>
  </si>
  <si>
    <t>A comparative study of tree establishment in abandoned pasture and mature forest of eastern Amazonia</t>
  </si>
  <si>
    <t>http://www.jstor.org/stable/3545745</t>
  </si>
  <si>
    <t>DC Nepstad, C Uhl, CA Pereira, JMC da Silva</t>
  </si>
  <si>
    <t>... In eastern Amazonia, forest recovery proceeds follow- ing abandonment of cattle pastures with histories of ... to identify the ways in which tree establishment in the abandoned pasture differ from ... selected for study because it provides a preview of the regional land alterations that ...</t>
  </si>
  <si>
    <t>PROBABLE EFFECTS OF APPLICATION FOR RAILWAY BRANCH LINE ABANDONMENT ON GRAIN ELEVATOR INDUSTRY</t>
  </si>
  <si>
    <t>D Zasada</t>
  </si>
  <si>
    <t>Canadian Farm Economics</t>
  </si>
  <si>
    <t>Palaeolimnological evidence of late-Holocene settlement and abandonment in the Mirador Basin, Peten, Guatemala</t>
  </si>
  <si>
    <t>http://hol.sagepub.com/content/17/6/813.short</t>
  </si>
  <si>
    <t>D Wahl , R Byrne , T Schreiner, R Hansen</t>
  </si>
  <si>
    <t>... David Wahl et al.: Late-Holocene settlement and abandonment, Guatemala ... Without concurrent evidence of agriculture, it has been dif- ficult to isolate a cause for this ... 4). Although archaeological evidence indicates relatively small populations at this time, their land use practices ...</t>
  </si>
  <si>
    <t>Abandonment Planning for Earthen Manure Storages, Holding Ponds and Anaerobic Lagoons</t>
  </si>
  <si>
    <t>RK Koelsch, LE Engineer</t>
  </si>
  <si>
    <t>1999 - … --Lincoln</t>
  </si>
  <si>
    <t>A spatial simulation model of land use changes in a piedmont county in Georgia</t>
  </si>
  <si>
    <t>http://www.sciencedirect.com/science/article/pii/0096300388900975</t>
  </si>
  <si>
    <t>M Goigel Turner</t>
  </si>
  <si>
    <t>Applied Mathematics and Computation</t>
  </si>
  <si>
    <t>... The rate of cropland abandonment in Georgia, for example, has decreased substantially since the early part of ... for each interval (Table 1) were derived empirically from net changes in land use for ... sources other than the aerial photos, such as the Census of Agriculture and Forest ...</t>
  </si>
  <si>
    <t>http://landscape.zoology.wisc.edu/People/Turner/Turner1988spacsim_AMC.pdf</t>
  </si>
  <si>
    <t>Effects of agriculture on erosion and sedimentation in the Piedmont Province, Maryland</t>
  </si>
  <si>
    <t>http://gsabulletin.gsapubs.org/content/86/9/1281.short</t>
  </si>
  <si>
    <t>JE Costa</t>
  </si>
  <si>
    <t>Geological Society of America Bulletin</t>
  </si>
  <si>
    <t>gsabulletin.gsapubs.org</t>
  </si>
  <si>
    <t>... the tobacco fields were abandoned to second-growth woods, corn, or wheat, and new land for tobacco ... This practice of intensive use and abandonment led to soil erosion in tremendous volume ... agricultural lands have 40 to 60 percent runoff (US De- partment of Agriculture, 1940 ...</t>
  </si>
  <si>
    <t>Carbon stocks in Swiss agricultural soils predicted by land -use, soil characteristics, and altitude</t>
  </si>
  <si>
    <t>http://www.sciencedirect.com/science/article/pii/S016788090400129X</t>
  </si>
  <si>
    <t>J Leifeld, S Bassin, J Fuhrer</t>
  </si>
  <si>
    <t>... The rest is used as permanent grassland, including 538,000 ha classified as mountain pastures and meadows located at altitudes up to 3000 m asl Intensive agriculture is mainly practised on the Central Plateau at altitudes below 1000 m asl Most of the cropland (86%) is ...</t>
  </si>
  <si>
    <t>Response of bat species to sylvo-pastoral abandonment</t>
  </si>
  <si>
    <t>http://www.sciencedirect.com/science/article/pii/S0378112710007103</t>
  </si>
  <si>
    <t>MK Obrist, E Rathey, F Bontadina , A Martinoli …</t>
  </si>
  <si>
    <t>... of regional depopulation of rural areas and the abandonment of agriculture has lead to ... and pasturing chestnut orchards are controversial, generally a mosaic of abandonment and active ... Land use did not differ significantly between treatments within these ranges, with forested ...</t>
  </si>
  <si>
    <t>http://www.swild.ch/publi/Obrist_ForEcoMan2011.pdf</t>
  </si>
  <si>
    <t>Effects of cultivation and subsequent abandonment on soil nitrogen pools of the sub⁃ alpine meadow in the headwater area of Heihe River</t>
  </si>
  <si>
    <t>http://en.cnki.com.cn/Article_en/CJFDTOTAL-GHZH201104031.htm</t>
  </si>
  <si>
    <t>JJ Cao , ZH Shang, RY Guo, G CUI…</t>
  </si>
  <si>
    <t>J. Arid Land Resour. …</t>
  </si>
  <si>
    <t>Measurement of soil total nitrogen (TN) and microbial biomass nitrogen (MBN) contents on four typical land-use types including native meadow for grazing, oats cultivation for 20 years, oats abandonment for 3 years and oats abandonment for 10 years were carried out to ...</t>
  </si>
  <si>
    <t>Analysing land -cover changes in relation to environmental variables in Hesse, Germany</t>
  </si>
  <si>
    <t>http://link.springer.com/article/10.1023/B:LAND.0000036138.82213.80</t>
  </si>
  <si>
    <t>E Hietel, R Waldhardt, A Otte</t>
  </si>
  <si>
    <t>... changes, mainly concerning a decline of arable land and an increase of grassland and fallow ... However, within this region, there are also areas still showing more intensive agriculture use ... this resulted in a relatively high proportion of part-time farming and small farm sizes (Frede ...</t>
  </si>
  <si>
    <t>Economic, social and environmental impact of land consolidation in Galicia</t>
  </si>
  <si>
    <t>http://www.sciencedirect.com/science/article/pii/S0264837702000066</t>
  </si>
  <si>
    <t>R Crecente, C Alvarez , U Fra</t>
  </si>
  <si>
    <t>... In Galicia, nature conservation has not been a priority, either in retrieving cropland from cultivation or ... was composed of riparian species, located where water is a limiting factor for agriculture as well as ... Cattle raising was important and every farm had dairy or meat production. ...</t>
  </si>
  <si>
    <t>http://amirb646.persiangig.com/002.pdf</t>
  </si>
  <si>
    <t>Effects of urbanization on agricultural activities</t>
  </si>
  <si>
    <t>http://onlinelibrary.wiley.com/doi/10.1111/j.1468-2257.1978.tb01024.x/full</t>
  </si>
  <si>
    <t>D Berry</t>
  </si>
  <si>
    <t>Growth and Change</t>
  </si>
  <si>
    <t>... John Fraser Hart, “Loss and Abandonment of Cleared ... That is, the greatest potential for urban-farm conflicts and hence for strong indirect effects is likely to occur ... For instance, there may be a bias toward development of cleared flat land, ie, toward cropland and pasture, but the ...</t>
  </si>
  <si>
    <t>Composted organic wastes as anaerobic reducing covers for long term abandonment of acid-generating tailings</t>
  </si>
  <si>
    <t>WG Pierce, N Belzile, ME Wiseman, K Winterhalder</t>
  </si>
  <si>
    <t>Proceedings of the 3rd …</t>
  </si>
  <si>
    <t>Forest fuel management as a conservation tool for early successional species under agricultural abandonment : the case of Mediterranean butterflies</t>
  </si>
  <si>
    <t>http://www.sciencedirect.com/science/article/pii/S0006320711004423</t>
  </si>
  <si>
    <t>MJ Verdasca, AS Leitão, J Santana , M Porto…</t>
  </si>
  <si>
    <t>... implications of fuel management for biodiversity conservation in Mediterranean landscapes under land abandonment. ... Agriculture is nearly absent and pastoral activities are largely restricted to a ... 1950s, human population has declined along with the abandonment of agricultural ...</t>
  </si>
  <si>
    <t>The Romance of Abandonment : Industrial Parks [Awards Jury Commentaries]</t>
  </si>
  <si>
    <t>https://escholarship.org/uc/item/5081z921.pdf</t>
  </si>
  <si>
    <t>H Hardy</t>
  </si>
  <si>
    <t>Places</t>
  </si>
  <si>
    <t>... As a result, the virtues of Hardy / The Romance of Abandonment Page 3. Places 17.3 33 ... Securing funding also requires careful work to address issues of environmental contamination, land use, acces- sibility, transportation, circulation, structural maintenance, and public safety. ...</t>
  </si>
  <si>
    <t>Suburban growth and forest expansion following agricultural abandonment in Puerto Rico (1991-2000)</t>
  </si>
  <si>
    <t>http://gapanalysisprogram.com/Meetings/2007/posters/Solarzano1.pdf</t>
  </si>
  <si>
    <t>I Parés-Ramos, WA Gould …</t>
  </si>
  <si>
    <t>gapanalysisprogram.com</t>
  </si>
  <si>
    <t>... Suburban growth and forest expansion following agricultural abandonment in ... Forest Grassland Shrub Agriculture Urban ... increase in closed forest (28 to 40%) and urban (10 to 11%) cover, and a decrease in grasslands (38 to 33%), shrublands (17 to 12%), and agriculture (6 to 3 ...</t>
  </si>
  <si>
    <t>Climate warming, wildfire hazard, and wildfire occurrence in coastal eastern Spain</t>
  </si>
  <si>
    <t>http://link.springer.com/article/10.1023/A:1005316632105</t>
  </si>
  <si>
    <t>J Piñol, J Terradas, F Lloret</t>
  </si>
  <si>
    <t>... More than 430,000 ha of forest, shrubland, and grassland burned in 1994 in the entire country, causing 31 human casualties ... of accounting for simultaneous changes in many other interrelated components of fire regime, such as the abandonment of agriculture and pasture ...</t>
  </si>
  <si>
    <t>http://www.creaf.uab.es/propies/jpinol/pdf's/1998_ClimaticChange_Pinol_etal.pdf</t>
  </si>
  <si>
    <t>Characteristics and reasons of different households' farming abandonment behavior in the process of rapid urbanization based on a survey from 540 households in 10 …</t>
  </si>
  <si>
    <t>http://en.cnki.com.cn/Article_en/CJFDTOTAL-ZRZY201111007.htm</t>
  </si>
  <si>
    <t>BL Zhang , QY Yang, Y Yan, M XUE, K SU…</t>
  </si>
  <si>
    <t>Resources …</t>
  </si>
  <si>
    <t>... by establishing relevant policy and project measures and accounting for the characteristics and reasons of different households' farming abandonment behavior are greatly helpful in integrating regional land resources with utilization rate growth. Full-farm households are ...</t>
  </si>
  <si>
    <t>Land assignment in the precapitalist, capitalist, and postcapitalist city</t>
  </si>
  <si>
    <t>http://www.jstor.org/stable/143040</t>
  </si>
  <si>
    <t>JE Vance</t>
  </si>
  <si>
    <t>Economic geography</t>
  </si>
  <si>
    <t>Page 1. LAND ASSIGNMENT IN THE PRECAPITALIST, CAPITALIST, AND POSTCAPITALIST CITY JAMES E. VANCE, JR. University of California, Berkeley ... It is not at all necessary to argue here the precise qualities of such systems ex- cept in the matter of land allocation. ...</t>
  </si>
  <si>
    <t>Structure abandonment in villages</t>
  </si>
  <si>
    <t>http://www.jstor.org/stable/20170215</t>
  </si>
  <si>
    <t>CM Cameron</t>
  </si>
  <si>
    <t>Archaeological Method and Theory</t>
  </si>
  <si>
    <t>... Page 7. Structure Abandonment in Villages 161 ... 1979; see also Gorecki 1985:178). At Point Hope, Alaska, a house near the shore during the last century was destroyed by an ice floe that pushed onto the land, covering the structure and killing the occupants (Murdoch 1892). ...</t>
  </si>
  <si>
    <t>Secondary forest succession following abandonment of Mesa Verde</t>
  </si>
  <si>
    <t>http://www.jstor.org/stable/30247826</t>
  </si>
  <si>
    <t>DG Wyckoff</t>
  </si>
  <si>
    <t>... While some of these alluvial and eolian sediments may have resulted from historic land use and erosion, they were also probably deposited during terminal prehistoric habitation and after abandonment. Such deposits should contain both wind-born pollen from ...</t>
  </si>
  <si>
    <t>Comment on John T. Metzger's “planned abandonment : The neighborhood life‐cycle theory and national urban policy”</t>
  </si>
  <si>
    <t>http://www.tandfonline.com/doi/abs/10.1080/10511482.2000.9521360</t>
  </si>
  <si>
    <t>A Downs</t>
  </si>
  <si>
    <t>... He says that redevelopment planners could use the life-cycle theory with triage to depress land values and accelerate the abandonment of private- ly owned property in neighborhoods marked for decline. Tax-delin- quent property ...</t>
  </si>
  <si>
    <t>http://content.knowledgeplex.org/kp2/kp/text_document_summary/scholarly_article/relfiles/hpd_1101.pdf#page=46</t>
  </si>
  <si>
    <t>Soil carbon changes from conversion of forest to pasture in Brazilian Amazonia</t>
  </si>
  <si>
    <t>http://www.sciencedirect.com/science/article/pii/S0378112798002229</t>
  </si>
  <si>
    <t>PM Fearnside , R Imbrozio Barbosa</t>
  </si>
  <si>
    <t>... in pasture soils in Puerto Rico as compared to the stocks that had formerly existed at the same sites when under agriculture, not that ... p. 194) that pasture soils `may be sinks' of carbon, therefore, is limited to the effects of replacing non-forest land uses with pasture, not the ...</t>
  </si>
  <si>
    <t>Abandonment alters community composition and canopy structure of Swiss calcareous fens</t>
  </si>
  <si>
    <t>http://onlinelibrary.wiley.com/doi/10.1111/j.1654-109X.2001.tb00492.x/full</t>
  </si>
  <si>
    <t>M Diemer, K Oetiker, R Billeter</t>
  </si>
  <si>
    <t>... Succession in other, more xeric grassland communities led to much greater in- ... ABANDONMENT ALTERS COMMUNITY COMPOSITION AND CANOPY STRUCTURE OF CALCAREOUS FENS ... In a formerly grazed alpine pasture biomass increased nearly four-fold three years ...</t>
  </si>
  <si>
    <t>The tropical rainforest: a non-renewable resource</t>
  </si>
  <si>
    <t>http://dlc.dlib.indiana.edu/dlc/handle/10535/2857</t>
  </si>
  <si>
    <t>A Gomez-Pompa, C Vazquez-Yanes, S Guevara</t>
  </si>
  <si>
    <t>... primitive man. The use of small pieces of land for agriculture and their abandonment after the decrease of crop production (shifting agriculture) is similar to the occasional destruction of the forest by natural causes (17, 18). This ...</t>
  </si>
  <si>
    <t>http://dlc.dlib.indiana.edu/dlc/bitstream/handle/10535/2857/The_Tropical_Rain_Forest.pdf?sequence=1</t>
  </si>
  <si>
    <t>THE ABANDONMENT OF THREE MAJOR ANCIENT RUINS GROUPS AND ENVIRONMENTAL CHANGE IN TARIM BASIN [J]</t>
  </si>
  <si>
    <t>http://en.cnki.com.cn/Article_en/CJFDTOTAL-DSJJ199801009.htm</t>
  </si>
  <si>
    <t>W Shouchun</t>
  </si>
  <si>
    <t>QUATERNARY SCIENCES</t>
  </si>
  <si>
    <t>... The agriculture in Loulan Region was greatly developed byincreasing cultivated area, so the grain ... AD and these historical recordsalso indicated that the cause of the abandonment of Loulan ... activitites such as Planting wheat barley, millet, and plantingtrees and irrigating land. ...</t>
  </si>
  <si>
    <t>Impact of international coffee agreement abandonment on Indonesian coffee prices</t>
  </si>
  <si>
    <t>http://onlinelibrary.wiley.com/doi/10.1002/(SICI)1520-6297(199603/04)12:2%3C157::AID-AGR5%3E3.0.CO;2-1/full</t>
  </si>
  <si>
    <t>DS Tilley, GK Indahsari</t>
  </si>
  <si>
    <t>Agribusiness</t>
  </si>
  <si>
    <t>... ICA abandonment reduced prices received and reduced the premiums paid for wet ... from Research on Effectiveness of Agricultural Commodity Promotion Seminar, Farm Foundation and USDA ... A Marketing Strategy for Farmer Groups, Yearbook of Agriculture, USDA, Washington ...</t>
  </si>
  <si>
    <t>From 'weak'to 'strong'multifunctionality: Conceptualising farm -level multifunctional transitional pathways</t>
  </si>
  <si>
    <t>http://www.sciencedirect.com/science/article/pii/S0743016707000885</t>
  </si>
  <si>
    <t>... products, setting up an on-farm community archaeology site, establishment of a rural training centre, or establishment of a nature reserve for educational use. Luttik and Van der Ploeg (2004, p. 210) argued that “in the mosaic of agricultural land in near-urban agriculture, there is ...</t>
  </si>
  <si>
    <t>http://www.agroecology.wisc.edu/courses/agroecology-702/materials/alternatives/wilson-2008.pdf</t>
  </si>
  <si>
    <t>Effects of cultivation and abandonment on soil carbon content of subalpine meadows, northwest China</t>
  </si>
  <si>
    <t>http://link.springer.com/article/10.1007/s11368-012-0512-2</t>
  </si>
  <si>
    <t>Z Shang, J Cao , R Guo, R Long</t>
  </si>
  <si>
    <t>Journal of Soils and Sediments</t>
  </si>
  <si>
    <t>... of soil nitrogen and carbon accumulation for 61 years after agricultural abandonment. ... 2006) Soil microbial community composition as affected by restoration practices in California grassland. ... changes under tillage and cropping systems in semi-arid Pacific Northwest agriculture. ...</t>
  </si>
  <si>
    <t>China's land resources, environment and agricultural production</t>
  </si>
  <si>
    <t>http://journals.cambridge.org/abstract_S0305741000051365</t>
  </si>
  <si>
    <t>RF Ash, RL Edmonds</t>
  </si>
  <si>
    <t>... sources of this residual are likely to have been structural change within agriculture - for example ... village enterprises (xiangzhen qiye) may also have been responsible for the abandonment of arable ... information relating to the impact of structural change within the farm sector, as ...</t>
  </si>
  <si>
    <t>Forests and climate change: forcings, feedbacks, and the climate benefits of forests</t>
  </si>
  <si>
    <t>http://www.sciencemag.org/content/320/5882/1444.short</t>
  </si>
  <si>
    <t>GB Bonan</t>
  </si>
  <si>
    <t>... Vegetation greenness in cropland declines by ∼50%, the surface warms 13°C more ... The trend over the past several decades has been toward farm abandonment, reforestation, and ... describes widespread agricultural expansion with most land suitable for agriculture used for ...</t>
  </si>
  <si>
    <t>http://acmg.seas.harvard.edu/students/Bonan_2008.pdf</t>
  </si>
  <si>
    <t>The intensity and timing of investment: The case of land</t>
  </si>
  <si>
    <t>http://www.jstor.org/stable/2118036</t>
  </si>
  <si>
    <t>D Capozza , Y Li</t>
  </si>
  <si>
    <t>The American Economic Review</t>
  </si>
  <si>
    <t>... context. Nevertheless it is possible in the model for developed land prices to become negative if R falls below - g / r [equation (11)]. To rule out this possibility one can introduce an abandonment option as in Williams (1991). ...</t>
  </si>
  <si>
    <t>Farm tourism, gender and the environment in Spain</t>
  </si>
  <si>
    <t>http://www.sciencedirect.com/science/article/pii/0160738394000964</t>
  </si>
  <si>
    <t>MD Garcia-Ramon, G Canoves , N Valdovinos</t>
  </si>
  <si>
    <t>... In Catalonia, the abandonment of agricultural lands and the corre- sponding encroachment of ... develop a political agenda for the preservation of traditional agriculture in these ... 278 FARM TOURISM, GENDER AND THE ENVIRONMENT CONCLUSIONS The recent process of ...</t>
  </si>
  <si>
    <t>http://www.researchgate.net/publication/222450063_Farm_tourism_gender_and_the_environment_in_Spain/file/72e7e52b3ffcdca5ba.pdf</t>
  </si>
  <si>
    <t>Assessing the effect of climate oscillations and land -use changes on streamflow in the Central Spanish Pyrenees</t>
  </si>
  <si>
    <t>http://www.bioone.org/doi/abs/10.1579/0044-7447-32.4.283</t>
  </si>
  <si>
    <t>S Beguería , JI López-Moreno , A Lorente…</t>
  </si>
  <si>
    <t>... Irrigation has been used to increase and diversify these crops to the extent that Mediterranean agriculture now depends on water supplied ... In: Land Use and Watersheds ... Managing mountainous degraded landscapes after farmland abandonment in the Central Spanish Pyrenees ...</t>
  </si>
  <si>
    <t>http://digital.csic.es/bitstream/10261/5214/1/AMBIO_2003.pdf</t>
  </si>
  <si>
    <t>Settler households and land -use patterns in the Amazon frontier: farm -level evidence from Ecuador</t>
  </si>
  <si>
    <t>http://www.sciencedirect.com/science/article/pii/S0305750X96000915</t>
  </si>
  <si>
    <t>... studies in the Brazilian Amazon suggest, however, that rapid farm turnover and land abandonment can be ... allocation of land, labor and capital is not lim- ited only to agriculture and livestock ... Farm households often seek to diversify income sources in the face of uncertainty and ...</t>
  </si>
  <si>
    <t>Neighborhood change and housing abandonment</t>
  </si>
  <si>
    <t>Suburbanization dynamics and the future of the city. …</t>
  </si>
  <si>
    <t>Forest regeneration in a chronosequence of tropical abandoned pastures: implications for restoration ecology</t>
  </si>
  <si>
    <t>http://onlinelibrary.wiley.com/doi/10.1046/j.1526-100x.2000.80048.x/full</t>
  </si>
  <si>
    <t>TM Aide , JK Zimmerman , JB Pascarella …</t>
  </si>
  <si>
    <t>Restoration …</t>
  </si>
  <si>
    <t>... 1. Management strategies for restoration of tropical forest following the abandonment of agricultural ... areas have been abandoned as the island's economy shifted from agriculture to small ... This change in land use has produced a chronosequence of secondary forests derived ...</t>
  </si>
  <si>
    <t>On the relationship between farmland biodiversity and land -use intensity in Europe</t>
  </si>
  <si>
    <t>http://rspb.royalsocietypublishing.org/content/276/1658/903.short</t>
  </si>
  <si>
    <t>D Kleijn, F Kohler, A Báldi …</t>
  </si>
  <si>
    <t>… of the royal …</t>
  </si>
  <si>
    <t>... of the most species-rich farmlands but are severely threatened by abandonment or intensification ... Farmland Trust Agenda 2007: a new framework and direction for US Farm Policy. ... Berendse F. 1999 Constraints in the restoration of ecological diversity in grassland and heathland ...</t>
  </si>
  <si>
    <t>http://rspb.royalsocietypublishing.org/content/276/1658/903.full.html</t>
  </si>
  <si>
    <t>The HYDE 3.1 spatially explicit database of human‐induced global land ‐use change over the past 12,000 years</t>
  </si>
  <si>
    <t>http://onlinelibrary.wiley.com/doi/10.1111/j.1466-8238.2010.00587.x/full</t>
  </si>
  <si>
    <t>K Klein Goldewijk , A Beusen…</t>
  </si>
  <si>
    <t>... current land cover we use the 5′× 5′ resolution current global cropland and grassland maps developed ... 1.1 million km 2 (see Tables 1 &amp; 2) corresponding to 0.52 ha cropland and 0.56 ... This decimation of the population led to large-scale abandonment of agricultural land and ...</t>
  </si>
  <si>
    <t>http://vkc.library.uu.nl/vkc/seh/research/Lists/Seminar%20Program/Attachments/68/Klein_Goldewijk_et_al_2010-GEB.pdf</t>
  </si>
  <si>
    <t>Properties of land mosaics: implications for nature conservation in agricultural environments</t>
  </si>
  <si>
    <t>http://www.sciencedirect.com/science/article/pii/S0006320706002850</t>
  </si>
  <si>
    <t>AF Bennett , JQ Radford, A Haslem</t>
  </si>
  <si>
    <t>... in the form of small woods or forest patches, trees scattered amongst pasture, native grassland used for ... in crop cultivars and the timing of planting and, in some regions, land abandonment, affect the availability of cultural and other specialised habitats at the farm level (Fuller ...</t>
  </si>
  <si>
    <t>http://research.eeescience.utoledo.edu/lees/Teaching/EEES4760_07/Bennett.PDF</t>
  </si>
  <si>
    <t>The long-term effects of land -use history on nitrogen cycling in northern hardwood forests</t>
  </si>
  <si>
    <t>http://www.esajournals.org/doi/abs/10.1890/1051-0761(2001)011%5B0253:TLTEOL%5D2.0.CO%3B2</t>
  </si>
  <si>
    <t>CL Goodale, JD Aber</t>
  </si>
  <si>
    <t>... 1994). Reforestation after agricultural abandonment is the dominant form of land-use history throughout most of New England (eg, Cronon 1983, Foster et al. 1998), but within the WMNF, agriculture was of minor importance and was generally restricted to lowland valleys and ...</t>
  </si>
  <si>
    <t>http://harvardforest.fas.harvard.edu/sites/harvardforest.fas.harvard.edu/files/publications/pdfs/Goodale_EcoApps_2000.pdf</t>
  </si>
  <si>
    <t>Land Use and Society, Revised Edition: Geography, Law, and Public Policy</t>
  </si>
  <si>
    <t>http://books.google.co.uk/books?hl=en&amp;lr=&amp;id=qQK7bHrRZvwC&amp;oi=fnd&amp;pg=PT5&amp;dq=abandonment+grassland+OR+farm+OR+cropland+OR+agriculture+OR+land+OR+pasture&amp;ots=QHKT3Qj3-W&amp;sig=ZeJsydKz7haqnOEMnR69SWB6YzI</t>
  </si>
  <si>
    <t>RH Platt</t>
  </si>
  <si>
    <t>... to the 20-inch average annual rainfall contour) where irrigation yields to rain-dependent agriculture. ... The alternation oftown and farm across the nation's heartland is a totally human ... surrounded by an “accidental wilderness” result- ing from the forced abandonment offarms and ...</t>
  </si>
  <si>
    <t>Inter-relationships between treeline position, species diversity, land use and climate change in the central Scandes Mountains of Norway</t>
  </si>
  <si>
    <t>http://www.jstor.org/stable/2997351</t>
  </si>
  <si>
    <t>A Hofgaard</t>
  </si>
  <si>
    <t>Global Ecology and Biogeography Letters</t>
  </si>
  <si>
    <t>... Page 3. Treeline position, land use and climate change 421 Fig. ... The forests have been used as a source of building material (eg pine timber for houses), fire wood (pine and birch), and as pasture for livestock. The alpine areas have been used as grazing grounds for livestock. ...</t>
  </si>
  <si>
    <t>Russian pioneers in the Utah desert: understanding a landscape of abandonment</t>
  </si>
  <si>
    <t>ME Bowen</t>
  </si>
  <si>
    <t>Material Culture</t>
  </si>
  <si>
    <t>Soil chemical properties under Eucalyptus citriodora plantations of different ages after a 9-year period of abandonment in União Biological Reserve, Rio de …</t>
  </si>
  <si>
    <t>http://www.micoleao.org.br/arquivos/artigos/Villela%20et%20al_2001.pdf</t>
  </si>
  <si>
    <t>DM Villela , MT Nascimento , AP Mazurec…</t>
  </si>
  <si>
    <t>… Conference on Land …</t>
  </si>
  <si>
    <t>micoleao.org.br</t>
  </si>
  <si>
    <t>Many native Brazilian forests were cut in order to establish artificial plantations, especially in the lowland Atlantic forest areas. The widespread substitution of natural heterogeneous forests by introduced forest monocultures produced some dramatic environmental ...</t>
  </si>
  <si>
    <t>Soil organic carbon pool changes following land ‐use conversions</t>
  </si>
  <si>
    <t>http://onlinelibrary.wiley.com/doi/10.1111/j.1529-8817.2003.00786.x/full</t>
  </si>
  <si>
    <t>S DeGryze, J Six , K Paustian, SJ Morris…</t>
  </si>
  <si>
    <t>... L.; wheat, Triticum aestivum L. and corn, Zea mays L.), a cropland afforested with ... The experimental treatments represent possible land-use changes from conventional agriculture that can ... The natural succession treatment is representative of land abandonment and is similar to ...</t>
  </si>
  <si>
    <t>http://www.researchgate.net/publication/227921772_Soil_organic_carbon_pool_changes_following_landuse_conversions/file/79e4150c217e101d31.pdf</t>
  </si>
  <si>
    <t>The Preconditions of Farm Abandonment : Agricultural and Domestic Labor</t>
  </si>
  <si>
    <t>http://scholarworks.wmich.edu/masters_theses/405/</t>
  </si>
  <si>
    <t>DW Conklin</t>
  </si>
  <si>
    <t>scholarworks.wmich.edu</t>
  </si>
  <si>
    <t>Abstract Until the early twentieth century a substantial portion of the American population lived in rural farm communities. The Hector Backbone, in Schuyler County New York, provides a unique opportunity to explore the process of farm abandonment. Hector farms ...</t>
  </si>
  <si>
    <t>The Anasazi abandonment of the San Juan drainage and the Numic expansion</t>
  </si>
  <si>
    <t>http://baywood.metapress.com/index/PD7NAHB0VQ59MKGM.pdf</t>
  </si>
  <si>
    <t>JR Ambler, MQ Sutton</t>
  </si>
  <si>
    <t>North American Archaeologist</t>
  </si>
  <si>
    <t>Baywood</t>
  </si>
  <si>
    <t>... 1981:3) argued that the Virgm Anasazi were located along an "ecological frontier" of agriculture, and implicitly ... ANASAZI ABANDONMENT OF THE SAN JUAN DRAINAGE / 53 ... Bureau of Land Management Cultural Resource Publications Anthropology-History, Riverside, pp. ...</t>
  </si>
  <si>
    <t>Energy policy and inner city abandonment</t>
  </si>
  <si>
    <t>http://www.jstor.org/stable/41553992</t>
  </si>
  <si>
    <t>C Anthony</t>
  </si>
  <si>
    <t>Race</t>
  </si>
  <si>
    <t>... are available, they usually show the growth of cities to be a leading source of cropland loss." In ... Forum estimated that an additional 10 million acres had been con- verted to non-farm use. ... A new national energy policy is an opportunity reverse the pattern of urban abandonment. ...</t>
  </si>
  <si>
    <t>http://urbanhabitat.org/files/Anthony-1991.20th.17-1.pdf</t>
  </si>
  <si>
    <t>Property and Personal Privacy: Interrelationship, Abandonment and Confusion in the Path of Judicial Review</t>
  </si>
  <si>
    <t>http://heinonlinebackup.com/hol-cgi-bin/get_pdf.cgi?handle=hein.journals/jmlr18&amp;section=49</t>
  </si>
  <si>
    <t>K Mott, L Mott</t>
  </si>
  <si>
    <t>J. Marshall L. Rev.</t>
  </si>
  <si>
    <t>PROPERTY AND PERSONAL PRIVACY: INTERRELATIONSHIP, ABANDONMENT AND CONFUSION IN THE PATH OF JUDICIAL ... cen- tury has been the doctrine of substantive due process.2 Courts have found in the due process clause, and in the law of the land clauses of ...</t>
  </si>
  <si>
    <t>http://library.jmls.edu/pdf/ir/lr/jmlr18/48_18JMarshallLRev847(1984-1985).pdf</t>
  </si>
  <si>
    <t>The primitive hunter culture, Pleistocene extinction, and the rise of agriculture</t>
  </si>
  <si>
    <t>http://www.jstor.org/stable/1830397</t>
  </si>
  <si>
    <t>VL Smith</t>
  </si>
  <si>
    <t>The Journal of Political Economy</t>
  </si>
  <si>
    <t>... cause of late Pleistocene extinctions was climatic change and a reduction in grassland areas. ... the earliest Americans subsisted primarily on mammoth and bison, turning to gathering, agriculture, and supplemental ... The abandonment of agriculture and the return to the hunting of ...</t>
  </si>
  <si>
    <t>Rural–urban interactions, agriculture and wealth: a southeast Asian perspective</t>
  </si>
  <si>
    <t>http://phg.sagepub.com/content/22/4/497.short</t>
  </si>
  <si>
    <t>J Rigg</t>
  </si>
  <si>
    <t>Progress in Human Geography</t>
  </si>
  <si>
    <t>phg.sagepub.com</t>
  </si>
  <si>
    <t>... urban interactions and the effects that nonfarm work has on farm work, and ... argue, quite convincingly, that most of the major transformations in agriculture in the ... These include land abandonment, mechanization, changes in land use, intensification, disintensifica- tion, changing ...</t>
  </si>
  <si>
    <t>Land abandonment</t>
  </si>
  <si>
    <t>http://www.unibas.it/desertnet/dis4me/issues/issue_land_abandonment.htm</t>
  </si>
  <si>
    <t>C Kosmas, N Yassoglou, A Kounalaki…</t>
  </si>
  <si>
    <t>… : land care in desertification …</t>
  </si>
  <si>
    <t>unibas.it</t>
  </si>
  <si>
    <t>The extensive deforestation and intensive cultivation of hilly areas around the Mediterranean region that have taken place since ancient times have led to soil erosion and degradation. In some years the prevailing weather conditions, especially early in the ...</t>
  </si>
  <si>
    <t>… of the linear programming model for agricultural land use planning: through the valuation of negative externalities caused by farmland abandonment in marginal areas</t>
  </si>
  <si>
    <t>http://agris.fao.org/agris-search/search.do?recordID=JP2006008095</t>
  </si>
  <si>
    <t>H Yagi</t>
  </si>
  <si>
    <t>Journal of Rural Economics (Japan)</t>
  </si>
  <si>
    <t>Abstract: The purpose of this paper is to introduce a method for agricultural land use planning in marginal areas. Ever since farmland abandonment became a serious problem in marginal areas, several authors have pointed out the affects of negative externalities of ...</t>
  </si>
  <si>
    <t>Vegetation changes after 15 years of abandonment of crop fields in the Pampas Region (Argentina)</t>
  </si>
  <si>
    <t>http://www.scielo.cl/pdf/ciagr/v37n2/art05.pdf</t>
  </si>
  <si>
    <t>S Boccanelli, E Pire, J Lewis</t>
  </si>
  <si>
    <t>Ciencia e Investigación Agraria</t>
  </si>
  <si>
    <t>... This study was carried out at the “JF villa- rino” Experimental Farm of the School of Ag- ricultural Sciences, University of Rosario at Zavalla, Argentina ... Land abandonment and ecosystem assembly. ... Pi- oneer stages in a secondary succession of a pam- pean subhumid grassland. ...</t>
  </si>
  <si>
    <t>Abandonment is not as it seems: An approach to the relationship between site and regional abandonment</t>
  </si>
  <si>
    <t>http://www.jstor.org/stable/2694606</t>
  </si>
  <si>
    <t>MC Nelson, M Hegmon</t>
  </si>
  <si>
    <t>... Third, our use of the term "abandonment" implies relinquishment of use, yet sites no longer used ... movement derive from research among or about people who hunt and gather, but do not farm. ... Sometimes the shift in land use is part of a reoccurring pattern (Hard and Merrill 1992 ...</t>
  </si>
  <si>
    <t>http://ltvtp.shesc.asu.edu/Nelson%20and%20Hegmon_2001.pdf</t>
  </si>
  <si>
    <t>Carabid beetles in sustainable agriculture : a review on pest control efficacy, cultivation impacts and enhancement</t>
  </si>
  <si>
    <t>http://www.sciencedirect.com/science/article/pii/S0167880999000377</t>
  </si>
  <si>
    <t>B Kromp</t>
  </si>
  <si>
    <t>... solving these problems could contribute to 'turn ground beetles in agriculture from a ... towards intensification, rationalization and mechanization, going hand in hand with land consolidation, negatively ... reported by Tietze (1985) from a long-term comparison in grassland sites of ...</t>
  </si>
  <si>
    <t>Continued abandonment in Dixie: no more policy as usual</t>
  </si>
  <si>
    <t>VL Womack</t>
  </si>
  <si>
    <t>Harvard Journal of African American Public Policy</t>
  </si>
  <si>
    <t>Landscape structure and breeding bird distribution in a sub-Mediterranean agro-ecosystem</t>
  </si>
  <si>
    <t>http://link.springer.com/article/10.1023/A:1007934518160</t>
  </si>
  <si>
    <t>A Farina</t>
  </si>
  <si>
    <t>... The aim of this study is to investigate the dis- tribution of breeding birds in relation to the struc- ture of the land mosaic in one area of rural Italy where farm abandonment has dramatically trans- formed the spatial structure and the vegetation composition and physiognomy of the ...</t>
  </si>
  <si>
    <t>Biogeophysical effects of historical land cover changes simulated by six Earth system models of intermediate complexity</t>
  </si>
  <si>
    <t>http://link.springer.com/article/10.1007/s00382-005-0092-6</t>
  </si>
  <si>
    <t>V Brovkin, M Claussen, E Driesschaert, T Fichefet…</t>
  </si>
  <si>
    <t>Climate Dynamics</t>
  </si>
  <si>
    <t>... 1950 (par- ticularly in North America and the Former Soviet Un- ion), and cropland abandonment since then. ... of grassland, as happened in the Great Plains region of the USA ... al- though on the regional scale the differences between changes in forest and cropland fractional area ...</t>
  </si>
  <si>
    <t>http://www.mpimet.mpg.de/fileadmin/staff/claussenmartin/publications/brovkin_al_land-emip_climdyn_01.pdf</t>
  </si>
  <si>
    <t>Effects of land abandonment on landscape changes in SE polish Carpathians</t>
  </si>
  <si>
    <t>R Janicki</t>
  </si>
  <si>
    <t>Human impact on sensitive geosystems</t>
  </si>
  <si>
    <t>Land -use change in the Pyrenees: effect of abandonment on the C and N distribution of mountain grasslands.</t>
  </si>
  <si>
    <t>ftp://ftp.geobc.gov.bc.ca/.virtual/slk6ftp/pub/outgoing/2008%20Geoscience%20conference/resource/pdf/082/EGU2008-A-08205.pdf</t>
  </si>
  <si>
    <t>N Altimir , E Soy-Massoni, J Garcia-Pausas …</t>
  </si>
  <si>
    <t>Extensive grazing in mountain grasslands in the Pyrenees is switching from a balanced use in herds guided by experienced shepherds to an irregular distribution concentrated in the most easily accessible areas, where animals select preferred grazing patches. As a ...</t>
  </si>
  <si>
    <t>Impacts of agricultural intensification and abandonment on farmland birds in Poland following EU accession</t>
  </si>
  <si>
    <t>http://www.sciencedirect.com/science/article/pii/S0167880913000273</t>
  </si>
  <si>
    <t>FJ Sanderson, M Kucharz, M Jobda…</t>
  </si>
  <si>
    <t>Intensification and abandonment of European farmland and consequent changes, usually declines, in farmland bird populations are strongly linked to the European Union's (EU) Common Agricultural Policy. The 12 Central and Eastern European countries which ...</t>
  </si>
  <si>
    <t>Okanagan fruit growers and the abandonment of orderly marketing: land use change, single desk selling and the coming of the agricultural land reserve</t>
  </si>
  <si>
    <t>http://ecommons.usask.ca/handle/10388/etd-05232012-092202</t>
  </si>
  <si>
    <t>CJ Garrish</t>
  </si>
  <si>
    <t>ecommons.usask.ca</t>
  </si>
  <si>
    <t>The creation of an orchard landscape within the interior of British Columbia was based upon a flawed settlement philosophy, geographic isolation, and the challenges of an inhospitable natural environment. Okanagan fruit growers became one of the first producer groups in ...</t>
  </si>
  <si>
    <t>Land policy and farming practices in Laos</t>
  </si>
  <si>
    <t>http://onlinelibrary.wiley.com/doi/10.1111/j.0012-155X.2005.00421.x/full</t>
  </si>
  <si>
    <t>O Ducourtieux, JR Laffort…</t>
  </si>
  <si>
    <t>Development and …</t>
  </si>
  <si>
    <t>... Prolonged abandonment (the exact timeframe depended on the type of land) meant a loss of all rights ... committee: this land should then be redistributed in the village to farmers who can farm it ... to the authors by a high-level civil servant at the Lao Ministry of Agriculture and Forests ...</t>
  </si>
  <si>
    <t>http://www.tabi.la/articlemapper/resources/NTFP%20Lao%20docs/Sustainable%20NTFP%20harvesting,%20cultivation,%20forest%20management/Land%20use%20planning%20and%20NTFPs%20in%20Laos/DUCOURTIEUX%20%20al_2005_Land%20policy%20in%20Laos%20(Development%20and%20Change).pdf</t>
  </si>
  <si>
    <t>Potential of biomass energy out to 2100, for four IPCC SRES land -use scenarios</t>
  </si>
  <si>
    <t>http://www.sciencedirect.com/science/article/pii/S0961953405000759</t>
  </si>
  <si>
    <t>M Hoogwijk, A Faaij , B Eickhout, B de Vries…</t>
  </si>
  <si>
    <t>... forest; Savannah; Wooded tundra; Warm mixed forest; Tropical woodland; Boreal forest; Grassland and steppe ... natural vegetation to agricultural land (either cropland or pasture) because of the need for ... land to other land-cover types because of the abandonment or unsuitability ...</t>
  </si>
  <si>
    <t>http://www.clingendael.org/ciep/events/20090629/Faaij_IMAGE%20biopotentials%20A%20BB%20article.pdf</t>
  </si>
  <si>
    <t>Cultivated land conversion and potential agricultural productivity in China</t>
  </si>
  <si>
    <t>http://www.sciencedirect.com/science/article/pii/S0264837705000372</t>
  </si>
  <si>
    <t>X Deng , J Huang, S Rozelle , E Uchida</t>
  </si>
  <si>
    <t>... a rate of 1% per year—with losses both to development and to the abandonment of cultivated ... over time in definitions of cultivated land, orchards, the base (cropland or cropland+rangeland/ pasture ... Items, Cultivated land, Forestry area, Grassland, Built-up area, Other use types, Total ...</t>
  </si>
  <si>
    <t>http://iis-db.stanford.edu/pubs/21642/cultivated_land_conversion_and_bioproductivity_final_version_draft3.pdf</t>
  </si>
  <si>
    <t>Vegetation changes in semi‐natural meadows after abandonment in coastal northern Finland</t>
  </si>
  <si>
    <t>http://onlinelibrary.wiley.com/doi/10.1111/j.1756-1051.1996.tb00257.x/abstract</t>
  </si>
  <si>
    <t>AP Huhta</t>
  </si>
  <si>
    <t>Nordic Journal of Botany</t>
  </si>
  <si>
    <t>... Multivariate methods can be used to determine the succession stages in grassland habitats and thus help ... of so-called semi-natural meadows was a basis of traditional agriculture in Finland. ... Because the time of abandonment (age) and moss cover are quantitative variables, the ...</t>
  </si>
  <si>
    <t>The status of semi-natural grasslands in Europe</t>
  </si>
  <si>
    <t>G van Dijk</t>
  </si>
  <si>
    <t>… of lowland dry grassland birds in Europe</t>
  </si>
  <si>
    <t>Effects of abandonment of montane grasslands on plant species composition and species richness-a case study in Styria, Austria.</t>
  </si>
  <si>
    <t>http://www.cabdirect.org/abstracts/20113347981.html</t>
  </si>
  <si>
    <t>A Bohner, F Starlinger, EM Pötsch…</t>
  </si>
  <si>
    <t>Grassland farming and …</t>
  </si>
  <si>
    <t>Abstract Long-term abandonment of grassland generally causes a decrease in plant species richness. The questions, how long abandoned grassland may remain species-rich and whether the persistence varies between different sites, have been examined insufficiently ...</t>
  </si>
  <si>
    <t>Land degradation: creation and destruction</t>
  </si>
  <si>
    <t>http://books.google.co.uk/books?hl=en&amp;lr=&amp;id=HhNnjrqlXCQC&amp;oi=fnd&amp;pg=PR9&amp;dq=abandonment+grassland+OR+farm+OR+cropland+OR+agriculture+OR+land+OR+pasture&amp;ots=R0HMoHFokb&amp;sig=dggH9NQNZ0UOKxX_MCDt2ESZ5ww</t>
  </si>
  <si>
    <t>DL Johnson, LA Lewis</t>
  </si>
  <si>
    <t>... after being cleared by shifting cultivators is more stable than a semiarid grassland that takes ... in southwestern Haiti has initiated severe soil loss and led to abandonment of much ... For example, in corporate farming, the farm manager and stockholders often are primarily concerned ...</t>
  </si>
  <si>
    <t>Global biospheric response to increasing atmospheric carbon dioxide concentration</t>
  </si>
  <si>
    <t>DM Gates</t>
  </si>
  <si>
    <t>Direct effects of increasing carbon …,DOEjER-0238</t>
  </si>
  <si>
    <t>Environmental impacts of farm land abandonment in high altitude/mountain regions: a systematic map of the evidence</t>
  </si>
  <si>
    <t>http://www.biomedcentral.com/content/pdf/2047-2382-2-18.pdf</t>
  </si>
  <si>
    <t>NR Haddaway , D Styles, AS Pullin</t>
  </si>
  <si>
    <t>Environ Evidence</t>
  </si>
  <si>
    <t>Abstract Background: Environmental impacts of farm land abandonment can be viewed as either an opportunity for ecological restoration to a state prior to agricultural establishment, or as the loss of an on-going process of land management and an associated threat to ...</t>
  </si>
  <si>
    <t>Abandoned Land in a Region of Land Abandonment</t>
  </si>
  <si>
    <t>http://www.jstor.org/stable/140776</t>
  </si>
  <si>
    <t>LA Wolfanger</t>
  </si>
  <si>
    <t>A\ for the region along the AJXI~ Atlantic seaboard to yield very rich material for the study of agricultural evolution over long periods of time, or to afford conclusive evidence of satisfactory adjustment or maladjustment of the agriculture to the physical environment; ...</t>
  </si>
  <si>
    <t>Relations between land -use and socio-economic structure on farms with and without agricultural land abandonment</t>
  </si>
  <si>
    <t>http://193.2.22.10/media/uploads/files/BOREC%20ET%20AL+.pdf</t>
  </si>
  <si>
    <t>A Borec, K Pažek, A Flambard</t>
  </si>
  <si>
    <t>Annales</t>
  </si>
  <si>
    <t>193.2.22.10</t>
  </si>
  <si>
    <t>ABSTRACT Agricultural land abandonment and forest expansion is becoming a serious problem in Slovenia. Spontaneous forest expansion has a negative effect on natural and social conditions. Thus the consideration of natural and social conditions is of high ...</t>
  </si>
  <si>
    <t>A study of drivers for agricultural land abandonment using GIS and data mining techniques</t>
  </si>
  <si>
    <t>http://books.google.co.uk/books?hl=en&amp;lr=&amp;id=SfznbkQ-dwEC&amp;oi=fnd&amp;pg=PA363&amp;dq=abandonment+grassland+OR+farm+OR+cropland+OR+agriculture+OR+land+OR+pasture&amp;ots=XXVrXyzOFB&amp;sig=DISI0_3tP5w0xr3WN6aVour1LSs</t>
  </si>
  <si>
    <t>BM Zaragozí , JT Navarro, A Ramón Morte …</t>
  </si>
  <si>
    <t>… On Ecosystems and …</t>
  </si>
  <si>
    <t>Abstract This paper examines the problem of agricultural land abandonment through knowledge of driving factors. First, we reach out a review of the concept of abandonment in order to define the negative and positive aspects of this process in the landscape. Then ...</t>
  </si>
  <si>
    <t>No meat on that beautiful shore: the prehistoric abandonment of subtropical Polynesian islands</t>
  </si>
  <si>
    <t>http://onlinelibrary.wiley.com/doi/10.1002/oa.542/full</t>
  </si>
  <si>
    <t>A Anderson</t>
  </si>
  <si>
    <t>International Journal of Osteoarchaeology</t>
  </si>
  <si>
    <t>... erosion, could certainly threaten the productive capacity of a small is- land and it ... sub- tropics were too cool for the wholesale transfer of tropical agriculture, relatively impoverished ... a general resource stress producing an unusually high level of island abandonment, or perhaps ...</t>
  </si>
  <si>
    <t>Property in land</t>
  </si>
  <si>
    <t>http://www.jstor.org/stable/796972</t>
  </si>
  <si>
    <t>RC Ellickson</t>
  </si>
  <si>
    <t>Yale Law Journal</t>
  </si>
  <si>
    <t>... collectivized the remaining private land holdings and placed local farm cooperatives under ... RED AND THE GREEN: THE RISE AND FALL OF COLLECTIVIZED AGRICULTURE IN MARXIST ... In 1975, Ethiopia's Marxist leadership nationalized all land and delegated agricultural ...</t>
  </si>
  <si>
    <t>http://digitalcommons.law.yale.edu/cgi/viewcontent.cgi?article=1410&amp;context=fss_papers</t>
  </si>
  <si>
    <t>Calculating abandonment value using option pricing theory</t>
  </si>
  <si>
    <t>http://dspace.mit.edu/handle/1721.1/2056</t>
  </si>
  <si>
    <t>SC Myers, S Majd</t>
  </si>
  <si>
    <t>... Physical life could be infinite or very long. 4/ For example, think of land or a hydroelectric facility . The economic life of the asset is the length of time ... value of the option to abandon. The determinants of the abandonment value will therefore also determine the project life. I,-'-- ...</t>
  </si>
  <si>
    <t>http://dspace.mit.edu/bitstream/handle/1721.1/2056/SWP-1462-15432844.pdf?sequence=1</t>
  </si>
  <si>
    <t>Modelling hillslope connectivity and channel interactions in semiarid areas: implications for hillslope restoration following land abandonment</t>
  </si>
  <si>
    <t>http://books.google.co.uk/books?hl=en&amp;lr=&amp;id=Jz78L-ztSOgC&amp;oi=fnd&amp;pg=PA3&amp;dq=abandonment+grassland+OR+farm+OR+cropland+OR+agriculture+OR+land+OR+pasture&amp;ots=dLulqyO_uW&amp;sig=ps_RDHXl8NQha8EIH1Ad88JAXQY</t>
  </si>
  <si>
    <t>M Kirkby, L Bracken</t>
  </si>
  <si>
    <t>IAHS PUBLICATION</t>
  </si>
  <si>
    <t>Abstract In semiarid areas, little locally generated overland flow and even less locally eroded sediment reaches channels during floods, due to poor connectivity in both natural and disturbed landscapes. Where anthropogenic disturbance or climate change alter ...</t>
  </si>
  <si>
    <t>Adaptation of bird communities to farmland abandonment in a mountain landscape</t>
  </si>
  <si>
    <t>http://dx.plos.org/10.1371/journal.pone.0073619</t>
  </si>
  <si>
    <t>JL Guilherme, HM Pereira</t>
  </si>
  <si>
    <t>... a marked rural exodus since the 1960's that triggered the abandonment of traditional agricultural practices. Albeit this trend, agriculture is still the main economic activity in the region. Most of the land is privately owned but some areas are communal and mainly used for pasture. ...</t>
  </si>
  <si>
    <t>Urban sprawl and land abandonment affect the functional response traits of maize weed communities in a heterogeneous landscape</t>
  </si>
  <si>
    <t>http://www.sciencedirect.com/science/article/pii/S0167880913000029</t>
  </si>
  <si>
    <t>S Carlesi, G Bocci, AC Moonen, P Frumento…</t>
  </si>
  <si>
    <t>Landscape effects on arable weed communities have mainly been studied in areas dominated by intensive agricultural land use, while less attention has been paid to the same effects in cultivated fields close to the rural–urban interface. Our objective was to assess ...</t>
  </si>
  <si>
    <t>Settlement organization and farm abandonment : the curious landscape or Reykjahverfi, Northeast Iceland</t>
  </si>
  <si>
    <t>http://brepols.metapress.com/index/L8QKG85853561822.pdf</t>
  </si>
  <si>
    <t>B Lárusdóttir, W Davies, G Halsall…</t>
  </si>
  <si>
    <t>People and Space in …</t>
  </si>
  <si>
    <t>Brepols Publishers</t>
  </si>
  <si>
    <t>In Iceland, relatively little research has taken place in the field of settlement patterns and the structure of early communities. Yet, for many reasons, Iceland is an exceptionally good place to study them. The country was not settled until late in the ninth century and it is generally ...</t>
  </si>
  <si>
    <t>Rural road abandonment : Policy criteria and empirical analysis</t>
  </si>
  <si>
    <t>http://ajae.oxfordjournals.org/content/72/1/114.short</t>
  </si>
  <si>
    <t>CA Hamlett, CP Baumel</t>
  </si>
  <si>
    <t>... Other alter- natives to road abandonment that should be evaluated for potential net cost savings include lowering maintenance on roads that serve only access to farm fields, converting dead-end ... Wash- ington DC: US Department of Agriculture ESCS-74, Dec. 1977. ...</t>
  </si>
  <si>
    <t>Nation-Wide Erosion Control: Soil Conservation Districts and the Power of Land -Use Regulation</t>
  </si>
  <si>
    <t>http://heinonlinebackup.com/hol-cgi-bin/get_pdf.cgi?handle=hein.journals/ilr34&amp;section=18</t>
  </si>
  <si>
    <t>EE Ferguson</t>
  </si>
  <si>
    <t>Iowa L. Rev.</t>
  </si>
  <si>
    <t>... of rich lands by subsoil, the silting of spawning beds, the abandonment of land ... determining prevailing conditions, no compre- hensive area planning, very little individual farm diagnosis and ... Act of 1935,16 which authorized the United States Department of Agriculture, through the ...</t>
  </si>
  <si>
    <t>Analysing how drivers of agricultural land abandonment affect biodiversity and cultural landscapes using case studies from Scandinavia, Iberia and Oceania</t>
  </si>
  <si>
    <t>http://www.sciencedirect.com/science/article/pii/S0264837713001336</t>
  </si>
  <si>
    <t>R Beilin, R Lindborg, M Stenseke , HM Pereira …</t>
  </si>
  <si>
    <t>Abstract Agricultural land abandonment (ALA) is widespread in many countries of the global north. It impacts rural communities, traditional landscapes, biodiversity and ecosystem services. It is an opportunity for ecosystem restoration or new landscape functions. We ...</t>
  </si>
  <si>
    <t>http://theoeco.fc.ul.pt/publications/Beilin_2014_LandUsePolicy.pdf</t>
  </si>
  <si>
    <t>A case study of the effects of the abandonment of a railway line: Shermand and Wasco Counties, Oregon/205</t>
  </si>
  <si>
    <t>http://www.ideals.illinois.edu/handle/2142/32505</t>
  </si>
  <si>
    <t>ideals.illinois.edu</t>
  </si>
  <si>
    <t>... The line served Sherman County, and, prior to the 1943 abandonment, the southern portion of Wasco County. ... deep gorge. The land to the south rises abruptly to an elevation of 1,000 feet, and thencontinues to rise more gradually to approximately 3,600 feet ...</t>
  </si>
  <si>
    <t>http://www.ideals.illinois.edu/bitstream/handle/2142/32505/casestudyofeffec205duej.pdf?sequence=2</t>
  </si>
  <si>
    <t>Assessing the impact of land abandonment , nitrogen enrichment and fairy-ring fungi on plant diversity of Mediterranean grasslands</t>
  </si>
  <si>
    <t>http://link.springer.com/article/10.1007/s10531-013-0502-8</t>
  </si>
  <si>
    <t>G Bonanomi , G Incerti, M Allegrezza</t>
  </si>
  <si>
    <t>Abstract Semi-natural calcareous grasslands are of great conservation interest because of their high species richness, but they are threatened by land abandonment and nitrogen eutrophication. These plant communities evolved as a result of a long history of human ...</t>
  </si>
  <si>
    <t>… of restoring grazing regimes to grassland grassland of high nature conservation value suffering from long term agricultural abandonment ; a case study</t>
  </si>
  <si>
    <t>FW Grayson</t>
  </si>
  <si>
    <t>OCCASIONAL SYMPOSIUM-BRITISH GRASSLAND …</t>
  </si>
  <si>
    <t>The Abandonment of Agricultural Land in Gaspe, Quebec: The Causes and Impacts on Land</t>
  </si>
  <si>
    <t>1985 - Ottawa: Working Paper 29</t>
  </si>
  <si>
    <t>An Investigation of the Role of Physical Factors in the Process of Farm Land Abandonment in Nova Scotia, 1953-1974</t>
  </si>
  <si>
    <t>RE Crickmer</t>
  </si>
  <si>
    <t>1975 - Department of Geography</t>
  </si>
  <si>
    <t>Farm Land Abandonment in the Northwest Adirondack Foothills</t>
  </si>
  <si>
    <t>JW Brownell</t>
  </si>
  <si>
    <t>Colonization and expansion of grassland species after abandonment of dirt roads in the Mongolian steppe</t>
  </si>
  <si>
    <t>http://link.springer.com/article/10.1007/s11355-013-0230-y</t>
  </si>
  <si>
    <t>T Kinugasa , Y Suzuyama, N Tsuchihashi…</t>
  </si>
  <si>
    <t>Landscape and …</t>
  </si>
  <si>
    <t>Abstract Off-road vehicles cause long-lasting damage to soils and vegetation, especially under extreme conditions such as those in arid regions. Most research on natural vegetation recovery after dirt-road abandonment has only investigated vegetation in the tracks and ...</t>
  </si>
  <si>
    <t>Agent‐based spatial models applied to agriculture : a simulation tool for technology diffusion, resource use changes and policy analysis</t>
  </si>
  <si>
    <t>http://onlinelibrary.wiley.com/doi/10.1111/j.1574-0862.2001.tb00205.x/full</t>
  </si>
  <si>
    <t>T Berger</t>
  </si>
  <si>
    <t>Agricultural economics</t>
  </si>
  <si>
    <t>... nent example of the second approach is Cochrane's (1979) treadmill model in agriculture, which is ... farms apply certain decision rules as far as the temporary or permanent abandonment of crops ... Since each grid cell corresponds to a farm parcel, farm sizes are measured to the ...</t>
  </si>
  <si>
    <t>http://cscs.umich.edu/~rlr/CSCS530/uploads/Main/Berger-ABM-Innovation-Diffusion-Agriculture.pdf</t>
  </si>
  <si>
    <t>Terraced landscapes: From an old best practice to a potential hazard for soil degradation due to land abandonment</t>
  </si>
  <si>
    <t>http://www.sciencedirect.com/science/article/pii/S2213305414000113</t>
  </si>
  <si>
    <t>P Tarolli , F Preti, N Romano</t>
  </si>
  <si>
    <t>Anthropocene</t>
  </si>
  <si>
    <t>Abstract Among the most evident landscape signatures of the human fingerprint, the terraces related to agricultural activities are of great importance. This technique is widely used in various parts of the world under various environmental conditions. In some areas, terraced ...</t>
  </si>
  <si>
    <t>… of the GAEC cross compliance standard Maintenance of olive groves in good vegetative condition in avoiding the deterioration of habitats and land abandonment</t>
  </si>
  <si>
    <t>http://www.agronomyjournal.it/index.php/agro/article/view/364</t>
  </si>
  <si>
    <t>E Santilli, L Lombardo, ME Varlaro…</t>
  </si>
  <si>
    <t>agronomyjournal.it</t>
  </si>
  <si>
    <t>Abstract The last CAP reform (Council Regulation (EC) n. 1782/2003), coincided with the mandatory obligations of the principles of cross compliance, under which all compensatory payments given in the context of the former reform packages were replaced by a Single ...</t>
  </si>
  <si>
    <t>http://www.agronomyjournal.it/index.php/agro/article/viewFile/ija.2011.6.s1.e15/345</t>
  </si>
  <si>
    <t>The impact of land management and abandonment on soil enzymatic activity, glomalin content and aggregate stability</t>
  </si>
  <si>
    <t>http://www.sciencedirect.com/science/article/pii/S001670611300089X</t>
  </si>
  <si>
    <t>M Gispert, M Emran , G Pardini, S Doni, B Ceccanti</t>
  </si>
  <si>
    <t>Selected environments ranging from cultivated soils under vines and olive groves to sequential abandonment with forest, meadow and scrub cover were investigated for their impact on relevant physical and chemical properties in the shallow soils of the Cap de ...</t>
  </si>
  <si>
    <t>http://www.researchgate.net/publication/258022722_The_impact_of_land_management_and_abandonment_on_soil_enzymatic_activity_glomalin_content_and_aggregate_stability._Gispert_et_al._2013/file/504635269fd984d096.pdf</t>
  </si>
  <si>
    <t>T.(2006),“ Abandonment of agricultural land and its consequences. A case study in the Sikles Area, Gandki Basin, Nepal Himalaya”</t>
  </si>
  <si>
    <t>RAJ CANAL, NY WATANABE</t>
  </si>
  <si>
    <t>Determinants of Land Abandonment in the Intensely Cultivated Areas of Kigezi Highlands: A Paradox</t>
  </si>
  <si>
    <t>W Bamwerinde, F Place, B Bashasha…</t>
  </si>
  <si>
    <t>IAR4D conference</t>
  </si>
  <si>
    <t>Farm abandonment in Eyjafjallasveit Southern Iceland</t>
  </si>
  <si>
    <t>http://www.opengrey.eu/item/display/10068/617871</t>
  </si>
  <si>
    <t>G Sveinbjarndottir…</t>
  </si>
  <si>
    <t>Help. Search. XML. To cite or link to this reference: http://hdl.handle.net/10068/617871. Title : Farm abandonment in Eyjafjallasveit Southern Iceland. Author : Sveinbjarndottir, G. ; Corporate author : Birmingham Univ. (UK). Dept. of ...</t>
  </si>
  <si>
    <t>Factors that Influenced Homesteading and Land Abandonment in San Juan County, Utah</t>
  </si>
  <si>
    <t>MJ Frost</t>
  </si>
  <si>
    <t>Brigham Young University</t>
  </si>
  <si>
    <t>Chr. Giourga (2007). Land abandonment and slope gradient as key factors of soil erosion in Mediterranean terraced lands</t>
  </si>
  <si>
    <t>JP., 1994. Structure and kinetics of rodent populations, in a region under agricultural land abandonment</t>
  </si>
  <si>
    <t>P GIRAUDOX, P DELATTRE, JPED QUÉRÉ</t>
  </si>
  <si>
    <t>Acta Œcologica</t>
  </si>
  <si>
    <t>The Abandonment of Agricultural Land in Eaton Township, Quebec: The Factors of Marginality</t>
  </si>
  <si>
    <t>H Sadler</t>
  </si>
  <si>
    <t>Bishop's University</t>
  </si>
  <si>
    <t>Managing for biodiversity and ecosystem services in a context of agricultural land abandonment</t>
  </si>
  <si>
    <t>2010 - Department of Systems Ecology</t>
  </si>
  <si>
    <t>Models of abandonment and material culture frecuencies</t>
  </si>
  <si>
    <t>http://books.google.co.uk/books?hl=en&amp;lr=&amp;id=9mwr37pAfuQC&amp;oi=fnd&amp;pg=PA54&amp;dq=abandonment+grassland+OR+farm+OR+cropland+OR+agriculture+OR+land+OR+pasture&amp;ots=GumMOeB4J2&amp;sig=XbNOIgIdxnmZNRAwIcNqBYIrF4A</t>
  </si>
  <si>
    <t>S Kent, CM Cameron, SA Tomka</t>
  </si>
  <si>
    <t>Page 72. Models of abandonment and material culture frequencies SUSAN KENT Introduction What is the relationship between camp abandonment, mobility (actual and planned), material culture, and the archaeological record? ...</t>
  </si>
  <si>
    <t>Restoration processes in a calcareous grassland after abandonment of arable fields at the Baltic island of Öland.</t>
  </si>
  <si>
    <t>http://www.diva-portal.org/smash/record.jsf?pid=diva2:62843</t>
  </si>
  <si>
    <t>F Hoffmann</t>
  </si>
  <si>
    <t>Master thesis in Biology</t>
  </si>
  <si>
    <t>... available in DiVA. Create reference ». Author: Hoffmann, F (Uppsala University). Title: Restoration processes in a calcareous grassland after abandonment of arable fields at the Baltic island of Öland. Department: Uppsala University. ...</t>
  </si>
  <si>
    <t>Brownfield sites-between abandonment and redevelopment case study: Craiova city</t>
  </si>
  <si>
    <t>http://gabrielsimion.net/humangeographies.org.ro/articles/61/6_1_12_11_popescu.pdf</t>
  </si>
  <si>
    <t>G Popescu, R Pătrăşcoiu</t>
  </si>
  <si>
    <t>… –Journal of Studies and Research in …</t>
  </si>
  <si>
    <t>gabrielsimion.net</t>
  </si>
  <si>
    <t>... BROWNFIELD SITES - BETWEEN ABANDONMENT AND REDEVELOPMENT ... The total restructuring of the Romanian agriculture in the early '90s produced significant changes in the ... brownfields: Eastern half side of Banu Maracine SAE; Bordei agricultural farm; Sections 3 and ...</t>
  </si>
  <si>
    <t>Pattern of abandonment of sugar estates in Jamaica during the late nineteenth century</t>
  </si>
  <si>
    <t>V Satchell</t>
  </si>
  <si>
    <t>Caribbean Geographer</t>
  </si>
  <si>
    <t>Rift abandonment in Iceland: The waning phase of the northern Snaefellsnes rift</t>
  </si>
  <si>
    <t>https://gsa.confex.com/gsa/2004AM/finalprogram/abstract_80659.htm</t>
  </si>
  <si>
    <t>BT JORDAN</t>
  </si>
  <si>
    <t>2004 Denver Annual Meeting</t>
  </si>
  <si>
    <t>... The volcano-tectonic evolution of Iceland is characterized by the development and abandonment of rifts that represent the Mid-Atlantic Ridge on land. Rifts are progressively abandoned as they drift west in the hotspot reference frame and away from the Iceland hotspot. ...</t>
  </si>
  <si>
    <t>Early agriculture in the Maya lowlands</t>
  </si>
  <si>
    <t>http://www.jstor.org/stable/972264</t>
  </si>
  <si>
    <t>MD Pohl, KO Pope, JG Jones, JS Jacob…</t>
  </si>
  <si>
    <t>Latin American …</t>
  </si>
  <si>
    <t>... surface. Hatched area marks organic wetland soil; the lower strata contain evidence of early agriculture. Calendar ... al. 1990; Pohl and Bloom 1996) and provide a regional perspective on Maya wet- land use in northern Belize. We ...</t>
  </si>
  <si>
    <t>http://www.neiu.edu/~circill/hageman/anth374/early.pdf</t>
  </si>
  <si>
    <t>Plant removals in perennial grassland : vegetation dynamics, decomposers, soil biodiversity, and ecosystem properties</t>
  </si>
  <si>
    <t>http://www.esajournals.org/doi/abs/10.1890/0012-9615(1999)069%5B0535:PRIPGV%5D2.0.CO%3B2</t>
  </si>
  <si>
    <t>DA Wardle , KI Bonner, GM Barker…</t>
  </si>
  <si>
    <t>... cover has been cleared, and much of this land is currently under perennial grassland, which is ... the Waikato district of New Zealand's North Island, the majority of grazed land is utilized ... in these gaps that ultimately contribute to the species composition of the pasture (Panetta and ...</t>
  </si>
  <si>
    <t>Geographies of financial exclusion: financial abandonment in Britain and the United States</t>
  </si>
  <si>
    <t>http://www.jstor.org/stable/622654</t>
  </si>
  <si>
    <t>A Leyshon , N Thrift</t>
  </si>
  <si>
    <t>... key words financial exclusion financial abandonment uneven development urban politics alternative institutions of accumulation citizenship ... In other words, financial capital is retreating to a middle-class heart- land, a process which echoes the earlier retreat of financial capital to ...</t>
  </si>
  <si>
    <t>Land degradation in the drylands</t>
  </si>
  <si>
    <t>http://www.tandfonline.com/doi/abs/10.1080/153249802317304422</t>
  </si>
  <si>
    <t>HE Dregne</t>
  </si>
  <si>
    <t>Arid land research and management</t>
  </si>
  <si>
    <t>... from early travelers strongly indicates that the Karoo was a mixed grassland-shrubland as ... Availability of off-farm jobs was not cited as a contributing factor in reducing ... destruction of forests by pastoralists, sedentarization of pastoralists, and expansion of cropland into steeper ...</t>
  </si>
  <si>
    <t>Soil microbial activity as a biomarker of degradation and remediation processes</t>
  </si>
  <si>
    <t>http://www.sciencedirect.com/science/article/pii/S0038071700001619</t>
  </si>
  <si>
    <t>JA Pascual, C Garcia , T Hernandez, JL Moreno…</t>
  </si>
  <si>
    <t>... Garcia et al., 1996) and leads to a loss of soil quality and fertility and the subsequent abandonment of the land for crop ... were evaluated by comparison with natural soils exposed to the same climate but not subjected to intensive agriculture and subsequent abandonment. ...</t>
  </si>
  <si>
    <t>http://elmu.umm.ac.id/file.php/1/jurnal/S/Soil%20Biology%20And%20Chemistry/Vol32.Issue13.Nov2000/1771.pdf</t>
  </si>
  <si>
    <t>… Approach A comprehensive approach to biosecurity is necessary to minimize the risk of harm caused by non-native organisms to agriculture , the economy, the …</t>
  </si>
  <si>
    <t>http://bioscience.oxfordjournals.org/content/52/7/593.short</t>
  </si>
  <si>
    <t>LA Meyerson , JK Reaser</t>
  </si>
  <si>
    <t>... pest-free exports, international recognition of success for managing risks to agriculture and trade ... as well as agricultural intensification in some areas and the abandonment of agricultural ... For example, invading trees can transform grassland into forest and thus greatly reduce the ...</t>
  </si>
  <si>
    <t>http://bioscience.oxfordjournals.org/content/52/7/593.full</t>
  </si>
  <si>
    <t>Profit for the Taking: Sale of Condemned Property after Abandonment of the Proposed Public Use, A</t>
  </si>
  <si>
    <t>http://heinonlinebackup.com/hol-cgi-bin/get_pdf.cgi?handle=hein.journals/walq74&amp;section=36</t>
  </si>
  <si>
    <t>KL Cooney</t>
  </si>
  <si>
    <t>... A PROFIT FOR THE TAKING: SALE OF CONDEMNED PROPERTY AFTER ABANDONMENT OF THE PROPOSED ... Also, only one parcel of land separates the condemned property from the nearby active ... is required by the condemnor to speculate that the Farthing farm is also ...</t>
  </si>
  <si>
    <t>http://digitalcommons.law.wustl.edu/cgi/viewcontent.cgi?article=1622&amp;context=lawreview</t>
  </si>
  <si>
    <t>monetization of bridewealth and the abandonment of “kin roads” to marriage in Sana, Mali</t>
  </si>
  <si>
    <t>http://onlinelibrary.wiley.com/doi/10.1525/ae.1988.15.3.02a00060/abstract</t>
  </si>
  <si>
    <t>M GROSZ‐NGATÉ</t>
  </si>
  <si>
    <t>American ethnologist</t>
  </si>
  <si>
    <t>monetization of bridewealth and the abandonment of “kin roads” to marriage in Sana, Mali ... Lineage patrimony (land, tools, grain stores) is divided upon fission so that each household becomes ... alongside their slaves and did not develop a form of plantation agriculture like the ...</t>
  </si>
  <si>
    <t>… the steady state in northern hardwood forests: A new look at the role of disturbance in the development of forest ecosystems suggests important implications for land - …</t>
  </si>
  <si>
    <t>http://www.jstor.org/stable/27849531</t>
  </si>
  <si>
    <t>FH Bormann, GE Likens</t>
  </si>
  <si>
    <t>... to keep in mind that Indians often deliberately set fires to clear land for agriculture ... Indian populations in the mountainous regions were small and migratory, and agriculture was not as ... small stands of white pine (Brown 1958), which may have originated after abandonment of In ...</t>
  </si>
  <si>
    <t>Streamflow response and sediment yield after farmland abandonment : results from a small experimental catchment in the Central Spanish Pyrinees</t>
  </si>
  <si>
    <t>http://digital.csic.es/handle/10261/50830</t>
  </si>
  <si>
    <t>N Lana-Renault , D Regüés, E Nadal-Romero …</t>
  </si>
  <si>
    <t>... 17-29. Elsevier, Amsterdam. GARCÍA-RUIZ, JM &amp; LASANTA, T., 1990. Land-use changes in the Spanish Pyrenees. ... STEAMFLOW RESPONSE AND SEDIMENT YIELD AFTER FARMLAND ABANDONMENT:... 113 ... Agriculture, Ecosystems and Environment, 105 (3): 493-506. ...</t>
  </si>
  <si>
    <t>http://digital.csic.es/bitstream/10261/50830/1/Steamflow%20response_Pirineos2010.pdf</t>
  </si>
  <si>
    <t>Regional patterns of agricultural land use and deforestation in Colombia</t>
  </si>
  <si>
    <t>http://www.sciencedirect.com/science/article/pii/S0167880905005505</t>
  </si>
  <si>
    <t>A Etter , C McAlpine, K Wilson , S Phinn …</t>
  </si>
  <si>
    <t>... Since 1960, while the rate of expansion of cropland has only increased by 10 ... land cover change patterns, including redirection of colonization patterns and land abandonment in certain ... Colonist agriculture occurs mainly in agricultural frontier areas in the Amazon and Pacific ...</t>
  </si>
  <si>
    <t>http://www.uq.edu.au/spatialecology/docs/Publications/2006_Etter_etal_Regional_PatternsOfAgriculture.pdf</t>
  </si>
  <si>
    <t>What drives accelerated land cover change in central Argentina? Synergistic consequences of climatic, socioeconomic, and technological factors</t>
  </si>
  <si>
    <t>http://link.springer.com/article/10.1007/s00267-008-9101-y</t>
  </si>
  <si>
    <t>MR Zak, M Cabido , D Cáceres, S Díaz</t>
  </si>
  <si>
    <t>... of both selective logging of primary forests and the regrowth of impoverished forests after fire, pasture, or agricultural abandonment. ... Ready (RR) technol- ogy, has also allowed the conversion to agriculture of otherwise unsuitable areas for agriculture. ... Changes in Land Cover ...</t>
  </si>
  <si>
    <t>http://nucleodiversus.org/uploads/file/Papers/Zak_etal_2008_EnvMngt.pdf</t>
  </si>
  <si>
    <t>Effect of shrubs on tree seedling establishment in an abandoned tropical pasture</t>
  </si>
  <si>
    <t>http://onlinelibrary.wiley.com/doi/10.1046/j.0022-0477.2001.00637.x/full</t>
  </si>
  <si>
    <t>... The role of shrubs in temperate old field and grassland succession has been well-studied (McDonnell &amp; ... Shrubs covered 2.4% and 6.1% of the pasture 1 and 3 years after abandonment (Holl et al. ... Inga punctata trees may have been planted for shade when the land was used for ...</t>
  </si>
  <si>
    <t>Land use changes involving forestry in the United States: 1952 to 1997, with projections to 2050</t>
  </si>
  <si>
    <t>RJ Alig, AJ Plantinga, SE Ahn, JD Kline</t>
  </si>
  <si>
    <t>http://www.uvm.edu/cosmolab/papers/Alig_2003_4051.pdf</t>
  </si>
  <si>
    <t>Red data book of European butterflies (Rhopalocera)</t>
  </si>
  <si>
    <t>http://books.google.co.uk/books?hl=en&amp;lr=&amp;id=OYb_UQzgoZ8C&amp;oi=fnd&amp;pg=PA7&amp;dq=abandonment+grassland+OR+farm+OR+cropland+OR+agriculture+OR+land+OR+pasture&amp;ots=UJexbdYEwt&amp;sig=4OBalO6CUX2xlkuh77biBMP0c_g</t>
  </si>
  <si>
    <t>C van Swaay , M Warren</t>
  </si>
  <si>
    <t>... lt is expected that changes in land use will continue to increase in Europe. The changing economic importance of agriculture will lead to marginalization of some habitats and intensification of others. Without intervention these changes will cause abandonment and loss of ...</t>
  </si>
  <si>
    <t>ftp://ftp.pereslavl.ru/rented/park/www/temp/red_book_en.pdf</t>
  </si>
  <si>
    <t>Methods for spatial and temporal land use and land cover assessment for urban ecosystems and application in the greater Baltimore-Chesapeake region</t>
  </si>
  <si>
    <t>http://link.springer.com/article/10.1023/A:1018583729727</t>
  </si>
  <si>
    <t>TW Foresman, STA Pickett , WC Zipperer</t>
  </si>
  <si>
    <t>Urban Ecosystems</t>
  </si>
  <si>
    <t>... century when ragweed pollen provides evidence that approximately 20% was cleared for agriculture. ... The 20th century saw continued land cover transformation, including drained wetlands and ... With farm abandonment, forests began to regenerate on previously cultivated land. ...</t>
  </si>
  <si>
    <t>http://carmelacanzonieri.com/library/6123/Foresman-MethodsSpatialTemporalLandUseChesapeake.pdf</t>
  </si>
  <si>
    <t>Nitrogen Dynamics of Reforested Soils Following Agricultural Abandonment over Decades</t>
  </si>
  <si>
    <t>http://en.cnki.com.cn/Article_en/CJFDTOTAL-ZKYB200402013.htm</t>
  </si>
  <si>
    <t>T Kun, DD Richter , PR Heine…</t>
  </si>
  <si>
    <t>... Nitrogen Dynamics of Reforested Soils Following Agricultural Abandonment over Decades. ... in Karst Region of Southeast of Yunnan[J];Journal of Sichuan Grassland;2005-11. ... Dynamics of Forest(Bamboo)-Grass Compound Vegetation in Initial of Conversion Cropland to Forest[J ...</t>
  </si>
  <si>
    <t>Factors influencing adoption of land -enhancing technology in the Sahel: lessons from a case study in Niger</t>
  </si>
  <si>
    <t>http://www.sciencedirect.com/science/article/pii/S0169515099000092</t>
  </si>
  <si>
    <t>J Baidu-Forson</t>
  </si>
  <si>
    <t>... Much of the technological change is parti- cularly expected in rainfed agriculture (Day et al., 1992) because of limitations ... The attitudinal variable on the income differential that would encourage the abandonment of farming in favor of income from non-farm sources does ...</t>
  </si>
  <si>
    <t>Integrating Amazonian vegetation, land -use, and satellite data</t>
  </si>
  <si>
    <t>http://www.jstor.org/stable/1312383</t>
  </si>
  <si>
    <t>EF Moran, E Brondizio, P Mausel, Y Wu</t>
  </si>
  <si>
    <t>... TM1 TM2 TM3 TM4 TM5 TM7 TM bands --- Water -- Cropland O Wetland - Intermediate Secondary Succession -U- Bare ... Given this experience of farm- ers in the region, it is socially and economically important, as well as ... Table 1. Land-cover changes in Amazonia, 1985 to 1991. ...</t>
  </si>
  <si>
    <t>http://www.iub.edu/~act/files/publications/1994/94-01_IntegratingAmazonVeg.pdf</t>
  </si>
  <si>
    <t>The economic linkages between rural poverty and land degradation: some evidence from Africa</t>
  </si>
  <si>
    <t>http://www.sciencedirect.com/science/article/pii/S0167880900002371</t>
  </si>
  <si>
    <t>... increased since the early 1980s, the rate of application on Africa's cropland has hardly ... provides essential income and nutrition benefits in the form of agriculture, grazing resources ... when projections for the region of a 'Malthusian-type' poverty trap, land abandonment and large ...</t>
  </si>
  <si>
    <t>http://elmu.umm.ac.id/file.php/1/jurnal/A/Agriculture,%20Ecosystems%20and%20Environment/Vol82.Issue1-3.Dec2000/1655.pdf</t>
  </si>
  <si>
    <t>Geographic patterns of land use and land intensity in the Brazilian Amazon</t>
  </si>
  <si>
    <t>http://www-wds.worldbank.org/external/default/WDSContentServer/WDSP/IB/2001/11/06/000094946_01101904382119/additional/105505322_20041117161010.pdf</t>
  </si>
  <si>
    <t>Burrow abandonment by gopher tortoises in slash pine plantations of the Conecuh National Forest</t>
  </si>
  <si>
    <t>http://www.jstor.org/stable/3802484</t>
  </si>
  <si>
    <t>MJ Aresco, C Guyer</t>
  </si>
  <si>
    <t>... Key words: Alabama, burrow abandonment, gopher tortoise, Gopherus polyphemus, habitat management, habitat ... Prior to intensive human land use, the plant community in this forest ... Repeated logging, clearing for agriculture, open-range livestock grazing, and fire exclusion ...</t>
  </si>
  <si>
    <t>Abandonment of Wells in Shell Nigeria Operations</t>
  </si>
  <si>
    <t>https://www.onepetro.org/conference-paper/SPE-88921-MS</t>
  </si>
  <si>
    <t>C Odita, A Adenipekun, M Wakama, D Ahire…</t>
  </si>
  <si>
    <t>Nigeria Annual …</t>
  </si>
  <si>
    <t>... The abandonment involved full subsurface and surface abandonment with the entire wellhead and casing structures removed from below the mudline or cellar (for land). The use of the HWU / SEWOP arrangement brought significant ...</t>
  </si>
  <si>
    <t>Agriculture in Amazonia</t>
  </si>
  <si>
    <t>PM Fearnside</t>
  </si>
  <si>
    <t>Key Environments: Amazonia. Pergamon Press</t>
  </si>
  <si>
    <t>Discrimination between climate and human-induced dryland degradation</t>
  </si>
  <si>
    <t>http://www.sciencedirect.com/science/article/pii/S0140196303001216</t>
  </si>
  <si>
    <t>J Evans , R Geerken</t>
  </si>
  <si>
    <t>... 13 shows an example for land-use change from natural pasture to agriculture in ... However, pixels in which agriculture appears or disappears during the observation period will cause ... during years of cultivation followed by exceptionally low NDVI max values after abandonment. ...</t>
  </si>
  <si>
    <t>http://siasglobal.com/images/evans_geerken2004Discrimination_between_climate_and_human-induced_dryland_degradation.pdf</t>
  </si>
  <si>
    <t>Tropical Deforestation: Small Farmers and Land Clearing in Ecuadorian Amazon</t>
  </si>
  <si>
    <t>http://books.google.co.uk/books?hl=en&amp;lr=&amp;id=7neggOmXBn0C&amp;oi=fnd&amp;pg=PR7&amp;dq=abandonment+grassland+OR+farm+OR+cropland+OR+agriculture+OR+land+OR+pasture&amp;ots=ogtcydwjxa&amp;sig=FSpDb22Q_Cp-e9ClPIvddskGaFs</t>
  </si>
  <si>
    <t>TA Rudel , B Horowitz</t>
  </si>
  <si>
    <t>... forest to begin again the cycle of forest clearing and abandonment (Stearman 1985 ... fringe clearing around large forests, smallholders consumed much of their farm's agricultur- al ... the nineteenth and early twentieth centuries when more people engaged in subsistence agriculture. ...</t>
  </si>
  <si>
    <t>Changes in biodiversity after abandonment in dehesa systems in the province of León.</t>
  </si>
  <si>
    <t>http://books.google.co.uk/books?hl=en&amp;lr=&amp;id=RGkdPxcL_2sC&amp;oi=fnd&amp;pg=PA290&amp;dq=abandonment+grassland+OR+farm+OR+cropland+OR+agriculture+OR+land+OR+pasture&amp;ots=_efiSpcrqe&amp;sig=DcF1DJ7rW1jbup6xGCsOhJkgzBA</t>
  </si>
  <si>
    <t>R Tárrega, L Calvo , C Diez, E Luis…</t>
  </si>
  <si>
    <t>… Sustainable Land …</t>
  </si>
  <si>
    <t>Abstract The aim of this work was to determine the changes of diversity of plant community in relation to silvopastoral use. For this purpose seven zones with a different livestock pressure were compared, the cover of all understorey species was estimated and the diversity per ...</t>
  </si>
  <si>
    <t>Modelling the impact of future changes in climate, CO〈 sub〉 2〈/sub〉 concentration and land use on natural ecosystems and the terrestrial carbon sink</t>
  </si>
  <si>
    <t>http://www.sciencedirect.com/science/article/pii/S0959378003000797</t>
  </si>
  <si>
    <t>PE Levy, MGR Cannell, AD Friend</t>
  </si>
  <si>
    <t>... Thus both cropland expansion and abandonment can be represented in the model ... Deforestation of areas for permanent pasture rather than cropland may be a significant term, particularly in ... simulations as (i) the SRES land use data do not distinguish natural grassland from that ...</t>
  </si>
  <si>
    <t>http://life.bio.sunysb.edu/~spgp/2004_03_09/modelling%20climate%20change-Global%20Environmental%20Change.pdf</t>
  </si>
  <si>
    <t>Regulation of pheasant density through nest abandonment in south-central Nebraska</t>
  </si>
  <si>
    <t>http://digitalcommons.unl.edu/nebgamewhitepap/3/?a_aid=3598aabf</t>
  </si>
  <si>
    <t>RL Linder, CP Agee</t>
  </si>
  <si>
    <t>digitalcommons.unl.edu</t>
  </si>
  <si>
    <t>... 2. The study area was in a region of intensive agriculture and nesting occurred in a ... It is reasonable to expect that the same phenomenon might occur in pheasants, and cause nest abandonment. ... Using 1958 as a typical year, nearly all of the land of the Clay County study areas ...</t>
  </si>
  <si>
    <t>http://digitalcommons.unl.edu/cgi/viewcontent.cgi?article=1002&amp;context=nebgamewhitepap</t>
  </si>
  <si>
    <t>Acreage Abandonment , Moral Hazard and Crop Insurance</t>
  </si>
  <si>
    <t>http://ageconsearch.umn.edu/bitstream/19114/1/sp05ch06.pdf</t>
  </si>
  <si>
    <t>SL Chen</t>
  </si>
  <si>
    <t>Selected Paper Prepared for Presentation at the …</t>
  </si>
  <si>
    <t>... Brooks County Duval County Jim Wells County Figure 1: County-level Acreage Abandonment Ratios for Upland Cotton in Selected Counties, Texas: 1989-2003 Data ... and reliability of individual farm level data (Rejesus, et al). Numerous types of ... of Agriculture (USDA). ...</t>
  </si>
  <si>
    <t>Some Implications Of Railway Branch Line Abandonment For Location And Capacity Of Country Elevators In Western Canada1</t>
  </si>
  <si>
    <t>http://onlinelibrary.wiley.com/doi/10.1111/j.1744-7976.1963.tb02325.x/full</t>
  </si>
  <si>
    <t>BG Lagace</t>
  </si>
  <si>
    <t>… of Agricultural Economics/Revue canadienne d' …</t>
  </si>
  <si>
    <t>... The main reasons put forward by farmers and farm organizations for opposing abandonment are: (1) loss of elevator property and farm value; (2) increased distance of haul for most farmers; (3) poor roads to adjacent elevators; (4) loss of business and revenue to the towns and ...</t>
  </si>
  <si>
    <t>http://mspace.lib.umanitoba.ca/bitstream/1993/5389/1/Lagace_Some_implications.pdf?origin=publication_detail</t>
  </si>
  <si>
    <t>Well Abandonment and Reclamation in Alberta: The Failure of the Licensee Liability Rating Program</t>
  </si>
  <si>
    <t>http://www.aia.ab.ca/files/documents/11_BarryRobinson.pdf</t>
  </si>
  <si>
    <t>B Robinson</t>
  </si>
  <si>
    <t>Well &amp; Pipeline Abandonment</t>
  </si>
  <si>
    <t>aia.ab.ca</t>
  </si>
  <si>
    <t>... Paper prepared for the Alberta Institute of Agrologists's Conference: Agriculture, Food and the Environment ... 29 Alberta Environment, State of the Environment – Land: Oil and Gas Well Reclamation, on-line ... months of the final abandonment of a well on crop land and within twelve ...</t>
  </si>
  <si>
    <t>Abandonment as a Settlement Strategy</t>
  </si>
  <si>
    <t>http://onlinelibrary.wiley.com/doi/10.1525/aa.1995.97.1.02a00150/abstract</t>
  </si>
  <si>
    <t>MC Nelson</t>
  </si>
  <si>
    <t>... abandonment studies. Reframing the concept of abandonment as a process of population movement inte- gral to land-use patterns changes the theoretical and methodological problems associated with abandonment studies. Not only ...</t>
  </si>
  <si>
    <t>Gerhard v. Stephens: Can Oil and Gas Interests Be Lost by Abandonment When Acquired by Grant or Deed</t>
  </si>
  <si>
    <t>http://heinonlinebackup.com/hol-cgi-bin/get_pdf.cgi?handle=hein.journals/cwlr5&amp;section=28</t>
  </si>
  <si>
    <t>CR Grebing</t>
  </si>
  <si>
    <t>Cal. WL Rev.</t>
  </si>
  <si>
    <t>... [VOL. 5 Page 5. NOTE ment of the purpose resulted in the loss, not the abandonment of the land. 25 ... 48. See Simonton, Abandonment of Interests in Land, 25 ILL. L. REV. 261 (1930), although author believes abandonment should be allowed * Member, Second Year Class.</t>
  </si>
  <si>
    <t>Floodwater farming, discontinuous ephemeral streams, and Puebloan abandonment in southwestern Colorado</t>
  </si>
  <si>
    <t>http://www.jstor.org/stable/2694110</t>
  </si>
  <si>
    <t>GA Huckleberry, BR Billman</t>
  </si>
  <si>
    <t>... of entrench- ment may not necessarily have been as deleterious to floodwater agriculture, especially if ... This is directly relevant to models of Anasazi abandonment that are tied to climate change and ... with the development of 7,600 acres of irri- gated fields by the Farm and Ranch ...</t>
  </si>
  <si>
    <t>Simulating long-term effects of abandonment on plant diversity in Mediterranean mountain farmland</t>
  </si>
  <si>
    <t>http://www.tandfonline.com/doi/abs/10.1080/11263504.2012.716794</t>
  </si>
  <si>
    <t>A Lomba , J Gonçalves, F Moreira …</t>
  </si>
  <si>
    <t>... Impact of farm size and topography on plant and insect diversity of managed grasslands in the ... case of meadows, traditionally intermingled with deciduous woodlands in fine-grained landscape mosaics, abandonment will induce the loss of open grassland habitats and of ...</t>
  </si>
  <si>
    <t>Price, Weather, and “Acreage Abandonment ” in Western Great Plains Wheat Culture</t>
  </si>
  <si>
    <t>http://journals.ametsoc.org/doi/abs/10.1175/1520-0450(1983)022%3C1296:PWAAIW%3E2.0.CO%3B2</t>
  </si>
  <si>
    <t>Journal of Climate and Applied Meteorology</t>
  </si>
  <si>
    <t>journals.ametsoc.org</t>
  </si>
  <si>
    <t>... One factor that contributes to yield reduction is commonly called “acreage abandonment,” which really means the non-harvest of planted cropland. ... 8. Observed and predicted abandonment in Northwestern Kansas. be expected to exert a signiﬁcant inﬂuence on farm decisions. ...</t>
  </si>
  <si>
    <t>Homogenization of northern US Great Lakes forests due to land use</t>
  </si>
  <si>
    <t>http://link.springer.com/article/10.1007/s10980-007-9095-5</t>
  </si>
  <si>
    <t>LA Schulte, DJ Mladenoff, TR Crow, LC Merrick …</t>
  </si>
  <si>
    <t>... oak savanna, prairie, and hardwood forests were con- verted to persistent agriculture, farming was ... but failed in many areas of the north, with widespread farm abandonment (Gough 1997). ... consider only recent history, broad land cover classes (eg, forest, grassland, row crop), or ...</t>
  </si>
  <si>
    <t>http://landscape.forest.wisc.edu/PDF/SchulteMladenoff_LE2007.pdf</t>
  </si>
  <si>
    <t>Landscape history of a calcareous (alvar) grassland in Hanila, western Estonia, during the last three hundred years</t>
  </si>
  <si>
    <t>http://link.springer.com/article/10.1023/A:1008040114832</t>
  </si>
  <si>
    <t>M Pärtel , R Mändla, M Zobel</t>
  </si>
  <si>
    <t>... However, the process of overgrowing has evidently not been continuous, and the decrease in the area of open grassland communities has taken place remark ... As alvar grass- lands have not been fertilized, 'modern agriculture' here just meant abandonment since highly ...</t>
  </si>
  <si>
    <t>http://www.botany.ut.ee/~meelis/pubs/Partel1999_Landsc_Ecol.pdf</t>
  </si>
  <si>
    <t>Dwellers in the land : The bioregional vision</t>
  </si>
  <si>
    <t>http://books.google.co.uk/books?hl=en&amp;lr=&amp;id=o9V-OW1BvocC&amp;oi=fnd&amp;pg=PR9&amp;dq=abandonment+grassland+OR+farm+OR+cropland+OR+agriculture+OR+land+OR+pasture&amp;ots=qr3It9VqdB&amp;sig=3mepoCt2WD3B73Y-RUaEf5AUZ-s</t>
  </si>
  <si>
    <t>K Sale</t>
  </si>
  <si>
    <t>... Biodiversity's Chances through Bioregional Management, Stephanie Mills's In Service of the Wild: Restoring and Reinhabiting Damaged Land, and Charlene ... groups for regional eco- nomic self-sufficiency; the strong crusade for organic food and organic agriculture, along with ...</t>
  </si>
  <si>
    <t>Interactive effects of nitrogen deposition, tropospheric ozone, elevated CO2 and land use history on the carbon dynamics of northern hardwood forests</t>
  </si>
  <si>
    <t>http://onlinelibrary.wiley.com/doi/10.1046/j.1365-2486.2002.00482.x/full</t>
  </si>
  <si>
    <t>SV Ollinger, JD Aber, PB Reich …</t>
  </si>
  <si>
    <t>... Between the 18th and early 20th centuries, large portions of the eastern US were cleared for agriculture and timber products, but much of that land has since regrown. The pattern of forest clearing, farm abandonment and subsequent biomass accumulation has had substantial ...</t>
  </si>
  <si>
    <t>Inferences from the study of iron and steamship abandonment : A case study from the Garden Island ships' graveyard, South Australia</t>
  </si>
  <si>
    <t>http://search.informit.com.au/documentSummary;dn=819262722019886;res=IELENG</t>
  </si>
  <si>
    <t>N Richards</t>
  </si>
  <si>
    <t>Bulletin of the Australian Institute for Maritime …</t>
  </si>
  <si>
    <t>... practices Due to the previously mentioned perception of the unsuitability of coastal waters for vessel abandonment and apparent threats to navigation, bureaucratic procedures arose that endeavoured to maximize land space, while ensuring the 'safe' abandonment of vessels ...</t>
  </si>
  <si>
    <t>A reconstruction of global agricultural areas and land cover for the last millennium</t>
  </si>
  <si>
    <t>http://onlinelibrary.wiley.com/doi/10.1029/2007GB003153/full</t>
  </si>
  <si>
    <t>J Pongratz, C Reick, T Raddatz…</t>
  </si>
  <si>
    <t>... human behavior of minimizing effort: Clearing of forest is generally not performed if sufficient natural grassland is available ... cover change that permanently changes the type of vegetation, taking into account the permanent expansion and abandonment of cropland and pasture ...</t>
  </si>
  <si>
    <t>... Low adoption rates ▪ Adoption followed by abandonment Page 7. Stefano Pagiola, World Bank, 2006 7 ... 40 40 CNFL/Río Laguna Cote Florida Ice &amp; Farm y Heredia ESPH 45+22 45 Azucarera El Viejo ... Domestic water supply system Bottler Irrigated agriculture/agroindustry Hotel ...</t>
  </si>
  <si>
    <t>Effects of agricultural abandonment on carabid beetles in paddy fields</t>
  </si>
  <si>
    <t>http://www.bjc.sggw.pl/arts/2012v12n1/7.pdf</t>
  </si>
  <si>
    <t>Y Do , M Lineman, GJ Joo</t>
  </si>
  <si>
    <t>Baltic J Coleopterol</t>
  </si>
  <si>
    <t>bjc.sggw.pl</t>
  </si>
  <si>
    <t>... Abandonment of agricultural land is a phenom- enon mostly driven by socio-economic factors such as income inequality between urban and rural communities, labour shortage because of an aging population, and reluctance of the young to remain in rural areas (Baudry 1991). ...</t>
  </si>
  <si>
    <t>English seigniorial agriculture , 1250-1450</t>
  </si>
  <si>
    <t>http://books.google.co.uk/books?hl=en&amp;lr=&amp;id=wBF-Q-TJMfUC&amp;oi=fnd&amp;pg=PP1&amp;dq=abandonment+grassland+OR+farm+OR+cropland+OR+agriculture+OR+land+OR+pasture&amp;ots=OmyeM_7zES&amp;sig=ho8WWAwNOnXRkQ49pjVdYXEOXhc</t>
  </si>
  <si>
    <t>BMS Campbell</t>
  </si>
  <si>
    <t>... constraints versus incentives 9.11 Supply-side constraints 9.12 Demand-side incentives Agriculture after the ... and pasturage: England, 1300-49 Ratio of the unit value of grassland to the unit ... of pasture/herbage: England, 1300-49 National classiﬁcation of demesne land-use, 130 ...</t>
  </si>
  <si>
    <t>http://www.langtoninfo.com/web_content/9780521304122_frontmatter.pdf</t>
  </si>
  <si>
    <t>Response of artificial grassland carbon stock to management in mountain region of Southern Ningxia, China</t>
  </si>
  <si>
    <t>http://link.springer.com/article/10.1007/s11769-014-0705-2</t>
  </si>
  <si>
    <t>L Tang, X Dang, G Liu, C Shao, S Xue</t>
  </si>
  <si>
    <t>Chinese Geographical Science</t>
  </si>
  <si>
    <t>... land and the abandoned grassland increased over time. ... 4.1 Effect of clipping and abandonment on bio- mass carbon stocks of artificial grassland The alfalfa was the ... Soil organic carbon density (kg/m2) Soil depth(cm) 0 year (cultivated sloping cropland) Grassland clipped for 2 ...</t>
  </si>
  <si>
    <t>COURTS' ABANDONMENT OF THE COMMON LAW CLASSIFICATION OF TRESPASSER, LICENSEE AND INVITEE</t>
  </si>
  <si>
    <t>http://onlinelibrary.wiley.com/doi/10.1111/j.1744-1714.1972.tb01404.x/full</t>
  </si>
  <si>
    <t>HJ Grilliot</t>
  </si>
  <si>
    <t>American Business Law Journal</t>
  </si>
  <si>
    <t>... COURTS' ABANDONMENT OF THE COMMON LAW CLASSIFI- CATION OF TRESPASSER, LICENSEE AND INVITEE ... An occupier of land owes a lesser duty to persons who are visiting his premises than he does to persons he comes into contact with elsewhere. ...</t>
  </si>
  <si>
    <t>Some positive and negative aspects of mine abandonment and their implications on infrastructure</t>
  </si>
  <si>
    <t>http://link.springer.com/chapter/10.1007/978-3-540-39918-6_79</t>
  </si>
  <si>
    <t>L Donnelly, F Bell, M Culshaw</t>
  </si>
  <si>
    <t>Engineering Geology for Infrastructure …</t>
  </si>
  <si>
    <t>... These are well documented, and are likely to continue to represent problems when developing land or planning for future infrastructure. ... This paper has drawn attention to some positive aspect of mine closure and coal field abandonment by the provision of alternative energy, or ...</t>
  </si>
  <si>
    <t>Perceiving and responding to gradual landscape change at the community level: insights from a case study on agricultural abandonment in the Black Forest, …</t>
  </si>
  <si>
    <t>http://www.ecologyandsociety.org/vol18/iss2/art36/ES-2013-5590.pdf</t>
  </si>
  <si>
    <t>C Bieling</t>
  </si>
  <si>
    <t>... the long term, and marketing projects are typically implemented at the level of a single farm. ... The valued landscape of steep valleys with grassland and hay huts is well tended ... this model is being adopted by several neighboring communities affected by agricultural abandonment. ...</t>
  </si>
  <si>
    <t>ICESat's laser measurements of polar ice, atmosphere, ocean, and land</t>
  </si>
  <si>
    <t>http://www.sciencedirect.com/science/article/pii/S026437070200042X</t>
  </si>
  <si>
    <t>HJ Zwally, B Schutz, W Abdalati, J Abshire…</t>
  </si>
  <si>
    <t>... ICESat's laser measurements of polar ice, atmosphere, ocean, and land. ... The Ice, Cloud and Land Elevation Satellite (ICESat) mission will measure changes in elevation of the Greenland and Antarctic ice sheets as part of NASA's Earth Observing System (EOS) of satellites. ...</t>
  </si>
  <si>
    <t>http://denali.gsfc.nasa.gov/icesat/papers/2002_j_geodyn_ZWALLEY(HARDING).pdf</t>
  </si>
  <si>
    <t>Abandonment of School Sites in Fee Simple Determinable Estates</t>
  </si>
  <si>
    <t>http://heinonlinebackup.com/hol-cgi-bin/get_pdf.cgi?handle=hein.journals/molr25&amp;section=45</t>
  </si>
  <si>
    <t>RH Breiner</t>
  </si>
  <si>
    <t>Mo. L. Rev.</t>
  </si>
  <si>
    <t>... The use of a school building solely for religious meetings and pie suppers has been held in Missouri not to constitute an abandonment of land deeded to the school "for school purposes."58 The court emphasized, however, that the building remained under the control and ...</t>
  </si>
  <si>
    <t>http://scholarship.law.missouri.edu/cgi/viewcontent.cgi?article=1673&amp;context=mlr</t>
  </si>
  <si>
    <t>Abandonment value and project life</t>
  </si>
  <si>
    <t>http://books.google.co.uk/books?hl=en&amp;lr=&amp;id=FSfjUq2xYQIC&amp;oi=fnd&amp;pg=PA295&amp;dq=abandonment+grassland+OR+farm+OR+cropland+OR+agriculture+OR+land+OR+pasture&amp;ots=ee8SyjEopA&amp;sig=emaXWgpiM6U9PUfCTkbJTC6Ojh0</t>
  </si>
  <si>
    <t>Real Options and Investment under …</t>
  </si>
  <si>
    <t>... Most land, for example, has many different productive uses and infinite physical life. ... an option": if the project is abandoned before its economic life is over, its salvage value includes the value of terminating its next tour of duty, and the next user gets another abandonment option. ...</t>
  </si>
  <si>
    <t>Impact of railroad management and abandonment on prairie relicts</t>
  </si>
  <si>
    <t>http://digitalcommons.unl.edu/napcproceedings/40/</t>
  </si>
  <si>
    <t>JA Harrington, M Leach</t>
  </si>
  <si>
    <t>... rail- road companies aids or impairs the stability of open grassland communities is ... Construction, management, and abandonment histories were in- vestigated by reviewing historical records and ... of the land in southern Wisconsin was involved in cultivated agriculture, se- verely ...</t>
  </si>
  <si>
    <t>http://digitalcommons.unl.edu/cgi/viewcontent.cgi?article=1026&amp;context=napcproceedings</t>
  </si>
  <si>
    <t>A state-and-transition approach to alpine grasslands under abandonment</t>
  </si>
  <si>
    <t>http://www.sisef.it/iforest/doi.php?doi=10.3832/ifor0525-003</t>
  </si>
  <si>
    <t>S Targetti , N Staglianò, A Messeri, G Argenti</t>
  </si>
  <si>
    <t>iForest-Biogeosciences and …</t>
  </si>
  <si>
    <t>sisef.it</t>
  </si>
  <si>
    <t>... Therefore negative effects related to the abandonment of pastoral practices, like shrub encroachment in ... as these proved to be the main environmental factors affecting grassland vegetation in ... Slope and distance from the nearest farm for each transect were also analysed by ...</t>
  </si>
  <si>
    <t>The influence of land -use changes on soil hydraulic properties: implications for runoff generation</t>
  </si>
  <si>
    <t>http://www.sciencedirect.com/science/article/pii/S0378112705005980</t>
  </si>
  <si>
    <t>B Zimmermann, H Elsenbeer, JM De Moraes</t>
  </si>
  <si>
    <t>... This kind of farm-scale land-use pattern reflects the mosaic typical for many parts of Rondônia. ... 10 cm, 57. Grassland, Surface, 93. ... Since the effect of land use is already quite weak at this depth, the signal from land use prior to forest regrowth has disappeared altogether. 5.2. ...</t>
  </si>
  <si>
    <t>Exploring the Dynamic Mechanisms of Farmland Abandonment Based on a Spatially Explicit Economic Model for Environmental Sustainability: A Case Study …</t>
  </si>
  <si>
    <t>http://www.mdpi.com/2071-1050/6/3/1260/htm</t>
  </si>
  <si>
    <t>H Xie, P Wang, G Yao</t>
  </si>
  <si>
    <t>... 7 t. Recently, many people in the study area have participated in non-farm employment due ... One is used to map for farmland abandonment during the time periods 1990–1995 and 1995 ... In this study, a conversion from farmland to grassland is considered as the abandoned areas ...</t>
  </si>
  <si>
    <t>Long-term Anasazi land use and forest reduction: a case study from southwest Colorado</t>
  </si>
  <si>
    <t>http://www.jstor.org/stable/281216</t>
  </si>
  <si>
    <t>TA Kohler , MH Matthews</t>
  </si>
  <si>
    <t>... stands of dense pinyon-juniper woodland to support a shifting slash-and-bum agriculture may have ... Plog suggests that this final abandonment cannot be explained (at least totally) by an arid ... We draw a final example of periodicity in land use that cannot be explained completely ...</t>
  </si>
  <si>
    <t>Diversity, threats and conservation of European wood-pastures</t>
  </si>
  <si>
    <t>http://books.google.co.uk/books?hl=en&amp;lr=&amp;id=dc3pAwAAQBAJ&amp;oi=fnd&amp;pg=PA19&amp;dq=abandonment+grassland+OR+farm+OR+cropland+OR+agriculture+OR+land+OR+pasture&amp;ots=TGOXZGGdMK&amp;sig=NASiMmwNgxo5EH-mmvMO7J5-6GE</t>
  </si>
  <si>
    <t>E Bergmeier, M Roellig</t>
  </si>
  <si>
    <t>European wood-pastures in transition: A …</t>
  </si>
  <si>
    <t>... can provide an economically reasonable alternative to agricultural intensification or abandonment (Lederbogen et al ... Robust breeds of farm animals or reintroduced native wild animals may be ... with birch (Betula pendula) and species-rich perennial grassland with Peucedanum ...</t>
  </si>
  <si>
    <t>CANADIAN URBAN LANDSCAPES‐7: The Cycle Of Growth, Maturity, And Abandonment In Edmonton's Central Wholesale District</t>
  </si>
  <si>
    <t>http://onlinelibrary.wiley.com/doi/10.1111/j.1541-0064.1993.tb01544.x/abstract</t>
  </si>
  <si>
    <t>PJ Smith</t>
  </si>
  <si>
    <t>The Canadian Geographer/Le Géographe canadien</t>
  </si>
  <si>
    <t>... THE CYCLE OF GROWTH, MATURITY, AND ABANDONMENT IN EDMONTON'S CENTRAL WHOLESALE DISTRICT P. J. Smith Department of Geography, University ... tral wholesale districts, with their highly distinctive land- scapes, became obsolete and were soon abandoned ...</t>
  </si>
  <si>
    <t>. Occupation Debris and Abandonment Events and Processes</t>
  </si>
  <si>
    <t>M Morris</t>
  </si>
  <si>
    <t>Interpreting Stratigraphy: Site Evaluation</t>
  </si>
  <si>
    <t>Unravelling “Mystery” and Process from the Prehistoric Colonisation and Abandonment of the Mediterranean Islands</t>
  </si>
  <si>
    <t>http://www.kent.ac.uk/secl/classics/staff/HelenDawson/Dawson_BARpaper.pdf</t>
  </si>
  <si>
    <t>HS Dawson</t>
  </si>
  <si>
    <t>Comparative Island Archaeologies. Proceedings of the …</t>
  </si>
  <si>
    <t>kent.ac.uk</t>
  </si>
  <si>
    <t>... settlement and abandon- ment and within the settlement trajectory of an island there may be multiple colonization and abandonment events). ... attention on in- teraction networks (see Bass [1998] and Brood- bank [2000]), and, as a result, Mediterranean is- land archaeology has ...</t>
  </si>
  <si>
    <t>Land cover changes between 1958 and 1986 in Kalu District, southern Wello, Ethiopia</t>
  </si>
  <si>
    <t>http://www.bioone.org/doi/abs/10.1659/0276-4741(2000)020%5B0042:LCCBAI%5D2.0.CO%3B2</t>
  </si>
  <si>
    <t>K Tekle, L Hedlund</t>
  </si>
  <si>
    <t>... Off-farm employment, increasing net imports of food, strict land tenure systems (Virgo and Subba 1994), intensification of agriculture (Tiffen et al 1994), and development of activities such as hunting, fishing, and tapping palm wine (Fairhead and Leach 1996) are some of the ...</t>
  </si>
  <si>
    <t>http://www.mtnforum.org/sites/default/files/publication/files/5898.pdf</t>
  </si>
  <si>
    <t>Landlord and peasant in Persia: a study of land tenure and land revenue administration</t>
  </si>
  <si>
    <t>http://books.google.co.uk/books?hl=en&amp;lr=&amp;id=d_wI-Jbcdu4C&amp;oi=fnd&amp;pg=PR5&amp;dq=abandonment+grassland+OR+farm+OR+cropland+OR+agriculture+OR+land+OR+pasture&amp;ots=u0k8XLGDMK&amp;sig=R1ayINZTUbWaZFPuGvt9y2G7aO4</t>
  </si>
  <si>
    <t>ASK Lambton</t>
  </si>
  <si>
    <t>... The Avesta is unequivocal in its praise for the settled life of the peasant, the practice of agriculture, and the reclamation of waste-land.2 Thus the Vendidad states: 'Creator of this material world, Thou Holy One! where ... is the Earth mostly gladdened? ...</t>
  </si>
  <si>
    <t>The problems of sustainable water use in the Mediterranean and research requirements for agriculture</t>
  </si>
  <si>
    <t>http://onlinelibrary.wiley.com/doi/10.1111/j.1744-7348.2004.tb00342.x/full</t>
  </si>
  <si>
    <t>J Laraus</t>
  </si>
  <si>
    <t>Annals of Applied Biology</t>
  </si>
  <si>
    <t>... main problems that impair crop production and that can lead to land abandonment, and desertification ... and also technical problems of conveyance, distribution and on-farm application, and ... unit of land has been the traditional measure of productivity in agriculture; however, as ...</t>
  </si>
  <si>
    <t>Land use law</t>
  </si>
  <si>
    <t>http://books.google.co.uk/books?hl=en&amp;lr=&amp;id=FID2NEi04SMC&amp;oi=fnd&amp;pg=PT38&amp;dq=abandonment+grassland+OR+farm+OR+cropland+OR+agriculture+OR+land+OR+pasture&amp;ots=QRV6x-cxsX&amp;sig=pioBqTWjeFKdFrjdKi-Yk5EDGoI</t>
  </si>
  <si>
    <t>DR Mandelker</t>
  </si>
  <si>
    <t>... 5.80 Repair and Reconstruction. § 5.81 Abandonment. § 5.82 Amortiztion. ... 12.09 The Takings Issue. D. PRESERVATION OF AGRICULTURAL LAND. § 12.10 Federal, State and Local Programs. § 12.11 Right-to-Farm Laws. § 12.12 Agricultural Zoning. Page 18. ...</t>
  </si>
  <si>
    <t>Themes of rejection and abandonment in group work with Caribbean adolescents</t>
  </si>
  <si>
    <t>http://www.tandfonline.com/doi/abs/10.1300/J009v17n04_02</t>
  </si>
  <si>
    <t>GF Glasgow, J Gouse-Sheese</t>
  </si>
  <si>
    <t>Social Work with Groups</t>
  </si>
  <si>
    <t>... Page 14. 16 SOCIAL WORK WiTH GROUPS information about feelings of rejection and abandonment, discussed the myth of North America as a promised land, and feelings of estrangement from parents which played havoc with some students' sense of moral duty to parents. ...</t>
  </si>
  <si>
    <t>The kindness of strangers: The abandonment of children in Western Europe from late antiquity to the Renaissance</t>
  </si>
  <si>
    <t>http://books.google.co.uk/books?hl=en&amp;lr=&amp;id=1n8AvQtdYzwC&amp;oi=fnd&amp;pg=PR13&amp;dq=abandonment+grassland+OR+farm+OR+cropland+OR+agriculture+OR+land+OR+pasture&amp;ots=lK_DyepPAk&amp;sig=n6WpUU_wtVMDr_utf7e7cTdds3s</t>
  </si>
  <si>
    <t>J Boswell</t>
  </si>
  <si>
    <t>... The Abandonment of Children in Western Europe from late Antiquity to the Renaissance JOHN BOS WELL The University of Chicago Press ... The kindness of strangers : the abandonment of children in Western Europe from late antiquity to the Renaissance / John Boswell. p. cm. ...</t>
  </si>
  <si>
    <t>Factors involved in the abandonment of certain peripheral Southwestern settlements</t>
  </si>
  <si>
    <t>http://onlinelibrary.wiley.com/doi/10.1525/aa.1952.54.3.02a00080/full</t>
  </si>
  <si>
    <t>JC Kelley</t>
  </si>
  <si>
    <t>... is a convenient and apt classification for two of the principal primitive methods of irrigation agriculture. ... We have already discussed the abandonment of Aranzazu itself, between 1715 and 1747, and ... shifting of the Rio Grande channel here meant that the farm lands themselves ...</t>
  </si>
  <si>
    <t>http://onlinelibrary.wiley.com/doi/10.1525/aa.1952.54.3.02a00080/pdf</t>
  </si>
  <si>
    <t>Vegetational changes in the San Antonio Prairie associated with grazing, retirement from grazing, and abandonment from cultivation</t>
  </si>
  <si>
    <t>http://www.jstor.org/stable/1943213</t>
  </si>
  <si>
    <t>JL Launchbaugh</t>
  </si>
  <si>
    <t>... SAN ANTONIO PRAIRIE ASSOCIATED WITH GRAZING, RETIREMENT FROM GRAZING AND ABANDONMENT FROM CULTIVATION ... Tharp (1926) stated that the Grassland Formation in Texas is r'epresented by ... of the value of the San Antonio Prairie for agriculture and grazing ...</t>
  </si>
  <si>
    <t>No man's land : combat and identity in world war 1</t>
  </si>
  <si>
    <t>http://books.google.co.uk/books?hl=en&amp;lr=&amp;id=Z3M5AAAAIAAJ&amp;oi=fnd&amp;pg=PR9&amp;dq=abandonment+grassland+OR+farm+OR+cropland+OR+agriculture+OR+land+OR+pasture&amp;ots=r1ig-Ux7Ub&amp;sig=1YAO_468s-aO0xLfONLx5o0QZSA</t>
  </si>
  <si>
    <t>EJ Leed</t>
  </si>
  <si>
    <t>Page 1. NO MAN'S LAND Combat &amp; Identity in World War 1 ERIC J. LEED Page 2. Page 3. NO MAN'S LAND Page 4. Page 5. NO MAN'S LAND Combat &amp; Identity in World War I ERIC J. LEED Professor of History Florida ...</t>
  </si>
  <si>
    <t>Linking litter production, quality and decomposition to vegetation succession following agricultural abandonment</t>
  </si>
  <si>
    <t>http://www.sciencedirect.com/science/article/pii/S0038071712003070</t>
  </si>
  <si>
    <t>K Zhang , X Cheng, H Dang, C Ye, Y Zhang…</t>
  </si>
  <si>
    <t>... The soil is yellow brown developed from granitic gneiss (Zhang et al., 2010). The natural successional pathway after agricultural abandonment in the region follows grassland, shrub-grass land, young secondary forest, and mature secondary forest (Zhang et al., 2010). ...</t>
  </si>
  <si>
    <t>Factors limiting tropical rain forest regeneration in abandoned pasture : seed rain, seed germination, microclimate, and soil1</t>
  </si>
  <si>
    <t>http://onlinelibrary.wiley.com/doi/10.1111/j.1744-7429.1999.tb00135.x/abstract</t>
  </si>
  <si>
    <t>... This process of clearing and abandonment has led to large areas of highly de- graded lands that are ... The land was used 15 years for the cultivation of coffee and then 10 subsequent years for ... were done within two weeks at the Soils Laboratory of the College of Agriculture at the ...</t>
  </si>
  <si>
    <t>http://users.wfu.edu/hillra7/seed%20sources/Holl%201999.pdf</t>
  </si>
  <si>
    <t>The new GFDL global atmosphere and land model AM2–LM2: Evaluation with prescribed SST simulations</t>
  </si>
  <si>
    <t>http://journals.ametsoc.org/doi/abs/10.1175/JCLI-3223.1</t>
  </si>
  <si>
    <t>SM FREIDENREICH, ST GARNER, RG GUDGEL…</t>
  </si>
  <si>
    <t>... were reassigned relative to MS02 so that only Matthews' “desert” class remained as desert in LM2; the other three were redefined as grassland. ... When the LaD model was first run as LM2 coupled to AM2, computed values of evaporation from land were generally smaller than ...</t>
  </si>
  <si>
    <t>Mapping montane tropical forest successional stage and land use with multi-date Landsat imagery</t>
  </si>
  <si>
    <t>http://www.tandfonline.com/doi/abs/10.1080/01431160050029495</t>
  </si>
  <si>
    <t>EH Helmer , S Brown, WB Cohen</t>
  </si>
  <si>
    <t>International Journal of Remote …</t>
  </si>
  <si>
    <t>... such changes include logging, clearing and burning for conversion to pasture or cropland, and secondary vegetation regrowth during fallow periods or after abandonment. ... that would indicate whether previously cleared lands were still used for pasture or agriculture. ...</t>
  </si>
  <si>
    <t>Land -use change and carbon flux between 1970s and 1990s in central highlands of Chiapas, Mexico</t>
  </si>
  <si>
    <t>http://www.springerlink.com/index/Q8YGHMQD5PRW836B.pdf</t>
  </si>
  <si>
    <t>BHJ De Jong, MA Cairns, PK Haggerty…</t>
  </si>
  <si>
    <t>... Thus abandonment of 41,100 ha (30%) of the cultivated land and 2944 ha (12%) of the pasture ... and fragmented forests from SARH (1994) and secondary forest, secondary shrub, tree plantations, and nomadic agriculture from INEGI ... Land-Use Carbon Flux in Chiapas Highlands ...</t>
  </si>
  <si>
    <t>Housing abandonment in the urban core</t>
  </si>
  <si>
    <t>http://www.tandfonline.com/doi/abs/10.1080/01944367408977488</t>
  </si>
  <si>
    <t>G Sternlieb, RW Burchell, JW Hughes…</t>
  </si>
  <si>
    <t>... It has been suggested that so long as pub- lic and private demolition programs are adequate, abandon- ment may act as a sort of piecemeal land clearance program. On a sufficient scale, abandonment might facilitate the pri- vate renewal of slum neighborhoods. ...</t>
  </si>
  <si>
    <t>Socio-economic driving forces of land -use change in Kunshan, the Yangtze River Delta economic area of China</t>
  </si>
  <si>
    <t>http://www.sciencedirect.com/science/article/pii/S0301479706001241</t>
  </si>
  <si>
    <t>H Long, G Tang, X Li, GK Heilig</t>
  </si>
  <si>
    <t>... However, based on ground survey, it was found that grassland and unused land do not exist in Kunshan ... local government (Table 1). These socio-economic data include time-series data on population, industry, agriculture (crop yield and agricultural land), fisheries (aquatic ...</t>
  </si>
  <si>
    <t>Trends in nutrient concentrations in Latvian rivers and the response to the dramatic change in agriculture</t>
  </si>
  <si>
    <t>http://www.sciencedirect.com/science/article/pii/S002216940300266X</t>
  </si>
  <si>
    <t>P Stålnacke, A Grimvall, C Libiseller, M Laznik…</t>
  </si>
  <si>
    <t>... countries became independent in 1991, there was a sudden decrease in demand for Latvian farm products, which led to rapid restructuring of Latvian agriculture. ... Such abrupt and comprehensive changes in land use have never before occurred in the history of modern ...</t>
  </si>
  <si>
    <t>http://moritz.botany.ut.ee/~olli/eutrsem/Stalnacke03.pdf</t>
  </si>
  <si>
    <t>Ecological effects of desertification control and desertified land reclamation in an oasis–desert ecotone in an arid region: a case study in Hexi Corridor, northwest …</t>
  </si>
  <si>
    <t>http://www.sciencedirect.com/science/article/pii/S092585740500234X</t>
  </si>
  <si>
    <t>YZ Su, WZ Zhao, PX Su, ZH Zhang, T Wang…</t>
  </si>
  <si>
    <t>... by shifting sand from residual dunes of Gobi led to soil erosion, and the resulting abandonment of cultivated land ... Managing US cropland to sequester carbon in soil. ... Variation of sand transportation rates in sandy grassland along a desertification gradient in northern China. ...</t>
  </si>
  <si>
    <t>http://ir.casnw.net/bitstream/362004/14868/2/Su-2007-Ecological%20effects%20o.pdf</t>
  </si>
  <si>
    <t>Dynamics of secondary forests in slash-and-burn farming: interactions among land use types in the Peruvian Amazon</t>
  </si>
  <si>
    <t>http://www.sciencedirect.com/science/article/pii/S0167880999000754</t>
  </si>
  <si>
    <t>J Smith, P van de Kop, K Reategui, I Lombardi…</t>
  </si>
  <si>
    <t>... The model tests the following hypotheses about colonist slash-and-burn agriculture: 1 ... The proportion of cropland on the farm that has been cleared directly from RF (ie, land being cultivated for the first ... Increases in the value of RF products increase the proportion of the farm in RF ...</t>
  </si>
  <si>
    <t>http://elmu.umm.ac.id/file.php/1/jurnal/A/Agriculture,%20Ecosystems%20and%20Environment/Vol76.Issue2-3.Nov1999/1476.pdf</t>
  </si>
  <si>
    <t>Effects of soil fertility and land -use on forest succession in Amazonia</t>
  </si>
  <si>
    <t>http://www.sciencedirect.com/science/article/pii/S0378112799003370</t>
  </si>
  <si>
    <t>EF Moran, ES Brondizio, JM Tucker…</t>
  </si>
  <si>
    <t>... crop yield, pasture age, and any repeated burnings since the time of abandonment. ... use types representative of Amazonia: traditional swidden cultivation, agroforestry, mechanized agriculture, and cattle ... and regrowth structure (ie average stand height), shows that land-use type ...</t>
  </si>
  <si>
    <t>http://www.iub.edu/~act/files/publications/2000/00-04_EffectsSoilFertility_Landuse.pdf</t>
  </si>
  <si>
    <t>The role of reproductive success in colony-site selection and abandonment in Black Skimmers (Rynchops niger)</t>
  </si>
  <si>
    <t>http://www.jstor.org/stable/4086026</t>
  </si>
  <si>
    <t>J Burger</t>
  </si>
  <si>
    <t>... The relationship of reproductive success to colony-site tenacity and abandonment has not been examined for any species except Black-legged Kittiwakes (Rissa tridactyla ... The Manahawkin bridge is shown as a bar from the barrier beach to the main- land near colonies M and L. ...</t>
  </si>
  <si>
    <t>https://www.googledrive.com/host/0B0PLtJjhTxnkZDAzOGQxY2EtOTIzOS00ZjlkLWJhYmMtYWYzY2QwYmQ2ZjFi/Documents/LEFHE%20Studies%20Real%20Time%20(C.%20Avon)/Ornithological%20Monographs%20and%20Reprints/MAHN-84%20Archives%20Ornithological%20reprints%20(1001-2000)/MAHN-84%20Archives%20Ornithological%20Reprints%201441.pdf</t>
  </si>
  <si>
    <t>Vegetation science concepts I. Initial floristic composition, a factor in old-field vegetation development with 2 figs.</t>
  </si>
  <si>
    <t>http://link.springer.com/article/10.1007/BF00275587</t>
  </si>
  <si>
    <t>FE Egler</t>
  </si>
  <si>
    <t>... any one of several equilibria on a size, differing completely in physiognomy, as grassland and forest. ... These woody plants originally invaded at the time of abandonment, not at the end of the ... We have not returned the vegetation to the bare soil of the cropland, and consequently ...</t>
  </si>
  <si>
    <t>Infanticide, child abandonment , and abortion in Imperial Germany</t>
  </si>
  <si>
    <t>http://www.jstor.org/stable/206235</t>
  </si>
  <si>
    <t>JS Richter</t>
  </si>
  <si>
    <t>Journal of Interdisciplinary History</t>
  </si>
  <si>
    <t>... show the age group, occupational category, and marital status of all persons convicted of infanticide, child abandonment, and abortion ... those convicted were women, 95.2 percent unmarried, and 90.6 percent employed in dependent positions, mostly in agriculture and domestic ...</t>
  </si>
  <si>
    <t>Land subsidence above compacting oil and gas reservoirs</t>
  </si>
  <si>
    <t>http://www.pe.tamu.edu/wattenbarger/public_html/Selected_papers/--Geomechanics/SPE%2003730%20Geertsma.pdf</t>
  </si>
  <si>
    <t>J Geertsma</t>
  </si>
  <si>
    <t>Journal of Petroleum Technology</t>
  </si>
  <si>
    <t>pe.tamu.edu</t>
  </si>
  <si>
    <t>... h~ii has been confronted only once with a major land-subsidence problem. ... Gas reservoirs show a simpler behavior than most oil reservoirs. In many cases the drop in reservoir pressure from the start of the pro- duction period until abandonment is very small. ...</t>
  </si>
  <si>
    <t>Assessing the sustainability of agriculture at the planning stage</t>
  </si>
  <si>
    <t>http://www.sciencedirect.com/science/article/pii/S0301479797901626</t>
  </si>
  <si>
    <t>CS Smith, GT McDonald</t>
  </si>
  <si>
    <t>... to a lagging indicator such as abandonment ... Farm Awareness by farmers; economic Access to knowledge, inputs and and social needs satisfied; viable markets production systems Country Public awareness; sound Policies for ... Standing Committee on Agriculture and Re- ...</t>
  </si>
  <si>
    <t>Land use competition for production of food and liquid biofuels: An analysis of the arguments in the current debate</t>
  </si>
  <si>
    <t>http://www.sciencedirect.com/science/article/pii/S0960148109000974</t>
  </si>
  <si>
    <t>R Rathmann, A Szklo, R Schaeffer</t>
  </si>
  <si>
    <t>... This situation was reflected in the abandonment of research on the theme of land competition ... that are exogenous to farmers' decisions, such as global demand for certain farm products, wind ... Indeed, there is a large unused potential of existing cropland in many countries globally ...</t>
  </si>
  <si>
    <t>http://www.rembio.org.mx/2011/Documentos/Publicaciones/C3/Land-competition.pdf</t>
  </si>
  <si>
    <t>American Indians: The first of this land</t>
  </si>
  <si>
    <t>http://books.google.co.uk/books?hl=en&amp;lr=&amp;id=wU26AwAAQBAJ&amp;oi=fnd&amp;pg=PR15&amp;dq=abandonment+grassland+OR+farm+OR+cropland+OR+agriculture+OR+land+OR+pasture&amp;ots=cfAZsaOcoe&amp;sig=xobdxw0444tEP7eeRNjj6u_-Ubk</t>
  </si>
  <si>
    <t>CM Snipp</t>
  </si>
  <si>
    <t>Page 1. AMERICAN INDIANS: THE FIRST OF THIS LAND Page 2. Page 3. THE POPULATION OF THE UNITED STATES ... Snipp, C. Matthew. American Indians : the ﬁrst of this land / C. Matthew Snipp. p. cm. — (The Population of ...</t>
  </si>
  <si>
    <t>Economic impacts of railroad abandonment on rural Kansas communities</t>
  </si>
  <si>
    <t>http://165.201.199.23/burRail/rail/publications/Impact2003.pdf</t>
  </si>
  <si>
    <t>MW Babcock, JL Bunch, J Sanderson, J Witt</t>
  </si>
  <si>
    <t>165.201.199.23</t>
  </si>
  <si>
    <t>... viii Agriculture has consolidated into fewer, larger farms. ... The abandonment of shortline railroads in the study area results in an additional $57.8 ... If Kansas farmers absorb all the increase in wheat logistics system costs, Kansas farm income would decline by $20.8 million. ...</t>
  </si>
  <si>
    <t>Fire regime changes in the Western Mediterranean Basin: from fuel-limited to drought-driven fire regime</t>
  </si>
  <si>
    <t>http://link.springer.com/article/10.1007/s10584-011-0060-6</t>
  </si>
  <si>
    <t>JG Pausas , S Fernández-Muñoz</t>
  </si>
  <si>
    <t>... and continuity due to rural depopulation (vegetation and fuel build-up after farm abandonment) suggesting that ... the changes in the rural population density (ie, population living from agriculture, forests or ... rural population are a good estimation (ie, a proxy) of changes in land use. ...</t>
  </si>
  <si>
    <t>http://digital.csic.es/bitstream/10261/43282/1/JGPausas13.pdf</t>
  </si>
  <si>
    <t>Development of alder carr after the abandonment of wet grasslands during the last 70 years</t>
  </si>
  <si>
    <t>http://www.afs-journal.org/articles/forest/full_html/2009/07/f08253/f08253.html</t>
  </si>
  <si>
    <t>J Douda , A Čejková, K Douda …</t>
  </si>
  <si>
    <t>Annals of forest …</t>
  </si>
  <si>
    <t>afs-journal.org</t>
  </si>
  <si>
    <t>... dendrochronology / land abandonment / secondary succession ... This is the result of great changes in agriculture management that took place in the Czech lands. ... Smit and Olff (1998) recorded that Alnus glutinosa started to be dominant after 20 y of grassland abandonment. ...</t>
  </si>
  <si>
    <t>http://hal.archives-ouvertes.fr/docs/00/88/34/92/PDF/hal-00883492.pdf</t>
  </si>
  <si>
    <t>The ethnoarchaeology of recent rural settlement and land use in northwest Keos</t>
  </si>
  <si>
    <t>http://www.academia.edu/download/30542070/WhitelawEthnoarch1991.pdf</t>
  </si>
  <si>
    <t>TM Whitelaw</t>
  </si>
  <si>
    <t>Landscape archaeology as long-term history: …</t>
  </si>
  <si>
    <t>... If it is posited that a steady contraction in the amount of land cultivated has paralleled the steady decline of ... It has been possible to establish a rela- tive sequence for the abandonment of terraces for cultivation. ... A number appear to bond with, or to abut, the walls of farm- houses. ...</t>
  </si>
  <si>
    <t>Effects of land -use change on soil nutrient dynamics in Amazonia</t>
  </si>
  <si>
    <t>http://link.springer.com/article/10.1007/s10021-001-0033-0</t>
  </si>
  <si>
    <t>DA McGrath, CK Smith , HL Gholz, F de Assis Oliveira</t>
  </si>
  <si>
    <t>... to- tal C, N, and Pi increase in secondary forests with time since abandonment of agricultural ... the conversion of Amazonian forest to pas- ture or slash-and-burn agriculture, we found a ... Unlike the other three land uses studied, concentrations of extractable soil Pi were equally low ...</t>
  </si>
  <si>
    <t>Nests without eggs: Abandonment or cryptic predation?</t>
  </si>
  <si>
    <t>http://www.bioone.org/doi/abs/10.1642/0004-8038(2006)123%5B0135:NWEAOC%5D2.0.CO;2</t>
  </si>
  <si>
    <t>JD Maddox, PJ Weatherhead , K Yasukawa</t>
  </si>
  <si>
    <t>... is to identify ecological circumstances associated with specific instances of nest abandonment, videotaping nests ... Shoemaker and M. Shoemaker, for allowing us access to their tree farm. ... Identifying predators and fates of grassland passerine nests using miniature video cameras ...</t>
  </si>
  <si>
    <t>Corine land cover change detection in Europe (case studies of the Netherlands and Slovakia)</t>
  </si>
  <si>
    <t>http://www.sciencedirect.com/science/article/pii/S0264837706000068</t>
  </si>
  <si>
    <t>J Feranec, G Hazeu , S Christensen, G Jaffrain</t>
  </si>
  <si>
    <t>... Land principally occupied by agriculture, with significant areas of natural vegetation. 2.4.4. ... CORINE land cover change identification methodology. ... An example of conversion is the change of a broad-leaved forest area into a mineral extraction site area, or a pasture area into a ...</t>
  </si>
  <si>
    <t>http://www.researchgate.net/publication/40112929_Corine_land_cover_change_detection_in_Europe_(case_studies_of_the_Netherlands_and_Slovakia)/file/5046352a036b668b04.pdf</t>
  </si>
  <si>
    <t>Beta diversity at different spatial scales: plant communities in organic and conventional agriculture</t>
  </si>
  <si>
    <t>http://www.esajournals.org/doi/full/10.1890/1051-0761(2006)016%5B2011:BDADSS%5D2.0.CO;2</t>
  </si>
  <si>
    <t>D Gabriel, I Roschewitz, T Tscharntke…</t>
  </si>
  <si>
    <t>... scale, farm enlargement and specialization on a narrow range of arable crops, abandonment of areas ... annual and ruderal plant populations like road verges, fallow land, and dry grassland, which may ... are almost exclusively locally oriented by tailoring at the field and farm scale. ...</t>
  </si>
  <si>
    <t>http://www.planta.cn/forum/files_planta/beta_diversity_at_different_spatial_scales_188.pdf</t>
  </si>
  <si>
    <t>Knowing food and growing food: beyond the production–consumption debate in the sociology of agriculture</t>
  </si>
  <si>
    <t>http://onlinelibrary.wiley.com/doi/10.1111/1467-9523.00199/abstract</t>
  </si>
  <si>
    <t>D Goodman, EM DuPuis</t>
  </si>
  <si>
    <t>Sociologia ruralis</t>
  </si>
  <si>
    <t>... in the following section, such borrowings should not entail a wholesale abandonment of commodity ... the fetish of food becomes the totem of mutual collective food and agriculture movements. ... as the consumer boycott of table grapes in support of United Farm Workers' organizing ...</t>
  </si>
  <si>
    <t>http://cgirs.ucsc.edu/research/environment/afsrg/publications/GoodmanDupuis_2002.pdf</t>
  </si>
  <si>
    <t>The Walhachin Myth: A Study in Settlement Abandonment</t>
  </si>
  <si>
    <t>http://prophet.library.ubc.ca/ojs/index.php/bcstudies/article/download/768/810</t>
  </si>
  <si>
    <t>NA Riis</t>
  </si>
  <si>
    <t>BC Studies: The British Columbian Quarterly</t>
  </si>
  <si>
    <t>prophet.library.ubc.ca</t>
  </si>
  <si>
    <t>... The Walhachin Myth: A Study in Settlement Abandonment ... It was a time of empirical testing of the qualities of the land, farm by farm, district by district. ... so easily defined in Australia and on the Great Plains, but only a series of valley bottoms of which few were suited for agriculture. ...</t>
  </si>
  <si>
    <t>The Land Surface Climatology of the Community Land Model Coupled to the NCAR Community Climate Model*</t>
  </si>
  <si>
    <t>http://journals.ametsoc.org/doi/abs/10.1175/1520-0442(2002)015%3C3123:TLSCOT%3E2.0.CO;2</t>
  </si>
  <si>
    <t>GB Bonan, KW Oleson, M Vertenstein…</t>
  </si>
  <si>
    <t>... Major model differences include the abandonment of the biome classification of surface types and inclusion of a subgrid mosaic of land cover types and plant functional types; satellite-derived land cover, plant type, and leaf area index datasets; 10 soil layers with explicit ...</t>
  </si>
  <si>
    <t>http://www.geo.utexas.edu/climate/Research/Reprints/Bonan2002.pdf</t>
  </si>
  <si>
    <t>HIV/AIDS and land : Case studies from Kenya, Lesotho and South Africa</t>
  </si>
  <si>
    <t>http://www.tandfonline.com/doi/abs/10.1080/0376835032000149289</t>
  </si>
  <si>
    <t>S Drimie</t>
  </si>
  <si>
    <t>Development Southern Africa</t>
  </si>
  <si>
    <t>... land either through selling it formally or informally, through abandonment, or through others forcibly ... is an attempt to enhance agricultural productivity through ensuring that all cropland is used by ... to facilitate wider land-use options for both agricultural and non-farm activities, for it ...</t>
  </si>
  <si>
    <t>http://sarpn.org/documents/d0000147/P143_Impact_of_HIVAIDS.pdf</t>
  </si>
  <si>
    <t>Changes in microbial activity after abandonment of cultivation in a semiarid Mediterranean environment</t>
  </si>
  <si>
    <t>https://dl.sciencesocieties.org/publications/jeq/abstracts/26/1/JEQ0260010285</t>
  </si>
  <si>
    <t>C Garcia , A Roldan…</t>
  </si>
  <si>
    <t>... parameters that might serve as markers of microbial activity were determined in an area previously dedicated to agriculture but where ... During the years immediately following abandonment the soils show lower levels of total organic C, humic substances and labile fractions of ...</t>
  </si>
  <si>
    <t>The economic valuation of landscape change: theory and policies for land use and conservation</t>
  </si>
  <si>
    <t>http://books.google.co.uk/books?hl=en&amp;lr=&amp;id=MNnk1F_2ovAC&amp;oi=fnd&amp;pg=PR7&amp;dq=abandonment+grassland+OR+farm+OR+cropland+OR+agriculture+OR+land+OR+pasture&amp;ots=As_8ynRPyC&amp;sig=QibIdXgxZGV8JMHnz5R75B4c1ks</t>
  </si>
  <si>
    <t>JML Santos</t>
  </si>
  <si>
    <t>... agricultural change such as intensification on more fertile land and the abandonment of marginal ... undertake modifications with such effects on landscape as hedgerow removal, grassland ploughing up ... In fact, capital grants for farm modernisation and high levels of price support ...</t>
  </si>
  <si>
    <t>“Wilderness”: what it means when it becomes a reality—a case study from the southwestern Alps</t>
  </si>
  <si>
    <t>http://www.sciencedirect.com/science/article/pii/S0169204603002123</t>
  </si>
  <si>
    <t>F Höchtl, S Lehringer, W Konold</t>
  </si>
  <si>
    <t>... more distant areas is only 50% of what it is in the still open grassland area near ... For more than 30 years since its abandonment, Alpe Serena has developed without human impact ... their desire for such a solution and have pointed out possible means for financing local agriculture. ...</t>
  </si>
  <si>
    <t>http://landespflege-freiburg.de/ressourcen/wilderness.pdf</t>
  </si>
  <si>
    <t>Grassland responses to three years of elevated temperature, CO2, precipitation, and N deposition</t>
  </si>
  <si>
    <t>http://www.esajournals.org/doi/abs/10.1890/02-4053</t>
  </si>
  <si>
    <t>ES Zavaleta , MR Shaw, NR Chiariello…</t>
  </si>
  <si>
    <t>... GRASSLAND RESPONSES TO THREE YEARS OF ELEVATED TEMPERATURE, CO 2 , PRECIPITATION, AND N DEPOSITION. ... Regular Article. GRASSLAND RESPONSES TO THREE YEARS OF ELEVATED TEMPERATURE, CO 2 , PRECIPITATION, AND N DEPOSITION. ...</t>
  </si>
  <si>
    <t>http://research.eeescience.utoledo.edu/lees/papers_pdf/Zavaleta_2003_EcolMonogr.pdf</t>
  </si>
  <si>
    <t>Revegetation of abandoned fields in Kansas and Oklahoma</t>
  </si>
  <si>
    <t>http://www.jstor.org/stable/2436819</t>
  </si>
  <si>
    <t>WE Booth</t>
  </si>
  <si>
    <t>American Journal of Botany</t>
  </si>
  <si>
    <t>... Soon after abandonment of badly eroded soil the weed stage is invaded by annual grass. ... The few attempts which have been made by farm- ers in this area to seed the Aristida ... The two types of vegeta- tion, woodland and grassland, are so nearly alike in the completeness with ...</t>
  </si>
  <si>
    <t>Indonesia's Green Revolution: The Abandonment of a Non-Market Strategy Toward Change</t>
  </si>
  <si>
    <t>http://www.jstor.org/stable/2643114</t>
  </si>
  <si>
    <t>GE Hansen</t>
  </si>
  <si>
    <t>Asian Survey</t>
  </si>
  <si>
    <t>... The President's abrupt abandonment of a strategy which had prevailed for nearly a decade and ... in densely populated Central Java average approxi- mately 0.3 hectares per farm family. ... In early December 1969, the Minister of Agriculture confirmed reports that several districts in ...</t>
  </si>
  <si>
    <t>Effects of litter on establishment of grassland plant species: the role of seed size and successional status</t>
  </si>
  <si>
    <t>http://www.sciencedirect.com/science/article/pii/S1439179104701516</t>
  </si>
  <si>
    <t>K Jensen, K Gutekunst</t>
  </si>
  <si>
    <t>... Consequences of abandonment for a regional fen flora and mechanisms of successional change. ... Effects of light competition and litter on the performance of Viola palustris and on species composition and diversity of an abandoned fen grassland. Plant Ecology, 155 (2001), pp. ...</t>
  </si>
  <si>
    <t>People and the land through time: linking ecology and history</t>
  </si>
  <si>
    <t>http://books.google.co.uk/books?hl=en&amp;lr=&amp;id=AdcxgbN-Iv0C&amp;oi=fnd&amp;pg=PR9&amp;dq=abandonment+grassland+OR+farm+OR+cropland+OR+agriculture+OR+land+OR+pasture&amp;ots=cIVh7oFHXJ&amp;sig=kR82ni_Fpj6tKMn5K6sX8riH91s</t>
  </si>
  <si>
    <t>EWB Russell</t>
  </si>
  <si>
    <t>... 9.3. Farm landscape, Saratoga County, New York, 1948. ... that affect such succession, including the diversity of prior land use and the time and reason for abandonment. ... Land clearance that started with early agriculture and con- tinued to Roman times, in conjunction with climate ...</t>
  </si>
  <si>
    <t>Impacts of land -use change on biodiversity: an assessment of agricultural biodiversity in the European Union</t>
  </si>
  <si>
    <t>http://www.sciencedirect.com/science/article/pii/S0167880905005360</t>
  </si>
  <si>
    <t>P Reidsma, T Tekelenburg, M Van den Berg…</t>
  </si>
  <si>
    <t>... Intensification of extensively used grasslands and abandonment without replacement of natural grazers may both lead to decreased ... but a general overview can be obtained by assigning area of land to the farm type classes of cropland and grassland production systems ...</t>
  </si>
  <si>
    <t>http://www.researchgate.net/publication/223834217_Impacts_of_land-use_change_on_biodiversity_An_assessment_of_agricultural_biodiversity_in_the_European_Union/file/72e7e5278dd841e08f.pdf</t>
  </si>
  <si>
    <t>Integrated nutrient management, soil fertility, and sustainable agriculture : current issues and future challenges</t>
  </si>
  <si>
    <t>http://books.google.co.uk/books?hl=en&amp;lr=&amp;id=wgPhCXJ04cgC&amp;oi=fnd&amp;pg=PP5&amp;dq=abandonment+grassland+OR+farm+OR+cropland+OR+agriculture+OR+land+OR+pasture&amp;ots=37Hd8ve4es&amp;sig=4QlMp9HXscmtV9BIPuuY8tRG24E</t>
  </si>
  <si>
    <t>P Gruhn, F Goletti, M Yudelman</t>
  </si>
  <si>
    <t>... Furthermore, USDA (US Department of Agriculture) estimates that agriculture causes nearly two-thirds of the pol ... the conversion of land to lower-value uses, or its temporary or per- manent abandonment. Off-farm erosion can lead to siltation in watersheds and a decline in water ...</t>
  </si>
  <si>
    <t>Ecological Principles and Guidelines for Managing the use of Land 1</t>
  </si>
  <si>
    <t>http://www.esajournals.org/doi/abs/10.1890/1051-0761(2000)010%5B0639:EPAGFM%5D2.0.CO%3B2</t>
  </si>
  <si>
    <t>VH Dale, S Brown, RA Haeuber, NT Hobbs…</t>
  </si>
  <si>
    <t>... 1992, 2.1 million ha of forest land, 1.5 × 10 6 ha of cultivated cropland, 0.9 million ... These factors constrain the locations of agriculture, forestry, and other land uses, as well as ... a different landscape structure from that of the Sonoran Desert, an arid montane grassland, an eastern ...</t>
  </si>
  <si>
    <t>http://www.eco-democratie.eu/fisiere/file/Ecological%20Principles%20and%20Guidelines%20for%20Managing%20the%20Use%20of%20Land.pdf</t>
  </si>
  <si>
    <t>Effects of excessive natural mulch on development, yield, and structure of native grassland</t>
  </si>
  <si>
    <t>http://www.jstor.org/stable/2472855</t>
  </si>
  <si>
    <t>JE Weaver, NW Rowland</t>
  </si>
  <si>
    <t>Botanical Gazette</t>
  </si>
  <si>
    <t>... soil-water ela- tions, there are virtually no quantitative data concerning amounts or effects on natural grassland" (5 ... 1) and the need for up- keep of several culverts were the causes for abandonment 15 years ago. ... The land in the central portion has slopes of 3.5</t>
  </si>
  <si>
    <t>http://digitalcommons.unl.edu/cgi/viewcontent.cgi?article=1445&amp;context=agronomyfacpub</t>
  </si>
  <si>
    <t>California rivers and streams: the conflict between fluvial process and land use</t>
  </si>
  <si>
    <t>http://books.google.co.uk/books?hl=en&amp;lr=&amp;id=4YTVgF9sA5MC&amp;oi=fnd&amp;pg=PR11&amp;dq=abandonment+grassland+OR+farm+OR+cropland+OR+agriculture+OR+land+OR+pasture&amp;ots=VTBwvcoobe&amp;sig=GYNNmBVeTZFnzMD-lsxlDcgMVHQ</t>
  </si>
  <si>
    <t>JF Mount</t>
  </si>
  <si>
    <t>... We log, mine, farm, and pave our landscape in a way that often increases the magnitude and frequency of floods. ... This book examines the way rivers work in California and the manner in which our land use practices interact with dynamic river processes. ...</t>
  </si>
  <si>
    <t>http://www.ucpress.edu/book.php?isbn=9780520202504</t>
  </si>
  <si>
    <t>Community-based grassland management in western China rationale, pilot project experience, and policy implications</t>
  </si>
  <si>
    <t>http://www.bioone.org/doi/abs/10.1659/0276-4741(2003)023%5B0132:CGMIWC%5D2.0.CO%3B2</t>
  </si>
  <si>
    <t>T Banks, C Richard, L Ping, Y Zhaoli</t>
  </si>
  <si>
    <t>... system, under which households were granted greater autonomy with respect to farm management. ... the initiation of rural reforms, contrasts sharply with the case of cropland areas, where ... A lottery will determine which specific parcels of grassland are allocated to each household ...</t>
  </si>
  <si>
    <t>http://210.75.237.14/bitstream/351003/21426/1/2003e0016h.pdf</t>
  </si>
  <si>
    <t>Erosion processes in high mountain agricultural terraces in Peru</t>
  </si>
  <si>
    <t>http://www.bioone.org/doi/abs/10.1659/0276-4741(2000)020%5B0072:EPIHMA%5D2.0.CO;2</t>
  </si>
  <si>
    <t>M Inbar, CA Llerena</t>
  </si>
  <si>
    <t>... In: Wicherek S, editor. Farm Land Erosion in Temperate Plains Environments and Hills. ... (2010) Land abandonment, landscape evolution ... 2008) The stratigraphic implications of long-term terrace agriculture in dynamic landscapes: Polycyclic terracing from Kythera Island, Greece. ...</t>
  </si>
  <si>
    <t>http://www.mtnforum.org/sites/default/files/publication/files/5901.pdf</t>
  </si>
  <si>
    <t>Constraints on colonization and species richness along a grassland productivity gradient: the role of propagule availability</t>
  </si>
  <si>
    <t>http://onlinelibrary.wiley.com/doi/10.1046/j.1461-0248.2001.00266.x/full</t>
  </si>
  <si>
    <t>BL Foster</t>
  </si>
  <si>
    <t>... The field site is undergoing succession following abandonment in 1984 from use as a hay field, and is currently being colonized by native ... each block, a 2 × 2 factorial arrangement of treatments was randomly assigned: two levels of seed addition of 34 grassland species (seeds ...</t>
  </si>
  <si>
    <t>http://kbs.ku.edu/people/staff_www/foster/PDFS%20for%20website/07_Foster_2001_EcoLet.pdf</t>
  </si>
  <si>
    <t>Management of semi-natural grassland vegetation: evaluation of a long-term experiment in southern Sweden</t>
  </si>
  <si>
    <t>http://www.annbot.net/PDF/anb39-free/anb39-159s.pdf</t>
  </si>
  <si>
    <t>H Wahlman, P Milberg</t>
  </si>
  <si>
    <t>Annales Botanici Fennici</t>
  </si>
  <si>
    <t>annbot.net</t>
  </si>
  <si>
    <t>... Hansson, M. &amp; Fogelfors, H. 2000: Management of semi- natural grassland; results from a 15-year-old experi- ment in southern Sweden. — J. Veg. Sci. 11: 31–38. Huhta, A.-P. 1996: Vegetation changes in semi-natural meadows after abandonment in coastal northern Fin- land. ...</t>
  </si>
  <si>
    <t>Major Changes in the Breeding Avifauna of New Hampshire Since Its First Settlements by Europeans, in 1623</t>
  </si>
  <si>
    <t>F Abandonment</t>
  </si>
  <si>
    <t>Atlas of Breeding Birds in New Hampshire</t>
  </si>
  <si>
    <t>Arcadia</t>
  </si>
  <si>
    <t>Processes of Farmland Abandonment : Land use Change and Structural Adjustment in Galicia (Spain)</t>
  </si>
  <si>
    <t>http://www.emeraldinsight.com/books.htm?chapterid=17089450</t>
  </si>
  <si>
    <t>E López-Iglesias , F Sineiro-García…</t>
  </si>
  <si>
    <t>Research in Rural …</t>
  </si>
  <si>
    <t>Abstract The objective of this chapter is to provide an approach to the farmland abandonment problem in Galicia, the Spain's north-western region. We describe the land use pattern that characterized the traditional agricultural system, and analyze the process ...</t>
  </si>
  <si>
    <t>Change'of'soil'quality'due'the' abandonment 'of'farmland'fields' during'the'XXth'century'in'the'Iberian'Peninsula'</t>
  </si>
  <si>
    <t>http://ddd.uab.cat/pub/tfg/2013/113742/TFG_llucpresmanesjusto.pdf</t>
  </si>
  <si>
    <t>A LAND , AN FF</t>
  </si>
  <si>
    <t>ddd.uab.cat</t>
  </si>
  <si>
    <t>Fire' Foresta?on! has! favored! the! expansion! of! flammable! vegeta?on! types! such! as! shrublands! and! conifers.! Also! fires! have! become! more! frequent! and! because! the! increase! of! connec?vity.! At! the! same! ?me,! fires! have! become! more! ! frequent! and! ...</t>
  </si>
  <si>
    <t>Using Landscape metrics to analyze the landscape evolution under land abandonment</t>
  </si>
  <si>
    <t>http://adsabs.harvard.edu/abs/2010EGUGA..1213176P</t>
  </si>
  <si>
    <t>R Pelorosso , S Della Chiesa …</t>
  </si>
  <si>
    <t>Abstract The human actions and the human-linked land use changes are the main responsible of the present landscapes and vegetation patterns (Antrop, 2005; Pelorosso et al., 2009). Hence, revised concept of potential natural vegetation has been developed in ...</t>
  </si>
  <si>
    <t>Monitoring of the risk of farmland abandonment as an efficient tool to assess the environmental and socio-economic impact of the Common Agriculture …</t>
  </si>
  <si>
    <t>P Milenov, V Vassilev, A Vassileva, R Radkov…</t>
  </si>
  <si>
    <t>REASONS OF CULTIVATED LAND ABANDONMENT IN MOUNTAINOUS AREA BASED ON FARMERS'PERSPERCTIVE [J]</t>
  </si>
  <si>
    <t>http://en.cnki.com.cn/Article_en/CJFDTOTAL-ZGNZ201204010.htm</t>
  </si>
  <si>
    <t>G Lin, G Ming, H Zhengfeng, H Xiaofei</t>
  </si>
  <si>
    <t>Chinese Journal of …</t>
  </si>
  <si>
    <t>Taking four administrative villages of Tuanjie town in Bijie city of Guizhou province as the research object, this paper analyzed the reasons of cultivated land abandonment under the perspective of farmers using the questionnaire method. The results showed that the main ...</t>
  </si>
  <si>
    <t>Farmland Abandonment and Its Relationship to Farm Owner Migration</t>
  </si>
  <si>
    <t>JB Routenburg</t>
  </si>
  <si>
    <t>Land abandonment changes between 2005 and 2008 in Bucharest city</t>
  </si>
  <si>
    <t>http://www.sciencedirect.com/science/article/pii/S2212017313001369</t>
  </si>
  <si>
    <t>SR Grădinaru, CI Iojă , I Pătru-Stupariu , MR Niţă…</t>
  </si>
  <si>
    <t>Procedia …</t>
  </si>
  <si>
    <t>Abstract The paper aims was to analyze the dynamic of abandoned land in Bucharest. Changes analysis was based on landscape metrics interpretation. The results showed in increasing surface trend, with abandonment appearing mostly in former exurban ...</t>
  </si>
  <si>
    <t>Ethical aspects of agricultural land abandonment : the case of Latvia</t>
  </si>
  <si>
    <t>https://lirias.kuleuven.be/handle/123456789/203447</t>
  </si>
  <si>
    <t>Preprints of the 5th congress of the …</t>
  </si>
  <si>
    <t>... Division of Bioeconomics ›. ITEM METADATA RECORD. Title: Ethical aspects of agricultural land abandonment: the case of Latvia. Authors: Grinfelde, Inga Mathijs, Erik #. Issue Date: 2004. Publisher: CABME. Series Title: Preprints ...</t>
  </si>
  <si>
    <t>Abandonment of Land Interests</t>
  </si>
  <si>
    <t>http://heinonlinebackup.com/hol-cgi-bin/get_pdf.cgi?handle=hein.journals/lbancelj25&amp;section=57</t>
  </si>
  <si>
    <t>Law. &amp; Banker &amp; Cent. LJ</t>
  </si>
  <si>
    <t>If an interest in land is to be terminated by abandonment, it must be because of the acts and conduct of the owner of such interest alone, without the necessity of assent on the part of any other party. If an interest is given up to a particular person, it is not abandonment but is in ...</t>
  </si>
  <si>
    <t>Mediterranean land abandonment and associated biomass variation</t>
  </si>
  <si>
    <t>http://igitur-archive.library.uu.nl/student-theses/2011-0330-200554/MSc_thesis_SS_Hoogeveen.pdf</t>
  </si>
  <si>
    <t>SS Hoogeveen</t>
  </si>
  <si>
    <t>Biomass is an important factor in environmental processes, such as erosion, carbon storage, climate change and land degradation. Human-induced changes in plant community systems and increased tourism and recreation result in more biomass stress and pressure on the ...</t>
  </si>
  <si>
    <t>Abandonment of Agricultural Land in the Uplands of Western New England</t>
  </si>
  <si>
    <t>RF Logan</t>
  </si>
  <si>
    <t>Impact of abandonment on the floristic composition of permanent grassland and grassland created on former arable land .</t>
  </si>
  <si>
    <t>http://www.cabdirect.org/abstracts/20133335523.html</t>
  </si>
  <si>
    <t>J Zarzycki, W Szewczyk, Á Helgadóttir…</t>
  </si>
  <si>
    <t>Abstract In 1995, permanent plots were established in the Babia Góra mountains (Polish Carpathians) in order to compare the rate and direction of plant composition change in cut and uncut meadows of different origin. One plot was situated on permanent grassland and ...</t>
  </si>
  <si>
    <t>Landscape ecology as a conceptual framework for the study of landscape pattern change due to the land abandonment process: a case of study in the …</t>
  </si>
  <si>
    <t>http://agris.fao.org/agris-search/search.do?recordID=DK1999001775</t>
  </si>
  <si>
    <t>IB Guiu</t>
  </si>
  <si>
    <t>Landskabsoekologiske Skrifter (Denmark)</t>
  </si>
  <si>
    <t>... Landscape ecology as a conceptual framework for the study of landscape pattern change due to the land abandonment process: a case of study in the Mediterranean mountains NE of Spain. ...</t>
  </si>
  <si>
    <t>Economic loss of landscape degradation in rice terraces caused from cultivation abandonment or land consolidation</t>
  </si>
  <si>
    <t>http://agris.fao.org/agris-search/search.do?recordID=JP2006007967</t>
  </si>
  <si>
    <t>T Fujimi, M Watanabe, K Asano</t>
  </si>
  <si>
    <t>Environmental Science (Japan)</t>
  </si>
  <si>
    <t>Abstract: Landscape of rice terraces is one of the most attractive view for almost all Japanese people. In this paper, the economic loss of landscape degradation in rice terraces caused from cultivation abandonment or land consolidation is evaluated by attribute- ...</t>
  </si>
  <si>
    <t>Technology Adoption and Abandonment in Precision Cotton Production</t>
  </si>
  <si>
    <t>http://trace.tennessee.edu/utk_gradthes/243/</t>
  </si>
  <si>
    <t>JC Walton</t>
  </si>
  <si>
    <t>trace.tennessee.edu</t>
  </si>
  <si>
    <t>... Farm and farmer characteristics affecting adoption and abandonment of precision soil sampling in ... production were examined first using univariate analysis of farm and farm characteristics of ... farmers who had positive perceptions about the future of precision agriculture, and who ...</t>
  </si>
  <si>
    <t>Land use changes and land abandonment in Estonia: the case of Jõgeva County.</t>
  </si>
  <si>
    <t>http://www.cabdirect.org/abstracts/20033103122.html</t>
  </si>
  <si>
    <t>O Hiiemäe, FW Gatzweiler, R Judis…</t>
  </si>
  <si>
    <t>Abstract This paper analyses land use changes in Estonia, especially land abandonment, and their effects on biodiversity and landscape from the farming systems perspective. The analysis is based on questionnaires completed by 8 farms in the county of Jõgeva. The ...</t>
  </si>
  <si>
    <t>Evidence on the environmental impacts of farm land abandonment in high altitude/mountain regions: a systematic map</t>
  </si>
  <si>
    <t>http://www.biomedcentral.com/content/pdf/2047-2382-3-17.pdf</t>
  </si>
  <si>
    <t>Environmental Evidence</t>
  </si>
  <si>
    <t>Abstract Background: Many ecosystems have developed in the presence of agriculture and cessation of management resulting from land abandonment can have significant ecological impacts. Around 56 percent of the utilised agricultural area of the European Union is ...</t>
  </si>
  <si>
    <t>Microbial biomass and activity after the abandonment of agriculture in some semiarid Mediterranean areas of Spain</t>
  </si>
  <si>
    <t>ftp://ftp.geobc.gov.bc.ca/.virtual/slk6ftp/pub/outgoing/2008%20Geoscience%20conference/resource/pdf/083/EGU2008-A-08362.pdf</t>
  </si>
  <si>
    <t>R Zornoza , C Guerrero , J Mataix-Solera , V Arcenegui …</t>
  </si>
  <si>
    <t>In the some regions of the Mediterranean Basin of Spain, almond trees have been cultivated in terraced orchards for centuries. These crops are immersed in the Mediterranean forest scenery, configuring a mosaic landscape where orchards are integrated between the ...</t>
  </si>
  <si>
    <t>The Impact of Land Abandonment on Species Richness and Abundance in the Mediterranean Basin: A Meta-Analysis</t>
  </si>
  <si>
    <t>http://dx.plos.org/10.1371/journal.pone.0098355.g005</t>
  </si>
  <si>
    <t>T Plieninger , C Hui , M Gaertner , L Huntsinger</t>
  </si>
  <si>
    <t>Abstract Land abandonment is common in the Mediterranean Basin, a global biodiversity hotspot, but little is known about its impacts on biodiversity. To upscale existing case-study insights to the Pan-Mediterranean level, we conducted a meta-analysis of the effects of ...</t>
  </si>
  <si>
    <t>PS 72-84: Changes in landscape heterogeneity resulting from spatial differences in succession rates after farm land abandonment in a mountain environment</t>
  </si>
  <si>
    <t>https://eco.confex.com/eco/2007/techprogram/P8774.HTM</t>
  </si>
  <si>
    <t>S Beguería</t>
  </si>
  <si>
    <t>We performed a multi scale analysis about the recovery of natural vegetation at the Central Spanish Pyrenees. After a period of intense human pressure, this area undergone a process of land abandonment during the second half of the XX th Century, which promoted the ...</t>
  </si>
  <si>
    <t>Diverse guilds provide complementary dispersal services in a woodland expansion process after land abandonment</t>
  </si>
  <si>
    <t>http://onlinelibrary.wiley.com/doi/10.1111/1365-2664.12340/abstract</t>
  </si>
  <si>
    <t>G Escribano‐Avila, M Calviño‐Cancela…</t>
  </si>
  <si>
    <t>Abstract 1. Land abandonment due to increasing depopulation of rural areas is an ongoing trend in developed countries worldwide. Abandoned lands represent an opportunity for ecosystem recovery, an urgent need for biodiversity conservation. Seed dispersal services ...</t>
  </si>
  <si>
    <t>Spiders in the context of agricultural land abandonment in Greek Mountains: species responses, community structure and the need to preserve traditional agricultural …</t>
  </si>
  <si>
    <t>http://link.springer.com/article/10.1007/s10841-014-9663-3</t>
  </si>
  <si>
    <t>S Zakkak, M Chatzaki , N Karamalis, V Kati</t>
  </si>
  <si>
    <t>Abstract Agricultural land abandonment is a major conservation issue when it comes to remote Mediterranean mountainous ecosystems. Although its impact on taxa such as birds or butterflies is well known, knowledge remains poor for less studied invertebrate taxa ...</t>
  </si>
  <si>
    <t>EFFECTS OF ABANDONMENT OF AGRICULTURE AND SOIL SALINIZATION ON ARTHROPOD FAUNA IN EL HONDO AREA (SOUTH-EAST SPAIN)</t>
  </si>
  <si>
    <t>http://books.google.co.uk/books?hl=en&amp;lr=&amp;id=AfzQ44yrDucC&amp;oi=fnd&amp;pg=PA71&amp;dq=abandonment+grassland+OR+farm+OR+cropland+OR+agriculture+OR+land+OR+pasture&amp;ots=_RJdhBH35Z&amp;sig=Z0kNRpRocI-xkK68wM58M0jIrVs</t>
  </si>
  <si>
    <t>A López-Pomares…</t>
  </si>
  <si>
    <t>Felicita Scapini,…</t>
  </si>
  <si>
    <t>Abstract: Agricultural land abandonment and the related process of soil salinization are among the most important contemporary changes affecting the coastal landscape of El Hondo study site, with important social and environmental management consequences. ...</t>
  </si>
  <si>
    <t>http://www.fupress.com/Archivio/pdf%5C3250.pdf#page=84</t>
  </si>
  <si>
    <t>Land use problems associated with farmland abandonment in Hong Kong</t>
  </si>
  <si>
    <t>http://hub.hku.hk/handle/10722/86312</t>
  </si>
  <si>
    <t>&lt; identifier. openurl&gt; http://library. hku. hk: 4550/resserv? sid= HKU: IR&amp; issn= 0016- 7487&amp; volume= 82&amp; issue= 3&amp; spage= 277&amp; epage= 280&amp; date= 1997&amp; atitle= Land+ use+ problems+ associated+ with+ farmland+ abandonment+ ...</t>
  </si>
  <si>
    <t>MEDIEVAL COLONISATION AND ABANDONMENT IN THE SOUTH SWEDISH UPLANDS: A REVIEW OF SETTLEMENT AND LAND USE DYNAMICS INFERRED …</t>
  </si>
  <si>
    <t>http://journals.ku.lt/index.php/AB/article/view/809</t>
  </si>
  <si>
    <t>Archaeologia BALTICA</t>
  </si>
  <si>
    <t>journals.ku.lt</t>
  </si>
  <si>
    <t>Abstract In this review of pollen data from the South Swedish Uplands, evidence is presented of colonisation and strong agricultural expansion during the 11th to 13th centuries, followed by farm abandonment and land use change during the 14th to 15th ...</t>
  </si>
  <si>
    <t>http://journals.ku.lt/index.php/AB/article/viewFile/809/pdf_1</t>
  </si>
  <si>
    <t>Succession rates and patterns twelve years after land use abandonment in the estuary of the River Aliakmon, N. Greece</t>
  </si>
  <si>
    <t>http://www.degruyter.com/view/j/botcro.2014.73.issue-1/botcro-2013-0021/botcro-2013-0021.xml</t>
  </si>
  <si>
    <t>F Xystrakis, K Theodoropoulos, E Eleftheriadou…</t>
  </si>
  <si>
    <t>Acta Botanica …</t>
  </si>
  <si>
    <t>Abstract Vegetation succession is a key element for research studying biodiversity losses, effects of climatic change on ecosystems, invasive species and restoration of ecosystems in which human activities have shifted their natural or semi-natural vegetation. Surrogate ...</t>
  </si>
  <si>
    <t>http://www.degruyter.com/dg/viewarticle.fullcontentlink:pdfeventlink/$002fj$002fbotcro.2014.73.issue-1$002fbotcro-2013-0021$002fbotcro-2013-0021.pdf?t:ac=j$002fbotcro.2014.73.issue-1$002fbotcro-2013-0021$002fbotcro-2013-0021.xml</t>
  </si>
  <si>
    <t>THE 1ST PHASE OF LAND ABANDONMENT IN THE CANADIAN PROVINCE OF NEW-BRUNSWICK-1871 TO ABOUT 1930</t>
  </si>
  <si>
    <t>A WIEGER</t>
  </si>
  <si>
    <t>GEOGRAPHISCHE ZEITSCHRIFT</t>
  </si>
  <si>
    <t>… farms; number and acreage, with classification of those reporting acreage by cause of nonoperation and by year of abandonment . Statistics for counties …</t>
  </si>
  <si>
    <t>United States. Bureau of the Census</t>
  </si>
  <si>
    <t>Effects of grassland management and abandonment on vegetation, soil, microbial biomass and forage quality</t>
  </si>
  <si>
    <t>A Bohner, R Ohlinger…</t>
  </si>
  <si>
    <t>Abandonment of Cleveland's Housing Stock and Potential for Redevelopment of Vacant Land</t>
  </si>
  <si>
    <t>http://engagedscholarship.csuohio.edu/urban_facpub/607/</t>
  </si>
  <si>
    <t>T Bier</t>
  </si>
  <si>
    <t>engagedscholarship.csuohio.edu</t>
  </si>
  <si>
    <t>... Title. Abandonment of Cleveland's Housing Stock and Potential for Redevelopment of Vacant Land. ... Repository Citation. Bier, Thomas, "Abandonment of Cleveland's Housing Stock and Potential for Redevelopment of Vacant Land" (1990). Urban Publications. Paper 607. ...</t>
  </si>
  <si>
    <t>Recent cropping frequency, expansion, and abandonment in Mato Grosso, Brazil had selective land characteristics</t>
  </si>
  <si>
    <t>http://iopscience.iop.org/1748-9326/9/6/064010</t>
  </si>
  <si>
    <t>SA Spera, AS Cohn , LK VanWey …</t>
  </si>
  <si>
    <t>Abstract This letter uses satellite remote sensing to examine patterns of cropland expansion, cropland abandonment, and changing cropping frequency in Mato Grosso, Brazil from 2001 to 2011. During this period, Mato Grosso emerged as a globally important center of ...</t>
  </si>
  <si>
    <t>http://iopscience.iop.org/1748-9326/9/6/064010/article</t>
  </si>
  <si>
    <t>Land abandonment , fire recurrence and soil carbon content in the Macizo del Caroig, Eastern Spain</t>
  </si>
  <si>
    <t>http://adsabs.harvard.edu/abs/2012EGUGA..1414331C</t>
  </si>
  <si>
    <t>A Cerdá , F González Peñaloza …</t>
  </si>
  <si>
    <t>Abstract During the last 50 years two main forces have driven the fate of Mediterranean landscapes: land abandonment and forest fires (MacDonald et al., 2000; Moreira et al., 2001). Due to the economical changes suffered by the of the Mediterranean countries ...</t>
  </si>
  <si>
    <t>Land Abandonment in the Eastern Cape, South Africa: Implications for vegetation invasions, soil surface conditions and gully erosion</t>
  </si>
  <si>
    <t>http://adsabs.harvard.edu/abs/2009EGUGA..1112042K</t>
  </si>
  <si>
    <t>V Kakembo</t>
  </si>
  <si>
    <t>Abstract Abandonment of cultivated lands is a widespread phenomenon in the Eastern Cape Province of South Africa, particularly in the communal lands. Most abandoned lands are associated with the replacement of indigenous perennial vegetation species by arid ...</t>
  </si>
  <si>
    <t>Framing land abandonment and its consequences on soil and vegetation changes</t>
  </si>
  <si>
    <t>http://adsabs.harvard.edu/abs/2014EGUGA..16...12J</t>
  </si>
  <si>
    <t>M José Marqués Pérez, V Sanz…</t>
  </si>
  <si>
    <t>Abstract A significant increase in forest areas has been observed in the last decades in Europe due to the abandonment of agricultural activities but also thanks to the implementation of reforestation/afforestation projects. These changes in land use have ...</t>
  </si>
  <si>
    <t>Effects of Land Abandonment In Nutrient Exportation. Some Catchments In Mediterranean Ranges.</t>
  </si>
  <si>
    <t>http://adsabs.harvard.edu/abs/2002EGSGA..27.2941N</t>
  </si>
  <si>
    <t>J Nadal, JM Soriano, D Molina…</t>
  </si>
  <si>
    <t>EGS General …</t>
  </si>
  <si>
    <t>Abstract The research project" Management and analysis of land uses, landscape and sustain-able development in natural protected areas" studies the evolution of landscapes after farm abandonment. One way to understand this evolution is studying the information ...</t>
  </si>
  <si>
    <t>Abandonment of Animals Act 1960 173 Access to Mountains Act 1939 243 Acquisition of Land Act 1961 31</t>
  </si>
  <si>
    <t>http://vathek.org/doi/pdf/10.1350/enlr.2007.9.4.321</t>
  </si>
  <si>
    <t>IX Protocol, PR by Certain, A Judicial, AP Act</t>
  </si>
  <si>
    <t>Clean Air</t>
  </si>
  <si>
    <t>vathek.org</t>
  </si>
  <si>
    <t>Part 2 32, 35, 36, 38 Part 3 133 s. 9 34 s. 9 (5) 34 s. 9 (7) 34 s. 12 (a) 31 s. 12 (b) 31 s. 14 31 s. 14 (3) 31 s. 15 134–136 s. 15 (1) 134 s. 15 (3) 134 s. 15 (4) 134 s. 15 (5) 135 s. 15 (5)(b) 135 s. 15 (5)(c) 135 s. 15 (6) 135 s. 15 (7)(b) 135 s. 15 (8) 136 s. 15 (9) 136 s. 16 132 s. 16 ...</t>
  </si>
  <si>
    <t>Dynamics of phosphorus fractions after land -use abandonment in relation to carbon, nitrogen, and microbial community composition</t>
  </si>
  <si>
    <t>http://adsabs.harvard.edu/abs/2014EGUGA..1612007S</t>
  </si>
  <si>
    <t>M Spohn</t>
  </si>
  <si>
    <t>Abstract Former agricultural land-use has strong legacy effects on biogeochemical cycles as well as on plant and microbial community composition in secondary ecosystems. Since many forests and grasslands have previously been cultivated it is important to understand ...</t>
  </si>
  <si>
    <t>The limits to market-based strategies for addressing land abandonment in shrinking American cities</t>
  </si>
  <si>
    <t>http://www.sciencedirect.com/science/article/pii/S0305900614000191</t>
  </si>
  <si>
    <t>J Hackworth</t>
  </si>
  <si>
    <t>Progress in Planning</t>
  </si>
  <si>
    <t>Abstract Land abandonment is one of the most challenging planning problems facing shrinking cities in the United States. Most abandoned urban land finds its way into the tax foreclosure process wherein the city or county places a lien on the property and then ...</t>
  </si>
  <si>
    <t>Hillslope scale effects of cropland abandonment on gully development: an example from Central Italy</t>
  </si>
  <si>
    <t>http://geoinfo.amu.edu.pl/sgp/LA/LA17/LA17_219-223.pdf</t>
  </si>
  <si>
    <t>F Vergari, M Della Seta, M Del Monte, P Fredi…</t>
  </si>
  <si>
    <t>Landform …</t>
  </si>
  <si>
    <t>geoinfo.amu.edu.pl</t>
  </si>
  <si>
    <t>Abstract: This paper is focused on the quantification of the effects of cropland abandonment on gully development and denudation rates for a sample hillslope of Central Italy that underwent cropland abandonment, located within the Tevere River Basin. This goal is ...</t>
  </si>
  <si>
    <t>Determinants of cropland abandonment at the parcel, household and village levels in mountain areas of China: A multi-level analysis</t>
  </si>
  <si>
    <t>http://www.sciencedirect.com/science/article/pii/S0264837714001185</t>
  </si>
  <si>
    <t>Y Zhang, X Li, W Song</t>
  </si>
  <si>
    <t>Abstract Cropland abandonment accompanying economic development has been observed worldwide. China has experienced a large amount of land abandonment in recent years. However, the reasons for it are not entirely clear. Although abandonment decisions are ...</t>
  </si>
  <si>
    <t>Farm Abandonment in Southeastern Ohio</t>
  </si>
  <si>
    <t>http://www.jstor.org/stable/3158931</t>
  </si>
  <si>
    <t>JH Sitterley</t>
  </si>
  <si>
    <t>The Journal of Land &amp; Public Utility Economics</t>
  </si>
  <si>
    <t>ByJ. H. SITTERLEY* SINCE the close of the first World War farm abandonment has been occurring fairly rapidly throughout much of the oldest agricultural area in Ohio. Southeastern Ohio was the first part of the state to be extensively settled. In this section are the old" Ohio ...</t>
  </si>
  <si>
    <t>Botanical composition of pasture sward after abandonment</t>
  </si>
  <si>
    <t>http://agris.fao.org/agris-search/search.do?recordID=CZ2000000591</t>
  </si>
  <si>
    <t>V Pavlu, J Gaisler, A Urban</t>
  </si>
  <si>
    <t>... Botanical composition of pasture sward after abandonment [1999]. ...</t>
  </si>
  <si>
    <t>… Expedition, 1933. It was with great regret, on the part of those interested in polar ex-ploration, that news was received, in March, of the abandonment of the Norwegian …</t>
  </si>
  <si>
    <t>http://journals.cambridge.org/production/action/cjoGetFulltext?fulltextid=5652792</t>
  </si>
  <si>
    <t>E Land</t>
  </si>
  <si>
    <t>The impossibility of reaching the coast either by ship, or by sledging over the broken surface of the ice, was soon realised. The captain of the Thorshavn was anxious to return north with the cargo, and the party transferred to the Thorshammer, and prepared to wait until a ...</t>
  </si>
  <si>
    <t>The Ecology of Expansion and Abandonment . Medieval and Post-Medieval Land -use and Settlement Dynamics in a Landscape Perspective</t>
  </si>
  <si>
    <t>R Tipping</t>
  </si>
  <si>
    <t>2010 - … WALK</t>
  </si>
  <si>
    <t>Marginal soil and farm abandonment in Campbell County, Wyoming</t>
  </si>
  <si>
    <t>http://agris.fao.org/agris-search/search.do?recordID=US201301777815</t>
  </si>
  <si>
    <t>TJ Dunnewald</t>
  </si>
  <si>
    <t>Journal of the American Society of Agronomy</t>
  </si>
  <si>
    <t>Abstract: During the summer of 1935 the Agronomy Department of the University of Wyoming, in cooperation with the Bureau of Agricultural Economics, US Dept. of Agriculture, started a soil survey of Campbell County, Wyoming, collecting at the same time ...</t>
  </si>
  <si>
    <t>The legacy of remnant pasture trees on floristic composition and structure in regenerating forests, 23 years after abandonment , La Selva Biological Station, …</t>
  </si>
  <si>
    <t>J Schlawin</t>
  </si>
  <si>
    <t>Indice/Index</t>
  </si>
  <si>
    <t>The CCP's Attempt of Carrying Out a Peaceful Policy for Land Reform Between 1946 and 1947 and Abandonment of It</t>
  </si>
  <si>
    <t>http://en.cnki.com.cn/Article_en/CJFDTOTAL-SXSS201004029.htm</t>
  </si>
  <si>
    <t>REN Xiao-wei</t>
  </si>
  <si>
    <t>Journal of Shaanxi Normal University (Philosophy …</t>
  </si>
  <si>
    <t>In approximately one-year time between May of 1946 and April of 1947, the Communist Party introduced the program of peaceful land reform focusing on land expropriation on the basis of the land policy of rent-and-interest reduction in the Anti-Japanese War and ...</t>
  </si>
  <si>
    <t>LAND ABANDONMENT AND THE DYNAMICS OF AGRICULTURAL LANDSCAPES IN MEDITERRANEAN MOUNTAIN ENVIRONMENTS: THE CASE OF …</t>
  </si>
  <si>
    <t>A Sancho-Reinoso</t>
  </si>
  <si>
    <t>ERDKUNDE,… GMBH POSTFACH 10 01 54</t>
  </si>
  <si>
    <t>CONTINUING FARM LAND ABANDONMENT IN 1HE ADIRONDACK FRINGE</t>
  </si>
  <si>
    <t>http://www.msaag.org/wp-content/uploads/2013/04/3_Brownell.pdf</t>
  </si>
  <si>
    <t>msaag.org</t>
  </si>
  <si>
    <t>ABSTRACT. Pioneer farmers penetrated New York State's Adirond (l£ kfoothiIls early in the nineteenth century, and their successors commenced to abandon the more hilly sites as the twentieth century brought with it the agricUltural machine age. Field mapping in 1957 ...</t>
  </si>
  <si>
    <t>Impact of agriculture intensification and abandonment on landscape dynamics (Brittany, France).</t>
  </si>
  <si>
    <t>http://agris.fao.org/agris-search/search.do?recordID=FR1999000466</t>
  </si>
  <si>
    <t>S Diquelou, F Roze</t>
  </si>
  <si>
    <t>Ecologia Mediterranea (France).</t>
  </si>
  <si>
    <t>Abstract: Le paysage en Bretagne interieure, etudie au travers de la commune de St Julien (Cotes d'Armor) a subi d'importantes mutations depuis trente ans. En particulier, une cassure provoquee par la regression de l'agriculture s' est revelee avec force. Les ...</t>
  </si>
  <si>
    <t>The impact of land abandonment on soil erosion in the eastern Spain. The El Teularet-Sierra de Enguera experimental station contribution</t>
  </si>
  <si>
    <t>http://adsabs.harvard.edu/abs/2009EGUGA..1113771C</t>
  </si>
  <si>
    <t>A Cerdà , MB Bolí, A Novara</t>
  </si>
  <si>
    <t>Abstract Land abandonment took place during the 50's and 60's in Spain. The mountainous areas were abandoned and a vegetation recovery processes developed a cover of shrubs on the fields. Most of those abandoned fields were affected by forest fire, which ...</t>
  </si>
  <si>
    <t>Patterns of land use and land cover change and its consequences for wildlife: Agricultural abandonment and brown bears(Ursas arctos) in eastern Europe</t>
  </si>
  <si>
    <t>A Concepcion, P Camilo</t>
  </si>
  <si>
    <t>erosion and terrace failure due to agricultural land abandonment in a semi-arid environment</t>
  </si>
  <si>
    <t>http://www.lw20.com/20110816188247281.html</t>
  </si>
  <si>
    <t>H Koller, W Steurer, W Mark, R Margreiter…</t>
  </si>
  <si>
    <t>… Surface Processes and …</t>
  </si>
  <si>
    <t>Abstract: Agricultural land abandonment is currently widely spread in Mediterranean countries and a further increase is expected. Previous research has shown that abandoned fields in semi-arid areas are more vulnerable to gully erosion. The absence of ploughing ...</t>
  </si>
  <si>
    <t>The aftermath of abandonment : Secondary succession in Cocos nucifera plantations on the island</t>
  </si>
  <si>
    <t>Y Nagayama</t>
  </si>
  <si>
    <t>… : NTIS Purchase From NTIS Repr. PC, Microfiche PB-242-41/2ST, DOTL NTIS 15 092207 RETROSPECTIVE RAIL LINE ABANDONMENT STUDY</t>
  </si>
  <si>
    <t>ARRL ABANDONMENT</t>
  </si>
  <si>
    <t>Railroad …</t>
  </si>
  <si>
    <t>[Effects of land use and abandonment on soil labile organic carbon in the Karst region of southwest China].</t>
  </si>
  <si>
    <t>http://europepmc.org/abstract/med/24720211</t>
  </si>
  <si>
    <t>HK Liao, J Li , J Long, WJ Zhang…</t>
  </si>
  <si>
    <t>… ke xue yuan huan jing ke …</t>
  </si>
  <si>
    <t>Effects of land use and land abandonment on labile organic carbon (LOC) in whole soils and different aggregate sizes were studied by sampling analysis of the soils in some typical land uses of the Karst region, southwest China. Results showed that the content and ...</t>
  </si>
  <si>
    <t>Effect of farmland abandonment on soil enzyme activities in Loess hilly region.</t>
  </si>
  <si>
    <t>http://www.cabdirect.org/abstracts/20093167489.html</t>
  </si>
  <si>
    <t>W Bing, L GuoBin, X Sha, L ZhanBin, L Peng…</t>
  </si>
  <si>
    <t>Acta Agrestia …</t>
  </si>
  <si>
    <t>... Document details. Title Remove from marked Records Effect of farmland abandonment on soil enzyme activities in Loess hilly region. ...</t>
  </si>
  <si>
    <t>Entries' Agriculture 'and' Land abandonment '</t>
  </si>
  <si>
    <t>http://agris.fao.org/agris-search/search.do?recordID=NL2012053729</t>
  </si>
  <si>
    <t>FM Brouwer</t>
  </si>
  <si>
    <t>Threshold of land -use abandonment controls the rate of Pinus sylvestris recruitment and the forest dynamics in a Mediterranean mountain (Provence, SE …</t>
  </si>
  <si>
    <t>http://www.umr5059.univ-montp2.fr/doc_carcaillet/7_Chauchardetal-TRACE.pdf</t>
  </si>
  <si>
    <t>S Chauchard , C Carcaillet …</t>
  </si>
  <si>
    <t>TRACE-Tree Rings in …</t>
  </si>
  <si>
    <t>umr5059.univ-montp2.fr</t>
  </si>
  <si>
    <t>Mediterranean ecosystems have been impacted for millennia by human activities such as permanent agricultural and pastoral practices (Pons &amp; Quézel 1985, Blondel &amp; Aronson 1999). Since the end of the 19th century, the traditional land-use has largely changed. In ...</t>
  </si>
  <si>
    <t>Income-based land classification of field plots for disadvantaged areas: A study considering negative externality of farmland abandonment</t>
  </si>
  <si>
    <t>http://agris.fao.org/agris-search/search.do?recordID=JP2005002479</t>
  </si>
  <si>
    <t>H Yagi, Y Yamashita, K Ohro, H Ueyama</t>
  </si>
  <si>
    <t>Journal of Rural Planning …</t>
  </si>
  <si>
    <t>G98-1370 Abandonment Planning for Earthen Manure Storages, Holding Ponds and Anaerobic Lagoons</t>
  </si>
  <si>
    <t>http://digitalcommons.unl.edu/cgi/viewcontent.cgi?article=2407&amp;context=extensionhist</t>
  </si>
  <si>
    <t>RK Koelsch</t>
  </si>
  <si>
    <t>… Materials from University of Nebraska-Lincoln …</t>
  </si>
  <si>
    <t>... Abandonment Plan Principle ... University of Nebraska Cooperative Extension educational programs abide with the non-discrimination policies of the University of Nebraska-Lincoln and the United States Department of Agriculture. ... _____ Option B. Establishment of a farm pond ...</t>
  </si>
  <si>
    <t>[Individual chances and benefits to farmers regarding the abandonment of agriculture areas and farms. The farmer as marketing entrepreneur. Possibilities …</t>
  </si>
  <si>
    <t>http://agris.fao.org/agris-search/search.do?recordID=DE92R0060</t>
  </si>
  <si>
    <t>M Koehne, E Schmidt</t>
  </si>
  <si>
    <t>Environmental Considerations for Pipeline Abandonment : A Case Study From Abandonment of a Southern Alberta Pipeline</t>
  </si>
  <si>
    <t>http://proceedings.asmedigitalcollection.asme.org/proceeding.aspx?articleid=1614899</t>
  </si>
  <si>
    <t>JM Swanson, T Kunicky…</t>
  </si>
  <si>
    <t>2010 8th …</t>
  </si>
  <si>
    <t>... horizon. The pipeline crosses seeded pasture, hay, bush and bush pasture land, native prairie and cultivated land. Scheduling ... conditions. In addition, individual abandonment plans took into account specific landowner requests. ...</t>
  </si>
  <si>
    <t>http://www.westland.com/_pdf/environmental-considerations-for-pipeline-abandonment.pdf</t>
  </si>
  <si>
    <t>[Promotion policies for the abandonment of areas of arable land ]</t>
  </si>
  <si>
    <t>http://agris.fao.org/agris-search/search.do?recordID=DE88O1226</t>
  </si>
  <si>
    <t>M Koenig</t>
  </si>
  <si>
    <t>… fuer Berufsbildung und Beratung (Germany</t>
  </si>
  <si>
    <t>Determinants for the adoption and abandonment of organic farming in Germany</t>
  </si>
  <si>
    <t>S Heinze, A Vogel</t>
  </si>
  <si>
    <t>BERICHTE UBER …,W KOHLHAMMER GMBH</t>
  </si>
  <si>
    <t>A summary of research studies on the community impacts of rail abandonment in the Midwest</t>
  </si>
  <si>
    <t>http://trid.trb.org/view.aspx?id=368419</t>
  </si>
  <si>
    <t>JE Fruin</t>
  </si>
  <si>
    <t>... Employment impacts of abandonment were generally negligible unless a manufacturing firm was forced to relocate outside of the area; (4) Grain elevators frequently have no adverse impacts from rail abandonment; (5) Transport cost increases affecting agriculture are greatest ...</t>
  </si>
  <si>
    <t>Property--Zoning-- Abandonment of a Nonconforming Prior Use is a Nonuser Combined with an Intention to Abandon the Right to the Nonconforming Use</t>
  </si>
  <si>
    <t>http://heinonlinebackup.com/hol-cgi-bin/get_pdf.cgi?handle=hein.journals/udetmr50&amp;section=33</t>
  </si>
  <si>
    <t>D Conger</t>
  </si>
  <si>
    <t>J. Urb. L.</t>
  </si>
  <si>
    <t>... W. Joseph Mills PROPERTY—Zoning—Abandonment of a nonconforming prior use is a nonuser combined with an intention to abandon the ... the property surrounding plaintiffs parcel of land was under the same zoning classification, but, in fact, was used generally as farm land. ...</t>
  </si>
  <si>
    <t>Microbial activity and hydrological characteristics of soils along a catena in a semiarid environment in southeast Spain. Implications for land abandonment .</t>
  </si>
  <si>
    <t>http://www.narcis.nl/publication/RecordID/oai:uva.nl:72291</t>
  </si>
  <si>
    <t>A Cerdá , AG Alvarez, AC Imeson</t>
  </si>
  <si>
    <t>The soil as a strategic resource: …</t>
  </si>
  <si>
    <t>... Title, Microbial activity and hydrological characteristics of soils along a catena in a semiarid environment in southeast Spain. Implications for land abandonment. Published in, The soil as a strategic resource: degradation processes and conservation measures., p.33-48. ...</t>
  </si>
  <si>
    <t>Carbon accumulation in a humid temperate prairie pasture following abandonment and afforestation</t>
  </si>
  <si>
    <t>http://www.airitilibrary.com/Publication/alDetailedMesh?docid=19391250-201010-201011240045-201011240045-1-9</t>
  </si>
  <si>
    <t>JD White, BR Moore</t>
  </si>
  <si>
    <t>Journal of Agricultural Science and …</t>
  </si>
  <si>
    <t>airitilibrary.com</t>
  </si>
  <si>
    <t>Carbon budget changes were measured on a farm near Robinson, Texas, where land originally tilled for hay production was abandoned over time periods of 10, 20, and 35 years followed by succession of prairie and forest vegetation. Woody biomass accumulation ...</t>
  </si>
  <si>
    <t>Land Abandonment in Peninsular Malaysia: A Case Study of the Malay Rubber Smallho! dings in the District of Ulu Selangor</t>
  </si>
  <si>
    <t>S Hitam</t>
  </si>
  <si>
    <t>Unpublished Ph. D. dissertation. Land Resources …</t>
  </si>
  <si>
    <t>Understanding the causes of abandonment in the Maya Lowlands</t>
  </si>
  <si>
    <t>http://cat.inist.fr/?aModele=afficheN&amp;cpsidt=22260494</t>
  </si>
  <si>
    <t>T GUDERJAN, T BEACH…</t>
  </si>
  <si>
    <t>… review from Cambridge</t>
  </si>
  <si>
    <t>... Titre du document / Document title. Understanding the Causes of Abandonment in the Maya Lowlands = Comprendre les causes de l'abandon des Basses Terres Maya. Auteur(s) / Author(s). ... Population. ; Economy. ; Agriculture. ; Environment. ; Archaeological site. ; Town. ; ...</t>
  </si>
  <si>
    <t>20066. Fungal biomass development in a chronosequence of land abandonment</t>
  </si>
  <si>
    <t>A Van der Wal, JA van Veen, W Smant, HTS Boschker…</t>
  </si>
  <si>
    <t>van Dijk ThS (1998) Establishment of carabid beetle and nematode populations in the nature reforestation project after abandonment of arable land</t>
  </si>
  <si>
    <t>RGM de Goede</t>
  </si>
  <si>
    <t>Appl Soil Ecol</t>
  </si>
  <si>
    <t>The settlement and abandonment of two Hawaiian outposts: Nihoa and Necker Islands</t>
  </si>
  <si>
    <t>http://cat.inist.fr/?aModele=afficheN&amp;cpsidt=11817617</t>
  </si>
  <si>
    <t>PL Cleghorn</t>
  </si>
  <si>
    <t>Bishop Museum Occasional Papers</t>
  </si>
  <si>
    <t>... The Settlement and Abandonment of Two Hawaiian Outposts : Nihoa and Necker Islands. Auteur(s) / Author(s). ... Les deux îles sont caractérisées par des structures d'établissement tout à fait différentes : sites d'habitat et agriculture en terrasse à Nihoa et sites religieux à Necker. ...</t>
  </si>
  <si>
    <t>Landscape changes in Castro Laboreiro: from farmland abandonment to forest regeneration</t>
  </si>
  <si>
    <t>http://repositorio.ul.pt/handle/10451/2302</t>
  </si>
  <si>
    <t>PAS Rodrigues</t>
  </si>
  <si>
    <t>repositorio.ul.pt</t>
  </si>
  <si>
    <t>... resulted in the massive afforestation of common land (locally known as baldios) with pine plantations (Honrado 2003). ... Page 20. Landscape changes in Castro Laboreiro: from farmland abandonment to forest regeneration 20 ... Nowadays agriculture is still ...</t>
  </si>
  <si>
    <t>http://repositorio.ul.pt/bitstream/10451/2302/1/ulfc08095_tm_Patricia_Rodrigues.pdf</t>
  </si>
  <si>
    <t>Erosion and land use: land abandonment disturbance and rehabilitation</t>
  </si>
  <si>
    <t>http://dare.uva.nl/record/24058</t>
  </si>
  <si>
    <t>LH Cammeraat, AC Imeson, J Quinton , R Morgan</t>
  </si>
  <si>
    <t>Differential effects of abandonment on the demography of the grassland perennial</t>
  </si>
  <si>
    <t>http://yadda.icm.edu.pl/yadda/element/bwmeta1.element.springer-9402d3e6-298d-3389-bbe4-6ea55d5cb3fc</t>
  </si>
  <si>
    <t>S Meer, JP Dahlgren, M Mildén, J Ehrlén</t>
  </si>
  <si>
    <t>Population Ecology</t>
  </si>
  <si>
    <t>Abandonment of traditional land-use practices can have strong effects on the abundance of species occurring in agricultural landscapes. However, the precise mechanisms by which individual performance and population dynamics are affected are still poorly understood. ...</t>
  </si>
  <si>
    <t>http://jlc.jst.go.jp/JST.Journalarchive/sesj1988/19.195?from=Google</t>
  </si>
  <si>
    <t>藤見俊夫， 渡邉正英， 浅野耕太</t>
  </si>
  <si>
    <t>環境科学会誌</t>
  </si>
  <si>
    <t>Landscape of rice terraces is one of the most attractive view for almost all Japanese people. In this paper, the economic loss of landscape degradation in rice terraces caused from cultivation abandonment or land consolidation is evaluated by attribute-based method ( ...</t>
  </si>
  <si>
    <t>Ecological consequences of the rural depopulation and land abandonment</t>
  </si>
  <si>
    <t>http://revistas.inia.es/index.php/fs/article/viewArticle/634</t>
  </si>
  <si>
    <t>P Montserrat, L Villar</t>
  </si>
  <si>
    <t>Forest Systems</t>
  </si>
  <si>
    <t>revistas.inia.es</t>
  </si>
  <si>
    <t>Abstract The mediterranean areas of Europe, specially in the Iberian Peninsula, suffered over centuries not only a high human pressure but also a more or less strong soil erosion. We can explain the recent ecological disturbances from its origin and, without no doubt, ...</t>
  </si>
  <si>
    <t>http://revistas.inia.es/index.php/fs/article/viewFile/634/631</t>
  </si>
  <si>
    <t>Implications of Land abandonment in the Mediterranean for gully-head development</t>
  </si>
  <si>
    <t>https://lirias.kuleuven.be/handle/123456789/144574</t>
  </si>
  <si>
    <t>D Oostwoud Wijdenes, J Poesen …</t>
  </si>
  <si>
    <t>status: …</t>
  </si>
  <si>
    <t>... ITEM METADATA RECORD. Title: Implications of Land abandonment in the Mediterranean for gully-head development. Authors: Oostwoud Wijdenes, D Poesen, Jean Vandekerckhove, L Nachtergaele, Jeroen De Baerdemaeker, J #. Issue Date: 1998. ...</t>
  </si>
  <si>
    <t>Generated on September 24th 2014 at 8:08:52pm by nealhaddaway</t>
  </si>
  <si>
    <t>http://books.google.co.uk/books?hl=en&amp;lr=&amp;id=SB3zQAK_GGIC&amp;oi=fnd&amp;pg=PA225&amp;dq=+abandonment+grassland+OR+farm+OR+cropland+OR+agriculture+OR+land+OR+pasture&amp;ots=0iHyadKGbS&amp;sig=GaYq_j2zo7Vyor20f0fKJG16q-w</t>
  </si>
  <si>
    <t>http://books.google.co.uk/books?hl=en&amp;lr=&amp;id=DbeqUyT8WagC&amp;oi=fnd&amp;pg=PR9&amp;dq=+abandonment+grassland+OR+farm+OR+cropland+OR+agriculture+OR+land+OR+pasture&amp;ots=xvA6-cTdXk&amp;sig=toB01rxSPcwHE93wEdDvG7Cew8E</t>
  </si>
  <si>
    <t>Perspective in sustainable land use of marginal areas, land abandonment and restoration</t>
  </si>
  <si>
    <t>http://agris.fao.org/agris-search/search.do?recordID=NL2000000556</t>
  </si>
  <si>
    <t>I Hanouskova, PE O'Sullivan, Z Witkowski</t>
  </si>
  <si>
    <t>Impact of land abandonment on sustainability of grassland .</t>
  </si>
  <si>
    <t>http://www.cabdirect.org/abstracts/20023149153.html</t>
  </si>
  <si>
    <t>I Dzalbe, P Busmanis, JL Durand, JC Emile…</t>
  </si>
  <si>
    <t>Abstract In Latvia, meadows and pasture take up 33% of the total agriculture land. Due to land abandonment, sharing of grassland areas is decreasing during a transition period in Latvia. The most urgent problem in Latvia today is land abandonment which has ...</t>
  </si>
  <si>
    <t>Land abandonment in the rice sector: an economic analysis</t>
  </si>
  <si>
    <t>P Othman</t>
  </si>
  <si>
    <t>Jurnal Ekonomi Malaysia</t>
  </si>
  <si>
    <t>http://books.google.co.uk/books?hl=en&amp;lr=&amp;id=SfznbkQ-dwEC&amp;oi=fnd&amp;pg=PA363&amp;dq=+abandonment+grassland+OR+farm+OR+cropland+OR+agriculture+OR+land+OR+pasture&amp;ots=XXVrXzsLLx&amp;sig=4QKzydVKSRSv9d93nwLkAGZA0jk</t>
  </si>
  <si>
    <t>http://books.google.co.uk/books?hl=en&amp;lr=&amp;id=Jz78L-ztSOgC&amp;oi=fnd&amp;pg=PA3&amp;dq=+abandonment+grassland+OR+farm+OR+cropland+OR+agriculture+OR+land+OR+pasture&amp;ots=dLulqzHXAR&amp;sig=HCHFDFX6yuXncQ4RjT9efRAn7QQ</t>
  </si>
  <si>
    <t>Abandonment of the land and transformation to urban life</t>
  </si>
  <si>
    <t>M Kõray</t>
  </si>
  <si>
    <t>Human Development Report. Ankara</t>
  </si>
  <si>
    <t>http://books.google.co.uk/books?hl=en&amp;lr=&amp;id=AfzQ44yrDucC&amp;oi=fnd&amp;pg=PA71&amp;dq=+abandonment+grassland+OR+farm+OR+cropland+OR+agriculture+OR+land+OR+pasture&amp;ots=_RJdhCA0aY&amp;sig=5x3HJBlyUq3popLarjJso3WH7t8</t>
  </si>
  <si>
    <t>The cycle of a plot of uncultivated land : use, expulsion and abandonment [Portugal]</t>
  </si>
  <si>
    <t>http://agris.fao.org/agris-search/search.do?recordID=PT2005000189</t>
  </si>
  <si>
    <t>O Rodrigues</t>
  </si>
  <si>
    <t>... The cycle of a plot of uncultivated land: use, expulsion and abandonment [Portugal] [2003]. ...</t>
  </si>
  <si>
    <t>(Renewable resources instead of land abandonment ? Profitability-regulations-cultivation and utilization)</t>
  </si>
  <si>
    <t>http://agris.fao.org/agris-search/search.do?recordID=DE94R0535</t>
  </si>
  <si>
    <t>L Pahmeyer, H Dietzsch</t>
  </si>
  <si>
    <t>Beitraege zur Sache aus Land -</t>
  </si>
  <si>
    <t>... (Renewable resources instead of land abandonment? Profitability - regulations - cultivation and utilization). ...</t>
  </si>
  <si>
    <t>Saint Mary's University (Halifax, NS). Dept. of …</t>
  </si>
  <si>
    <t>1978 - Halifax</t>
  </si>
  <si>
    <t>COS 53-4: Long-term edaphic changes in a second-growth forest following abandonment from agriculture</t>
  </si>
  <si>
    <t>https://esa.confex.com/eco/2008/techprogram/P9877.HTM</t>
  </si>
  <si>
    <t>To assess the role of physical site changes in limiting the long-term restoration of deciduous forest, ten soil and four structural variables were described at ninety-two second-growth forest sites in northern Delaware, USA, which formed a 100-year chronosequence.</t>
  </si>
  <si>
    <t>Oil sands tailings sludge abandonment dry land reclamation study: Final report</t>
  </si>
  <si>
    <t>JR Gulley</t>
  </si>
  <si>
    <t>Human ecology in the Wadi al‐Hasa: land use and abandonment through the Holocene–By J. Brett Hill</t>
  </si>
  <si>
    <t>http://onlinelibrary.wiley.com/doi/10.1111/j.1467-9655.2008.00525_7.x/abstract</t>
  </si>
  <si>
    <t>SA Rosen</t>
  </si>
  <si>
    <t>Journal of the Royal Anthropological Institute</t>
  </si>
  <si>
    <t>... Human ecology in the Wadi al-Hasa: land use and abandonment through the Holocene – By J. Brett Hill. Steven A. Rosen. ... How to Cite. Rosen, SA (2008), Human ecology in the Wadi al-Hasa: land use and abandonment through the Holocene – By J. Brett Hill. ...</t>
  </si>
  <si>
    <t>Erratum to: Impacts of Land Abandonment on Vegetation: Successional Pathways in European Habitats</t>
  </si>
  <si>
    <t>http://www.springerlink.com/index/L2287G2886277W08.pdf</t>
  </si>
  <si>
    <t>© Institute of Botany, Academy of Sciences of the Czech Republic 2012 ... Erratum to: Folia Geobot (2011) 46:303–325 DOI 10.1007/S12224-9096 ... The online version of the original article can be found at http://dx.doi.org/10.1007/S12224-9096. B. Prévosto (*) Cemagref, EMAX, ...</t>
  </si>
  <si>
    <t>An exploratory analysis of land abandonment drivers in areas prone to desertification</t>
  </si>
  <si>
    <t>http://www.sciencedirect.com/science/article/pii/S0341816214000629</t>
  </si>
  <si>
    <t>C Kosmas, O Kairis, C Karavitis, S Acikalin, M Alcalá…</t>
  </si>
  <si>
    <t>CATENA</t>
  </si>
  <si>
    <t>Abstract The abandonment of land is a global problem with environmental and socioeconomic implications. An approach to assess the relationship between land abandonment and a large set of indicators was illustrated in the present study by using ...</t>
  </si>
  <si>
    <t>Indicators of the impact of land use changes using large-scale bird surveys: Land abandonment in a Mediterranean region</t>
  </si>
  <si>
    <t>http://www.sciencedirect.com/science/article/pii/S1470160X14001411</t>
  </si>
  <si>
    <t>S Herrando , M Anton, F Sardà-Palomera , G Bota …</t>
  </si>
  <si>
    <t>Abstract Developing sound indicators of biodiversity impact has been identified as a critical step towards our understanding of how global change components are affecting the environment across the globe. Land abandonment is recognized as a major component of ...</t>
  </si>
  <si>
    <t>http://biodiversitat.ctfc.es/ECOLAND/Publicacions/Articles_SCI/2014_Herrando_Land_abandonment_indicators_Ecol_Ind.pdf</t>
  </si>
  <si>
    <t>Depopulation, abandonment of settlements and extensification of land use are among the features common to most of the high mountain regions of Europe. The …</t>
  </si>
  <si>
    <t>http://rcin.org.pl/igipz/Content/4219/Wa51_13423_r1977-t38_Geogr-Polonica.pdf#page=183</t>
  </si>
  <si>
    <t>MROFC EUROPE, E LICHTENBERGER</t>
  </si>
  <si>
    <t>rcin.org.pl</t>
  </si>
  <si>
    <t>According to the géosynclinal formation of the high mountainous regions, they represent the reverse sides of the tertiary orogens, therefore the southern sections of the Pyrenees, Alps and Dinaric Mountains and the eastern part of the Appenines have an extremely steep ...</t>
  </si>
  <si>
    <t>Population Dynamics and Response to Land Abandonment of the Eastern Bobwhite Quail (Colinus Virginianus Virginianus) in the Upper Coastal Plain of …</t>
  </si>
  <si>
    <t>JR Fatora</t>
  </si>
  <si>
    <t>University of Georgia</t>
  </si>
  <si>
    <t>The impact of land abandonment on the plant diversity of olive groves</t>
  </si>
  <si>
    <t>http://link.springer.com/article/10.1007/s10531-013-0571-8</t>
  </si>
  <si>
    <t>S Maccherini , E Santi, I Bonini , V Amici …</t>
  </si>
  <si>
    <t>Abstract We investigated the effect of woody species' encroachment on plant diversity changes with regard to vascular plants and bryophytes in traditional olive groves of the Maremma Regional Park (Tuscany, Italy) and assessed cross-taxon correlation between ...</t>
  </si>
  <si>
    <t>An Areal Account of Agricultural Land Abandonment in Pennsylvania, 1945-1959</t>
  </si>
  <si>
    <t>WD Slocum</t>
  </si>
  <si>
    <t>Gas Prices and Land Abandonment</t>
  </si>
  <si>
    <t>FH Bormann</t>
  </si>
  <si>
    <t>Human Ecology in the Wadi al-Hasa: Land Use and Abandonment through the Holocene</t>
  </si>
  <si>
    <t>B Saidel</t>
  </si>
  <si>
    <t>CHANGES OF AGROCHEMICAL PROPERTIES OF CAMBISOL UNDER GRASSLAND AFTER ABANDONMENT</t>
  </si>
  <si>
    <t>http://acta.mendelu.cz/pdf/actaun201260030061.pdf</t>
  </si>
  <si>
    <t>J Jančovič, Ľ Vozár, S Bačová, P Kovár</t>
  </si>
  <si>
    <t>acta.mendelu.cz</t>
  </si>
  <si>
    <t>On the grassland (association Lolio-Cynosuretum cristati R. 1937) with brown acidic soil (cambisol) the basic agrochemical properties (pH, Cox, Nt, P, K) was studied during the years 1986–2006. Various systems of management (fertilizing + cutting, liming, no ...</t>
  </si>
  <si>
    <t>Effects of Abandonment of Agriculture and Soil Salinization on Arthropod Fauna in El Hondo Area (South-East Spain)</t>
  </si>
  <si>
    <t>http://www.torrossa.it/resources/an/2425340</t>
  </si>
  <si>
    <t>C Martín-Cantarino, A López-Pomares</t>
  </si>
  <si>
    <t>torrossa.it</t>
  </si>
  <si>
    <t>The influence of land abandonment on farmland bird communities: a case study from a floodplain landscape in Continental Croatia</t>
  </si>
  <si>
    <t>http://www.researchgate.net/publication/259275143_The_influence_of_land_abandonment_on_farmland_bird_communities_a_case_study_from_a_floodplain_landscape_in_Continental_Croatia/file/9c96052aecccc7f882.pdf</t>
  </si>
  <si>
    <t>A RADOVIĆ, SC Nikolov , N TEPIĆ, K MIKULIĆ…</t>
  </si>
  <si>
    <t>Abstract. The abandonment of less productive agricultural land and the intensification of agricultural land use are the main features of the Common Agricultural Policy (CAP) that Croatia will enforce now as new member of the EU. Due to demographic changes and the ...</t>
  </si>
  <si>
    <t>ABANDONMENT OF AGRICULTURAL LAND IN THE PHASE OF TRANSITION FROM AGRARIAN TO INDUSTRIAL SOCIETY. A CASE STUDY OF …</t>
  </si>
  <si>
    <t>M KLEMENCIC</t>
  </si>
  <si>
    <t>Transformation of Rural Areas: Proceedings of the 1-st …</t>
  </si>
  <si>
    <t>IGIPZ-PAN</t>
  </si>
  <si>
    <t>MODEM ABANDONMENT OF AGRICULTURAL LAND IN SLOVAKIA IN ITS HISTORICAL CONTEXT</t>
  </si>
  <si>
    <t>L Zauskova, R Midriak…</t>
  </si>
  <si>
    <t>HISTORICKY …</t>
  </si>
  <si>
    <t>The impact of globalisation on Australian Family Farm Businesses: Survival, adaptation and abandonment of the wool enterprise</t>
  </si>
  <si>
    <t>http://www.irsa-world.org/prior/XI/papers/18-9.pdf</t>
  </si>
  <si>
    <t>J Sneddon, J Stanton</t>
  </si>
  <si>
    <t>irsa-world.org</t>
  </si>
  <si>
    <t>Abstract What kind of challenge does globalisation pose to family farm businesses producing wool in Australia? Since the collapse of the producer funded Minimum Reserve Price Scheme for wool in 1991, farm family businesses have been fully exposed to global ...</t>
  </si>
  <si>
    <t>The impact of forest encroachment after agricultural land abandonment on passerine bird communities: The case of Greece</t>
  </si>
  <si>
    <t>http://www.sciencedirect.com/science/article/pii/S1617138113001039</t>
  </si>
  <si>
    <t>S Zakkak, E Kakalis, A Radović, JM Halley …</t>
  </si>
  <si>
    <t>Abstract Agricultural land abandonment is one of the main drivers of land use change, leading to various responses of farmland ecological communities. In an effort to better understand the effect of agricultural land abandonment on passerine bird communities, ...</t>
  </si>
  <si>
    <t>Successional changes in soil stoichiometry after land abandonment in Loess Plateau, China</t>
  </si>
  <si>
    <t>http://www.sciencedirect.com/science/article/pii/S0925857413002371</t>
  </si>
  <si>
    <t>F Jiao, ZM Wen, SS An, Z Yuan</t>
  </si>
  <si>
    <t>Abstract Soil nutrient stoichiometry plays a substantial role in terrestrial carbon and nutrient cycling, but how it changes with time since land abandonment remains poorly unclear. By using a chronosequence since land abandonment (0, 5, 10, 15, 20 and 25 years, ...</t>
  </si>
  <si>
    <t>http://lab.yangling.cn/UploadFile/ea_201419153836.pdf</t>
  </si>
  <si>
    <t>Agricultural land abandonment : a case study in Cumberland County, Nova Scotia</t>
  </si>
  <si>
    <t>M Maxwell</t>
  </si>
  <si>
    <t>Correction to “Carbon sequestration due to the abandonment of agriculture in the former USSR since 1990”</t>
  </si>
  <si>
    <t>http://onlinelibrary.wiley.com/doi/10.1029/2009GB003466/full</t>
  </si>
  <si>
    <t>GB4018, doi: 10.1029/2008GB003212, 2008) the fourth sentence in paragraph 1 should read as follows:''The soil C balance and its input (net primary productivity) and output (heterotrophic respiration) fluxes is simulated in a spatially explicit manner with the ...</t>
  </si>
  <si>
    <t>Did land abandonment for the last decades induce significant landscape changes at S. Mamede Natural Park (Portugal)?</t>
  </si>
  <si>
    <t>http://repositorio.ipcb.pt/handle/10400.11/792</t>
  </si>
  <si>
    <t>LC Quinta-Nova , F Oliveira, L Grilo, JPF Almeida</t>
  </si>
  <si>
    <t>repositorio.ipcb.pt</t>
  </si>
  <si>
    <t>The S. Mamede Natural Park includes a mountain area, distributed along S. Salvador de Aramenha (Marvão municipality) and S. Julião (Portalegre municipality) regions. Contrasting with the population evolution in Portugal for the last 20 years (+ 4%) the population ...</t>
  </si>
  <si>
    <t>18 Desertification, land degradation and land abandonment in the Rhone valley, France</t>
  </si>
  <si>
    <t>S van der Leeuw</t>
  </si>
  <si>
    <t>The Archaeology of Drylands: Living at the Margin</t>
  </si>
  <si>
    <t>Routledge</t>
  </si>
  <si>
    <t>Vegetation succession caused by abandonment of traditional land use on the island of Molat (Croatia) during 100 years period</t>
  </si>
  <si>
    <t>http://bib.irb.hr/prikazi-rad?lang=en&amp;rad=644355</t>
  </si>
  <si>
    <t>Z Sedlar, A Alegro, A Radović, V Hršak</t>
  </si>
  <si>
    <t>35th Meeting of Eastern Alpine …</t>
  </si>
  <si>
    <t>bib.irb.hr</t>
  </si>
  <si>
    <t>Abstract: During the last few decades vegetation changes, especially vegetation succession of open habitats, became a common process on large areas in Croatia. Many plant communities arose and are maintained by some form of agricultural activities (mowing, ...</t>
  </si>
  <si>
    <t>The response of soil organic carbon and nitrogen 10years after returning cultivated alpine steppe to grassland by abandonment or reseeding</t>
  </si>
  <si>
    <t>http://www.sciencedirect.com/science/article/pii/S0341816214000757</t>
  </si>
  <si>
    <t>ZH Shang, JJ Cao, RY Guo, RJ Long, B Deng</t>
  </si>
  <si>
    <t>Abstract The effects on the status of carbon and nitrogen in alpine steppe soils from returning cultivated land back to grassland is not well known. The present study reported on the effects on the soil carbon and nitrogen status of alpine steppe soils from two ...</t>
  </si>
  <si>
    <t>Farm Abandonment in Berufjordur, Iceland: Preliminary Results</t>
  </si>
  <si>
    <t>http://www.opengrey.eu/item/display/10068/622128</t>
  </si>
  <si>
    <t>G Sveinbjarnardottir, J Gerrard, PC Buckland…</t>
  </si>
  <si>
    <t>... Search. XML. To cite or link to this reference: http://hdl.handle.net/10068/622128. Title : Farm abandonment in Berufjordur, Iceland Preliminary results. Authors : Sveinbjarnardottir, G. ; Gerrard, J. ; Buckland, PC ; Corporate author : Birmingham Univ. (United Kingdom). ...</t>
  </si>
  <si>
    <t>Effects on the environment of the abandonment of agricultural land .</t>
  </si>
  <si>
    <t>http://www.cabdirect.org/abstracts/19811881459.html</t>
  </si>
  <si>
    <t>W Buhnemann</t>
  </si>
  <si>
    <t>Abstract This is an English translation of the study in German already abstracted in WAERSA 22, 1162. It begins by defining various ecological and socio-economic concepts involved: reverted land, social fallow, marginal land, waste land, barren land, permanent fallow and ...</t>
  </si>
  <si>
    <t>… ecological implications of restoring grazing regimes to grassland of high nature conservation value suffering from long-term agricultural abandonment ; a case study.</t>
  </si>
  <si>
    <t>http://www.cabdirect.org/abstracts/20000709642.html</t>
  </si>
  <si>
    <t>FW Grayson, AJ Rook, PD Penning</t>
  </si>
  <si>
    <t>… of the British Grassland …</t>
  </si>
  <si>
    <t>Abstract Much of the limestone grassland around Morecambe Bay in north-west England has remained ungrazed for several decades which has allowed successional development to create an ecologically diverse mosaic of open and semi-wooded habitats. A large ...</t>
  </si>
  <si>
    <t>Vegetation diversity, structure and dynamics in two contrasted mediterranean mountain landscapes: land use abandonment in North versus increasing …</t>
  </si>
  <si>
    <t>ML Alaoui, FG Novo</t>
  </si>
  <si>
    <t>Acta Botanica Gallica,… DE PHARMACIE</t>
  </si>
  <si>
    <t>[Economic questions by the against payment and gratuitously abandonment of uses in agriculture [Germany, FR]]</t>
  </si>
  <si>
    <t>http://agris.fao.org/agris-search/search.do?recordID=XE824C026</t>
  </si>
  <si>
    <t>E Middelschulte</t>
  </si>
  <si>
    <t>Information ueber Steuer und Wirtschaft (Germany</t>
  </si>
  <si>
    <t>... Economic questions by the against payment and gratuitously abandonment of uses in agriculture [Germany, FR]. ...</t>
  </si>
  <si>
    <t>Soil organic carbon response to land abandonment along a pluviometric gradient in Mediterranean conditions (South of Spain).</t>
  </si>
  <si>
    <t>http://adsabs.harvard.edu/abs/2014EGUGA..16.4061G</t>
  </si>
  <si>
    <t>MA Gabarron-Galeote, S Trigalet…</t>
  </si>
  <si>
    <t>Abstract Land abandonment has been the most important land use change in Mediterranean region over the last decades. After this conversion, a secondary succession process begins, during which soil organic carbon (SOC) is usually assumed to increase. ...</t>
  </si>
  <si>
    <t>Effects of land abandonment on bird communities of smallholder farming landscapes in post-war Croatia: implications for conservation policies</t>
  </si>
  <si>
    <t>http://bib.irb.hr/prikazi-rad?lang=en&amp;rad=629818</t>
  </si>
  <si>
    <t>M Krešimir, A Radović, V Kati , S Jelaska</t>
  </si>
  <si>
    <t>Community ecology</t>
  </si>
  <si>
    <t>... Title: Effects of land abandonment on bird communities of smallholder farming landscapes in post-war Croatia: implications for conservation policies. Source: Community ecology (1585-8553) (2013). Paper status: accepted. Keywords: management, land abandonment, diversity. ...</t>
  </si>
  <si>
    <t>Soil, Slope, and Draniage as Factors in the Abandonment of Farm Land in the Vermont Valley</t>
  </si>
  <si>
    <t>MO Allen</t>
  </si>
  <si>
    <t>Effects of abandonment on the functional composition and forage nutritive value of a North Adriatic dry grassland community (Ćićarija, Croatia)</t>
  </si>
  <si>
    <t>http://bib.irb.hr/datoteka/715666.VitasovicKosic_et_al.__AEER_2014.pdf</t>
  </si>
  <si>
    <t>I VITASOVIĆ KOSIĆ, FM TARDELLA…</t>
  </si>
  <si>
    <t>APPLIED ECOLOGY …</t>
  </si>
  <si>
    <t>Abstract. Carici humilis-Centaureetum rupestris association is one of the most widespread types of pasture in Istria and of great environmental and economic interest. The research aims were to test if forage quantity, nutritive value and functional composition (grasses ...</t>
  </si>
  <si>
    <t>abalone fishing, 188 abandonment , 16–17, 62–63, 79–80 De Rose, 88–89, 93, 124 see also Yorta Yorta v Victoria Aboriginal Land Rights Act 1983</t>
  </si>
  <si>
    <t>http://aiatsis.gov.au/_files/asp/book_files/strelein_2nd_ed/StreleinIndex.pdf</t>
  </si>
  <si>
    <t>AL Rights</t>
  </si>
  <si>
    <t>aiatsis.gov.au</t>
  </si>
  <si>
    <t>American Dairy Queen (Qld) Pty Ltd v Blue Rio Pty Ltd, 27, 31 Amodu Tijani v Secretary, Southern Nigeria, 14, 129 Anderson v State of Western Australia [2007], 214 Anderson v Western Australia (2000), 192 Anderson v Western Australia [2002], 199 Angepena Station, 227–228 ...</t>
  </si>
  <si>
    <t>Assessing the potential of Landsat images to detect and map agricultural land abandonment in Kyzyl-Orda (Kazakhstan)</t>
  </si>
  <si>
    <t>http://adsabs.harvard.edu/abs/2014EGUGA..1610348F</t>
  </si>
  <si>
    <t>E Fliemann, F Löw, C Conrad</t>
  </si>
  <si>
    <t>Abstract Land degradation and agricultural land abandonment in the irrigated areas of Central Asia became widespread, in particular after the collapse of the former Soviet Union. It has strong socio-economic and ecological consequences, but unfortunately data and ...</t>
  </si>
  <si>
    <t>The common law abandonment of easements on Torrens land -Can it be done, and, if so, should the intent of predecessors in title be taken into account?</t>
  </si>
  <si>
    <t>http://ecite.utas.edu.au/46424</t>
  </si>
  <si>
    <t>LD Griggs</t>
  </si>
  <si>
    <t>Australian Property Law Journal</t>
  </si>
  <si>
    <t>A number of recent decisions have highlighted the question of whether a common law abandonment of easements can occur in respect of Torrens title land in circumstances where the title to the dominant tenement makes express reference to the easement. ...</t>
  </si>
  <si>
    <t>Spatial variability and response of soil organic carbon stocks to land abandonment and erosion in mountainous drylands</t>
  </si>
  <si>
    <t>http://adsabs.harvard.edu/abs/2013AGUFM.B21H..08D</t>
  </si>
  <si>
    <t>SL De Baets, J Meersmans, V Vanacker …</t>
  </si>
  <si>
    <t>Abstract This research focuses on understanding the impact of human activities on C dynamics in a mountainous and semi-arid environment. Despite the low C status of drylands, soil organic carbon (SOC) is the largest C pool in these systems and hence ...</t>
  </si>
  <si>
    <t>LAND ABANDONMENT AND ITS ROLE IN CONSERVATION</t>
  </si>
  <si>
    <t>RGH BUNCE, J BAUDRY</t>
  </si>
  <si>
    <t>Soil surface compaction: How land abandonment interacts with fire in Mediterranean conditions</t>
  </si>
  <si>
    <t>http://www.tucson.ars.ag.gov/isco/isco15/pdf/Llovet%20Lopez%20J_Soil%20surface%20compaction.pdf</t>
  </si>
  <si>
    <t>JLLRJ March, VRV Calzada</t>
  </si>
  <si>
    <t>tucson.ars.ag.gov</t>
  </si>
  <si>
    <t>1. Abstract The abandonment of agricultural landscapes has been a widespread phenomenon in European Mediterranean areas since the second half of the past century. Land abandonment promotes soil structuration and increases soil organic matter content, ...</t>
  </si>
  <si>
    <t>ETHNOARCHAEOLOGY AND HISTORICAL ARCHAEOLOGY: A COMPARATIVE EXAMINATION OF MARGINALITY AND FARM ABANDONMENT</t>
  </si>
  <si>
    <t>SA Mrozowski, RA Gould</t>
  </si>
  <si>
    <t>Northeast …,Institute for Archaeological Studies</t>
  </si>
  <si>
    <t>The Effects of Farm Abandonment and Reforestation on Water Yield on the Allegheny Plateau, NY</t>
  </si>
  <si>
    <t>Shrinking Borders: Federal Abandonment and the Dispossession of Seneca Land : a Thesis in History</t>
  </si>
  <si>
    <t>SA Miller</t>
  </si>
  <si>
    <t>State University College at Buffalo</t>
  </si>
  <si>
    <t>URBAN LAND BANKS AND THE HOUSING FORECLOSURE AND ABANDONMENT CRISIS</t>
  </si>
  <si>
    <t>https://litigation-essentials.lexisnexis.com/webcd/app?action=DocumentDisplay&amp;crawlid=1&amp;doctype=cite&amp;docid=33+St.+Louis+U.+Pub.+L.+Rev.+93&amp;srctype=smi&amp;srcid=3B15&amp;key=a288a5382b096d7f408f136731d4b860</t>
  </si>
  <si>
    <t>WD KEATING</t>
  </si>
  <si>
    <t>St. Louis U. Pub. L. Rev.</t>
  </si>
  <si>
    <t>litigation-essentials.lexisnexis.com</t>
  </si>
  <si>
    <t>... In the ensuing years, foreclosures nationally and locally grew rapidly, resulting in millions of homeowners losing their homes, millions more" underwater," and many blighted, vacant, abandoned, foreclosed homes littering neighborhoods and causing adjacent properties to ...</t>
  </si>
  <si>
    <t>http://www.slu.edu/colleges/law/new/sites/default/files/Journals/Keating_Article.pdf</t>
  </si>
  <si>
    <t>Correction: Changes in Soil Carbon and Nitrogen following Land Abandonment of Farmland on the Loess Plateau, China</t>
  </si>
  <si>
    <t>http://www.ncbi.nlm.nih.gov/pmc/articles/PMC3763983/</t>
  </si>
  <si>
    <t>The study was funded by the Strategic Priority Research Program of the Chinese Academy of Sciences (XDA05050403) and the Scholarship Award for Excellent Doctoral Student granted by Ministry of Education. The funders had no role in study design, data collection ...</t>
  </si>
  <si>
    <t>EFFECT OF LAND ABANDONMENT ON VARIATION OF SOIL WATER INFILTRATION PARAMETERS</t>
  </si>
  <si>
    <t>http://www.sid.ir/En/ViewPaper.asp?ID=354292&amp;vDate=SUMMER%202013&amp;vEnd=51&amp;vJournal=JOURNAL+OF+SOIL+AND+WATER+RESOURCES+CONSERVATION&amp;vNo=4&amp;vStart=41&amp;vVolume=2&amp;vWriter=GHAIUMI%20MOHAMADI%20AMIR%20MASOUD,GHORBANI%20DASHTAKI%20SHOJA,RAIESI%20FAEZ,TAHMASBI%20PEZHMAN</t>
  </si>
  <si>
    <t>MAM GHAIUMI, DS GHORBANI, F RAIESI …</t>
  </si>
  <si>
    <t>sid.ir</t>
  </si>
  <si>
    <t>Infiltration parameters are the most important indicators of soil quality. Soil water infiltration is one of the key properties for designing irrigation systems, hydrological studies, water resources management, drainage projects and soil conservation practices in watershed ...</t>
  </si>
  <si>
    <t>Conversion, intensification, and abandonment : A human appropriation of net primary production approach to analyze historic land -use dynamics in New Zealand …</t>
  </si>
  <si>
    <t>http://www.sciencedirect.com/science/article/pii/S0921800913003571</t>
  </si>
  <si>
    <t>T Fetzel, M Gradwohl, KH Erb</t>
  </si>
  <si>
    <t>Abstract This study presents a national level analysis of changes in land use and land cover in New Zealand from 1860 to 2005. We employ the Human Appropriation of Net Primary Production (HANPP) framework to assess land use induced impacts on ecological energy ...</t>
  </si>
  <si>
    <t>Spatial analysis of broad-scale landslide occurrence with emphasis on land abandonment in a homogeneous marl basin in SE Spain</t>
  </si>
  <si>
    <t>http://adsabs.harvard.edu/abs/2009EGUGA..11.4474V</t>
  </si>
  <si>
    <t>LPH van Beek, LH Cammeraat</t>
  </si>
  <si>
    <t>Abstract Landslides as the exponent of rainfall-induced slope failure are the result of local material properties and hydrological conditions. In addition to the frequency of potential triggering events, spatial heterogeneity is key to understanding the susceptibility of a ...</t>
  </si>
  <si>
    <t>Human Ecology in Wadi Al-Hasa: Land Use and Abandonment through the Holocene</t>
  </si>
  <si>
    <t>C Musiba</t>
  </si>
  <si>
    <t>2008 - … ST</t>
  </si>
  <si>
    <t>Re-imagined and re-defined meanings: The complexity of land abandonment , identity and place in the quest for sustainable and biodivers rural and …</t>
  </si>
  <si>
    <t>http://www.diva-portal.org/smash/record.jsf?pid=diva2:182498</t>
  </si>
  <si>
    <t>R Beilin, C Queiroz , R Lindborg</t>
  </si>
  <si>
    <t>Introduction in this chapter we present three study sites-Halliitis, Sweden; Sistelo, Portugal; and Poowong, Australia-to provide insight into three di't'fere'nt temporal and spatial scales of change (James et al. 2000); and we present an argument for an integrated approach to ...</t>
  </si>
  <si>
    <t>http://www.diva-portal.org/smash/get/diva2:182498/FULLTEXT01.pdf</t>
  </si>
  <si>
    <t>Ecosystem processes in a plant-species diversity gradient, and the effect of land - abandonment : In Tylldalen, Nord-Oesterdalen, Norway</t>
  </si>
  <si>
    <t>http://agris.fao.org/agris-search/search.do?recordID=NO2000000575</t>
  </si>
  <si>
    <t>A Lien</t>
  </si>
  <si>
    <t>Dissertations &amp; Theses-SUM (Norway)</t>
  </si>
  <si>
    <t>... Ecosystem processes in a plant-species diversity gradient, and the effect of land-abandonment: In Tylldalen, Nord-Oesterdalen, Norway. ...</t>
  </si>
  <si>
    <t>Modelling the effects of land abandonment on runoff and erosion at catchment scale</t>
  </si>
  <si>
    <t>http://adsabs.harvard.edu/abs/2009EGUGA..11.5974L</t>
  </si>
  <si>
    <t>Abstract Land abandonment is nowadays widely spread in Mediterranean countries and is expected to increase, due to changing EU policies, urbanisation and climate change. Several studies showed that land degradation will increase after abandonment, especially ...</t>
  </si>
  <si>
    <t>Lignin signature in response to land abandonment and erosion of dry luvisols in SE Spain</t>
  </si>
  <si>
    <t>http://meetingorganizer.copernicus.org/EGU2011/EGU2011-6194.pdf</t>
  </si>
  <si>
    <t>S De Baets, K Van Oost …</t>
  </si>
  <si>
    <t>The aim of this study was to assess dryland degradation through changes in SOM composition in order to evaluate the long-term integrated effects of vegetation change on the ecosystem. To get insight into the stability and origin of SOC along a land use and ...</t>
  </si>
  <si>
    <t>Continuity and Change: Fluctuations in Woodland Cover, Arable and Pasture in Prehistoric and Modern times: Cycles of intensive land -use and abandonment</t>
  </si>
  <si>
    <t>http://books.google.co.uk/books?hl=en&amp;lr=&amp;id=8Q6DAwAAQBAJ&amp;oi=fnd&amp;pg=PA48&amp;dq=+abandonment+grassland+OR+farm+OR+cropland+OR+agriculture+OR+land+OR+pasture&amp;ots=0jj-XnJ0kf&amp;sig=SsyODqvrSsOd2O8i4wckI5sJelA</t>
  </si>
  <si>
    <t>G Bathe, B Lennon, J Spencer</t>
  </si>
  <si>
    <t>Animal</t>
  </si>
  <si>
    <t>This paper looks at how woodland cover has varied, and sometimes alternated, with agricultural use, over history and pre-history. It draws examples from about 250 square kilometres of land south of Marlborough which once fell within the Royal Forest of ...</t>
  </si>
  <si>
    <t>Emergency Abandonment of 78-Inch CMP at Blue Lakes Trout Farm</t>
  </si>
  <si>
    <t>http://trid.trb.org/view.aspx?id=759410</t>
  </si>
  <si>
    <t>DL Jakovac</t>
  </si>
  <si>
    <t>Pipelines 2004: What's on the Horizon?</t>
  </si>
  <si>
    <t>Abstract: This report includes an emergency engineering/construction case history for a failed underground 6.5 ft steel pipe with an~ 8,000 gpm flow rate, under 11 ft of head. Emergency measures required quick response to analyze the failed conduit, the water ...</t>
  </si>
  <si>
    <t>Successional stage after land abandonment modulates fire severity and post-fire recovery in a Mediterranean mountain landscape</t>
  </si>
  <si>
    <t>http://www.publish.csiro.au/?paper=WF13150</t>
  </si>
  <si>
    <t>R López-Poma, BJ Orr , S Bautista</t>
  </si>
  <si>
    <t>International Journal of Wildland Fire</t>
  </si>
  <si>
    <t>Abstract This study analyses the effect of successional stage after farmland terrace abandonment on post-fire plant recovery in a Mediterranean landscape. Specific objectives of the study were to (1) compare fuel characteristics and fire severity in three successional ...</t>
  </si>
  <si>
    <t>Monitoring land abandonment in the</t>
  </si>
  <si>
    <t>R Sluiter , M Steven</t>
  </si>
  <si>
    <t>Dutch …</t>
  </si>
  <si>
    <t>S Muhesen</t>
  </si>
  <si>
    <t>2010 - … CHICAGO PRESS 1427 E 60TH ST</t>
  </si>
  <si>
    <t>Comparing the determinants of cropland abandonment in Albania and Romania using boosted regression trees [2013]</t>
  </si>
  <si>
    <t>http://agris.fao.org/agris-search/search.do?recordID=US201400048960</t>
  </si>
  <si>
    <t>PJ Leitão , D Müller , T Sikor</t>
  </si>
  <si>
    <t>Abstract: The collapse of socialist governance structures in Central and Eastern Europe led to the widespread abandonment of agricultural land. We estimated and compared the determinants of cropland abandonment in Albania and Romania during the postsocialist ...</t>
  </si>
  <si>
    <t>[ Abandonment of grass-covered fallow land . Effects on measurable factors of soil fertility]</t>
  </si>
  <si>
    <t>http://agris.fao.org/agris-search/search.do?recordID=DE91X0384</t>
  </si>
  <si>
    <t>M Smukalski, J Rogasik, R Roth…</t>
  </si>
  <si>
    <t>Feldwirtschaft (Germany</t>
  </si>
  <si>
    <t>Land degradation due to agricultural land abandonment in Southeast Spain</t>
  </si>
  <si>
    <t>ftp://ftp.geobc.gov.bc.ca/.virtual/slk6ftp/pub/outgoing/2008%20Geoscience%20conference/resource/pdf/006/EGU2008-A-00636.pdf</t>
  </si>
  <si>
    <t>Land abandonment is nowadays widely spread in Mediterranean countries and is expected to increase, due to changing European policies, urbanisation and climate change. Several studies showed that land degradation will increase after abandonment, especially under ...</t>
  </si>
  <si>
    <t>The influence of land abandonment on farmland bird communities: a case study in the alluvial lowlands of Continental Croatia</t>
  </si>
  <si>
    <t>http://bib.irb.hr/prikazi-rad?lang=en&amp;rad=544773</t>
  </si>
  <si>
    <t>A Radović, SC Nikolov , N Tepić, K Mikulić, I Budinski…</t>
  </si>
  <si>
    <t>Abstract: The abandonment of less productive agricultural land on the one hand and intensification and concentration of parcels on the other are the main characteristics of the Common Agricultural Policy (CAP) that Croatia is going to enforce when entering the EU. ...</t>
  </si>
  <si>
    <t>Ecological consequences of grazing extensification and land abandonment : society and techniques</t>
  </si>
  <si>
    <t>http://om.ciheam.org/om/pdf/a15/92605076.pdf</t>
  </si>
  <si>
    <t>J BAUDRY</t>
  </si>
  <si>
    <t>-" Conséquences écologiques de l'extensifiation du pâtusage et de l'abandon des terres: rôle des interactions entre l'environnement, la société et la technologie". NOUS présentons en introduction les raisons principales qui nous mènent à reconsidérer la recherche sur ...</t>
  </si>
  <si>
    <t>Land abandonment in middle hills of Nepal: an opportunity to reinvigorate agroforestry to improve food security</t>
  </si>
  <si>
    <t>http://www.cansea.org.vn/Upload/Proceedings_Final.pdf#page=34</t>
  </si>
  <si>
    <t>KP Paudel, D Dahal, S Thapa…</t>
  </si>
  <si>
    <t>The 3rd International …</t>
  </si>
  <si>
    <t>cansea.org.vn</t>
  </si>
  <si>
    <t>Culturally, intensive hill farming is no longer seen as a viable option, and many young farmers are abandoning their farms. In addition, the discourse of men growing up in the hills has encouraged a view of villages as being traditional places to be left, and of urban ...</t>
  </si>
  <si>
    <t>ABANDONMENT OF ISOLATED FARMSTEADS AND SETTLEMENT CONCENTRATION IN RURAL-AREAS OF OUTAOUAIS QUEBEC-RECENT …</t>
  </si>
  <si>
    <t>I EBERLE</t>
  </si>
  <si>
    <t>Ecogeomorphological consequences of land abandonment in semiarid Mediterranean areas: Integrated assessment of physical evolution and biodiversity</t>
  </si>
  <si>
    <t>http://www.sciencedirect.com/science/article/pii/S016788091400396X</t>
  </si>
  <si>
    <t>F Robledano-Aymerich , A Romero-Díaz…</t>
  </si>
  <si>
    <t>Abstract This paper is based on an integrated assessment of abandoned farmland in the Iberian Southeast, a representative area of rich-biodiversity landscapes subject to strong physical stress and highly sensitive to environmental change. It is framed within the ...</t>
  </si>
  <si>
    <t>Long-term forest dynamics and land -use abandonment in the Mediterranean mountains, Corsica, France</t>
  </si>
  <si>
    <t>http://www.ecologyandsociety.org/vol18/iss2/art38/ES-2013-5556.pdf</t>
  </si>
  <si>
    <t>ASR Sanz, C Fernandez, F Mouillot…</t>
  </si>
  <si>
    <t>ABSTRACT. Human practices have had an impact on Mediterranean ecosystems for millennia, particularly through agricultural and pastoral activities. Since the mid-19th century, land-use abandonment has led to the expansion of shrubland and forest, especially in the ...</t>
  </si>
  <si>
    <t>Rail line abandonment and Wisconsin agriculture .</t>
  </si>
  <si>
    <t>http://www.cabdirect.org/abstracts/19801871680.html</t>
  </si>
  <si>
    <t>AC Johnson, GA Peterson</t>
  </si>
  <si>
    <t>Economic Issues</t>
  </si>
  <si>
    <t>Abstract The paper outlines the pattern of rail line abandonment in Wisconsin in the 1970s. Farmers are apt to be affected on two counts. First, they rely heavily on rail transport of fertilizers and other chemical inputs. Abandonment would lead to increased production ...</t>
  </si>
  <si>
    <t>Rented or owned land –implications for land abandonment</t>
  </si>
  <si>
    <t>http://maple.skoglandskap.c.bitbit.net:19477/portal/filearchive/viten_01_10_mapping_and_monitoring_of_nordic_vegetation_and_landscapes.pdf#page=106</t>
  </si>
  <si>
    <t>Viten fra Skog og landskap</t>
  </si>
  <si>
    <t>maple.skoglandskap.c.bitbit.net</t>
  </si>
  <si>
    <t>Abstract The use of rented land has increased steadily over time in Northern Norway. At the same time there is a common perception that there is an increased regrowth of agricultural land. In this paper we investigate if the use of rented land also is a factor that leads to ...</t>
  </si>
  <si>
    <t>Planning for Interim Land Uses in Areas of Residential Abandonment</t>
  </si>
  <si>
    <t>CS Runyan</t>
  </si>
  <si>
    <t>1975 - University of California</t>
  </si>
  <si>
    <t>… IN THE STRUCTURE AND COMPOSITION OF THE VEGETATION RELATIVE TO THE YEARS OF ABANDONMENT OF AGRICULTURAL LAND IN THE TROPICAL …</t>
  </si>
  <si>
    <t>http://www.herbario.encb.ipn.mx/pb/eng/num27/tema4ing.htm</t>
  </si>
  <si>
    <t>JLL Alcocer , SH Betancourt, LS Peba…</t>
  </si>
  <si>
    <t>herbario.encb.ipn.mx</t>
  </si>
  <si>
    <t>Abstract The dry forests in the north of the Yucatán Peninsula are highly important not only for science but also for the conservation of biodiversity because of their unique biogeographical and ecological characteristics. The arid climate, the stony soil and the ...</t>
  </si>
  <si>
    <t>The Ecology of Abandonment : Stand Dynamics During the Second Decade of Regeneration in an Abandoned Pasture in Eastern Amazonia</t>
  </si>
  <si>
    <t>WG Stanley</t>
  </si>
  <si>
    <t>Aboveground and belowground legacies of native Sami land use on boreal forest in northern Sweden 100 years after abandonment</t>
  </si>
  <si>
    <t>http://www.esajournals.org/doi/abs/10.1890/13-0824.1</t>
  </si>
  <si>
    <t>GT Freschet , L Östlund, E Kichenin, DA Wardle</t>
  </si>
  <si>
    <t>Human activities that involve land-use change often cause major transformations to community and ecosystem properties both aboveground and belowground, and when land use is abandoned, these modifications can persist for extended periods. However, the ...</t>
  </si>
  <si>
    <t>[Recension av] Per Lagerås: The ecology of expansion and abandonment . Medieval and post-medieval land -use and settlement dynamics in a landscape …</t>
  </si>
  <si>
    <t>http://www.diva-portal.org/smash/record.jsf?pid=diva2:29315</t>
  </si>
  <si>
    <t>S Welinder</t>
  </si>
  <si>
    <t>Fornvännen</t>
  </si>
  <si>
    <t>... Stig (Mid Sweden University, Faculty of Human Sciences, Department of Humanities). Title: [Recension av] Per Lagerås: The ecology of expansion and abandonment. Medieval and post-medieval land-use and settlement dynamics in a landscape perspective. Department: Mid ...</t>
  </si>
  <si>
    <t>A HYDROCLIMATOLOGICAL CONSEQUENCE OF FARM ABANDONMENT AND REFORESTATION ON THE ALLEGHENY PLATEAU, NEW-YORK</t>
  </si>
  <si>
    <t>RA MULLER</t>
  </si>
  <si>
    <t>ANNALS OF THE ASSOCIATION …,… 350 MAIN STREET</t>
  </si>
  <si>
    <t>Land -use Changes in Subalpine Grasslands: Effects of Abandonment on Soil Organic Carbon Storage and Dynamics</t>
  </si>
  <si>
    <t>S Meyer</t>
  </si>
  <si>
    <t>The Role of Land Abandonment Between 1977 and 2002 in the Sant'Alessio Region in Sicily on the Dynamics of the Local Landscape and the Possible …</t>
  </si>
  <si>
    <t>I Scott</t>
  </si>
  <si>
    <t>Abandonment and Losses of Agricultural Land in Czechia since 1990 from a Regional Perspective</t>
  </si>
  <si>
    <t>http://eurorural.eu/data/sbornik_12.pdf#page=26</t>
  </si>
  <si>
    <t>K Jan</t>
  </si>
  <si>
    <t>RURAL DEVELOPMENT</t>
  </si>
  <si>
    <t>eurorural.eu</t>
  </si>
  <si>
    <t>The aim of the paper is to present our research focused on land use extensification–ie grassingover on arable land and afforestation and abandonment of agricultural land–in Czechia since 1990. We put stress on regional aspects of these processes and on ...</t>
  </si>
  <si>
    <t>The problem of abandonment of hill and mountain land : A search for a solution, in the context of one area in the Italian Alps.</t>
  </si>
  <si>
    <t>http://ethos.bl.uk/OrderDetails.do?uin=uk.bl.ethos.348037</t>
  </si>
  <si>
    <t>DBA Evans</t>
  </si>
  <si>
    <t>... Please login or register if you wish to access theses through EThOS | Login / Register. Title: The problem of abandonment of hill and mountain land : A search for a solution, in the context of one area in the Italian Alps. Author: Evans, DBA. Awarding Body: University of Oxford. ...</t>
  </si>
  <si>
    <t>19 The Impact of Land Abandonment on Regeneration of Semi-natural Vegetation: A Case Study from the Guadalentın</t>
  </si>
  <si>
    <t>http://books.google.co.uk/books?hl=en&amp;lr=&amp;id=O2wuC_yvTGgC&amp;oi=fnd&amp;pg=PA269&amp;dq=+abandonment+grassland+OR+farm+OR+cropland+OR+agriculture+OR+land+OR+pasture&amp;ots=8ioUvw_md8&amp;sig=2cOSBOwkBOVIvmO5WK5N0h0lAC8</t>
  </si>
  <si>
    <t>JA OBANDO</t>
  </si>
  <si>
    <t>… Desertification: A Mosaic of Processes and …</t>
  </si>
  <si>
    <t>In this chapter changes in the semi-natural vegetation in the Guadalentın Basin in south-east Spain are discussed in the context of changing climate and socio-economic activities. The impact of abandonment of agricultural land on the regeneration of semi-natural vegetation ...</t>
  </si>
  <si>
    <t>Vegetation changes of the solonetz complex of the Northern Caspian region as a consequence of climate fluctuations and pasture abandonment</t>
  </si>
  <si>
    <t>http://www.izdatgeo.ru/journal.php?action=output_more&amp;id=3&amp;id_dop=197&amp;idsearch=5047</t>
  </si>
  <si>
    <t>AA Vyshivkin</t>
  </si>
  <si>
    <t>GEOGRAPHY</t>
  </si>
  <si>
    <t>izdatgeo.ru</t>
  </si>
  <si>
    <t>Vegetation changes, caused by the local manifestation of global climatic processes and environment transformation in the Caspian region, are considered. The vegetation cover characteristics, obtained for the reserved area of the Dzhanybek permanent station during ...</t>
  </si>
  <si>
    <t>Maize weed communities composition dynamics under land abandonment and urbanisation trends at landscape level</t>
  </si>
  <si>
    <t>http://etd.adm.unipi.it/t/etd-06052012-170319/</t>
  </si>
  <si>
    <t>S CARLESI</t>
  </si>
  <si>
    <t>etd.adm.unipi.it</t>
  </si>
  <si>
    <t>Although there is a growing scientific concern about the effects that landscape and land use modification may exert on agroecosystems, few papers have taken into account the effect of new types of land use, such as abandonment and urbanisation, on the composition of ...</t>
  </si>
  <si>
    <t>Habitat loss on Đon Močvar–the largest pit bog in Croatia-due to depopulation and abandonment of traditional land use</t>
  </si>
  <si>
    <t>http://bib.irb.hr/prikazi-rad?lang=en&amp;rad=625979</t>
  </si>
  <si>
    <t>A Alegro, V Šegota, Z Sedlar, R Pernar</t>
  </si>
  <si>
    <t>22nd EVS International Workshop</t>
  </si>
  <si>
    <t>Abstract: Đon močvar (situated in central Croatia, 170 m as, in Quercus petrea-Carpinus betulus vegetation zone) represents the oldest (preboreal origin) and, with area of 11 ha, the largest peat bog not only in Croatia, but in broader Southeast European area. It is ...</t>
  </si>
  <si>
    <t>Changes in floristic composition of the mountain pasture sward after the abandonment of sheep grazing.</t>
  </si>
  <si>
    <t>http://www.cabdirect.org/abstracts/20133335522.html</t>
  </si>
  <si>
    <t>K Musiał, M Kasperczyk, Á Helgadóttir…</t>
  </si>
  <si>
    <t>Abstract Grassland ecosystems play many important functions in the environment, eg in shaping landscape, which is particularly visible in the richness of species. Abandonment can lead to impoverished floristic diversity. The aim of our study was to compare floristic ...</t>
  </si>
  <si>
    <t>… and kinetics of rodent populations [Microtus arvalis, Arvicola terrestris and Clethrionomys glareolus] in a region under agricultural land abandonment</t>
  </si>
  <si>
    <t>http://agris.fao.org/agris-search/search.do?recordID=FR9502527</t>
  </si>
  <si>
    <t>P Giraudoux, P Delattre, JP Quere…</t>
  </si>
  <si>
    <t>Acta Oecologica ( …</t>
  </si>
  <si>
    <t>Abandonment of agricultural land in central Poland and its ecological role</t>
  </si>
  <si>
    <t>http://www.degruyter.com/view/j/eko.2013.32.issue-3/eko-2013-0028/eko-2013-0028.xml</t>
  </si>
  <si>
    <t>A Majchrowska</t>
  </si>
  <si>
    <t>Ekologia</t>
  </si>
  <si>
    <t>Abstract Majchrowska A.: Abandonment of agricultural land in central Poland and its ecological role. Ekologia (Bratislava), Vol. 32, No. 3, p. 320-327, 2013. The intent of this paper is to give an overview of the ongoing study of farmland abandonment in central ...</t>
  </si>
  <si>
    <t>Human ecology in the Wadi Al-Hasa: Land use and abandonment through the Holocene.</t>
  </si>
  <si>
    <t>II Ullah</t>
  </si>
  <si>
    <t>LAND - ABANDONMENT IN THE RICE SECTOR IN WEST MALAYSIA PAZIM@ FADZIM Othman University of Malaya</t>
  </si>
  <si>
    <t>RSINW MALAYSIA</t>
  </si>
  <si>
    <t>Malaysian Journal of Economic …</t>
  </si>
  <si>
    <t>Persatuan Ekonomi Malaysia</t>
  </si>
  <si>
    <t>Abandonment of grazing in a mediterranean grassland area: consequences for ant assemblages [2012]</t>
  </si>
  <si>
    <t>http://agris.fao.org/agris-search/search.do?recordID=US201400003154</t>
  </si>
  <si>
    <t>B PECO, FM AZCÁRATE</t>
  </si>
  <si>
    <t>Abstract: 1. Abandonment of traditional activities in the rural areas is widespread in the developed world, and in the case of grazing, it is known to have negative consequences on the diversity of plant communities. Few studies have examined the impact of grazing ...</t>
  </si>
  <si>
    <t>MULTI-DECADAL SEDIMENT AND HYDROLOGY RESPONSE TO CROPLAND ABANDONMENT AND WOODY PLANT ENCROACHMENT IN DYNAMIC …</t>
  </si>
  <si>
    <t>https://gsa.confex.com/gsa/2013AM/finalprogram/abstract_232456.htm</t>
  </si>
  <si>
    <t>MD BERG</t>
  </si>
  <si>
    <t>2013 GSA Annual Meeting in Denver</t>
  </si>
  <si>
    <t>Landscape conversion to agriculture and woody plant encroachment are major issues in rangelands around the world. Many studies have examined the small-scale effects of these trends, but very little work has addressed the watershed-scale consequences on ...</t>
  </si>
  <si>
    <t>Agricultural land abandonment and under-use in the insular Commonwealth Caribbean</t>
  </si>
  <si>
    <t>http://mspace.lib.umanitoba.ca/handle/1993/17237</t>
  </si>
  <si>
    <t>CL Morgan</t>
  </si>
  <si>
    <t>mspace.lib.umanitoba.ca</t>
  </si>
  <si>
    <t>L'auteuraaccordé une l¡ cencÆ inévocable et non exdusive permethnt å la Etibl¡ othèque nationale du Canada de reproduire, prêtbr, disbibuer ou vendre des cohes dtsd ü, èsé de queþue n¡ anière et sous quetquá forme que ce soit pour mettre des exemplaires de cette ...</t>
  </si>
  <si>
    <t>Land -use abandonment owing to irrigation cessation affects the biodiversity of hay meadows in an arid mountain region</t>
  </si>
  <si>
    <t>http://www.sciencedirect.com/science/article/pii/S0167880913004453</t>
  </si>
  <si>
    <t>E Riedener, HP Rusterholz, B Baur</t>
  </si>
  <si>
    <t>Abstract In arid regions, irrigation is required to secure agricultural production including the production of hay. The Valais, a dry inner alpine valley of Switzerland, has a long tradition of meadow irrigation. However, in the 20th century irrigation was stopped on marginal, ...</t>
  </si>
  <si>
    <t>Landscape-level diagnosis of ecological consequences of land abandonment in an uplands district (Hermillon, Savoie, France)</t>
  </si>
  <si>
    <t>P Delcros, C Piedallu , JJ Brun…</t>
  </si>
  <si>
    <t>REVUE DE …,ARMAN COLIN 21</t>
  </si>
  <si>
    <t>… supply in the vegetation after abandonment of unfertilized mown meadows [unfertilized mown meadow (Mesobrometum), abandonned grassland ( …</t>
  </si>
  <si>
    <t>http://agris.fao.org/agris-search/search.do?recordID=FR9003921</t>
  </si>
  <si>
    <t>J Stoecklin , U Gisi</t>
  </si>
  <si>
    <t>Acta Oecologica Oecologia Plantarum (France)</t>
  </si>
  <si>
    <t>A Study on Abandonment of Rural Contracted Land ——Case Study of Longde County, Ningxia</t>
  </si>
  <si>
    <t>http://en.cnki.com.cn/Article_en/CJFDTOTAL-NFNC201307007.htm</t>
  </si>
  <si>
    <t>C BIE, T LI</t>
  </si>
  <si>
    <t>South China Rural Area</t>
  </si>
  <si>
    <t>In recent years, Chinese economy is booming, while farmers' land abandonment is directly affecting social and economic development in rural areas, grain yield of China and also causing a series of social problems. Longde County, Guyuan City, Ningxia as a case, this ...</t>
  </si>
  <si>
    <t>Differential effects of abandonment on the demography of the grassland perennial Succisa pratensis</t>
  </si>
  <si>
    <t>http://link.springer.com/article/10.1007/s10144-013-0400-7</t>
  </si>
  <si>
    <t>S van der Meer, JP Dahlgren, M Mildén, J Ehrlén</t>
  </si>
  <si>
    <t>Abstract Abandonment of traditional land-use practices can have strong effects on the abundance of species occurring in agricultural landscapes. However, the precise mechanisms by which individual performance and population dynamics are affected are ...</t>
  </si>
  <si>
    <t>https://lirias.kuleuven.be/bitstream/123456789/412876/2/van+der+Meer+et+al.+Pop+Ecol+(2013).pdf</t>
  </si>
  <si>
    <t>Watershed-Scale Effects of Cropland Abandonment and Woody Plant Encroachment: Implications for Water Resources</t>
  </si>
  <si>
    <t>http://adsabs.harvard.edu/abs/2013AGUFM.H21K..07B</t>
  </si>
  <si>
    <t>M Berg, BP Wilcox , J Angerer…</t>
  </si>
  <si>
    <t>Abstract Long-running abandonment of marginal croplands and woody plant encroachment have been observed in many landscapes around world, often in association with one another. However, there is great uncertainty about the consequences of these trends, and ...</t>
  </si>
  <si>
    <t>Land -use and land cover change in times of massive socio-economic changes: Detecting agricultural land abandonment and understanding its drivers in …</t>
  </si>
  <si>
    <t>AV Prishchepov</t>
  </si>
  <si>
    <t>Human Ecology in the Wadi Al-Hasa: Land Use and Abandonment Through the Holocene</t>
  </si>
  <si>
    <t>https://escholarship.org/uc/item/5w5031zw.pdf</t>
  </si>
  <si>
    <t>AM Mannion</t>
  </si>
  <si>
    <t>How, where, why and when are the major questions which archaeologists and environmentalists attempt to address when dealing with ancient settlement sites. Rarely are straight answers forthcoming but there still are areas that offer evidence of repeated ...</t>
  </si>
  <si>
    <t>Modelling land abandonment in Southern Bohemia at multiple spatial scales</t>
  </si>
  <si>
    <t>https://lirias.kuleuven.be/handle/123456789/179698</t>
  </si>
  <si>
    <t>A Van Rompaey , W Van Dessel…</t>
  </si>
  <si>
    <t>… Land Use Dynamics II</t>
  </si>
  <si>
    <t>... Division of Geography ›. ITEM METADATA RECORD. Title: Modelling land abandonment in Southern Bohemia at multiple spatial scales. Authors: Van Rompaey, Anton Van Dessel, Wim Krasa, Jozef #. Issue Date: 2007. Series Title ...</t>
  </si>
  <si>
    <t>85th Annual Conference of the Agricultural Economics Society Warwick University 18-20 April 2011 Policy Reform and Agricultural Land Abandonment</t>
  </si>
  <si>
    <t>http://ageconsearch.umn.edu/bitstream/108772/2/88renwick_etal.pdf</t>
  </si>
  <si>
    <t>A Renwick, T Jansson, PH Verburg …</t>
  </si>
  <si>
    <t>Policy</t>
  </si>
  <si>
    <t>Abstract This paper examines the potential impact of agricultural and trade policy reform on land-use across the EU focussing particularly on the issue of land abandonment. Using a novel combined application of the well established CAPRI and Dyna-CLUE models it ...</t>
  </si>
  <si>
    <t>Land - abandonment in the rice sector in West Malaysia</t>
  </si>
  <si>
    <t>O Pazim Fadzim</t>
  </si>
  <si>
    <t>Malaysian journal of economic studies</t>
  </si>
  <si>
    <t>… and Impacts-Modelling hillslope connectivity and channel interactions in semiarid areas: Implications for hillslope restoration following land abandonment</t>
  </si>
  <si>
    <t>IAHS …,Wallingford [Oxfordshire]: IAHS</t>
  </si>
  <si>
    <t>[Technical report, 10: Use of land and soil development: Pasture abandonment , sandy soils]</t>
  </si>
  <si>
    <t>http://agris.fao.org/agris-search/search.do?recordID=DK872092588</t>
  </si>
  <si>
    <t>KR Rasmussen, L Petersen</t>
  </si>
  <si>
    <t>Spatial distribution of vulnerable areas for gully erosion due to agricultural land abandonment in Southeast Spain</t>
  </si>
  <si>
    <t>http://dare.uva.nl/record/170755</t>
  </si>
  <si>
    <t>JP Lesschen , LH Cammeraat</t>
  </si>
  <si>
    <t>Abandonment of agricultural land is one of the main changes of land use in Mediterranean countries. From the land use change analysis with the CLUE-S model appeared that especially marl areas without irrigation possibilities are potentially subject to abandonment. ...</t>
  </si>
  <si>
    <t>Landscape-level disgnosis of ecological consequences of land abandonment in an uplands district (Hermillon, Savoie, France)</t>
  </si>
  <si>
    <t>http://www.persee.fr/web/revues/home/prescript/article/rga_0035-1121_2005_num_93_3_2359</t>
  </si>
  <si>
    <t>P Delcros, C Piedallu , JJ Brun, S Vanpeene</t>
  </si>
  <si>
    <t>Revue de géographie …</t>
  </si>
  <si>
    <t>Abstract; Many upland villages today are faced with a rapid afforestation of former fields and pastureland. This phenomenon leads to various problems concerning biological conservation and environmental quality. This paper presents a landscape-scale method ...</t>
  </si>
  <si>
    <t>COS 87-9: Soil food web structure and mineralization during ecosystem development after land abandonment</t>
  </si>
  <si>
    <t>https://eco.confex.com/eco/2007/techprogram/P4762.HTM</t>
  </si>
  <si>
    <t>R Holtkamp, C Stefan, PC de Ruiter</t>
  </si>
  <si>
    <t>1. Restoration of natural species-rich heathlands on abandoned agricultural land is a common land use change in North-West Europe. However, it takes several decades to restore heathland vegetation. To speed up the restoration process, first changes in soil ...</t>
  </si>
  <si>
    <t>… Dead" Land : A Study of Chronic Tax Delinquency and Abandonment , with a Program for the Development of Encumbered Urban Vacant Land A Report to …</t>
  </si>
  <si>
    <t>Housing Authority of the County of Cook, Ill</t>
  </si>
  <si>
    <t>Socio-economic factors influencing the abandonment of alienated rice land in the district of Kuala Pilah, state of Negeri Sembilan, Peninsular Malaysia</t>
  </si>
  <si>
    <t>http://agris.fao.org/agris-search/search.do?recordID=PH8911094</t>
  </si>
  <si>
    <t>B Rayarappan</t>
  </si>
  <si>
    <t>Effects of land abandonment and restoration on plant species richness in Scandinavian rural landscapes</t>
  </si>
  <si>
    <t>http://www.diva-portal.org/smash/record.jsf?pid=diva2:188421</t>
  </si>
  <si>
    <t>R Lindborg</t>
  </si>
  <si>
    <t>IALE (International Association for Landscape Ecology) …</t>
  </si>
  <si>
    <t>... Create reference ». Author: Lindborg, Regina (Stockholm University, Faculty of Science, Department of Systems Ecology). Title: Effects of land abandonment and restoration on plant species richness in Scandinavian rural landscapes. ...</t>
  </si>
  <si>
    <t>Land Abandonment in the Rice Sector in West Malaysia: A Case Study of the Muda and Kemubu Irrigation Schemes (farming)</t>
  </si>
  <si>
    <t>University of Wisconsin</t>
  </si>
  <si>
    <t>A Geographic Analysis of Population Decline and Farm Abandonment in West Monroe Township</t>
  </si>
  <si>
    <t>stewart Wilson Miner</t>
  </si>
  <si>
    <t>Abandonment of Agricultural Land , Agricultural Policy and Land Degradation in Mediterranean Europe</t>
  </si>
  <si>
    <t>http://link.springer.com/chapter/10.1007/978-94-007-5727-1_14</t>
  </si>
  <si>
    <t>AJ Parsons</t>
  </si>
  <si>
    <t>Patterns of Land Degradation in Drylands</t>
  </si>
  <si>
    <t>Abstract Abandonment of agricultural land has been widespread phenomenon throughout Western Europe since the middle of the last century; a trend that up until the mid 1990s was exacerbated by the European Common Agricultural Policy. Typically, in dryland parts of ...</t>
  </si>
  <si>
    <t>Short-term effects of grazing abandonment on grassland ecosystem respiration.</t>
  </si>
  <si>
    <t>http://www.seepastos.es/docs%20auxiliares/Actas%20Reuniones%20escaneadas/Proceedings/sessions/Session%205/5.778.pdf</t>
  </si>
  <si>
    <t>S Vallecillo, J Garcia-Pausas , C Gimeno …</t>
  </si>
  <si>
    <t>seepastos.es</t>
  </si>
  <si>
    <t>Abstract Grassland management is considered a key factor in the global carbon cycle dynamics. We aimed to evaluate how ecosystem respiration (ER) of grazed systems is influenced by abandonment and determine to which extent abiotic and biotic factors might ...</t>
  </si>
  <si>
    <t>Studies in cropping system of slash-and-burn method of agriculture and its origin, 16: On the shifts in vegetation in the abandonment after slash-and-burn.</t>
  </si>
  <si>
    <t>http://agris.fao.org/agris-search/search.do?recordID=JP19870039294</t>
  </si>
  <si>
    <t>S Sugawara, T Shindo</t>
  </si>
  <si>
    <t>Farm Work Research</t>
  </si>
  <si>
    <t>[Competition between introduced species and land species during rehabilitation of shallow swamp after cultivation abandonment [Camargue (France)]]</t>
  </si>
  <si>
    <t>http://agris.fao.org/agris-search/search.do?recordID=FR9303491</t>
  </si>
  <si>
    <t>F Mesleard</t>
  </si>
  <si>
    <t>Annales ANPP (France)</t>
  </si>
  <si>
    <t>[ Abandonment of land from small farmers point of view and inside the context of CAP]</t>
  </si>
  <si>
    <t>http://agris.fao.org/agris-search/search.do?recordID=ES9202101</t>
  </si>
  <si>
    <t>JM Delgado Perez</t>
  </si>
  <si>
    <t>Serie Tecnica-Colegio Oficial de Ingenieros …</t>
  </si>
  <si>
    <t>Are Mountains Leaving Agriculture Behind?: The Complex Dyanmics of Agricultural Abandonment in the Pyrenees</t>
  </si>
  <si>
    <t>FL i Gelats</t>
  </si>
  <si>
    <t>Universitat Autònoma de Barcelona</t>
  </si>
  <si>
    <t>… ELEVATOR LOSES ITS RAILROAD LINE-CASE STUDY SHOWS EFFECTS OF LINE ABANDONMENT ON A COUNTRY ELEVATORS GRAIN AND FARM …</t>
  </si>
  <si>
    <t>CP BAUMEL, RN WISNER</t>
  </si>
  <si>
    <t>FEEDSTUFFS</t>
  </si>
  <si>
    <t>Rail line abandonment and Wisconsin agriculture [Transportation, policies, legislation]</t>
  </si>
  <si>
    <t>http://agris.fao.org/agris-search/search.do?recordID=US8009946</t>
  </si>
  <si>
    <t>Economic Issues-Wisconsin Agricultural …</t>
  </si>
  <si>
    <t>… introducing a derogation to the scheme provided for in Regulation (EEC) No. 456/80 on the granting of temporary and permanent abandonment premiums in respect …</t>
  </si>
  <si>
    <t>http://aei.pitt.edu/49054/</t>
  </si>
  <si>
    <t>N Gatti</t>
  </si>
  <si>
    <t>aei.pitt.edu</t>
  </si>
  <si>
    <t>B. on the amendment to the proposal from the Commission of the European Communities to the Council&lt; COM&lt; 84&gt; 539 final-Doc. 2-780/84) for a regulation amending Regulation&lt; EEC) No. 337/79 on the common organization of the market in wine (COM&lt; 84) 515 final ...</t>
  </si>
  <si>
    <t>http://aei.pitt.edu/49054/1/A9251.pdf</t>
  </si>
  <si>
    <t>Soil recovery and structure of shrub communities after abandonment of eumediterranean cultivated land in central west Spain</t>
  </si>
  <si>
    <t>http://agris.fao.org/agris-search/search.do?recordID=QC2000400125</t>
  </si>
  <si>
    <t>MD Matias, JA Garcia, A Puerto</t>
  </si>
  <si>
    <t>[ Land set aside and agricultural abandonment in Massif armoricain (Bretagne, france). Reflections about criteria for selecting areas to be set aside and …</t>
  </si>
  <si>
    <t>http://agris.fao.org/agris-search/search.do?recordID=FR1998000004</t>
  </si>
  <si>
    <t>C Cheverry, D Poulain, J Haury</t>
  </si>
  <si>
    <t>Dossiers de l'Environnement de l' …</t>
  </si>
  <si>
    <t>... Land set aside and agricultural abandonment in Massif armoricain (Bretagne, france). Reflections about criteria for selecting areas to be set aside and localization of areas which might be ababndonned. ...</t>
  </si>
  <si>
    <t>Changes of agrochemical properties of cambisol under grassland after abandonment</t>
  </si>
  <si>
    <t>http://agris.fao.org/agris-search/search.do?recordID=CZ2013000030</t>
  </si>
  <si>
    <t>J Jancovic, L Vozar, S Bacova, P Kovar</t>
  </si>
  <si>
    <t>… Universitatis Agriculturae et …</t>
  </si>
  <si>
    <t>[Evolution of farms. Survey on 32 departments [ land abandonment ]]</t>
  </si>
  <si>
    <t>http://agris.fao.org/agris-search/search.do?recordID=FR8905912</t>
  </si>
  <si>
    <t>E Valette</t>
  </si>
  <si>
    <t>… Rendus de l'Academie d' Agriculture de France (France …</t>
  </si>
  <si>
    <t>[Permanent pasture , from intensive management to abandonment ]</t>
  </si>
  <si>
    <t>http://agris.fao.org/agris-search/search.do?recordID=FR9306693</t>
  </si>
  <si>
    <t>D Leconte, G Leau</t>
  </si>
  <si>
    <t>Fourrages (France)</t>
  </si>
  <si>
    <t>Studies in Cropping System of Slash-and-Burn Method of Agriculture and its Origin: XVI. On the shifts in vegetation in the abandonment after of slash-and …</t>
  </si>
  <si>
    <t>http://ci.nii.ac.jp/naid/130003699714/</t>
  </si>
  <si>
    <t>菅原清康， 進藤隆</t>
  </si>
  <si>
    <t>農作業研究</t>
  </si>
  <si>
    <t>... すべて CiNiiに本文あり CiNiiに本文あり、または連携サービスへのリンクあり. 論文検索. 著者検索. 論文検索. Studies in Cropping System of Slash-and-Burn Method of Agriculture and its Origin:XVI. On the shifts in vegetation in the abandonment after of slash-and burn. ...</t>
  </si>
  <si>
    <t>Agro pastoral activities and landscape evolution in Corsica: some management proposals [ abandonment of agricultural land ]</t>
  </si>
  <si>
    <t>http://agris.fao.org/agris-search/search.do?recordID=FR2001000282</t>
  </si>
  <si>
    <t>S Said , S Auvergne</t>
  </si>
  <si>
    <t>Revue de Geographie Alpine (France)</t>
  </si>
  <si>
    <t>Land abandonment and sheep</t>
  </si>
  <si>
    <t>http://agris.fao.org/agris-search/search.do?recordID=US201300322612</t>
  </si>
  <si>
    <t>A Sanchez Belda</t>
  </si>
  <si>
    <t>Are Mountains leaving agriculture behind? The complex dynamics of agricultural abandonment in the Pyrenees</t>
  </si>
  <si>
    <t>http://www.tesisenxarxa.net/handle/10803/3716</t>
  </si>
  <si>
    <t>F López i Gelats</t>
  </si>
  <si>
    <t>tesisenxarxa.net</t>
  </si>
  <si>
    <t>Resum: El camp europeu està canviant. Les transformacions socioeconòmiques i ambientals que està patint són molt nombroses. L'abandonament de l'agricultura és el més estès d'aquests canvis. De fet, l'abandonament de l'agricultura ha esdevingut la tendència ...</t>
  </si>
  <si>
    <t>Infiltration and land abandonment ; scale dependent process</t>
  </si>
  <si>
    <t>http://dare.uva.nl/record/14172</t>
  </si>
  <si>
    <t>LH Cammeraat, A Cerda</t>
  </si>
  <si>
    <t>Land abandonment and potential cropland in Russia</t>
  </si>
  <si>
    <t>http://dial.academielouvain.be/handle/boreal:136888</t>
  </si>
  <si>
    <t>P Meyfroidt</t>
  </si>
  <si>
    <t>… Foundation Conference</t>
  </si>
  <si>
    <t>dial.academielouvain.be</t>
  </si>
  <si>
    <t>... Pour référencer ce document, veuillez utiliser le lien suivant : http://hdl.handle.net/2078.1/ 136888. Land abandonment and potential cropland in Russia. Auteurs. ...</t>
  </si>
  <si>
    <t>Decommissioning-2: Past contamination, future land use set abandonment time fine</t>
  </si>
  <si>
    <t>http://cat.inist.fr/?aModele=afficheN&amp;cpsidt=18568428</t>
  </si>
  <si>
    <t>KE Roblin</t>
  </si>
  <si>
    <t>Oil &amp; gas journal</t>
  </si>
  <si>
    <t>... Titre du document / Document title. Decommissioning-2: Past contamination, future land use set abandonment time fine. Auteur(s) / Author(s). ROBLIN Katherine E. (1) ; Affiliation(s) du ou des auteurs / Author(s) Affiliation(s). (1) National Energy Board Calgary, CANADA ...</t>
  </si>
  <si>
    <t>Spatial variability and response of soil organic carbon to land abandonment in drylands</t>
  </si>
  <si>
    <t>http://dial.academielouvain.be/handle/boreal:108455</t>
  </si>
  <si>
    <t>S De Baets, J Meersmans…</t>
  </si>
  <si>
    <t>… dynamics-from soils …</t>
  </si>
  <si>
    <t>... Pour référencer ce document, veuillez utiliser le lien suivant : http://hdl.handle. net/2078.1/108455. Spatial variability and response of soil organic carbon to land abandonment in drylands. Auteurs. De Baets, S. (Auteur ...</t>
  </si>
  <si>
    <t>DRIVERS OF LAND ABANDONMENT IN SOUTHERN CHILE AND IMPLICATIONS FOR LANDSCAPE PLANNING</t>
  </si>
  <si>
    <t>https://dspace.conicyt.cl/ri20/handle/10533/81869</t>
  </si>
  <si>
    <t>ELC MAURICIO, MAS LORENA</t>
  </si>
  <si>
    <t>dspace.conicyt.cl</t>
  </si>
  <si>
    <t>... Please use this identifier to cite or link to this item: http://hdl.handle.net/10533/ 81869. Title: DRIVERS OF LAND ABANDONMENT IN SOUTHERN CHILE AND IMPLICATIONS FOR LANDSCAPE PLANNING. ...</t>
  </si>
  <si>
    <t>The evolution of soil-vegetation patterns following land abandonment and fire in Spain.</t>
  </si>
  <si>
    <t>http://dare.uva.nl/record/19039</t>
  </si>
  <si>
    <t>The UvA-LINKER will give you a range of other options to find the full text of a publication (including a direct link to the full-text if it is located on another database on the internet). ... De UvA-LINKER biedt mogelijkheden om een publicatie elders te vinden (inclusief een directe link naar de ...</t>
  </si>
  <si>
    <t>Generated on September 28th 2014 at 4:58:10pm by nealhaddaway</t>
  </si>
  <si>
    <t>Evolution of gynodioecy and maintenance of females: the role of inbreeding depression , outcrossing rates, and resource allocation in Schiedea adamantis ( …</t>
  </si>
  <si>
    <t>http://www.jstor.org/stable/2411149</t>
  </si>
  <si>
    <t>AK Sakai, SG Weller, ML Chen, SY Chou, C Tasanont</t>
  </si>
  <si>
    <t>Evolution</t>
  </si>
  <si>
    <t>Levels of inbreeding depression, outcrossing rates, and phenotypic patterns of resource allocation were studied to examine their relative importance in the maintenance of high numbers of females in gynodioecious Schiedea adamantis (Caryophyllaceae), an ...</t>
  </si>
  <si>
    <t>Inbreeding depression , genetic load, and the evolution of outcrossing rates in a multilocus system with no linkage</t>
  </si>
  <si>
    <t>http://www.jstor.org/stable/2409330</t>
  </si>
  <si>
    <t>D Charlesworth, MT Morgan, B Charlesworth</t>
  </si>
  <si>
    <t>We studied deterministic models of multilocus systems subject to mutation-selection balance with all loci unlinked, and with multiplicative interactions of the loci affecting fitness, in partially self-fertilizing populations. The aim was to examine the fitnesses of the zygotes ...</t>
  </si>
  <si>
    <t>Outcrossing rate and inbreeding depression in two annual monoecious herbs, Begonia hirsuta and B. semiovata</t>
  </si>
  <si>
    <t>http://www.jstor.org/stable/2410123</t>
  </si>
  <si>
    <t>J Agren , DW Schemske</t>
  </si>
  <si>
    <t>Most models of mating-system evolution predict inbreeding depression to be low in inbred populations due to the purging of deleterious recessive alleles. This paper presents estimates of outcrossing rates and inbreeding depression for two highly selfing, ...</t>
  </si>
  <si>
    <t>Inbreeding depression with heterozygote advantage and its effect on selection for modifiers changing the outcrossing rate</t>
  </si>
  <si>
    <t>http://www.jstor.org/stable/2409552</t>
  </si>
  <si>
    <t>D Charlesworth, B Charlesworth</t>
  </si>
  <si>
    <t>The equilibrium level of inbreeding depression in populations with different selfing rates is studied for models with symmetrical or asymmetrical heterozygous advantage at several loci with partial linkage. As for the case of a single locus, the inbreeding depression caused by ...</t>
  </si>
  <si>
    <t>Pollen dispersal and optimal outcrossing in Delphinium nelsoni</t>
  </si>
  <si>
    <t>http://www.nature.com/nature/journal/v277/n5694/abs/277294a0.html</t>
  </si>
  <si>
    <t>MV Price, NM Waser</t>
  </si>
  <si>
    <t>... populations 6–9 , and reports of inbreeding depression date back at least a century 10 We suggest that outbreeding depression will often ... by distance or from adaptation to local edaphic and biotic conditions 11,12 Under these circumstances, a short outcrossing distance may be ...</t>
  </si>
  <si>
    <t>The evolution of self-fertilization and inbreeding depression in plants. I. Genetic models</t>
  </si>
  <si>
    <t>http://www.jstor.org/stable/2408514</t>
  </si>
  <si>
    <t>R Lande, DW Schemske</t>
  </si>
  <si>
    <t>... Summary. -The amounts of inbreeding depression upon selfing and of heterosis upon out- crossing determine the strength of ... The models help to explain observations of high inbreeding depression (&gt;50%) upon selfing in primarily outcrossing populations, as well as ...</t>
  </si>
  <si>
    <t>Outcrossing rates and inferred levels of inbreeding depression in gynodioecious Cucurbita foetidissima (Cucurbitaceae)</t>
  </si>
  <si>
    <t>http://www.nature.com/hdy/journal/v75/n1/abs/hdy1995106a.html</t>
  </si>
  <si>
    <t>JR Kohn, JE Biardi</t>
  </si>
  <si>
    <t>Abstract Sex-specific outcrossing rates and the inbreeding coefficient of adults in two populations of gynodioecious Cucurbita foetidissima were estimated using progeny array data from four allozyme loci to compare the frequencies of self-fertilization and the ...</t>
  </si>
  <si>
    <t>The evolution of self-fertilization and inbreeding depression in plants. II. Empirical observations</t>
  </si>
  <si>
    <t>http://www.jstor.org/stable/2408515</t>
  </si>
  <si>
    <t>DW Schemske, R Lande</t>
  </si>
  <si>
    <t>... The proposed evolutionary processes that result in the bimodal distribution of outcrossing rates illustrated in Figure 1 are 1) selection for the maintenance of outcrossing in historically large, out- crossing populations with substantial in- breeding depression (greater than 50 ...</t>
  </si>
  <si>
    <t>http://www.ask-force.org/web/EPOBIO-Avena/Schemske-SelfFert-Inbreeding-Empiric-1985.pdf</t>
  </si>
  <si>
    <t>… significance of genetic erosion in the process of extinction. IV. Inbreeding depression and heterosis effects caused by selfing and outcrossing in Scabiosa columbaria</t>
  </si>
  <si>
    <t>http://www.jstor.org/stable/2410211</t>
  </si>
  <si>
    <t>R Van Treuren, R Bijlsma, NJ Ouborg, W Van Delden</t>
  </si>
  <si>
    <t>The effects of self-fertilization, within-population crosses (WPC) and between-population crosses (BPC) on progeny fitness were investigated in the greenhouse for Scabiosa columbaria populations of varying size. Plants grown from field collected seeds were hand ...</t>
  </si>
  <si>
    <t>Five generations of enforced selfing and outcrossing in Mimulus guttatus: inbreeding depression variation at the population and family level</t>
  </si>
  <si>
    <t>http://www.jstor.org/stable/2410960</t>
  </si>
  <si>
    <t>MR Dudash , DE Carr, CB Fenster</t>
  </si>
  <si>
    <t>The focus of this study was to examine the consequences of five sequential generations of enforced selfing and outcrossing in two annual populations of the mixed-mating Mimulus guttatus. Our primary goal was to determine whether purging of deleterious recessive ...</t>
  </si>
  <si>
    <t>http://www.clfs.umd.edu/biology/fensterlab/PDF/PDF-16.pdf</t>
  </si>
  <si>
    <t>Evolution of the magnitude and timing of inbreeding depression in plants</t>
  </si>
  <si>
    <t>http://www.jstor.org/stable/2410780</t>
  </si>
  <si>
    <t>BC Husband, DW Schemske</t>
  </si>
  <si>
    <t>... inbreeding depression, literature survey, magnitude, mating system, outcrossing, plants, purging, recessive lethals, selfing, timing. ... Inbreeding depression is the reduction in fitness of progeny derived from inbreeding relative to those derived from out- crossing. ...</t>
  </si>
  <si>
    <t>Effects of competition on lifetime estimates of inbreeding depression in the outcrossing plant Crepis sancta (Asteraceae)</t>
  </si>
  <si>
    <t>http://onlinelibrary.wiley.com/doi/10.1046/j.1420-9101.2000.00175.x/full</t>
  </si>
  <si>
    <t>PO Cheptou, E Imbert, J Lepart…</t>
  </si>
  <si>
    <t>Journal of Evolutionary …</t>
  </si>
  <si>
    <t>The ecological and genetical explanations are not mutually exclusive, and it has recently been emphasized that ecological and genetical determinants interact in a complex way (Uyenoyama et al., 1993). Firstly, recent empirical or theoretical studies have shown that ...</t>
  </si>
  <si>
    <t>The effect of drought stress on inbreeding depression in four populations of the Mediterranean outcrossing plant Crepis sancta (Asteraceae)</t>
  </si>
  <si>
    <t>http://www.nature.com/hdy/journal/v85/n3/abs/6887590a.html</t>
  </si>
  <si>
    <t>PO Cheptou, AÉ Berger, A Blanchard, C Collin…</t>
  </si>
  <si>
    <t>Abstract The effect of physiological stress on the magnitude of inbreeding depression in plants has been the subject of few studies and is currently controversial because of contradictory results. We measured the inbreeding depression at three drought stress ...</t>
  </si>
  <si>
    <t>http://www.nature.com/hdy/journal/v85/n3/full/6887590a.html</t>
  </si>
  <si>
    <t>Outcrossing rate and inbreeding depression in the herbaceous autotetraploid, Campanula americana</t>
  </si>
  <si>
    <t>http://www.nature.com/hdy/journal/v90/n4/abs/6800242a.html</t>
  </si>
  <si>
    <t>LF Galloway , JR Etterson, JL Hamrick</t>
  </si>
  <si>
    <t>Abstract Polyploidy in angiosperms is frequently associated with an increase in self- compatibility. Self-fertilization can enhance polyploid establishment, and theory predicts reduced inbreeding depression in polyploids relative to diploids. Therefore, we may ...</t>
  </si>
  <si>
    <t>http://www.nature.com/hdy/journal/v90/n4/full/6800242a.html</t>
  </si>
  <si>
    <t>The genetic interpretation of inbreeding depression and outbreeding depression</t>
  </si>
  <si>
    <t>http://www.jstor.org/stable/2409915</t>
  </si>
  <si>
    <t>M Lynch</t>
  </si>
  <si>
    <t>... dominance x domi- nance effects can all contribute to inbreed- ing depression, although these ... tion and the mechanisms responsible for the phenotypic response to inbreeding and out- breeding. ... and for all greater distances F2 progeny ac- tually have depressed fitness relative ...</t>
  </si>
  <si>
    <t>http://www.indiana.edu/~lynchlab/PDF/Lynch49.pdf</t>
  </si>
  <si>
    <t>Factors eliminating inbreeding depression in a captive herd of Speke's gazelle (Gazella spekei)</t>
  </si>
  <si>
    <t>http://onlinelibrary.wiley.com/doi/10.1002/zoo.1430030302/full</t>
  </si>
  <si>
    <t>AR Templeton , B Read</t>
  </si>
  <si>
    <t>Zoo Biology</t>
  </si>
  <si>
    <t>... Furthermore, our analysis clearly shows that the gazelles suffered from an in- breeding depression rather than an outcrossing depression. ... Key words: inbreeding depression, outcrossing depression, Speke's gazelle, breeding management INTRODUCTION ...</t>
  </si>
  <si>
    <t>Inbreeding depression and the outcrossing rate in natural populations of Allium schoenoprasum L.(wild chives)</t>
  </si>
  <si>
    <t>http://www.nature.com/hdy/journal/v60/n2/abs/hdy198840a.html</t>
  </si>
  <si>
    <t>JP Stevens, SM Bougourd</t>
  </si>
  <si>
    <t>Abstract The level of inbreeding depression has been measured at four independent stages of the life cycle (parental seed fecundity, seed viability, seedling survival and seedling growth rate) using wild-collected parental plants from seven natural populations of Allium ...</t>
  </si>
  <si>
    <t>Selfing, outcrossing , and mixed mating in the freshwater snail Physa heterostropha: lifetime fitness and inbreeding depression</t>
  </si>
  <si>
    <t>http://www.jstor.org/stable/3226896</t>
  </si>
  <si>
    <t>AR Wethington , RT Dillon Jr</t>
  </si>
  <si>
    <t>Invertebrate Biology</t>
  </si>
  <si>
    <t>The purpose of this investigation was to estimate inbreeding depression and self-fertilization depression from a comparison of self-fertilizing and outcrossing pulmonate snails, Physa heterostropha. We monitored lifetime survival and fecundity in 26 paired snails from three ...</t>
  </si>
  <si>
    <t>Outcrossing rate and inbreeding depression in the perennial yellow bush lupine, Lupinus arboreus (Fabaceae)</t>
  </si>
  <si>
    <t>http://www.amjbot.org/content/87/5/652.short</t>
  </si>
  <si>
    <t>PM Kittelson, JL Maron</t>
  </si>
  <si>
    <t>Abstract Little is known about the breeding systems of perennial Lupinus species. We provide information about the breeding system of the perennial yellow bush lupine, Lupinus arboreus, specifically determining self-compatibility, outcrossing rate, and level of ...</t>
  </si>
  <si>
    <t>http://www.amjbot.org/content/87/5/652.full</t>
  </si>
  <si>
    <t>Estimates of outcrossing rates and of inbreeding depression in a population of the marine angiosperm Zostera marina</t>
  </si>
  <si>
    <t>http://link.springer.com/article/10.1007/BF00349237</t>
  </si>
  <si>
    <t>MH Ruckelshaus</t>
  </si>
  <si>
    <t>Abstract Despite the great diversity of pollination and fertilization mechanisms observed in marine plants, little is known about the causes or maintenance of this variation. In this study, I estimated outcrossing rates and levels of inbreeding depression in Zostera marina L.( ...</t>
  </si>
  <si>
    <t>The role of genetic and genomic attributes in the success of polyploids</t>
  </si>
  <si>
    <t>http://www.pnas.org/content/97/13/7051.short</t>
  </si>
  <si>
    <t>PS Soltis, DE Soltis</t>
  </si>
  <si>
    <t>... The number and survival of sporophytes resulting from these treatments are recorded, and these data can be used to estimate inbreeding depression, outcrossing depression, and the number of lethal equivalents per genome. ...</t>
  </si>
  <si>
    <t>http://www.pnas.org/content/97/13/7051.full</t>
  </si>
  <si>
    <t>Coevolution of self-fertilization and inbreeding depression I. Mutation-selection balance at one and two loci</t>
  </si>
  <si>
    <t>http://www.sciencedirect.com/science/article/pii/004058099190045H</t>
  </si>
  <si>
    <t>MK Uyenoyama, DM Waller</t>
  </si>
  <si>
    <t>Theoretical Population Biology</t>
  </si>
  <si>
    <t>... 445–453. Full Text via CrossRef. Charlesworth et al., 1990; D. Charlesworth, MT Morgan, B. Charlesworth; Inbreeding depression, genetic load and the evolution of outcrossing rates in a multi-locus system with no linkage. Evolution, 44 (1990), pp. 1469–1489. ...</t>
  </si>
  <si>
    <t>The genetic basis of inbreeding depression</t>
  </si>
  <si>
    <t>http://journals.cambridge.org/abstract_S0016672399004152</t>
  </si>
  <si>
    <t>B Charlesworth, D Charlesworth</t>
  </si>
  <si>
    <t>Genetical research</t>
  </si>
  <si>
    <t>... Data from other species, including plants, however, are of considerable im- portance because inbreeding depression is one of the major factors involved in the evolution of outcrossing rates (Jarne &amp; Charlesworth, 1993 ; Uyenoyama et al., 1993). ...</t>
  </si>
  <si>
    <t>The effect of inbreeding in diploid and tetraploid populations of Epilobium angustifolium (Onagraceae): implications for the genetic basis of inbreeding depression</t>
  </si>
  <si>
    <t>http://www.jstor.org/stable/2411150</t>
  </si>
  <si>
    <t>... Inbreeding depression, the reduced fitness of progeny de- rived from selfing relative to outcrossing, was expressed as 8, which is equal to 1 - w./w, where w. and wo are the mean fitness of selfed and outcrossed progeny, respectively. ...</t>
  </si>
  <si>
    <t>The role of breeding system and inbreeding depression in the maintenance of an outcrossing mating strategy in Silene virginica (Caryophyllaceae)</t>
  </si>
  <si>
    <t>http://www.amjbot.org/content/88/11/1953.short</t>
  </si>
  <si>
    <t>MR Dudash , CB Fenster</t>
  </si>
  <si>
    <t>Abstract The goal of this study was to understand the interaction among breeding system, mating system, and expression of inbreeding depression in the hermaphroditic, primarily hummingbird-pollinated, iteroparous, short-lived perennial Silene virginica. We performed ...</t>
  </si>
  <si>
    <t>http://www.amjbot.org/content/88/11/1953.long</t>
  </si>
  <si>
    <t>The influence of self-fertilization and grouping on fitness attributes in the freshwater snail Physa acuta: population and individual inbreeding depression .</t>
  </si>
  <si>
    <t>http://www.cabdirect.org/abstracts/20000807895.html</t>
  </si>
  <si>
    <t>P Jarne, MA Perdieu, AF Pernot, B Delay…</t>
  </si>
  <si>
    <t>... The overall result (outbred population structure, high outcrossing rate and high self-fertilization depression) is consistent with what is expected in large outcrossing populations in which inbreeding depression is maintained by mutation-selection balance. ...</t>
  </si>
  <si>
    <t>Inbreeding depression in gynodioecious Lobelia siphilitica: among-family differences override between-morph differences</t>
  </si>
  <si>
    <t>http://www.jstor.org/stable/2411331</t>
  </si>
  <si>
    <t>P Mutikainen , LF Delph</t>
  </si>
  <si>
    <t>... Thus, those lineages within a population that have a history of inbreeding should exhibit lower inbreeding depression than lineages that have been outcrossing. Furthermore, this variation among lineages in inbreeding depression ...</t>
  </si>
  <si>
    <t>http://www.tb1.ethz.ch/PublicationsEO/PDFpapers/Mutikainen_EVOLUTION_1998_52_1572-1582.pdf</t>
  </si>
  <si>
    <t>The effect of small population size on the mating system of a rare clonal mallee, Eucalyptus argutifolia (Myrtaceae)</t>
  </si>
  <si>
    <t>http://www.nature.com/hdy/journal/v78/n3/abs/hdy199739a.html</t>
  </si>
  <si>
    <t>WJ Kennington , SH James</t>
  </si>
  <si>
    <t>... Pollination experiments indicated that E. argutifolia is self-compatible, and therefore the higher than expected outcrossing rates were attributed to inbreeding depression. ... Eucalyptus, hybridization, inbreeding depression, outcrossing rate, seed abortion, self-fertilization. ...</t>
  </si>
  <si>
    <t>Inbreeding depression in morphological and physiological traits of Schiedea lydgatei (Caryophyllaceae) in two environments</t>
  </si>
  <si>
    <t>http://www.jstor.org/stable/2410340</t>
  </si>
  <si>
    <t>JK Norman, AK Sakai, SG Weller, TE Dawson</t>
  </si>
  <si>
    <t>... The species is hermaphroditic and protandrous, and the prelimi- nary multilocus estimate of outcrossing is 0.87 ... data), indicating that S. lydgatei is primarily an out- crossing species. ... In September 1989, we selected 11 plants for the in- breeding-depression study, based on large ...</t>
  </si>
  <si>
    <t>… , AND C. TASANONT. 1997a. Evolution of gynodioecy and maintenance of females: the role of inbreeding depression , outcrossing rates, and resource …</t>
  </si>
  <si>
    <t>AK Sakai, K Karoly</t>
  </si>
  <si>
    <t>Variation in Outcrossing Rates in Eichhornia paniculata: The Role of Demographic and Reproductive Factors*</t>
  </si>
  <si>
    <t>http://onlinelibrary.wiley.com/doi/10.1111/j.1442-1984.1990.tb00191.x/full</t>
  </si>
  <si>
    <t>SCH Barrett , BC Husband</t>
  </si>
  <si>
    <t>Plant Species Biology</t>
  </si>
  <si>
    <t>... the levels and organization of genetic variation differ between inbreeding and out- breeding species. ... Outcrossing rate increases as the number of style morphs and their evenness within popula ... Approximately 32 percent of the variation in out- crossing rate can be explained by ...</t>
  </si>
  <si>
    <t>http://labs.eeb.utoronto.ca/barrett/pdf/schb_79.pdf</t>
  </si>
  <si>
    <t>The evolution of plant sexual diversity</t>
  </si>
  <si>
    <t>http://www.nature.com/nrg/journal/v3/n4/abs/nrg776.html</t>
  </si>
  <si>
    <t>SCH Barrett</t>
  </si>
  <si>
    <t>Nature Reviews Genetics</t>
  </si>
  <si>
    <t>... Since Darwin's time, most adaptive interpretations of sexual diversity have focused on mechanisms that function to promote outcrossing and reduce the likelihood of inbreeding depression. However, this simple idea is more complicated than it can first seem. ...</t>
  </si>
  <si>
    <t>http://www.nature.com/nrg/journal/v3/n4/full/nrg776.html</t>
  </si>
  <si>
    <t>Inbreeding depression in Hydrophyllum appendiculatum: role of maternal effects, crowding, and parental mating history</t>
  </si>
  <si>
    <t>http://www.jstor.org/stable/2410058</t>
  </si>
  <si>
    <t>LM Wolfe</t>
  </si>
  <si>
    <t>... dispersal should have a 50% advantage in an outcrossing population and eventually spread to fixation (Fisher, 1941; Lloyd, 1979). Inbreeding depression may be the only phenomenon strong enough to coun- teract the selfing advantage in a large out- crossing population. ...</t>
  </si>
  <si>
    <t>Effects of outcrossing distance and selfing on fitness components in the rare Gentiana pneumonanthe (Gentianaceae)</t>
  </si>
  <si>
    <t>http://onlinelibrary.wiley.com/doi/10.1111/j.1438-8677.1995.tb00784.x/abstract</t>
  </si>
  <si>
    <t>JGB OOSTERMEIJER …</t>
  </si>
  <si>
    <t>... Key-words: conservation biology, fitness, inbreeding depression, outbreeding depression, outcrossing distance, population genetic structure. © 1995Royal Botanical Society of The Netherlands Page 2. 258 JGB OOSTERMEIJER, RGM ALTENBURG AND 1. CM DEN NIJS ...</t>
  </si>
  <si>
    <t>High inbreeding depression , selective interference among loci, and the threshold selfing rate for purging recessive lethal mutations</t>
  </si>
  <si>
    <t>http://www.jstor.org/stable/2410359</t>
  </si>
  <si>
    <t>R Lande, DW Schemske, ST Schultz</t>
  </si>
  <si>
    <t>... with only a few re- cessive lethal equivalents on average in most out- crossing plant or ... as r = 0.5-0.6, al- though the species had been classified as pre- dominantly outcrossing because the ... estimate of the pri- mary selfing rate, based on the early inbreeding depression 5e = 0.90 ...</t>
  </si>
  <si>
    <t>Gender and sexual dimorphism in flowering plants: a review of terminology, biogeographic patterns, ecological correlates, and phylogenetic approaches</t>
  </si>
  <si>
    <t>http://link.springer.com/chapter/10.1007/978-3-662-03908-3_1</t>
  </si>
  <si>
    <t>AK Sakai, SG Weller</t>
  </si>
  <si>
    <t>Gender and sexual dimorphism in flowering plants</t>
  </si>
  <si>
    <t>... Press, New York, pp 455 - 473; Sakai AK, Weller SG, Chen, ML, Chou, SY, and Tasanont, T (1997b) Evolution of gynodioecy and maintenance of females: the role of inbreeding depression, outcrossing rates, and resource allocation in Schiedea adamantis ( Caryophyllaceae ). ...</t>
  </si>
  <si>
    <t>Inbreeding depression in four populations of Collinsia heterophylla Nutt (Scrophulariaceae)</t>
  </si>
  <si>
    <t>http://www.jstor.org/stable/2410859</t>
  </si>
  <si>
    <t>SS Mayer, D Charlesworth, B Meyers</t>
  </si>
  <si>
    <t>... lower levels of in- breeding depression should evolve in inbreeding than out- breeding populations (Lande ... If one is interested in the level of inbreed- ing depression that would be ... with various inbreeding coefficients in excess of 0.5, whereas progeny from outcrossing will have ...</t>
  </si>
  <si>
    <t>Variation in outcrossing rates and growth in Eucalyptus camaldulensis from the Petford Region, Queensland; evidence of outbreeding depression</t>
  </si>
  <si>
    <t>http://allgemeineforstundjagdzeitung.com/fileadmin/content/dokument/archiv/silvaegenetica/51_2002/51-1-6.pdf</t>
  </si>
  <si>
    <t>PA Butcher, ER Williams</t>
  </si>
  <si>
    <t>Silvae Genetica</t>
  </si>
  <si>
    <t>allgemeineforstundjagdzeitung.com</t>
  </si>
  <si>
    <t>Summary Comparison of growth rates of Eucalyptus camaldulensis DEHNH. in provenance/progeny trials in Thailand has revealed significant differences among families. One possible cause of differential family performance in eucalypt species with mixed ...</t>
  </si>
  <si>
    <t>Inbreeding depression under joint selfing, outcrossing , and asexuality</t>
  </si>
  <si>
    <t>http://www.jstor.org/stable/2411193</t>
  </si>
  <si>
    <t>CA Muirhead, R Lande</t>
  </si>
  <si>
    <t>Partial asexual reproduction was introduced into a model of inbreeding depression due to nearly recessive lethal mutations in a partially selfing population. The frequencies of asexuality, selfing, and outcrossing were either constant or occurred in cycles of a single ...</t>
  </si>
  <si>
    <t>Inbreeding depression and outbreeding depression in plants</t>
  </si>
  <si>
    <t>http://www.nature.com/hdy/journal/v77/n5/abs/hdy1996172a.html</t>
  </si>
  <si>
    <t>MH Schierup , FB Christiansen</t>
  </si>
  <si>
    <t>... Top of page References. Ågren, J, and Schemske, D W. 1993. Outcrossing rate and inbreeding depression in two annual monoecious herbs, Begonia hirsuta and B. semiovata. Evolution, 47, 125–135. Broyles, SB, and Wyatt, R. 1991. ...</t>
  </si>
  <si>
    <t>Partial self-fertilization and inbreeding depression in two populations of Mimulus guttatus</t>
  </si>
  <si>
    <t>http://www.nature.com/hdy/journal/v71/n2/abs/hdy1993118a.html</t>
  </si>
  <si>
    <t>JH Willis</t>
  </si>
  <si>
    <t>... These results are consistent with theoretical predictions of the magnitude of inbreeding depression in primarily outcrossing populations, and indicate that inbreeding depression is an important factor in the maintenance of outcrossing in these populations. Keywords: ...</t>
  </si>
  <si>
    <t>Breeding system in Limnanthes alba: several alternative measures</t>
  </si>
  <si>
    <t>http://www.jstor.org/stable/2442267</t>
  </si>
  <si>
    <t>SK Jain</t>
  </si>
  <si>
    <t>American journal of botany</t>
  </si>
  <si>
    <t>... ABSTRACT Seven populations of Limnanthes alba were described for their rates of outbreeding, amount of genetic variability, and response to enforced selfing in terms of inbreeding depression. Outcrossing rates, estimated by using two genetic marker loci, varied between 43 ...</t>
  </si>
  <si>
    <t>Inbreeding depression doesn't matter: the genetic basis of mating-system evolution</t>
  </si>
  <si>
    <t>http://www.jstor.org/stable/2409007</t>
  </si>
  <si>
    <t>KE Holsinger</t>
  </si>
  <si>
    <t>... It has been widely appreciated that the extent of inbreeding depression will change as the ... is heterozygous at one locus is more likely to have been produced through out- crossing than is ... Given that this individual is more likely to have been produced through outcrossing than a ...</t>
  </si>
  <si>
    <t>Crossing-distance effects in Delphinium nelsonii: outbreeding and inbreeding depression in progeny fitness</t>
  </si>
  <si>
    <t>http://www.jstor.org/stable/2410491</t>
  </si>
  <si>
    <t>NM Waser, MV Price</t>
  </si>
  <si>
    <t>... The appropriate scale over which to anticipate an effect has to do with the mechanism of out- breeding depression (see also Broyles and Wyatt 1991). ... pollen and seeds (in part a function of the basic breeding system, eg, whether the species is highly selfing versus outcrossing). ...</t>
  </si>
  <si>
    <t>Inbreeding depression and partial selfing: evolutionary implications of mixed-mating in a coastal endemic, Silene douglasii var. oraria (Caryophyllaceae)</t>
  </si>
  <si>
    <t>http://www.nature.com/hdy/journal/v82/n5/abs/6885250a.html</t>
  </si>
  <si>
    <t>SR Kephart, E Brown, J Hall</t>
  </si>
  <si>
    <t>... Keywords: breeding systems, Caryophyllaceae, inbreeding depression, outcrossing, selfing, Silene. ... Evolution of gynodioecy and maintenance of females: the role of inbreeding depression, outcrossing rates, and resource allocation in Schiedea adamantis (Caryophyllaceae). ...</t>
  </si>
  <si>
    <t>http://www.nature.com/hdy/journal/v82/n5/full/6885250a.html</t>
  </si>
  <si>
    <t>Coevolution of self-fertilization and inbreeding depression II. Symmetric overdominance in viability</t>
  </si>
  <si>
    <t>http://www.sciencedirect.com/science/article/pii/004058099190046I</t>
  </si>
  <si>
    <t>... Simple models of the evolution of breeding systems that represent inbreeding depression as a constant parameter do not admit the possibility of stable mixed ... Two forms of association between the modifier locus and the viability locus promote the evolution of outcrossing. ...</t>
  </si>
  <si>
    <t>Inbreeding depression in two Mimulus taxa measured by multigenerational changes in the inbreeding coefficient</t>
  </si>
  <si>
    <t>http://www.jstor.org/stable/2410057</t>
  </si>
  <si>
    <t>J Dole, K Ritland</t>
  </si>
  <si>
    <t>... marker loci to load loci. Key words. -Biparental inbreeding, fitness estimation, genetic markers, inbreeding depression, Mimulus, outcrossing, selfing. Received July 5, 1991. Accepted June 30, 1992. The level of inbreeding depression ...</t>
  </si>
  <si>
    <t>http://www.genetics.forestry.ubc.ca/ritland/reprints/1993_Evolution_MultiGenF.pdf</t>
  </si>
  <si>
    <t>Magnitude and timing of inbreeding depression in a diploid population of Epilobium angustifolium (Onagraceae)</t>
  </si>
  <si>
    <t>http://www.nature.com/hdy/journal/v75/n2/abs/hdy1995125a.html</t>
  </si>
  <si>
    <t>... Ågren, J, and Schemske, D W. 1993. Outcrossing rate and inbreeding depression in two annual monoecious herbs, Begonia hirsuta and B. semiovata. ... Inbreeding depression and the outcrossing rate in natural populations of Allium schoenoprasum L. Heredity, 60, 257–261. ...</t>
  </si>
  <si>
    <t>Inbreeding depression under intraspecific competition in a highly outcrossing population of Crepis sancta (Asteraceae): evidence for frequency-dependent variation</t>
  </si>
  <si>
    <t>http://www.amjbot.org/content/88/8/1424.short</t>
  </si>
  <si>
    <t>PO Cheptou, J Lepart, J Escarré</t>
  </si>
  <si>
    <t>Abstract Inbreeding depression is a major selective factor acting to maintain outcrossing in hermaphroditic plants. Recently it has been shown that environmental conditions may greatly affect the levels of inbreeding depression. In this study, the effects of intraspecific ...</t>
  </si>
  <si>
    <t>http://www.amjbot.org/content/88/8/1424.long</t>
  </si>
  <si>
    <t>The interdependence of mating structure and inbreeding depression</t>
  </si>
  <si>
    <t>http://www.sciencedirect.com/science/article/pii/0040580986900353</t>
  </si>
  <si>
    <t>RB Campbell</t>
  </si>
  <si>
    <t>... of the genetic structure of individuals carrying rare mutations favors outcrossing alleles if ... the genetically based models are a significant extension of the inbreeding depression models which ... is a significant reduction in viability during the transition from out- breeding to inbreeding ...</t>
  </si>
  <si>
    <t>No inbreeding depression in an outcrossing alpine species: The breeding system of〈 i〉 Campanula thyrsoides〈/i〉</t>
  </si>
  <si>
    <t>http://www.sciencedirect.com/science/article/pii/S0367253007000229</t>
  </si>
  <si>
    <t>HH Ægisdóttir, D Jespersen, P Kuss…</t>
  </si>
  <si>
    <t>Plants that live in fragmented landscapes, where populations are isolated from each other and in which long-distance dispersal is essential for colonization of empty sites, reproduction should be favoured by self-compatibility (Baker's law). Nevertheless, ...</t>
  </si>
  <si>
    <t>http://core.kmi.open.ac.uk/download/pdf/18234012.pdf#page=21</t>
  </si>
  <si>
    <t>Patterns of genetic diversity in outcrossing and selfing populations of Arabidopsis lyrata</t>
  </si>
  <si>
    <t>http://onlinelibrary.wiley.com/doi/10.1111/j.1365-294X.2007.03416.x/full</t>
  </si>
  <si>
    <t>BK Mable , A Adam</t>
  </si>
  <si>
    <t>... Substantial inbreeding depression and high mortality of seeds arising from enforced ... that microsatellite diversity and observed heterozygosity were substantially depressed in two predominantly selfing populations compared to three predominantly outcrossing populations. ...</t>
  </si>
  <si>
    <t>http://157.92.38.2/materias/ecomolecular/Material/Gen%C3%A9tica%20Molecular%20de%20Poblaciones.%20AMOVA/bibliografia/arabidopsis.pdf</t>
  </si>
  <si>
    <t>On the measurement of inbreeding depression</t>
  </si>
  <si>
    <t>http://www.jstor.org/stable/2410261</t>
  </si>
  <si>
    <t>MO Johnston, DJ Schoen</t>
  </si>
  <si>
    <t>... typically expressed as one minus the ratio of the phenotypic values of offspring produced through self-fertilization and random outcrossing (Lande and ... as a result of both sampling variation (eg, when small-sized families are used) as well as out- breeding depression (Agren and ...</t>
  </si>
  <si>
    <t>Inbreeding depression and floral type fitness differences in Viola canadensis (Violaceae), a species with chasmogamous and cleistogamous flowers</t>
  </si>
  <si>
    <t>http://www.nrcresearchpress.com/doi/abs/10.1139/b00-115</t>
  </si>
  <si>
    <t>TM Culley</t>
  </si>
  <si>
    <t>... The similar performance of selfed (CL and CH) and outcrossed progeny in early life-history stages of V. canadensis suggests a history of inbreeding in the population. Key words: cleistogamy, inbreeding depression, outcrossing, selfing, Viola canadensis. ...</t>
  </si>
  <si>
    <t>Inbreeding depression and outbreeding depression in Digitalis purpurea: optimal outcrossing distance in a tetraploid</t>
  </si>
  <si>
    <t>http://onlinelibrary.wiley.com/doi/10.1111/j.1420-9101.2008.01519.x/full</t>
  </si>
  <si>
    <t>JM Grindeland</t>
  </si>
  <si>
    <t>Journal of evolutionary biology</t>
  </si>
  <si>
    <t>Abstract An optimal crossing distance exists within plant populations if inbreeding and outbreeding depression operate simultaneously. In a population of tetraploid Digitalis purpurea, maternal plants were pollinated with donors at four distances: 0 (self-pollination ...</t>
  </si>
  <si>
    <t>Inbreeding depression in Schiedea globosa and S. salicaria (Caryophyllaceae), subdioecious and gynodioecious Hawaiian species</t>
  </si>
  <si>
    <t>http://www.jstor.org/stable/2444614</t>
  </si>
  <si>
    <t>AK Sakai, K Karoly, SG Weller</t>
  </si>
  <si>
    <t>... number of seeds through selfing relative to out- crossing. ... The population structure of both these species as well as natural outcrossing rates remain to be determined. The inbreeding depression rates found in S. salicaria (0.62-0.94) are among the highest re- ported for natural ...</t>
  </si>
  <si>
    <t>Outcrossing rates in the gynomonoecious-gynodioecious species Dianthus sylvestris (Caryophyllaceae)</t>
  </si>
  <si>
    <t>http://www.amjbot.org/content/90/4/579.short</t>
  </si>
  <si>
    <t>CL Collin , JA Shykoff</t>
  </si>
  <si>
    <t>... Sakai et al., 1997⇓). Husband and Schemske (1996)⇓, in their review of the inbreeding depression literature, found that many outcrossing species express inbreeding depression early in the life cycle. However, we detected no ...</t>
  </si>
  <si>
    <t>http://www.amjbot.org/content/90/4/579.long</t>
  </si>
  <si>
    <t>Do plant populations purge their genetic load? Effects of population size and mating history on inbreeding depression</t>
  </si>
  <si>
    <t>http://www.jstor.org/stable/221693</t>
  </si>
  <si>
    <t>DL Byers, DM Waller</t>
  </si>
  <si>
    <t>... well- designed study of two species of Mimulus concluded inbreeding depression was attributable to ... This might increasingly favor outcrossing in progressively more inbred populations, allowing a stable ... supports the purging hypothesis, but ID could also be depressed in selfing ...</t>
  </si>
  <si>
    <t>ftp://193.134.202.10/pub/gugerli/ConservationGenetics/ByersWaller_AnnuRevEcolSyst1999.pdf</t>
  </si>
  <si>
    <t>L, Chou S–Y, Tasanont C. 1997. Evolution of gynodioecy and maintenance of females: the role of inbreeding depression , outcrossing rates, and resource …</t>
  </si>
  <si>
    <t>AK Sakai, SG Weller, M Chen</t>
  </si>
  <si>
    <t>Evolution of gynodioecy and maintenance of females: the role of inbreeding depression , outcrossing rates, and resource allocation in Shiedea adamantis ( …</t>
  </si>
  <si>
    <t>WSG SakaiAK, ML Chen, SY Chou, C Tasanont</t>
  </si>
  <si>
    <t>Inbreeding depression and selfing rates in a self-compatible, hermaphroditic species, Schiedea membranacea (Caryophyllaceae)</t>
  </si>
  <si>
    <t>http://www.amjbot.org/content/86/7/980.short</t>
  </si>
  <si>
    <t>TM Culley, SG Weller, AK Sakai…</t>
  </si>
  <si>
    <t>... Most theoretical models predict high inbreeding depression in outcrossing hermaphroditic species and low inbreeding depression in inbreeding species. ... 1993. Outcrossing rate and inbreeding depression in two annual monoecious herbs, Begonia hirsuta and B. semiovata. ...</t>
  </si>
  <si>
    <t>http://www.amjbot.org/content/86/7/980.long</t>
  </si>
  <si>
    <t>Mating strategies in flowering plants: the outcrossing –selfing paradigm and beyond</t>
  </si>
  <si>
    <t>http://rstb.royalsocietypublishing.org/content/358/1434/991.short</t>
  </si>
  <si>
    <t>... Models of the joint evolution of selfing and inbreeding depression indicated that predominant outcrossing or selfing were the most likely stable end points of mating-system evolution in plants (Lande &amp; Schemske 1985; Charlesworth et al. 1990). ...</t>
  </si>
  <si>
    <t>http://www.ncbi.nlm.nih.gov/pmc/articles/PMC1693196/pdf/12831464.pdf</t>
  </si>
  <si>
    <t>Mating structure and inbreeding and outbreeding depression in the rare plant Gentianella germanica (Gentianaceae).</t>
  </si>
  <si>
    <t>http://www.amjbot.org/content/84/12/1685.short</t>
  </si>
  <si>
    <t>M Fischer , D Matthies</t>
  </si>
  <si>
    <t>... of inbreeding depres- sion that would favor selfing, and the genetic association of outcrossing and high fitness, which favors some out- crossing (Uyenoyama, Holsinger ... most unusual aspect of our study is the detection of significant outbreeding depression after interpopula ...</t>
  </si>
  <si>
    <t>ftp://ftp.wsl.ch/downloads/gugerli/ConservationGenetics/FischerMatthies_AmerJBot1997.pdf</t>
  </si>
  <si>
    <t>High selfing and high inbreeding depression in peripheral populations of Juncus atratus</t>
  </si>
  <si>
    <t>http://onlinelibrary.wiley.com/doi/10.1111/j.1365-294X.2007.03547.x/full</t>
  </si>
  <si>
    <t>SG Michalski, W Durka</t>
  </si>
  <si>
    <t>... BioVentures). Individuals were genotyped using genotyper version 2.0 (Applied Biosystems). Estimation of outcrossing rate and inbreeding depression. Open-pollinated ... Outcrossing rate and inbreeding depression. Outcrossing rates estimated ...</t>
  </si>
  <si>
    <t>http://www.ufz.de/export/data/1/37187_Mol%20Ecol%2016%204715%20Michalski%202007.pdf</t>
  </si>
  <si>
    <t>Outbreeding depression varies among cohorts of Ipomopsis aggregata planted in nature</t>
  </si>
  <si>
    <t>http://onlinelibrary.wiley.com/doi/10.1111/j.0014-3820.2000.tb00051.x/abstract</t>
  </si>
  <si>
    <t>NM Waser, MV Price, RG Shaw</t>
  </si>
  <si>
    <t>... deficit in the 1981 cohort has been shown previously to represent out- breeding depression (Waser and ... A con- servative interpretation is that no outbreeding depression oc- curred, whereas the ... the latter, a sample of more than 1500 -values per outcrossing distance treatment ...</t>
  </si>
  <si>
    <t>Inbreeding depression and changes in variation after selfing in Eucalyptus globulus ssp. globulus.</t>
  </si>
  <si>
    <t>http://eprints.utas.edu.au/3394/</t>
  </si>
  <si>
    <t>CM Hardner, BM Potts</t>
  </si>
  <si>
    <t>... 1983), increased frequency of abnormal phenotypes (HODGSON, 1976b: POTTS et cl., 1987), depressed field growth ... Relative inbreeding depression due to self' pollination. ... of assisted out- crossing and assisted self pollination or selfing and outcrossing respectively (GRIFFIN ...</t>
  </si>
  <si>
    <t>http://eprints.utas.edu.au/3394/1/Hardner_and_Potts_Sil_Gen_1995_2_o.pdf</t>
  </si>
  <si>
    <t>Optimal outcrossing in Ipomopsis aggregata: seed set and offspring fitness</t>
  </si>
  <si>
    <t>http://www.jstor.org/stable/2409589</t>
  </si>
  <si>
    <t>... there is local adaptation within L aggregata populations, which is consistent with out- breeding depression over short ... priori hypothesis was that seed set would be highest at an intermediate out- crossing distance ... observed peak seed at either 1 -m or 1 0-m outcrossing dis- tance ...</t>
  </si>
  <si>
    <t>Geographical variation in the inbreeding depression of Scots pine</t>
  </si>
  <si>
    <t>http://www.jstor.org/stable/2410785</t>
  </si>
  <si>
    <t>K Karkkainen, V Koski, O Savolainen</t>
  </si>
  <si>
    <t>... These distributions were used to calculate 95% confidence limits for individual tree out- crossing-rate estimates. ... Thus, more self-fertilizing species should exhibit lower levels of inbreeding depression than the more outcrossing ones. ...</t>
  </si>
  <si>
    <t>Interrelationships among inbreeding depression , plasticity in the self-incompatibility system, and the breeding system of Campanula rapunculoides L.( …</t>
  </si>
  <si>
    <t>http://aob.oxfordjournals.org/content/85/suppl_1/211.short</t>
  </si>
  <si>
    <t>AG Stephenson , SV Good, DW Vogler</t>
  </si>
  <si>
    <t>... that while SI systems can avoid inbreeding depression and seed discounting, the pollen deposited onto self stigmas is unavailable for out- crossing (ie it is discounted).] Together, these mechanisms (protandry, protandry/foraging behaviour, SI) promote outcrossing and avoid ...</t>
  </si>
  <si>
    <t>http://aob.oxfordjournals.org/content/85/suppl_1/211.full.pdf</t>
  </si>
  <si>
    <t>MT MORGAN, AND B. CHARLESWORTH. 1990. Inbreeding depression , genetic load, and the evolution of outcrossing rates in a multilocus system with no …</t>
  </si>
  <si>
    <t>D Charlesworth</t>
  </si>
  <si>
    <t>Outbreeding depression , but no inbreeding depression in haplodiploid ambrosia beetles with regular sibling mating</t>
  </si>
  <si>
    <t>http://onlinelibrary.wiley.com/doi/10.1111/j.0014-3820.2005.tb00992.x/abstract</t>
  </si>
  <si>
    <t>K Peer, M Taborsky</t>
  </si>
  <si>
    <t>... 1979. Pollen dispersal and optimal outcrossing in Delphinium nelsonii. Nature 277:294–297. ... Sex, mating systems, inbreeding, and out- breeding. Pp. ... 1994. Crossing distance effects in Delphinium nelsonii: Outbreeding and inbreeding depression in progeny fitness. ...</t>
  </si>
  <si>
    <t>http://behav.zoology.unibe.ch/sysuif/uploads/files/esh/pdf_online/Peer_Evolution2005.pdf</t>
  </si>
  <si>
    <t>Individual variation in inbreeding depression : the roles of inbreeding history and mutation.</t>
  </si>
  <si>
    <t>http://www.genetics.org/content/141/3/1209.short</t>
  </si>
  <si>
    <t>ST Schultz, JH Willis</t>
  </si>
  <si>
    <t>Genetics</t>
  </si>
  <si>
    <t>Genetics Soc America</t>
  </si>
  <si>
    <t>... single- locus theory ignores identity disequilibrium, we analyze only the cases of complete outcrossing or selfing ... Variation in inbreeding depression in completely ... crossing or selfing populations: Even in the absence of variation in inbreeding history, individuals could vary greatly ...</t>
  </si>
  <si>
    <t>http://www.genetics.org/content/141/3/1209.full.pdf</t>
  </si>
  <si>
    <t>Autogamy and inbreeding depression in mountain laurel, Kalmia latifolia (Ericaceae)</t>
  </si>
  <si>
    <t>http://www.jstor.org/stable/2445032</t>
  </si>
  <si>
    <t>B Rathcke, L Real</t>
  </si>
  <si>
    <t>... many plant taxa and has evolved independently many times from out- crossing, self-incompatible ... of autogamy have been found to be negatively correlated with outcrossing rates in ... increased selfing rates, they are expected to exhibit low inbreeding depression because habitual ...</t>
  </si>
  <si>
    <t>Inbreeding effects in Clarkia tembloriensis (Onagraceae) populations with different natural outcrossing rates</t>
  </si>
  <si>
    <t>http://www.jstor.org/stable/2409613</t>
  </si>
  <si>
    <t>TP Holtsford, NC Ellstrand</t>
  </si>
  <si>
    <t>... Several species show large variation in outcrossing rate among populations (Schemske and Lande, 1985; Glover and Barrett, 1 986), but estimates of inbreeding depression in con ... will be most pronounced in the population with the highest natural out- crossing rate. ...</t>
  </si>
  <si>
    <t>Pollen flow and optimal outcrossing distance</t>
  </si>
  <si>
    <t>http://www.jstor.org/stable/2461012</t>
  </si>
  <si>
    <t>KD Waddington</t>
  </si>
  <si>
    <t>American Naturalist</t>
  </si>
  <si>
    <t>... crossing distance; in fact, there is reason to believe that this will never happen. ... inbreeding depression is increased (1' to 2') and the band of optimal outcrossing distances narrows ... Out- breeding depression occurs when pollen is dispersed beyond the edge of the local patch; the ...</t>
  </si>
  <si>
    <t>To self, or not to self… A review of outcrossing and pollen-mediated gene flow in neotropical trees</t>
  </si>
  <si>
    <t>http://www.nature.com/hdy/journal/v95/n4/abs/6800712a.html</t>
  </si>
  <si>
    <t>M Ward, CW Dick , R Gribel , AJ Lowe</t>
  </si>
  <si>
    <t>... Future research needs to examine (1) the effect of inbreeding depression on observed outcrossing rates, (2) pollen dispersal in a wide range of pollination syndromes and ecological classes, (3) and the range of variation of mating system expression at different hierarchical ...</t>
  </si>
  <si>
    <t>http://www.nature.com/hdy/journal/v95/n4/full/6800712a.html</t>
  </si>
  <si>
    <t>Inbreeding depression and haplodiploidy: experimental measures in a parasitoid and comparisons across diploid and haplodiploid insect taxa</t>
  </si>
  <si>
    <t>http://onlinelibrary.wiley.com/doi/10.1111/j.0014-3820.2003.tb00587.x/full</t>
  </si>
  <si>
    <t>HJ Henter</t>
  </si>
  <si>
    <t>... pression; thus inbreeding depression may often contribute to the maintenance of outcrossing. ... was used in lieu of the more common 1 (wi/wo) because RP gives a less biased estimate of both inbreeding depression and possible out- breeding depression when averaged ...</t>
  </si>
  <si>
    <t>http://euplotes.biology.uiowa.edu/web/sexpapers/2004/week5/Henter.pdf</t>
  </si>
  <si>
    <t>Floral correlates and fitness consequences of mating-system variation in Turnera ulmifolia</t>
  </si>
  <si>
    <t>http://www.jstor.org/stable/2410278</t>
  </si>
  <si>
    <t>S Belaoussoff, JS Shore</t>
  </si>
  <si>
    <t>... Here we (1) document variation in out- crossing rates among 12 natural populations of T. ulmifolia, (2) assess whether outcrossing rate is ... to predicted allocation patterns based on sex-allocation the- ory, and (4) assess whether inbreeding depression measured under ...</t>
  </si>
  <si>
    <t>Estimating numbers of embryonic lethals in conifers</t>
  </si>
  <si>
    <t>http://www.nature.com/hdy/journal/v69/n4/abs/hdy1992130a.html</t>
  </si>
  <si>
    <t>O Savolainen , K Kärkkäinen, H Kuittinen</t>
  </si>
  <si>
    <t>... A similar discordance with numbers of lethals and observed outcrossing rates is true for other species. Keywords: embryonic lethals, inbreeding depression, outcrossing, Pinus sylvestris, Picea omorika. Top of page References. Bishir, J, and Namkoong, G. 1987. ...</t>
  </si>
  <si>
    <t>Ecological and genetic factors directing the evolution of self-fertilization</t>
  </si>
  <si>
    <t>MK Uyenoyama, KE Holsinger …</t>
  </si>
  <si>
    <t>Oxford surveys in …</t>
  </si>
  <si>
    <t>Outcrossing and fecundity advantage of females in gynodioecious Chionographis japonica var. kurohimensis (Liliaceae)</t>
  </si>
  <si>
    <t>http://www.jstor.org/stable/2445432</t>
  </si>
  <si>
    <t>M Maki</t>
  </si>
  <si>
    <t>... it is uncertain whether the out- crossing advantage of females can play a critical role for the evolution of gynodioecy. The first purpose of this paper is to estimate inbreeding depression and selfing rates simultaneously and quantify the females' outcrossing ad- vantage in ...</t>
  </si>
  <si>
    <t>Outbreeding depression in a selfing annual</t>
  </si>
  <si>
    <t>http://www.jstor.org/stable/2409652</t>
  </si>
  <si>
    <t>MA Parker</t>
  </si>
  <si>
    <t>... another. When these alleles are mixed up by outcrossing, the progeny have inferior performance relative to both parental types. ... environment. The out- breeding depression observed in A. bracteata can be attributed to this second mechanism. ...</t>
  </si>
  <si>
    <t>Inbreeding depression in two highly inbreeding populations of Leavenworthia</t>
  </si>
  <si>
    <t>http://rspb.royalsocietypublishing.org/content/258/1353/209.short</t>
  </si>
  <si>
    <t>D Charlesworth, EE Lyons…</t>
  </si>
  <si>
    <t>... emergence date on mass, and no signiﬁcant effect of selﬁng versus out- crossing on the ... Inbreeding depression in setﬁng Leavenworthias D. Charlesworth and others 211 Table 1. Characteristics (1s.e.) of the seeds produced by selﬁng and outcrossing (Signiﬁcant differences ...</t>
  </si>
  <si>
    <t>The role of genes of large effect on inbreeding depression in Mimulus guttatus</t>
  </si>
  <si>
    <t>http://www.jstor.org/stable/2640431</t>
  </si>
  <si>
    <t>... The relative contribution of alleles of large effect to in- breeding depression can determine the degree to which in- breeding depression in outcrossing populations can be re- duced or even eliminated with short-term periods of inbreed- ing. ...</t>
  </si>
  <si>
    <t>Graphical analysis of mating system evolution in plants</t>
  </si>
  <si>
    <t>http://www.jstor.org/stable/2409872</t>
  </si>
  <si>
    <t>T Yahara</t>
  </si>
  <si>
    <t>... This state corre- sponds to the ESS predicting mixed mating found by Uyenoyama (1986). Case 3 (Fig. 1E): If the inbreeding depression is larger than the cost of outcrossing at all rates of selfing, out- crossing is always favored. ...</t>
  </si>
  <si>
    <t>http://seibutsu.biology.kyushu-u.ac.jp/~yahara/publication/Yahara1992MatingSystemEvolution.pdf</t>
  </si>
  <si>
    <t>Inbreeding depression in partially self-fertilizing Phlox</t>
  </si>
  <si>
    <t>http://www.jstor.org/stable/2409457</t>
  </si>
  <si>
    <t>DA Levin</t>
  </si>
  <si>
    <t>... depression, expressed as seed abortion, was reduced during the evolution of partially self- fertilizing cultivated Phlox drummondii and predominantly self-fertilizing P. cuspidata from their outcrossing progenitor, P. drum- mondii. The mean level of random out- crossing in several ...</t>
  </si>
  <si>
    <t>Inbreeding depression and self-fertilization in Lymnaea peregra (Gastropoda: Pulmonata)</t>
  </si>
  <si>
    <t>http://www.nature.com/hdy/journal/v64/n2/abs/hdy199021a.html</t>
  </si>
  <si>
    <t>P Jarne, B Delay</t>
  </si>
  <si>
    <t>... Ecology, 65, 1105–1112. | Article | ISI |; Stevens, J, and Bougourd, S. 1988. Inbreeding depression and the outcrossing rate in natural populations of Allium schoenoprasum L. (Wild chives). Heredity, 60, 257–261. Vianey-Liaud, M. 1989. ...</t>
  </si>
  <si>
    <t>The degree of early inbreeding depression determines the selfing rate at the seed stage: model and results from Pinus sylvestris (Scots pine)</t>
  </si>
  <si>
    <t>http://www.nature.com/hdy/journal/v71/n2/abs/hdy1993120a.html</t>
  </si>
  <si>
    <t>K Kärkkäinen, O Savolainen</t>
  </si>
  <si>
    <t>... Ann Rev Ecol Syst, 18, 237–268. | Article | ISI |; Charlesworth, D, Morgan, MT, and Charlesworth, B. 1990. Inbreeding depression, genetic load and the evolution of outcrossing rates in a multilocus system with no linkage. Evolution, 44, 1469–1489. | Article | ISI |; Chung, MS. ...</t>
  </si>
  <si>
    <t>Variation in inbreeding depression among families and populations of Clarkia tembloriensis (Onagraceae)</t>
  </si>
  <si>
    <t>http://www.nature.com/hdy/journal/v76/n1/abs/hdy199611a.html</t>
  </si>
  <si>
    <t>TP Holtsford</t>
  </si>
  <si>
    <t>... References. Agren, J, and Schemske, D W. 1993. Outcrossing rate and inbreeding depression in two annual monoecious herbs, Begonia hirsuta and B. semiovata. ... Inbreeding depression, genetic load, and the evolution of outcrossing rates in a multilocus system with no linkage. ...</t>
  </si>
  <si>
    <t>Inbreeding depression in two species of Mimulus (Scrophulariaceae) with contrasting mating systems</t>
  </si>
  <si>
    <t>http://www.jstor.org/stable/2445917</t>
  </si>
  <si>
    <t>DE Carr, MR Dudash</t>
  </si>
  <si>
    <t>... This is scientific article A-6651, contribution number 8870, from the Maryland Agriculture Experiment Station. 2 Author for correspondence. selfing rate are expected to have a lower genetic load and express less inbreeding depression than more outcrossing populations. ...</t>
  </si>
  <si>
    <t>http://www.life.umd.edu/biology/dudashlab/Dudash%20PDFs/CarrandDudash1996.pdf</t>
  </si>
  <si>
    <t>Selfing and outcrossing in hermaphrodite freshwater gastropods (Basommatophora): where, when and why</t>
  </si>
  <si>
    <t>http://onlinelibrary.wiley.com/doi/10.1111/j.1095-8312.1993.tb00893.x/full</t>
  </si>
  <si>
    <t>P Jarne, M VIANEY‐LIAUD…</t>
  </si>
  <si>
    <t>... Inbreeding depression is thought to select for outcrossing, and has been experimentally investigated in hermaphrodite freshwater snails. ... Inbreeding depression with heterozygote advantage and its effect on selection for modifiers changing the outcrossing rate. ...</t>
  </si>
  <si>
    <t>Stand density influences outcrossing rate and growth of ppen-pollinated families of Eucalyptus globulus</t>
  </si>
  <si>
    <t>http://eprints.utas.edu.au/3402/</t>
  </si>
  <si>
    <t>CM Hardner, RE Vaillancourt, BM Potts</t>
  </si>
  <si>
    <t>... Out- crossing rates in seed orchards also vary between 0.42 and 1.00 (MORAN et al., 1989), suggesting the prediction of ... insect or animal pollinated species to: (i) determine the nature of the relationship between inbreeding depression and individual outcrossing rate; and (ii ...</t>
  </si>
  <si>
    <t>http://eprints.utas.edu.au/3402/1/Hardne__et__al__Silvae__Genetica_1996.pdf</t>
  </si>
  <si>
    <t>Effects of floral morphology and display on outcrossing in blue columbine, Aquilegia caerulea (Ranunculaceae)</t>
  </si>
  <si>
    <t>http://onlinelibrary.wiley.com/doi/10.1046/j.1365-2435.1998.00231.x/full</t>
  </si>
  <si>
    <t>J Brunet, CG Eckert</t>
  </si>
  <si>
    <t>... Accordingly, an estimate of inbreeding depression obtained using Ritland's (1990b) equilibrium estima- tor did ... 2, Table 1) and correlations between floral traits and outcrossing rates estimated for ... As expected, the out- crossing rate increased with both herkogamy and protandry. ...</t>
  </si>
  <si>
    <t>http://onlinelibrary.wiley.com/doi/10.1046/j.1365-2435.1998.00231.x/pdf</t>
  </si>
  <si>
    <t>Consequences of life history for inbreeding depression and mating system evolution in plants</t>
  </si>
  <si>
    <t>http://rspb.royalsocietypublishing.org/content/268/1478/1817.short</t>
  </si>
  <si>
    <t>MT Morgan</t>
  </si>
  <si>
    <t>Proceedings of the Royal Society of …</t>
  </si>
  <si>
    <t>... rates of mitotic and meiotic mutation, and a mixture of self fertilization and out- crossing. ... mean ¢tness (Ua % 0:2U, eg ¢gure 2) and inbreeding depression (Ua % U ... Self fertilization occurs predominantly in annuals, while outcrossing characterizes perennials (Stebbins 1950, pp. ...</t>
  </si>
  <si>
    <t>http://www.ncbi.nlm.nih.gov/pmc/articles/PMC1088814/pdf/PB011817.pdf</t>
  </si>
  <si>
    <t>Inbreeding depression and its evolutionary consequences</t>
  </si>
  <si>
    <t>http://www.jstor.org/stable/2097132</t>
  </si>
  <si>
    <t>... we discuss. Darwin (35, 36) was the first to point out that the evident adaptations of many plants for ensuring outcrossing could be understood in terms of the selective advantage of avoiding inbreeding depression. We review ...</t>
  </si>
  <si>
    <t>Inbreeding depression in benign and stressful environments</t>
  </si>
  <si>
    <t>http://www.nature.com/hdy/journal/v95/n3/abs/6800721a.html</t>
  </si>
  <si>
    <t>P Armbruster, DH Reed</t>
  </si>
  <si>
    <t>... The effect of drought stress on inbreeding depression in four populations of the Mediterranean outcrossing plant Crepis sancta (Asteraceae). ... Effects of competition on lifetime estimates of inbreeding depression in the outcrossing plant Crepis sancta (Asteraceae). ...</t>
  </si>
  <si>
    <t>http://www.nature.com/hdy/journal/v95/n3/full/6800721a.html</t>
  </si>
  <si>
    <t>Postdispersal selection following mixed mating in Eucalyptus regnans</t>
  </si>
  <si>
    <t>http://www.jstor.org/stable/2410964</t>
  </si>
  <si>
    <t>... However, conifers are wind pollinated and out- crossing rates are generally close to one (Aide ... 1987) indicates that self-pol- linated ovules suffer inbreeding depression after this date ... mixed pollinations, outcross ovules out compete selfs, resulting in higher outcrossing rates than ...</t>
  </si>
  <si>
    <t>Consequences of inbreeding depression due to sex-linked loci for the maintenance of males and outcrossing in branchiopod crustaceans</t>
  </si>
  <si>
    <t>http://journals.cambridge.org/abstract_S0016672307008981</t>
  </si>
  <si>
    <t>JR Pannell</t>
  </si>
  <si>
    <t>Genetics research</t>
  </si>
  <si>
    <t>Summary Androdioecy, where males co-occur with hermaphrodites, is a rare sexual system in plants and animals. It has a scattered phylogenetic distribution, but it is common and has persisted for long periods of evolutionary time in branchiopod crustaceans. An earlier ...</t>
  </si>
  <si>
    <t>http://www.researchgate.net/publication/5563558_Consequences_of_inbreeding_depression_due_to_sex-linked_loci_for_the_maintenance_of_males_and_outcrossing_in_branchiopod_crustaceans/file/79e41512c639469796.pdf</t>
  </si>
  <si>
    <t>The genetics of inbreeding depression</t>
  </si>
  <si>
    <t>http://www.nature.com/nrg/journal/v10/n11/abs/nrg2664.html</t>
  </si>
  <si>
    <t>D Charlesworth, JH Willis</t>
  </si>
  <si>
    <t>... We have already mentioned Darwin's prediction that inbreeding depression favours the evolution of outcrossing 3 . Outcrossing is puzzling: compared with self-fertilization or asexual reproduction, it carries the risk of reproductive failure when potential mates are scarce, and it ...</t>
  </si>
  <si>
    <t>http://www.nature.com/nrg/journal/v10/n11/full/nrg2664.html</t>
  </si>
  <si>
    <t>Multiple effects of genetic background on variegated transgene expression in mice</t>
  </si>
  <si>
    <t>http://www.genetics.org/content/160/3/1107.short</t>
  </si>
  <si>
    <t>ML Opsahl, M McClenaghan, A Springbett, S Reid…</t>
  </si>
  <si>
    <t>... Unexpectedly, transgene expression was found to be depressed to a greater extent (down 29% in the C57BL/6 population and 47% in the CBA population). Thus, factors contributing to inbreeding depression may selectively suppress the transgene. Outcrossing rescues β ...</t>
  </si>
  <si>
    <t>http://www.genetics.org/content/160/3/1107.long</t>
  </si>
  <si>
    <t>Genetics underlying inbreeding depression in Mimulus with contrasting mating systems</t>
  </si>
  <si>
    <t>http://www.nature.com/nature/journal/v393/n6686/abs/393682a0.html</t>
  </si>
  <si>
    <t>MR Dudash , DE Carr</t>
  </si>
  <si>
    <t>... Evolution 50, 54–70 (1996). | ISI |; Dudash, MR , Carr, DE &amp; Fenster, CB Five generations of enforced selfing and outcrossing in Mimulus guttatus: inbreeding depression variation at the population and family level. Evolution 51, 54–65 (1997). ...</t>
  </si>
  <si>
    <t>http://www.nature.com/nature/journal/v393/n6686/full/393682a0.html</t>
  </si>
  <si>
    <t>An association between a floral trait and inbreeding depression</t>
  </si>
  <si>
    <t>http://onlinelibrary.wiley.com/doi/10.1111/j.0014-3820.2000.tb00084.x/abstract</t>
  </si>
  <si>
    <t>N Takebayashi , LF Delph</t>
  </si>
  <si>
    <t>... In- breeding depression, genetic load, and the evolution of out- crossing rates in a multilocus system with ... Outcrossing rates of individual Mimulus ringens genets are correlated with anther-stigma separation. ... The evolution of self-fer- tilization and inbreeding depression in plants. ...</t>
  </si>
  <si>
    <t>http://sites.bio.indiana.edu/~delphlab/Takebayashi%20and%20Delph.pdf</t>
  </si>
  <si>
    <t>High outcrossing rates maintain male and hermaphrodite individuals in populations of the flowering plant Datisca glomerata</t>
  </si>
  <si>
    <t>http://www.nature.com/nature/journal/v359/n6396/abs/359633a0.html</t>
  </si>
  <si>
    <t>P Fritsch , LH Rieseberg</t>
  </si>
  <si>
    <t>... These outcrossing rates, when analysed with respect to existing evidence concerning pollen production and inbreeding depression in this species, are sufficiently high to satisfy theoretical requirements for the maintenance of androdioecy. References 1. Charlesworth, D. Biol. ...</t>
  </si>
  <si>
    <t>Can varying inbreeding depression select for intermediary selfing rates?</t>
  </si>
  <si>
    <t>http://www.jstor.org/stable/10.1086/319320</t>
  </si>
  <si>
    <t>PO Cheptou, A Mathias</t>
  </si>
  <si>
    <t>The American Naturalist</t>
  </si>
  <si>
    <t>... The balance between the cost of outcrossing and inbreeding depression is a key factor in the evolution of mating systems (Lande and Schemske 1985; Charlesworth and Charlesworth 1987). A variety of models examining the ...</t>
  </si>
  <si>
    <t>Inbreeding and outbreeding depression in Caenorhabditis nematodes</t>
  </si>
  <si>
    <t>http://onlinelibrary.wiley.com/doi/10.1111/j.1558-5646.2007.00118.x/full</t>
  </si>
  <si>
    <t>ES Dolgin, B Charlesworth, SE Baird, AD Cutter</t>
  </si>
  <si>
    <t>... of outcrossing and migration (Barrière and Félix 2005, 2007; Cutter 2006), could lead to the accumulation of different favorable combinations of alleles in different local populations, resulting in hybrid breakdown (outbreeding depression) following outcrossing (Templeton 1986). ...</t>
  </si>
  <si>
    <t>http://eliedolgin.com/pdfs/Evolution2007.pdf</t>
  </si>
  <si>
    <t>Inbreeding depression due to overdominance in partially self-fertilizing plant populations.</t>
  </si>
  <si>
    <t>http://www.genetics.org/content/121/4/861.short</t>
  </si>
  <si>
    <t>M Ziehe, JH Roberds</t>
  </si>
  <si>
    <t>... I NBRED offspring often have a disadvantage in fitness when compared with progeny from out- crossing. This phenomenon, known as inbreeding depression, is especially common in predominantly outcrossing plant species. ...</t>
  </si>
  <si>
    <t>http://www.genetics.org/content/121/4/861.full.pdf</t>
  </si>
  <si>
    <t>Patterns of self compatibility, inbreeding depression , outcrossing , and sex allocation in a marine bryozoan suggest the predominating influence of sperm competition</t>
  </si>
  <si>
    <t>http://onlinelibrary.wiley.com/doi/10.1111/j.1095-8312.2009.01312.x/full</t>
  </si>
  <si>
    <t>RN Hughes , PJ Wright, GR Carvalho …</t>
  </si>
  <si>
    <t>Biological Journal of …</t>
  </si>
  <si>
    <t>Colonial invertebrates such as sponges and corals dominate sublittoral communities on hard substrata throughout the world's oceans (Jackson, 1977). Their sessile habit, modularity, and external dissemination of male gametes are features shared with higher ...</t>
  </si>
  <si>
    <t>http://pages.bangor.ac.uk/~bss122/SelfingBLS.pdf</t>
  </si>
  <si>
    <t>The evolution of self‐fertilization and inbreeding depression under pollen discounting and pollen limitation</t>
  </si>
  <si>
    <t>http://onlinelibrary.wiley.com/doi/10.1111/j.1420-9101.2005.00905.x/full</t>
  </si>
  <si>
    <t>E Porcher, R Lande</t>
  </si>
  <si>
    <t>... In this calculation we omit the effects of inbreeding depression. On average, each generation, completely outcrossing individuals transmit t copies of their genome as female parents of their own seeds, and t copies as male parents of outcrossed seeds on other plants. ...</t>
  </si>
  <si>
    <t>ANALYSIS OF INBREEDING DEPRESSION IN MIXED‐MATING PLANTS PROVIDES EVIDENCE FOR SELECTIVE INTERFERENCE AND STABLE MIXED MATING</t>
  </si>
  <si>
    <t>http://onlinelibrary.wiley.com/doi/10.1111/j.1558-5646.2011.01462.x/full</t>
  </si>
  <si>
    <t>AA Winn, E Elle , S Kalisz , PO Cheptou, CG Eckert…</t>
  </si>
  <si>
    <t>... evolution in hermaphrodites suggests that populations will evolve to complete selfing or complete outcrossing, depending on the balance between automatic selection favoring self-fertilization (Fisher 1941) and inbreeding depression (ID) favoring outcrossing (Lloyd 1979 ...</t>
  </si>
  <si>
    <t>http://myweb.dal.ca/mojohnst/Johnston%20Pubs%20PDFs/39_Winn%20et%20al%202011%20Evolution.pdf</t>
  </si>
  <si>
    <t>Inbreeding depression , neutral polymorphism, and copulatory behavior in freshwater snails: a self-fertilization syndrome</t>
  </si>
  <si>
    <t>http://www.jstor.org/stable/2410749</t>
  </si>
  <si>
    <t>C Doums , F Viard, AF Pernot, B Delay, P Jarne</t>
  </si>
  <si>
    <t>... amounts of variability and permit both testing for the efficiency of out- crossing in paired ... Limited self-fertilization depression, limited genetic polymorphism, and low propensity to copulate seem to be ... It must be noted that, since outcrossing cannot be enforced in self-fertile snails ...</t>
  </si>
  <si>
    <t>Inbreeding depression and heterosis in populations of Schiedea viscosa, a highly selfing species</t>
  </si>
  <si>
    <t>http://onlinelibrary.wiley.com/doi/10.1111/j.1420-9101.2005.00965.x/full</t>
  </si>
  <si>
    <t>SG Weller, AK Sakai, DA Thai, J Tom…</t>
  </si>
  <si>
    <t>Journal of evolutionary …</t>
  </si>
  <si>
    <t>... 0.37 for more highly outcrossing species; F 1,5 = 38.6, P = 0.0034). ... Similar patterns of expression of inbreeding depression have been obtained for other contrasts of out-crossing and selfing species within the same genus (eg Carr &amp; Dudash, 1996; Goodwillie, 1999). ...</t>
  </si>
  <si>
    <t>The effect of linkage and population size on inbreeding depression due to mutational load</t>
  </si>
  <si>
    <t>http://journals.cambridge.org/abstract_S0016672300030160</t>
  </si>
  <si>
    <t>D Charlesworth, MT Morgan…</t>
  </si>
  <si>
    <t>Genetical …</t>
  </si>
  <si>
    <t>... thus to give lower inbreeding depression values for populations with some degree of out- crossing, compared with ... The expected p2 value for outcrossing populations is 1-25 xlO"3, while that ... Linkage also led to lower inbreeding depression, as we had expected (see introduction ...</t>
  </si>
  <si>
    <t>Inbreeding depression in partially self-fertilizing Decodon verticillatus (Lythraceae): population-genetic and experimental analyses</t>
  </si>
  <si>
    <t>http://www.jstor.org/stable/2410358</t>
  </si>
  <si>
    <t>CG Eckert, SCH Barrett</t>
  </si>
  <si>
    <t>... Abstract. -Inbreeding depression is a major selective force favoring outcrossing in flowering plants. Some self-fertilization, however, should weaken the harmful effects of inbreeding by exposing genetic load to selection. This study examines the maintenance ...</t>
  </si>
  <si>
    <t>http://blog.ub.ac.id/indah19/files/2012/04/Inbreeding-depresing-in-D.verticulatus.pdf</t>
  </si>
  <si>
    <t>Inbreeding depression due to mildly deleterious mutations in finite populations: size does matter</t>
  </si>
  <si>
    <t>http://journals.cambridge.org/abstract_S0016672399004048</t>
  </si>
  <si>
    <t>T Bataillon , M Kirkpatrick</t>
  </si>
  <si>
    <t>... Muirhead, CA &amp; Lande, R. (1997). Inbreeding depression under joint selfing, outcrossing, and asexuality. E olution 51, 1409–1415. ... IV. Inbreeding depression and heterosis effects caused by selfing and outcrossing in Scabiosa columbaria. E olution 47, 1669–1680. ...</t>
  </si>
  <si>
    <t>http://www.researchgate.net/publication/12575237_Inbreeding_depression_due_to_mildly_deleterious_mutations_in_finite_populations_size_does_matter/file/60b7d52429a53cdf6c.pdf</t>
  </si>
  <si>
    <t>Mating systems of diploid and allotetraploid populations of Tragopogon (Asteraceae). I. Natural populations</t>
  </si>
  <si>
    <t>http://onlinelibrary.wiley.com/doi/10.1046/j.1365-2540.1999.00462.x/full</t>
  </si>
  <si>
    <t>LM Cook, PS Soltis</t>
  </si>
  <si>
    <t>... The outcrossing rates estimated here may also be influenced by inbreeding depression. ... Evolution of gynodioecy and maintenance of females: the role of inbreeding depression, outcrossing rates, and resource allocation in Schiedea adamantis (Caryophyllaceae). ...</t>
  </si>
  <si>
    <t>http://www.nature.com/hdy/journal/v82/n3/full/6884620a.html</t>
  </si>
  <si>
    <t>Selfing and inbreeding depression in seeds and seedlings of Neobalanocarpus heimii (Dipterocarpaceae)</t>
  </si>
  <si>
    <t>http://link.springer.com/article/10.1007/s10265-005-0245-z</t>
  </si>
  <si>
    <t>Y Naito, A Konuma, H Iwata, Y Suyama, K Seiwa…</t>
  </si>
  <si>
    <t>... suggested that N. heimii is predominantly an outcrossing species, with out- crossing rates estimated ... However, these estimates may be substantially higher than the outcrossing rates for ... by models and by empirical observations, suggesting that inbreeding depression has very ...</t>
  </si>
  <si>
    <t>http://www.researchgate.net/publication/7485508_Selfing_and_inbreeding_depression_in_seeds_and_seedlings_of_Neobalanocarpus_heimii_(Dipterocarpaceae)/file/79e4150860330c7128.pdf</t>
  </si>
  <si>
    <t>Inbreeding depression and mating systems in two species of Linanthus (Polemoniaceae)</t>
  </si>
  <si>
    <t>http://www.nature.com/hdy/journal/v84/n3/abs/6886560a.html</t>
  </si>
  <si>
    <t>C Goodwillie</t>
  </si>
  <si>
    <t>... Empirical evidence bearing on the coevolution of inbreeding depression and outcrossing rate can contribute to a resolution of this question. ... Inbreeding depression, genetic load, and the evolution of outcrossing rates in a multilocus system with no linkage. ...</t>
  </si>
  <si>
    <t>http://www.nature.com/hdy/journal/v84/n3/full/6886560a.html</t>
  </si>
  <si>
    <t>Genomic compatibility occurs over a wide range of parental genetic similarity in an outcrossing plant</t>
  </si>
  <si>
    <t>http://rspb.royalsocietypublishing.org/content/272/1570/1333.short</t>
  </si>
  <si>
    <t>Y Willi, J Van Buskirk</t>
  </si>
  <si>
    <t>... genetic distance and then decreased. This result is consistent with inbreeding depression at short outcrossing distances and reduced hybrid performance at large outcrossing distances. Neither target genotype nor interactions ...</t>
  </si>
  <si>
    <t>http://rspb.royalsocietypublishing.org/content/272/1570/1333.full</t>
  </si>
  <si>
    <t>Correlated evolution of self-fertilization and inbreeding depression : an experimental study of nine populations of Amsinckia (Boraginaceae)</t>
  </si>
  <si>
    <t>http://www.jstor.org/stable/2410885</t>
  </si>
  <si>
    <t>... success from pollen dispersal, Fisher's (1941) automatic transmission advantage decreases, causing out- crossing to be favored at levels of inbreeding depression below one ... Third, mixed cleistogamous elfing and chasmogamous outcrossing can evolve when the resulting ...</t>
  </si>
  <si>
    <t>http://www.biology.mcgill.ca/faculty/schoen/Reproductive%20System%20Evolution%20Pubs/Evolution50.pdf</t>
  </si>
  <si>
    <t>Experimental dissection of inbreeding and its adaptive significance in a flowering plant, Aquilegia canadensis (Ranunculaceae)</t>
  </si>
  <si>
    <t>http://onlinelibrary.wiley.com/doi/10.1111/j.0014-3820.2004.tb01622.x/abstract</t>
  </si>
  <si>
    <t>CR Herlihy , CG Eckert</t>
  </si>
  <si>
    <t>... may allow the evolution of mixed mating sys- tems that combine selfing and outcrossing, which are wide- spread but seem improbable if selection on the mating system is determined solely by a balance between the cost of out- crossing and inbreeding depression (Lande and ...</t>
  </si>
  <si>
    <t>http://www.researchgate.net/publication/8035426_Experimental_dissection_of_inbreeding_and_its_adaptive_significance_in_a_flowering_plant_Aquilegia_canadensis_(Ranunculaceae)/file/79e41508420547969c.pdf</t>
  </si>
  <si>
    <t>Anther‐stigma separation is associated with inbreeding depression in Datura stramonium, a predominantly self‐fertilizing annual</t>
  </si>
  <si>
    <t>http://onlinelibrary.wiley.com/doi/10.1111/j.0014-3820.2002.tb00143.x/abstract</t>
  </si>
  <si>
    <t>JL Stone , AF Motten</t>
  </si>
  <si>
    <t>... populations of Datura stramonium have population-level out- crossing rates that are typically less than 10 ... important attribute of this species as a study organism is that outcrossing rate is ... We measured inbreeding depression in lifetime female fitness for field-grown plants from 35 ...</t>
  </si>
  <si>
    <t>Enhancement of inbreeding depression by dominance and suppression in Impatiens capensis</t>
  </si>
  <si>
    <t>http://www.jstor.org/stable/2409406</t>
  </si>
  <si>
    <t>J Schmitt , DW Ehrhardt</t>
  </si>
  <si>
    <t>... CL seedlings. Inbreeding depression is usually estimat- ed as (wo - wI)/wO, where wI and wo are the fitnesses of progeny from selfing and random outcrossing, respectively (Charles- worth and Charlesworth, 1987). Since the ...</t>
  </si>
  <si>
    <t>http://blog.ub.ac.id/indah19/files/2012/04/Inbreeding-depresing-in-Impatiens-capensis.pdf</t>
  </si>
  <si>
    <t>The relationship between mating-system characters and inbreeding depression in Mimulus guttatus</t>
  </si>
  <si>
    <t>http://www.jstor.org/stable/2411108</t>
  </si>
  <si>
    <t>DE Carr, CB Fenster , MR Dudash</t>
  </si>
  <si>
    <t>... 50% threshold required to prevent the invasion of selfing variants into outcrossing populations (eg ... have studies begun to focus on genetic variation for inbreed- ing depression within populations ... de- pression than progeny from lineages with a history of out- crossing, the average ...</t>
  </si>
  <si>
    <t>http://www.clfs.umd.edu/biology/fensterlab/PDF/PDF-18.pdf</t>
  </si>
  <si>
    <t>Effect of population outcrossing rate on inbreeding depression in Pinus contorta var. murrayana seedlings</t>
  </si>
  <si>
    <t>http://www.tandfonline.com/doi/abs/10.1080/02827580152632784</t>
  </si>
  <si>
    <t>FC Sorensen</t>
  </si>
  <si>
    <t>Scandinavian Journal of Forest Research</t>
  </si>
  <si>
    <t>Self and cross families from three populations (A, low-density, ecologically marginal site for lodgepole pine, and B+ C, normal sites) were cultured in a common outdoor nursery for 2 yrs. Previous results had shown higher natural selfing rates and lower inbreeding ...</t>
  </si>
  <si>
    <t>Sex-biased seed predation and the maintenance of females in a gynodioecious plant</t>
  </si>
  <si>
    <t>http://www.amjbot.org/content/88/8/1437.short</t>
  </si>
  <si>
    <t>M Marshall, FR Ganders</t>
  </si>
  <si>
    <t>... Fitness measures. Experimental population. If female advantage is the result of a difference in outcrossing rates and inbreeding depression, outcrossed hermaphrodites should have higher fitness than self-pollinated hermaphrodites. ...</t>
  </si>
  <si>
    <t>http://www.amjbot.org/content/88/8/1437.full</t>
  </si>
  <si>
    <t>Cross-fertility in two tropical tree species: evidence of inbreeding depression within populations and genetic divergence among populations</t>
  </si>
  <si>
    <t>http://www.amjbot.org/content/88/6/1041.short</t>
  </si>
  <si>
    <t>EA Stacy</t>
  </si>
  <si>
    <t>... For each of two tropical tree species, the following questions were addressed: (1) How does cross-fertility vary with outcrossing distance? (2) What is the potential for inbreeding depression in near-neighbor crosses? (3) What ...</t>
  </si>
  <si>
    <t>http://www.amjbot.org/content/88/6/1041.full</t>
  </si>
  <si>
    <t>Effect of inbreeding depression on outcrossing rates among populations of a tropical pine</t>
  </si>
  <si>
    <t>http://onlinelibrary.wiley.com/doi/10.1111/j.1469-8137.2007.02260.x/full</t>
  </si>
  <si>
    <t>RF Del Castillo, S Trujillo</t>
  </si>
  <si>
    <t>Summary• Inbreeding depression is common among plants and may distort mating system estimates. Mating system studies traditionally ignore this effect, nonetheless an assessment of inbreeding depression that may have occurred before progeny evaluation could be ...</t>
  </si>
  <si>
    <t>Inbreeding depression in a self-compatible, androdioecious crustacean, Eulimnadia texana</t>
  </si>
  <si>
    <t>http://www.jstor.org/stable/2640783</t>
  </si>
  <si>
    <t>SC Weeks, V Marcus, BR Crosser</t>
  </si>
  <si>
    <t>... lutionary fate of a gene for selling (but see Baker 1955; Holsinger 1988a), with inbreeding depression greater than 50% favoring outcrossing, and inbreeding depression less than 50% favoring selling (Fisher 1941; Nagylaki 1976; May- nard Smith 1977; Lloyd 1979; Lande and ...</t>
  </si>
  <si>
    <t>Evidence for local outbreeding depression in the Mediterranean island endemic Anchusa crispa Viv.(Boraginaceae)</t>
  </si>
  <si>
    <t>http://www.nature.com/hdy/journal/v87/n2/abs/6888970a.html</t>
  </si>
  <si>
    <t>A Quilichini, M Debussche, JD Thompson</t>
  </si>
  <si>
    <t>... J Evol Biol, 12: 113–122. | Article |; Agren, J. and Schemske, DW (1993). Outcrossing rate and inbreeding depression in two annual monoecious herbs, Begonia hirsuta and B. semiovata. Evolution, 47: 125–135. Antonovics, J. (1968). Evolution in closely adjacent populations. ...</t>
  </si>
  <si>
    <t>http://www.nature.com/hdy/journal/v87/n2/full/6888970a.html</t>
  </si>
  <si>
    <t>Problems in measuring among-family variation in inbreeding depression</t>
  </si>
  <si>
    <t>http://www.amjbot.org/content/92/11/1929.short</t>
  </si>
  <si>
    <t>CW Fox</t>
  </si>
  <si>
    <t>... Negative numbers indicate outcrossing depression and positive numbers indicate inbreeding depression. ... Ågren JDW Schemske 1993. Outcrossing rate and inbreeding depression in two annual monoecious herbs, Begonia hirsuta and B. semiovata. Evolution 47: 125-135. ...</t>
  </si>
  <si>
    <t>http://www.amjbot.org/content/92/11/1929.full</t>
  </si>
  <si>
    <t>The role of inbreeding depression in maintaining the mixed mating system of the common morning glory, Ipomoea purpurea</t>
  </si>
  <si>
    <t>http://www.jstor.org/stable/2640883</t>
  </si>
  <si>
    <t>SM Chang, MD Rausher</t>
  </si>
  <si>
    <t>... forces, mutant alleles that enhance selling are ex- pected to invade an outcrossing population and ... proposed answer to this question is that in many plant species, inbreeding depression (ID) opposes ... when ID is smaller than 0.5 and the other to complete out- crossing when ID is ...</t>
  </si>
  <si>
    <t>Inbreeding depression and heterosis in a subdivided population: influence of the mating system</t>
  </si>
  <si>
    <t>http://journals.cambridge.org/abstract_S0016672302005785</t>
  </si>
  <si>
    <t>K Theodorou , D Couvet</t>
  </si>
  <si>
    <t>... low dominance of deleterious alleles leads to a substantial increase in inbreeding depression within outcrossing subpopulations, but has nearly no effect on inbreeding depression in highly selfing subpopulations. This is because within out- crossing populations, highly ...</t>
  </si>
  <si>
    <t>http://www.researchgate.net/publication/10945526_Inbreeding_depression_and_heterosis_in_a_subdivided_population_influence_of_the_mating_system/file/79e415062f2fe977d7.pdf</t>
  </si>
  <si>
    <t>Lifetime estimates of biparental inbreeding depression in the self-incompatible annual plant Raphanus sativus</t>
  </si>
  <si>
    <t>http://www.jstor.org/stable/2410341</t>
  </si>
  <si>
    <t>JD Nason , NC Ellstrand</t>
  </si>
  <si>
    <t>... The individuals used here were all derived from a natural population growing at the University of California, Riverside. Several characteris- tics of wild radish make it an appropriate xperimental or- ganism for studying inbreeding depression in an obligately outcrossing species. ...</t>
  </si>
  <si>
    <t>Sex ratios and genetic variation in a functionally androdioecious species, Schizopepon bryoniaefolius (Cucurbitaceae)</t>
  </si>
  <si>
    <t>http://www.amjbot.org/content/86/6/880.short</t>
  </si>
  <si>
    <t>J Akimoto, T Fukuhara…</t>
  </si>
  <si>
    <t>... Sakai, AK, SG Weller, M.-L. Chen, S.-Y. Chou, and C. Tasanont. 1997. Evolution of gynodioecy and maintenance of females: the role of inbreeding depression, outcrossing rates, and resource allocation in Schiedea adamantis (Caryophyllaceae). Evolution 51: 724–736. ...</t>
  </si>
  <si>
    <t>http://www.amjbot.org/content/86/6/880.full</t>
  </si>
  <si>
    <t>Magnitude and timing of inbreeding depression in Scots pine (Pinus sylvestris L.)</t>
  </si>
  <si>
    <t>http://www.jstor.org/stable/2640716</t>
  </si>
  <si>
    <t>HP Koelewijn, V Koski, O Savolainen</t>
  </si>
  <si>
    <t>... Abstract.-Inbreeding depression is a major selective force favoring outcrossing in flowering plants. ... Inbreeding depression in outcrossing populations will be higher than in (partially) selling popu- lations, because both the recessive and partial recessive com- 758 ...</t>
  </si>
  <si>
    <t>Inferring the genetic basis of inbreeding depression in plants</t>
  </si>
  <si>
    <t>http://www.nrcresearchpress.com/doi/abs/10.1139/g96-001</t>
  </si>
  <si>
    <t>K Ritland</t>
  </si>
  <si>
    <t>... differed from outcrossers in the magnitude of inbreeding depression expressed at seed pro- duction (selfing 6 = 0.04; outcrossing 6 = 0.29) and at germination (selfing 6 = 0.04; outcrossing 6 = 0.13) but not at growth and reproduction (selfing 6 = 0.17; out- crossing 6 = 0.25). ...</t>
  </si>
  <si>
    <t>http://www.genetics.forestry.ubc.ca/ritland/reprints/1996_Genome_review.pdf</t>
  </si>
  <si>
    <t>Field and genetic studies testing optimal outcrossing in Agave schottii, a long-lived clonal plant</t>
  </si>
  <si>
    <t>http://link.springer.com/article/10.1007/BF00365567</t>
  </si>
  <si>
    <t>AM Trame, AJ Coddington, KN Paige</t>
  </si>
  <si>
    <t>... 1989) to avoid making a type-II error (in our case, falsely accepting the null hypothesis that there is no outbreeding depression and hence no optimal outcrossing distance). Price and Waser (1979) and Waser and Price (1983, 1989) found significant optimal out- crossing in two ...</t>
  </si>
  <si>
    <t>The effect of distance from the parental site on offspring performance and inbreeding depression in Impatiens capensis: a test of the local adaptation hypothesis</t>
  </si>
  <si>
    <t>http://www.jstor.org/stable/2409612</t>
  </si>
  <si>
    <t>J Schmitt , SE Gamble</t>
  </si>
  <si>
    <t>... modes. Proposed advan- tages for inbreeding include reproductive ef- ficiency and the recovery of the cost of mei- osis; a major advantage of outcrossing is thought to be heterosis or the avoidance of inbreeding depression. In ...</t>
  </si>
  <si>
    <t>The population genetic consequences of habitat fragmentation for plants</t>
  </si>
  <si>
    <t>http://www.sciencedirect.com/science/article/pii/0169534796100458</t>
  </si>
  <si>
    <t>A Young , T Boyle, T Brown</t>
  </si>
  <si>
    <t>... al. The significance of genetic erosion in the process of extinction. IV. Inbreeding depression and heterosis effects caused by selfing and outcrossing in Scabiosa columbaria. Evolution, 47 (1993), pp. 1669–1680. 47; B. Widen; ...</t>
  </si>
  <si>
    <t>Selfing and resource allocation in Schiedea salicaria (Caryophyllaceae), a gynodioecious species</t>
  </si>
  <si>
    <t>http://onlinelibrary.wiley.com/doi/10.1111/j.1420-9101.2004.00835.x/full</t>
  </si>
  <si>
    <t>SG Weller, AK Sakai</t>
  </si>
  <si>
    <t>... 1989). Studies of inbreeding depression in other outcrossing Schiedea species have yielded similar estimates of inbreeding depression (eg Norman et al., 1995; Sakai et al., 1997; Culley et al., 1999; Rankin et al., 2002). These ...</t>
  </si>
  <si>
    <t>The cost of fluctuating inbreeding depression</t>
  </si>
  <si>
    <t>http://onlinelibrary.wiley.com/doi/10.1111/j.0014-3820.2002.tb01416.x/abstract</t>
  </si>
  <si>
    <t>PO Cheptou, DJ Schoen</t>
  </si>
  <si>
    <t>... Am. Nat. 157: 361–373. Cheptou, PO, E. Imbert, J. Lepart, and J. Escarre. 2000. Effects of competition on lifetime estimates of inbreeding depression in the outcrossing plant Crepis sancta (Asteraceae). J. Evol. Biol. 13:522–531. Darwin, CR 1876. ...</t>
  </si>
  <si>
    <t>http://dypopco.cefe.cnrs.fr/articles%20PDF/2002/2002-Cheptou_schoen_Evolution_thecost.pdf</t>
  </si>
  <si>
    <t>Gender-specific inbreeding depression in a gynodioecious plant, Geranium maculatum (Geraniaceae)</t>
  </si>
  <si>
    <t>http://www.amjbot.org/content/94/7/1193.short</t>
  </si>
  <si>
    <t>SM Chang</t>
  </si>
  <si>
    <t>... Though these measurements are within the range of inbreeding depression reported in outcrossing angiosperms, they are much higher than the average inbreeding depression reported in the literature (0.32 ± 0.053 [mean ± se] for seed production and 0.49 ± 0.038 for ...</t>
  </si>
  <si>
    <t>http://www.amjbot.org/content/94/7/1193.long</t>
  </si>
  <si>
    <t>Inbreeding depression under a competitive regime in Mimulus guttatus: consequences for potential male and female function</t>
  </si>
  <si>
    <t>http://www.life.umd.edu/biology/dudashlab/Dudash%20PDFs%20for%20webpage/Carr%20and%20Dudash%201995%20Mim%20comp%20reg.pdf</t>
  </si>
  <si>
    <t>life.umd.edu</t>
  </si>
  <si>
    <t>... When inbreeding depression is greater than 50 per cent, outcrossing should be maintained, whereas selfing is expected to evolve when inbreeding depression is less than 50 per cent (eg Maynard Smith, 1977; Charlesworth &amp; Charles- worth, 1979, 1987, 1990; Lloyd, 1979 ...</t>
  </si>
  <si>
    <t>Exploring the genetic basis and proximate causes of female fertility advantage in gynodioecious Thymus vulgaris</t>
  </si>
  <si>
    <t>http://onlinelibrary.wiley.com/doi/10.1111/j.0014-3820.2000.tb00697.x/abstract</t>
  </si>
  <si>
    <t>JD Thompson, M Tarayre</t>
  </si>
  <si>
    <t>... Key words. Gynodioecy, inbreeding depression, Lamiaceae, outcrossing rate, seed production, sex ratio. ... In the former situation, where outcrossing has a higher performance than selfing, the equation is the standard equa- tion for inbreeding depression, which varies from 0 to 1 ...</t>
  </si>
  <si>
    <t>Early inbreeding depression selects for high outcrossing rates in Aquilegia formosa and Aquilegia pubescens</t>
  </si>
  <si>
    <t>http://www.jstor.org/stable/10.1086/655772</t>
  </si>
  <si>
    <t>JY Yang , SA Hodges</t>
  </si>
  <si>
    <t>International journal of plant sciences</t>
  </si>
  <si>
    <t>Theory suggests that mating-system parameters in plants may be strongly influenced by pollinator type. We examined the outcrossing rate, biparental inbreeding, and inbreeding depression in two closely related species of Aquilegia, A. formosa and A. pubescens, that ...</t>
  </si>
  <si>
    <t>The relationship between inbreeding depression and prior inbreeding among populations of four Mimulus taxa</t>
  </si>
  <si>
    <t>http://www.jstor.org/stable/2410488</t>
  </si>
  <si>
    <t>R Latta, K Ritland</t>
  </si>
  <si>
    <t>... In general, increased selfing should evolve when inbreeding depres- sion is below some critical intensity, and in- creased outcrossing should evolve otherwise (Lloyd 1979; Holsinger et al. 1984). More recent models have shown that inbreeding depression itself evolves in ...</t>
  </si>
  <si>
    <t>http://www.genetics.forestry.ubc.ca/ritland/reprints/1994_Evolution_Latta_InbDep.pdf</t>
  </si>
  <si>
    <t>Mating system instability in Schiedea menziesii (Caryophyllaceae)</t>
  </si>
  <si>
    <t>http://onlinelibrary.wiley.com/doi/10.1111/j.0014-3820.2002.tb01469.x/abstract</t>
  </si>
  <si>
    <t>AE Rankin, SG Weller, AK Sakai</t>
  </si>
  <si>
    <t>... calculated using Maki's (1993) adjustment, were substantially higher than val- ues for selfing calculated from flower buds because of in- breeding depression expressed before flowering (Table 1). Outcrossing varied among families from one (complete out- crossing) to zero ...</t>
  </si>
  <si>
    <t>Brief communication. Inbreeding depression and outcrossing rate in the endangered autotetraploid plant Aster kantoensis (Asteraceae)</t>
  </si>
  <si>
    <t>http://jhered.oxfordjournals.org/content/89/6/559.short</t>
  </si>
  <si>
    <t>K Inoue, M Masuda, M Maki</t>
  </si>
  <si>
    <t>Journal of Heredity</t>
  </si>
  <si>
    <t>Am Genetic Assoc</t>
  </si>
  <si>
    <t>Abstract Inbreeding depression in a population of an endangered autotetraploid plant, Aster kantoensis (Asteraceae), was estimated over a 2 year period. The first-year survival rate of the outcrossed progeny was significantly higher than that of the selfed progeny. After 2 ...</t>
  </si>
  <si>
    <t>http://jhered.oxfordjournals.org/content/89/6/559.full.pdf</t>
  </si>
  <si>
    <t>Mating system, outcrossing distance effects and pollen availability in the wind-pollinated treeline species〈 i〉 Polylepis australis〈/i〉 BITT.(Rosaceae)</t>
  </si>
  <si>
    <t>http://www.sciencedirect.com/science/article/pii/S1439179107001442</t>
  </si>
  <si>
    <t>P Seltmann, A Cocucci , D Renison , A Cierjacks…</t>
  </si>
  <si>
    <t>... jedoch negativen Isolationseffekten entgegenwirkt. Keywords. Central Argentina; Genetic incompatibility; Inbreeding depression; Outcrossing distances; Pollen addition; Wind pollination. Introduction. Theory predicts that limited ...</t>
  </si>
  <si>
    <t>Mating system and inferred inbreeding depression of a Cyclobalanopsis glauca population in Diaoqiao, Huangshan</t>
  </si>
  <si>
    <t>http://europepmc.org/abstract/CBA/533307</t>
  </si>
  <si>
    <t>X Chen, Y Song</t>
  </si>
  <si>
    <t>... Mean single locus outcrossing rate was 0.392 and multilocus outcrossing rate was 0.332, indicating a mixed mating type. Inbreeding coefficient was 0.046+-0.064 though the selfing rate larger than 60%. The inferred inbreeding depression from electrophoresis data was 0.954 ...</t>
  </si>
  <si>
    <t>Genetic basis of inbreeding depression in Arabis petraea</t>
  </si>
  <si>
    <t>http://www.jstor.org/stable/2640882</t>
  </si>
  <si>
    <t>K Karkkainen, H Kuittinen, R van Treuren, C Vogl…</t>
  </si>
  <si>
    <t>... GENETIC BASIS OF INBREEDING DEPRESSION ... The estimated multilocus outcrossing rate was 0.954 (SE = 0.036) and the mean single locus outcrossing rate 0.895 ... was no evidence for biparental inbreeding because single and multilocus estimates of out- crossing rates did ...</t>
  </si>
  <si>
    <t>Variation in the intensity of inbreeding depression among successive life‐cycle stages and generations in gynodioecious Silene vulgaris (Caryophyllaceae)</t>
  </si>
  <si>
    <t>http://onlinelibrary.wiley.com/doi/10.1111/j.1420-9101.2006.01147.x/full</t>
  </si>
  <si>
    <t>M Glaettli, J Goudet</t>
  </si>
  <si>
    <t>... Fitness was highly depressed when comparing outbred (F ≥ 0) and inbred individuals (F ≥ 0.5 and ... Moreover, we detected inbreeding depression in pollen viability. ... Husband &amp; Schemske (1996) demonstrated that in both predominantly selfing and outcrossing species levels of ...</t>
  </si>
  <si>
    <t>Mating system of Bracon hebetor (Hymenoptera: braconidae)</t>
  </si>
  <si>
    <t>http://onlinelibrary.wiley.com/doi/10.1111/j.1365-2311.1992.tb01032.x/abstract</t>
  </si>
  <si>
    <t>MF Antolin , MR Strand</t>
  </si>
  <si>
    <t>Ecological Entomology</t>
  </si>
  <si>
    <t>... Key words. Brucon hebetor, parasitic Hymenoptera, mating system, male aggregations, sex ratio, inbreeding depression, outcrossing Introduction Insects display considerable variation in the ways males and females locate and court mates. ...</t>
  </si>
  <si>
    <t>http://www.researchgate.net/publication/229781226_Mating_system_of_Bracon_hebetor_(Hymenoptera_Braconidae)/file/e0b4951ba326c97fe1.pdf</t>
  </si>
  <si>
    <t>Inbreeding depression and pollinator availability in a partially self-fertile perennial herb Blandfordia grandiflora (Liliaceae)</t>
  </si>
  <si>
    <t>http://www.jstor.org/stable/3546340</t>
  </si>
  <si>
    <t>M Ramsey, G Vaughton</t>
  </si>
  <si>
    <t>... In an out- crossing population, a gene that promotes self-fertiliza- tion, but does not affect pollen ... d), and glasshouse seedling survival was only 0.31 + 0.03, indicating a 3.2-fold advantage to outcrossing. Inbreeding depression was observed for all characters except seed weight ...</t>
  </si>
  <si>
    <t>Inbreeding depression in the wild</t>
  </si>
  <si>
    <t>http://www.nature.com/hdy/journal/v83/n3/abs/6885530a.html</t>
  </si>
  <si>
    <t>P Crnokrak , DA Roff</t>
  </si>
  <si>
    <t>... Inbreeding: benefits may outweigh the costs. Anim Behav, 34: 939–941. Ruckelshaus, MH (1995). Estimates of outcrossing rates and of inbreeding depression in a population of the marine angiosperm Zostera marina. Mar Biol, 123: 583–593. Ryman, N. (1970). ...</t>
  </si>
  <si>
    <t>http://www.nature.com/hdy/journal/v83/n3/full/6885530a.html</t>
  </si>
  <si>
    <t>LOSS OF GAMETOPHYTIC SELF‐INCOMPATIBILITY WITH EVOLUTION OF INBREEDING DEPRESSION</t>
  </si>
  <si>
    <t>http://onlinelibrary.wiley.com/doi/10.1111/j.0014-3820.2005.tb00893.x/abstract</t>
  </si>
  <si>
    <t>... In an out- crossing population, a rare selfing genotype will transmit three copies of its genome: two ... of its genome, one each as a seed and pollen parent from outcrossing with other ... In- breeding depression, defined as the relative decrease in the mean fitness of selfed versus ...</t>
  </si>
  <si>
    <t>The different sources of variation in inbreeding depression , heterosis and outbreeding depression in a metapopulation of Physa acuta</t>
  </si>
  <si>
    <t>http://www.genetics.org/content/180/3/1593.short</t>
  </si>
  <si>
    <t>JS Escobar, A Nicot, P David</t>
  </si>
  <si>
    <t>... evolutionary biology. While inbreeding is often associated with fitness reduction (inbreeding depression), interpopulation outcrossing may have either positive (heterosis) or negative (outbreeding depression) effects. Within a ...</t>
  </si>
  <si>
    <t>http://www.genetics.org/content/180/3/1593.full</t>
  </si>
  <si>
    <t>Ecological correlates of male outcrossing ability in a simultaneous hermaphrodite snail</t>
  </si>
  <si>
    <t>http://www.jstor.org/stable/2462904</t>
  </si>
  <si>
    <t>SJ Schrag, AO Mooers , GT Ndifon, AF Read</t>
  </si>
  <si>
    <t>... in a self- incompatible, randomly mating population, assuming no inbreeding depression and no loss of ability to contribute male gametes via outcrossing (Charlesworth ... 1992). In fact, inbreeding depression is regularly viewed as the only general factor in outcrossing ...</t>
  </si>
  <si>
    <t>Mating system, sex ratio, and persistence of females in the gynodioecious shrub Daphne laureola L.(Thymelaeaceae)</t>
  </si>
  <si>
    <t>http://www.nature.com/hdy/journal/v94/n1/abs/6800550a.html</t>
  </si>
  <si>
    <t>M Medrano , C Alonso , CM Herrera</t>
  </si>
  <si>
    <t>... Sakai AK, Weller SG, Chen ML, Chou SY &amp; Tasanont C. (1997) Evolution of gynodioecy and maintenance of females: the role of inbreeding depression, outcrossing rates, and resource allocation in Schiedea adamantis (Caryophyllaceae). Evolution 51: 724−736. ...</t>
  </si>
  <si>
    <t>http://www.nature.com/hdy/journal/v94/n1/full/6800550a.html</t>
  </si>
  <si>
    <t>Self-and cross-fertilization in plants. II. The selection of self-fertilization</t>
  </si>
  <si>
    <t>http://www.jstor.org/stable/2995677</t>
  </si>
  <si>
    <t>DG Lloyd</t>
  </si>
  <si>
    <t>International Journal of Plant Sciences</t>
  </si>
  <si>
    <t>... rate," DQ = (x1 - X2)1(Y2- y1), and lost pollen success through out- crossing, the "pollen ... a self-fertilizing par- ent contributes two gametes to its offspring whereas an outcrossing pollen or ... If there is no inbreeding depression (3 = 0), self-fertilization merely replaces cross-fertiliza ...</t>
  </si>
  <si>
    <t>Mating consequences of polyploid evolution in flowering plants: current trends and insights from synthetic polyploids</t>
  </si>
  <si>
    <t>http://www.jstor.org/stable/10.1086/523367</t>
  </si>
  <si>
    <t>BC Husband, B Ozimec, SL Martin, L Pollock</t>
  </si>
  <si>
    <t>International Journal of Plant …</t>
  </si>
  <si>
    <t>... needed. Manuscript received April 2007; revised manuscript received July 2007. Keywords: allopolyploid, autopolyploid, Chamerion angustifolium, inbreeding depression, outcrossing rate, polyploidy. Introduction. The evolutionary ...</t>
  </si>
  <si>
    <t>http://webapps2.ucalgary.ca/~bgs/pubFiles/husband_ozimec_martin_pollock_2008.pdf</t>
  </si>
  <si>
    <t>Maintenance of androdioecy in the freshwater shrimp, Eulimnadia texana: estimates of inbreeding depression in two populations</t>
  </si>
  <si>
    <t>http://onlinelibrary.wiley.com/doi/10.1111/j.0014-3820.2000.tb00088.x/abstract</t>
  </si>
  <si>
    <t>SC Weeks, BR Crosser, R Bennett, M Gray…</t>
  </si>
  <si>
    <t>... her- maphrodites are incapable of cross-fertilizing one another, and therefore outcrossing can only ... The importance of out- crossing is most likely its ability to reduce inbreeding de ... androdioecious mating system, we need to estimate levels of inbreeding depression in populations ...</t>
  </si>
  <si>
    <t>http://www3.uakron.edu/biology/Weeks-et-al-Evolution-2000.pdf</t>
  </si>
  <si>
    <t>Simultaneous inbreeding and outbreeding depression in reintroduced Arabian oryx</t>
  </si>
  <si>
    <t>http://onlinelibrary.wiley.com/doi/10.1111/j.1469-1795.2000.tb00109.x/abstract</t>
  </si>
  <si>
    <t>TC Marshall, JA Spalton</t>
  </si>
  <si>
    <t>Animal conservation</t>
  </si>
  <si>
    <t>... matings in which to detect inbreeding depression. To our knowledge this is the first study to document inbreeding depression concealed by simultaneous out- breeding depression. We suggest that studies finding no association ...</t>
  </si>
  <si>
    <t>Inbreeding depression , environmental stress, and population size variation in scarlet gilia (Ipomopsis aggregata)</t>
  </si>
  <si>
    <t>http://onlinelibrary.wiley.com/doi/10.1046/j.1523-1739.1995.09010126.x/full</t>
  </si>
  <si>
    <t>MS Heschel, KN Paige</t>
  </si>
  <si>
    <t>... results are con- sistent with the findings of Waser and Price (1989): when outcrossing of L ... rela- tively short distance (less than 10 m) fitness declines as a result of inbreeding depression. ... is one conducted by Polans and Allard (1989) on Loltum multiflorum, an out- breeding grass ...</t>
  </si>
  <si>
    <t>http://www.d.umn.edu/~jetterso/Ecological%20Genetics/documents/HeschelandPaige1995Effectsofsmallpopulationsizeonscarletgilia_000.pdf</t>
  </si>
  <si>
    <t>Early-acting inbreeding depression in three species of Vaccinium (Ericaceae)</t>
  </si>
  <si>
    <t>http://link.springer.com/article/10.1007/s004970000046</t>
  </si>
  <si>
    <t>K Hokanson, J Hancock</t>
  </si>
  <si>
    <t>Sexual Plant Reproduction</t>
  </si>
  <si>
    <t>... Annu Rev Ecol Syst 18: 237–268 Dudash MR, Carr DE, Fenster CB (1997) Five generations of en- forced selfing and outcrossing in Mimulus guttatus: breeding depression variation at the population and family level. Evolu- tion 51:54–65 Eck P (1986) Blueberry. ...</t>
  </si>
  <si>
    <t>Different levels of inbreeding depression between outcrossing and selfing Serapias species</t>
  </si>
  <si>
    <t>http://link.springer.com/article/10.1007/s10535-009-0029-8</t>
  </si>
  <si>
    <t>F Bellusci, G Pellegrino, A Musacchio</t>
  </si>
  <si>
    <t>Biologia plantarum</t>
  </si>
  <si>
    <t>Abstract We quantified inbreeding depression for fruit production, embryo vitality and seed germination in three deceptive orchids, Serapias vomeracea, S. cordigera and S. parviflora, which do not provide any reward to their pollinators, and are predicted to experience high ...</t>
  </si>
  <si>
    <t>http://www.researchgate.net/publication/257844193_Different_levels_of_inbreeding_depression_between_outcrossing_and_selfing_Serapias_species_(Orchidaceae)/file/9c96052847b60cdea9.pdf</t>
  </si>
  <si>
    <t>Outbreeding depression in the common frog, Rana temporaria</t>
  </si>
  <si>
    <t>http://link.springer.com/article/10.1007/s10592-004-7829-3</t>
  </si>
  <si>
    <t>J Sagvik, T Uller , M Olsson</t>
  </si>
  <si>
    <t>Conservation Genetics</t>
  </si>
  <si>
    <t>... Marr AB, Keller LF, Arcese P (2002) Heterosis and out- breeding depression in descendants of natural immigrants to an inbred population of song sparrows (Melospiza ... Waser NM, Price MV (1989) Optimal outcrossing in Ipomopsis aggregata – seed set and offspring fitness. ...</t>
  </si>
  <si>
    <t>http://www.environmental-expert.com/Files%5C6063%5Carticles%5C5372%5CLV68M29432114864.pdf</t>
  </si>
  <si>
    <t>Theories of the evolution of dioecy</t>
  </si>
  <si>
    <t>http://link.springer.com/chapter/10.1007/978-3-662-03908-3_2</t>
  </si>
  <si>
    <t>... less than 1. With either outcrossing or partially selfing populations (assuming sufficiently great inbreeding depression), we therefore expect gynodioecious populations to evolve towards subdioecy and dioecy, provided that genetic variation exists for allocation to sex functions. ...</t>
  </si>
  <si>
    <t>Comparison of inbreeding and outbreeding in hermaphroditic Arianta arbustorum (L.)(land snail)</t>
  </si>
  <si>
    <t>http://www.nature.com/hdy/journal/v71/n5/abs/hdy1993163a.html</t>
  </si>
  <si>
    <t>X Chen</t>
  </si>
  <si>
    <t>... Received 15 January 1993. Top of page Abstract. Inbreeding depression was studied in the outcrossing hermaphroditic land snail Arianta arbustorum, by comparing the reproductive performance of full-sib pairs (inbreeding) and pairs of unrelated individuals (outbreeding). ...</t>
  </si>
  <si>
    <t>Outcrossing and selfing evolution in populations under directional selection</t>
  </si>
  <si>
    <t>http://www.nature.com/hdy/journal/v71/n6/abs/hdy1993189a.html</t>
  </si>
  <si>
    <t>JL David, Y Savy, P Brabant</t>
  </si>
  <si>
    <t>... Outcrossing rate and inbreeding depression in two annual monoecious herbs, Begonia hirsuta and Begonia semiovata. Evolution, 45, 125–135. Allard, R W. 1979. ... Inbreeding depression, genetic load and the evolution of outcrossing rates in a multilocus system with no linkage. ...</t>
  </si>
  <si>
    <t>Mate choice in the face of both inbreeding and outbreeding depression in the intertidal copepod Tigriopus californicus</t>
  </si>
  <si>
    <t>http://link.springer.com/article/10.1007/s002270050729</t>
  </si>
  <si>
    <t>CA Palmer, S Edmands</t>
  </si>
  <si>
    <t>... to other taxa, it may contribute to the problem of out- breeding depression when allopatric ... also result in a reduction of fitness, referred to as outbreeding depression (Dobzhansky 1948 ... be expected to evolve mate-choice preferences promoting ``optimal outcrossing'', which would ...</t>
  </si>
  <si>
    <t>https://128.125.126.117/assets/sites/574/docs/PalmerEdmands_2000.pdf</t>
  </si>
  <si>
    <t>Biparental inbreeding depression in the self-incompatible annual plant Gaillardia pulchella (Asteraceae)</t>
  </si>
  <si>
    <t>http://www.jstor.org/stable/2445370</t>
  </si>
  <si>
    <t>JS Heywood</t>
  </si>
  <si>
    <t>... First, the actual relation between biparental kinship and inbreeding depression in a population can be determined by estimating the magnitude of near-neighbor outcrossing depression and the kinship of near neighbors based on neutral markers. ...</t>
  </si>
  <si>
    <t>Plant–mycorrhizal fungus interactions affect the expression of inbreeding depression in wild strawberry</t>
  </si>
  <si>
    <t>http://www.jstor.org/stable/10.1086/595284</t>
  </si>
  <si>
    <t>R Botham, CL Collin , TL Ashman</t>
  </si>
  <si>
    <t>... Cheptou P‐O, A Berger, A Blanchard, C Collin, J Escarre 2000 The effect of drought stress on inbreeding depression in four populations of the Mediterranean outcrossing plant Crepis sancta (Asteraceae). Heredity 85:294–302. ...</t>
  </si>
  <si>
    <t>http://www.pitt.edu/~biology/Dept/pdf/3162.pdf</t>
  </si>
  <si>
    <t>Multilocus models of inbreeding depression with synergistic selection and partial self-fertilization</t>
  </si>
  <si>
    <t>http://journals.cambridge.org/abstract_S0016672300029256</t>
  </si>
  <si>
    <t>B Charlesworth, MT Morgan…</t>
  </si>
  <si>
    <t>... Finally, for both types of model, we study the behaviour of modifier alleles that change the frequency of self-fertilization, to investigate the relationship between inbreeding depression and evolution of the selfing (or outcrossing) rate. 2. Model of synergistic interactions ...</t>
  </si>
  <si>
    <t>Inbreeding depression in self-incompatible and self-compatible populations of Leavenworthia alabamica</t>
  </si>
  <si>
    <t>http://www.nature.com/hdy/journal/v94/n2/abs/6800584a.html</t>
  </si>
  <si>
    <t>JW Busch</t>
  </si>
  <si>
    <t>... (1993) Outcrossing rate and inbreeding depression in two annual monoecious herbs, Begonia hirsuta and B. semivota. ... (1997) Five generations of enforced selfing and outcrossing in Mimulus guttatus: inbreeding depression variation at the population and family level. ...</t>
  </si>
  <si>
    <t>http://www.nature.com/hdy/journal/v94/n2/full/6800584a.html</t>
  </si>
  <si>
    <t>Consequences of inbreeding for offspring fitness and gender in Silene vulgaris, a gynodioecious plant</t>
  </si>
  <si>
    <t>http://onlinelibrary.wiley.com/doi/10.1046/j.1420-9101.2002.00461.x/full</t>
  </si>
  <si>
    <t>SN Emery, DE McCauley</t>
  </si>
  <si>
    <t>Journal of Evolutionary Biology</t>
  </si>
  <si>
    <t>... Several recent studies have focused specifically on inbreeding depression following self-fertilization as an explanation of hermaphrodite – female fitness differences, and have shown an advantage to females that results from obligatory outcrossing (eg Maki, 1993; Sakai et al ...</t>
  </si>
  <si>
    <t>Modes and rates of selfing and associated inbreeding depression in the self‐incompatible plant Senecio squalidus (Asteraceae): a successful colonizing …</t>
  </si>
  <si>
    <t>http://onlinelibrary.wiley.com/doi/10.1111/j.1469-8137.2005.01517.x/full</t>
  </si>
  <si>
    <t>AC Brennan, SA Harris, SJ Hiscock</t>
  </si>
  <si>
    <t>... Later, populations would experience a recovery to full SSI as immigration introduces extra S allele diversity, which increases mate availability, and as selection against inbreeding depression, which promotes outcrossing, predominates again. ...</t>
  </si>
  <si>
    <t>Pollination biology and outcrossing rates in hermaphroditic Schiedea lydgatei (Caryophyllaceae).</t>
  </si>
  <si>
    <t>http://www.amjbot.org/content/84/5/641.short</t>
  </si>
  <si>
    <t>J Norman, S Weller, A Sakai</t>
  </si>
  <si>
    <t>... in this species results from high out- crossing rates related to the mode of pollination. The re- versal to hermaphroditism in S. lydgatei may have oc- curred if increased outcrossing rates were high enough to prevent expression of inbreeding depression, and females in the ...</t>
  </si>
  <si>
    <t>http://www.amjbot.org/content/84/5/641.full.pdf</t>
  </si>
  <si>
    <t>Inbreeding and outcrossing in Yucca whipplei: consequences for the reproductive success of plant and pollinator</t>
  </si>
  <si>
    <t>http://onlinelibrary.wiley.com/doi/10.1046/j.1461-0248.1998.00012.x/full</t>
  </si>
  <si>
    <t>KS Richter, AE Weis</t>
  </si>
  <si>
    <t>... Keywords: Fruit abortion; inbreeding depression; outcrossing distance; pollination; Tegeticula; Yucca. Abstract. ...</t>
  </si>
  <si>
    <t>The effects of a bottleneck on inbreeding depression and the genetic load</t>
  </si>
  <si>
    <t>http://www.jstor.org/stable/10.1086/303312</t>
  </si>
  <si>
    <t>M Kirkpatrick , P Jarne</t>
  </si>
  <si>
    <t>... Lande and Schemske (1985) made the intriguing suggestion that the reduction caused by a bottleneck might be enough to shift the inbreeding depression from a level that favors outcrossing to one that favors selfing. Second ...</t>
  </si>
  <si>
    <t>Heterosis and outbreeding depression in interpopulation crosses spanning a wide range of divergence</t>
  </si>
  <si>
    <t>http://www.jstor.org/stable/2640438</t>
  </si>
  <si>
    <t>S Edmands</t>
  </si>
  <si>
    <t>... frequently shown "optimal outcrossing" at intermediate dis- tances in which fitness is apparently maximized by avoiding the hazards of both inbreeding and outbreeding depression (reviewed in ... However, out- breeding depression has also been observed in the F1 (Brown 1991 ...</t>
  </si>
  <si>
    <t>http://dornsife.usc.edu/assets/sites/574/docs/Edmands_1999.pdf</t>
  </si>
  <si>
    <t>Analysis of inbreeding depression in Agaricus bisporus.</t>
  </si>
  <si>
    <t>http://www.genetics.org/content/141/1/137.short</t>
  </si>
  <si>
    <t>... studies must be done to investigate the ex- tent to which inbreeding depression occurs in ... in which all sexual spores are self-fertile, with or without outcrossing capacity) to ... eg, Basidiomycetes) is of increasing levels of sexuality, with the strongest out- crossing capability being ...</t>
  </si>
  <si>
    <t>http://www.ncbi.nlm.nih.gov/pmc/articles/PMC1206712/pdf/ge1411137.pdf</t>
  </si>
  <si>
    <t>Outcrossing rates and male sterility in natural populations of Plantago coronopus</t>
  </si>
  <si>
    <t>http://link.springer.com/article/10.1007/BF00257845</t>
  </si>
  <si>
    <t>K Wolff , B Friso, JMM Van Damme</t>
  </si>
  <si>
    <t>... In this study the MS and PMS plants had higher out- crossing rates than H plants, as ... to a considerable extent in those populations where H plants have low outcrossing rates. ... be maintained in a population in spite of their fitness disadvantage by avoiding inbreeding depression. ...</t>
  </si>
  <si>
    <t>Recent approaches into the genetic basis of inbreeding depression in plants</t>
  </si>
  <si>
    <t>http://rstb.royalsocietypublishing.org/content/358/1434/1071.short</t>
  </si>
  <si>
    <t>Philosophical Transactions of …</t>
  </si>
  <si>
    <t>... It is, in part, because of the difficulties involved in inter- preting comparative studies, that evidence for purging has also been sought by examining changes in fitness and inbreeding depression in primarily outcrossing species that are experimentally inbred over several ...</t>
  </si>
  <si>
    <t>http://www.ncbi.nlm.nih.gov/pmc/articles/PMC1693197/pdf/12831473.pdf</t>
  </si>
  <si>
    <t>A problem with the estimate of self-fertilization depression in the hermaphrodite freshwater snail Bulinus truncatus: the effect of grouping</t>
  </si>
  <si>
    <t>http://www.jstor.org/stable/2410108</t>
  </si>
  <si>
    <t>C Doums , B Delay, P Jarne</t>
  </si>
  <si>
    <t>... Selfing snails also have a lower fecundity than outcrossing snails. ... However, specific problems may arise when estimating self-fertil- ization depression in animals. ... The effect of the mating system (out- crossing) and the effect of grouping are therefore associated when analyzing ...</t>
  </si>
  <si>
    <t>Empirical studies: evolution and maintenance of dimorphic breeding systems</t>
  </si>
  <si>
    <t>http://link.springer.com/chapter/10.1007/978-3-662-03908-3_3</t>
  </si>
  <si>
    <t>CJ Webb</t>
  </si>
  <si>
    <t>... females of gynodioecious species only produce seed as a result of outcrossing and so ... plants if hermaphrodites are at least partly selfed and inbreeding depression results, whereas ... patibility system typical of heterostylous species may allow selection for out- crossing to favour ...</t>
  </si>
  <si>
    <t>Heterosis and outbreeding depression : a multi-locus model and an application to salmon production</t>
  </si>
  <si>
    <t>http://www.sciencedirect.com/science/article/pii/016578369190095W</t>
  </si>
  <si>
    <t>JM Emlen</t>
  </si>
  <si>
    <t>... This paper derives a simple model of outbreeding depression and demonstrates that it is reasonably possible to predict the generation-to-generation fitness course of hybrids derived from parents from different ... Pollen dispersal and optimal outcrossing in Delphinium nelsoni. ...</t>
  </si>
  <si>
    <t>Survey of mutant forms and inbreeding depression in species of the family Pinaceae.</t>
  </si>
  <si>
    <t>http://www.cabdirect.org/abstracts/19700603815.html</t>
  </si>
  <si>
    <t>EC Franklin</t>
  </si>
  <si>
    <t>Research Papers. Southeastern Forest Experiment …</t>
  </si>
  <si>
    <t>... and inbreeding depression as expressed in metrical traits. [Cf. FA 31 No. 5938.KEYWORDS: tree breeding \ tree breeding \ plant breeding \ bibliographies, reviews, reference works \ tree breeding \ plant breeding \ methods techniques back crossing, out crossing, inbreeding ...</t>
  </si>
  <si>
    <t>Ecological genetics of gynodioecy in Silene vulgaris: relative fitness of females and hermaphrodites during the colonization process</t>
  </si>
  <si>
    <t>http://www.jstor.org/stable/2640714</t>
  </si>
  <si>
    <t>DR Taylor , S Trimble, DE McCauley</t>
  </si>
  <si>
    <t>... structure is to exacerbate the average effect of pollen limitation on females while enhancing the opportunities for outcrossing in the ... The potential for selling hermaphrodites to establish viable populations could still be compromised, however, if inbreeding depression lim- its the ...</t>
  </si>
  <si>
    <t>Inbreeding depression in the gynodioecious shrub Hebe subalpina (Scrophulahaceae)</t>
  </si>
  <si>
    <t>http://www.tandfonline.com/doi/abs/10.1080/0028825X.1996.10410688</t>
  </si>
  <si>
    <t>LF Delph , DG Lloyd</t>
  </si>
  <si>
    <t>New Zealand Journal of Botany</t>
  </si>
  <si>
    <t>... Ehrhardt, DW 1987: A test of the sib- competition hypothesis for out-crossing advan- tage ... Schmitt, J.; Ehrhardt, DW 1990: Enhancement of in- breeding depression by dominance and ... Thomson, JD; Barrett, SCH 1981: Selection for outcrossing, sexual selection, and the evolution ...</t>
  </si>
  <si>
    <t>http://www.tandfonline.com/doi/pdf/10.1080/0028825X.1996.10410688</t>
  </si>
  <si>
    <t>Overdominant epistatic loci are the primary genetic basis of inbreeding depression and heterosis in rice. I. Biomass and grain yield</t>
  </si>
  <si>
    <t>http://www.genetics.org/content/158/4/1737.short</t>
  </si>
  <si>
    <t>ZK Li , LJ Luo, HW Mei, DL Wang, QY Shu…</t>
  </si>
  <si>
    <t>... CONCLUSIONS AND DISCUSSION. Decomposition of inbreeding depression in rice: Prevailing in outcrossing species, inbreeding depression has been intensively investigated. However, inbreeding depression in self-pollinated ...</t>
  </si>
  <si>
    <t>http://www.genetics.org/content/158/4/1737.full</t>
  </si>
  <si>
    <t>Evaluation of the extent of among-family variation in inbreeding depression in the perennial herb Scabiosa columbaria (Dipsacaceae)</t>
  </si>
  <si>
    <t>http://www.amjbot.org/content/91/8/1183.short</t>
  </si>
  <si>
    <t>FX Picó, NJ Ouborg…</t>
  </si>
  <si>
    <t>... Classical models on the relationship between mating system evolution and inbreeding depression predicted that complete selfing or outcrossing (the two evolutionary stable outcomes) evolve when inbreeding depression is below or above 0.5, respectively (Lloyd, 1979⇓). ...</t>
  </si>
  <si>
    <t>http://www.amjbot.org/content/91/8/1183.long</t>
  </si>
  <si>
    <t>Inbreeding depression and mixed mating in Leptosiphon jepsonii: a comparison of three populations</t>
  </si>
  <si>
    <t>http://aob.oxfordjournals.org/content/98/2/351.short</t>
  </si>
  <si>
    <t>C Goodwillie, MC Knight</t>
  </si>
  <si>
    <t>... This finding prompted Lande and Schemske (1985) to argue that only the two mating-system extremes—selfing with low inbreeding depression and complete outcrossing with high inbreeding depression—should be evolutionarily stable. ...</t>
  </si>
  <si>
    <t>Inbreeding depression in two populations of Arenaria uniflora (Caryophyllaceae) with contrasting mating systems</t>
  </si>
  <si>
    <t>http://onlinelibrary.wiley.com/doi/10.1046/j.1365-2540.2001.00820.x/full</t>
  </si>
  <si>
    <t>L Fishman</t>
  </si>
  <si>
    <t>... Low (</t>
  </si>
  <si>
    <t>http://www.nature.com/hdy/journal/v86/n2/full/6888200a.html</t>
  </si>
  <si>
    <t>Delayed selfing as an optimal mating strategy in preferentially outcrossing species: theoretical analysis of the optimal age at first reproduction in relation to …</t>
  </si>
  <si>
    <t>http://www.jstor.org/stable/10.1086/375542</t>
  </si>
  <si>
    <t>A Tsitrone, S Duperron , P David</t>
  </si>
  <si>
    <t>... It may be advantageous to postpone the first reproduction event for two reasons: when mates are not limited, as a consequence of optimal resource reallocation, and when mates are limited, as a strategy to wait for future outcrossing (avoiding inbreeding depression). ...</t>
  </si>
  <si>
    <t>Partial selfing as an optimal mating strategy</t>
  </si>
  <si>
    <t>http://www.nature.com/hdy/journal/v69/n3/abs/hdy1992127a.html</t>
  </si>
  <si>
    <t>C Damgaard , D Couvet, V Loeschcke</t>
  </si>
  <si>
    <t>... Keywords: ESS, inbreeding depression, mixed mating, outcrossing rate, selfing rate. Top of page References. Aide, T M. 1986. ... Inbreeding depression, genetic load, and the evolution of outcrossing rates in a multilocus system with no linkage. Evolution, 44, 1469–1489. ...</t>
  </si>
  <si>
    <t>Conditions favoring stable mixed mating systems with jointly evolving inbreeding depression</t>
  </si>
  <si>
    <t>http://www.sciencedirect.com/science/article/pii/S0022519384711659</t>
  </si>
  <si>
    <t>Journal of theoretical biology</t>
  </si>
  <si>
    <t>... completeness. We searched this parameter space to determine stable states in the joint evolution of selﬁng rate and inbreeding depression. For ... genetic parameters. (ii) Outcrossing alleles always invade, and out- crossing is globally stable. (iii) Outcrossing ...</t>
  </si>
  <si>
    <t>http://genetics.forestry.ubc.ca/ritland/reprints/1994_JTheorBio_mixedmating.pdf</t>
  </si>
  <si>
    <t>Picea omorika is a self-fertile but outcrossing conifer</t>
  </si>
  <si>
    <t>http://www.nature.com/hdy/journal/v68/n2/abs/hdy199227a.html</t>
  </si>
  <si>
    <t>H Kuittinen, O Savolainen</t>
  </si>
  <si>
    <t>... The high self-fertility combined with high outcrossing rate shows that Serbian spruce, in contrast to most other conifers, employs other means than early acting inbreeding depression to avoid selfing. Keywords: inbreeding depression, mating system, Picea omorika. Top of page ...</t>
  </si>
  <si>
    <t>Variation in self-fertility, inbreeding depression and levels of inbreeding in four Cyclamen species</t>
  </si>
  <si>
    <t>http://onlinelibrary.wiley.com/doi/10.1046/j.1420-9101.1999.00015.x/full</t>
  </si>
  <si>
    <t>L Affre , JD Thompson</t>
  </si>
  <si>
    <t>... In this study, controlled crosses were thus carried out to quantify self-fertility, levels of inbreeding depression and effects of outcrossing distance on fruit initiation and maturation, seed number and weight, seed germination, and seedling survival in four species of the genus ...</t>
  </si>
  <si>
    <t>Evolution of Inbreeding and Outcrossing in Ferns and Fern‐Allies</t>
  </si>
  <si>
    <t>http://onlinelibrary.wiley.com/doi/10.1111/j.1442-1984.1990.tb00187.x/abstract</t>
  </si>
  <si>
    <t>... and other species of Equisetum, gametophytes are typically Table 4. Inbreeding depression in Cymnocarpium ... Two popula- tions were examined of P. munitum, a highly out- crossing species from ... The four outcrossing populations of B. spicant from western North America were ...</t>
  </si>
  <si>
    <t>Outcrossing and the maintenance of males within C. elegans populations</t>
  </si>
  <si>
    <t>http://jhered.oxfordjournals.org/content/early/2010/03/08/jhered.esq003.abstract</t>
  </si>
  <si>
    <t>JL Anderson , LT Morran , PC Phillips</t>
  </si>
  <si>
    <t>Journal of heredity</t>
  </si>
  <si>
    <t>... This review explores how genetic, population genomic, and experimental evolution approaches are being used to address the role of males and outcrossing within C. elegans. Although theory suggests that inbreeding depression and male mating ability should be the primary ...</t>
  </si>
  <si>
    <t>http://jhered.oxfordjournals.org/content/early/2010/03/08/jhered.esq003.full</t>
  </si>
  <si>
    <t>Breeding system and inbreeding depression in the clonal plant species〈 i〉 Knautia arvensis〈/i〉(Dipsacaceae): implications for survival in abandoned grassland</t>
  </si>
  <si>
    <t>http://www.sciencedirect.com/science/article/pii/S0006320702000903</t>
  </si>
  <si>
    <t>V Vange</t>
  </si>
  <si>
    <t>... Therefore, factors that could lead to increasing geitonogamy and subsequent self-fertilization, eg changes in clonal structure, will lead to greater negative effects through inbreeding depression in habitually outcrossing than in selfing species. ...</t>
  </si>
  <si>
    <t>Stabilization of Mixed‐Mating Systems by Differences in the Magnitude of Inbreeding Depression for Male and Female Fitness Components</t>
  </si>
  <si>
    <t>http://www.jstor.org/stable/10.1086/303225</t>
  </si>
  <si>
    <t>MD Rausher, SM Chang</t>
  </si>
  <si>
    <t>... Because the magnitude of inbreeding depression for the male fitness component is large in this case, ( $M,\: F$ ) falls in region D, making complete outcrossing locally evolutionarily stable. By contrast, were the magnitude of inbreeding depression for male fitness small ...</t>
  </si>
  <si>
    <t>Late-acting inbreeding depression in both male and female function of Echium vulgare (Boraginaceae)</t>
  </si>
  <si>
    <t>http://www.nature.com/hdy/journal/v83/n2/abs/6885680a.html</t>
  </si>
  <si>
    <t>C Melser, A Bijleveld, PGL Klinkhamer</t>
  </si>
  <si>
    <t>... For the four plants derived from outcrossing, early acting inbreeding depression is detectable in the zygotes: fewer seeds per flower were produced after self-pollination (C self) compared to pollinations with pollen from other individuals that were derived from outcrossing (C C ...</t>
  </si>
  <si>
    <t>http://www.nature.com/hdy/journal/v83/n2/full/6885680a.html</t>
  </si>
  <si>
    <t>Delayed selfing and low levels of inbreeding depression in Hibiscus trionum (Malvaceae)</t>
  </si>
  <si>
    <t>http://www.publish.csiro.au/?paper=BT02128</t>
  </si>
  <si>
    <t>M Ramsey, L Seed, G Vaughton</t>
  </si>
  <si>
    <t>Australian journal of botany</t>
  </si>
  <si>
    <t>... Annual Review of Ecology and Systematics 18, 237–268. Cheptou PO, Imbert E, Lepart J, Escarre J (2000) Effects of competition on lifetime estimates of inbreeding depression in the outcrossing plant Crepis sancta (Asteraceae). Journal of Evolutionary Biology 13, 522–531. ...</t>
  </si>
  <si>
    <t>Strong inbreeding depression in a Daphnia metapopulation</t>
  </si>
  <si>
    <t>http://onlinelibrary.wiley.com/doi/10.1111/j.0014-3820.2002.tb01363.x/abstract</t>
  </si>
  <si>
    <t>CR Haag , JW HOTINGER, M RIEX, D Ebert</t>
  </si>
  <si>
    <t>... In replicated asexual pop- ulations, we recorded strong selection against clones produced by selfing in competition with clones produced by outcrossing. In contrast, inbreeding depression was much weaker in single-clone populations, that is, in the absence of competition ...</t>
  </si>
  <si>
    <t>http://www.evolution.unibas.ch/ebert/publications/papers/01_papers/2002_Haag_Evolution.pdf</t>
  </si>
  <si>
    <t>Genetic and environmental variation in floral traits affecting outcrossing rate in Clarkia tembloriensis (Onagraceae)</t>
  </si>
  <si>
    <t>http://www.jstor.org/stable/2409816</t>
  </si>
  <si>
    <t>... Therefore, the first objective of this paper is to quantify the relationship be- tween population outcrossing rate, protan- dry and anther ... The selfing populations of C. tembloriensis grow in lower, hotter, drier habitats than the out- crossing populations (Vasek and Harding, 1976 ...</t>
  </si>
  <si>
    <t>Can females benefit from selfing avoidance? Genetic associations and the evolution of plant gender</t>
  </si>
  <si>
    <t>http://rspb.royalsocietypublishing.org/content/266/1432/1967.short</t>
  </si>
  <si>
    <t>ST Schultz</t>
  </si>
  <si>
    <t>... Keywords: dioecy; gynodioecy; mutation; inbreeding depression; outcrossing; sel¢ng ... Charlesworth, D., Morgan, MT &amp; Charlesworth, B. 1990 Inbreeding depression, genetic load, and the evolution of outcrossing rates in a multilocus system with no linkage. ...</t>
  </si>
  <si>
    <t>http://www.ncbi.nlm.nih.gov/pmc/articles/PMC1690311/pdf/XMHU75J8D3QTYVK0_266_1967.pdf</t>
  </si>
  <si>
    <t>Inbreeding depression and genetic rescue in a plant metapopulation</t>
  </si>
  <si>
    <t>http://www.jstor.org/stable/10.1086/303324</t>
  </si>
  <si>
    <t>CM Richards</t>
  </si>
  <si>
    <t>... A comparative study on the timing of stage‐specific‐inbreeding depression in other plant species showed that many other outcrossing angiosperms show inbreeding depression early on at the time of seed production and germination, as well as later stages of development ...</t>
  </si>
  <si>
    <t>Reproductive success of the endangered shrub Buxus balearica Lam.(Buxaceae): pollen limitation, and inbreeding and outbreeding depression</t>
  </si>
  <si>
    <t>http://link.springer.com/article/10.1007/s00606-005-0404-7</t>
  </si>
  <si>
    <t>A Lázaro , A Traveset</t>
  </si>
  <si>
    <t>Plant Systematics and Evolution</t>
  </si>
  <si>
    <t>... Between-population outcrossing did not have a consistent effect on several components of fitness. ... Xenogamy I), both in 2002 and in 2003, and (2) from individuals of the nearest studied population (Xe- nogamy II), used to detect any inbreeding/out- breeding depression at a ...</t>
  </si>
  <si>
    <t>http://imedea.uib-csic.es/bc/ecol_terr/all%20pdfs/2006_Lazaro_Traveset_P_Syst_Evol_Reprd_success.pdf</t>
  </si>
  <si>
    <t>Heritability of stigma position and the effect of stigma-anther separation on outcrossing in a predominantly self-fertilizing weed, Datura stramonium (Solanaceae)</t>
  </si>
  <si>
    <t>http://www.amjbot.org/content/87/3/339.short</t>
  </si>
  <si>
    <t>AF Motten, JL Stone</t>
  </si>
  <si>
    <t>... Our finding that deviation from complete selfing in D. stramonium is not just environmental noise but founded on additive genetic variance provides the basis for ongoing efforts to measure the strength of inbreeding depression as a selective force maintaining outcrossing. ...</t>
  </si>
  <si>
    <t>http://www.amjbot.org/content/87/3/339.long</t>
  </si>
  <si>
    <t>A comparative map of wild rice (Zizania palustris L. 2n= 2x= 30)</t>
  </si>
  <si>
    <t>http://link.springer.com/article/10.1007/s001220051298</t>
  </si>
  <si>
    <t>W Kennard, R Phillips, R Porter, A Grombacher…</t>
  </si>
  <si>
    <t>... Wild rice is a highly heterogeneous and heterozygous crop (Elliott 1980). Progress in breeding and genetics has been difficult due to seed storage problems, inbreeding depression, outcrossing propensity, and intense labor re- quirements. ...</t>
  </si>
  <si>
    <t>Inbreeding avoidance and the evolution of gender dimorphism in Wurmbea biglandulosa (Colchicaceae)</t>
  </si>
  <si>
    <t>http://onlinelibrary.wiley.com/doi/10.1111/j.0014-3820.2006.tb01134.x/abstract</t>
  </si>
  <si>
    <t>M Ramsey, G Vaughton, R Peakall</t>
  </si>
  <si>
    <t>... and alter the expression of in- breeding depression, generating selection to increase out- crossing. ... Finally, we estimate outcrossing rates and inbreeding coefficients of the sex morphs ... the contrasting sexual systems and examine the magnitude of inbreeding depression using a ...</t>
  </si>
  <si>
    <t>Effect of variation in herkogamy on outcrossing within a population of Gilia achilleifolia</t>
  </si>
  <si>
    <t>http://www.nature.com/hdy/journal/v96/n2/abs/6800780a.html</t>
  </si>
  <si>
    <t>N Takebayashi , DE Wolf, LF Delph</t>
  </si>
  <si>
    <t>... Conversely, outcrossing rate also influences the magnitude of inbreeding depression. ... Several other studies have also found similar correlations between family-level inbreeding depression and traits that influence outcrossing rate (Vogler et al, 1999; Stone and Motten, 2002). ...</t>
  </si>
  <si>
    <t>http://www.nature.com/hdy/journal/v96/n2/full/6800780a.html</t>
  </si>
  <si>
    <t>Inbreeding depression in an autotetraploid herb: a three cohort field study</t>
  </si>
  <si>
    <t>http://onlinelibrary.wiley.com/doi/10.1111/j.1469-8137.2006.01909.x/full</t>
  </si>
  <si>
    <t>LF Galloway , JR Etterson</t>
  </si>
  <si>
    <t>... Here we present results for a study that evaluated inbreeding depression in Campanulastrum americanum, a highly outcrossing autotetraploid herb (t m = 0.94 (t m , multilocus outcrossing rate); Galloway et al., 2003). Hand ...</t>
  </si>
  <si>
    <t>Gender Variation and Inbreeding Depression in Gynodioecious‐Gynomonoecious Silene nutans (Caryophyllaceae)</t>
  </si>
  <si>
    <t>http://www.jstor.org/stable/10.1086/647916</t>
  </si>
  <si>
    <t>M Dufay, E Lahiani, B Brachi</t>
  </si>
  <si>
    <t>... specific inbreeding depression in a gynodioecious plant, Geranium maculatum (Geraniaceae). Am J Bot 94:1193–1204. ... Collin CL, JA Shykoff 2003 Outcrossing rates in the gynomonoecious‐ gynodioecious species Dianthus sylvestris (Caryophyllaceae). Am J Bot 90:579–585. ...</t>
  </si>
  <si>
    <t>http://www.academia.edu/download/31038994/Dufay_et_al__IJPS_2010.pdf</t>
  </si>
  <si>
    <t>Outcrossing and the incidence of dioecism in island floras</t>
  </si>
  <si>
    <t>http://www.jstor.org/stable/2460968</t>
  </si>
  <si>
    <t>KS Bawa</t>
  </si>
  <si>
    <t>American naturalist</t>
  </si>
  <si>
    <t>... Support for the outcrossing argument would ultimately come from the demonstration of inbreeding depression in her- maphroditic or gynodioecious taxa related to dioecious species, rather than from the real or putative inverse correlation between dicliny and self-incompatibility ...</t>
  </si>
  <si>
    <t>Inbreeding depression and proximity-dependent crossing success in Phlox drummondii</t>
  </si>
  <si>
    <t>http://www.jstor.org/stable/2408551</t>
  </si>
  <si>
    <t>... In each population, the percent- age seed inviability was greater with self- ing than outcrossing, and reached as high as 41 % in the 6 S ... significant as shown by an Anova on arcsine-transformed data (Ta- ble 2). Differences among populations in viability depression also were ...</t>
  </si>
  <si>
    <t>Inbreeding depression and selfing rate of Ipomoea hederacea var. integriuscula (Convolvulaceae)</t>
  </si>
  <si>
    <t>http://www.amjbot.org/content/92/11/1871.short</t>
  </si>
  <si>
    <t>HM Hull-Sanders, MD Eubanks …</t>
  </si>
  <si>
    <t>... Husband and Schemske (1996)⇓ found that predominantly selfing plant species not only have less cumulative inbreeding depression than outcrossing plant species, but that inbreeding depression can be expressed at different times in the life cycle than in outcrossers. ...</t>
  </si>
  <si>
    <t>http://www.amjbot.org/content/92/11/1871.full</t>
  </si>
  <si>
    <t>Sex among the flowers: the distribution of plant mating systems</t>
  </si>
  <si>
    <t>http://onlinelibrary.wiley.com/doi/10.1111/j.0014-3820.2001.tb01285.x/full</t>
  </si>
  <si>
    <t>DW Vogler, S Kalisz</t>
  </si>
  <si>
    <t>... For example, Barrett and Eckert (1990) considered species with t estimates less than 20% as selfing, whereas the inbreeding depression study of Husband and Schemske (1996) designated selfing ... The distribution of outcrossing rates and the high out- crossing ends are ...</t>
  </si>
  <si>
    <t>http://www.pitt.edu/~biohome/Dept/pdf/460.pdf</t>
  </si>
  <si>
    <t>MATING SYSTEM AND INFERRED INBREEDING DEPRESSION OF A CYCLOBALANOPSIS GLAUCA POPULATION IN DIAOQIAO, HUANGSHAN [J]</t>
  </si>
  <si>
    <t>http://en.cnki.com.cn/Article_en/CJFDTOTAL-STXB705.001.htm</t>
  </si>
  <si>
    <t>CXS Yongchang</t>
  </si>
  <si>
    <t>ACTA ECOLOGICA SINICA</t>
  </si>
  <si>
    <t>... Mean single locus outcrossing rate was 0.392 and multilocus outcrossing rate was 0.332, indicating a mixed mating type. Inbreeding coefficient was 0.046±0.064 though the selfing rate larger than 60%. The inferred inbreeding depression from electrophoresis data was 0.954 ...</t>
  </si>
  <si>
    <t>Inbreeding depression and maternal effects in Aquilegia caerulea, a partially selfing plant</t>
  </si>
  <si>
    <t>http://www.jstor.org/stable/1940893</t>
  </si>
  <si>
    <t>AM Montalvo</t>
  </si>
  <si>
    <t>... How- ever, early theoretical models predicted that inbreeding depression must be strong to affect evolution (eg, Fisher 1941) such that selling will be selected against when the fitness of progeny derived from selling is less than half that of progeny derived from outcrossing. ...</t>
  </si>
  <si>
    <t>The Development of Pentac® Resistance in an Outcrossing Swarm of the Two-Spotted Spider Mite1, 2</t>
  </si>
  <si>
    <t>http://www.ingentaconnect.com/content/esa/jee/1969/00000062/00000002/art00001</t>
  </si>
  <si>
    <t>WD MCENROE, A LAKOCY</t>
  </si>
  <si>
    <t>Journal of Economic Entomology</t>
  </si>
  <si>
    <t>... The other alternative is that the extremely low population density maintained by Pentac control has prevented the release of cryptic variability by out- crossing, and maintained ... Egg hatch of N~ X per cross at F, showing outcrossing depression and effect of natural selection at F•. ...</t>
  </si>
  <si>
    <t>Effect of geographical variation in pollinator fauna on the mating system of Decodon verticillatus (Lythraceae)</t>
  </si>
  <si>
    <t>http://www.jstor.org/stable/10.1086/324179</t>
  </si>
  <si>
    <t>CG Eckert</t>
  </si>
  <si>
    <t>... D. verticillatus. Manuscript received June 2001; revised manuscript received August 2001. Keywords: inbreeding depression, outcrossing, pollinator behavior, pollinator visitation, self‐fertilization. Introduction. Most flowering ...</t>
  </si>
  <si>
    <t>Inferences about inbreeding depression based on changes of the inbreeding coefficient</t>
  </si>
  <si>
    <t>http://www.jstor.org/stable/2409284</t>
  </si>
  <si>
    <t>... The "cost of meiosis" argu- ment suggests that if this relative fitness is greater than 0.5, genes for selfing should spread through an outcrossing population. Furthermore, models for the evolution of inbreeding depression (Lande and Schemske, 1985) suggest that inbreeding ...</t>
  </si>
  <si>
    <t>Prior selfing and gynomonoecy in Silene noctiflora L.(Caryophyllaceae): opportunities for enhanced outcrossing and reproductive assurance</t>
  </si>
  <si>
    <t>http://www.jstor.org/stable/10.1086/428630</t>
  </si>
  <si>
    <t>SL Davis, LF Delph</t>
  </si>
  <si>
    <t>... Charlesworth D, MT Morgan, B Charlesworth 1990 Inbreeding depression, genetic load, and the evolution of outcrossing rates in a multilocus system with no linkage. Evolution 44:1469–1489. ...</t>
  </si>
  <si>
    <t>http://sites.bio.indiana.edu/~delphlab/Davis%20and%20Delph.pdf</t>
  </si>
  <si>
    <t>Reduced inbreeding depression after species range expansion</t>
  </si>
  <si>
    <t>http://www.pnas.org/content/106/36/15379.short</t>
  </si>
  <si>
    <t>B Pujol , SR Zhou, JS Vilas …</t>
  </si>
  <si>
    <t>... intensity. To assess this possibility, we ran computer simulations of a range expansion from a single outcrossing refugium population and measuring inbreeding depression as a function of distance from the source of origin. We ...</t>
  </si>
  <si>
    <t>http://www.pnas.org/content/106/36/15379.full</t>
  </si>
  <si>
    <t>Effects of stress and phenotypic variation on inbreeding depression in Brassica rapa</t>
  </si>
  <si>
    <t>http://onlinelibrary.wiley.com/doi/10.1111/j.1558-5646.2008.00325.x/full</t>
  </si>
  <si>
    <t>DM Waller , J Dole, AJ Bersch</t>
  </si>
  <si>
    <t>... We alternated selfing and outcrossing on successive open flowers within the same maternal ... Inbreeding only depressed survival about 10% (Table 1), not enough to be ... experiments produced substantial and statistically significant levels of inbreeding depression, ensuring that ...</t>
  </si>
  <si>
    <t>http://blog.ub.ac.id/indah19/files/2012/04/Inbreeding-depresing-in-Brassica-rapa21.pdf</t>
  </si>
  <si>
    <t>Genetic diversity and outcrossing rate between undisturbed and selectively logged forests of Shorea curtisii (Dipterocarpaceae) using microsatellite DNA analysis</t>
  </si>
  <si>
    <t>http://www.jstor.org/stable/10.1086/324549</t>
  </si>
  <si>
    <t>K Obayashi, Y Tsumura , T Ihara‐Ujino…</t>
  </si>
  <si>
    <t>... apparent recruitment failure. Dipterocarps are predominantly outcrossing species; therefore, seeds produced by selfing might express inbreeding depression during germination and growth. Konuma et al. (1999) reported that ...</t>
  </si>
  <si>
    <t>Mutation load and rapid adaptation favour outcrossing over self-fertilization</t>
  </si>
  <si>
    <t>http://www.nature.com/nature/journal/v462/n7271/abs/nature08496.html</t>
  </si>
  <si>
    <t>LT Morran , MD Parmenter, PC Phillips</t>
  </si>
  <si>
    <t>... possess at least a twofold numerical advantage over most outcrossing organisms 2 . Two competing explanations for the widespread prevalence of outcrossing in nature despite this inherent disadvantage are the avoidance of inbreeding depression generated by selfing 3, 4, ...</t>
  </si>
  <si>
    <t>http://www.nature.com/nature/journal/v462/n7271/full/nature08496.html</t>
  </si>
  <si>
    <t>A clarification of pollen discounting and its joint effects with inbreeding depression on mating system evolution</t>
  </si>
  <si>
    <t>http://www.jstor.org/stable/10.1086/286199</t>
  </si>
  <si>
    <t>LD Harder , WG Wilson</t>
  </si>
  <si>
    <t>... λ dx[a dx (1 d*)x*π] (a dx)[dx (1 d)xπ] (9) outcrossing (ie, a 0). Lloyd (1992 ... depression for mating system evolution can be examined ... After fertilization, selfed progeny often experi- ence depressed success in establishing and reproducing relative to outcrossed offspring (δ [wx ws ...</t>
  </si>
  <si>
    <t>Outcrossing rate and self-incompatibility in the colonizing species Senecio squalidus</t>
  </si>
  <si>
    <t>http://www.nature.com/hdy/journal/v71/n2/abs/hdy1993119a.html</t>
  </si>
  <si>
    <t>RJ Abbott , DG Forbes</t>
  </si>
  <si>
    <t>... Levels of outcrossing and self-compatibility were estimated in two populations of Senecio squalidus, a highly successful colonizing species in the UK In both populations there was a tendency for outcrossing rate, t, to be depressed below unity in early summer; however, in ...</t>
  </si>
  <si>
    <t>A test for proximity-dependent outcrossing in the alpine skypilot, Polemonium viscosum</t>
  </si>
  <si>
    <t>http://www.jstor.org/stable/2409590</t>
  </si>
  <si>
    <t>MEA Newport</t>
  </si>
  <si>
    <t>... a weak effect that was due to either inbreeding depres- sion only or outbreeding depression only. ... effect in the data subsets; there is no evidence for any effect of outcrossing distance on ... Previous studies led us to expect an effect of out- crossing distance on seed number or seed ...</t>
  </si>
  <si>
    <t>D., MT M ORGAN, and B. C HARLESWORTH, 1990b Inbreeding depression , genetic load, and the evolution of outcrossing rates in a multilocus system …</t>
  </si>
  <si>
    <t>C HARLESWORTH</t>
  </si>
  <si>
    <t>… C. Collin J. Escarre 2000. The effect of drought stress on inbreeding depression in four populations of the Mediterranean outcrossing plant Crepis sancta ( …</t>
  </si>
  <si>
    <t>POABA Cheptou</t>
  </si>
  <si>
    <t>Inbreeding and outbreeding depression in the captive propagation of black-footed ferrets</t>
  </si>
  <si>
    <t>http://books.google.co.uk/books?hl=en&amp;lr=&amp;id=1joYysFXnrcC&amp;oi=fnd&amp;pg=PA49&amp;dq=depression+%22out-breeding%22+OR+outcrossing+OR+%22out-crossing%22+OR+%22out-mating%22+OR+outmating&amp;ots=z7r85cms7w&amp;sig=V1f4Rn61S1TA-rmC5zX7xQFLyxI</t>
  </si>
  <si>
    <t>JD Ballou</t>
  </si>
  <si>
    <t>Conservation Biology and the Black-Footed Ferret</t>
  </si>
  <si>
    <t>... However, inbreeding considerations should still take priority over out- breeding considerations. ... If inbreeding depression is a severe problem, preference should be given to outcrossing individuals rather than implementing a plan to purge the population of its genetic ...</t>
  </si>
  <si>
    <t>… of genetic erosion in the process of extinction: IV. Inbreeding depression and heterosis effects caused by selfing and outcrossing in Scabiosa columbaria</t>
  </si>
  <si>
    <t>R Van Treuren, R Bijlsma, NJ Ouborg, W DELDEN</t>
  </si>
  <si>
    <t>Partial self-incompatibility and inbreeding depression in a native tree species of La Réunion (Indian Ocean)</t>
  </si>
  <si>
    <t>http://link.springer.com/article/10.1007/s004420050667</t>
  </si>
  <si>
    <t>L Gigord, C Lavigne, JA Shykoff</t>
  </si>
  <si>
    <t>... Out- crossing between nearby individuals produced lower seed set than did crosses between more ... in population size thereby increasing random genetic drift and inbreeding depression, de- creasing ... The rate of outcrossing versus self-pollination may be an important factor for ...</t>
  </si>
  <si>
    <t>http://max2.ese.u-psud.fr/genetique/pdfs/shykoff/GigordetalOecologia98.pdf</t>
  </si>
  <si>
    <t>Inbreeding depression in garden and glasshouse chrysanthemums: germination and survivorship</t>
  </si>
  <si>
    <t>http://link.springer.com/article/10.1007/BF00041750</t>
  </si>
  <si>
    <t>NO Anderson, PD Ascher, RE Widmer</t>
  </si>
  <si>
    <t>... of inbreeding in normally cross-fertilized organisms is to increase homozygosity (Fowler, 1965a), which results in inbreeding depression (IBD) at ... The major force maintaining outcrossing thus appears to be substantial IBD in selfed progeny (Fowler, 1965b; Schemske &amp; Lande ...</t>
  </si>
  <si>
    <t>Why be completely outcrossing ? Evolutionarily stable outcrossing strategies in an environment where outcross-pollen availability is unpredictable</t>
  </si>
  <si>
    <t>http://www.evolutionary-ecology.com/abstracts/v01n02/ggar1005.pdf</t>
  </si>
  <si>
    <t>S Sakai, HS Ishii</t>
  </si>
  <si>
    <t>Evolutionary Ecology Research</t>
  </si>
  <si>
    <t>evolutionary-ecology.com</t>
  </si>
  <si>
    <t>... We found that complete outcrossing is likely to evolve if the degree of inbreeding depression is large, if the optimal seed size which maximizes the reproductive success (seed number × establishment probability of individual seeds) when there is no outcross-pollen limitation ...</t>
  </si>
  <si>
    <t>http://ir.library.tohoku.ac.jp/re/bitstream/10097/51644/1/ggar1005.pdf</t>
  </si>
  <si>
    <t>Environmental conditions affect the magnitude of inbreeding depression in survival of Darwin's finches</t>
  </si>
  <si>
    <t>http://onlinelibrary.wiley.com/doi/10.1111/j.0014-3820.2002.tb01434.x/abstract</t>
  </si>
  <si>
    <t>LF Keller, PR Grant, BR Grant, K Petren</t>
  </si>
  <si>
    <t>... ENVIRONMENTAL CONDITIONS AFFECT THE MAGNITUDE OF INBREEDING DEPRESSION IN SURVIVAL OF DARWIN'S FINCHES ... Understanding the fitness consequences of inbreeding (inbreeding depression) is of importance to evolu- tionary and conservation biology. ...</t>
  </si>
  <si>
    <t>Frequency‐Dependent Inbreeding Depression in Amsinckia</t>
  </si>
  <si>
    <t>http://www.jstor.org/stable/10.1086/378902</t>
  </si>
  <si>
    <t>... Escarre. 2001. Inbreeding depression under intraspecific competition in a highly outcrossing population of Crepis sancta (Asteraceae): evidence for frequency‐ dependent variation. American Journal of Botany 88:1424–1429. ...</t>
  </si>
  <si>
    <t>Quantitatively determined self-incompatibility</t>
  </si>
  <si>
    <t>http://link.springer.com/article/10.1007/BF01186090</t>
  </si>
  <si>
    <t>CR Leach, O Mayo, R Bürger</t>
  </si>
  <si>
    <t>Theoretical and applied genetics</t>
  </si>
  <si>
    <t>... However, it could also simply be a manifestation of inbreeding depression, if outcrossing were ... This underestimates the degree of outcrossing.) The homozygote :heterozygote ratios are significant- ly ... (For the four homozygotes, j~&gt; 1.) Thus, we find natural out- crossing in borage ...</t>
  </si>
  <si>
    <t>Mating system of Calluna vulgaris: self-sterility and outcrossing estimations</t>
  </si>
  <si>
    <t>http://www.nrcresearchpress.com/doi/abs/10.1139/b97-148</t>
  </si>
  <si>
    <t>G Mahy , AL Jacquemart</t>
  </si>
  <si>
    <t>Canadian journal of botany</t>
  </si>
  <si>
    <t>... Recently, Lande et al. (1994) showed that, with high mutation rate to recessive or partially dominant le- thal alleles, a population with an intermediate primary selfing rate can maintain almost as much inbreeding depression as under complete outcrossing, and virtually no ...</t>
  </si>
  <si>
    <t>http://dial.academielouvain.be/vital/access/services/Download/boreal:45374/PDF_02</t>
  </si>
  <si>
    <t>A method for estimating outcrossing rates in natural populations of plants</t>
  </si>
  <si>
    <t>http://www.nature.com/hdy/journal/v61/n3/abs/hdy1988140a.html</t>
  </si>
  <si>
    <t>... estimating outcrossing rates in natural populations of self-compatible plants, by comparing the viability of zygotes produced by natural open pollination with that of the products of artificial self-fertilisation and outcrossing. ... Inbreeding depression and its evolutionary consequences ...</t>
  </si>
  <si>
    <t>Floral dimorphism, pollination, and self-fertilization in gynodioecious Geranium richardsonii (Geraniaceae)</t>
  </si>
  <si>
    <t>http://www.amjbot.org/content/87/5/661.short</t>
  </si>
  <si>
    <t>CF Williams, MA Kuchenreuther…</t>
  </si>
  <si>
    <t>... self-pollination and to a lesser extent from higher pollinator attraction and outcrossing to their larger flowers. The relative fitness of hermaphrodites and females resulting from these differences depends on how post-pollination events, including inbreeding depression, affect the ...</t>
  </si>
  <si>
    <t>http://www.amjbot.org/content/87/5/661.long</t>
  </si>
  <si>
    <t>Evolution of the Mating System in a Partially Self‐Incompatible Species: Reproductive Assurance and Pollen Limitation in Populations That Differ in the Timing of Self‐ …</t>
  </si>
  <si>
    <t>http://www.jstor.org/stable/10.1086/600133</t>
  </si>
  <si>
    <t>JJ Weber , C Goodwillie</t>
  </si>
  <si>
    <t>... on outcrossing in blue columbine, Aquilegia caerulea (Ranunculaceae). Funct Ecol 12:596–606. ... the out‐crossing Polygala vayredae Costa (Polygalaceae). Ann Bot 102:1043–1048. ... Inbreeding depression and its evolutionary consequences. Annu Rev Ecol Syst 18:237–268. ...</t>
  </si>
  <si>
    <t>http://myweb.ecu.edu/goodwilliec/personnel%20page/weber%20and%20goodwillie%202009.pdf</t>
  </si>
  <si>
    <t>The consequences of self-fertilization and outcrossing of the cestode Schistocephalus solidus in its second intermediate host</t>
  </si>
  <si>
    <t>http://journals.cambridge.org/abstract_S0031182003002956</t>
  </si>
  <si>
    <t>M Christen, M Milinski</t>
  </si>
  <si>
    <t>Parasitology</t>
  </si>
  <si>
    <t>... However, outcrossing can be more favorable due to the detrimental consequences of selfing, ie due to inbreeding depression, which can be ... Furthermore, out- crossing produces genetically more heterogenous offspring than does selfing, which may be especially ...</t>
  </si>
  <si>
    <t>… OF MATING‐SYSTEM EVOLUTION IN HERMAPHRODITIC ANIMALS: CORRELATIONS AMONG SELFING RATE, INBREEDING DEPRESSION , AND THE TIMING …</t>
  </si>
  <si>
    <t>http://onlinelibrary.wiley.com/doi/10.1111/j.1558-5646.2011.01218.x/full</t>
  </si>
  <si>
    <t>JS Escobar, JR Auld, AC Correa, JM Alonso…</t>
  </si>
  <si>
    <t>... rate; T= age at first reproduction (in days); WT = waiting time (in days); Δ max = maximum difference (as a proportion) between T S and T O ; W = juvenile survival; AID = apparent inbreeding depression; ID max = maximum inbreeding depression; o = outcrossing; s = selfing; ME ...</t>
  </si>
  <si>
    <t>http://www.falw.vu.nl/en/Images/2011-16_tcm24-215706.pdf</t>
  </si>
  <si>
    <t>Inbreeding depression in two field trials of young Pinus sylvestris (L.)</t>
  </si>
  <si>
    <t>http://www.tandfonline.com/doi/abs/10.1080/02827588709382465</t>
  </si>
  <si>
    <t>K Lundkvist, G Eriksson, L Norell…</t>
  </si>
  <si>
    <t>Scandinavian Journal of …</t>
  </si>
  <si>
    <t>... Scand. J. For. Res. 2:281-290, 1987. Inbreeding depression after selfing was estimated in two field trials of Pinus sylvestris, age 11 and 14 years, respectively, by comparing stem volume and height after selfing and outcrossing. ...</t>
  </si>
  <si>
    <t>Low outcrossing rates and shift in pollinators in New Zealand pohutukawa (Metrosideros excelsa; Myrtaceae)</t>
  </si>
  <si>
    <t>http://www.amjbot.org/content/87/9/1265.short</t>
  </si>
  <si>
    <t>G Schmidt-Adam, AG Young …</t>
  </si>
  <si>
    <t>... and in E. gunnii both survival and height of seedlings from selfing were depressed after one year's ... Inbreeding depression in survival at 15 yr was 67% for selfs and was one of the ... There was no significant difference in outcrossing rates between island and mainland populations. ...</t>
  </si>
  <si>
    <t>http://www.amjbot.org/content/87/9/1265.full</t>
  </si>
  <si>
    <t>Multiple genetic contributions to plant performance in Thymus vulgaris</t>
  </si>
  <si>
    <t>http://onlinelibrary.wiley.com/doi/10.1111/j.1365-2745.2004.00851.x/full</t>
  </si>
  <si>
    <t>JD Thompson, M Tarayre, P Gauthier, I Litrico…</t>
  </si>
  <si>
    <t>... If W 3 &gt; W 1 then outcrossing leads to higher performance than selfing, and the equation is the standard equation for inbreeding depression, which varies from 0 to +1 (Charlesworth &amp; Charlesworth 1987). If inbreeding led to ...</t>
  </si>
  <si>
    <t>Do inbreeding depression and relative male fitness explain the maintenance of androdioecy in white mangrove, Laguncularia racemosa (Combretaceae)?</t>
  </si>
  <si>
    <t>http://onlinelibrary.wiley.com/doi/10.1111/j.1469-8137.2007.02228.x/full</t>
  </si>
  <si>
    <t>CL Landry, BJ Rathcke</t>
  </si>
  <si>
    <t>... levels coupled with inbreeding depression. We also predicted that male frequency would be positively correlated with the strength of inbreeding depression if outcrossing levels were similar among androdioecious populations. ...</t>
  </si>
  <si>
    <t>Inbreeding depression in smooth cordgrass (Spartina alterniflora, Poaceae) invading San Francisco Bay</t>
  </si>
  <si>
    <t>http://www.amjbot.org/content/86/1/131.short</t>
  </si>
  <si>
    <t>CC Daehler</t>
  </si>
  <si>
    <t>... Master's thesis, Evergreen State College, Olympia, WA. ↵ Ågren, J., and DW Schemske. 1993. Outcrossing rate and inbreeding depression in two annual monoecious herbs, Begonia hirsuta and B. semiovata. Evolution 47: 125–135. ↵ Antonovics, J. 1968. ...</t>
  </si>
  <si>
    <t>http://www.amjbot.org/content/86/1/131.full</t>
  </si>
  <si>
    <t>Environmental variation influences the magnitude of inbreeding depression in Cucurbita pepo ssp. texana (Cucurbitaceae)</t>
  </si>
  <si>
    <t>http://onlinelibrary.wiley.com/doi/10.1111/j.1420-9101.2004.00785.x/full</t>
  </si>
  <si>
    <t>C Nelson Hayes, JA Winsor…</t>
  </si>
  <si>
    <t>... evolution assume a threshold level of inbreeding depression (0.5 in the simplest case), below which the transmission advantage of selfing favours alleles that increase the selfing rate and above which inbreeding depression favours alleles that promote outcrossing (Lloyd, 1979 ...</t>
  </si>
  <si>
    <t>ADAPTIVE RADIATION AND EVOLUTION OF BREEDING SYSTEMS IN SCHIEDEA (CARYOPHYLLACEAE), AN ENDEMIC HAWAIIAN GENUS 1</t>
  </si>
  <si>
    <t>http://www.bioone.org/doi/abs/10.3417/0026-6493(2006)93%5B49:ARAEOB%5D2.0.CO%3B2</t>
  </si>
  <si>
    <t>AK Sakai, SG Weller, WL Wagner , M Nepokroeff…</t>
  </si>
  <si>
    <t>Annals of the Missouri …</t>
  </si>
  <si>
    <t>... In contrast to Schiedea membranacea, S. viscosa has a stable hermaphroditic breeding system because it has a high selfing rate, but much of the inbreeding depression characteristic of outcrossing species has been eliminated from these populations (Weller et al., 2005). ...</t>
  </si>
  <si>
    <t>Evidence of delayed selfing in Fumana juniperina (Cistaceae)</t>
  </si>
  <si>
    <t>http://www.jstor.org/stable/10.1086/588070</t>
  </si>
  <si>
    <t>E Carrió, R Herreros, G Bacchetta , J Güemes</t>
  </si>
  <si>
    <t>International journal of plant …</t>
  </si>
  <si>
    <t>... Manuscript received July 2007; revised manuscript received December 2007. Keywords: autonomous self‐pollination, inbreeding depression, outcrossing, pollinator limitation, reproductive assurance, selfing. Introduction. Autonomous ...</t>
  </si>
  <si>
    <t>http://lnx.ondeweb.net/ccb2/uploaded/1/71ff1fb9da9384d30664f256003cc0db___115-FUMANA_JUNIPERINA_(2008).pdf</t>
  </si>
  <si>
    <t>Preferential outcrossing in Eucalyptus regnans F. Muell</t>
  </si>
  <si>
    <t>http://www.publish.csiro.au/?paper=BT9870465</t>
  </si>
  <si>
    <t>AR Griffin, GF Moran, YJ Fripp</t>
  </si>
  <si>
    <t>Australian Journal of Botany</t>
  </si>
  <si>
    <t>... With one possible exception, all plants investigated to date have proved to be fertile to some degree after manipulated self-pollination, but average seed- set is about half that from outcrossing and seedlings also show inbreeding depression for growth rate (Eldridge and Griffin ...</t>
  </si>
  <si>
    <t>Significant differences in outcrossing rate, self‐incompatibility, and inbreeding depression between two widely hybridizing species of Geum</t>
  </si>
  <si>
    <t>http://onlinelibrary.wiley.com/doi/10.1111/j.1095-8312.2010.01552.x/full</t>
  </si>
  <si>
    <t>M Ruhsam , PM Hollingsworth …</t>
  </si>
  <si>
    <t>It is now well established that hybridization plays a key role in plant evolution and numerous studies have highlighted its possible long-term consequences. These include extinction (Brochmann, 1984; Rieseberg et al., 1989), introgression (Arnold, 1997; Howard et al., ...</t>
  </si>
  <si>
    <t>No correlation between inbreeding depression and delayed selfing in the freshwater snail Physa acuta</t>
  </si>
  <si>
    <t>http://onlinelibrary.wiley.com/doi/10.1111/j.1558-5646.2007.00223.x/full</t>
  </si>
  <si>
    <t>J Sebastián Escobar, G Epinat, V Sarda, P David</t>
  </si>
  <si>
    <t>... from predominant outcrossing to predominant selfing relies on the hypothesis that alleles that promote selfing can become associated with purged backgrounds and increase in frequency in an outcrossing population with high average inbreeding depression (Holsinger 1988 ...</t>
  </si>
  <si>
    <t>PHENOTYPIC PLASTICITY OF HERMAPHRODITE SEX ALLOCATION PROMOTES THE EVOLUTION OF SEPARATE SEXES: AN EXPERIMENTAL TEST OF THE …</t>
  </si>
  <si>
    <t>http://onlinelibrary.wiley.com/doi/10.1111/j.1558-5646.2008.00336.x/full</t>
  </si>
  <si>
    <t>ME Dorken , ETA Mitchard</t>
  </si>
  <si>
    <t>... Hermaphroditic plants are self-compatible and in natural populations outcrossing rates have been observed to vary between 0.37 and 0.96 ... Previous estimates from monoecious and dioecious populations indicate that there is likely to be substantial inbreeding depression in this ...</t>
  </si>
  <si>
    <t>http://people.trentu.ca/marceldorken/Home/j.1558-5646.2008.00336.x.pdf</t>
  </si>
  <si>
    <t>A self-incompatibility system explains high male frequencies in an androdioecious plant</t>
  </si>
  <si>
    <t>http://www.sciencemag.org/content/327/5973/1648.short</t>
  </si>
  <si>
    <t>P Saumitou-Laprade, P Vernet, C Vassiliadis…</t>
  </si>
  <si>
    <t>... AK Sakai,; SG Weller,; M.-L. Chen,; S.-Y. Chou,; C. Tasanont. , Evolution of gynodioecy and maintenance of females: The role of inbreeding depression, outcrossing rates, and resource allocation in Schiedea adamantis (Caryophyllaceae). Evolution 51, 724 (1997). ...</t>
  </si>
  <si>
    <t>http://gepv.univ-lille1.fr/downloads/downloads_labo/Saumitou-Laprade%20et%20al.%20(Science%202010).pdf</t>
  </si>
  <si>
    <t>Early Inbreeding Depression and Pollen Competition inCalluna vulgaris (L.) Hull.</t>
  </si>
  <si>
    <t>http://aob.oxfordjournals.org/content/83/6/697.short</t>
  </si>
  <si>
    <t>... American Journal of Botany 81: 331–338. Stevens JP, Bourgourd SM. 1988. Inbreeding depression and the outcrossing rate in natural populations of Allium schoenoprasum L. (wild chives). Heredity 60: 257–261. Waser NM, Price MV. 1991. ...</t>
  </si>
  <si>
    <t>http://aob.oxfordjournals.org/content/83/6/697.full.pdf</t>
  </si>
  <si>
    <t>Mating system and ploidy influence levels of inbreeding depression in Clarkia (Onagraceae)</t>
  </si>
  <si>
    <t>http://onlinelibrary.wiley.com/doi/10.1111/j.1558-5646.2008.00361.x/full</t>
  </si>
  <si>
    <t>BC Barringer, MA Geber</t>
  </si>
  <si>
    <t>... In particular, do outcrossing diploids exhibit more inbreeding depression than outcrossing polyploids, and relative to outcrossers, is the difference between cytotypes in levels of inbreeding depression reduced among selfing taxa? Methods. ...</t>
  </si>
  <si>
    <t>http://www4.uwsp.edu/biology/faculty/bbarring/manuscripts/Barringer%20and%20Geber%202008.pdf</t>
  </si>
  <si>
    <t>Genetic sub-structure and intermediate optimal outcrossing distance in the marine angiosperm Zostera marina</t>
  </si>
  <si>
    <t>http://link.springer.com/article/10.1007/s00227-007-0730-0</t>
  </si>
  <si>
    <t>MR Billingham, T Simões, TBH Reusch , EA Serrão</t>
  </si>
  <si>
    <t>... As both inbreeding and outbreeding depression were identified, it indicates that an intermediate optimal out- crossing distance exists in the Esteiro Baião population. Most studies of optimal outcrossing distance have been car- ried out without assessment of the genetic ...</t>
  </si>
  <si>
    <t>http://lib.gen.in/8198ad441f3f900e1ce8f857345d3f12.pdf</t>
  </si>
  <si>
    <t>Effects of competition on lifetime estimates of inbreeding depression in the outcrossing plant</t>
  </si>
  <si>
    <t>PO Cheptou, E Imbert, J Lepart, J Escarre</t>
  </si>
  <si>
    <t>Inbreeding depression in a rare deceptive orchid</t>
  </si>
  <si>
    <t>http://www.nrcresearchpress.com/doi/abs/10.1139/b01-096</t>
  </si>
  <si>
    <t>JB Ferdy, S Loriot, M Sandmeier…</t>
  </si>
  <si>
    <t>… Journal of Botany</t>
  </si>
  <si>
    <t>... In other words, deceptive pollination yields high out- crossing rates. ... Since the genetic load is predicted to be higher in predominantly outcrossing plants than in selfing ... We found significant inbreeding depression for seed germination in one population of D. praetermissa we stud ...</t>
  </si>
  <si>
    <t>Reproductive assurance and the evolution of uniparental reproduction in flowering plants</t>
  </si>
  <si>
    <t>CG Eckert, KE Samis , S Dart</t>
  </si>
  <si>
    <t>Ecology and evolution of …</t>
  </si>
  <si>
    <t>Oxford University Oxford</t>
  </si>
  <si>
    <t>Inbreeding depression in dioecious populations of the plant Mercurialis annua: comparisons between outcrossed progeny and the progeny of self-fertilized feminized …</t>
  </si>
  <si>
    <t>http://www.nature.com/hdy/journal/v102/n6/abs/hdy200921a.html</t>
  </si>
  <si>
    <t>SM Eppley, JR Pannell</t>
  </si>
  <si>
    <t>... Keywords: sexual system, dioecy, inbreeding depression, Mercurialis annua, outbreeding depression, outcrossing. Top of page Introduction. ... A low inbreeding depression in outcrossing plant populations is uncommon but not unprecedented (Bram, 2002; Ægisdóttir et al., 2007). ...</t>
  </si>
  <si>
    <t>http://www.nature.com/hdy/journal/v102/n6/full/hdy200921a.html</t>
  </si>
  <si>
    <t>Outcrossing rate and inbreeding depression in natural populations of Magnolia hypoleuca</t>
  </si>
  <si>
    <t>K Ishida, K Nakamura</t>
  </si>
  <si>
    <t>Am J Bot</t>
  </si>
  <si>
    <t>J. AND SCHEMSKE, DW 1993. Outcrossing rate and inbreeding depression in two annual monoecious herbs, Begonia hirsuta and B. semiovata</t>
  </si>
  <si>
    <t>ÊG AGREN</t>
  </si>
  <si>
    <t>Patterns of inbreeding depression and architecture of the load in subdivided populations</t>
  </si>
  <si>
    <t>http://www.genetics.org/content/165/4/2193.short</t>
  </si>
  <si>
    <t>S Glémin , J Ronfort, T Bataillon</t>
  </si>
  <si>
    <t>... The mean fitness among individuals produced by outcrossing, in the ith deme, , is equivalent to the mean fitness of the deme assuming random ... In deme i, we define inbreeding depression, δ i , as the decline in mean fitness of selfed individuals relative to outcrossed individuals ...</t>
  </si>
  <si>
    <t>http://www.genetics.org/content/165/4/2193.full</t>
  </si>
  <si>
    <t>Inbreeding depression and heterosis effects due to selfing and outcrossing in Sca; biosa columbaria</t>
  </si>
  <si>
    <t>BR Van Treuren, R Bijlsma, NJ Ouborg, W Van Delden</t>
  </si>
  <si>
    <t>Outcrossing rates and inferred levels of inbreeding depression in gynodioecious</t>
  </si>
  <si>
    <t>Early-inbreeding depression inVaccinium myrtillus andV. vitis-idaea</t>
  </si>
  <si>
    <t>http://link.springer.com/article/10.1007/BF01279080</t>
  </si>
  <si>
    <t>P Guillaume, AL Jacquemart</t>
  </si>
  <si>
    <t>Protoplasma</t>
  </si>
  <si>
    <t>... Nevertheless, greater mortality during seed development was observed in several long-lived, outcrossing species (Levin 1984, Wiens et al. 1987). Taking into account seed and fruit productions, the average level of inbreeding depression at this early stage of development was ...</t>
  </si>
  <si>
    <t>Floral adaptation and diversification under pollen limitation</t>
  </si>
  <si>
    <t>http://rstb.royalsocietypublishing.org/content/365/1539/529.short</t>
  </si>
  <si>
    <t>LD Harder , MA Aizen</t>
  </si>
  <si>
    <t>... Because g s &lt; g x , the inbreeding-depression threshold for the evolution of increased outcrossing under resource limitation is more stringent than under ovule limitation, whereas the condition for the evolution of selfing is less rigorous. ...</t>
  </si>
  <si>
    <t>http://rstb.royalsocietypublishing.org/content/365/1539/529.full</t>
  </si>
  <si>
    <t>THE EFFECT OF SELF‐FERTILIZATION, INBREEDING DEPRESSION , AND POPULATION SIZE ON AUTOPOLYPLOID ESTABLISHMEN</t>
  </si>
  <si>
    <t>http://onlinelibrary.wiley.com/doi/10.1111/j.0014-3820.2005.tb01057.x/abstract</t>
  </si>
  <si>
    <t>JH Rausch, MT Morgan</t>
  </si>
  <si>
    <t>... Results from tet- raploid populations of Campanula americana indicate low inbreeding depression (0.26), yet high outcrossing rates (0.938; Galloway et al. 2003); diploids were not sampled. Our results give some insight into the evolution of mating systems in polyploids. ...</t>
  </si>
  <si>
    <t>The effects of population size and plant density on outcrossing rates in locally endangered Salvia pratensis</t>
  </si>
  <si>
    <t>http://www.jstor.org/stable/2409977</t>
  </si>
  <si>
    <t>... Conservation biology, male sterility, outcrossing rate, plant ... In general, populations of out- breeding plants show higher levels of genetic di- versity and less ... 1986) already showed that normally outbreeding species are more susceptible to inbreeding depression than regularly ...</t>
  </si>
  <si>
    <t>Population‐Level and Family‐Level Inbreeding Depression in a Cleistogamous Perennial</t>
  </si>
  <si>
    <t>http://www.jstor.org/stable/10.1086/528752</t>
  </si>
  <si>
    <t>CG Oakley , AA Winn</t>
  </si>
  <si>
    <t>... The threshold inbreeding depression necessary to favor outcrossing should be greater than 50% for cleistogamous species because the greater energetic economy and more reliable fruit set of CL flowers (Schemske 1978; Waller 1979) can mitigate negative effects of ...</t>
  </si>
  <si>
    <t>https://www.msu.edu/~coakley/Home_page_for_Chris_Oakley/Publications_files/OakleyandWinn2008IJPS.pdf</t>
  </si>
  <si>
    <t>Stability of outcrossing rates in Eucalyptus globulus seedlots</t>
  </si>
  <si>
    <t>http://eprints.utas.edu.au/7361/</t>
  </si>
  <si>
    <t>MH McGowen, DR Williams, BM Potts…</t>
  </si>
  <si>
    <t>Silvae …</t>
  </si>
  <si>
    <t>... Summary Eucalyptus globulus has a mixed mating system and selfing leads to severe inbreeding depression. ... Although there was a significant difference between the trees studied, outcrossing rates within a ... on the tree or in the laboratory did not alter the out- crossing rate in a ...</t>
  </si>
  <si>
    <t>http://eprints.utas.edu.au/7361/1/McGowen_et_al_Sil_Gen_2004.pdf?origin=publication_detail</t>
  </si>
  <si>
    <t>Predominance of outcrossing in Lymnaea stagnalis despite low apparent fitness costs of self‐fertilization</t>
  </si>
  <si>
    <t>http://onlinelibrary.wiley.com/doi/10.1111/j.1420-9101.2007.01312.x/full</t>
  </si>
  <si>
    <t>M Puurtinen , K Emily Knott, S Suonpää…</t>
  </si>
  <si>
    <t>... densities observed. Contrary to expectations for outcrossing species, we detected no evidence for inbreeding depression in survival in nature with inferential population genetic methods. Further, experimental manipulations ...</t>
  </si>
  <si>
    <t>The genetic consequences of fluctuating inbreeding depression and the evolution of plant selfing rates</t>
  </si>
  <si>
    <t>http://onlinelibrary.wiley.com/doi/10.1111/j.1420-9101.2009.01705.x/full</t>
  </si>
  <si>
    <t>E Porcher, JK Kelly, PO CHEPTOU…</t>
  </si>
  <si>
    <t>... depression into Cheptou &amp; Schoen's (2002) analytical approach, we derived sufficient conditions for mixed mating: moderate mean inbreeding depression under complete outcrossing (μ &lt; 0.5) together with appreciable variance in inbreeding depression under complete selfing. ...</t>
  </si>
  <si>
    <t>Does inbreeding avoidance maintain gender dimorphism in Wurmbea dioica (Colchicaceae)?</t>
  </si>
  <si>
    <t>http://onlinelibrary.wiley.com/doi/10.1111/j.1420-9101.2006.01129.x/full</t>
  </si>
  <si>
    <t>M Ramsey, G Vaughton…</t>
  </si>
  <si>
    <t>... Keywords: dioecy; gender plasticity; gynodioecy; inbreeding depression; outcrossing rate; self-fertilization; subdioecy; Wurmbea. Abstract. ... Fruiting males produced less than half as many seeds as females, owing to low outcrossing rates and early acting inbreeding depression. ...</t>
  </si>
  <si>
    <t>On the evolution of plant mating systems: a reply to Waller</t>
  </si>
  <si>
    <t>http://www.jstor.org/stable/2461722</t>
  </si>
  <si>
    <t>... Our models, which allow inbreed- ing depression to change with the selfing rate, predict hat predominant selfing and predominant outcrossing represent alternative, stable states of the mating system (Lande and Schemske 1985). An empirical test of this prediction, ...</t>
  </si>
  <si>
    <t>Ancestral inbreeding only minimally affects inbreeding depression in mammalian populations</t>
  </si>
  <si>
    <t>http://jhered.oxfordjournals.org/content/88/3/169.short</t>
  </si>
  <si>
    <t>... tion. For this reason the genetic basis for in- breeding depression is an important fac- tor in the evolution of selling versus out- crossing mating systems (Charlesworth and Charlesworth 1987; Lande and Schem- ske 1985). It ...</t>
  </si>
  <si>
    <t>http://jhered.oxfordjournals.org/content/88/3/169.full.pdf</t>
  </si>
  <si>
    <t>Mating system and inbreeding depression in whitebark pine (Pinus albicaulis Engelm.)</t>
  </si>
  <si>
    <t>http://link.springer.com/article/10.1007/s11295-007-0082-4</t>
  </si>
  <si>
    <t>AD Bower, SN Aitken</t>
  </si>
  <si>
    <t>Tree Genetics &amp; Genomes</t>
  </si>
  <si>
    <t>... Fe ¼ 1 À tm ð Þ 1 þ tm ð Þ , ð1Þ where Fe is the estimated family mean equilibrium inbreeding coefficient of the offspring, and tm is the multilocus outcrossing rate estimated using MLTR. This calculates the expected inbreeding coefficient assuming no inbreeding depression. ...</t>
  </si>
  <si>
    <t>Proximity-dependent pollen performance in Silene vulgaris</t>
  </si>
  <si>
    <t>http://aob.oxfordjournals.org/content/98/2/431.short</t>
  </si>
  <si>
    <t>M Glaettli, L Pescatore, J Goudet</t>
  </si>
  <si>
    <t>Annals of botany</t>
  </si>
  <si>
    <t>... Kohn JR, Biardi JE. 1995. Outcrossing rates and inferred levels of inbreeding depression in gynodioecious Cucurbita foetidissima (Cucurbitaceae). Heredity 75: 77–83. ...</t>
  </si>
  <si>
    <t>Spatial structure and inbreeding depression in slickspot peppergrass, Lepidium papilliferum (Brassicaceae)</t>
  </si>
  <si>
    <t>http://www.nrcresearchpress.com/doi/abs/10.1139/B08-053</t>
  </si>
  <si>
    <t>SA Billinge, IC Robertson</t>
  </si>
  <si>
    <t>Botany</t>
  </si>
  <si>
    <t>... However, increases in offspring leaf length as a function of outcrossing distance suggest inbreeding depression, as does the pattern between outcrossing distance and offspring leaf number, although in the latter case the result was not statistically significant (P = 0.07). ...</t>
  </si>
  <si>
    <t>http://scholarworks.boisestate.edu/cgi/viewcontent.cgi?article=1005&amp;context=bio_facpubs</t>
  </si>
  <si>
    <t>Mutation and the experimental evolution of outcrossing in Caenorhabditis elegans</t>
  </si>
  <si>
    <t>http://onlinelibrary.wiley.com/doi/10.1111/j.1420-9101.2004.00804.x/full</t>
  </si>
  <si>
    <t>AD Cutter</t>
  </si>
  <si>
    <t>... Charlesworth, D., Morgan, MT &amp; Charlesworth, B. 1990. Inbreeding depression, genetic load, and the evolution of outcrossing rates in a multilocus system with no linkage. Evolution 44: 1469–1489. ...</t>
  </si>
  <si>
    <t>Among-and within-population variation in outcrossing rate of a mixed-mating freshwater snail</t>
  </si>
  <si>
    <t>http://www.nature.com/hdy/journal/v97/n4/abs/6800851a.html</t>
  </si>
  <si>
    <t>J Jokela , J Wiehn, K Kopp</t>
  </si>
  <si>
    <t>... Theory predicts that outcrossing is favored when inbreeding depression is high and when individual heterozygosity is important. ... All four studies suggest that the inbreeding depression and outcrossing rate of individuals vary within populations of mixed-mating freshwater snails. ...</t>
  </si>
  <si>
    <t>http://www.nature.com/hdy/journal/v97/n4/full/6800851a.html</t>
  </si>
  <si>
    <t>Demographic consequences of pollen limitation and inbreeding depression in a gynodioecious herb</t>
  </si>
  <si>
    <t>http://www.jstor.org/stable/10.1086/512040</t>
  </si>
  <si>
    <t>S Ramula, E Toivonen, P Mutikainen</t>
  </si>
  <si>
    <t>... Stable URL: http://www.jstor.org/stable/10.1086/512040. Demographic Consequences of Pollen Limitation and Inbreeding Depression in a Gynodioecious Herb. ... Demographic Consequences of Pollen Limitation and Inbreeding Depression in a Gynodioecious Herb. ...</t>
  </si>
  <si>
    <t>http://www.researchgate.net/publication/249158569_Demographic_Consequences_of_Pollen_Limitation_and_Inbreeding_Depression_in_a_Gynodioecious_Herb/file/5046352d54a7c8ec58.pdf</t>
  </si>
  <si>
    <t>Pollen competition reduces inbreeding depression in Collinsia heterophylla (Plantaginaceae)</t>
  </si>
  <si>
    <t>http://onlinelibrary.wiley.com/doi/10.1111/j.1420-9101.2006.01233.x/full</t>
  </si>
  <si>
    <t>Å Lankinen, WS Armbruster</t>
  </si>
  <si>
    <t>... to their being purged out of the population. Unlike selfers then, outcrossing populations should experience strong inbreeding depression, which will maintain outcrossing. In the absence of inbreeding depression, selfing will ...</t>
  </si>
  <si>
    <t>The maintenance of outcrossing in predominantly selfing species: ideas and evidence from cleistogamous species</t>
  </si>
  <si>
    <t>http://www.jstor.org/stable/30033867</t>
  </si>
  <si>
    <t>CG Oakley , KS Moriuchi, AA Winn</t>
  </si>
  <si>
    <t>Annual review of ecology</t>
  </si>
  <si>
    <t>... the automatic fitness advantage to mixed selfing and outcrossing relative to out- crossing alone (Fisher ... in a 50% fitness advantage, on average, to mixed self- ing and outcrossing. ... force believed to counter the automatic fitness advantage is inbreeding depression, the reduction ...</t>
  </si>
  <si>
    <t>https://www.msu.edu/~coakley/Home_page_for_Chris_Oakley/Publications_files/Oakleyetal2007ARES.pdf</t>
  </si>
  <si>
    <t>Self-compatibility and floral biology in subdioecious Wurmbea dioica (Colchicaceae)</t>
  </si>
  <si>
    <t>http://www.publish.csiro.au/?paper=BT02054</t>
  </si>
  <si>
    <t>G Vaughton, M Ramsey</t>
  </si>
  <si>
    <t>... Sakai AK, Weller SG, Chen ML, Chou SY, Tasanont K (1997) Evolution of gynodioecy and the maintenance of females: the role of inbreeding depression, outcrossing rates, and resource allocation in Schiedea adamantis (Caryophyllaceae). Evolution 51, 724–736. ...</t>
  </si>
  <si>
    <t>Loss of male outcrossing ability in simultaneous hermaphrodites: phylogenetic analyses of pulmonate snails</t>
  </si>
  <si>
    <t>http://onlinelibrary.wiley.com/doi/10.1111/j.1469-7998.1996.tb05395.x/full</t>
  </si>
  <si>
    <t>SJ Schrag, AF Read</t>
  </si>
  <si>
    <t>... Inbreeding depression may play a role in maintaining outcrossing (eg Jain. ... The magnitude of inbreeding depression depends on natural outcrossing rates, and is likely to be greatest in populations where selfing is rare (Lande &amp; Schemske, 1985). ...</t>
  </si>
  <si>
    <t>Heterosis and inbreeding depression in bottlenecked populations: a test in the hermaphroditic freshwater snail Lymnaea stagnalis</t>
  </si>
  <si>
    <t>http://onlinelibrary.wiley.com/doi/10.1111/j.1420-9101.2011.02355.x/full</t>
  </si>
  <si>
    <t>MA COUTELLEC, T Caquet</t>
  </si>
  <si>
    <t>... In this context, the pond snail Lymnaea stagnalis is an interesting model, because of low inbreeding depression despite preferential outcrossing (Koene &amp; Ter Maat, 2005; Coutellec &amp; Lagadic, 2006; Puurtinen et al., 2007), and because random drift load may be strong in ...</t>
  </si>
  <si>
    <t>Inbreeding depression in Campanula rapunculoides LI A comparison of inbreeding depression in plants derived from strong and weak self-incompatibility …</t>
  </si>
  <si>
    <t>http://onlinelibrary.wiley.com/doi/10.1046/j.1420-9101.1999.00046.x/full</t>
  </si>
  <si>
    <t>DW Vogler, K Filmore…</t>
  </si>
  <si>
    <t>... 1991). A general result from these genetic models is the expectation that inbreeding depression will coevolve with the mating system, resulting in a positive correlation between outcrossing rates and inbreeding depression. This ...</t>
  </si>
  <si>
    <t>Early inbreeding depression in the sexually polymorphic plant Dianthus sylvestris (Caryophyllaceae): effects of selfing and biparental inbreeding among sex morphs</t>
  </si>
  <si>
    <t>http://www.amjbot.org/content/96/12/2279.short</t>
  </si>
  <si>
    <t>CL Collin , L Penet , JA Shykoff</t>
  </si>
  <si>
    <t>... hermaphrodites. Previous Section. LITERATURE CITED. ↵: Ågren J.,; Schemske DW. . 1993. Outcrossing rate and inbreeding depression in two annual monoecious herbs, Begonia hirsuta and B. semiovata. Evolution 47: 125–135. ...</t>
  </si>
  <si>
    <t>http://www.amjbot.org/content/96/12/2279.long</t>
  </si>
  <si>
    <t>Inbreeding depression and outbreeding depression are evident in wild-type zebrafish lines</t>
  </si>
  <si>
    <t>http://online.liebertpub.com/doi/abs/10.1089/zeb.2009.0648</t>
  </si>
  <si>
    <t>CA Monson, KC Sadler</t>
  </si>
  <si>
    <t>Zebrafish</t>
  </si>
  <si>
    <t>... hybridizing the inbred lines with other WT lines through a single generation of out-crossing provides outbreeding ... Optimal outcrossing in Ipomopsis aggregata: seed set and offspring fitness. ... Inbreeding depression and proximity-dependent crossing success in Phlox drummondii. ...</t>
  </si>
  <si>
    <t>http://www.ncbi.nlm.nih.gov/pmc/articles/PMC2946628/</t>
  </si>
  <si>
    <t>Female frequency and relative fitness of females and hermaphrodites in gynodioecious Geranium sylvaticum (Geraniaceae)</t>
  </si>
  <si>
    <t>http://www.amjbot.org/content/90/2/226.short</t>
  </si>
  <si>
    <t>E Asikainen, P Mutikainen</t>
  </si>
  <si>
    <t>... Furthermore, the rates of self-fertilization of hermaphrodites may vary in relation to female frequency since the number of hermaphrodites producing pollen for outcrossing decreases with increasing female frequency. Consequently, inbreeding depression may be higher in ...</t>
  </si>
  <si>
    <t>http://www.amjbot.org/content/90/2/226.full</t>
  </si>
  <si>
    <t>Outcrossing increases infection success in the holoparasitic mistletoe Tristerix aphyllus (Loranthaceae)</t>
  </si>
  <si>
    <t>http://link.springer.com/article/10.1007/s10682-006-0021-0</t>
  </si>
  <si>
    <t>WL Gonzáles, LH Suárez, R Medel</t>
  </si>
  <si>
    <t>Evolutionary Ecology</t>
  </si>
  <si>
    <t>... Annu Rev Ecol Syst 18:237–268 Evol Ecol (2007) 21:173–183 181 123 Page 10. Cheptou PO, Imbert E, Lepart J, Escarre J (2000) Effects of competition on lifetime estimates of inbreeding depression in the outcrossing plant Crepis sancta (Asteraceae). ...</t>
  </si>
  <si>
    <t>http://www.captura.uchile.cl/bitstream/handle/2250/7565/87386_C11_2007%20EvolEcol%201.pdf?sequence=1</t>
  </si>
  <si>
    <t>Plant traits correlated with generation time directly affect inbreeding depression and mating system and indirectly genetic structure</t>
  </si>
  <si>
    <t>http://www.biomedcentral.com/1471-2148/9/177</t>
  </si>
  <si>
    <t>J Duminil, OJ Hardy, RJ Petit</t>
  </si>
  <si>
    <t>BMC Evolutionary Biology</t>
  </si>
  <si>
    <t>... High-Τ plants (typically, high-stature plants) should accumulate more mutations during their lifetime and their offspring should therefore show more inbreeding depression than low-Τ plants (low-stature plants) [17], thereby selecting for outcrossing. ...</t>
  </si>
  <si>
    <t>Environment‐dependent inbreeding depression : its ecological and evolutionary significance</t>
  </si>
  <si>
    <t>http://onlinelibrary.wiley.com/doi/10.1111/j.1469-8137.2010.03541.x/full</t>
  </si>
  <si>
    <t>PO Cheptou, K Donohue</t>
  </si>
  <si>
    <t>... 2. Effects of EDID on mating-system evolution. As envisioned by Darwin (1876), inbreeding depression influences the evolution of outcrossing and selfing mechanisms, such as dioecy, heterostyly and cleistogamy (Lloyd, 1979; Bawa, 1980). ...</t>
  </si>
  <si>
    <t>Inbreeding depression in the partially self-incompatible endemic plant species Scalesia affinis (Asteraceae) from Galápagos islands</t>
  </si>
  <si>
    <t>http://link.springer.com/article/10.1007/s10682-006-9128-6</t>
  </si>
  <si>
    <t>LR Nielsen, HR Siegismund , T Hansen</t>
  </si>
  <si>
    <t>... In populations that are predominantly outcrossing it is expected that in- creased inbreeding will expose inbreeding depression. ... A˚ gren J, Schemske DW (1993) Outcrossing rate and inbreeding depression in two annual monoecious herbs, Begonia hirsuta and B. semiovata. ...</t>
  </si>
  <si>
    <t>http://link.springer.com/article/10.1007/s001220051530</t>
  </si>
  <si>
    <t>WC Kennard, RL Phillips, RA Porter…</t>
  </si>
  <si>
    <t>Effects of inbreeding on the magnitude of inbreeding depression in a highly self-fertilizing tree, Magnolia obovata</t>
  </si>
  <si>
    <t>http://link.springer.com/article/10.1007/s11284-008-0467-3</t>
  </si>
  <si>
    <t>K Ishida</t>
  </si>
  <si>
    <t>Ecological research</t>
  </si>
  <si>
    <t>... Magnolia obovata. The magnitude of inbreeding depression for early survival (de) in an outcrossing pop- ulation (tm = 0.51; Fis = À0.015) was higher (de = 0.97) than that in an inbreeding population (tm = 0.18; Fis = 0.15; de = 0.38). ...</t>
  </si>
  <si>
    <t>Effects of inbreeding on population mean performance and observational variances in Eucalyptus globulus</t>
  </si>
  <si>
    <t>http://www.afs-journal.org/articles/forest/full_html/2010/06/f09340/f09340.html</t>
  </si>
  <si>
    <t>JC e Silva, C Hardner, P Tilyard, AM Pires…</t>
  </si>
  <si>
    <t>... 3. RESULTS. 3.1. Population-level inbreeding depression and outcrossing rate. ... II), but the CV wf was intermediate between that of the SELF and POL progenies. 4. DISCUSSION. 4.1. Population-level inbreeding depression and outcrossing rate. ...</t>
  </si>
  <si>
    <t>http://hal.archives-ouvertes.fr/docs/00/88/36/26/PDF/hal-00883626.pdf</t>
  </si>
  <si>
    <t>Explaining Outcrossing Rate in Campanulastrum americanum (Campanulaceae): Geitonogamy and Cryptic Self‐Incompatibility</t>
  </si>
  <si>
    <t>http://www.jstor.org/stable/10.1086/501051</t>
  </si>
  <si>
    <t>LJ Kruszewski, LF Galloway</t>
  </si>
  <si>
    <t>... Galloway LF, JR Etterson, JL Hamrick 2003 Outcrossing rate and inbreeding depression in the herbaceous tetraploid Campanula americana. Heredity 90:308–315. ...</t>
  </si>
  <si>
    <t>http://www.researchgate.net/publication/249158815_Explaining_Outcrossing_Rate_in_Campanulastrum_americanum_(Campanulaceae)_Geitonogamy_and_Cryptic_SelfIncompatibility/file/e0b495282d23ce3264.pdf</t>
  </si>
  <si>
    <t>Inbreeding depression influences genet size distribution in a marine angiosperm</t>
  </si>
  <si>
    <t>http://onlinelibrary.wiley.com/doi/10.1046/j.1365-294X.2003.01766.x/full</t>
  </si>
  <si>
    <t>A Hämmerli, TBH Reusch</t>
  </si>
  <si>
    <t>... molecular approach require large sampling efforts. In addition, it would be helpful to have some predictions on the shape of the curve describing optimal outcrossing rather than inbreeding depression alone. Acknowledgements. ...</t>
  </si>
  <si>
    <t>Patterns of inbreeding depression in a population of Brassica cretica (Brassicaceae): evidence from family‐level analyses</t>
  </si>
  <si>
    <t>http://onlinelibrary.wiley.com/doi/10.1046/j.1095-8312.2002.00069.x/full</t>
  </si>
  <si>
    <t>GY RAO, B Widén, T Andersson</t>
  </si>
  <si>
    <t>... have collected family-structured data from a partly self-compatible, outcrossing population of ... Inbreeding not only depressed characters that should be positively correlated with fitness ... Population-level estimates of inbreeding depression were similar in magnitude to estimates ...</t>
  </si>
  <si>
    <t>Preferential outcrossing in Banksia ilicifolia (Proteaceae)</t>
  </si>
  <si>
    <t>http://www.publish.csiro.au/?paper=BT04011</t>
  </si>
  <si>
    <t>B Heliyanto, EJ Veneklaas , H Lambers …</t>
  </si>
  <si>
    <t>Australian journal of …</t>
  </si>
  <si>
    <t>... high. As a consequence, the breeding system of B. ilicifolia promotes genetic variation through preferential outcrossing and inbreeding depression, despite potentially high levels of inbreeding in small, isolated populations. Our ...</t>
  </si>
  <si>
    <t>Inbreeding depression and laboratory adaptation in Heliothis virescens (Lepidoptera: Noctuidae)</t>
  </si>
  <si>
    <t>http://www.ingentaconnect.com/content/esa/aesa/1986/00000079/00000004/art00007</t>
  </si>
  <si>
    <t>RT Roush</t>
  </si>
  <si>
    <t>Annals of the Entomological Society of America</t>
  </si>
  <si>
    <t>... Maintenance of large colony sizes and out- crossing laboratory females to field-collected males ... disease transmission abilities of male moths must be further evaluated, outcrossing laboratory females ... a promising option for overcoming or avoid- ing inbreeding depression and at ...</t>
  </si>
  <si>
    <t>Interpopulation variation in mating system and late‐stage inbreeding depression in Magnolia stellata</t>
  </si>
  <si>
    <t>http://onlinelibrary.wiley.com/doi/10.1111/j.1365-294X.2009.04195.x/full</t>
  </si>
  <si>
    <t>I Tamaki , K Ishida, S Setsuko, N Tomaru</t>
  </si>
  <si>
    <t>Molecular ecology</t>
  </si>
  <si>
    <t>... (2007) examined the outcrossing rate, inbreeding depression, pollen shortage and seed production in two M. stellata populations: one of small size and the other large. ... depression, genetic load, and the evolution of outcrossing rates in a multilocus system with no linkage. ...</t>
  </si>
  <si>
    <t>Maintenance of inbreeding depression in a highly self-fertilizing tree, Magnolia obovata Thunb</t>
  </si>
  <si>
    <t>http://link.springer.com/article/10.1007/s10682-005-5748-5</t>
  </si>
  <si>
    <t>... In a review of inbreeding depression in 54 plant species (Husband and Schemske, 1996), the mean cumulative inbreeding depression for 10 predom- inantly outcrossing coniferous species (primary selfing rate r</t>
  </si>
  <si>
    <t>Nonlocal transplantation and outbreeding depression in the subshrub Lotus scoparius (Fabaceae)</t>
  </si>
  <si>
    <t>http://www.amjbot.org/content/88/2/258.short</t>
  </si>
  <si>
    <t>AM Montalvo, NC Ellstrand</t>
  </si>
  <si>
    <t>... It can take many generations for a population to recover the fitness deficits caused by wide outcrossing (Emlen, 1991⇓). The importance of outbreeding depression has been increasingly recognized for animal restoration projects (Emlen, 1991⇓; Gharrett and Smoker, 1991 ...</t>
  </si>
  <si>
    <t>http://www.amjbot.org/content/88/2/258.full</t>
  </si>
  <si>
    <t>Effect of recurrent selfing on inbreeding depression and mating system evolution in an autopolyploid plant</t>
  </si>
  <si>
    <t>http://onlinelibrary.wiley.com/doi/10.1111/j.1558-5646.2011.01259.x/full</t>
  </si>
  <si>
    <t>B Ozimec, BC Husband</t>
  </si>
  <si>
    <t>... Each population was also outcrossed. A control line, with no purging or changes in homozygosity, was also maintained through three generations of outcrossing and was used to control for environmental effects on inbreeding depression. ...</t>
  </si>
  <si>
    <t>Ecology and evolution of plant mating</t>
  </si>
  <si>
    <t>http://www.sciencedirect.com/science/article/pii/0169534796810469</t>
  </si>
  <si>
    <t>SCH Barrett , LD Harder</t>
  </si>
  <si>
    <t>... Most theoretical models of mating-system evolution have focused on the fitness consequences of selling and outcrossing, stimulating considerable empirical work on the ecology and genetics of inbreeding depression. Less ...</t>
  </si>
  <si>
    <t>http://labs.eeb.utoronto.ca/BarrettLab/pdf/schb_135.pdf</t>
  </si>
  <si>
    <t>Inbreeding depression in Solanum carolinense (Solanaceae), a species with a plastic self-incompatibility response</t>
  </si>
  <si>
    <t>http://www.biomedcentral.com/1471-2148/8/10/</t>
  </si>
  <si>
    <t>JI Mena-Ali, LH Keser…</t>
  </si>
  <si>
    <t>BMC evolutionary …</t>
  </si>
  <si>
    <t>... Publisher Full Text OpenURL. Cheptou CO, Imbert E, LePart J, Escarre J: Effects of competition on lifetime estimates of inbreeding depression in the outcrossing plant Crepis sancta (Asteraceae). J Evol Biol 2000, 13:522-531. Publisher Full Text OpenURL. ...</t>
  </si>
  <si>
    <t>A test of the sib-competition hypothesis for outcrossing advantage in Impatiens capensis</t>
  </si>
  <si>
    <t>http://www.jstor.org/stable/2409259</t>
  </si>
  <si>
    <t>... The evolutionary balance between self- fertilization and outcrossing has recently at- tracted considerable ... natural plant pop- ulations display a striking diversity of out- crossing rates (Fryxell ... often suffer reduced fitness relative to outcrossed progeny due to inbreeding depression. ...</t>
  </si>
  <si>
    <t>Determinants of outcrossing rate in a predominantly self-fertilizing weed, Datura stramonium (Solanaceae)</t>
  </si>
  <si>
    <t>http://www.jstor.org/stable/2445154</t>
  </si>
  <si>
    <t>AF Motten, J Antonovics</t>
  </si>
  <si>
    <t>... and the presence of a con- venient color marker, we were able to measure outcrossing in exceptional detail, obtaining estimates not only for a population as a whole but also for individual plants and single flowers. We thus could detect variation in out- crossing rate among ...</t>
  </si>
  <si>
    <t>http://people.virginia.edu/~ja8n/Old%20Website/Motten_Antonovics_1992.pdf</t>
  </si>
  <si>
    <t>Outcrossing distance effects in Delphinium nelsonii: pollen loads, pollen tubes, and seed set</t>
  </si>
  <si>
    <t>http://www.jstor.org/stable/1938912</t>
  </si>
  <si>
    <t>... Under these circumstances modest out- crossing distances may generate offspring that suffer from "outbreeding depression ... Conversely, neighboring plants are likely to be kin, and short outcrossing may generate offspring that suffer from inbreeding depression. ...</t>
  </si>
  <si>
    <t>Selfing versus outcrossing propensity of the fungal pathogen Microbotryum violaceum across Silene latifolia host plants</t>
  </si>
  <si>
    <t>http://onlinelibrary.wiley.com/doi/10.1046/j.1420-9101.1999.00014.x/full</t>
  </si>
  <si>
    <t>O Kaltz, JA Shykoff</t>
  </si>
  <si>
    <t>... Both genetic and ecological factors may determine the evolution of a selfing or outcrossing preference. Inbreeding depression (Charlesworth &amp; Charlesworth, 1987; Lande &amp; Schemske, 1985) and reduction of outcrossing opportunities (Holsinger et al., 1984) are considered the ...</t>
  </si>
  <si>
    <t>Effects of serial inbreeding on fitness components in Impatiens capensis</t>
  </si>
  <si>
    <t>http://www.jstor.org/stable/2410489</t>
  </si>
  <si>
    <t>C McCall, DM Waller , T Mitchell-Olds</t>
  </si>
  <si>
    <t>... therefore, multiple generations of inbreeding may frequently occur between outcrossing events ... Inbreeding depression was more pronounced during subsequent stages of growth that were be ... Inbreeding depressed plant growth in both populations, but positive quadratic terms [(in ...</t>
  </si>
  <si>
    <t>Effects of population size and metapopulation dynamics on a mating-system polymorphism</t>
  </si>
  <si>
    <t>http://www.sciencedirect.com/science/article/pii/S0040580900914965</t>
  </si>
  <si>
    <t>JR Pannell , SCH Barrett</t>
  </si>
  <si>
    <t>... neutral. In a metapopulation, high colony turnover generally favoured the fixation of the outcrossing morph, because inbreeding depression reduced opportunities for colony establishment by selfers through seed dispersal. Our ...</t>
  </si>
  <si>
    <t>http://labs.eeb.utoronto.ca/BarrettLab/pdf/SCHB_178.pdf</t>
  </si>
  <si>
    <t>Notes: Self-Compatibility and Inbreeding Depression in American Elm</t>
  </si>
  <si>
    <t>http://www.ingentaconnect.com/content/saf/fs/1971/00000017/00000003/art00014</t>
  </si>
  <si>
    <t>DT Lester</t>
  </si>
  <si>
    <t>Forest Science</t>
  </si>
  <si>
    <t>... Self-Compatibility and Inbreeding Depression in American Elm ... although seed set after artificial selfing ranges from 0 to at least 67 percent of seed set after outcrossing. ... Germination of the filled seeds from out- crossing was about 20 percent higher than in the filled seeds from ...</t>
  </si>
  <si>
    <t>Density and the rate of apparent outcrossing in Helianthus annuus (Asteraceae)</t>
  </si>
  <si>
    <t>http://www.jstor.org/stable/2418752</t>
  </si>
  <si>
    <t>NC Ellstrand , AM Torres, DA Levin</t>
  </si>
  <si>
    <t>Systematic Botany</t>
  </si>
  <si>
    <t>... The random out- crossing rate, t, can be less than 1.0, when like genotypes mate among themselves more often than ... the case, a greater shift in F value would be expected for those populations with lower apparent outcrossing rates, and thus greater inbreeding depression. ...</t>
  </si>
  <si>
    <t>The distribution of selfing rates in homosporous ferns</t>
  </si>
  <si>
    <t>http://www.jstor.org/stable/2445202</t>
  </si>
  <si>
    <t>DE Soltis, PS Soltis</t>
  </si>
  <si>
    <t>... Blechnum spicant (Cousens, 1979) and Gymnocarpium dryopteris ssp. disjunctum (Kirkpatrick, 1988; P. Soltis and D. Soltis, 1990a) exhibit high levels of inbreeding depression; both are outcrossing species (P. Soltis and D. Soltis, 1988; Kirkpatrick, Soltis, and Soltis, 1990). ...</t>
  </si>
  <si>
    <t>Inter-specific competitive stress does not affect the magnitude of inbreeding depression</t>
  </si>
  <si>
    <t>http://www.botany.unibe.ch/planteco/abstr_repr/EvolEcolRes_9_959.pdf</t>
  </si>
  <si>
    <t>Y Willi, S Dietrich, M van Kleunen …</t>
  </si>
  <si>
    <t>Evolutionary Ecology …</t>
  </si>
  <si>
    <t>botany.unibe.ch</t>
  </si>
  <si>
    <t>... Effects of competition on lifetime estimates of inbreeding depression in the outcrossing plant Crepis sancta (Asteraceae). J. Evol. ... IV. Inbreeding depression and heterosis effects caused by selfing and outcrossing in Scabiosa columbaria. Evolution, 47: 1669–1680. ...</t>
  </si>
  <si>
    <t>Quantitative trait locus analysis of stage-specific inbreeding depression in the Pacific oyster Crassostrea gigas</t>
  </si>
  <si>
    <t>http://www.genetics.org/content/189/4/1473.short</t>
  </si>
  <si>
    <t>LV Plough , D Hedgecock</t>
  </si>
  <si>
    <t>... outcrossing species of the ascidian Corella (Cohen 1992). Animals are generally outcrossing, so substantial inbreeding depression is expressed early in development [Drosophila (Rizski 1952; Seto 1954, 1961), the European flat oyster (Bierne et al. ...</t>
  </si>
  <si>
    <t>http://www.genetics.org/content/189/4/1473.full.pdf</t>
  </si>
  <si>
    <t>Maintenance of androdioecy in the freshwater shrimp, Eulimnadia texana: field estimates of inbreeding depression and relative male survival</t>
  </si>
  <si>
    <t>http://ideaexchange.uakron.edu/biology_ideas/31/</t>
  </si>
  <si>
    <t>SC Weeks, RL Bernhardt</t>
  </si>
  <si>
    <t>ideaexchange.uakron.edu</t>
  </si>
  <si>
    <t>... This particular form of mixed mating (mixtures of outcrossing and self-fertilization) is predicted to be evolutionarily unstable ... This value proportionally increases if males survive less well than hermaphrodites, and proportionally decreases with increased inbreeding depression. ...</t>
  </si>
  <si>
    <t>Inbreeding depression in a rare plant, Scabiosa canescens (Dipsacaceae)</t>
  </si>
  <si>
    <t>http://onlinelibrary.wiley.com/doi/10.1034/j.1601-5223.2002.1360305.x/full</t>
  </si>
  <si>
    <t>S Andersson, P WALDMANN</t>
  </si>
  <si>
    <t>Hereditas</t>
  </si>
  <si>
    <t>... growth conditions to examine the phenotypic effects of one generation selfing and outcrossing. ... Estimates of inbreeding depression (δ), adjusted for maternal effects and lack of balance ... Inbreeding significantly depressed several characters during both early and late stages of the ...</t>
  </si>
  <si>
    <t>Fitness consequences of selfing and outcrossing in the cestode Schistocephalus solidus</t>
  </si>
  <si>
    <t>http://icb.oxfordjournals.org/content/46/4/373.short</t>
  </si>
  <si>
    <t>M Milinski</t>
  </si>
  <si>
    <t>Integrative and Comparative Biology</t>
  </si>
  <si>
    <t>... Lande and Schemske(1985) and Charlesworth and others (1990) showed in quantitative genetic models that the balance between the cost of outcrossing and inbreeding depression should result in either complete selfing or complete outcrossing. ...</t>
  </si>
  <si>
    <t>http://icb.oxfordjournals.org/content/46/4/373.long</t>
  </si>
  <si>
    <t>Biparental inbreeding depression , genetic relatedness and progeny vigour in a wind-pollinated treeline species in Argentina</t>
  </si>
  <si>
    <t>http://link.springer.com/article/10.1007/s11258-009-9605-4</t>
  </si>
  <si>
    <t>P Seltmann, I Hensen, D Renison , K Wesche , S Ploch…</t>
  </si>
  <si>
    <t>... The 15N uptake of the progeny increased with outcrossing distance (Fig ... In case of N-metabolism capacity, inbreeding depression compared to long-distance crosses was ... australis, an increase in progeny nitrogen metabolism capacity with increasing out- crossing distances, and ...</t>
  </si>
  <si>
    <t>http://link.springer.com/article/10.1007/s11258-009-9605-4/fulltext.html</t>
  </si>
  <si>
    <t>Fitness traits and dispersal ability in the herb Tragopogon pratensis (Asteraceae): decoupling the role of inbreeding depression and maternal effects</t>
  </si>
  <si>
    <t>http://onlinelibrary.wiley.com/doi/10.1055/s-2003-44788/abstract</t>
  </si>
  <si>
    <t>FX Picó, NJ Ouborg, JM Groenendael</t>
  </si>
  <si>
    <t>Plant Biology</t>
  </si>
  <si>
    <t>... widely accepted that inbreeding depression is large- ly caused by homozygosity for deleterious recessive alleles (Charlesworth and Charlesworth, 1999). Deleterious recessive alleles that remain masked in heterozygotes by dominant al- leles in an outcrossing plant population ...</t>
  </si>
  <si>
    <t>http://www.ebd.csic.es/pico/PapersSCI/Pico_tragopogon_PlantBiol_2003.pdf</t>
  </si>
  <si>
    <t>The reproductive biology and genetics of island plants [and discussion]</t>
  </si>
  <si>
    <t>http://rstb.royalsocietypublishing.org/content/351/1341/725.short</t>
  </si>
  <si>
    <t>SCH Barrett , B Emerson …</t>
  </si>
  <si>
    <t>... Theoretical models predict that inbreeding depression should evolve with the mating system, with selﬁng populations maintaining signiﬁcantly less inbreeding depression than outcrossing populations due to selective purging of deleterious recessives in inbred populations ...</t>
  </si>
  <si>
    <t>http://labs.eeb.utoronto.ca/barrett/pdf/schb_134.pdf</t>
  </si>
  <si>
    <t>Variation in outcrossing rates in Eichhornia paniculata: Temporal changes in populations of contrasting style morph structure</t>
  </si>
  <si>
    <t>http://onlinelibrary.wiley.com/doi/10.1111/j.1442-1984.1993.tb00065.x/abstract</t>
  </si>
  <si>
    <t>SCH BARRETT , BC HUSBAND…</t>
  </si>
  <si>
    <t>Plant Species …</t>
  </si>
  <si>
    <t>... 1990. Inbreeding depression with het- erozygote advantage and its effect on selection for modifiers changing the outcrossing rate. Evolution 44: 870-888. , Morgan, MT, and Charlesworth, B. 1990. In- breeding depression, genetic load and the evolution of out- crossing rates in a ...</t>
  </si>
  <si>
    <t>http://labs.eeb.utoronto.ca/BarrettLab/pdf/schb_108.pdf</t>
  </si>
  <si>
    <t>Relative frequency of sympatric species influences rates of interspecific hybridization, seed production and seedling performance in the uncommon …</t>
  </si>
  <si>
    <t>http://onlinelibrary.wiley.com/doi/10.1111/j.1365-2745.2008.01434.x/full</t>
  </si>
  <si>
    <t>DL Field, DJ Ayre , RJ Whelan , AG Young</t>
  </si>
  <si>
    <t>... fecundity; genetic diversity; genetic swamping; germination; habitat fragmentation; hybridization; inbreeding depression; introgression; pollen swamping; ... affect on population fecundity and seedling performance than population size, levels of inbreeding, outcrossing rates and ...</t>
  </si>
  <si>
    <t>Evolutionary analysis of a key floral trait in Aquilegia canadensis (Ranunculaceae): genetic variation in herkogamy and its effect on the mating system</t>
  </si>
  <si>
    <t>http://onlinelibrary.wiley.com/doi/10.1111/j.1558-5646.2007.00137.x/full</t>
  </si>
  <si>
    <t>... Keywords: Aquilegia canadensis; autogamy; heritability; herkogamy; inbreeding depression; outcrossing; self-fertilization. Abstract. ...</t>
  </si>
  <si>
    <t>http://mtweb.mtsu.edu/cherlihy/herlihyeckert2007evolution.pdf</t>
  </si>
  <si>
    <t>Effects of seed size, inbreeding and maternal sex on offspring fitness in gynodioecious Plantago coronopus</t>
  </si>
  <si>
    <t>http://onlinelibrary.wiley.com/doi/10.1111/j.1365-2745.2004.00940.x/full</t>
  </si>
  <si>
    <t>HP Koelewijn, JMM Van Damme</t>
  </si>
  <si>
    <t>... 1985). When d is positive male steriles have a larger effect size than hermaphrodites or outcrossing has a larger effect size than selfing. ... production). Inbreeding depression (δ) per inbreeding level was estimated as: δ = 1 − w s /w o. ...</t>
  </si>
  <si>
    <t>INBREEDING DEPRESSION INCREASES WITH ENVIRONMENTAL STRESS: AN EXPERIMENTAL STUDY AND META‐ANALYSIS</t>
  </si>
  <si>
    <t>http://onlinelibrary.wiley.com/doi/10.1111/j.1558-5646.2010.01108.x/full</t>
  </si>
  <si>
    <t>CW Fox , DH Reed</t>
  </si>
  <si>
    <t>... INBREEDING DEPRESSION INCREASES WITH ENVIRONMENTAL STRESS: AN EXPERIMENTAL STUDY AND META-ANALYSIS. Charles W. Fox 1,2 and; David H. Reed 3. Article first published online: 15 SEP 2010. ... Inbreeding depression in C. maculatus. ...</t>
  </si>
  <si>
    <t>http://www.uky.edu/~cfox/Pubs/Papers/2011_Fox%20and%20Reed_Evolution.pdf</t>
  </si>
  <si>
    <t>Inbreeding depression and the evolution of plant mating systems</t>
  </si>
  <si>
    <t>The fitness effects of outcrossing in Calylophus serrulatus, a permanent translocation heterozygote</t>
  </si>
  <si>
    <t>http://onlinelibrary.wiley.com/doi/10.1111/j.0014-3820.2006.tb01082.x/abstract</t>
  </si>
  <si>
    <t>DA Heiser, RG Shaw</t>
  </si>
  <si>
    <t>... In addition, there may be coadaptation between Renner complexes within popula- tions, such that the introduction of a novel complex could lead to outbreeding depression (Templeton 1986). Therefore, outcrossing may influence fitness, but the direction of this effect is difficult to ...</t>
  </si>
  <si>
    <t>Female frequencies in gynodioecious populations correlated with selfing rates in hermaphrodites</t>
  </si>
  <si>
    <t>http://www.jstor.org/stable/2443933</t>
  </si>
  <si>
    <t>M Sun , FR Ganders</t>
  </si>
  <si>
    <t>... The outcrossing hypothesis of gynodioecy postu- lates that females are maintained in popula- tions because their progeny all result from out- crossing, whereas some of the ... can be the result of self-fer- tilization and are less fit because of inbreeding depression caused by ...</t>
  </si>
  <si>
    <t>http://www.researchgate.net/publication/240820500_Female_Frequencies_in_Gynodioecious_Populations_Correlated_with_Selfing_Rates_in_Hermaphrodites/file/e0b49525f637b03186.pdf</t>
  </si>
  <si>
    <t>Kosteletzkya virginica displays mixed mating in response to the pollinator environment despite strong inbreeding depression</t>
  </si>
  <si>
    <t>http://link.springer.com/article/10.1007/s11258-008-9525-8</t>
  </si>
  <si>
    <t>CJ Ruan, H Li, S Mopper</t>
  </si>
  <si>
    <t>... of pollinator failure in three populations of C. verna, yielding intermediate out- crossing and reproductive ... from 0.247 to 0.468) occurs in the presence of strong inbreeding depression (d[ 0.620 ... A substan- tial proportion of the species with intermediate outcrossing (0.2\ t \0.8) are at ...</t>
  </si>
  <si>
    <t>Correlated evolution of mating strategy and inbreeding depression within and among populations of the hermaphroditic snail Physa acuta</t>
  </si>
  <si>
    <t>http://onlinelibrary.wiley.com/doi/10.1111/j.1558-5646.2009.00760.x/full</t>
  </si>
  <si>
    <t>JS Escobar, B Facon, P Jarne, J Goudet, P David</t>
  </si>
  <si>
    <t>... It therefore seems that models predicting directional selection, whereby either extreme selfing (with low inbreeding depression) or extreme outcrossing (with high inbreeding depression) are considered evolutionarily stable, miss some key features of many real systems ( ...</t>
  </si>
  <si>
    <t>http://www.researchgate.net/publication/26309876_Correlated_evolution_of_mating_strategy_and_inbreeding_depression_within_and_among_populations_of_the_hermaphroditic_snail_Physa_acuta/file/32bfe50e72f236ac72.pdf</t>
  </si>
  <si>
    <t>Environment‐dependent inbreeding depression in a hermaphroditic freshwater snail</t>
  </si>
  <si>
    <t>http://onlinelibrary.wiley.com/doi/10.1046/j.1420-9101.2003.00629.x/full</t>
  </si>
  <si>
    <t>PY Henry , R Pradel, P Jarne</t>
  </si>
  <si>
    <t>... Most genetic models have indeed assumed that the evolution of the selfing rate is driven by the balance between inbreeding depression and the cost of outcrossing (Jarne &amp; Charlesworth, 1993; Uyenoyama et al., 1993; Barrett &amp; Harder, 1996). ...</t>
  </si>
  <si>
    <t>The contribution of male-sterility mutations to inbreeding depression in Mimulus guttatus</t>
  </si>
  <si>
    <t>http://www.nature.com/hdy/journal/v83/n3/abs/6885790a.html</t>
  </si>
  <si>
    <t>... Indirect evidence from a survey of inbreeding depression studies suggests that major mutations contribute to inbreeding depression for early stages of zygote development and seed germination in outcrossing plant species, whereas inbreeding depression at later stages of the ...</t>
  </si>
  <si>
    <t>http://www.nature.com/hdy/journal/v83/n3/full/6885790a.html</t>
  </si>
  <si>
    <t>Strong inbreeding depression and local outbreeding depression in the rewarding orchid Gymnadenia conopsea</t>
  </si>
  <si>
    <t>http://link.springer.com/article/10.1007/s10592-012-0373-7</t>
  </si>
  <si>
    <t>N Sletvold, JM Grindeland , P Zu, J Ågren</t>
  </si>
  <si>
    <t>... we calculated the correlation between maternal family inbreeding and out- breeding depression for each ... both populations, and there was also strong outbreeding depression following crosses ... population, fruits produced fol- lowing within-population outcrossing contained more ...</t>
  </si>
  <si>
    <t>http://www.researchgate.net/publication/257549715_Strong_inbreeding_depression_and_local_outbreeding_depression_in_the_rewarding_orchid_Gymnadenia_conopsea/file/e0b495283577e406ed.pdf</t>
  </si>
  <si>
    <t>Outbreeding depression in hybrids between spatially separated pink salmon, Oncorhynchus gorbuscha, populations: marine survival, homing ability, and …</t>
  </si>
  <si>
    <t>http://link.springer.com/chapter/10.1007/978-94-007-0983-6_23</t>
  </si>
  <si>
    <t>SE Gilk, IA Wang, CL Hoover, WW Smoker, SG Taylor…</t>
  </si>
  <si>
    <t>... of a population (Falconer &amp; Mackay 1996) and could exacerbate out- breeding depression due to ... reduction in survival is the most direct indication of outbreeding depressive effects of ... is possible to distinguish between epistatic or nonepistatic effects on outbreeding depression. ...</t>
  </si>
  <si>
    <t>Increased ecological amplitude through heterosis following wide outcrossing in Banksia ilicifolia R. Br.(Proteaceae)</t>
  </si>
  <si>
    <t>http://onlinelibrary.wiley.com/doi/10.1111/j.1420-9101.2005.01067.x/full</t>
  </si>
  <si>
    <t>B Heliyanto, SL Krauss , H Lambers …</t>
  </si>
  <si>
    <t>... selfed and narrowly and widely outcrossed seedlings of B. ilicifolia are: (1) what is the magnitude of inbreeding depression? ... 2) does wide outcrossing lead to ... As B. ilicifolia is preferentially out-crossing (Heliyanto et al., 2005), the number of seeds produced for each group varied ...</t>
  </si>
  <si>
    <t>Effects of selfing on offspring survival and reproduction in a colonial simultaneous hermaphrodite (Bugula stolonifera, Bryozoa)</t>
  </si>
  <si>
    <t>http://www.biolbull.org/content/219/1/27.short</t>
  </si>
  <si>
    <t>CH Johnson</t>
  </si>
  <si>
    <t>The Biological Bulletin</t>
  </si>
  <si>
    <t>MBL</t>
  </si>
  <si>
    <t>... led researchers to conclude that these animals were, at least, capable of out-crossing. ... recessive alleles in Drosophilia melanogster led to significantly reduced inbreeding depression in certain ... is neither selfing nor maintaining a mixed-mating system, but is routinely outcrossing. ...</t>
  </si>
  <si>
    <t>http://www.biolbull.org/content/219/1/27.full</t>
  </si>
  <si>
    <t>Floral morphology and reproductive success in herkogamous Narcissus cyclamineus (Amaryllidaceae)</t>
  </si>
  <si>
    <t>http://link.springer.com/article/10.1007/s00606-008-0124-x</t>
  </si>
  <si>
    <t>AR Larrinaga , P Guitián, JL Garrido …</t>
  </si>
  <si>
    <t>Plant systematics and …</t>
  </si>
  <si>
    <t>... 2005), the distance separating stigmas and anthers was found to influence maternal out- crossing rates in several self-compatible ... Under inbreeding depression, outcrossing mating systems would be selectively favored, although models incorporating the costs and benefits of ...</t>
  </si>
  <si>
    <t>http://digital.csic.es/bitstream/10261/59205/1/plant%20sys.pdf</t>
  </si>
  <si>
    <t>Self-fertilization versus cross-fertilization in the hermaphroditic freshwater snail Bulinus globosus</t>
  </si>
  <si>
    <t>http://www.jstor.org/stable/2409721</t>
  </si>
  <si>
    <t>P Jarne, L Finot, B Delay, L Thaler</t>
  </si>
  <si>
    <t>... by out- crossing with the same efficiency as an out- crossing plant (Maynard Smith, 1989). The same reasoning can be applied to B. glo- bosus, taking into account the egg-laying rate of noninbred selfing and outcrossing par- ents. A self-fertilization depression value higher than ...</t>
  </si>
  <si>
    <t>The distribution of plant mating systems: study bias against obligately outcrossing species</t>
  </si>
  <si>
    <t>http://onlinelibrary.wiley.com/doi/10.1111/j.0014-3820.2006.tb01186.x/abstract</t>
  </si>
  <si>
    <t>B Igic , JR Kohn</t>
  </si>
  <si>
    <t>... that species are difficult to explain given the low (0.5) estimates of in- breeding depression. ... Even if these the- ories are correct in positing that intermediate outcrossing rates are unlikely ... Likewise, the overall distribution of species' out- crossing rates need not be strongly bimodal. ...</t>
  </si>
  <si>
    <t>http://www.uic.edu/labs/igic/papers/IgicandKohn2006.pdf</t>
  </si>
  <si>
    <t>Maintenance of gynodioecy in Wurmbea biglandulosa (Colchicaceae): gender differences in seed production and progeny success</t>
  </si>
  <si>
    <t>http://link.springer.com/article/10.1007/s006060200042</t>
  </si>
  <si>
    <t>... Key words: Gynodioecy, inbreeding depression, male-sterility, plant breeding systems, resource compensation, sexual dimorphism, Wurmbea biglandulosa. Introduction Gynodioecy is a sexual system in which populations contain hermaphrodite and fe- male individuals. ...</t>
  </si>
  <si>
    <t>Outcrossing versus ecological constraints in the evolution of dioecy</t>
  </si>
  <si>
    <t>http://www.jstor.org/stable/2460967</t>
  </si>
  <si>
    <t>TJ Givnish</t>
  </si>
  <si>
    <t>... The genic mechanism invoked is usually some form of inbreeding depression, and the ... If selection favors outcrossing, hermaphroditic self-incompatibility would clearly be favored over ... A). Furthermore, the likelihood of inbreeding occurring and favoring out- crossing should be ...</t>
  </si>
  <si>
    <t>Coevolution of self-fertilization and inbreeding depression . III. Homozygous lethal mutations at multiple loci</t>
  </si>
  <si>
    <t>http://www.sciencedirect.com/science/article/pii/004058099190052H</t>
  </si>
  <si>
    <t>... Inbreeding depression, genetic load and the evolution of outcrossing rates in a multi-locus system with no linkage. Evolution, 44 (1990), pp. 1469–1489. Full Text via CrossRef. Christiansen and Frydenberg, 1977; FB Christiansen, O. Frydenberg; ...</t>
  </si>
  <si>
    <t>Mating system variation in hybridizing irises: effects of phenology and floral densities on family outcrossing rates</t>
  </si>
  <si>
    <t>http://www.nature.com/hdy/journal/v72/n1/abs/hdy199412a.html</t>
  </si>
  <si>
    <t>MB Cruzan , JL Hamrick, ML Arnold, BD Bennett</t>
  </si>
  <si>
    <t>... The evolution of self-fertilization and inbreeding depression in plants. I. Genetic models. Evolution, 39, 24–40. | Article | ISI |; Morgan, MT, and Barrett, SC H. 1990. Outcrossing rates and correlated mating within a population of Eichhornia paniculata (Pontederiaceae). ...</t>
  </si>
  <si>
    <t>Outcrossing Rate, Yield, and Selective Fruit Abscission inEttinger'andArdith'Avocado Plots</t>
  </si>
  <si>
    <t>http://journal.ashspublications.org/content/122/6/813.short</t>
  </si>
  <si>
    <t>C Degani, R El-Batsri, S Gazit</t>
  </si>
  <si>
    <t>journal.ashspublications.org</t>
  </si>
  <si>
    <t>... Outcrossing rates in 'Ardith' and 'Ettinger' were found to increase from the young fruitlet ... that selfed progeny have less-vigorous embryos than outcrossed progeny due to inbreeding depression. The avocado (Persea americana) is considered to be an out- crossing species due to ...</t>
  </si>
  <si>
    <t>http://journal.ashspublications.org/content/122/6/813.full.pdf</t>
  </si>
  <si>
    <t>Levels of inbreeding depression over seven generations of selfing in the androdioecious clam shrimp, Eulimnadia texana</t>
  </si>
  <si>
    <t>http://onlinelibrary.wiley.com/doi/10.1111/j.1420-9101.2004.00712.x/full</t>
  </si>
  <si>
    <t>SC Weeks</t>
  </si>
  <si>
    <t>... Such an experimental design, however, raises two important questions for a test of purging of inbreeding depression: (a) Was the level of outcrossing consistent across generations? (b) Was the level of outcrossing in the laboratory populations similar to those from the field? ...</t>
  </si>
  <si>
    <t>… evolution in Leavenworthia. II. Genetic and nongenetic parental effects on reproductive success in selfing and more outcrossing populations of Leavenworthia …</t>
  </si>
  <si>
    <t>http://www.jstor.org/stable/2463224</t>
  </si>
  <si>
    <t>EE Lyons</t>
  </si>
  <si>
    <t>... or out- breeding depression? ... (hereafter abbreviated SELF/P), outcrossing plants in the Phytotron (OUT/P), and out- crossing plants in the field (OUT/F), I analyzed the variation in five reproductive traits: proportion of ovules unfertilized, proportion of fertilized ovules aborted, ...</t>
  </si>
  <si>
    <t>Pollen tube growth and inbreeding depression in Amsinckia grandiflora (Boraginaceae)</t>
  </si>
  <si>
    <t>http://www.jstor.org/stable/2445071</t>
  </si>
  <si>
    <t>SG Weller, R Ornduff</t>
  </si>
  <si>
    <t>... In many hermaphroditic plant species self- fertilization has deleterious consequences and leads to the production of offspring showing reduced fitness relative to progeny produced from outcrossing. This reduction in relative fitness is referred to as inbreeding depression. ...</t>
  </si>
  <si>
    <t>The inbreeding depression cost of selfing: Importance of flower size and population size in Collinsia parviflora (Veronicaceae)</t>
  </si>
  <si>
    <t>http://www.amjbot.org/content/95/12/1596.short</t>
  </si>
  <si>
    <t>BF Kennedy, E Elle</t>
  </si>
  <si>
    <t>... Cheptou P.-O.,; Imbert E.,; Lepart J.,; Escarre J. . 2000. Effects of competition on lifetime estimates of inbreeding depression in the outcrossing plant Crepis sancta (Asteraceae). Journal of Evolutionary Biology 13: 522–531. ...</t>
  </si>
  <si>
    <t>http://www.amjbot.org/content/95/12/1596.full</t>
  </si>
  <si>
    <t>Estimation of outcrossing rates: some alternative procedures</t>
  </si>
  <si>
    <t>https://dl.sciencesocieties.org/publications/cs/abstracts/19/1/CS0190010023</t>
  </si>
  <si>
    <t>Crop Science</t>
  </si>
  <si>
    <t>Estimation of Outcrossing Rates: Some Alternative Procedures 1 ... ABSTRACT Several alternative methods of estimating natural out- crossing rates are reviewed in order to ... to the estimation of genetic structure of na- tural populations and measures of inbreeding depression. ...</t>
  </si>
  <si>
    <t>Selfed seed set and inbreeding depression in obligate seeding populations of Banksia marginata</t>
  </si>
  <si>
    <t>http://search.informit.com.au/documentSummary;dn=044042065077416;res=IELHSS</t>
  </si>
  <si>
    <t>… of the Linnean Society of New …</t>
  </si>
  <si>
    <t>... Species with a his- tory of selfing often have low inbreeding depression because deleterious alleles have been purged from the gene pool. By contrast, genetic load is main- tained in species that are primarily outcrossing, and inbreeding depression can be severe such that the ...</t>
  </si>
  <si>
    <t>Evolution of a polymorphism for outcrossing rate in Senecio vulgaris: influence of germination behavior</t>
  </si>
  <si>
    <t>http://www.jstor.org/stable/2411333</t>
  </si>
  <si>
    <t>RJ Abbott , FC Bretagnolle, C Thebaud</t>
  </si>
  <si>
    <t>... This difference is not due to inbreeding depression in the non- radiate morph (Abbott 1985) and is normally of sufficient magnitude to cause the radiate morph to spread to fixation in a ... POLYMORPHISM FOR OUTCROSSING RATE ... crossing rate in S. vulgaris (Marshall 1982). ...</t>
  </si>
  <si>
    <t>Limits to reproductive success in a partially self-incompatible herb: fecundity depression at serial life-cycle stages</t>
  </si>
  <si>
    <t>http://www.jstor.org/stable/2409922</t>
  </si>
  <si>
    <t>RS Manasse, K Pinney</t>
  </si>
  <si>
    <t>... Their very existence poses a challenge to theoretical ex- pectations of evolutionary equilibrium at selfing or at outcrossing. Because we have found that most of the relative fecundity depression in Crinum erubescens is due to inbreeding depression, we expect outcross- ing to ...</t>
  </si>
  <si>
    <t>Surprising fitness consequences of GC-biased gene conversion: I. Mutation load and inbreeding depression</t>
  </si>
  <si>
    <t>http://www.genetics.org/content/185/3/939.short</t>
  </si>
  <si>
    <t>S Glémin</t>
  </si>
  <si>
    <t>... a long time at intermediate frequency, in a similar way to overdominance, and these mutations generate high inbreeding depression, even if ... the interaction between mating systems and deleterious mutations, and gBGC could constitute an additional cost of outcrossing; and (iv ...</t>
  </si>
  <si>
    <t>http://www.genetics.org/content/185/3/939.full</t>
  </si>
  <si>
    <t>A note on the relationship between outcrossing rate and gene flow in plants</t>
  </si>
  <si>
    <t>http://www.nature.com/hdy/journal/v61/n3/abs/hdy1988130a.html</t>
  </si>
  <si>
    <t>DR Govindaraju</t>
  </si>
  <si>
    <t>... 163–211. Jain, S K. 1979. Estimation of outcrossing rates: some alternative procedures. Crop Sci, 19, 23–26. Lande, R, and Schemske, D W. 1985. The evolution of self-fertilization and inbreeding depression in plants. I. Genetic models. Evolution, 39, 24–40. ...</t>
  </si>
  <si>
    <t>Sporophytic inbreeding depression in mosses occurs in a species with separate sexes but not in a species with combined sexes</t>
  </si>
  <si>
    <t>http://www.amjbot.org/content/94/11/1853.short</t>
  </si>
  <si>
    <t>PJ Taylor, SM Eppley…</t>
  </si>
  <si>
    <t>... For example, separate sexes in seed plants (dioecy) has been considered to function primarily as an outcrossing mechanism to avoid strong inbreeding depression (Mather, 1940⇓; Thomson and Barrett, 1981⇓), while combined sexes, such as hermaphroditism, allows higher ...</t>
  </si>
  <si>
    <t>http://www.amjbot.org/content/94/11/1853.full</t>
  </si>
  <si>
    <t>The statics and dynamics of mating system evolution</t>
  </si>
  <si>
    <t>http://books.google.co.uk/books?hl=en&amp;lr=&amp;id=ZFXYeHxwD10C&amp;oi=fnd&amp;pg=PA97&amp;dq=depression+%22out-breeding%22+OR+outcrossing+OR+%22out-crossing%22+OR+%22out-mating%22+OR+outmating&amp;ots=0sgeCo7GwV&amp;sig=vDhptF6xJmDxN6Sl0veVkP-UiQI</t>
  </si>
  <si>
    <t>DM Waller</t>
  </si>
  <si>
    <t>The natural history of inbreeding and outbreeding</t>
  </si>
  <si>
    <t>... The most common mixed mating system involves outcrossing with variable levels of self ... poten- tial instability of mating systems that combine inbreeding and out- breeding in particular ... After reviewing the classic mechanisms of inbreeding depression, I then dis- cuss evolutionary ...</t>
  </si>
  <si>
    <t>Genetic causes and consequences of variation in the mating system of Clarkia tembloriensis (Onagraceae)</t>
  </si>
  <si>
    <t>1989 - University of California</t>
  </si>
  <si>
    <t>University of California, Riverside</t>
  </si>
  <si>
    <t>No outbreeding depression at a regional scale for a habitat-forming intertidal alga with limited dispersal</t>
  </si>
  <si>
    <t>http://www.publish.csiro.au/?paper=MF05078</t>
  </si>
  <si>
    <t>PF McKenzie, A Bellgrove</t>
  </si>
  <si>
    <t>Marine and freshwater research</t>
  </si>
  <si>
    <t>... 1983, 1994; Waser 1993; Schierup and Christiansen 1996), which give rise to what is known as an 'optimal out- crossing distance' (eg ... Out- breeding depression has not been studied in marine algae; therefore, it is difficult to assess whether the lack of outbreed- ing depression ...</t>
  </si>
  <si>
    <t>Relationships between plant density, outcrossing rates and seed set in natural and experimental populations of Scabiosa columbaria</t>
  </si>
  <si>
    <t>http://onlinelibrary.wiley.com/doi/10.1046/j.1420-9101.1994.7030287.x/abstract</t>
  </si>
  <si>
    <t>R Van Treuren, R Bijlsma, NJ Ouborg…</t>
  </si>
  <si>
    <t>... Contrary to expectation the estimates of the out- crossing rate in hermaphrodites were about 100% for ... of self- and cross-pollination might have caused equalization of the outcrossing rates in ... Inbreeding depression and the loss of alleles may reduce the fitness of individuals and ...</t>
  </si>
  <si>
    <t>http://onlinelibrary.wiley.com/doi/10.1046/j.1420-9101.1994.7030287.x/pdf</t>
  </si>
  <si>
    <t>Effects of outcrossing in fragmented populations of the primarily selfing forest herb Geum urbanum</t>
  </si>
  <si>
    <t>http://link.springer.com/article/10.1007/s10682-010-9395-0</t>
  </si>
  <si>
    <t>K Vandepitte, O Honnay , H Jacquemyn…</t>
  </si>
  <si>
    <t>Evolutionary …</t>
  </si>
  <si>
    <t>... germination rate for the long-distance crosses, we found no effects of out- breeding on fitness ... 2). Outbreeding depression due to genomic incompatibilities is considered more likely to occur over ... 2). Besides this relatively small effect of outcrossing on germination rate in the 'far ...</t>
  </si>
  <si>
    <t>Selection for outcrossing , sexual selection, and the evolution of dioecy in plants</t>
  </si>
  <si>
    <t>http://www.jstor.org/stable/2460646</t>
  </si>
  <si>
    <t>JD Thomson , SCH Barrett</t>
  </si>
  <si>
    <t>... populations on true islands or "habitat islands" and selection for outcrossing then favors ... correlations which can be explained as products of selection for out- crossing or of ... Separating inbreeding depression phenomena from the effects of self-incompatibility requires studies of ...</t>
  </si>
  <si>
    <t>Inbreeding depression and variance structures for height and adaptation in self-and outcross Thuja plicata families in varying environments</t>
  </si>
  <si>
    <t>http://lf.tuzvo.sk/files/fg/volumes/2003/FG10-3_171-184.pdf</t>
  </si>
  <si>
    <t>JH Russell, RD Burdon, AD Yanchuk</t>
  </si>
  <si>
    <t>Forest Genetics</t>
  </si>
  <si>
    <t>lf.tuzvo.sk</t>
  </si>
  <si>
    <t>... In the current study, the effects of selfing, as com- pared to outcrossing using common ... of early outbreeding depression, these were not persistent over time and inbreeding depression became more ... to length of breeding for selfing as opposed to an out- crossing mating scheme ...</t>
  </si>
  <si>
    <t>Mirror image flowers and their effect on outcrossing rate in Chamaecrista fasciculata (Leguminosae)</t>
  </si>
  <si>
    <t>http://www.jstor.org/stable/2445785</t>
  </si>
  <si>
    <t>CB Fenster</t>
  </si>
  <si>
    <t>... Thus it is unlikely that incompatibility or inbreeding depression could have 'dampened' differences ... 1992) concluded that geitonogamy is a nonadaptive feature of outcrossing because it ... no reproductive assurance and likely results in decreased male contribution to out- crossing. ...</t>
  </si>
  <si>
    <t>Factors affecting variation in outcrossing rate in Eucalyptus globulus</t>
  </si>
  <si>
    <t>http://www.publish.csiro.au/paper/BT03186</t>
  </si>
  <si>
    <t>B Patterson, RE Vaillancourt, DJ Pilbeam…</t>
  </si>
  <si>
    <t>Australian Journal of …</t>
  </si>
  <si>
    <t>... seed orchards in order to identify trees with high self-incompatibility and restricting seed collection to these trees will ensure that a high proportion of the seed used for plantations is derived from outcrossing, thereby minimising the deleterious effects of inbreeding depression. ...</t>
  </si>
  <si>
    <t>Effects of population size on performance and inbreeding depression in Lupinus perennis</t>
  </si>
  <si>
    <t>http://link.springer.com/article/10.1007/s00442-007-0861-5</t>
  </si>
  <si>
    <t>HJ Michaels, XJ Shi, RJ Mitchell</t>
  </si>
  <si>
    <t>... We then grew the resulting seeds in the greenhouse to investigate whether pop- ulation size affects offspring performance and inbreeding depression in L ... are between 2 and 8 days of age (XJ Shi, S. Hevner and HJ Michaels, unpublished data), and the outcrossing rate is high (t ...</t>
  </si>
  <si>
    <t>http://www3.uakron.edu/biology/mitchell/pdfs/michaels%20et%20al%202008.pdf</t>
  </si>
  <si>
    <t>Evidence for an epigenetic role in inbreeding depression</t>
  </si>
  <si>
    <t>http://rsbl.royalsocietypublishing.org/content/early/2012/07/02/rsbl.2012.0494.short</t>
  </si>
  <si>
    <t>P Vergeer , NJ Ouborg</t>
  </si>
  <si>
    <t>Biology letters</t>
  </si>
  <si>
    <t>rsbl.royalsocietypublishing.org</t>
  </si>
  <si>
    <t>... genetic erosion in the process of extinction. IV. Inbreeding depression and heterosis effects caused by selfing and outcrossing in Scabiosa columbaria. Evolution 47, 1669–1680. doi:10.2307/2410211 (doi:10.2307/2410211 ...</t>
  </si>
  <si>
    <t>http://rsbl.royalsocietypublishing.org/content/early/2012/07/02/rsbl.2012.0494.long</t>
  </si>
  <si>
    <t>DE CARR, AND CB FENSTER. 1997. Five generations of enforced selfing and outcrossing in Mimulus guttatus: inbreeding depression variation at the …</t>
  </si>
  <si>
    <t>MR Dudash</t>
  </si>
  <si>
    <t>J. ESCARRÉ 2001. Inbreeding depression under intraspecific competition in a highly outcrossing population of Crepis sancta (Asteraceae): evidence for …</t>
  </si>
  <si>
    <t>PO Cheptou, J Lepart</t>
  </si>
  <si>
    <t>Outcrossing increases infection success and competitive ability: experimental evidence from a hermaphrodite parasite</t>
  </si>
  <si>
    <t>http://onlinelibrary.wiley.com/doi/10.1111/j.0014-3820.2002.tb00148.x/abstract</t>
  </si>
  <si>
    <t>M Christen, J Kurtz, M Milinski</t>
  </si>
  <si>
    <t>... affecting the trait in question, whereas the dominance hypothesis relates inbreeding depression to the detrimental effects of recessive deleterious alleles when homozygous (Wright 1977; Charlesworth and Charlesworth 1987). In host-parasite interactions, outcrossing could be ...</t>
  </si>
  <si>
    <t>Self‐fertilization and the escape from pollen limitation in variable pollination environments</t>
  </si>
  <si>
    <t>http://onlinelibrary.wiley.com/doi/10.1111/j.0014-3820.2005.tb01050.x/abstract</t>
  </si>
  <si>
    <t>MT Morgan, WG Wilson</t>
  </si>
  <si>
    <t>... 14a) to be satisfied more easily, so that variable pollination environments further erode the ability of out- crossing populations to ... 1991) notes that pollen discounting and mass-action selfing influ- ence the threshold inbreeding depression and the maintenance of outcrossing. ...</t>
  </si>
  <si>
    <t>http://biology.duke.edu/wilson/research/papers/papers/2005MW.pdf</t>
  </si>
  <si>
    <t>Pollination in the marine realm: microsatellites reveal high outcrossing rates and multiple paternity in eelgrass Zostera marina</t>
  </si>
  <si>
    <t>http://www.nature.com/hdy/journal/v85/n5/abs/6887830a.html</t>
  </si>
  <si>
    <t>TBH Reusch</t>
  </si>
  <si>
    <t>... Heredity, 47: 35–52. | Article | ISI |; Ruckelshaus, MH (1995). Estimates of outcrossing rates and of inbreeding depression in a population of the marine angiosperm Zostera marina. Mar Biol, 123: 583–593. Shaw, DV, Kahler, AL and Allard, RW (1981). ...</t>
  </si>
  <si>
    <t>http://www.nature.com/hdy/journal/v85/n5/full/6887830a.html</t>
  </si>
  <si>
    <t>Reproductive Performance as a Function of Outcrossing Distance in〈 em〉 Lepidium Papilliferum〈/em〉(Brassicaceae), a Rare Plant Endemic to Southwest Idaho</t>
  </si>
  <si>
    <t>http://scholarworks.boisestate.edu/td/653/</t>
  </si>
  <si>
    <t>SA Billinge</t>
  </si>
  <si>
    <t>scholarworks.boisestate.edu</t>
  </si>
  <si>
    <t>... Individuals that reproduce with distantly related individuals may also experience a reduction in fruit production and offspring fitness owing to outcrossing depression. ... Long distance crosses were also conducted to determine if L. papilliferum experiences outcrossing depression. ...</t>
  </si>
  <si>
    <t>Genetics and demography in biological conservation.</t>
  </si>
  <si>
    <t>http://people.cst.cmich.edu/swans1bj/lande_88.pdf</t>
  </si>
  <si>
    <t>R Lande</t>
  </si>
  <si>
    <t>people.cst.cmich.edu</t>
  </si>
  <si>
    <t>... involved. Population Genetics Inbreeding depression. Historically large, outcrossing populations that suddenly decline to a few individuals usually experience reduced viability and fecundity, known as inbreeding depression. In ...</t>
  </si>
  <si>
    <t>Estimation of outcrossing rates in Duglas-fir using isozyme markers</t>
  </si>
  <si>
    <t>http://link.springer.com/article/10.1007/BF00293342</t>
  </si>
  <si>
    <t>DV Shaw, RW Allard</t>
  </si>
  <si>
    <t>... lower than for cross-pollinated seedlings and Rehfeldt (1978) indicated that such depression may be ... outcross pollen pool, and the proportion of embryos resulting from self-fertilization and outcrossing. ... tion of embryos resulting from selfing, t (= 1- s) is the out- crossing rate, and ...</t>
  </si>
  <si>
    <t>The relationship between cross success and spatial proximity of Eucalyptus globulus ssp. globulus parents</t>
  </si>
  <si>
    <t>http://www.jstor.org/stable/2411096</t>
  </si>
  <si>
    <t>CM Hardner, BM Potts, PL Gore</t>
  </si>
  <si>
    <t>... Conversely, out- breeding depression, that is, the poorer performance of long- distance crosses relative to ... Seed set was severely depressed by selfing (84%), however, there was no significant ... It is therefore unlikely that outbreeding depression due to disruption of coadapted ...</t>
  </si>
  <si>
    <t>Inbreeding depression in Nigella degenii (Ranunculaceae): fitness components compared with morphological and phenological characters</t>
  </si>
  <si>
    <t>http://www.jstor.org/stable/10.1086/423868</t>
  </si>
  <si>
    <t>M Ellmer, S Andersson</t>
  </si>
  <si>
    <t>... population of Nigella degenii to compare the phenotypic effects of selfing or outcrossing. ... the results with particular emphasis on the magnitude of inbreeding depression in fitness ... Selfing depressed measures of male and female fertility (pollen viability, flower number) and ...</t>
  </si>
  <si>
    <t>http://lup.lub.lu.se/record/147121/file/625115.pdf</t>
  </si>
  <si>
    <t>Population type can influence the magnitude of inbreeding depression in Clarkia concinna (Onagraceae)</t>
  </si>
  <si>
    <t>http://link.springer.com/article/10.1023/A:1010814302240</t>
  </si>
  <si>
    <t>MJ Groom, TE Preuninger</t>
  </si>
  <si>
    <t>... In this study, we tested this hypothesis using the patchily distributed, outcrossing annual plant ... No inbreeding depression was detected for germination or survival rates in the greenhouse experiments, but in the field, survival was significantly depressed for inbred ...</t>
  </si>
  <si>
    <t>http://www.researchgate.net/publication/227073920_Inbreeding_depression_is_not_diminished_in_isolated_subpopulations_of_Clarkia_concinna_concinna_(Onagraceae)/file/60b7d52416e854b60b.pdf</t>
  </si>
  <si>
    <t>Recent advances in the study of gynodioecy: the interface of theory and empiricism</t>
  </si>
  <si>
    <t>http://aob.oxfordjournals.org/content/104/4/611.short</t>
  </si>
  <si>
    <t>DE McCauley, MF Bailey</t>
  </si>
  <si>
    <t>... some in which no females were produced in the experiment by out-crossing hermaphrodites, and in ... that self-fertilization increases the probability of homozygosity in offspring, relative to outcrossing. ... of male function could be a general consequence of inbreeding depression in S ...</t>
  </si>
  <si>
    <t>http://aob.oxfordjournals.org/content/104/4/611.full</t>
  </si>
  <si>
    <t>Inbreeding depression and the evolutionary advantage of outbreeding</t>
  </si>
  <si>
    <t>http://www.ableweb.org/volumes/vol-15/12-eckert.pdf</t>
  </si>
  <si>
    <t>Tested studies for laboaratory teaching</t>
  </si>
  <si>
    <t>ableweb.org</t>
  </si>
  <si>
    <t>... Gene copies transmitted through: Own seeds Seeds of others Total No Inbreeding Depression Outcrossing individual Selfing individual 1 2 1 1 2 3 With Inbreeding Depression Outcrossing individual Selfing individual 1 2 (ωS/ωO) 1 1 2 &lt; 3 ...</t>
  </si>
  <si>
    <t>Sibling competition, size variation and frequency-dependent outcrossing advantage in Plantago coronopus</t>
  </si>
  <si>
    <t>http://link.springer.com/article/10.1023/B:EVEC.0000017695.64459.e3</t>
  </si>
  <si>
    <t>HP Koelewijn</t>
  </si>
  <si>
    <t>... First, inbreeding depression could be magnified at high density (density dependence), where space ... contri- bution of the different sibclasses will depend on the outcrossing rate ... Out- crossing rates may vary among populations (summarized in Schemske and Lande, 1985; Barrett ...</t>
  </si>
  <si>
    <t>Flowering phenology influences seed production and outcrossing rate in populations of an alpine snowbed shrub, Phyllodoce aleutica: effects of pollinators …</t>
  </si>
  <si>
    <t>http://aob.oxfordjournals.org/content/early/2009/02/19/aob.mcp037.short</t>
  </si>
  <si>
    <t>Y Kameyama, G Kudo</t>
  </si>
  <si>
    <t>... by outcrossing even when stigmas received enough pollen grains. Partial self-sterility is frequently reported in many ericaceous species with mixed-pollination systems including alpine shrub species, and it has been explained as early-acting inbreeding depression in which a ...</t>
  </si>
  <si>
    <t>Population admixture, biological invasions and the balance between local adaptation and inbreeding depression</t>
  </si>
  <si>
    <t>http://rspb.royalsocietypublishing.org/content/278/1702/2.short</t>
  </si>
  <si>
    <t>KJF Verhoeven , M Macel…</t>
  </si>
  <si>
    <t>... (a) What can this tell us about local adaptation? Native populations often show evidence of inbreeding depression and increased vigour upon outcrossing with other populations [13]. Because adaptation reinforces isolation ...</t>
  </si>
  <si>
    <t>http://rspb.royalsocietypublishing.org/content/278/1702/2.long</t>
  </si>
  <si>
    <t>Breed Your Own Vegetable Varieties: The Gardener's and Farmer's Guide to Plant Breeding and Seed Saving</t>
  </si>
  <si>
    <t>C Deppe</t>
  </si>
  <si>
    <t>Chelsea Green Publishing</t>
  </si>
  <si>
    <t>Estimation of outcrossing rates at hierarchical levels of fruits, individuals, populations and species in Magnolia stellata</t>
  </si>
  <si>
    <t>http://www.nature.com/hdy/journal/v102/n4/abs/hdy2008128a.html</t>
  </si>
  <si>
    <t>I Tamaki , S Setsuko, N Tomaru</t>
  </si>
  <si>
    <t>... In plant species with mixed mating systems, differences in diverse factors—including their pollination system, flowering phenology, life form and susceptibility to inbreeding depression—cause variation in outcrossing rates among fruits within individuals, among ...</t>
  </si>
  <si>
    <t>http://www.nature.com/hdy/journal/v102/n4/full/hdy2008128a.html</t>
  </si>
  <si>
    <t>Genetic analysis of inbreeding depression in plus tree 850.55 of Pinus radiata D. Don. II. Genetics of viability genes</t>
  </si>
  <si>
    <t>http://link.springer.com/article/10.1007/s001220051218</t>
  </si>
  <si>
    <t>H Kuang, TE Richardson, SD Carson…</t>
  </si>
  <si>
    <t>Theoretical and applied …</t>
  </si>
  <si>
    <t>... Introduction Most coniferous species, like other outcrossing species, exhibit inbreeding depression (reviewed by Williams and Savolainen 1996). Inbreeding depression may be manifested in many ways. Upon sel"ng, tree species ...</t>
  </si>
  <si>
    <t>Ecological and genetic factors contributing to the low frequency of male sterility in Chamaecrista fasciculata (Fabaceae)</t>
  </si>
  <si>
    <t>http://www.amjbot.org/content/85/9/1243.short</t>
  </si>
  <si>
    <t>HL Williams, CB Fenster</t>
  </si>
  <si>
    <t>... The above-mentioned theoretical models provide explicit predictions as to the equilibrium frequency of male steriles, which depends on the outcrossing rate of hermaphrodites, the amount of inbreeding depression expressed upon selfing, the amount of compensation ...</t>
  </si>
  <si>
    <t>http://www.amjbot.org/content/85/9/1243.full</t>
  </si>
  <si>
    <t>Pollinator limitation and inbreeding depression in orchid species with and without nectar rewards</t>
  </si>
  <si>
    <t>http://onlinelibrary.wiley.com/doi/10.1111/j.1469-8137.2005.01592.x/full</t>
  </si>
  <si>
    <t>A Smithson</t>
  </si>
  <si>
    <t>... et al., 1990), although the threshold value of δ at which outcrossing becomes advantageous ... for outcrossed seeds compared with selfed for all species, indicating inbreeding depression (Fig ... 2, Table 5) probably because medium 2 depressed the growth of selfed seeds, and most ...</t>
  </si>
  <si>
    <t>Rapid decline in fitness of mutation accumulation lines of gonochoristic ( outcrossing ) Caenorhabditis nematodes</t>
  </si>
  <si>
    <t>http://onlinelibrary.wiley.com/doi/10.1111/j.1558-5646.2010.01061.x/full</t>
  </si>
  <si>
    <t>CF Baer, J Joyner‐Matos, D Ostrow, V Grigaltchik…</t>
  </si>
  <si>
    <t>... conclusion. The more rapid decay in fitness with MA of the outcrossing lines is exactly what would be expected from inbreeding depression due to the fixation of segregating deleterious recessive (or overdominant) alleles. The ...</t>
  </si>
  <si>
    <t>http://www.ncbi.nlm.nih.gov/pmc/articles/PMC3001279/</t>
  </si>
  <si>
    <t>GIS and path analysis: examining associations between the birds, the bees, and plant sex in Echinocereus coccineus (Cactaceae)</t>
  </si>
  <si>
    <t>http://www.fs.fed.us/rm/pubs/rmrs_p036/rmrs_p036_438_443.pdf</t>
  </si>
  <si>
    <t>S Scobell, ST Schultz</t>
  </si>
  <si>
    <t>US For Serv Rocky Mt Res Stn Proc</t>
  </si>
  <si>
    <t>fs.fed.us</t>
  </si>
  <si>
    <t>... Most flowering plants require animal pollinators to carry out mating between individuals. ... of dio- ecy in plant populations are outlined by Lloyd's outcrossing advantage hypothesis ... This hypothesis states that in a hermaphrodite population, if inbreeding depression (relative loss of ...</t>
  </si>
  <si>
    <t>Increased selfing and correlated paternity in a small population of a predominantly outcrossing conifer, Pinus sylvestris</t>
  </si>
  <si>
    <t>http://onlinelibrary.wiley.com/doi/10.1111/j.1365-294X.2004.02251.x/full</t>
  </si>
  <si>
    <t>JJ Robledo‐Arnuncio , R Alia , L Gil</t>
  </si>
  <si>
    <t>... Scots pine (Pinus sylvestris L.) is a long-lived, monoecious, wind-pollinated, predominantly outcrossing conifer (Muona &amp; Harju 1989), widely distributed across Eurasia. Like many conifers, it lacks a prezygotic self-incompatibility system, but severe inbreeding depression in the ...</t>
  </si>
  <si>
    <t>http://www.researchgate.net/publication/8395201_Increased_selfing_and_correlated_paternity_in_a_small_population_of_a_predominantly_outcrossing_conifer_Pinus_sylvestris/file/9c960518b70176aedf.pdf</t>
  </si>
  <si>
    <t>Inbreeding depression and heterosis in autotetraploids with application to Medicago sativa L.</t>
  </si>
  <si>
    <t>http://link.springer.com/article/10.1007/BF00024079</t>
  </si>
  <si>
    <t>TH Busbice, CP Wilsie</t>
  </si>
  <si>
    <t>... TABLE 3. ANALYSIS OF VARIANCE FOR AVERAGE YIELD OF 4 CLONES AND THEIR INBRED POPULATIONS IV. ALLELIC INTERACTIONS AND HETEROSIS Heterosis from outcrossing is the converse of inbreeding depression. ...</t>
  </si>
  <si>
    <t>Discovery of male sterile plants and their contrasting occurrence between self‐compatible and self‐incompatible populations of the hermaphroditic perennial Trillium …</t>
  </si>
  <si>
    <t>http://onlinelibrary.wiley.com/doi/10.1111/j.1442-1984.2009.00252.x/full</t>
  </si>
  <si>
    <t>S Kubota, M Ohara</t>
  </si>
  <si>
    <t>Plant species biology</t>
  </si>
  <si>
    <t>... opportunities for outcrossing because of competitive selfing (Kubota et al. 2008). Meanwhile, the loss of male function enabled the AD plants to conduct exclusive outcrossing and avoid inbreeding depression. Theory predicts that ...</t>
  </si>
  <si>
    <t>http://kubota.tyonmage.com/publications/PSB2009.pdf</t>
  </si>
  <si>
    <t>Ovule discounting in an outcrossing , cryptically dioecious tree</t>
  </si>
  <si>
    <t>http://onlinelibrary.wiley.com/doi/10.1111/j.0014-3820.2006.tb01843.x/abstract</t>
  </si>
  <si>
    <t>M Verdú, SCG Martínez, AI Montilla, I Mateu…</t>
  </si>
  <si>
    <t>... We thus also estimated the selfing and outcrossing rates in the wild to assess the contribution ... Of course, inbreeding depression can arise via other forms of inbreeding than selfing. ... trees sampled, F, and the multilocus (tm) and single-locus (ts) population out- crossing rates were ...</t>
  </si>
  <si>
    <t>http://www.uv.es/verducam/ovule%20discounting.pdf</t>
  </si>
  <si>
    <t>Whole-genome characterization of embryonic stage inbreeding depression in a selfed loblolly pine family</t>
  </si>
  <si>
    <t>http://www.genetics.org/content/155/1/337.short</t>
  </si>
  <si>
    <t>DL Remington, DM O'Malley</t>
  </si>
  <si>
    <t>... Average levels of inbreeding depression have been reported lower in predominantly selfing species than in outcrossing taxa (Husband and Schemske 1996), although a recent analysis by Byers and Waller (1999) calls these findings into question. ...</t>
  </si>
  <si>
    <t>http://www.genetics.org/content/155/1/337.full</t>
  </si>
  <si>
    <t>Inbreeding depression in androdioecious populations of Datisca glomerata (Datiscaceae)</t>
  </si>
  <si>
    <t>http://www.jstor.org/stable/2445595</t>
  </si>
  <si>
    <t>LH Rieseberg , CT Philbrick, PE Pack, MA Hanson…</t>
  </si>
  <si>
    <t>... The observation of significant levels of inbreeding depression in this study, combined with prior evidence of threefold ... An even greater advantage is required in partially self-fertilizing populations because fewer ovules will be available for outcrossing. ...</t>
  </si>
  <si>
    <t>http://www3.botany.ubc.ca/rieseberglab/loren%20pubs/1993%20Am%20J%20Botany%20Rieseberg%20et%20al.pdf</t>
  </si>
  <si>
    <t>Meta-analysis on the association of population size and life history with inbreeding depression in plants</t>
  </si>
  <si>
    <t>http://www.sciencedirect.com/science/article/pii/S0006320710003733</t>
  </si>
  <si>
    <t>F Angeloni, N Ouborg, R Leimu</t>
  </si>
  <si>
    <t>... However, when large outcrossing populations are recently reduced to a small size, severe inbreeding depression can occur. Finally, we found similar high levels of inbreeding depression for rare, common, endemic, and non-endemic species (Fig. ...</t>
  </si>
  <si>
    <t>Linking the evolution of gender variation to floral development</t>
  </si>
  <si>
    <t>http://aob.oxfordjournals.org/content/100/2/165.short</t>
  </si>
  <si>
    <t>TR Meagher</t>
  </si>
  <si>
    <t>... On the one hand, inbreeding exposes deleterious recessive genetic effects, leading to inbreeding depression. Under this scenario, there will be selection favouring the establishment of outcrossing mechanisms, such as the evolution of dioecy (Stebbins, 1957; Baker, 1984). ...</t>
  </si>
  <si>
    <t>http://www.ncbi.nlm.nih.gov/pmc/articles/PMC2735311/</t>
  </si>
  <si>
    <t>F10 pandalid shrimp: sex determination; DNA and dopamine as indicators of domestication; and outcrossing for wild pigment pattern</t>
  </si>
  <si>
    <t>http://onlinelibrary.wiley.com/doi/10.1002/zoo.1430120506/abstract</t>
  </si>
  <si>
    <t>JB Marliave, WF Gergits, S Aota</t>
  </si>
  <si>
    <t>Zoo biology</t>
  </si>
  <si>
    <t>... docu- mented. Signs of domestication involving pigment loss and lowered escape responses [Hemmer, 19901, as well as inbreeding depression, were noted. Outcrossing to wild- type shrimp was performed. DNA fingerprinting ...</t>
  </si>
  <si>
    <t>Does drought affect inbreeding depression in the autogamous species Convolvulus chilensis (Convolvulaceae)?</t>
  </si>
  <si>
    <t>http://www.tandfonline.com/doi/abs/10.1080/0028825X.2005.9512993</t>
  </si>
  <si>
    <t>LH Suárez, E Gianoli</t>
  </si>
  <si>
    <t>... Effect of competition on lifetime estimates of inbreed- ing depression in outcrossing plant Crepis sancta (Asteraceae). ... The effect of drought stress on inbreeding depression in four populations of the Mediterra- nean outcrossing plant Crepis sancta (Asteraceae). ...</t>
  </si>
  <si>
    <t>http://www.tandfonline.com/doi/pdf/10.1080/0028825X.2005.9512993</t>
  </si>
  <si>
    <t>Population genetic structure and levels of inbreeding depression in the Mediterranean island endemic Cyclamen creticum (Primulaceae)</t>
  </si>
  <si>
    <t>http://onlinelibrary.wiley.com/doi/10.1111/j.1095-8312.1997.tb01511.x/abstract</t>
  </si>
  <si>
    <t>... If the pe&amp;ance on outcrossing 2 that on selfing then w , , ~ ~ ~ w ~ whereas if the performance on selfing &gt; that on outcrossing then w , , ~ ~ ~ w , (following Agren &amp; Schemske, 1993). For seed production and mass, inbreedin depression was calculated for the 23 plants ...</t>
  </si>
  <si>
    <t>http://www.imep-cnrs.com/affre/publispdf/Affre_Thompson%201997.pdf</t>
  </si>
  <si>
    <t>Mixing stocks of largemouth bass reduces fitness through outbreeding depression</t>
  </si>
  <si>
    <t>DP Philipp, JE Claussen…</t>
  </si>
  <si>
    <t>Self‐incompatibility and Clonal Growth in Anemopsis californica</t>
  </si>
  <si>
    <t>http://onlinelibrary.wiley.com/doi/10.1111/j.1442-1984.1997.tb00157.x/abstract</t>
  </si>
  <si>
    <t>MS SCHROEDER, SG WELLER</t>
  </si>
  <si>
    <t>... 1997. Evolution of gynodioecy and maintenance of females: the role of inbreeding depression, outcrossing rates, and resources allocation in Schiedea adamantis (Caryophyllaceae). Evolution 51: 724-736. Sokal, RR and Rohlf, FJ 1981. Introduction to Biostatis- tics. 859 pp. ...</t>
  </si>
  <si>
    <t>The effects of pollen composition on fitness components in a neotropical herb</t>
  </si>
  <si>
    <t>http://link.springer.com/article/10.1007/BF00377369</t>
  </si>
  <si>
    <t>DW Schemske, LP Pautler</t>
  </si>
  <si>
    <t>... 3 c), consistent with the significant inbreeding depression observed in seed number and seed ... series competition experiments with mixtures of Costus allenii produced from outcrossing with 1 ... from 3-parent crosses had the greatest yield in pure stands and depressed the growth ...</t>
  </si>
  <si>
    <t>Floral neighbourhoods in the sea: how floral density, opportunity for outcrossing and population fragmentation affect seed set in Zostera marina</t>
  </si>
  <si>
    <t>http://onlinelibrary.wiley.com/doi/10.1046/j.1365-2745.2003.00787.x/full</t>
  </si>
  <si>
    <t>... SA (2000) Depressed pollination in habitat fragments causes low fruit set. ... depression influences genet size distribution in a marine angiosperm. Molecular Ecology, 12, 619–629. ... outcrossing rates and seed set in natural and experimental populations of Scabiosa columbaria. ...</t>
  </si>
  <si>
    <t>Joint effects of self-fertilization and population structure on mutation load, inbreeding depression and heterosis</t>
  </si>
  <si>
    <t>http://www.genetics.org/content/167/2/1001.short</t>
  </si>
  <si>
    <t>D Roze, F Rousset</t>
  </si>
  <si>
    <t>... From such considerations, it has been argued that increased levels of selfing should be selected if inbreeding depression is lower than the cost of outcrossing, while selfing should decrease otherwise (Lande and Schemske 1985). ...</t>
  </si>
  <si>
    <t>http://www.genetics.org/content/167/2/1001.full</t>
  </si>
  <si>
    <t>Inbreeding and outbreeding depression in fragmented populations</t>
  </si>
  <si>
    <t>Press Syndicate of the University of …</t>
  </si>
  <si>
    <t>Relatedness does not affect the mating effort of Eisenia fetida Sav.(Oligochaeta) despite evidence for outbreeding depression</t>
  </si>
  <si>
    <t>http://link.springer.com/article/10.1007/s00374-002-0473-5</t>
  </si>
  <si>
    <t>S Nakagawa , TD Bannister, FR Jensen…</t>
  </si>
  <si>
    <t>Biology and Fertility of …</t>
  </si>
  <si>
    <t>... Outbreeding depression is thought to occur with outcrossing between populations of low genetic similarities, which may induce the break-up of co-adapted gene complexes and the loss of local adapta- tions (Bateson 1983). ...</t>
  </si>
  <si>
    <t>Barriers to outcrossing success in the primarily self‐fertilizing clam shrimp, Eulimnadia texana (Crustacea, Branchiopoda)</t>
  </si>
  <si>
    <t>http://onlinelibrary.wiley.com/doi/10.1111/j.1744-7410.2004.tb00150.x/full</t>
  </si>
  <si>
    <t>SC Weeks, CL Marquette, E Latsch</t>
  </si>
  <si>
    <t>... pollination mechanisms are thought to be se- lected to assure offspring production when males are rare, but can have the negative side effect of reducing outcrossing rates when males are present even if out- crossing is beneficial (i .e., when inbreeding depression levels are ...</t>
  </si>
  <si>
    <t>http://www.aseanbiodiversity.info/Abstract/51008830.pdf</t>
  </si>
  <si>
    <t>Inbreeding depression in small populations of self-incompatible plants</t>
  </si>
  <si>
    <t>http://www.genetics.org/content/159/3/1217.short</t>
  </si>
  <si>
    <t>S Glémin , T Bataillon , J Ronfort, A Mignot, I Olivieri</t>
  </si>
  <si>
    <t>... models of evolution of selfing and outcrossing initiated by Fisher (1941), these models balance inbreeding depression and the “cost of outcrossing.” Interactions between viability loci, causing inbreeding depression, and the S locus are also crucial (see Uyenoyama 1988a,b,c ...</t>
  </si>
  <si>
    <t>http://www.genetics.org/content/159/3/1217.full</t>
  </si>
  <si>
    <t>Fitness drivers in the threatened Dianthus guliae Janka (Caryophyllaceae): disentangling effects of growth context, maternal influence and inbreeding depression</t>
  </si>
  <si>
    <t>http://onlinelibrary.wiley.com/doi/10.1111/j.1438-8677.2010.00392.x/full</t>
  </si>
  <si>
    <t>D Gargano, T Gullo, L Bernardo</t>
  </si>
  <si>
    <t>... estimates of inbreeding depression in the out-crossing plant Crepis sancta (Asteraceae). Journal of Evolutionary Biology, 13, 522–531. ... Collin CL, Shykoff JA (2003) Outcrossing rates in the gynomonoecious–gynodioecious species Dianthus sylvestris (Caryophyllaceae). ...</t>
  </si>
  <si>
    <t>A population dynamics model for annual plants subject to inbreeding depression</t>
  </si>
  <si>
    <t>http://link.springer.com/article/10.1007/BF01237732</t>
  </si>
  <si>
    <t>JM Halley , RS Manasse</t>
  </si>
  <si>
    <t>... It seems likely, however, that selfing species are less likely to suffer inbreeding depression than are outcrossing species; and outcrossing species that are also limited by habitat area are those most likely to face increased risks of extinction through the mechanisms postulated ...</t>
  </si>
  <si>
    <t>Family level inbreeding depression and the evolution of plant mating systems</t>
  </si>
  <si>
    <t>http://onlinelibrary.wiley.com/doi/10.1111/j.1469-8137.2004.01184.x/full</t>
  </si>
  <si>
    <t>JK Kelly</t>
  </si>
  <si>
    <t>... 1993. Outcrossing rate and inbreeding depression in two annual monoecious herbs, Begonia hirsuta and B. semiovata. ... Inbreeding depression with heterozygote advantage and its effect on selection for modifiers changing the outcrossing rate. Evolution 44: 870–888. ...</t>
  </si>
  <si>
    <t>Inbreeding effects on progeny sex ratio and gender variation in the gynodioecious Silene vulgaris (Caryophyllaceae)</t>
  </si>
  <si>
    <t>http://onlinelibrary.wiley.com/doi/10.1111/j.1469-8137.2006.01866.x/full</t>
  </si>
  <si>
    <t>New phytologist</t>
  </si>
  <si>
    <t>... For this sexual polymorphism, the cost of inbreeding should affect selfing hermaphrodites most strongly, whereas the impact on outcrossing females should be lower. Hence, high magnitudes of inbreeding depression should maintain the conditions favoring the outbreeding ...</t>
  </si>
  <si>
    <t>Self-incompatibility, Inbreeding Depression and Crossing Potential in Five BrazilianPleurothallis (Orchidaceae) Species</t>
  </si>
  <si>
    <t>http://aob.oxfordjournals.org/content/88/1/89.short</t>
  </si>
  <si>
    <t>EL Borba , J Semir, GJ Shepherd</t>
  </si>
  <si>
    <t>Page 1. Self-incompatibility, Inbreeding Depression and Crossing Potential in Five Brazilian Pleurothallis (Orchidaceae) Species EDUARDO L. BORBA*, JOAÄO SEMIR and GEORGE J. SHEPHERD Departamento de BotaÃnica ...</t>
  </si>
  <si>
    <t>http://aob.oxfordjournals.org/content/88/1/89.full.pdf</t>
  </si>
  <si>
    <t>Natural Outcrossing in Watermelon-A Review</t>
  </si>
  <si>
    <t>http://cuke.hort.ncsu.edu/cgc/cgc3334/cgc3334-12.pdf</t>
  </si>
  <si>
    <t>R Kumar , TC Wehner</t>
  </si>
  <si>
    <t>Acta Horticulturae</t>
  </si>
  <si>
    <t>cuke.hort.ncsu.edu</t>
  </si>
  <si>
    <t>... That, in turn, may explain the lack of inbreeding depression in watermelon. ... The genetic structure of plant populations is determined in part by the rate of natural outcrossing. ... If the natural out- crossing rate is found to be high, watermelon popula- tions can be improved by ...</t>
  </si>
  <si>
    <t>Testing for inbreeding and outbreeding depression in the endangered Gila topminnow</t>
  </si>
  <si>
    <t>http://journals.cambridge.org/abstract_S136794309900044X</t>
  </si>
  <si>
    <t>RJ Sheffer, PW Hedrick, AL Velasco</t>
  </si>
  <si>
    <t>... Statistical techniques Testing for statistical significance of inbreeding and out- breeding depression required comparisons of control means with those of offspring from the other types of mating (inbred or outbred) within a given generation in a population. ...</t>
  </si>
  <si>
    <t>Effect of inbreeding depression on outcrossing rates among populations of a tropical pine (vol 177, pg 517, 2008)</t>
  </si>
  <si>
    <t>RF del Castillo, S Trujillo</t>
  </si>
  <si>
    <t>NEW PHYTOLOGIST</t>
  </si>
  <si>
    <t>BLACKWELL PUBLISHING 9600 …</t>
  </si>
  <si>
    <t>Delayed autonomous selfing and inbreeding depression in the Australian annual Hibiscus trionum var. vesicarius (Malvaceae)</t>
  </si>
  <si>
    <t>http://www.publish.csiro.au/paper/BT05017</t>
  </si>
  <si>
    <t>L Seed, G Vaughton, M Ramsey</t>
  </si>
  <si>
    <t>... vesicarius. Inbreeding depression in H. trionum var. vesicarius is similar to that found in predominantly outcrossing species (δ = 0.53), but is expressed at later life-cycle stages, as is typically found in selfing species (reviewed by Husband and Schemske 1996). ...</t>
  </si>
  <si>
    <t>Population genetics of freshwater snails</t>
  </si>
  <si>
    <t>http://www.sciencedirect.com/science/article/pii/016953479190158T</t>
  </si>
  <si>
    <t>... Thus, the evolution of population Box 3. Inbreeding depression and selfine The potential advantages of selfing over outcrossing are manifold. ... On the other hand, outcrossing populations are assumed to have a high inbreeding depression. 385 386 TREE vol, 6, no. ...</t>
  </si>
  <si>
    <t>Inbreeding depression in conifers: implications for breeding strategy</t>
  </si>
  <si>
    <t>http://www.ingentaconnect.com/content/saf/fs/1996/00000042/00000001/art00014</t>
  </si>
  <si>
    <t>CG Williams , O Savolainen</t>
  </si>
  <si>
    <t>... suggest that conifers have a system of mixed self-fertilization and random outcrossing. The proportion of self-fertilization in terms of zygotes produced may range from 10 to 25% in Pinus sylvestris (Sarvas 1962, Koski 1971). Measuring lnbreeding Depression The immediate ...</t>
  </si>
  <si>
    <t>The ADAMTS13 Gene as the Immunological Culprit in Acute Acquired TTP-First Evidence of Genetic Out - Breeding Depression in Humans.</t>
  </si>
  <si>
    <t>http://abstracts.hematologylibrary.org/cgi/content/abstract/110/11/277</t>
  </si>
  <si>
    <t>SC Meyer, CR Largiader, S Jin…</t>
  </si>
  <si>
    <t>ASH Annual …</t>
  </si>
  <si>
    <t>abstracts.hematologylibrary.org</t>
  </si>
  <si>
    <t>Abstract Acquired thrombotic thrombocytopenic purpura (TTP) is an autoimmune disorder due to autoantibodies against ADAMTS13. The case of identical twins suffering from acute acquired TTP with severe autoantibody-mediated ADAMTS13 deficiency (Studt JD et al., ...</t>
  </si>
  <si>
    <t>Inbreeding depression and consequences of mating system evolution in the genus Clarkia (Onagraceae)</t>
  </si>
  <si>
    <t>http://gradworks.umi.com/32/52/3252792.html</t>
  </si>
  <si>
    <t>DE Lowry</t>
  </si>
  <si>
    <t>... xantiana . We then compare two sets of outcrossing and selfing sister taxa, C. unguiculata versus C. exilis and C. xantiana ssp. xantiana versus C. xantiana ssp. parviflora, to see whether selfing taxa exhibit lower inbreeding depression than their outcrossing counterparts. ...</t>
  </si>
  <si>
    <t>High outcrossing in the annual colonizing species Ambrosia artemisiifolia (Asteraceae)</t>
  </si>
  <si>
    <t>http://aob.oxfordjournals.org/content/101/9/1303.short</t>
  </si>
  <si>
    <t>J Friedman , SCH Barrett</t>
  </si>
  <si>
    <t>... Cheptou PO,; Lepart J,; Escarre J. . Inbreeding depression under intraspecific competition in a highly outcrossing population of Crepis sancta (Asteraceae): evidence for frequency-dependent variation. American Journal of Botany 2001;88:1424-1429. ...</t>
  </si>
  <si>
    <t>Inbreeding depression and inferred deleterious-mutation parameters in Daphnia</t>
  </si>
  <si>
    <t>http://www.genetics.org/content/147/1/147.short</t>
  </si>
  <si>
    <t>HW Deng, M Lynch</t>
  </si>
  <si>
    <t>... In regularly outcrossing animals, data on the change of genetic variance for fitness traits ... DE MEESTER (1993) invoked the observed high inbreeding depression to explain that inbreeding in ... in a shift of the mean of -1.1 phenotypic SD in regularly out- crossing populations (direct ...</t>
  </si>
  <si>
    <t>http://www.genetics.org/content/147/1/147.full.pdf</t>
  </si>
  <si>
    <t>Individual differences in progeny viability in Lavandula latifolia: a long-term field study</t>
  </si>
  <si>
    <t>http://www.esajournals.org/doi/abs/10.1890/0012-9658(2000)081%5B3036:IDIPVI%5D2.0.CO%3B2</t>
  </si>
  <si>
    <t>CM Herrera</t>
  </si>
  <si>
    <t>... distance on reproductive success of Ipomopsis aggregata, found that offspring viability was more strongly affected by outcrossing distance than ... closely correlated in this species (CM Herrera, unpublished data), one would expect mean levels of inbreeding depression in seed ...</t>
  </si>
  <si>
    <t>http://digital.csic.es/bitstream/10261/42148/1/Herrera.2000c.Ecology.pdf</t>
  </si>
  <si>
    <t>Inbreeding depression affects pollen performance in Cucurbita texana</t>
  </si>
  <si>
    <t>http://onlinelibrary.wiley.com/doi/10.1046/j.1420-9101.1998.11050579.x/abstract</t>
  </si>
  <si>
    <t>MH Jóhannsson, MJ Gates…</t>
  </si>
  <si>
    <t>... siring seeds. Consequently, the magnitude of inbreeding depression is thought to be important in determining the spread of alleles affecting floral traits that promote selfing or those that enhance outcrossing (eg, Darwin, 1876; ...</t>
  </si>
  <si>
    <t>http://onlinelibrary.wiley.com/doi/10.1046/j.1420-9101.1998.11050579.x/pdf</t>
  </si>
  <si>
    <t>Modeling factors affecting the severity of outbreeding depression</t>
  </si>
  <si>
    <t>http://onlinelibrary.wiley.com/doi/10.1046/j.1523-1739.2003.02026.x/full</t>
  </si>
  <si>
    <t>S Edmands, CC Timmerman</t>
  </si>
  <si>
    <t>... Our results suggest that—all other things being equal—the outbreeding depression observed in these selfers will be more persistent than similar problems found in purely outcrossing species. Effect of Management Schemes. ...</t>
  </si>
  <si>
    <t>https://dornsife.usc.edu/assets/sites/574/docs/EdmandsTimmerman2003.pdf</t>
  </si>
  <si>
    <t>Effects of stand density on outcrossing rate in two Norway spruce (Picea abies) populations</t>
  </si>
  <si>
    <t>http://www.nrcresearchpress.com/doi/abs/10.1139/b91-339</t>
  </si>
  <si>
    <t>M Morgante , GG Vendramin …</t>
  </si>
  <si>
    <t>... Effect of population sub- structuring on estimates of outcrossing rate in plant populations. ... Population density, out- crossing rate, and heterozygote superiority in ponderosa pine. ... A survey of mutant forms and inbreeding depression in species of the family Pinaceae. US For. Serv. ...</t>
  </si>
  <si>
    <t>Allee effect and self‐fertilization in hermaphrodites: reproductive assurance in demographically stable populations</t>
  </si>
  <si>
    <t>http://onlinelibrary.wiley.com/doi/10.1111/j.0014-3820.2004.tb01615.x/abstract</t>
  </si>
  <si>
    <t>PO Cheptou</t>
  </si>
  <si>
    <t>... cost of outcrossing, self-fertilization can evolve for higher inbreeding depression values than ... As noted in the population dynamic analysis, the evolution toward outcrossing leads the ... However, the evolutionary analysis reveals that selection toward out- crossing can lead to the ...</t>
  </si>
  <si>
    <t>http://dypopco.cefe.cnrs.fr/articles%20PDF/2004/2004-cheptou%20Evolution%20T.pdf</t>
  </si>
  <si>
    <t>Inbreeding and outbreeding depression in natural populations of Chamaecrista fasciculata (Fabaceae)</t>
  </si>
  <si>
    <t>http://onlinelibrary.wiley.com/doi/10.1046/j.1523-1739.2000.99234.x/full</t>
  </si>
  <si>
    <t>CB Fenster , LF Galloway</t>
  </si>
  <si>
    <t>... But bolstering population size with individuals from other populations may result in outbreeding depression and reduced fitness of ... Elsewhere we provide evidence that natural populations of the native North American outcrossing annual legume Chamaecrista fasciculata are ...</t>
  </si>
  <si>
    <t>http://www.clfs.umd.edu/biology/fensterlab/PDF/PDF-26.pdf</t>
  </si>
  <si>
    <t>Evolution of Mating System and Inbreeding Depression in the Mimulus Moschatus (Scrophulariaceae) Alliance</t>
  </si>
  <si>
    <t>ML Carlson</t>
  </si>
  <si>
    <t>University of Alaska Fairbanks</t>
  </si>
  <si>
    <t>The mating system in natural populations of western redcedar (Thuja plicata)</t>
  </si>
  <si>
    <t>http://www.nrcresearchpress.com/doi/abs/10.1139/b01-043</t>
  </si>
  <si>
    <t>LM O'Connell, F Viard, J Russell…</t>
  </si>
  <si>
    <t>... (5) Inbreeding depression: High inbreeding depression at the seed stage (mean = 0.59, Husband and Schemske 1996) can lead to the high rates of outcrossing observed in conifers. As seedlings are normally used to infer out- crossing rates, the selfed seeds that die are ...</t>
  </si>
  <si>
    <t>http://genetics.forestry.ubc.ca/ritland/reprints/2001_CJB_WrcMatingSystem.pdf</t>
  </si>
  <si>
    <t>Outbreeding and possibly inbreeding depression in a pollinating fig wasp with a mixed mating system</t>
  </si>
  <si>
    <t>http://www.nature.com/hdy/journal/v102/n4/abs/hdy20092a.html</t>
  </si>
  <si>
    <t>JM Greeff, GJJ van Vuuren, P Kryger , JC Moore</t>
  </si>
  <si>
    <t>... Price MV, Waser NM (1979). Pollen dispersal and optimal out-crossing in Delphinium nelsoni. ... | Article | ChemPort |; Uyenoyama MK, Waller DM (1991b). Coevolution of self-fertilization and inbreeding depression II. ... Pollen flow and optimal outcrossing distance. ...</t>
  </si>
  <si>
    <t>http://www.nature.com/hdy/journal/v102/n4/full/hdy20092a.html</t>
  </si>
  <si>
    <t>Inbreeding depression by recessive deleterious genes affecting female fecundity of a haplo-diploid mite</t>
  </si>
  <si>
    <t>http://onlinelibrary.wiley.com/doi/10.1046/j.1420-9101.2000.00198.x/full</t>
  </si>
  <si>
    <t>Y Saito, K Sahara, K Mori</t>
  </si>
  <si>
    <t>... Out-breeding depression. ... inbreeding may develop a type of incompatibility to outbreeding (such as hybrid dysgenesis in Kidwell, 1985, and outbreeding depression in Meester ... image Figure 6. Results of cross experiments between a depressed lineage (L2) and a normal one (L5 ...</t>
  </si>
  <si>
    <t>… MODEL OF THE EVOLUTION OF DICHOGAMY INCORPORATING SEX‐RATIO SELECTION, ANTHER‐STIGMA INTERFERENCE, AND INBREEDING DEPRESSION</t>
  </si>
  <si>
    <t>http://onlinelibrary.wiley.com/doi/10.1111/j.0014-3820.2006.tb01172.x/full</t>
  </si>
  <si>
    <t>RD Sargent, MA Mandegar, SP Otto</t>
  </si>
  <si>
    <t>... Consequently, (1 2)S [raa] is positive when ½ and negative when ½. When inbreeding depression is strong ( ½), selfing drives selection for an allele that increases dichogamy. This term is equivalent to the classical condition under which outcrossing is favored (Fisher 1941). ...</t>
  </si>
  <si>
    <t>http://www.researchgate.net/publication/6966483_A_model_of_the_evolution_of_dichogamy_incorporating_sex-ratio_selection_anther-stigma_interference_and_inbreeding_depression/file/50463528e4e5b975c9.pdf</t>
  </si>
  <si>
    <t>The population biology of an annual Texas lupine</t>
  </si>
  <si>
    <t>BA Schaal</t>
  </si>
  <si>
    <t>Advances in legume biology. Edited by CH Stirton and …</t>
  </si>
  <si>
    <t>Testing for stress-dependent inbreeding depression in Impatiens capensis (Balsaminaceae)</t>
  </si>
  <si>
    <t>http://www.amjbot.org/content/92/8/1322.short</t>
  </si>
  <si>
    <t>MS Heschel, N Hausmann…</t>
  </si>
  <si>
    <t>... Cheptou POA Berger A. Blanchard C. Collin J. Escarre 2000. The effect of drought stress on inbreeding depression in four populations of the Mediterranean outcrossing plant Crepis sancta (Asteraceae). Heredity 85: 294-302.</t>
  </si>
  <si>
    <t>http://www.amjbot.org/content/92/8/1322.full</t>
  </si>
  <si>
    <t>The cost of selfing inEncyclia cochleata (Orchidaceae)</t>
  </si>
  <si>
    <t>http://link.springer.com/article/10.1007/BF01090299</t>
  </si>
  <si>
    <t>E Ortiz-Barney, JD Ackerman</t>
  </si>
  <si>
    <t>... The electrophoretic data were used to estimate the outcrossing rate and the theoretical cost of out- crossing. Inbreeding depression was estimated by comparing the fitness of the progeny resulting from both types of pollinations. ...</t>
  </si>
  <si>
    <t>http://www.researchgate.net/publication/248021629_The_cost_of_selfing_in_Encyclia_cochleata_(Orchidaceae)/file/60b7d51e2c087c577a.pdf</t>
  </si>
  <si>
    <t>Microsatellite analysis of the breeding system and seed dispersal in Shorea leprosula (Dipterocarpaceae)</t>
  </si>
  <si>
    <t>http://www.jstor.org/stable/10.1086/317902</t>
  </si>
  <si>
    <t>T Nagamitsu , S Ichikawa, M Ozawa…</t>
  </si>
  <si>
    <t>... embryos during fruit maturation has not been clarified. If selfed embryos are aborted as a result of inbreeding depression, the outcrossing rate of embryos of fallen immature fruits should be lower than that of dispersed mature fruits. ...</t>
  </si>
  <si>
    <t>Inbreeding depression in Solanum carolinense (Solanaceae) under field conditions and implications for mating system evolution</t>
  </si>
  <si>
    <t>http://dx.plos.org/10.1371/journal.pone.0028459.g002</t>
  </si>
  <si>
    <t>RR Kariyat , SR Scanlon, MC Mescher , CM De Moraes …</t>
  </si>
  <si>
    <t>... 7. Charlesworth D, Charlesworth B (1990) Inbreeding depression with heterozygote advantage and its effect on selection for modifiers changing the outcrossing rate. Evolution 44: 870–888.</t>
  </si>
  <si>
    <t>Multiple fitness peaks and epistasis</t>
  </si>
  <si>
    <t>http://www.jstor.org/stable/2097221</t>
  </si>
  <si>
    <t>MC Whitlock , PC Phillips , FBG Moore …</t>
  </si>
  <si>
    <t>Annual Review of Ecology …</t>
  </si>
  <si>
    <t>... The evolution of sex (65), diploid life cycles (67), and mating systems (66) are all significantly influenced by interactions among loci. Inbreeding depression and heterosis (52, 54) as well as outbreeding depression (130) may be influenced by epistatic interactions among loci. ...</t>
  </si>
  <si>
    <t>http://darkwing.uoregon.edu/~pphil/pubs/whitlock1995.pdf</t>
  </si>
  <si>
    <t>Pollination: flexible style that encourages outcrossing</t>
  </si>
  <si>
    <t>http://www.nature.com/nature/journal/v410/n6827/abs/410432a0.html</t>
  </si>
  <si>
    <t>QJ Li, ZF Xu, WJ Kress , YM Xia, L Zhang, XB Deng…</t>
  </si>
  <si>
    <t>... pollination, indicative of an inbreeding depression effect. The floral strategy described here not only prevents self-pollination in a flower and within the same individual, but also among individuals of the same phenotype. It decreases inbreeding and promotes outcrossing in the ...</t>
  </si>
  <si>
    <t>http://www.nature.com/nature/journal/v410/n6827/full/410432a0.html</t>
  </si>
  <si>
    <t>Maintenance of androdioecy in the freshwater shrimp Eulimnadia texana: sexual encounter rates and outcrossing success</t>
  </si>
  <si>
    <t>http://beheco.oxfordjournals.org/content/13/4/561.short</t>
  </si>
  <si>
    <t>VG Hollenbeck, SC Weeks, WR Gould, N Zucker</t>
  </si>
  <si>
    <t>... within a hermaphrodite; this system provides a unique opportunity to examine the adaptive significance of out-crossing and selfing in ... viability [α(1 - σ)] must be high enough to overcome the twofold cost of outcrossing, which can be offset by high inbreeding depression (1 - δ ...</t>
  </si>
  <si>
    <t>http://beheco.oxfordjournals.org/content/13/4/561.full</t>
  </si>
  <si>
    <t>Influences of the genetic neighborhood on ramet reproductive success in a clonal desert cactus</t>
  </si>
  <si>
    <t>http://link.springer.com/article/10.1007/s10144-010-0254-1</t>
  </si>
  <si>
    <t>IG Carrillo-Angeles, MC Mandujano , J Golubov</t>
  </si>
  <si>
    <t>Population ecology</t>
  </si>
  <si>
    <t>... 85% in outcrossing and control treatments where the causes of reduction in fruit set for the two is later due to florivory (Pin˜a 2000). The same author suggests that F. robustus was partially self-compatible or displayed high levels of inbreeding depression as likely causes of the ...</t>
  </si>
  <si>
    <t>Genetic evidence for low outcrossing rates in polyploid freshwater snails (Ancylus fluviatilis)</t>
  </si>
  <si>
    <t>http://rspb.royalsocietypublishing.org/content/251/1332/207.short</t>
  </si>
  <si>
    <t>T Stadler, M Loew, B Streit</t>
  </si>
  <si>
    <t>... Among freshwater snails, experiments have recently demonstrated that the usually outcrossing species Lymnaea /Ieregra (_]arne &amp; Delay 1990) and Bulinur glabarus (_]arne at al. 1991) indeed suffer substantial self-fertilizing depression (the total syn- drome of ﬁtness reduction ...</t>
  </si>
  <si>
    <t>Effects of floral display size and biparental inbreeding on outcrossing rates in Delphinium barbeyi (Ranunculaceae)</t>
  </si>
  <si>
    <t>http://www.amjbot.org/content/94/10/1696.short</t>
  </si>
  <si>
    <t>CF Williams</t>
  </si>
  <si>
    <t>... 1996⇓). If selfed offspring are less fit than those resulting from outcrossing, then geitonogamy will result in inbreeding depression (Darwin, 1876⇓; Charlesworth and Charlesworth, 1987b⇓; Husband and Schemske, 1996⇓). ...</t>
  </si>
  <si>
    <t>http://www.amjbot.org/content/94/10/1696.long</t>
  </si>
  <si>
    <t>Selfing and biparental inbreeding: a mating system analysis in Lymnaea peregra (Gastropoda: Lymnaeidae)</t>
  </si>
  <si>
    <t>http://www.nature.com/hdy/journal/v79/n3/abs/hdy1997155a.html</t>
  </si>
  <si>
    <t>MA Coutellec-Vreto, L Madec, A Guiller</t>
  </si>
  <si>
    <t>... the ESM. The within-population distribution of the outcrossing rates varied extensively and may involve different patterns of selection and levels of inbreeding depression among the populations studied. Consistently, the estimation ...</t>
  </si>
  <si>
    <t>Pollen production in the androdioecious Datisca glomerata (Datiscaceae): implications for breeding system equilibrium</t>
  </si>
  <si>
    <t>http://onlinelibrary.wiley.com/doi/10.1111/j.1442-1984.1994.tb00081.x/abstract</t>
  </si>
  <si>
    <t>CT PHILBRICK, LH RIESEBERG</t>
  </si>
  <si>
    <t>... Finally, Fritsch and Fiieseberg (1992) have provided empirical evidence from two populations of D. glomerata that reveal out- crossing rates of 65% and 92%. Such high outcrossing rates, combined with evidence of significant levels of in- breeding depression and high pollen ...</t>
  </si>
  <si>
    <t>http://www3.botany.ubc.ca/rieseberglab/loren%20pubs/1994%20Plant%20Species%20Biology%20Philbrick%20and%20Rieseberg.pdf</t>
  </si>
  <si>
    <t>Inbreeding depression in perennial Lychnis viscaria (Caryophyllaceae): effects of population mating history and nutrient availability</t>
  </si>
  <si>
    <t>http://www.amjbot.org/content/92/11/1853.short</t>
  </si>
  <si>
    <t>K Mustajärvi, P Siikamäki…</t>
  </si>
  <si>
    <t>... Schemske, 1985⇓). As a result, selfing populations or populations with a history of inbreeding are expected to have lower levels of inbreeding depression than populations that have been predominantly outcrossing. Inbred and ...</t>
  </si>
  <si>
    <t>http://www.amjbot.org/content/92/11/1853.full</t>
  </si>
  <si>
    <t>Evolutionary consequences of hybridyzation between Guem urbanum and G. rivale</t>
  </si>
  <si>
    <t>http://ethos.bl.uk/OrderDetails.do?uin=uk.bl.ethos.562697</t>
  </si>
  <si>
    <t>M Ruhdam</t>
  </si>
  <si>
    <t>... specific. The breeding system analysis confirmed the highly selfing nature of G. urbanum and the outcrossing nature of G. rivale. No inbreeding depression was discovered in G. urbanum and very low levels in G. rivale. The ...</t>
  </si>
  <si>
    <t>Post-pollination mechanisms and the maintenance of outcrossing in self-compatible, tristylous, Decodon verticillatus (Lythraceae)</t>
  </si>
  <si>
    <t>http://labs.eeb.utoronto.ca/barrett/pdf/schb_121.pdf</t>
  </si>
  <si>
    <t>labs.eeb.utoronto.ca</t>
  </si>
  <si>
    <t>... levels of disassortative mating were collected in 1988; those used to estimate out- crossing rates were ... example, if tijk is the Arth of 1000 bootstrap estimates of the outcrossing rate for ... than those used to estimate d, s must be corrected for inbreeding depression expressed during ...</t>
  </si>
  <si>
    <t>The genetics of floral divergence and postzygotic barriers between outcrossing and selfing populations of Arenaria uniflora (Caryophyllaceae)</t>
  </si>
  <si>
    <t>http://onlinelibrary.wiley.com/doi/10.1111/j.0014-3820.2004.tb01646.x/abstract</t>
  </si>
  <si>
    <t>L Fishman, DA Stratton</t>
  </si>
  <si>
    <t>... Relative to their outcrossing congeners, derived selfing taxa generally exhibit reduced allocation to ... predict the rapid fixation of either complete selfing or complete out- crossing, with the outcome depending only on the ancestral level of inbreeding depression (Fisher 1941 ...</t>
  </si>
  <si>
    <t>http://dbs.umt.edu/dbs/research_labs/fishmanlab/documents/FishmanStratton2004.pdf</t>
  </si>
  <si>
    <t>Reproductive allocation and the fitness consequences of selfing in two sympatric species of Epilobium (Onagraceae) with contrasting mating systems</t>
  </si>
  <si>
    <t>http://www.jstor.org/stable/2446230</t>
  </si>
  <si>
    <t>IM Parker, RR Nakamura, DW Schemske</t>
  </si>
  <si>
    <t>... ovules with self pollen, the probability of siring offspring through out- crossing decreases, and ... w, and w, are, respectively, the mean fitness values following outcrossing and selfing ... 1 and 1, produces sym- metrical estimates for cases of inbreeding depression and "outbreeding ...</t>
  </si>
  <si>
    <t>A comparison of inbreeding depression in life-history and morphological traits in animals</t>
  </si>
  <si>
    <t>http://www.jstor.org/stable/2640831</t>
  </si>
  <si>
    <t>MA DeRose, DA Roff</t>
  </si>
  <si>
    <t>... 1986. When should animals tolerate inbreeding? Am. Nat. 128:529-537. Wethington, AR, and RT Dillon Jr. 1997. Selling, outcrossing, and mixed mating in the freshwater snail Physa heterostropha: lifetime fitness and inbreeding depression. Invert. Biol. 116:192- 199. ...</t>
  </si>
  <si>
    <t>Inbreeding depression and dominance-suppression competition after inbreeding in rapeseed (Brassica napus)</t>
  </si>
  <si>
    <t>http://link.springer.com/article/10.1007/BF00223639</t>
  </si>
  <si>
    <t>C Damgaard , V Loeschcke</t>
  </si>
  <si>
    <t>... generally it is found that predominantly outcrossing populations show a decrease in fitness-relevant charac- ters under inbreeding. This observation has had a large influence on plant breeding methods and population genetic thoery, where inbreeding depression has become ...</t>
  </si>
  <si>
    <t>http://www.researchgate.net/publication/258254022_Inbreeding_depression_and_dominance-suppression_competition_after_inbreeding_in_rapeseed_(Brassica_napus)/file/3deec514dac4a32d0c.pdf</t>
  </si>
  <si>
    <t>Genetic consequences of specialization: yucca moth behavior and self-pollination in yuccas</t>
  </si>
  <si>
    <t>http://link.springer.com/article/10.1007/s004420050083</t>
  </si>
  <si>
    <t>O Pellmyr, LK Massey, JL Hamrick, MA Feist</t>
  </si>
  <si>
    <t>... Cumulatively, the estimated inbreeding depression was 0.475, ie, fitness of selfed seeds was 52.5 ... The multilocus estimate for outcrossing rate in the population was 0.961 (SE = 0.07 ... estimate differs significantly from 1.0, indicating that the population was randomly out- crossing. ...</t>
  </si>
  <si>
    <t>http://www.webpages.uidaho.edu/~pellmyr/pubs/Oeco97selfing.pdf</t>
  </si>
  <si>
    <t>Inbreeding depression in marine Euplotes woodruffi (Ciliophora)</t>
  </si>
  <si>
    <t>T Kosaka</t>
  </si>
  <si>
    <t>J. Sci. Hiroshima Univ.</t>
  </si>
  <si>
    <t>Inbreeding depression in Vriesea gigantea, a perennial bromeliad from southern Brazil</t>
  </si>
  <si>
    <t>http://onlinelibrary.wiley.com/doi/10.1111/j.1095-8339.2012.01240.x/full</t>
  </si>
  <si>
    <t>JAT Sampaio, G PAGGI, C ZANELLA…</t>
  </si>
  <si>
    <t>Botanical Journal of …</t>
  </si>
  <si>
    <t>... Inbreeding depression with heterozygote advantage and its effect on selection for modifiers changing the outcrossing rate. Evolution 44: 870–888. ... 2000. Outcrossing rate and inbreeding depression in the perennial yellow bush lupine, Lupinus arboreus (Fabaceae). ...</t>
  </si>
  <si>
    <t>http://www.lume.ufrgs.br/bitstream/handle/10183/18740/000731072.pdf?sequence=1</t>
  </si>
  <si>
    <t>Effect of inbreeding in Coleomegilla maculata (Coleoptera: Coccinellidae) and Galerucella calmeriensis (Coleoptera: Chrysomelidae)</t>
  </si>
  <si>
    <t>GS Kidd</t>
  </si>
  <si>
    <t>1993 - Cornell University</t>
  </si>
  <si>
    <t>Cornell University, August</t>
  </si>
  <si>
    <t>Outcrossing effects on the reproductive performance of Hypericum cumulicola, an endangered Florida scrub endemic 1</t>
  </si>
  <si>
    <t>http://www.bioone.org/doi/abs/10.3159/1095-5674(2005)132%5B204:OEOTRP%5D2.0.CO%3B2</t>
  </si>
  <si>
    <t>MD Trager , ES Menges, PF Quintana-Ascencio…</t>
  </si>
  <si>
    <t>The Journal of the …</t>
  </si>
  <si>
    <t>... In this study we found limited evidence of inbreeding depression or outcrossing benefits in H. cumulicola, and these effects are probably not manifested at a magnitude that would directionally affect most populations of this species. ...</t>
  </si>
  <si>
    <t>http://www.archbold-station.org/station/documents/publicationspdf/Trager,etal.-2005-JTorreyBotSoc.pdf</t>
  </si>
  <si>
    <t>Effects of self-pollination and outcrossing with cultivated plants in small natural populations of American ginseng, Panax quinquefolius (Araliaceae)</t>
  </si>
  <si>
    <t>http://www.amjbot.org/content/94/10/1677.short</t>
  </si>
  <si>
    <t>EH Mooney , JB McGraw</t>
  </si>
  <si>
    <t>... Outbreeding depression can occur if “rescuers” introduce genes selected elsewhere or if outcrossing leads to the breakup of locally adapted gene complexes (Lynch, 1991⇓; Templeton, 1991⇓; Schierup and Christiansen, 1996⇓). ...</t>
  </si>
  <si>
    <t>http://www.amjbot.org/content/94/10/1677.full</t>
  </si>
  <si>
    <t>Pollinator limitation, autogamy and minimal inbreeding depression in insect-pollinated plants on a boreal island</t>
  </si>
  <si>
    <t>http://www.bioone.org/doi/abs/10.1674/0003-0031(2006)155%5B0019:PLAAMI%5D2.0.CO%3B2</t>
  </si>
  <si>
    <t>NT Wheelwright, EE Dukeshire, JB Fontaine …</t>
  </si>
  <si>
    <t>The American midland …</t>
  </si>
  <si>
    <t>... To determine whether fruit and seed set on Kent Island was limited by pollinators, and whether self-pollination resulted in lower reproductive success than outcrossing (inbreeding depression), we performed hand-pollination in addition to pollinator-exclusion experiments on two ...</t>
  </si>
  <si>
    <t>http://researchrepository.murdoch.edu.au/2581/1/pollinator_limitation.pdf</t>
  </si>
  <si>
    <t>Post-pollination mechanisms promoting outcrossing in a self-fertile conifer, Thuja plicata (Cupressaceae)</t>
  </si>
  <si>
    <t>http://www.nrcresearchpress.com/doi/abs/10.1139/b05-007</t>
  </si>
  <si>
    <t>LM O'Connell, K Ritland</t>
  </si>
  <si>
    <t>... The proportion of filled seeds partly depends on the pro- portion of self-pollen received and inbreeding depression. ... where Sai and Sci, are the proportion of filled seeds after selfing and outcrossing, respectively, estimated for tree i, and where pk is the proportion of self-pollen in ...</t>
  </si>
  <si>
    <t>http://www.genetics.forestry.ubc.ca/ritland/reprints/2005_CJB_Lisa_CwrPostPollination.pdf</t>
  </si>
  <si>
    <t>Environmental dependence of inbreeding depression and purging in Drosophila melanogaster</t>
  </si>
  <si>
    <t>http://onlinelibrary.wiley.com/doi/10.1046/j.1420-9101.1999.00113.x/full</t>
  </si>
  <si>
    <t>V Putten</t>
  </si>
  <si>
    <t>... Environmental dependence of inbreeding depression and purging in Drosophila melanogaster. Bijlsma 1 ,; Bundgaard 2 ,; Van Putten 1. ... Bijlsma, Bundgaard and Van Putten (1999), Environmental dependence of inbreeding depression and purging in Drosophila melanogaster. ...</t>
  </si>
  <si>
    <t>Inbreeding and inbreeding depression in a threatened endemic plant, the African violet (Saintpaulia ionantha ssp. grotei), of the East Usambara Mountains, Tanzania</t>
  </si>
  <si>
    <t>http://onlinelibrary.wiley.com/doi/10.1111/j.1365-2028.2009.01141.x/full</t>
  </si>
  <si>
    <t>J Kolehmainen, H Korpelainen…</t>
  </si>
  <si>
    <t>... Honnay &amp; Jacquemyn, 2007). It has also been shown that self-fertilizing species or populations suffer less from inbreeding depression than do outcrossing species or populations (Husband &amp; Schemske, 1996). Small and isolated ...</t>
  </si>
  <si>
    <t>Gene flow, mating systems, and inbreeding depression in natural populations of tropical trees</t>
  </si>
  <si>
    <t>http://link.springer.com/chapter/10.1007/978-94-007-2175-3_3</t>
  </si>
  <si>
    <t>Y Tsumura</t>
  </si>
  <si>
    <t>Managing the Future of Southeast Asia's Valuable …</t>
  </si>
  <si>
    <t>... 2001 ; Naito et al. 2005 , 2008 ), germination (Naito et al. 2005 , 2008 ), seedling growth (Konuma et al. 2000 ), or sapling development. Dipterocarps are predominantly outcrossing species, so inbreeding depression may be expected only in selfed seeds. ...</t>
  </si>
  <si>
    <t>Comparing molecular measures for detecting inbreeding depression</t>
  </si>
  <si>
    <t>http://onlinelibrary.wiley.com/doi/10.1046/j.1420-9101.2002.00373.x/full</t>
  </si>
  <si>
    <t>J Slate , JM Pemberton</t>
  </si>
  <si>
    <t>... Falconer, 1989). However, it has been suggested that extreme outcrossing can disrupt favourable combinations of alleles at different loci, leading to a reduction in fitness, or outbreeding depression (Thornhill, 1993). Although ...</t>
  </si>
  <si>
    <t>Outcrossing , hybridization, pollen quantity, and the evolution of deceptive pollination in Dactylorhiza incarnata</t>
  </si>
  <si>
    <t>http://www.researchgate.net/publication/251957850_Outcrossing_hybridization_pollen_quantity_and_the_evolution_of_deceptive_pollination_in_Dactylorhiza_incarnata/file/3deec52972be9f2865.pdf</t>
  </si>
  <si>
    <t>A Lammi, E Vallius, T Vauhkonen…</t>
  </si>
  <si>
    <t>Annales Botanici …</t>
  </si>
  <si>
    <t>... Inbreeding depression was defined ... as the reduction in fitness of progeny derived from inbreeding relative to those derived from out- crossing. ... Evidently the “outcrossing” hypothesis may have limited application, because genetic struc- ture may vary markedly among populations ...</t>
  </si>
  <si>
    <t>… : the responses of mating systems to density variation in natural populations and the correlation between mixed-mating and inbreeding depression</t>
  </si>
  <si>
    <t>Relative fitness of selfed and outcrossed progeny in a self-compatible, protandrous species, Sabatia angularis L.(Gentianaceae): a comparison in three environments</t>
  </si>
  <si>
    <t>http://www.jstor.org/stable/2409277</t>
  </si>
  <si>
    <t>... The prog- eny were grown in three environments to determine if the magnitude of inbreeding depression expressed by the progeny ... crossing. ... was conducted during the summer of 1985 to examine the consequences of a second generation of selfing and outcrossing on progeny ...</t>
  </si>
  <si>
    <t>http://www.clfs.umd.edu/biology/dudashlab/Dudash%20PDFs/Dudash1990Evol.pdf</t>
  </si>
  <si>
    <t>Best of both worlds? Association between outcrossing and parasite loads in a selfing fish</t>
  </si>
  <si>
    <t>http://onlinelibrary.wiley.com/doi/10.1111/j.1558-5646.2011.01354.x/full</t>
  </si>
  <si>
    <t>A Ellison , J Cable , S Consuegra</t>
  </si>
  <si>
    <t>... However, selfed progeny can have reduced fitness as a consequence of inbreeding depression (Charlesworth et al. 1993) whereas outcrossing results in more genetically diverse progeny, which should be better able to cope with selective pressures (Maynard Smith 1978). ...</t>
  </si>
  <si>
    <t>http://www.researchgate.net/publication/51689173_Best_of_both_worlds_Association_between_outcrossing_and_parasite_loads_in_a_selfing_fish/file/3deec519e0fab0d969.pdf</t>
  </si>
  <si>
    <t>Outcrossing rates in two stands of noble fir (Abies procera Rehd.) in Denmark</t>
  </si>
  <si>
    <t>http://rheinischesmuseumfuerphilologie.com/fileadmin/content/dokument/archiv/silvaegenetica/46_1997/46-2-3-144.pdf</t>
  </si>
  <si>
    <t>HR Siegismund , ED Kjær …</t>
  </si>
  <si>
    <t>rheinischesmuseumfuerphilologie. …</t>
  </si>
  <si>
    <t>... in seed set and seedling survival (SORENSEN et al., 1976), but inbreeding depression, in vigor ... confidence interval of 0.893 to 1.000, indicating that this stand is almost completely out- crossing. In Klosterheden the multi locus outcrossing rate was 0.904 with a 95% confidence ...</t>
  </si>
  <si>
    <t>Relationship between self-fertility, allocation of growth, and inbreeding depression in three coniferous species</t>
  </si>
  <si>
    <t>http://www.jstor.org/stable/2640778</t>
  </si>
  <si>
    <t>... Round-full and round-empty seed numbers were de- termined from X-rays, and self-fertility calculated as filled seeds per round seed after selling divided by filled seeds per round seed after controlled outcrossing (Sorensen 1970). In- breeding depression in seed set (1 - self ...</t>
  </si>
  <si>
    <t>Mixed mating in the 'obligately outcrossing 'Tolpis (Asteraceae) of the Canary Islands</t>
  </si>
  <si>
    <t>http://onlinelibrary.wiley.com/doi/10.1111/j.1442-1984.2010.00275.x/full</t>
  </si>
  <si>
    <t>DJ Crawford, JK Archibald, JK Kelly…</t>
  </si>
  <si>
    <t>... (2002) showed that in a PSC species of Asteraceae, selfing rates are highest in the youngest successional stages, whereas populations occurring in habitats at older stages are completely outcrossing. These researchers suggested that inbreeding depression suffered by ...</t>
  </si>
  <si>
    <t>Implications of plant spatial distribution for pollination and seed production</t>
  </si>
  <si>
    <t>http://books.google.co.uk/books?hl=en&amp;lr=&amp;id=OeQMn3ioucMC&amp;oi=fnd&amp;pg=PA241&amp;dq=depression+%22out-breeding%22+OR+outcrossing+OR+%22out-crossing%22+OR+%22out-mating%22+OR+outmating&amp;ots=MidmAtxw5B&amp;sig=ugRsjNJx7lh1nlb-L05N3-7BnNk</t>
  </si>
  <si>
    <t>Biotic interactions in the tropics: their role in the …</t>
  </si>
  <si>
    <t>... increased visitation time per patch; outcrossing fruit set, inbreeding depression outcrossing rate seed ... Isolated Samanea saman in Costa Rica showed only slightly depressed reproductive capacity ... Yahara 2001) pollinator flights can become shorter giving rise to low outcrossing. ...</t>
  </si>
  <si>
    <t>Inbreeding depression for various traits in two cultured populations of the American bay scallop,〈 i〉 Argopecten irradians irradians〈/i〉 Lamarck (1819) introduced into …</t>
  </si>
  <si>
    <t>http://www.sciencedirect.com/science/article/pii/S0022098108003018</t>
  </si>
  <si>
    <t>H Zheng, G Zhang, X Guo, X Liu</t>
  </si>
  <si>
    <t>... paniculata. In a sympatric population of Mimulus guttatus and M. platycalys, Dole and Ritland (1992) found the more selfing species, M. platycalys, had less inbreeding depression than the more outcrossing species. Wolfe (1993 ...</t>
  </si>
  <si>
    <t>Natural enemies and sex: how seed predators and pathogens contribute to sex-differential reproductive success in a gynodioecious plant</t>
  </si>
  <si>
    <t>http://link.springer.com/article/10.1007/s00442-001-0854-8</t>
  </si>
  <si>
    <t>C Collin , P Pennings , C Rueffler , A Widmer , J Shykoff</t>
  </si>
  <si>
    <t>... 1995). Thus, though most seeds produced by hermaphrodite plants result from outcrossing events and should be therefore of comparable genetic quality to the seeds of females, seeds produced by hermaphrodite plants could experience inbreeding depression. ...</t>
  </si>
  <si>
    <t>http://scholar.harvard.edu/pennings/publications/natural-enemies-and-sex-how-seed-predators-and-pathogens-contribute-sex-differ</t>
  </si>
  <si>
    <t>Inbreeding depression in an asexual population of Mimulus guttatus</t>
  </si>
  <si>
    <t>http://onlinelibrary.wiley.com/doi/10.1111/j.1420-9101.2009.01848.x/full</t>
  </si>
  <si>
    <t>TN Marriage, JK Kelly</t>
  </si>
  <si>
    <t>... are capable of asexual reproduction (Klimés et al., 1997), it is worthwhile to consider this reproductive mode in these same contexts, thereby investigating the combined influence of selfing, outcrossing and asexual reproduction on inbreeding depression and genetic load. ...</t>
  </si>
  <si>
    <t>Pollen Parent Effect on Outcrossing Rate, Yield, and Fruit Characteristics ofFloridian'andMauritius' Lychee</t>
  </si>
  <si>
    <t>http://journal.ashspublications.org/content/118/1/109.short</t>
  </si>
  <si>
    <t>RA Stern, S Gazit, R El-Batsri…</t>
  </si>
  <si>
    <t>... parent on seed weight was found in 'Floridian', which appears to exhibit inbreeding depression. ... Generally, in trees adjacent to those of the outcrossing pollen parent (pollenizer), no significant ... 4) but very high for 'Floridian' (Table 5). The effect of the out crossing pollen parent on ...</t>
  </si>
  <si>
    <t>http://journal.ashspublications.org/content/118/1/109.full.pdf</t>
  </si>
  <si>
    <t>Sex in advertising: dioecy alters the net benefits of attractiveness in Sagittaria latifolia (Alismataceae)</t>
  </si>
  <si>
    <t>http://rspb.royalsocietypublishing.org/content/273/1599/2401.short</t>
  </si>
  <si>
    <t>JC Vamosi , SM Vamosi …</t>
  </si>
  <si>
    <t>... and inflorescences of animal-pollinated dioecious plants are generally small and inconspicuous in comparison with outcrossing cosexual species. ... 1)+1(2)]/8=0.625x, where x is the advantage females experience over hermaphrodites (eg due to reduced inbreeding depression). ...</t>
  </si>
  <si>
    <t>http://rspb.royalsocietypublishing.org/content/273/1599/2401.full.html</t>
  </si>
  <si>
    <t>Sex, outcrossing and mating types: unsolved questions in fungi and beyond</t>
  </si>
  <si>
    <t>http://onlinelibrary.wiley.com/doi/10.1111/j.1420-9101.2012.02495.x/full</t>
  </si>
  <si>
    <t>S Billiard, M LÓPEZ‐VILLAVICENCIO …</t>
  </si>
  <si>
    <t>... syngamy between gametes produced by the same diploid individual; Figs 1 and 2). In such cases where mating types prevent diploid selfing, it is generally assumed that they evolved precisely to avoid diploid selfing, and thus promote outcrossing to limit inbreeding depression. ...</t>
  </si>
  <si>
    <t>Mating system of Ophiopogon xylorrhizus (Liliaceae), an endangered species in Southwest China</t>
  </si>
  <si>
    <t>http://www.jstor.org/stable/2475230</t>
  </si>
  <si>
    <t>T He , G Rao, R You, S Ge</t>
  </si>
  <si>
    <t>... Charlesworth B, D Charlesworth 1987 Inbreeding depression with heterozygotes advantage and its effect on selection for modifiers changing the outcrossing rate. ... Eguiarte LE, N Perez-Nasser, D Pinero 1992 Genetic structure, out- crossing rate and heterosis in Astrocaryum ...</t>
  </si>
  <si>
    <t>http://peeg-curtin.com/wp-content/uploads/2013/05/1.pdf</t>
  </si>
  <si>
    <t>Population genetic structure and mating systems in hermaphrodite freshwater snails: the examples of Bulinus globosus and B. truncatus</t>
  </si>
  <si>
    <t>P Jarne, F Njiokou, C Bellec…</t>
  </si>
  <si>
    <t>SOCIETY FOR EXPERIMENTAL &amp; …</t>
  </si>
  <si>
    <t>Heterozygosity and developmental stability under sexual and asexual breeding systems</t>
  </si>
  <si>
    <t>http://www.jstor.org/stable/2407890</t>
  </si>
  <si>
    <t>RC Vrijenhoek , S Lerman</t>
  </si>
  <si>
    <t>... in an increased frequency of phenodeviants, whereas de- velopmental stability would be restored upon outcrossing. Whether this inbreed- ing depression is due to a decreased fre- quency of ... 1960) noted that "the fitness lost on inbreeding tends to be restored on (out) crossing . ...</t>
  </si>
  <si>
    <t>… in morphology, seed quality and self-(in) compatibility among the inbred lines developed from a population variety in outcrossing yellow mustard (Sinapis …</t>
  </si>
  <si>
    <t>http://www.mdpi.com/2223-7747/1/1/16/htm</t>
  </si>
  <si>
    <t>B Cheng, DJ Williams, Y Zhang</t>
  </si>
  <si>
    <t>Plants</t>
  </si>
  <si>
    <t>... It is an obligate outcrossing species due to its sporophytic self-incompatibility (SI). ... To circumvent the SI barrier, bud-pollination for selfing was performed on the selected initial (S0) plants. Various types of inbreeding depression were observed in the S1 generation. ...</t>
  </si>
  <si>
    <t>Inbreeding and outbreeding depression in Stylidium hispidum: implications for mixing seed sources for ecological restoration</t>
  </si>
  <si>
    <t>http://onlinelibrary.wiley.com/doi/10.1002/ece3.302/full</t>
  </si>
  <si>
    <t>KM Hufford, SL Krauss , EJ Veneklaas</t>
  </si>
  <si>
    <t>Ecology and evolution</t>
  </si>
  <si>
    <t>... Predicting the scale of outbreeding depression is critical for the comprehensive application of seed sourcing guidelines in restoration to avoid detrimental consequences of wide outcrossing. ... Inbreeding depression and an optimal outcrossing distance. ...</t>
  </si>
  <si>
    <t>Overdominant epistatic loci are the primary genetic basis of inbreeding depression and heterosis in rice. II. Grain yield components</t>
  </si>
  <si>
    <t>http://repository.ias.ac.in/37995/</t>
  </si>
  <si>
    <t>LJ Luo, ZK Lia, HW Mei, QY Shu, R Tabien…</t>
  </si>
  <si>
    <t>repository.ias.ac.in</t>
  </si>
  <si>
    <t>Page 1. Copyright © 2001 by the Genetics Society of America Overdominant Epistatic Loci Are the Primary Genetic Basis of Inbreeding Depression and Heterosis in Rice. II. ... INBREEDING depression, the overall decline in fit- Despite its tremendous success in plant and animal ...</t>
  </si>
  <si>
    <t>http://repository.ias.ac.in/37995/1/37995.pdf</t>
  </si>
  <si>
    <t>Self-fertility variation and paternal success through outcrossing in Douglas fir</t>
  </si>
  <si>
    <t>http://link.springer.com/article/10.1007/BF00226707</t>
  </si>
  <si>
    <t>RR Nakamura, NC Wheeler</t>
  </si>
  <si>
    <t>... then trees with low self-fertility will do poorly in out- crossing, because these pollen donors will ... DW, Lande R (1985) The evolution of self-fertiliza- tion and inbreeding depression in plants. ... Evolution 39:41-52 Shaw DV, Allard RW (1982) Estimation of outcrossing rates in Douglas ...</t>
  </si>
  <si>
    <t>Dynamics of inbreeding depression due to deleterious mutations in small populations: mutation parameters and inbreeding rate</t>
  </si>
  <si>
    <t>http://journals.cambridge.org/abstract_S0016672399003900</t>
  </si>
  <si>
    <t>J Wang, WG Hill, D Charlesworth…</t>
  </si>
  <si>
    <t>... 165 Dynamics of inbreeding depression due to deleterious mutations in small populations: mutation parameters and inbreeding rate ... Full-sib mating also results in a substantial decrease in fitness (inbreeding depression), and thus a high risk of extinction of the population. ...</t>
  </si>
  <si>
    <t>Outcrossing breeding system does not compromise invasiveness in〈 i〉 Buddleja davidii〈/i〉</t>
  </si>
  <si>
    <t>http://www.sciencedirect.com/science/article/pii/S0367253012001430</t>
  </si>
  <si>
    <t>SK Ebeling, S Schreiter, I Hensen, W Durka …</t>
  </si>
  <si>
    <t>... Barrett and Richardson, 1986). In our study we showed that the invasive species Buddleja davidii is largely outcrossing and does not suffer from inbreeding depression in its invasive range. These results suggest that fragrance ...</t>
  </si>
  <si>
    <t>https://www.ufz.de/export/data/global/45830_ebeling_2012.pdf</t>
  </si>
  <si>
    <t>Hybridisation and forest conservation.</t>
  </si>
  <si>
    <t>http://www.cabdirect.org/abstracts/20023103616.html</t>
  </si>
  <si>
    <t>SE Carney, DE Wolf, LH Rieseberg , A Young…</t>
  </si>
  <si>
    <t>… principles and practice</t>
  </si>
  <si>
    <t>... In these cases there are two possible outcomes that are relevant to conservation biology: outcrossing depression and genetic assimilation. Factors that affect the probability of extinction due to hybridization are discussed, as well as management implications. ...</t>
  </si>
  <si>
    <t>Seedling performance in a trioecious cactus, Pachycereus pringlei: Effects of maternity and paternity</t>
  </si>
  <si>
    <t>http://link.springer.com/article/10.1007/BF01087042</t>
  </si>
  <si>
    <t>VJ Sosa, TH Fleming</t>
  </si>
  <si>
    <t>Plant systematics and evolution</t>
  </si>
  <si>
    <t>... 67: 2765-2769. Sakai AK, Weller SG, Chen ML., Chou SY, Tasanont C. (1997) Evolution of gynodioecy and maintenance of females: the role of inbreeding depression, outcrossing rates, and resource allocation in Schiedea adamantis (Caryophyllaceae). Evolution 51: 724-736. ...</t>
  </si>
  <si>
    <t>http://www.researchgate.net/publication/226171353_Seedling_performance_in_a_trioecious_cactusPachycereus_pringlei_Effects_of_maternity_and_paternity/file/3deec51e6e3789f906.pdf</t>
  </si>
  <si>
    <t>Among-individual variation in pollen limitation and inbreeding depression in a mixed-mating shrub</t>
  </si>
  <si>
    <t>http://aob.oxfordjournals.org/content/early/2010/10/05/aob.mcq200.short</t>
  </si>
  <si>
    <t>JP González-Varo , A Traveset</t>
  </si>
  <si>
    <t>... oxfordjournals.org. Previous Section. LITERATURE CITED. ↵: Ågren J,; Schemske DW. . Outcrossing rate and inbreeding depression in two annual monoecious herbs, Begonia hirsuta and B. semiovata. Evolution 1993;47:125-135. ...</t>
  </si>
  <si>
    <t>http://aob.oxfordjournals.org/content/early/2010/10/05/aob.mcq200.full</t>
  </si>
  <si>
    <t>The influence of population density on outcrossing rates in Mimulus ringens</t>
  </si>
  <si>
    <t>https://biometeorology.org/letsci/biologicalsciences/facultystaff/karron/upload/Karron-et-al-1995-Influence-of-pop-density-on-outcrossing-rates.pdf</t>
  </si>
  <si>
    <t>JD Karron , NN Thumser, R Tucker, AJ Hessenauer</t>
  </si>
  <si>
    <t>biometeorology.org</t>
  </si>
  <si>
    <t>... X. Genetic variability, heterozygosity, and outcrossing in colonial populations of Lupinus succulentus. Evolution, 31, 247—25 5. HOLTSFORD, TP AND ELLSTRAND, NC 1989. Variation in out- crossing rate and population genetic structure of Clarkia tembloriensis (Onagraceae ...</t>
  </si>
  <si>
    <t>A chromosomal region promoting outcrossing in a conifer</t>
  </si>
  <si>
    <t>http://www.genetics.org/content/159/3/1283.short</t>
  </si>
  <si>
    <t>CG Williams , Y Zhou, SE Hall</t>
  </si>
  <si>
    <t>... of the self-fertilized zygotes.” The embryo-lethal system is hypothesized as the selective mechanism promoting outcrossing in conifers ... The partial dominance hypothesis attributes inbreeding depression to increased homozygosity of alleles that are both deleterious and at least ...</t>
  </si>
  <si>
    <t>http://www.genetics.org/content/159/3/1283.full</t>
  </si>
  <si>
    <t>Non-native Genotypes and Outbreeding Depression in Plants: Theoretical and Empirical Issues</t>
  </si>
  <si>
    <t>http://books.google.co.uk/books?hl=en&amp;lr=&amp;id=KLqkbBTHfm4C&amp;oi=fnd&amp;pg=PA26&amp;dq=depression+%22out-breeding%22+OR+outcrossing+OR+%22out-crossing%22+OR+%22out-mating%22+OR+outmating&amp;ots=1J3t4RrfB7&amp;sig=uRnAgCY8yMEqGrEQjmYKsXTjLvM</t>
  </si>
  <si>
    <t>CT Frye</t>
  </si>
  <si>
    <t>Proc. of the Second Eastern Native Grass Symp.</t>
  </si>
  <si>
    <t>... Tabulating the breeding systems for these 39 taxa produced trends consistent with lower inbreeding depression for species with a selfing breeding system and high inbreeding depression for species with an outcrossing breeding system (Table 2). Only four of the 39 species ...</t>
  </si>
  <si>
    <t>Inbreeding depression and mating‐distance dependent offspring fitness in large and small populations of Lychnis flos‐cuculi (Caryophyllaceae)</t>
  </si>
  <si>
    <t>http://onlinelibrary.wiley.com/doi/10.1046/j.1420-9101.1994.7050609.x/abstract</t>
  </si>
  <si>
    <t>TP Hauser , V Loeschcke</t>
  </si>
  <si>
    <t>... If the relative offspring fitness increases with mating distance because of isolation by distance, then the inbreeding depression measured as the relative fitness of selfing to outcrossing would also depend on the mating distance. ...</t>
  </si>
  <si>
    <t>http://onlinelibrary.wiley.com/doi/10.1046/j.1420-9101.1994.7050609.x/pdf</t>
  </si>
  <si>
    <t>Genetic variation of inbreeding depression among floral and fitness traits in Silene nutans</t>
  </si>
  <si>
    <t>http://www.nature.com/hdy/journal/v104/n1/abs/hdy2009103a.html</t>
  </si>
  <si>
    <t>J Thiele, T Hansen, HR Siegismund , TP Hauser</t>
  </si>
  <si>
    <t>... | Article | ChemPort |; Charlesworth D, Morgan MT, Charlesworth B (1990). Inbreeding depression, genetic load, and the evolution of outcrossing rates in a multilocus system with no linkage. Evolution 44: 1469–1489. | Article | ISI; Crnokrak P, Barrett SCH (2002). ...</t>
  </si>
  <si>
    <t>http://www.nature.com/hdy/journal/v104/n1/full/hdy2009103a.html</t>
  </si>
  <si>
    <t>Out - crossing among commercial strains of the northern quahog, Mercenaria mercenaria: survival, growth and implications for selective breeding</t>
  </si>
  <si>
    <t>http://www.bioone.org/doi/abs/10.2983/0730-8000(2006)25%5B403:OACSOT%5D2.0.CO%3B2</t>
  </si>
  <si>
    <t>MD Camara, SK Allen Jr, RB Carnegie …</t>
  </si>
  <si>
    <t>Journal of Shellfish …</t>
  </si>
  <si>
    <t>... In contrast, out-breeding the MA and VA lines to produce hybrids resulted in significantly smaller spat ... over the judicious selection or construction of a base population with low inbreeding depression. ... and SC) as well as the NJ strain show no advantages of outcrossing, and the ...</t>
  </si>
  <si>
    <t>Genome evolution in outcrossing versus selfing versus asexual species</t>
  </si>
  <si>
    <t>http://link.springer.com/protocol/10.1007/978-1-61779-582-4_11</t>
  </si>
  <si>
    <t>S Glémin , N Galtier</t>
  </si>
  <si>
    <t>Evolutionary Genomics</t>
  </si>
  <si>
    <t>... This could generate high inbreeding depression in outcrossing species, preventing the transition to selfing. In reverse, recurrent selfing would reduce the load through both purging and the avoidance of gBGC, thus reducing the deleterious effects of inbreeding. ...</t>
  </si>
  <si>
    <t>Impact of pollination environment manipulation on the apparent outcrossing rate in a Douglas-fir seed orchard</t>
  </si>
  <si>
    <t>http://www.nature.com/hdy/journal/v66/n1/abs/hdy19917a.html</t>
  </si>
  <si>
    <t>YA El-Kassaby , R Davidson</t>
  </si>
  <si>
    <t>... El-Kassaby, YA, and Ritland, K. 1986b. The relation of outcrossing and contamination to reproductive phenology and supplemental mass pollination in a Douglas-fir seed orchard. ... A survey of mutant forms and inbreeding depression in species of the family Pinaceae. ...</t>
  </si>
  <si>
    <t>Experimental evolution of the genetic load and its implications for the genetic basis of inbreeding depression</t>
  </si>
  <si>
    <t>http://onlinelibrary.wiley.com/doi/10.1111/j.1558-5646.2008.00441.x/full</t>
  </si>
  <si>
    <t>CW Fox , KL Scheibly, DH Reed</t>
  </si>
  <si>
    <t>... 1997; Roff 2002) and (2) quantify the degree to which inbreeding depression has declined due to purging by reinbreeding the population following at least one generation of outcrossing (Charlesworth and Charlesworth 1999; Willis 1999c), with both control and serially inbred ...</t>
  </si>
  <si>
    <t>http://www.uky.edu/~cfox/Pubs/Papers/2008_Evolution_Purging%20in%20Stator.pdf</t>
  </si>
  <si>
    <t>Female compensation through the quantity and quality of progeny in a gynodioecious plant, Geranium maculatum (Geraniaceae)</t>
  </si>
  <si>
    <t>http://www.amjbot.org/content/93/2/263.short</t>
  </si>
  <si>
    <t>... OT). If a proportion of hermaphrodite seeds were the product of selfing but all female seeds were from outcrossing, inbreeding depression could lead to the reduced seed number and seed mass observed in this study. The gender ...</t>
  </si>
  <si>
    <t>http://www.amjbot.org/content/93/2/263.full</t>
  </si>
  <si>
    <t>Context-dependent autonomous self-fertilization yields reproductive assurance and mixed mating</t>
  </si>
  <si>
    <t>http://www.nature.com/nature/journal/v430/n7002/abs/nature02776.html</t>
  </si>
  <si>
    <t>S Kalisz , DW Vogler, KM Hanley</t>
  </si>
  <si>
    <t>... 2a). However, these selfed progeny express lower early inbreeding depression (Fig. 1) than is typically seen in outcrossing species 25 , and the magnitude of inbreeding depression increases from early to late stages, as is typically seen in selfing species 22, 25 . ...</t>
  </si>
  <si>
    <t>http://www.nature.com/nature/journal/v430/n7002/full/nature02776.html</t>
  </si>
  <si>
    <t>Gene flow by pollen: implications for plant conservation genetics</t>
  </si>
  <si>
    <t>http://www.jstor.org/stable/3545517</t>
  </si>
  <si>
    <t>NC Ellstrand</t>
  </si>
  <si>
    <t>... Out- breeding depression among nonspecific populations, re- duced seed set or progeny vigor after interspecific hy- bridization, and genetic ... ly one crop on the list is highly selfing lettuce) and eight are either obligately outcrossing or predominantly out- crossing (Frankel and ...</t>
  </si>
  <si>
    <t>http://barkerlab.net/Ellstrand1992.pdf</t>
  </si>
  <si>
    <t>Inbreeding depression and outbreeding depression</t>
  </si>
  <si>
    <t>http://docs.lib.noaa.gov/noaa_documents/NMFS/NWFSC/TM_NMFS_NWFSC/TM_NMFS_NWFSC_30_files/lynch.html</t>
  </si>
  <si>
    <t>Genetic Effects of Straying of Non-native Hatchery Fish …</t>
  </si>
  <si>
    <t>... For example, would a very large population of thousands show more outbreeding depression than a small population where outcrossing may cover inbreeding through outbreeding enhancement? Answer: Mike Lynch: Population size is important. ...</t>
  </si>
  <si>
    <t>Significant levels of self-fertilization in natural populations of tamarack</t>
  </si>
  <si>
    <t>http://www.nrcresearchpress.com/doi/abs/10.1139/b87-151</t>
  </si>
  <si>
    <t>P Knowles, GR Furnier, MA Aleksiuk…</t>
  </si>
  <si>
    <t>... Effect of population sub- structuring on estimates of outcrossing rate in plant populations. ... Population density, out- crossing rate, and heterozygote superiority in ponderosa pine. ... A survey of mutant forms and inbreeding depression in species of the family Pinaceae. USDA For. ...</t>
  </si>
  <si>
    <t>Analysis of Quantitative Variation and Inbreeding Depression with Marker Genes in Arabidopsis Thaliana and Its Outcrossing Relatives</t>
  </si>
  <si>
    <t>H Kuittinen</t>
  </si>
  <si>
    <t>… OULUENSIS SERIES A …</t>
  </si>
  <si>
    <t>ACTA UNIVERSITATIS OULUENSIS</t>
  </si>
  <si>
    <t>the effect of drought stress on inbreeding depression in four populations of the mediterranean outcrossing plant crepis sancta (asteraceae)</t>
  </si>
  <si>
    <t>http://www.lw20.com/2011042427771562.html</t>
  </si>
  <si>
    <t>R Niemetz, U Altenschmidt, S Brucker, G Fuchs</t>
  </si>
  <si>
    <t>Abstract: The effect of physiological stress on the magnitude of inbreeding depression in plants has been the subject of few studies and is currently controversial because of contradictory results. We measured the inbreeding depression at three drought stress ...</t>
  </si>
  <si>
    <t>Outcrossing Rates, Their Temporal Variation, and Early Inbreeding Depression in Lodgepole Pine (Pinus Contorta Vars. Latifola and Murrayana).</t>
  </si>
  <si>
    <t>MR Carlson</t>
  </si>
  <si>
    <t>Heterosis, Inbreeding Depression , Correlation of Yield Components, and Natural Outcrossing in Southernpea (Vigna Unguiculata (L.) Walp.)</t>
  </si>
  <si>
    <t>CB Williams</t>
  </si>
  <si>
    <t>Auburn University.</t>
  </si>
  <si>
    <t>Might family-Ievel variation in inbreeding depression have implica-tions for the conservation of fragmented plant populations?</t>
  </si>
  <si>
    <t>http://www.herbmedit.org/bocconea/16-0173.pdf</t>
  </si>
  <si>
    <t>FX Pico, C Mix, NJ Ouborg, JM van Groenendael</t>
  </si>
  <si>
    <t>... On the one hand, predominant outcrossing with strong inbreeding depression, and on the other hand, predominant self-fertilization associated with weak inbreeding depression, because of purging of highly deleterious alleles (Lande &amp; Schemske 1985; Charlesworth &amp; al. ...</t>
  </si>
  <si>
    <t>Inbreeding and Outcrossing on Reproductive and Growth Traits and How to Account for it in Genetic Evaluation</t>
  </si>
  <si>
    <t>http://www.nsif.com/conferences/1997/culbertson.htm</t>
  </si>
  <si>
    <t>M Culbertson, J Mabry, I Misztal , K Bertrand</t>
  </si>
  <si>
    <t>Inbreeding and Outcrossing on Reproductive and Growth Traits and How to Account for it in Genetic Evaluation ... Various studies have shown the phenotypic results of crossbreeding and inbreeding, or heterosis and inbreeding depression, to be greatest in those traits with lower ...</t>
  </si>
  <si>
    <t>List of methods with corresponding subcategories</t>
  </si>
  <si>
    <t>http://link.springer.com/content/pdf/10.1007/978-3-0348-8884-4_5.pdf</t>
  </si>
  <si>
    <t>G Kjellsson, V Simonsen, K Ammann</t>
  </si>
  <si>
    <t>Methods for Risk Assessment of …</t>
  </si>
  <si>
    <t>... M38. Microsatellite introgression markers vertical gene-transfer marker hybrid genotype polymorphism M39. Morphological character introgression analysis outcrossing vertical gene-transfer heterosis hybrid hybrid depression hybrid vigour metapopulation M40. ...</t>
  </si>
  <si>
    <t>PS 61-83: Do differences in pollinator service affect selfing and outcrossing in the mixed-mating plant, Collinsia verna?</t>
  </si>
  <si>
    <t>https://eco.confex.com/eco/2007/techprogram/P7411.HTM</t>
  </si>
  <si>
    <t>FN Knapczyk, JK Conner</t>
  </si>
  <si>
    <t>... ability across populations and identify floral traits that are correlated with selfing ability, 2) test the prediction that selfing ability is negatively correlated to pollinator service across populations, and 3) measure outcrossing rates and inbreeding depression across populations and ...</t>
  </si>
  <si>
    <t>A Bayesian method for the joint estimation of outcrossing rate and inbreeding depression</t>
  </si>
  <si>
    <t>http://www.nature.com/hdy/journal/v109/n6/abs/hdy201258a.html</t>
  </si>
  <si>
    <t>VA Koelling , PJ Monnahan, JK Kelly</t>
  </si>
  <si>
    <t>Abstract The population outcrossing rate (t) and adult inbreeding coefficient (F) are key parameters in mating system evolution. The magnitude of inbreeding depression as expressed in the field can be estimated given t and F via the method of Ritland (1990). For ...</t>
  </si>
  <si>
    <t>http://www.nature.com/hdy/journal/v109/n6/full/hdy201258a.html</t>
  </si>
  <si>
    <t>STEPHANIE J. SCHRAC,*! ARNE 0. Mooers,* G. Tata Ndifon, t and Andrew F. Read* t</t>
  </si>
  <si>
    <t>ECOFMO ABILITY, SH SNAIL</t>
  </si>
  <si>
    <t>The American …</t>
  </si>
  <si>
    <t>… of Naturalists by the University of …</t>
  </si>
  <si>
    <t>Effects of self-and cross-fertilization on parental fecundity and offspring survival in eight populations of Lymnaea stagnalis</t>
  </si>
  <si>
    <t>https://jyx.jyu.fi/dspace/handle/123456789/18846</t>
  </si>
  <si>
    <t>S Suonpää</t>
  </si>
  <si>
    <t>jyx.jyu.fi</t>
  </si>
  <si>
    <t>... and cross-fertilization. Self-fertilizing hermaphrodites and their progeny are supposed to suffer lowered fitness compared to outcrossing ones, referred as inbreeding depression and self-fertilization depression. In this study, the ...</t>
  </si>
  <si>
    <t>https://jyx.jyu.fi/dspace/bitstream/handle/123456789/18846/URN_NBN_fi_jyu-200808125644.pdf?sequence=1</t>
  </si>
  <si>
    <t>Inbreeding depression does not increase in foreign environments: a field experimental study</t>
  </si>
  <si>
    <t>http://aobpla.oxfordjournals.org/content/6/plu009.full</t>
  </si>
  <si>
    <t>J Hereford</t>
  </si>
  <si>
    <t>AoB plants</t>
  </si>
  <si>
    <t>aobpla.oxfordjournals.org</t>
  </si>
  <si>
    <t>... of self-fertilization. Outcrossing is especially favoured if the new site is a foreign habitat because selfing would incur inbreeding depression and outcrossing with natives could result in heterosis (Hereford 2009b; Fig. 1). There ...</t>
  </si>
  <si>
    <t>PS 14-152: Assessing inbreeding depression in experimental mating of annual and perennial kelp</t>
  </si>
  <si>
    <t>https://eco.confex.com/eco/2007/techprogram/P4913.HTM</t>
  </si>
  <si>
    <t>JD Collens, C Pfister</t>
  </si>
  <si>
    <t>... Here I compare inbreeding depression between several species of annual and perennial kelp having mixed mating systems and an inconspicuous ... of selfing probability, 5%, 50% and 100% selfing and compared the reduction in offspring from the mostly outcrossing treatment to ...</t>
  </si>
  <si>
    <t>A comparison of male and female responses to inbreeding in Cucurbita texana</t>
  </si>
  <si>
    <t>Sex expression and inbreeding depression in progeny derived from an extraordinary hermaphrodite of Salix subfragilis</t>
  </si>
  <si>
    <t>http://www.biomedcentral.com/content/pdf/1999-3110-55-3.pdf</t>
  </si>
  <si>
    <t>T Nagamitsu , N Futamura</t>
  </si>
  <si>
    <t>Botanical Studies</t>
  </si>
  <si>
    <t>... and fitness components were measured in the progeny of one of the two hermaphrodites and com- pared among the progeny derived from selfing or out- crossing with the other ... Inbreeding depression at the early life-cycle stages differed between outcrossing and selfing ...</t>
  </si>
  <si>
    <t>Outcrossing rates in 6 natural populations of Sorbus pohuashanensis.</t>
  </si>
  <si>
    <t>http://www.cabdirect.org/abstracts/20103199369.html</t>
  </si>
  <si>
    <t>Z Jian, Z YongQi, Z ChuanHong, Z YiChen…</t>
  </si>
  <si>
    <t>Scientia Silvae …</t>
  </si>
  <si>
    <t>... Therefore, the mating system of S. pohuashanensis in the 6 populations is predominantly outcrossing. The inferred inbreeding depression (δ=1) from the electrophoresis data indicated severe inbreeding depression in the natural populations of the species. ...</t>
  </si>
  <si>
    <t>Evolution of Mating Systems: Outcrossing versus Selfing</t>
  </si>
  <si>
    <t>http://labs.eeb.utoronto.ca/BarrettLab/pdf/Barrett%20(2014)%20Princeton%20Guide%20to%20Evolution%20IV.8_Barrett.pdf</t>
  </si>
  <si>
    <t>... Inbreeding Depression. ... alleles in homo- zygous genotypes and is expressed most strongly when inbreeding occurs in primarily outcrossing populations; a ... In contrast, in hermaphrodites, it is usually defined as the relative frequency of cross-fertilization (out- crossing) and self ...</t>
  </si>
  <si>
    <t>… 'stress of males transmitted epigenetically to female offspring multi-generationally; plus out - breeding fertility depression through genetic incompatibilities. …</t>
  </si>
  <si>
    <t>http://stevemoxon.co.uk/adaptivedemographic-transition.php</t>
  </si>
  <si>
    <t>WW Won't Whack War, PS Females, DNA From</t>
  </si>
  <si>
    <t>ABSTRACT An explanation of demographic transition [DT] as an adaptive mechanism is thought unlikely or untenable, but is strongly suggested by the finding that stranger- presence'crowding'stress of males is epigenetically transmitted specifically to female ...</t>
  </si>
  <si>
    <t>Does Inbreeding Depression Occur in the Sagebrush Buttercup (Ranunculus glaberrimus)?</t>
  </si>
  <si>
    <t>http://ugc.sites.tru.ca/files/2013/04/Undergraduate-Research-Conference-Proceedings-2012.pdf#page=57</t>
  </si>
  <si>
    <t>S Donnelly</t>
  </si>
  <si>
    <t>and Innovation Conference</t>
  </si>
  <si>
    <t>ugc.sites.tru.ca</t>
  </si>
  <si>
    <t>... through outcrossing produces the most genetically diverse and stable progeny, it has the least chance of producing inbreeding depression. However, the occurrence of fertilization via outcrossing relies ... 2011), out-crossing may become even more limited for some species. ...</t>
  </si>
  <si>
    <t>Tittel: Pollination ecology of Digitalis purpurea Undertittel: Patterns and processes Publisert år: 2008 Dokumenttype: Doktoravhandling Språk: Engelsk</t>
  </si>
  <si>
    <t>Precautionary hand pollination suggests outbreeding depression between potential seed donor populations for a rare wetland plant 1</t>
  </si>
  <si>
    <t>http://www.bioone.org/doi/abs/10.3159/TORREY-D-12-00046.1</t>
  </si>
  <si>
    <t>PM Severns</t>
  </si>
  <si>
    <t>The Journal of the Torrey Botanical Society</t>
  </si>
  <si>
    <t>... However, if P. racemosa precautionary crosses were not performed, it is likely that the typical assumption that rare, isolated plant populations suffer from inbreeding depression and experience heterosis upon outcrossing (reviewed by Honnay and Jacquemyn 2007) would have ...</t>
  </si>
  <si>
    <t>Concepts in Evolutionary Genomics, WS99/00 Lecture 10: Selfing in Plants</t>
  </si>
  <si>
    <t>B Haubold</t>
  </si>
  <si>
    <t>Evidence for inbreeding depression in the tree Robinia pseudoacacia L.(Fabaceae)</t>
  </si>
  <si>
    <t>http://www.funpecrp.com.br/gmr/year2013/vol12-4/pdf/gmr2836.pdf</t>
  </si>
  <si>
    <t>CQ Yuan, YF Li , L Wang, KQ Zhao, RY Hu…</t>
  </si>
  <si>
    <t>Genetics and …</t>
  </si>
  <si>
    <t>funpecrp.com.br</t>
  </si>
  <si>
    <t>... Inbreeding depression may promote outcrossing in R. pseudoacacia by acting as a post-pollination barrier to selfing. ... Bellusci F, Pellegrino G and Musacchio A (2009). Different levels of inbreeding depression between outcrossing and selfing Serapias species. Biol. ...</t>
  </si>
  <si>
    <t>Consequences of enforced inbreeding on ovule development in certain outcrossing populations of indian rapeseed (Brassica campestris L. prain)</t>
  </si>
  <si>
    <t>http://www.indianjournals.com/ijor.aspx?target=ijor:ijgpb&amp;volume=57&amp;issue=3&amp;article=013</t>
  </si>
  <si>
    <t>PK Singh , B Rai</t>
  </si>
  <si>
    <t>The Indian Journal of Genetics and Plant …</t>
  </si>
  <si>
    <t>... Consequences of enforced inbreeding on ovule development in certain outcrossing populations of indian rapeseed (Brassica campestris L. prain). Singh PK, Rai B. ... The mean value of inbreeding depression was 7.0% intoria,4.4% in brown sarson and 2.0% in yellow sarson. ...</t>
  </si>
  <si>
    <t>HOW SELFING, INBREEDING DEPRESSION , AND POLLEN LIMITATION IMPACT NUCLEAR‐CYTOPLASMIC GYNODIOECY: A MODEL</t>
  </si>
  <si>
    <t>http://onlinelibrary.wiley.com/doi/10.1111/evo.12142/full</t>
  </si>
  <si>
    <t>A Dornier, M Dufay</t>
  </si>
  <si>
    <t>... In particular, if females and outcrossing hermaphrodites have an equal female fitness, that is , a combination of self-pollination and inbreeding depression, even at very low levels (as soon as sδ &gt; 0), is enough to select for CMS genes. ...</t>
  </si>
  <si>
    <t>http://www.researchgate.net/publication/256607825_How_selfing_inbreeding_depression_and_pollen_limitation_impact_nuclear-cytoplasmic_gynodioecy_a_model/file/72e7e526028ed5dfba.pdf</t>
  </si>
  <si>
    <t>Genetic structure of a population evolving under traditional farming system</t>
  </si>
  <si>
    <t>http://dial.academielouvain.be/handle/boreal:139377</t>
  </si>
  <si>
    <t>LA Minsart</t>
  </si>
  <si>
    <t>... Then each factor among the natural evolutionary forces (outcrossing rate, inbreeding depression) and cultivation practices (size of the fields, partial exchange of seeds between farmers, mode of selection of the seeds, reduction of the number fields) was analyzed, and its ...</t>
  </si>
  <si>
    <t>RECENT CHANGES IN THE POPULATION STRUCTURE OF BLACK WALNUT</t>
  </si>
  <si>
    <t>IVS OUTCROSSING</t>
  </si>
  <si>
    <t>Maternal sex effects and inbreeding depression under varied environmental conditions in gynodioecious Fragaria vesca subsp. bracteata</t>
  </si>
  <si>
    <t>http://aob.oxfordjournals.org/content/112/3/613.short</t>
  </si>
  <si>
    <t>RM Dalton, MH Koski , TL Ashman</t>
  </si>
  <si>
    <t>... Maternal sex effects and inbreeding depression under varied environmental conditions in gynodioecious Fragaria vesca subsp. bracteata. ... 21, P = 0·65, respectively). Inbreeding depression in early life. The type of pollination ...</t>
  </si>
  <si>
    <t>Variation in herkogamy and inbreeding depression in Aquilegia canadensis</t>
  </si>
  <si>
    <t>MS Jacobs</t>
  </si>
  <si>
    <t>Indiana University</t>
  </si>
  <si>
    <t>Inbreeding Depression and Mating System Evolution in the Autotetraploid Chamerion Angustifolium</t>
  </si>
  <si>
    <t>BC Ozimec</t>
  </si>
  <si>
    <t>ProQuest</t>
  </si>
  <si>
    <t>J. GERARD B. OOSTERMEIJER, RUUD GM ALTENBURG and HANS CM DEN NIJS</t>
  </si>
  <si>
    <t>AB Need</t>
  </si>
  <si>
    <t>Acta botanica Neerlandica: official publication of …</t>
  </si>
  <si>
    <t>North-Holland Pub. Co.</t>
  </si>
  <si>
    <t>Outcrossing Rates in 6 Natural Populations of Sorbus pohuashanensis</t>
  </si>
  <si>
    <t>http://repository.ubn.kun.nl/handle/2066/60406</t>
  </si>
  <si>
    <t>FX Pico Mercader, NJ Ouborg, JM van Groenendael</t>
  </si>
  <si>
    <t>repository.ubn.kun.nl</t>
  </si>
  <si>
    <t>... extent of among-family variation in inbreeding depression might allow a selfing variant of S. columbaria to invade an outcrossing population, though the pattern of correlations between inbreeding depression values might prevent effective purging of the deleterious genetic load. ...</t>
  </si>
  <si>
    <t>Effects of Inbreeding and Out - crossing on Measures of Fitness In an Isolated Population of Cornus florida</t>
  </si>
  <si>
    <t>http://147.205.135.190/Prebuilt/BiolJBR5_Bateman.pdf</t>
  </si>
  <si>
    <t>A Bateman, P Fauth</t>
  </si>
  <si>
    <t>147.205.135.190</t>
  </si>
  <si>
    <t>... depression). Out-crossing is an effective way to reduce inbreeding depression in small, isolated populations. I investigated potential benefits of out- crossing for a remnant, natural population of Cornus florida at Hartwick College. ...</t>
  </si>
  <si>
    <t>Reproductive Assurance Through Autogamy in Some Annual Weed Species</t>
  </si>
  <si>
    <t>http://link.springer.com/article/10.1007/s40011-014-0307-x</t>
  </si>
  <si>
    <t>KR Shivanna</t>
  </si>
  <si>
    <t>... Outcrossing species show more pronounced inbreeding depression when compared to continuous selfing species [ 2 ]. This has been explained on the basis of purging of deleterious alleles and fixation of highly adaptive genotypes to the prevailing environment leading to ...</t>
  </si>
  <si>
    <t>Data from: The evolutionary enigma of mixed mating systems in plants: occurrence, theoretical explanations, and empirical evidence</t>
  </si>
  <si>
    <t>http://dryad2.lib.ncsu.edu/handle/10255/dryad.38060</t>
  </si>
  <si>
    <t>C Goodwillie, S Kalisz , CG Eckert</t>
  </si>
  <si>
    <t>dryad2.lib.ncsu.edu</t>
  </si>
  <si>
    <t>... A comparative analysis of estimated inbreeding coefficients and outcrossing rates suggests that mixed mating often evolves despite strong inbreeding depression. The adaptive significance of mixed mating has yet to be fully explained for any species. ...</t>
  </si>
  <si>
    <t>Chemical Ecology And Coevolution Of Interactions Between Plant Mating And Defence Strategies</t>
  </si>
  <si>
    <t>http://ecommons.library.cornell.edu/handle/1813/31486</t>
  </si>
  <si>
    <t>S Campbell</t>
  </si>
  <si>
    <t>ecommons.library.cornell.edu</t>
  </si>
  <si>
    <t>... the strength of ID. Thus, herbivore-mediated, ecological inbreeding depression could maintain outcrossing mating systems. I then examined mating system-defence interactions at a macroevolutionary scale. In the Solanaceae ...</t>
  </si>
  <si>
    <t>Within and between population variation in inbreeding depression in the locally threatened perennial Scabiosa columbaria</t>
  </si>
  <si>
    <t>http://link.springer.com/article/10.1007/s10592-013-0541-4</t>
  </si>
  <si>
    <t>F Angeloni, P Vergeer , CAM Wagemaker…</t>
  </si>
  <si>
    <t>... To estimate the fitness differences that resulted from selfing compared to outcrossing we calculated a multipli- cative fitness parameter by ... Interestingly, out- breeding depression was observed within families in some but not in other traits and within traits for some but for other ...</t>
  </si>
  <si>
    <t>http://www.ru.nl/publish/pages/601704/angeloni_et_al_2013.pdf</t>
  </si>
  <si>
    <t>Inbreeding Depression Due to Overdominnace n Partially Self-Fertilizing</t>
  </si>
  <si>
    <t>Reproductive Behavior and Inbreeding Depression in Endangered Eremostachys superba Royle ex Benth.(Labiatae) in Dehra Dun Population, India</t>
  </si>
  <si>
    <t>http://tai2.ntu.edu.tw/taiwania/pdf/tai.2004.49.4.237.pdf</t>
  </si>
  <si>
    <t>A Garg</t>
  </si>
  <si>
    <t>Taiwania</t>
  </si>
  <si>
    <t>tai2.ntu.edu.tw</t>
  </si>
  <si>
    <t>... Inbreeding in normally out-breeding species brings about a reduction in fitness and loss of alleles which prevents the reversal of inbreeding depression. ... Pandit and Babu, 2003) indicated lack of sexual reproduction in nature condition when outcrossing is rare. Wiens et al. ...</t>
  </si>
  <si>
    <t>Fitness consequences of outcrossing in a social spider with an inbreeding mating system</t>
  </si>
  <si>
    <t>http://onlinelibrary.wiley.com/doi/10.1111/evo.12264/full</t>
  </si>
  <si>
    <t>R Berger‐Tal, C Tuni , Y Lubin, D Smith, T Bilde</t>
  </si>
  <si>
    <t>... Similarly, neither of the two outcrossing mating treatments, within-population and between ... Inbreeding (or outbreeding) depression can be masked under benign environmental conditions, and ... across in inbred and outcrossed treatments, suggesting that depressed egg-hatching ...</t>
  </si>
  <si>
    <t>Inbreeding depression and genetic variances estimated from self-and cross-pollinated families of Pinus radiata</t>
  </si>
  <si>
    <t>http://www.germanjournalofforestresearch.com/fileadmin/content/dokument/archiv/silvaegenetica/32_1983/32-3-4-89.pdf</t>
  </si>
  <si>
    <t>MD Wilcox</t>
  </si>
  <si>
    <t>Silvae Genet</t>
  </si>
  <si>
    <t>germanjournalofforestresearch.com</t>
  </si>
  <si>
    <t>... In forest trees which are nor- mally outcrossing, inbreeding by self-fertilisation (selfing) generally has ... to the change in diameter since all these 9 parents showed depressed diameter growth ... the plus trees differ from each other in the degree of inbreeding depression suffered in ...</t>
  </si>
  <si>
    <t>Inbreeding depression and purging in a haplodiploid: gender-related effects</t>
  </si>
  <si>
    <t>http://dare.uva.nl/document/193861#page=57</t>
  </si>
  <si>
    <t>NSH Tien, MW Sabelis , M Egas</t>
  </si>
  <si>
    <t>… genetics of life-history traits in a …</t>
  </si>
  <si>
    <t>... adult moulting stage and then the next round of inbreeding/out- breeding commenced ... Discussion Inbreeding depression In haplodiploids the frequency of recessive deleterious alleles in ... 2005) compared inbreeding lines with outcrossing lines in the mite Stigmaeopsis miscanthi ...</t>
  </si>
  <si>
    <t>A quantitative-genetic perspective on conservation issues</t>
  </si>
  <si>
    <t>http://link.springer.com/chapter/10.1007/978-1-4757-2504-9_15</t>
  </si>
  <si>
    <t>Conservation genetics</t>
  </si>
  <si>
    <t>... 1993. Outcrossing rate and inbreeding depression in two annual monoecious herbs, Begonia hirsuta and B. semiovata. Evolution 47:125–135. ... Iv. Inbreeding depression and heterosis effects caused by selling and outcrossing in Scabiosa columbaria. Evolution 47:1669–1680. ...</t>
  </si>
  <si>
    <t>Inbreeding depression in Lychnis flos‐cuculi (Caryophyllaceae): effects of different levels of inbreeding</t>
  </si>
  <si>
    <t>http://onlinelibrary.wiley.com/doi/10.1046/j.1420-9101.1995.8050589.x/abstract</t>
  </si>
  <si>
    <t>... The commonly used estimate of inbreeding depression, 1 - w,/w,, obviously cannot describe non-linear fitness functions, which is unfortunate ... have reported intermediate selfing rates to be evolutionary stable, which is noteworthy as only complete selfing or outcrossing is found ...</t>
  </si>
  <si>
    <t>http://onlinelibrary.wiley.com/doi/10.1046/j.1420-9101.1995.8050589.x/pdf</t>
  </si>
  <si>
    <t>Breeding systems and levels of inbreeding depression in geographically restricted and widespread species of Astragalus (Fabaceae)</t>
  </si>
  <si>
    <t>http://www.jstor.org/stable/2444601</t>
  </si>
  <si>
    <t>JD Karron</t>
  </si>
  <si>
    <t>... study sites-Two restricted and two widespread species of Astragalus were se- lected for comparison of breeding systems and levels of inbreeding depression. ... When an insect lands on the flower, the keel is depressed, caus- ing the stigma and style to strike the anterior ventral ...</t>
  </si>
  <si>
    <t>http://cfprod.imt.uwm.edu/letsci/biologicalsciences/facultystaff/karron/upload/karron-1989-AJB.pdf</t>
  </si>
  <si>
    <t>Experimental and genetic analyses reveal that inbreeding depression declines with increased self‐fertilization among populations of a coastal dune plant</t>
  </si>
  <si>
    <t>http://onlinelibrary.wiley.com/doi/10.1111/jeb.12075/full</t>
  </si>
  <si>
    <t>S Dart, CG Eckert</t>
  </si>
  <si>
    <t>... Get PDF (274K). Keywords: Camissoniopsis cheiranthifolia ; geographical variation; inbreeding coefficient; inbreeding depression; mating system; outcrossing; self-fertilization; self-incompatibility. Abstract. ...</t>
  </si>
  <si>
    <t>Preliminary evidence of landscape-level structure in a population of a perennial herb, Cypella herbertii (Iridaceae)</t>
  </si>
  <si>
    <t>http://www.redalyc.org/articulo.oa?id=34130227</t>
  </si>
  <si>
    <t>M Devoto , D Medan</t>
  </si>
  <si>
    <t>Ecología Aplicada</t>
  </si>
  <si>
    <t>redalyc.org</t>
  </si>
  <si>
    <t>... The results shown here, though still un-replicated, suggests the existence of an optimal outcrossing distance which could be a consequence of depressed pollen flow across this population of C. herbertii. In C. herbertii, inbreeding depression effects are evident in seed set, ...</t>
  </si>
  <si>
    <t>http://www.redalyc.org/pdf/341/34130227.pdf</t>
  </si>
  <si>
    <t>PS 62-97: Mating system in a tropical pine with contrasting population sizes</t>
  </si>
  <si>
    <t>https://eco.confex.com/eco/2007/techprogram/P4280.HTM</t>
  </si>
  <si>
    <t>RF Del Castillo, ST Argueta</t>
  </si>
  <si>
    <t>... Since inbreeding depression probably biased upwards the outcrossing rates, we obtained an estimate of inbreeding depression at earlier stages of the life cycle based on the regression of per-family F values, obtained at seed stage, with germination rates, and use such an ...</t>
  </si>
  <si>
    <t>The genetic consequences of evolving two sexes: the genetic structure of distylous and dioecious species of Erythroxylum</t>
  </si>
  <si>
    <t>http://web.ecologia.unam.mx/laboratorios/fmolina/images/stories/publicaciones/ArticulosJournals/Abarca-etal-2008.pdf</t>
  </si>
  <si>
    <t>CA Abarca, A Martínez-Bauer…</t>
  </si>
  <si>
    <t>ecologia.unam.mx</t>
  </si>
  <si>
    <t>... Sakai, AK, Weller, S., Chen, M., Cou, S. and Tasanont, C. 1997. Evolution of gynodioecy and the maintenance of females: the role of inbreeding depression, outcrossing rates, and resource allocation in Schiedea adamantis (Caryophyllaceae). Evolution, 51: 724–736. ...</t>
  </si>
  <si>
    <t>Environmental determinants of outcrossing in Impatiens capensis (Balsaminaceae)</t>
  </si>
  <si>
    <t>http://www.jstor.org/stable/2408029</t>
  </si>
  <si>
    <t>Page 1. Evolution, 34(4), 1980, pp. 747-761 ENVIRONMENTAL DETERMINANTS OF OUTCROSSING IN IMPATIENS CAPENSIS (BALSAMINACEAE) ... This advantage is now taken to be heterosis, or the avoidance of inbreeding depression. ...</t>
  </si>
  <si>
    <t>Marker-based investigation of inbreeding depression in the endangered species Brassica insularis</t>
  </si>
  <si>
    <t>http://www.nature.com/hdy/journal/v97/n4/abs/6800870a.html</t>
  </si>
  <si>
    <t>S Glémin , L Vimond, J Ronfort, T Bataillon , A Mignot</t>
  </si>
  <si>
    <t>... tembloriensis (Onagraceae). Heredity Original Article. The effect of drought stress on inbreeding depression in four populations of the Mediterranean outcrossing plant Crepis sancta (Asteraceae). Heredity Original Article. Magnitude and ...</t>
  </si>
  <si>
    <t>http://www.nature.com/hdy/journal/v97/n4/full/6800870a.html</t>
  </si>
  <si>
    <t>EVALUATING A SIMPLE APPROXIMATION TO MODELING THE JOINT EVOLUTION OF SELF‐FERTILIZATION AND INBREEDING DEPRESSION</t>
  </si>
  <si>
    <t>http://onlinelibrary.wiley.com/doi/10.1111/evo.12216/full</t>
  </si>
  <si>
    <t>... Charlesworth, D., MT Morgan, and B. Charlesworth. 1990. Inbreeding depression, genetic load, and the evolution of outcrossing rates in a multilocus system with no linkage. Evolution 44:1469–1489. ...</t>
  </si>
  <si>
    <t>Consequences of vegetative herbivory for maintenance of intermediate outcrossing in an annual plant</t>
  </si>
  <si>
    <t>http://www.esajournals.org/doi/abs/10.1890/0012-9658(2006)87%5B2717:COVHFM%5D2.0.CO%3B2</t>
  </si>
  <si>
    <t>JA Steets, JL Hamrick, TL Ashman</t>
  </si>
  <si>
    <t>... Furthermore, bumble bee visitation was depressed more by herbivory than visitation by small bees ... 1) herbivory has a balancing effect on I. capensis whole-plant outcrossing rate, (2 ... and Waller 1985, Schmitt and Ehrhardt 1990, Lu 2002) and outbreeding depression (McCall et al ...</t>
  </si>
  <si>
    <t>http://www.researchgate.net/publication/6632016_Consequences_of_vegetative_herbivory_for_maintenance_of_intermediate_outcrossing_in_an_annual_plant/file/e0b4951e3f545ce04e.pdf</t>
  </si>
  <si>
    <t>Evolutionarily stable selfing rates of hermaphroditic plants in competing and delayed selfing modes with allocation to attractive structures</t>
  </si>
  <si>
    <t>http://www.jstor.org/stable/2410279</t>
  </si>
  <si>
    <t>S Sakai</t>
  </si>
  <si>
    <t>... and its effect on selection for modifiers changing the outcrossing rate. Evolution 44:870-888. Charlesworth, D., MT Morgan, and B. Charlesworth. 1990. In- breeding depression, genetic load, and the evolution of out- crossing rates in a multilocus ystem with no linkage. ...</t>
  </si>
  <si>
    <t>Dichogamy correlates with outcrossing rate and defines the selfing syndrome in the mixed-mating genus Collinsia</t>
  </si>
  <si>
    <t>http://aob.oxfordjournals.org/content/early/2011/10/05/aob.mcr237.short</t>
  </si>
  <si>
    <t>S Kalisz , A Randle, D Chaiffetz, M Faigeles…</t>
  </si>
  <si>
    <t>... In these environments prior selfers benefit little from outcrossing, particularly if deleterious alleles that cause inbreeding depression have been purged (Charlesworth and Charlesworth, 1987; Lloyd, 1987; Jarne and Charlesworth, 1993). ...</t>
  </si>
  <si>
    <t>Evolution of sex determination in the conchostracan shrimp Eulimnadia texana</t>
  </si>
  <si>
    <t>http://www.jstor.org/stable/2462672</t>
  </si>
  <si>
    <t>SP Otto , C Sassaman, MW Feldman</t>
  </si>
  <si>
    <t>... that both reproductive units produce the same number of offspring on the average, out- crossing will "cost ... have discussed several factors that are able to compensate for this cost of outcrossing and lead ... These factors include high inbreeding depression (large 8), low self-fertility ...</t>
  </si>
  <si>
    <t>Genetic consequences of outcrossing in the cleistogamous annual, Impatiens capensis. I. Population-genetic structure</t>
  </si>
  <si>
    <t>http://www.jstor.org/stable/2409185</t>
  </si>
  <si>
    <t>SE Knight, DM Waller</t>
  </si>
  <si>
    <t>... con- sequences of inbreeding and the presence in most species of structures to enhance out- crossing. ... lower than that among populations in other selfing (I = 0.975) and outcrossing (I = 0.956 ... of deleteri- ous recessive alleles and so reduces inbreed- ing depression, favoring the ...</t>
  </si>
  <si>
    <t>Genetic structure, outcrossing rate and heterosis in Astrocaryum mexicanum</t>
  </si>
  <si>
    <t>http://web.ecologia.unam.mx/laboratorios/evolucionmolecular/images/a_homes/pdfslab/Eguiarte-etal_1992_GenetEstructAstrocaryum.pdf</t>
  </si>
  <si>
    <t>LE Eguiarte , N Perez-Nasser, D PI1JERO</t>
  </si>
  <si>
    <t>... effects of maintaining low populations should be severe both in the short term, because of the inbreeding depression, and long term ... Here we present a comprehensive study of its genetic variation, outcrossing rates, genetic structure and heterosis using allozyme marker genes. ...</t>
  </si>
  <si>
    <t>PRELIMINARY EVIDENCE OF LANDSCAPE-LEVEL STRUCTURE IN A POPULATION OF A PERENNIAL HERB, Cypella herbertii (IRIDACEAE) …</t>
  </si>
  <si>
    <t>M Devoto</t>
  </si>
  <si>
    <t>Habitat fragmentation, genetic diversity, and inbreeding depression in a threatened grassland legume: is genetic rescue necessary?</t>
  </si>
  <si>
    <t>http://link.springer.com/article/10.1007/s10592-011-0191-3</t>
  </si>
  <si>
    <t>PM Severns , A Liston , MV Wilson</t>
  </si>
  <si>
    <t>... With genet lifespan thought to exceed 100 years, overlap of several to many generations, and substantial reductions in seed set from inbreeding depression that shifts cohort composition towards those generated by outcrossing events, Kincaid's lupine is likely maintain the ...</t>
  </si>
  <si>
    <t>What controls the type of larval development? Summary statement for the evolution session</t>
  </si>
  <si>
    <t>http://www.ingentaconnect.com/content/umrsmas/bullmar/1986/00000039/00000002/art00037</t>
  </si>
  <si>
    <t>RR Strathmann</t>
  </si>
  <si>
    <t>... may be at a reproductive advantage relative to obligate outcrossers when inbreeding depression is reduced ... With high out- crossing, deleterious recessive genes are accumulated. ... costs of in- breeding result in the evolution of mechanisms that ensure outcrossing and in barriers ...</t>
  </si>
  <si>
    <t>Genetic analysis of inbreeding depression caused by chlorophyll-deficient lethals in Mimulus guttatus</t>
  </si>
  <si>
    <t>http://www.nature.com/hdy/journal/v69/n6/abs/hdy1992172a.html</t>
  </si>
  <si>
    <t>HEREDITY-LONDON-</t>
  </si>
  <si>
    <t>... | Article | ISI |; Charlesworth, D, Morgan, MT, and Charlesworth, B. 1990. Inbreeding depression, genetic load and the evolution of outcrossing rates in a multilocus system with no linkage. Evolution, 44, 1469–1489. | Article | ISI |; Christiansen, FB, and Frydenberg, O. 1977. ...</t>
  </si>
  <si>
    <t>Impact of insect pollinator group and floral display size on outcrossing rate</t>
  </si>
  <si>
    <t>http://onlinelibrary.wiley.com/doi/10.1111/j.0014-3820.2006.tb01102.x/full</t>
  </si>
  <si>
    <t>J Brunet, HR Sweet</t>
  </si>
  <si>
    <t>... However, these results could also reflect differences in floral preference between the two groups of pollinators, hence the hypothesis that hawkmoths increase outcrossing rate requires further testing. We estimated out- crossing rates, and the other ecological and morphological ...</t>
  </si>
  <si>
    <t>Reduced inbreeding depression due to historical inbreeding in Drosophila melanogaster: evidence for purging</t>
  </si>
  <si>
    <t>http://onlinelibrary.wiley.com/doi/10.1111/j.1420-9101.2005.01074.x/full</t>
  </si>
  <si>
    <t>WR Swindell, JL Bouzat</t>
  </si>
  <si>
    <t>... Inbreeding depression, genetic load, and the evolution of outcrossing rates in a multi-locus system with no linkage. ... The effect of drought stress on inbreeding depression in four populations of the Mediterranean outcrossing plant Crepis sancta (Asteraceae). ...</t>
  </si>
  <si>
    <t>Breeding system and early stage inbreeding depression in a Nova Scotian population of the global rarity, Sabatia kennedyana (Gentianaceae)</t>
  </si>
  <si>
    <t>http://www.bioone.org/doi/abs/10.3119/0035-4902(2006)108%5B307:BSAESI%5D2.0.CO;2</t>
  </si>
  <si>
    <t>NM Hill, MTD Myra, MO Johnston</t>
  </si>
  <si>
    <t>... Lande 1999). Variation in the magnitude of inbreeding depression is large, and outcrossing populations may be most affected by inbreeding (Carr et al. 1997; Husband and Schemske 1996; Johnston and Schoen 1996). In combination ...</t>
  </si>
  <si>
    <t>Extinction of populations due to inbreeding depression with demographic disturbances</t>
  </si>
  <si>
    <t>http://link.springer.com/article/10.1007/BF02765250</t>
  </si>
  <si>
    <t>Y Tanaka</t>
  </si>
  <si>
    <t>Researches on population ecology</t>
  </si>
  <si>
    <t>... If the recovery by growth is depressed by inbreeding depression to the extent that the population cannot return to the original level, the population starts to decline generation by generation, inducing risk of extinction. Natural ...</t>
  </si>
  <si>
    <t>http://meme.biology.tohoku.ac.jp/popecol/RP%20PDF/39(1)/pp.57.pdf</t>
  </si>
  <si>
    <t>Incestuous mate preference by a simultaneous hermaphrodite with strong inbreeding depression</t>
  </si>
  <si>
    <t>http://onlinelibrary.wiley.com/doi/10.1111/j.1558-5646.2007.00028.x/full</t>
  </si>
  <si>
    <t>S Schjørring, I Jäger</t>
  </si>
  <si>
    <t>... 2004). Such a strategy would only pay off if outcrossing is more valuable than selfing. Previous studies therefore strongly suggest that inbreeding depression plays an important role in the reproductive success of S. solidus. A ...</t>
  </si>
  <si>
    <t>Reduced inbreeding depression in peripheral relative to central populations of a monocarpic herb</t>
  </si>
  <si>
    <t>http://onlinelibrary.wiley.com/doi/10.1111/j.1420-9101.2012.02510.x/full</t>
  </si>
  <si>
    <t>BC Barringer, EA Kulka…</t>
  </si>
  <si>
    <t>... Outcrossing rate and inbreeding depression in two annual monoecious herbs. Begonia hirsuta and B. Semiovata. ... Inbreeding depression with heterozygote advantage and its effect on selection for modifiers changing the outcrossing rate. Evolution 44: 870–888. ...</t>
  </si>
  <si>
    <t>Genetic variation in growth of outcrossed, selfed and open-pollinated progenies of Eucalyptus regnans and some implications for breeding strategy</t>
  </si>
  <si>
    <t>http://www.sauerlaender-verlag.com/fileadmin/content/dokument/archiv/silvaegenetica/37_1988/37-3-4-124.pdf</t>
  </si>
  <si>
    <t>AR Griffin, PP Cotterill</t>
  </si>
  <si>
    <t>sauerlaender-verlag.com</t>
  </si>
  <si>
    <t>... 0.45 from the open-pollinated progeny. The vari- ance between open-pollinated progeny appeared to be in- flated by heterogeneity in both outcrossing rates and in- breeding depression. The ranking of parents on outcross progeny ...</t>
  </si>
  <si>
    <t>Some effects of inbreeding and evidence of heterosis through outcrossing in a Holstein-Friesian herd</t>
  </si>
  <si>
    <t>RC Laben, PT Cupps, SW Mead, WM Regan</t>
  </si>
  <si>
    <t>Journal of Dairy Science</t>
  </si>
  <si>
    <t>Inbreeding at the edge: does inbreeding depression increase under more stressful conditions?</t>
  </si>
  <si>
    <t>http://onlinelibrary.wiley.com/doi/10.1111/j.1600-0706.2011.20219.x/full</t>
  </si>
  <si>
    <t>A García‐Fernández , JM Iriondo , A Escudero</t>
  </si>
  <si>
    <t>... inbreeding sensu (Keller and Waller 2002), Keller and Waller ie inbreeding depression due to relatedness between parents of within-population outcrosses, while the values of this coefficient for within-population outcrossing measure among-population inbreeding depression. ...</t>
  </si>
  <si>
    <t>A short term benefit for outcrossing in a Daphnia metapopulation in relation to parasitism</t>
  </si>
  <si>
    <t>http://rsif.royalsocietypublishing.org/content/4/16/777.short</t>
  </si>
  <si>
    <t>D Ebert , F Altermatt , S Lass</t>
  </si>
  <si>
    <t>rsif.royalsocietypublishing.org</t>
  </si>
  <si>
    <t>... Here, we explored only the short-term advantage. In the short term, outcrossing genotypes might produce several times more resting than selfing genotypes over the course of a summer season. ... In addition to inbreeding depression (De Meester 1993; Haag et al. ...</t>
  </si>
  <si>
    <t>http://rsif.royalsocietypublishing.org/content/4/16/777.full</t>
  </si>
  <si>
    <t>SPENCER CH BARRETT AND CHRISTOPHER G. ECKERT</t>
  </si>
  <si>
    <t>CG ECKERT</t>
  </si>
  <si>
    <t>Biological approaches and evolutionary trends in …</t>
  </si>
  <si>
    <t>Academic Pr</t>
  </si>
  <si>
    <t>The performance of microgametophytes is affected by inbreeding depression and hybrid vigor in the sporophytic generation</t>
  </si>
  <si>
    <t>http://link.springer.com/article/10.1007/s004970100081</t>
  </si>
  <si>
    <t>AG Stephenson , CN Hayes, MH Johannsson…</t>
  </si>
  <si>
    <t>Sexual Plant …</t>
  </si>
  <si>
    <t>... Consequently, the magnitude of inbreeding depression is thought to be important in determining the spread of alleles affecting floral traits that promote selfing or those that enhance outcrossing (eg, Darwin 1876; Charlesworth and Charlesworth 1979, 1987; Lloyd 1979 ...</t>
  </si>
  <si>
    <t>Near neighbor pollination and plant vigor in coastal Douglas-fir</t>
  </si>
  <si>
    <t>http://www.tuzvo.sk/files/fg/volumes/1997/FG04-3_149-157.pdf</t>
  </si>
  <si>
    <t>FC Sorensen, RK Campbell</t>
  </si>
  <si>
    <t>Gen</t>
  </si>
  <si>
    <t>... Individuals whose parents are related by descent usually show depressed vigor. ... 1985, WOODS &amp; HEAMAN 1989, SORENSEN &amp; CRESS 1994) and inbreeding depression in vigor ... Several isozyme estimates of outcrossing rates, t, have been reported for natural stands of ...</t>
  </si>
  <si>
    <t>Pollen limitation and inbreeding depression in an 'old rare'bumblebee‐pollinated grassland herb</t>
  </si>
  <si>
    <t>http://onlinelibrary.wiley.com/doi/10.1111/j.1438-8677.2011.00452.x/full</t>
  </si>
  <si>
    <t>T Becker, N Voss, W Durka</t>
  </si>
  <si>
    <t>... Thus, inbreeding depression helps to maintain high effective outcrossing rates despite some self-pollination. Inbreeding depression is expected to arise particularly in plant species that were formerly common and have recently become rare, eg. ...</t>
  </si>
  <si>
    <t>http://www.geobotanik.org/publikationen/dokumente/Becker_etal_2011_PLANT%20BIOL.pdf</t>
  </si>
  <si>
    <t>Inbreeding Depression and Mating System Evolution in the Perennial Herb Viola Septemloba; and the Evolutionary Maintanence of Cleistogamy</t>
  </si>
  <si>
    <t>http://diginole.lib.fsu.edu/etd/2446/</t>
  </si>
  <si>
    <t>CG Oakley</t>
  </si>
  <si>
    <t>diginole.lib.fsu.edu</t>
  </si>
  <si>
    <t>... new environments. Another genetic benefit of outcrossing is the avoidance of inbreeding depression, the reduction in fitness of selfed relative to outcrossed progeny (Darwin 1876, Charlesworth and Charlesworth 1987). There ...</t>
  </si>
  <si>
    <t>http://diginole.lib.fsu.edu/cgi/viewcontent.cgi?article=3791&amp;context=etd</t>
  </si>
  <si>
    <t>Multiple factors contribute to outcrossing in a tropical emergent Dipterocarpus tempehes, including a new pollen-tube guidance mechanism for self-incompatibility</t>
  </si>
  <si>
    <t>http://www.amjbot.org/content/89/1/60.short</t>
  </si>
  <si>
    <t>T Kenta, KK Shimizu , M Nakagawa…</t>
  </si>
  <si>
    <t>… journal of botany</t>
  </si>
  <si>
    <t>... acting self-incompatibility and inbreeding depression and/or maternal selection. Threshold effects in the number of pollen tubes for the fertilization or late-acting self-incompatibility were also implied. Thus we suggest that multiple processes determine the outcrossing rate of D ...</t>
  </si>
  <si>
    <t>http://www.amjbot.org/content/89/1/60.full</t>
  </si>
  <si>
    <t>Effects of population structure and cone production on outcrossing rates in Engelmann spruce and subalpine fir</t>
  </si>
  <si>
    <t>http://www.jstor.org/stable/2408977</t>
  </si>
  <si>
    <t>KL Shea</t>
  </si>
  <si>
    <t>... Most conifers outcross to a large extent (Stem and Roche, 1974), and inbreeding depression has been found in every ... system analysis lowered the outcrossing rate to 0.91 in the dry site and raised the outcrossing rate to 0.84 in the wet site, but the out- crossing estimate was ...</t>
  </si>
  <si>
    <t>Evolution of outcrossing in experimental populations of Caenorhabditis elegans</t>
  </si>
  <si>
    <t>http://dx.plos.org/10.1371/journal.pone.0035811</t>
  </si>
  <si>
    <t>H Teotonio, S Carvalho, D Manoel, M Roque, IM Chelo</t>
  </si>
  <si>
    <t>... of sex ratios and male competitive performance showed: 1) adaptation to the novel environment; 2) directional selection on male frequency under androdioecy; 3) optimal outcrossing rates of 0.5 under androdioecy; 4) the existence of initial inbreeding depression; and finally 5 ...</t>
  </si>
  <si>
    <t>Interspecific competition for pollination lowers seed production and outcrossing in Mimulus ringens</t>
  </si>
  <si>
    <t>http://www.esajournals.org/doi/abs/10.1890/04-0694</t>
  </si>
  <si>
    <t>JM Bell, JD Karron , RJ Mitchell</t>
  </si>
  <si>
    <t>... Also an earlier study (JD Karron, RJ Mitchell, KG Holmquist, and JM Bell, unpublished manuscript) found no evidence for inbreeding depression at early stages of the life cycle. Therefore it is unlikely that our estimates of outcrossing rate are biased due to early mortality of ...</t>
  </si>
  <si>
    <t>http://ideaexchange.uakron.edu/cgi/viewcontent.cgi?article=1023&amp;context=biology_ideas</t>
  </si>
  <si>
    <t>The effects of embryo competition with mixed mating on the genetic load in plants</t>
  </si>
  <si>
    <t>http://www.nature.com/hdy/journal/v75/n6/abs/hdy1995183a.html</t>
  </si>
  <si>
    <t>RG Latta</t>
  </si>
  <si>
    <t>... Science, 347, 380–382. Charlesworth, D, Morgan, MT, and Charlesworth, B. 1990. Inbreeding depression, genetic load and the evolution of outcrossing rates in a multilocus system with no linkage. Evolution, 44, 1469–1489. | Article | ISI |; Crook, RW, and Friedman, W F. 1992. ...</t>
  </si>
  <si>
    <t>Inbreeding Depression and Competition in the square-stemmed monkey-flower (Mimulus ringens)</t>
  </si>
  <si>
    <t>http://openscholarship.wustl.edu/etd/137/</t>
  </si>
  <si>
    <t>N Griffin</t>
  </si>
  <si>
    <t>openscholarship.wustl.edu</t>
  </si>
  <si>
    <t>... growth to inbreeding depression in certain fitness components, and the range of outcrossing rates over which natural selection may strongly act on inbreeding depression. Ultimately, we conclude that interspecific competition does alter inbreeding depression ...</t>
  </si>
  <si>
    <t>http://openscholarship.wustl.edu/cgi/viewcontent.cgi?article=1136&amp;context=etd</t>
  </si>
  <si>
    <t>Inbreeding depression for growth, wood and fecundity traits in Eucalyptus nitens</t>
  </si>
  <si>
    <t>http://www.tuzvo.sk/files/fg/volumes/1998/FG05-1_011-020.pdf</t>
  </si>
  <si>
    <t>C Hardner, W Tibbits</t>
  </si>
  <si>
    <t>For Genet</t>
  </si>
  <si>
    <t>... and not expressed under outcrossing, are exposed in the hornozygous state with inbreeding (RITLAND 1996). Several authors have also suggested that traits that are closely linked with fitness exh~bit large dominance variation and inbreeding depression (FALCONER 1989 ...</t>
  </si>
  <si>
    <t>Size asymmetry in intraspecific competition and the density‐dependence of inbreeding depression in a natural plant population: a case study in cassava ( …</t>
  </si>
  <si>
    <t>http://onlinelibrary.wiley.com/doi/10.1111/j.1420-9101.2005.00990.x/full</t>
  </si>
  <si>
    <t>B Pujol , D McKey</t>
  </si>
  <si>
    <t>... Size asymmetry in intraspecific competition and the density-dependence of inbreeding depression in a natural plant population: a case study in cassava (Manihot esculenta Crantz, Euphorbiaceae). B. PUJOL 1,2 ,; D. MCKEY 1. Article first published online: 23 SEP 2005. ...</t>
  </si>
  <si>
    <t>Developmental failure and loss of reproductive capacity in the rare palaeoendemic shrub Dedeckera eurekensis</t>
  </si>
  <si>
    <t>http://www.nature.com/nature/journal/v338/n6210/abs/338065a0.html</t>
  </si>
  <si>
    <t>D Wiens, DL Nickrent , CI Davern, CL Calvin…</t>
  </si>
  <si>
    <t>... Genetic studies involving extinction have emphasized inbreeding depression and homozygosity 4–8 , but Dedeckera is highly heterozygous (27%). Outcrossing does not significantly increase seed set over selfing, suggesting that a high segregational genetic load is primarily ...</t>
  </si>
  <si>
    <t>Gametocyte sex ratios as indirect measures of outcrossing rates in malaria</t>
  </si>
  <si>
    <t>http://journals.cambridge.org/abstract_S0031182000063630</t>
  </si>
  <si>
    <t>AF Read , A Narara, S Nee, AE Keymer…</t>
  </si>
  <si>
    <t>... to investigate variation in gametocyte sex ratios among infections in the Madang region so as to estimate outcrossing rates ... been reported in crossing experiments involving Plasmodium, but whether this was because of disassortative mating, inbreeding depression, hybrid vigour ...</t>
  </si>
  <si>
    <t>Genetic cost of reproductive assurance in a self-fertilizing plant</t>
  </si>
  <si>
    <t>http://www.nature.com/nature/journal/v416/n6878/abs/416320a.html</t>
  </si>
  <si>
    <t>... Self-fertilization is additionally beneficial if it enables the production of seeds when pollinators and/or potential mates are scarce 4 . If opportunities for outcrossing are limited, selfing can be selected even if inbreeding depression is strong 14, 15, 16 . ...</t>
  </si>
  <si>
    <t>http://www.nature.com/nature/journal/v416/n6878/full/416320a.html</t>
  </si>
  <si>
    <t>Evidence for inbreeding depression and post-pollination selection against inbreeding in the dioecious plant Silene latifolia</t>
  </si>
  <si>
    <t>http://www.nature.com/hdy/journal/v102/n2/abs/hdy200886a.html</t>
  </si>
  <si>
    <t>S Teixeira, K Foerster, G Bernasconi</t>
  </si>
  <si>
    <t>... Top of page References. Ågren J, Schemske DW (1993). Outcrossing rate and inbreeding depression in two annual monoecious herbs, Begonia hirsuta and B. semiovata. Evolution 47: 125–135. | Article |; Aizen M, Searcy K, Mulcahy D (1990). ...</t>
  </si>
  <si>
    <t>http://www.nature.com/hdy/journal/v102/n2/full/hdy200886a.html</t>
  </si>
  <si>
    <t>The evolution of selfing, inbreeding depression , and polyploidy in the Claytonia perfoliata complex (Portulacaceae)</t>
  </si>
  <si>
    <t>http://gradworks.umi.com/33/70/3370417.html</t>
  </si>
  <si>
    <t>JH Rausch</t>
  </si>
  <si>
    <t>... polyploid complex. This is presented in Chapter Three. Results show that inbreeding depression is greatest in outcrossing populations and that ploidy has no significant effects on the level of inbreeding depression. Third, DNA ...</t>
  </si>
  <si>
    <t>Inbreeding depression in self-incompatible North-American Arabidopsis lyrata: disentangling genomic and S-locus-specific genetic load</t>
  </si>
  <si>
    <t>http://www.nature.com/hdy/journal/v110/n1/abs/hdy201249a.html</t>
  </si>
  <si>
    <t>M Stift, BD Hunter, B Shaw, A Adam, PN Hoebe…</t>
  </si>
  <si>
    <t>... Estimation of inbreeding depression in relation to outcrossing rates in multiple populations, ideally using within-population crosses as control would provide better insights into the potential role of purging throughout the North-American populations of A. lyrata. ...</t>
  </si>
  <si>
    <t>http://www.nature.com/hdy/journal/v110/n1/full/hdy201249a.html</t>
  </si>
  <si>
    <t>Futile selfing in the trees Fuchsia excorticata (Onagraceae) and Sophora microphylla (Fabaceae): inbreeding depression over 11 years</t>
  </si>
  <si>
    <t>http://www.jstor.org/stable/10.1086/657678</t>
  </si>
  <si>
    <t>AW Robertson , D Kelly, JJ Ladley</t>
  </si>
  <si>
    <t>... cross-pollinating flowers on 10 females trees in addition to selfing and outcrossing flowers on ... the offspring of female plants are outcrossed and so avoid inbreeding depression, but females ... Fruit set in both genders appears to be depressed, apparently because of decreases in ...</t>
  </si>
  <si>
    <t>http://www.massey.ac.nz/~aroberts/Robertson%20et%20al%202011.pdf</t>
  </si>
  <si>
    <t>Variation of selfing rate and inbreeding depression among individuals and across generations within an admixed Cedrus population</t>
  </si>
  <si>
    <t>http://www.nature.com/hdy/journal/v106/n1/abs/hdy201045a.html</t>
  </si>
  <si>
    <t>M Ferriol, C Pichot, F Lefevre</t>
  </si>
  <si>
    <t>... | Article; Shaw DV, Allard RW (1982). Estimation of outcrossing rates in douglas-fir using isoenzyme markers. Theor Appl Genet 62: 113–120. | Article; Skrøppa T (1996). Diallel crosses in Picea abies. II. Performance and inbreeding depression of selfed families. ...</t>
  </si>
  <si>
    <t>http://www.nature.com/hdy/journal/v106/n1/full/hdy201045a.html</t>
  </si>
  <si>
    <t>Plant chemistry underlies herbivore‐mediated inbreeding depression in nature</t>
  </si>
  <si>
    <t>http://onlinelibrary.wiley.com/doi/10.1111/ele.12036/full</t>
  </si>
  <si>
    <t>SA Campbell , JS Thaler , A Kessler</t>
  </si>
  <si>
    <t>... Theoretical models of mating system evolution focus on ID as a primary impediment to the evolution of selfing, and typically predict the maintenance of outcrossing when the strength of inbreeding depression in populations, δ, exceeds 0.5; ie when the fitness of inbred offspring ...</t>
  </si>
  <si>
    <t>https://courses.cit.cornell.edu/sac73/copies%20of%20papers%20for%20website/Campbell,%20Thaler%20and%20Kessler_2013_Ecology%20Letters.pdf</t>
  </si>
  <si>
    <t>Drought stress and inbreeding depression in Lychnis flos-cuculi (Caryophyllaceae)</t>
  </si>
  <si>
    <t>http://www.jstor.org/stable/2410652</t>
  </si>
  <si>
    <t>... can decrease the fitness of plants and animals, and if combined, fitness may be depressed additionally. ... effects in L. flos- cuculi (Hauser and Loeschcke 1994), the level of inbreeding depression could be ... The species is assumed to be mainly outcrossing (Biere 1991a; pers. ...</t>
  </si>
  <si>
    <t>Detecting heterozygosity in shotgun genome assemblies: Lessons from obligately outcrossing nematodes</t>
  </si>
  <si>
    <t>http://genome.cshlp.org/content/19/3/470.short</t>
  </si>
  <si>
    <t>A Barrière , SP Yang, E Pekarek, CG Thomas…</t>
  </si>
  <si>
    <t>Genome …</t>
  </si>
  <si>
    <t>genome.cshlp.org</t>
  </si>
  <si>
    <t>Detecting heterozygosity in shotgun genome assemblies: Lessons from obligately outcrossing nematodes. ... Heterozygosity is restricted to autosomes and its retention is accompanied by substantial inbreeding depression, suggesting that it is caused by multiple recessive ...</t>
  </si>
  <si>
    <t>http://genome.cshlp.org/content/19/3/470.full</t>
  </si>
  <si>
    <t>The evolution of the selfing rate in functionally hermaphrodite plants and animals</t>
  </si>
  <si>
    <t>http://www.jstor.org/stable/2097186</t>
  </si>
  <si>
    <t>P Jarne, D Charlesworth</t>
  </si>
  <si>
    <t>... An allele causing selfing introduced into an outcrossing population with no inbreeding depression has a 50% selective advantage (59). ... Models with fixed inbreeding depression are adequate for studying the evolution of outcrossing systems such as self-incompatibility. ...</t>
  </si>
  <si>
    <t>The mating system of black spruce in north-central Alberta, Canada</t>
  </si>
  <si>
    <t>http://www.sauerlaender-verlag.com/fileadmin/content/dokument/archiv/silvaegenetica/45_1996/45-2-3-159.pdf</t>
  </si>
  <si>
    <t>AT Sproule, BP Dancik, A Land</t>
  </si>
  <si>
    <t>Silvae genetica</t>
  </si>
  <si>
    <t>... of the proportion of selfed seed produced by a species is of practical importance as selfed progeny often exhibit marked inbreeding depression affecting many ... Multilocus outcrossing estimates in a Douglas-fir seed orchard were felt to have been depressed by matings ...</t>
  </si>
  <si>
    <t>The genetic basis and experimental evolution of inbreeding depression in Caenorhabditis elegans</t>
  </si>
  <si>
    <t>http://www.nature.com/hdy/journal/v112/n3/abs/hdy2013100a.html</t>
  </si>
  <si>
    <t>IM Chelo , S Carvalho, M Roque, SR Proulx , H Teotónio</t>
  </si>
  <si>
    <t>... Inbreeding depression with heterozygote advantage and its effect on selection for modifiers changing the outcrossing rate. Evolution 44: 870–888. ... Inbreeding depression, genetic load, and the evolution of outcrossing rates in a multilocus system with no linkage. ...</t>
  </si>
  <si>
    <t>http://www.nature.com/hdy/journal/v112/n3/full/hdy2013100a.html</t>
  </si>
  <si>
    <t>THE EVOLUTION OF ASSORTATIVE MATING AND SELFING WITH IN‐AND OUTBREEDING DEPRESSION</t>
  </si>
  <si>
    <t>http://onlinelibrary.wiley.com/doi/10.1111/j.1558-5646.2009.00700.x/full</t>
  </si>
  <si>
    <t>G Epinat, T Lenormand</t>
  </si>
  <si>
    <t>... More specifically, we consider that a genotype selfing at rate α contributes a fraction 1 −αρ of its male gametes to the outcrossing pool of male gametes, where ρ is a constant between 0 (no ... In particular, they focus on “inbreeding depression,” which can be measured empirically. ...</t>
  </si>
  <si>
    <t>http://www.researchgate.net/publication/26244752_The_evolution_of_assortative_mating_and_selfing_with_in-_and_outbreeding_depression/file/60b7d522107d28acd2.pdf</t>
  </si>
  <si>
    <t>Effects of population outcrossing on rotifer fitness</t>
  </si>
  <si>
    <t>http://www.biomedcentral.com/1471-2148/10/312/</t>
  </si>
  <si>
    <t>AM Tortajada, MJ Carmona…</t>
  </si>
  <si>
    <t>BMC evolutionary biology</t>
  </si>
  <si>
    <t>... Consequently, regardless of the relative contribution of other potentially involved genetic mechanisms, one would expect the appearance of negative epistatic effects after outcrossing, and thus an outbreeding depression of fitness hindering gene flow. ...</t>
  </si>
  <si>
    <t>Outbreeding depression with low genetic variation in selfing Caenorhabditis nematodes</t>
  </si>
  <si>
    <t>http://onlinelibrary.wiley.com/doi/10.1111/evo.12203/full</t>
  </si>
  <si>
    <t>C Gimond, R Jovelin, S Han, C Ferrari, AD Cutter…</t>
  </si>
  <si>
    <t>... crosses. And yet, a simulation study indicated that an intermediate rate of self-fertilization would actually mitigate the magnitude of outbreeding depression relative to pure outcrossing (Edmands and Timmerman 2003). Thus ...</t>
  </si>
  <si>
    <t>http://individual.utoronto.ca/rjovelin/Publications/Gimond_et_al_2013.pdf</t>
  </si>
  <si>
    <t>Evidence for the Limitation of Outcrossing as a Breeding Strategy in Conservation Programs</t>
  </si>
  <si>
    <t>http://www.kongressband.de/wcgalp2010/assets/pdf/0533.pdf</t>
  </si>
  <si>
    <t>A Franklin</t>
  </si>
  <si>
    <t>... In support of Lynch (1991), the lack of significant positive heterosis and the presence of significant negative heterosis observed after three generations of crosses, suggest that outcrossing may not be an effective breeding strategy to alleviate the effects of inbreeding depression. ...</t>
  </si>
  <si>
    <t>Inbreeding depression significantly influences population dynamics: a population-based model for a long-lived perennial herb</t>
  </si>
  <si>
    <t>http://www.ru.nl/publish/pages/557287/jongejans_-_2004_-_unknown.pdf#page=91</t>
  </si>
  <si>
    <t>FX Picó, E Jongejans , PF Quintana-Ascencio…</t>
  </si>
  <si>
    <t>... 387-421. Ågren J &amp; Schemske DW 1993. Outcrossing rate and inbreeding depression in two annual monoecious herbs, Begonia hirsuta and B. semiovata.-Evolution 47: 125-135. Bakker JP &amp; Berendse F 1999. Constraints ...</t>
  </si>
  <si>
    <t>Estimation of parameters of deleterious mutations in partial selfing or partial outcrossing populations and in nonequilibrium populations</t>
  </si>
  <si>
    <t>http://www.genetics.org/content/154/4/1893.short</t>
  </si>
  <si>
    <t>J Li, HW Deng</t>
  </si>
  <si>
    <t>... we never found that ĥ = 0.5 (additive mutation effects, for which there is no inbreeding depression and y ... Estimation under partial outcrossing/selfing with constant mutation effects. ... The biases can be very large in predominantly out-crossing populations (eg, Û is 67.4 for S = 0.2 ...</t>
  </si>
  <si>
    <t>http://www.genetics.org/content/154/4/1893.full</t>
  </si>
  <si>
    <t>Estimate of outcrossing rates in a rice plant (Oryza sativa L.) under field conditions using a purple grain rice cultivar, Okunomurasaki</t>
  </si>
  <si>
    <t>http://jlc.jst.go.jp/JST.JSTAGE/jsbbs/59.195?from=Google</t>
  </si>
  <si>
    <t>T Endo, H Sato, M Yamaguchi, T Kataoka…</t>
  </si>
  <si>
    <t>Breeding science</t>
  </si>
  <si>
    <t>... The authors of previous studies have reported that outcrossing was depressed by the in ... in the flowering period of the donor was an important factor in the outcrossing conditions. Furthermore, this suggested that out- crossing occurred when the flowering periods of the donor and ...</t>
  </si>
  <si>
    <t>Realistic levels of inbreeding depression strongly affect extinction risk in wild populations</t>
  </si>
  <si>
    <t>http://www.sciencedirect.com/science/article/pii/S0006320706002126</t>
  </si>
  <si>
    <t>JJ O'Grady, BW Brook , DH Reed, JD Ballou…</t>
  </si>
  <si>
    <t>... Essentially all well studied naturally outbreeding species show depressed reproductive fitness in inbred individuals, termed inbreeding depression (Falconer and Mackay, 1996, Lacy, 1997, Lynch and Walsh, 1998 and Hedrick and Kalinowski, 2000). ...</t>
  </si>
  <si>
    <t>http://nationalzoo.si.edu/Publications/ScientificPublications/pdfs/D97EB81A-F200-46A4-854F-CD9E459504D3.pdf</t>
  </si>
  <si>
    <t>Genetic variation for selfing rate and the dependence of selfing rate on mating history in Brassica napus (rape seed)</t>
  </si>
  <si>
    <t>http://www.nature.com/hdy/journal/v72/n6/abs/hdy199478a.html</t>
  </si>
  <si>
    <t>... Charlesworth, D, Morgan, M, and Charlesworth, B. 1990. Inbreeding depression, genetic load and the evolution of outcrossing rates in a multilocus system with no linkage. Evolution, 44, 1469–1489. | Article | ISI |; Charnov, E L. 1982. The Theory of Sex Allocation. ...</t>
  </si>
  <si>
    <t>Demography, pollination, and Baker's law</t>
  </si>
  <si>
    <t>http://onlinelibrary.wiley.com/doi/10.1111/j.1558-5646.2011.01224.x/full</t>
  </si>
  <si>
    <t>... In the face of multiple introductions or the dispersal of fruits with many seeds, it is possible that selection for self-compatibility will be relatively weak, as there may be many opportunities for outcrossing and inbreeding depression may be high enough to discourage selfing (Baker ...</t>
  </si>
  <si>
    <t>Collaboration for Environmental Evidence</t>
  </si>
  <si>
    <t>http://www.environmentalevidence.org/Documents/Draft%20protocols/DraftProtocol62.pdf</t>
  </si>
  <si>
    <t>PRINNETC OR, BTOF IN</t>
  </si>
  <si>
    <t>environmentalevidence.org</t>
  </si>
  <si>
    <t>... Outbreeding depression OR out-breeding depression OR outcrossing depression OR out-crossing depression OR out-mating depression OR outmating depression (Hybridisation OR hybridization) AND (population OR interpopulation OR inter-population) NOT (interspecific OR ...</t>
  </si>
  <si>
    <t>Early evolution in a hybrid swarm between outcrossing and selfing lineages in Geum</t>
  </si>
  <si>
    <t>http://www.nature.com/hdy/journal/v107/n3/abs/hdy20119a.html</t>
  </si>
  <si>
    <t>M Ruhsam , PM Hollingsworth , RA Ennos</t>
  </si>
  <si>
    <t>... On the basis of differential pollinator attractiveness, production and competitive ability of pollen, as well as levels of inbreeding depression, we predict that the early products of hybridization between outcrossing and selfing lineages will be F1s and first-generation backcrosses ...</t>
  </si>
  <si>
    <t>http://www.nature.com/hdy/journal/v107/n3/full/hdy20119a.html</t>
  </si>
  <si>
    <t>STRONG INBREEDING DEPRESSION IN TWO SCANDINAVIAN POPULATIONS OF THE SELF‐INCOMPATIBLE PERENNIAL HERB ARABIDOPSIS LYRATA</t>
  </si>
  <si>
    <t>http://onlinelibrary.wiley.com/doi/10.1111/evo.12174/full</t>
  </si>
  <si>
    <t>N Sletvold, M Mousset, J Hagenblad , B Hansson …</t>
  </si>
  <si>
    <t>... 2011). Self-fertilizing populations have less early-acting inbreeding depression, but similar late-acting inbreeding depression, compared to outcrossing and mixed-mating populations (Husband and Schemske 1996). Genetic ...</t>
  </si>
  <si>
    <t>http://www.researchgate.net/publication/257030193_Strong_inbreeding_depression_in_two_Scandinavian_populations_of_the_self-incompatible_perennial_herb_Arabidopsis_lyrata/file/e0b495243f80f87994.pdf</t>
  </si>
  <si>
    <t>On genetic erosion and population extinction in plants: A case study in Scabiosa columbaria and Salvia pratensis</t>
  </si>
  <si>
    <t>http://link.springer.com/chapter/10.1007/978-3-0348-8510-2_21</t>
  </si>
  <si>
    <t>R Bijlsma, NJ Ouborg, R Van Treuren</t>
  </si>
  <si>
    <t>... For another thing, inbreeding will cause increased homozygosity and may be accompanied by inbreeding depression, resulting in a significant decrease in fitness. ... Both species are perennial and predominantly outcrossing (for out- crossing rates, see van Treuren et aI ...</t>
  </si>
  <si>
    <t>The evolutionary enigma of mixed mating systems in plants: occurrence, theoretical explanations, and empirical evidence</t>
  </si>
  <si>
    <t>http://www.jstor.org/stable/30033796</t>
  </si>
  <si>
    <t>... outcrossing rates suggests that mixed mating often evolves despite strong inbreeding depression. ... mating with other individuals (outcrossing). ... crossing to predominant selfing has occurred in many plant groups, earning it the reputation as a pathway that "has probably been ...</t>
  </si>
  <si>
    <t>http://www.pitt.edu/~kalisz/Available%20pdfs%20for%20Pam/5_Goodwille%20et%20al%20AnnulRevofEcolEvol%26Syst.pdf</t>
  </si>
  <si>
    <t>Breakdown of self‐incompatibility in the perennial Arabidopsis lyrata (Brassicaceae) and its genetic consequences</t>
  </si>
  <si>
    <t>http://onlinelibrary.wiley.com/doi/10.1111/j.0014-3820.2005.tb01794.x/abstract</t>
  </si>
  <si>
    <t>BK Mable , AVRS Dart, CD Berardo, L Witham</t>
  </si>
  <si>
    <t>... microsatellites, observed heterozygosities and genetic diversity were also significantly depressed in these ... 2 Multilocus outcrossing estimates (tm) and inbreeding coefficients (F) calculated based on ... of SI than SC individuals also had significantly higher out- crossing rates (0.99 ...</t>
  </si>
  <si>
    <t>Evolution of mating systems in island populations of Campanula microdonta: pollinator availability hypothesis</t>
  </si>
  <si>
    <t>http://onlinelibrary.wiley.com/doi/10.1111/j.1442-1984.1990.tb00192.x/full</t>
  </si>
  <si>
    <t>K Inoue</t>
  </si>
  <si>
    <t>... In SC protandrous out- crossing populations, it may be difficult to separate male and female ... Populations may be subject to alternating selection pressures for outcrossing and for in ... ability to self-fertilize would be obviously advan- tageous even with strong inbreeding depression. ...</t>
  </si>
  <si>
    <t>Natural variation of outcrossing in the hermaphroditic nematode Pristionchus pacificus</t>
  </si>
  <si>
    <t>http://www.biomedcentral.com/1471-2148/9/75/</t>
  </si>
  <si>
    <t>A Click, CH Savaliya, S Kienle…</t>
  </si>
  <si>
    <t>... low fecundity rates of males, poor male sperm competition and outbreeding depression suggest that P. pacificus males are being selected against. This could explain the low level of recombination observed between P. pacificus strains, indicating low outcrossing rates [37]. ...</t>
  </si>
  <si>
    <t>Frequency-dependent variation for outcrossing rate among flower-color morphs of Ipomoea purpurea</t>
  </si>
  <si>
    <t>http://www.jstor.org/stable/2409095</t>
  </si>
  <si>
    <t>BK Epperson, MT Clegg</t>
  </si>
  <si>
    <t>... or pink flower morphs are not undervisited and do not have lowered outcrossing rates when ... undervisitation of rare morphs may act to stabilize genetic variation for out- crossing rates. ... How- ever, a variety of factors, including inbreed- ing depression, pollen discounting, and re ...</t>
  </si>
  <si>
    <t>A Comparison of Pollinator Limitation, Self-compatibility, and Inbreeding Depression . in Populations of Campanula rotundifolia L.(Campanulaceae) at …</t>
  </si>
  <si>
    <t>https://www-static.bouldercolorado.gov/docs/4149_Bingham_Robin_Comparison-1-201307091210.pdf</t>
  </si>
  <si>
    <t>RA Bingham, KL Howe</t>
  </si>
  <si>
    <t>... (Lande and Schemske, 1985). According to this theory, selection acts to maintain outcrossing in historically large populations that experience high levels of inbreeding depression, while populations with a history of population bottlenecks or pollinator Page 4. ...</t>
  </si>
  <si>
    <t>High Local Genetic Diversity and Low Outcrossing Rate in〈 i〉 Caenorhabditis elegans〈/i〉 Natural Populations</t>
  </si>
  <si>
    <t>http://www.sciencedirect.com/science/article/pii/S096098220500655X</t>
  </si>
  <si>
    <t>A Barrière , MA Félix</t>
  </si>
  <si>
    <t>... It is possible that outcrossing may differ depending on ecological conditions; for example, the frequency of X chromosome nondisjunction is ... A selfing population is subsequently less likely to be subject to inbreeding depression after a bottleneck because strongly deleterious ...</t>
  </si>
  <si>
    <t>Variability of individual genetic load: consequences for the detection of inbreeding depression</t>
  </si>
  <si>
    <t>http://link.springer.com/article/10.1007/s10709-012-9656-7</t>
  </si>
  <si>
    <t>G Restoux , PH de Longchamp, B Fady , EK Klein</t>
  </si>
  <si>
    <t>Genetica</t>
  </si>
  <si>
    <t>... The fate of a population then depends on the initial level of inbreeding depression: strict outcrossing and d [ 0 will be selected if dinitial [ 0.5 whereas strict selfing and d = 0 will be selected if dinitial \ 0.5 (Lande and Schemske 1985; Schemske and Lande 1985). ...</t>
  </si>
  <si>
    <t>Selfing and outcrossing in a parasitic hermaphrodite helminth (Trematoda, Echinostomatidae)</t>
  </si>
  <si>
    <t>http://www.nature.com/hdy/journal/v77/n1/abs/hdy1996101a.html</t>
  </si>
  <si>
    <t>S Trouve, F Renaud, P Durand, J Jourdane</t>
  </si>
  <si>
    <t>... evidence for the prevalence of outcrossing in the hermaphroditic brooding ascidian Dendrodoa grossularia (Chordata, Urochordata). J Exp Mar Biol Ecol, 168, 149–165. | Article | ChemPort |; Charlesworth, D, and Charlesworth, B. 1987. Inbreeding depression and its ...</t>
  </si>
  <si>
    <t>Inbreeding Depression in the Partially Selfing Perennial, Ruellia Humilis</t>
  </si>
  <si>
    <t>R Sander</t>
  </si>
  <si>
    <t>Missouri State University</t>
  </si>
  <si>
    <t>Adaptation and maladaptation in selfing and outcrossing species: new mutations versus standing variation</t>
  </si>
  <si>
    <t>http://onlinelibrary.wiley.com/doi/10.1111/j.1558-5646.2012.01778.x/full</t>
  </si>
  <si>
    <t>S Glémin , J Ronfort</t>
  </si>
  <si>
    <t>... the twofold transmission of genes (Fisher 1941). Inbreeding depression opposes these advantages and explains the maintenance of outcrossing (reviewed in Charlesworth 2006). However, the increase in homozygosity in selfing ...</t>
  </si>
  <si>
    <t>Comparing the effect of habitat on the magnitude of inbreeding depression in the Mediterranean native Senecio malacitanus and the alien S. inaequidens: …</t>
  </si>
  <si>
    <t>http://www.nrcresearchpress.com/doi/abs/10.1139/B07-117</t>
  </si>
  <si>
    <t>H Garcia-Serrano, J Escarre, L Cano, FX Sans</t>
  </si>
  <si>
    <t>... Comparing the effect of habitat on the magnitude of inbreeding depression in the Mediterranean native Senecio malacitanus and the alien S. inaequidens: consequences for invasive ability. ... Inbreeding depression decreased the seed production in both species. ...</t>
  </si>
  <si>
    <t>http://dypopco.cefe.cnrs.fr/articles%20PDF/2008/garcia%20serrano%20%20canadian%20j%20bot%202008.pdf</t>
  </si>
  <si>
    <t>Outbreeding depression in hybrids between odd-and even-broodyear pink salmon</t>
  </si>
  <si>
    <t>http://www.sciencedirect.com/science/article/pii/S0044848698004803</t>
  </si>
  <si>
    <t>AJ Gharrett, WW Smoker, RR Reisenbichler, SG Taylor</t>
  </si>
  <si>
    <t>... Cover image Cover image. Outbreeding depression in hybrids between odd- and even-broodyear pink salmon. ... This phenomenon is called outbreeding depression. Outbreeding depression can result from additive genetic effects of hybridization, nonadditive effects, or both. ...</t>
  </si>
  <si>
    <t>Common ground and controversy in native plant restoration: the SOMS debate, source distance, plant selections, and a restoration-oriented definition of native</t>
  </si>
  <si>
    <t>http://appliedeco.org/reports/restoration-source-genetics.pdf</t>
  </si>
  <si>
    <t>TN Kaye</t>
  </si>
  <si>
    <t>Native plant propagation and restoration strategies. …</t>
  </si>
  <si>
    <t>appliedeco.org</t>
  </si>
  <si>
    <t>... When these genes are not paired (as after outcrossing), they may be masked by a ... Evidence for local outbreeding depression in the Mediterranean island endemic, Anchusa crispa Viv. ... Out- breeding increases survival in wild greater horseshoe bats (Rhinolophus ferrumequinum ...</t>
  </si>
  <si>
    <t>Estimates of outcrossing rates in Lathyrus latifolius populations</t>
  </si>
  <si>
    <t>http://www.nrcresearchpress.com/doi/abs/10.1139/g91-152</t>
  </si>
  <si>
    <t>MJW Godt, JL Hamrick</t>
  </si>
  <si>
    <t>... Estimates of out- crossing rates in six populations of black spruce in central New Brunswick. Silvae Genet. ... Tem- poral patterns of reproduction and outcrossing in weedy popula- tions of Echiurn plantagineurn. Biol. ... Inbreeding depression and its evolutionary consequences. ...</t>
  </si>
  <si>
    <t>Inbreeding depression in adaptive plasticity under predation risk in a freshwater snail</t>
  </si>
  <si>
    <t>http://rsbl.royalsocietypublishing.org/content/early/2009/10/20/rsbl.2009.0726.short</t>
  </si>
  <si>
    <t>JR Auld, RA Relyea</t>
  </si>
  <si>
    <t>... For example, if inbreeding results in depressed growth or a decreased ability to detect an ... Previous work has shown that inbreeding depression in fitness is strong in this species ... Physa acuta is a self-compatible preferential outcrosser that stores sperm (outcrossing rates more ...</t>
  </si>
  <si>
    <t>http://rsbl.royalsocietypublishing.org/content/early/2009/10/20/rsbl.2009.0726.full</t>
  </si>
  <si>
    <t>The influence of flower color on outcrossing rate and male reproductive success in Ipomoea purpurea</t>
  </si>
  <si>
    <t>http://www.jstor.org/stable/2408781</t>
  </si>
  <si>
    <t>DJ Schoen , MT Clegg</t>
  </si>
  <si>
    <t>... Here we report the results of an ex- periment concerned with the influence of a flower color polymorphism on out- crossing rate and male gametic contri ... The lower outcrossing rate ofthe white morph, together with data which show only mild inbreeding depression in these ...</t>
  </si>
  <si>
    <t>The mating system of Hydrophyllum appendiculatum, a protandrous species</t>
  </si>
  <si>
    <t>http://link.springer.com/article/10.1007/BF00189818</t>
  </si>
  <si>
    <t>LM Wolfe , JS Shore</t>
  </si>
  <si>
    <t>... R, Schemske DW (1985) The evolution of self-fertilization and inbreeding depression in plants. ... J Bot 24:135-162 Moran GF, Brown AHD (1980) Temporal heterogeneity of out- crossing rates in ... Theor Appl Genet 57:101-105 Morgan MT, Barrett SCH (1990) Outcrossing rates and ...</t>
  </si>
  <si>
    <t>Epistatic and cytonuclear interactions govern outbreeding depression in the autotetraploid Campanulastrum americanum</t>
  </si>
  <si>
    <t>http://onlinelibrary.wiley.com/doi/10.1111/j.1558-5646.2007.00234.x/full</t>
  </si>
  <si>
    <t>JR Etterson, SR Keller , LF Galloway</t>
  </si>
  <si>
    <t>... 2002), and the mating system is highly outcrossing (Galloway et al. ... An index of the effect of interpopulation hybridization was calculated as δ hybridization = 1 − (x̄ hybrid /x expectation ) where values significantly different than zero indicate outbreeding depression (δ &gt; 0) or ...</t>
  </si>
  <si>
    <t>http://www.faculty.virginia.edu/galloway/Etterson%20et%20al%202007.pdf</t>
  </si>
  <si>
    <t>Evidence of gynodioecy and sex ratio variation in Wurmbea biglandulosa (Colchicaceae)</t>
  </si>
  <si>
    <t>http://link.springer.com/article/10.1007/s006060200040</t>
  </si>
  <si>
    <t>... Second, females may produce higher quality seeds than hermaphrodites if the latter are self-compatible and exhibit inbreed- ing depression (eg Kohn and Biardi 1995, Schultz and Ganders 1996, Sakai et al. 1997). Plant Syst. Evol. 232: 167–179 (2002) Page 2. ...</t>
  </si>
  <si>
    <t>Gynodioecy in〈 i〉 Lycopus maackianus〈/i〉 Makino (Lamiaceae) in Korea: floral dimorphism and nutlet production</t>
  </si>
  <si>
    <t>http://www.sciencedirect.com/science/article/pii/S0367253004700882</t>
  </si>
  <si>
    <t>SP Hong, HK Moon</t>
  </si>
  <si>
    <t>Flora-Morphology</t>
  </si>
  <si>
    <t>... It is, however, not clear whether or not the lower percentage of seed set in hermaphrodites is due to inbreeding depression. ... 43: 177–216. Maki, M. (1993): Outcrossing and fecundity advantage of females in gynodioecious Chionographis japonica var. kurohimensis (Liliaceae). ...</t>
  </si>
  <si>
    <t>Breeding system evolution and pollination success in the wind-pollinated herb Plantago maritima</t>
  </si>
  <si>
    <t>http://www.diva-portal.org/smash/record.jsf?pid=diva2:165786</t>
  </si>
  <si>
    <t>E Nilsson</t>
  </si>
  <si>
    <t>... The highly bimodal distribution of out- crossing rates, with a deficit of mixed mating, could be a response to selec- tion for ... The outcrossing advantage of females, as compared to hermaphrodites where self-fertilized offspring could suffer from inbreeding depression, has been ...</t>
  </si>
  <si>
    <t>http://www.diva-portal.org/smash/get/diva2:165786/FULLTEXT01.pdf</t>
  </si>
  <si>
    <t>Selfing and outcrossing but no apomixis in two natural populations of diploid Potentilla argentea</t>
  </si>
  <si>
    <t>http://onlinelibrary.wiley.com/doi/10.1046/j.1420-9101.1997.10030343.x/abstract</t>
  </si>
  <si>
    <t>S Holm, L Ghatnekar…</t>
  </si>
  <si>
    <t>... The result also shows that outcrossing is, indeed, rare among the plants in nature. The selfing rates estimated in the result section by an indirect method are very inexact, in that they do not take inbreeding depression into account. ...</t>
  </si>
  <si>
    <t>http://onlinelibrary.wiley.com/doi/10.1046/j.1420-9101.1997.10030343.x/pdf</t>
  </si>
  <si>
    <t>Genetic consequences of outcrossing in the cleistogamous annual, Impatiens capensis. II. Outcrossing rates and genotypic correlations</t>
  </si>
  <si>
    <t>http://www.jstor.org/stable/2409313</t>
  </si>
  <si>
    <t>DM Waller , SE Knight</t>
  </si>
  <si>
    <t>... K. Ritland provided a FORTRAN program for calculating estimates of these allele frequencies and the multilocus out- crossing rate. Genotypic Correlations. -Estimates of the outcrossing rates were then combined with estimates of CL and CH fixation indexes to estimate the ...</t>
  </si>
  <si>
    <t>Mating system and inbreeding depression in the early regeneration stage of Neobalanocarpus heimii (Dipterocarpaceae)</t>
  </si>
  <si>
    <t>Differential success of pollen donors in a self-compatible lily</t>
  </si>
  <si>
    <t>http://www.jstor.org/stable/2410194</t>
  </si>
  <si>
    <t>LP Rigney, JD Thomson , MB Cruzan , J Brunet</t>
  </si>
  <si>
    <t>... Cryptic self-incompatibility, Erythronium grandiflorum, inbreeding depression, mat- ing system, outcrossing distance, outcrossing rate, preferential outcrossing. ... eg, a plant is considered SI only if selfing yields less than 20% of the seed set obtained by out- crossing; Bawa 1974 ...</t>
  </si>
  <si>
    <t>Is inbreeding depression lower in maladapted populations? A quantitative genetics model</t>
  </si>
  <si>
    <t>http://onlinelibrary.wiley.com/doi/10.1111/j.1558-5646.2009.00678.x/full</t>
  </si>
  <si>
    <t>O Ronce, FH Shaw, F Rousset, RG Shaw</t>
  </si>
  <si>
    <t>... IS INBREEDING DEPRESSION LOWER IN MALADAPTED POPULATIONS? A QUANTITATIVE GENETICS MODEL. Ophélie Ronce 1,2,3 ,; Frank H. Shaw 1,2,4 ,; François Rousset 1,2 and; Ruth G. Shaw 1,2,5. ... INBREEDING DEPRESSION IN A WELL-ADAPTED POPULATION. ...</t>
  </si>
  <si>
    <t>Developmental stability in leaves of Clarkia tembloriensis (Onagraceae) as related to population outcrossing rates and heterozygosity</t>
  </si>
  <si>
    <t>http://www.jstor.org/stable/2410782</t>
  </si>
  <si>
    <t>RA Sherry, EM Lord</t>
  </si>
  <si>
    <t>... that differences in levels of heterozygosity between popu- lations are associated with their natural outcrossing rates (Holtsford and Ellstrand 1989) and floral morphology ... I1 is its neighboring out- crossing population (t^ = 0.84) hereafter referred to as NO (northern outcrosser). ...</t>
  </si>
  <si>
    <t>The Genetics of Plant Restoration An Overview and a Surprise</t>
  </si>
  <si>
    <t>http://er.uwpress.org/content/16/1/68.short</t>
  </si>
  <si>
    <t>K Havens</t>
  </si>
  <si>
    <t>... incompatible species. The concepts of inbreeding and out- breeding depression are of interest to res- torationists because of their implications for the choice of genetic stock in reintro- duction projects. Inbreeding depression ...</t>
  </si>
  <si>
    <t>Mixed-mating systems in Dalechampia scandens: is herkogamy a predictor of the magnitude of inbreeding depression ?</t>
  </si>
  <si>
    <t>http://www.diva-portal.org/smash/record.jsf?pid=diva2:444578</t>
  </si>
  <si>
    <t>EK Bengtsson</t>
  </si>
  <si>
    <t>... Mixed mating systems in plants occur when both out crossing and self-fertilization occur in the same population. ... On the other hand, inbreeding depression can be lowered by repeatedly exposing deleterious genes to selection via repeated events of inbreeding, a mechanism ...</t>
  </si>
  <si>
    <t>Effects of inbreeding on growth and yield of oil palm</t>
  </si>
  <si>
    <t>http://link.springer.com/article/10.1007/s10681-005-6735-1</t>
  </si>
  <si>
    <t>N Luyindula, N Mantantu, F Dumortier, RHV Corley</t>
  </si>
  <si>
    <t>... Sib-crossing had less depressive effect than selfing, and in some families sib-crosses were ... was significantly correlated with Fx, although there was some indication of depression of mesocarp ... in Tables 2 and 3. Yield and its components were significantly depressed by selfing ...</t>
  </si>
  <si>
    <t>Reproductive ecology and inbreeding depression in Opuntia rastrera (Cactaceae) in the Chihuahuan Desert: Why are sexually derived recruitments so rare?</t>
  </si>
  <si>
    <t>http://www.jstor.org/stable/2445955</t>
  </si>
  <si>
    <t>MDC Mandujano , C Montana, LE Eguiarte</t>
  </si>
  <si>
    <t>... Inbreeding depression-The relative fitness of inbred progeny ob- tained in 1992 from the controlled pollination treatments was calculated as the ratio of the performance of selfed progeny to the performance of progeny produced by outcrossing (Levin, 1984; Charlesworth and ...</t>
  </si>
  <si>
    <t>http://www.ecologia.unam.mx/laboratorios/lemye/gente_lemye/jordan_golubov/papers_pdf/ajb96.pdf</t>
  </si>
  <si>
    <t>Gene flow and inbreeding depression inferred from fine‐scale genetic structure in an endangered heterostylous perennial, Primula sieboldii</t>
  </si>
  <si>
    <t>http://onlinelibrary.wiley.com/doi/10.1111/j.1365-294X.2005.02483.x/full</t>
  </si>
  <si>
    <t>F Ishihama, S Ueno, Y Tsumura …</t>
  </si>
  <si>
    <t>... magnitudes of inbreeding depression (80%, 90%, and 95% fitness reductions in selfed progenies). Reduced progeny fitness caused by mating between neighbouring individuals has often been reported for perennial herbaceous species mainly outcrossing and pollinated by ...</t>
  </si>
  <si>
    <t>The significance of outcrossing in an intimate plant-herbivore relationship. II. Does outcrossing pose a problem for thrips adapted to the host-plant clone?</t>
  </si>
  <si>
    <t>http://www.jstor.org/stable/2410105</t>
  </si>
  <si>
    <t>SY Strauss , R Karban</t>
  </si>
  <si>
    <t>... depression in this ... We take ad- vantage of these different reproductive modes to examine the evolutionary significance of out- crossing for both the plant, E ... Previously, we used data from the same ex- periment described below to address whether outcrossing on the part of the ...</t>
  </si>
  <si>
    <t>Population structure, optimal outbreeding, and assortative mating in angiosperms</t>
  </si>
  <si>
    <t>http://books.google.co.uk/books?hl=en&amp;lr=&amp;id=ZFXYeHxwD10C&amp;oi=fnd&amp;pg=PA173&amp;dq=depression+%22out-breeding%22+OR+outcrossing+OR+%22out-crossing%22+OR+%22out-mating%22+OR+outmating&amp;ots=0sgeCo7GxW&amp;sig=olA_nor367N96yd0St3uqp22ANw</t>
  </si>
  <si>
    <t>NM Waser</t>
  </si>
  <si>
    <t>The natural history of inbreeding and outbreeding: …</t>
  </si>
  <si>
    <t>... mecha- nism, which relies on the development of adaptation to local biotic and abiotic conditions, so that wide outcrossing produces F ... The two mechanisms often are not distinguished, with claims of out- breeding depression taken to imply a genetic mechanism (eg, Hed- rick ...</t>
  </si>
  <si>
    <t>Implications of inbreeding depression for invasion in〈 i〉 Lilium formosanum〈/i〉</t>
  </si>
  <si>
    <t>JG Rodger, M Van Kleunen, SD Johnson</t>
  </si>
  <si>
    <t>South African Journal of Botany</t>
  </si>
  <si>
    <t>Inbreeding depression : tests of the overdominance and partial dominance hypotheses</t>
  </si>
  <si>
    <t>http://onlinelibrary.wiley.com/doi/10.1111/j.0014-3820.2002.tb01387.x/abstract</t>
  </si>
  <si>
    <t>DA Roff</t>
  </si>
  <si>
    <t>... Annu. Rev. Ecol. Syst. 18:237–268. ———. 1990. Inbreeding depression with heterozygote advantage and its effect on selection for modifiers changing the outcrossing rate. Evolution 44:870–888. Charlesworth, B., D. Charlesworth, and MT Morgan. 1990. ...</t>
  </si>
  <si>
    <t>https://noppa.oulu.fi/noppa/kurssi/753314a/harjoitukset/753314A_roff_et_al._2002.pdf</t>
  </si>
  <si>
    <t>The ecological genetic consequences of local endemism and natural population fragmentation in Banksia ilicifolia (Proteaceae)</t>
  </si>
  <si>
    <t>B Heliyanto</t>
  </si>
  <si>
    <t>University of Western Australia</t>
  </si>
  <si>
    <t>Effect of environment on the magnitude of inbreeding depression in seed germination in a partially self-fertile perennial herb (Blandfordia grandiflora, Liliaceae)</t>
  </si>
  <si>
    <t>http://www.jstor.org/stable/2474939</t>
  </si>
  <si>
    <t>... Inbreeding depression, the decreased fitness of progeny derived from self-fertilization compared to outcrossing, is affected by the environmental conditions in which it is examined, often being greater in adverse environments than in benign environments. ...</t>
  </si>
  <si>
    <t>Phosphoglucomutase allozyme evidence for an outcrossing mode of reproduction in the hermaphroditic brooding bivalve Mysella tumida (Galeommatacea)</t>
  </si>
  <si>
    <t>http://mollus.oxfordjournals.org/content/53/2/223.short</t>
  </si>
  <si>
    <t>DÓ FOIGHIL, DJ EERNISSE</t>
  </si>
  <si>
    <t>Journal of molluscan …</t>
  </si>
  <si>
    <t>Malacological Soc London</t>
  </si>
  <si>
    <t>... level of 0.556 for Mysella tumida is similar to that found at the PGM loci of outcrossing oysters [0.462 ... Hermaphroditic marine invertebrates that normally outcross experience severe inbreeding depression when selfed, resulting in reduced offspring viability (Barnes &amp; Crisp, 1956 ...</t>
  </si>
  <si>
    <t>Effects of cross and self-fertilization on progeny fitness in Lobelia cardinalis and L. siphilitica</t>
  </si>
  <si>
    <t>http://www.jstor.org/stable/2409638</t>
  </si>
  <si>
    <t>MO Johnston</t>
  </si>
  <si>
    <t>... Holsinger et al., 1984) according to whether selfing pre- cedes, follows or competes with outcrossing. ... 1984) found that lower levels of inbreeding depression are required ... Because self-fertilization exposes delete- rious recessive alleles to selection, and out- crossing masks ...</t>
  </si>
  <si>
    <t>Quantitative genetics theory for tetrasomic inheritance.</t>
  </si>
  <si>
    <t>http://www.cabdirect.org/abstracts/19941608363.html</t>
  </si>
  <si>
    <t>JE Bradshaw, GR Mackay</t>
  </si>
  <si>
    <t>Potato genetics.</t>
  </si>
  <si>
    <t>... the approach to equilibrium, partitioning the genetical variation, covariances between relatives and estimating covariances between relatives and components of variance; GCA and SCA in non-equilibrium populations; response to selection; inbreeding depression; and crosses ...</t>
  </si>
  <si>
    <t>The effects of age and environment on the expression of inbreeding depression in Eucalyptus globulus</t>
  </si>
  <si>
    <t>http://www.nature.com/hdy/journal/v107/n1/abs/hdy2010154a.html</t>
  </si>
  <si>
    <t>JC e Silva, C Hardner, P Tilyard, BM Potts</t>
  </si>
  <si>
    <t>... adj ), the trait response per 1% point increase in f is given in percentage of the outcrossing population mean ... Inbreeding depression due to different degrees of inbreeding. ... However, for the mildest degree of inbreeding examined (ID HSI ), DBH was depressed more than SURV at ...</t>
  </si>
  <si>
    <t>http://www.nature.com/hdy/journal/v107/n1/full/hdy2010154a.html</t>
  </si>
  <si>
    <t>Evolutionary biology: Why reproduction often takes two</t>
  </si>
  <si>
    <t>http://www.nature.com/nature/journal/v462/n7271/full/462294a.html</t>
  </si>
  <si>
    <t>AF Agrawal</t>
  </si>
  <si>
    <t>... Self-fertilization puts these alleles into the homozygous (aa) state, thereby exposing them to selection and causing a reduction in fitness known as inbreeding depression. A classic explanation for the maintenance of outcrossing is the avoidance of inbreeding depression. ...</t>
  </si>
  <si>
    <t>Inbreeding depression and male survivorship in Drosophila: implications for senescence theory</t>
  </si>
  <si>
    <t>http://www.genetics.org/content/172/1/317.short</t>
  </si>
  <si>
    <t>Institution: Google Indexer. Inbreeding Depression and Male Survivorship in Drosophila: Implications for Senescence Theory. ... However, few previous inbreeding depression studies have considered longevity as a focal life-history trait. ...</t>
  </si>
  <si>
    <t>http://www.genetics.org/content/172/1/317.full</t>
  </si>
  <si>
    <t>Fitness consequences of outcrossing in Impatiens capensis: tests of the frequency-dependent and sib-competition models</t>
  </si>
  <si>
    <t>http://www.jstor.org/stable/2409587</t>
  </si>
  <si>
    <t>C McCall, T Mitchell-Olds, DM Waller</t>
  </si>
  <si>
    <t>... Page 3. CONSEQUENCES OF OUTCROSSING IN IMPATIENS 1077 ... In these analyses, a significant seed-type effect would indicate that there was a dif- ference in the performances of CL and CH progeny (eg, inbreeding depression). ...</t>
  </si>
  <si>
    <t>Outcrossing rates and correlated mating within a population of Eichhornia paniculata (Pontederiaceae)</t>
  </si>
  <si>
    <t>http://labs.eeb.utoronto.ca/barrett/pdf/schb_82.pdf</t>
  </si>
  <si>
    <t>MT Morgan, SCH Barrett</t>
  </si>
  <si>
    <t>... and outcrossed plants have been obtained in studies of inbreeding depression in other ... Although floral herkogamy may promote out- crossing in hermaphrodite plants, pollen flow studies in ... The consistently high estimates of outcrossing in E. paniculata are therefore unlikely to ...</t>
  </si>
  <si>
    <t>Density-and frequency-dependent inbreeding depression in the Australian annual Hibiscus trionum var. vesicarius</t>
  </si>
  <si>
    <t>http://www.evolutionary-ecology.com/abstracts/v08n04/nnar1970.pdf</t>
  </si>
  <si>
    <t>N Lhamo, M Ramsey…</t>
  </si>
  <si>
    <t>... Because inbreeding exposes deleterious recessive alleles to selection, inbreeding depression is often lower in predominantly selfing species than outcrossing species, reflecting the increased opportunities for purging of deleterious alleles (Charlesworth et al., 1990; ...</t>
  </si>
  <si>
    <t>Effects of different levels of inbreeding on fitness components in Mimulus guttatus</t>
  </si>
  <si>
    <t>http://www.jstor.org/stable/2410190</t>
  </si>
  <si>
    <t>... recognized that many fea- tures of flowering plants seem to function to pro- mote outcrossing (Darwin 1862 ... More recent experimental and theoretical work has confirmed that inbreeding depression can be a powerful factor in the maintenance of out- crossing in monoecious or ...</t>
  </si>
  <si>
    <t>Characterization of deleterious mutations in outcrossing populations</t>
  </si>
  <si>
    <t>http://www.genetics.org/content/150/2/945.short</t>
  </si>
  <si>
    <t>HW Deng</t>
  </si>
  <si>
    <t>... An indirect procedure for estimating U makes use of inbreeding depression data (Mortonet al. 1956; Charlesworthet al. 1990), but it depends on an unknown h of deleterious mutations (h needed is the harmonic/arithmetic mean in outcrossing/selfing populations; Deng and L ...</t>
  </si>
  <si>
    <t>http://www.genetics.org/content/150/2/945.full</t>
  </si>
  <si>
    <t>Genetic considerations for plant population restoration and conservation</t>
  </si>
  <si>
    <t>http://books.google.co.uk/books?hl=en&amp;lr=&amp;id=PTWDFaQOT4UC&amp;oi=fnd&amp;pg=PA34&amp;dq=depression+%22out-breeding%22+OR+outcrossing+OR+%22out-crossing%22+OR+%22out-mating%22+OR+outmating&amp;ots=uiYzQZZZkN&amp;sig=xVuwPw4GiEclQ7V2XVIMJbxi3TQ</t>
  </si>
  <si>
    <t>CB Fenster , MR Dudash</t>
  </si>
  <si>
    <t>Restoration of endangered species: …</t>
  </si>
  <si>
    <t>... species are primarily selﬁng; the rest exhibit varying degrees of out- crossing (Fryxell 1957 ... or inbreeding depression is not detected (Levin 1989) compared with outcrossing species. ... at what spatial scale crosses between gene pools result in out- breeding depression, and the ...</t>
  </si>
  <si>
    <t>http://www.life.umd.edu/biology/fensterlab/PDF/Fenster%20and%20Dudash%201994.pdf</t>
  </si>
  <si>
    <t>Genetic variation and covariation in floral allocation of two species of Schiedea with contrasting levels of sexual dimorphism</t>
  </si>
  <si>
    <t>http://onlinelibrary.wiley.com/doi/10.1111/j.1558-5646.2010.01172.x/full</t>
  </si>
  <si>
    <t>DR Campbell, SG Weller, AK Sakai, TM Culley…</t>
  </si>
  <si>
    <t>... are expected to be similar between the two species of Schiedea, assuming dominance variation is similar (Kelly and Williamson 2000), because they have similar levels of inbreeding depression (0.6–0.8 in S. adamantis and S. salicaria, respectively) as well as outcrossing rates ...</t>
  </si>
  <si>
    <t>Pollination in Verbascum thapsus (Scrophulariaceae): the advantage of being tall</t>
  </si>
  <si>
    <t>http://www.amjbot.org/content/85/11/1618.short</t>
  </si>
  <si>
    <t>SE Donnelly, CJ Lortie …</t>
  </si>
  <si>
    <t>... from strong apical dominance because pollinators are more attracted to taller plants, which thus receive greater pollen deposition and/or greater outcrossing rates resulting in progeny with greater genotypic variability and/or reduced inbreeding depression (Aarssen, 1995⇓). ...</t>
  </si>
  <si>
    <t>http://www.amjbot.org/content/85/11/1618.full</t>
  </si>
  <si>
    <t>How does self-pollination evolve? Inferences from floral ecology and molecular genetic variation</t>
  </si>
  <si>
    <t>http://rstb.royalsocietypublishing.org/content/351/1345/1281.short</t>
  </si>
  <si>
    <t>DJ Schoen , MT Morgan…</t>
  </si>
  <si>
    <t>... The proportion of ovules fertilized with the aid of an external vector (either through outcrossing or facilitated selﬁng) is symbolized by e, and the relative reduction in ﬁtness of progeny from selﬁng versus outcrossing (inbreeding depression) is represented as 8. For simplicity ...</t>
  </si>
  <si>
    <t>http://biology.mcgill.ca/faculty/schoen/Reproductive%20System%20Evolution%20Pubs/SchoenMorganBataillon(1996).pdf</t>
  </si>
  <si>
    <t>Eelgrass restoration by seed maintains genetic diversity: case study from a coastal bay system</t>
  </si>
  <si>
    <t>http://eprints.jcu.edu.au/22215/</t>
  </si>
  <si>
    <t>LK Reynolds , M Waycott , KJ McGlathery…</t>
  </si>
  <si>
    <t>... Additionally, there was no evidence for selection of genotypes at the restoration sites, suggesting that as long as donor sites are chosen carefully, issues that diminish fitness and survival such as heterosis or out-breeding depression can be avoided. ...</t>
  </si>
  <si>
    <t>Inbreeding depression in Eucalyptus tereticornis Sm. due to cleistogamous flowering</t>
  </si>
  <si>
    <t>http://link.springer.com/article/10.1007/s11056-010-9194-z</t>
  </si>
  <si>
    <t>HS Ginwal</t>
  </si>
  <si>
    <t>New forests</t>
  </si>
  <si>
    <t>... field planting. Severely depressed seed set, germination percent, field growth and survival in relative comparison to other out crossing families was noticed. Inbreeding depression was noticed in growth traits viz. height, clean ...</t>
  </si>
  <si>
    <t>Mate choice for optimal (k) inbreeding</t>
  </si>
  <si>
    <t>http://onlinelibrary.wiley.com/doi/10.1111/j.1558-5646.2010.01217.x/full</t>
  </si>
  <si>
    <t>M Puurtinen</t>
  </si>
  <si>
    <t>... The very basic theory of hermaphrodite mating system evolution predicts the evolution of full selfing when self-fertilization depression is less than one-half, and complete outcrossing when self-fertilization depression is more than one-half, although many ecological and genetic ...</t>
  </si>
  <si>
    <t>http://users.jyu.fi/~hemipu/Kinbreeding_with_figures.pdf</t>
  </si>
  <si>
    <t>Preferential outcrossing in the complex species Persoonia mollis R. Br.(Proteaceae)</t>
  </si>
  <si>
    <t>http://link.springer.com/article/10.1007/BF00323158</t>
  </si>
  <si>
    <t>SL Krauss</t>
  </si>
  <si>
    <t>... Pre- or post-zygotic preferential outcrossing? ... self-incompatibility on the stig- ma or in the style preventing pollen tube growth (de Nettancourt 1977), or late-acting self-incompatibility within the ovary (Seavey and Bawa 1986), or early-act- ing inbreeding depression (Wiens 1984 ...</t>
  </si>
  <si>
    <t>Ancestral inbreeding reduces the magnitude of inbreeding depression in Drosophila melanogaster</t>
  </si>
  <si>
    <t>http://onlinelibrary.wiley.com/doi/10.1111/j.0014-3820.2006.tb01154.x/full</t>
  </si>
  <si>
    <t>... the average ancestral inbreeding coefficient of populations relative to an outcrossing base pop ... Factors eliminating inbreed- ing depression in a captive herd of Speke's gazelle (Gazella ... The natural history of inbreeding and out- breeding: theoretical and empirical perspectives. ...</t>
  </si>
  <si>
    <t>Contrasting patterns of nucleotide polymorphism at the alcohol dehydrogenase locus in the outcrossing Arabidopsis lyrata and the selfing Arabidopsis thaliana</t>
  </si>
  <si>
    <t>http://mbe.oxfordjournals.org/content/17/4/645.short</t>
  </si>
  <si>
    <t>O Savolainen , CH Langley, BP Lazzaro , H Fr</t>
  </si>
  <si>
    <t>Molecular Biology and …</t>
  </si>
  <si>
    <t>SMBE</t>
  </si>
  <si>
    <t>... Contrasting Patterns of Nucleotide Polymorphism at the Alcohol Dehydrogenase Locus in the Outcrossing Arabidopsis lyrata and the Selfing Arabidopsis thaliana. ... Outcrossing Versus Selfing Does Not Alone Account for Differences in Polymorphism Within Populations. ...</t>
  </si>
  <si>
    <t>http://mbe.oxfordjournals.org/content/17/4/645.full</t>
  </si>
  <si>
    <t>The relative contributions of insect and bird pollinators to outcrossing in an African Protea (Proteaceae)</t>
  </si>
  <si>
    <t>http://www.amjbot.org/content/99/6/1104.short</t>
  </si>
  <si>
    <t>SL Steenhuisen, H Van der Bank…</t>
  </si>
  <si>
    <t>... Further investigation using progeny outcrossing rates and the maternal inbreeding coefficient to estimate inbreeding depression revealed that these progeny may suffer from complete inbreeding depression (δ = 1). Since seed from self and cross hand-pollinations in the ...</t>
  </si>
  <si>
    <t>COS 26-7: Inbreeding depression in resistance to herbivores, and life-history traits in Datura stramonium</t>
  </si>
  <si>
    <t>https://eco.confex.com/eco/2007/techprogram/P6448.HTM</t>
  </si>
  <si>
    <t>R Bello-Bedoy , J Nuñez-Farfan</t>
  </si>
  <si>
    <t>... Instituto de Ecologia, Universidad Nacional Autonoma de Mexico. Inbreeding depression (ID), the reduction in fitness of individuals derived from selfing in relation to those derived from outcrossing, is considered a main force driving the evolution of plant mating systems. ...</t>
  </si>
  <si>
    <t>High but variable outcrossing rates in the invasive Geranium carolinianum (Geraniaceae)</t>
  </si>
  <si>
    <t>http://www.amjbot.org/content/101/7/1200.short</t>
  </si>
  <si>
    <t>RY Shirk, JL Hamrick</t>
  </si>
  <si>
    <t>... 5 and FL-2. Evidence of inbreeding depression in populations with higher selfing rates suggests that in addition to providing reproductive assurance, delayed selfing may be beneficial in G. carolinianum by maximizing outcrossing and thus minimizing inbreeding depression. ...</t>
  </si>
  <si>
    <t>Inbreeding Depression and Biased Paternity after Mixed‐Pollination in Vaccinium myrtillus L.(Ericaceae)</t>
  </si>
  <si>
    <t>http://www.jstor.org/stable/10.1086/422045</t>
  </si>
  <si>
    <t>O Raspé, P Guillaume, AL Jacquemart</t>
  </si>
  <si>
    <t>... Compared with the mean level reported by Husband and Schemske (1996) for 30 outcrossing angiosperm species (mean $\delta =0.19$ ), Vaccinium myrtillus seems to suffer from high levels of inbreeding depression, but similar estimates are commonly observed in ...</t>
  </si>
  <si>
    <t>Vol. 44 August, 1990 No. 5</t>
  </si>
  <si>
    <t>MR DUDASH</t>
  </si>
  <si>
    <t>Ecological Genetics and Effects of Inbreeding and White Pine Blister Rust on Genetic Structure of Whitebark Pine (Pinus Albicaulis Engelm.).</t>
  </si>
  <si>
    <t>AD Bower</t>
  </si>
  <si>
    <t>Mechanisms involved in the maintenance of inbreeding depression in gynodioecious Silene vulgaris (Caryophyllaceae): an experimental investigation</t>
  </si>
  <si>
    <t>http://www.unil.ch/webdav/site/dee/shared/textes/Phd%20thesis.pdf</t>
  </si>
  <si>
    <t>M Glaettli</t>
  </si>
  <si>
    <t>unil.ch</t>
  </si>
  <si>
    <t>... outcrossing opportunities are small and, thus produce more inbred progeny that is likely to suffer from inbreeding depression. ... Alps. In each valley, inbreeding significantly depressed fitness and this inbreeding depression ...</t>
  </si>
  <si>
    <t>The Effect of Enzyme Heterozygosity on Growth in a Strictly Outcrossing Species, the Self‐Incompatible Arabis Petraea (Brassicaceae)</t>
  </si>
  <si>
    <t>http://onlinelibrary.wiley.com/doi/10.1111/j.1601-5223.1998.00021.x/full</t>
  </si>
  <si>
    <t>MH Schierup</t>
  </si>
  <si>
    <t>... The mating system was investigated through the sin- gle-locus outcrossing rate t, and the multi-locus out- crossing rate t,. The multi-locus outcrossing rate is the fraction of pollinations that are unlikely to be self fertilizations, and it is estimated by simultaneously using information ...</t>
  </si>
  <si>
    <t>http://onlinelibrary.wiley.com/doi/10.1111/j.1601-5223.1998.00021.x/pdf</t>
  </si>
  <si>
    <t>THE EFFECT OF INBREEDING ON SEED GERMINATION AND SEEDLING HEIGHT GROWTH OF CHINESE FIR [J]</t>
  </si>
  <si>
    <t>http://en.cnki.com.cn/Article_en/CJFDTOTAL-LYKX198905001.htm</t>
  </si>
  <si>
    <t>CYHGL Gongxue</t>
  </si>
  <si>
    <t>... The inbreeding depression has increased with the increase of inbreeding coefficients, Comparing with outcrossing, the percentages of seed germination of selfing, backcrossing and full-sib-mating, half-sib-mating have been reduced by about 88 %, 42 % and 20 %, and those of ...</t>
  </si>
  <si>
    <t>The effects on genetic load of selection in the gametophyte stage</t>
  </si>
  <si>
    <t>http://link.springer.com/chapter/10.1007/978-1-4612-2958-2_65</t>
  </si>
  <si>
    <t>Angiosperm pollen and ovules</t>
  </si>
  <si>
    <t>... Figure 1. Comparison of the effects of different intensities of pollen selection under models 1 and 2 on the magnitudes of mean fitness of sporophytes, and inbreeding depression, in completely outcrossing populations at equilibrium under mutation at a rate of 1 per diploid ...</t>
  </si>
  <si>
    <t>The degree of out - crossing in opium poppy</t>
  </si>
  <si>
    <t>KR Khanna, S Shukla</t>
  </si>
  <si>
    <t>New Botanist</t>
  </si>
  <si>
    <t>Inbreeding depression and family variation in a social insect, Bombus terrestris (Hymenoptera: Apidae)</t>
  </si>
  <si>
    <t>http://onlinelibrary.wiley.com/doi/10.1111/j.0030-1299.2005.13980.x/full</t>
  </si>
  <si>
    <t>CU Gerloff, P Schmid‐Hempel</t>
  </si>
  <si>
    <t>... Inbreeding depression and family variation in a social insect, Bombus terrestris (Hymenoptera: Apidae). ... Table 4. Estimated sib-mating effects and inbreeding depression, δ, for queen and colony fitness measures in maternal family lines of the bumble bee, B. terrestris. ...</t>
  </si>
  <si>
    <t>http://www.tb1.ethz.ch/PublicationsEO/PDFpapers/Gerloff_OIKOS_2005_111_67-80.pdf</t>
  </si>
  <si>
    <t>Selection, load and inbreeding depression in a large metapopulation</t>
  </si>
  <si>
    <t>http://www.genetics.org/content/160/3/1191.short</t>
  </si>
  <si>
    <t>MC Whitlock</t>
  </si>
  <si>
    <t>Institution: Google Indexer. Selection, Load and Inbreeding Depression in a Large Metapopulation. ... INBREEDING DEPRESSION. For h &lt; ½ and s &lt; 0, inbred individuals are likely to be less fit than relatively outbred individuals. ...</t>
  </si>
  <si>
    <t>http://www.genetics.org/content/160/3/1191.full</t>
  </si>
  <si>
    <t>Factors influencing the extent of inbreeding depression : an example from Scots pine</t>
  </si>
  <si>
    <t>http://www.nature.com/hdy/journal/v82/n4/abs/6885020a.html</t>
  </si>
  <si>
    <t>PW Hedrick, O Savolainen , K Kärkkäinen</t>
  </si>
  <si>
    <t>... well as the potential impact of differences in mutation rate, polyembryony, effective population size, and a bottleneck on inbreeding depression. ... gamete, whereas the fertilizing paternal gametes are assumed to be independent of each other when there is outcrossing and reflect ...</t>
  </si>
  <si>
    <t>http://www.nature.com/hdy/journal/v82/n4/full/6885020a.html</t>
  </si>
  <si>
    <t>Heterosis and Inbreeding Depression in Bajra, Pearl Millet (Pennisetam typhoides (Burn) S. and H.)</t>
  </si>
  <si>
    <t>AB SINGH , SP SINGH</t>
  </si>
  <si>
    <t>Labdev: Life sciences</t>
  </si>
  <si>
    <t>Defence Research Laboratory ( …</t>
  </si>
  <si>
    <t>Low reproductive output of isolated, self-fertilizing snails: inbreeding depression or absence of social facilitation?</t>
  </si>
  <si>
    <t>http://rspb.royalsocietypublishing.org/content/259/1355/131.short</t>
  </si>
  <si>
    <t>JG Vernon</t>
  </si>
  <si>
    <t>... these predominantly outcrossing | Present address : Genetics Laboratories, Department of Bio- chemistry, South Parks Road, Oxford OX1 3QU, UK Proc. R. Soc. bond. В (1995) 259, 131-136 Printed in Great Britain species have apparently demonstrated inbreeding depression ...</t>
  </si>
  <si>
    <t>Estimates of outcrossing rates in Moringa oleifera using Amplified fragment length polymorphism (AFLP)</t>
  </si>
  <si>
    <t>http://www.ajol.info/index.php/ajb/article/view/14932</t>
  </si>
  <si>
    <t>GM Muluvi, JI Sprent, D Odee, W Powell</t>
  </si>
  <si>
    <t>... If inbreeding depression is weak, then it should be possible to use breeding schemes involving inbred lines and hybridisation (El- Kassaby et al., 1994). ... Future studies should focus on outcrossing rates of Page 5. 150 Afr. J. Biotechnol. ...</t>
  </si>
  <si>
    <t>http://www.ajol.info/index.php/ajb/article/viewFile/14932/58843</t>
  </si>
  <si>
    <t>Inbreeding, outbreeding and heterosis in the yellow pitcher plant, Sarracenia flava (SarraceniN aceae) in Virginia</t>
  </si>
  <si>
    <t>http://homepages.wmich.edu/~karowe/Sheridan%20and%20Karowe%20AJB%202000.pdf</t>
  </si>
  <si>
    <t>MS Philip, NK David</t>
  </si>
  <si>
    <t>homepages.wmich.edu</t>
  </si>
  <si>
    <t>... Our results suggest that restoration efforts are most likely to succeed in areas with a large population of outcrossing pollinators (eg, bumble bees), particularly if populations contain plants ... The genetic interpretation of inbreeding depression and out- breeding depression. ...</t>
  </si>
  <si>
    <t>Embryonic inbreeding depression varies among populations and by mating system in Witheringia solanacea (Solanaceae)</t>
  </si>
  <si>
    <t>http://www.amjbot.org/content/97/8/1328.short</t>
  </si>
  <si>
    <t>JL Stone , EE Wilson, AS Kwak</t>
  </si>
  <si>
    <t>... The ability to purge early-acting inbreeding depression is evidently key in the evolution of selfing from outcrossing (Glémin et al., 2001; Porcher and Lande, 2005), and estimates of its magnitude in SI populations are therefore of interest. ...</t>
  </si>
  <si>
    <t>http://www.amjbot.org/content/97/8/1328.long</t>
  </si>
  <si>
    <t>A genetic interpretation of the variation in inbreeding depression</t>
  </si>
  <si>
    <t>http://www.genetics.org/content/170/3/1373.short</t>
  </si>
  <si>
    <t>JA Moorad, MJ Wade</t>
  </si>
  <si>
    <t>... Accepted April 12, 2005. Genetics Society of America. Previous Section. References. ↵ Agren, J., and DW Schemske, 1993 Outcrossing rate and inbreeding depression in two annual monoecious herbs, Begonia hirsute and B. semiovata. Evolution 47: 125–135. ...</t>
  </si>
  <si>
    <t>http://www.genetics.org/content/170/3/1373.full</t>
  </si>
  <si>
    <t>Genetic variation for outcrossing among Caenorhabditis elegans isolates</t>
  </si>
  <si>
    <t>http://onlinelibrary.wiley.com/doi/10.1111/j.0014-3820.2006.tb01207.x/abstract</t>
  </si>
  <si>
    <t>H Teotónio, D Manoel, PC Phillips</t>
  </si>
  <si>
    <t>... Effects of population size and mating history on inbreeding depression. Annu. Rev. ... Cutter, AD 2005. Mutation and the experimental evolution of outcrossing in Caenorhabditis elegans. ... Phylogenetics in Caenorhabditis elegans: an analysis of divergence and out- crossing. Mol. ...</t>
  </si>
  <si>
    <t>http://arca.igc.gulbenkian.pt/bitstream/10400.7/158/1/GENETIC%20VARIATION%20FOR.pdf</t>
  </si>
  <si>
    <t>Mutation and extinction: the role of variable mutational effects, synergistic epistasis, beneficial mutations, and degree of outcrossing</t>
  </si>
  <si>
    <t>http://www.jstor.org/stable/2411188</t>
  </si>
  <si>
    <t>ST Schultz, M Lynch</t>
  </si>
  <si>
    <t>... MUTATION AND EXTINCTION: THE ROLE OF VARIABLE MUTATIONAL EFFECTS, SYNERGISTIC EPISTASIS, BENEFICIAL MUTATIONS, AND DEGREE OF OUTCROSSING ... Key words.-Effective population size, epistasis, extinction, genetic drift, mutation, outcrossing, selfing. ...</t>
  </si>
  <si>
    <t>Impact of self-fertilization on fecundity, the timing of first reproduction, and population genetic structure: Is a mate worth the wait?</t>
  </si>
  <si>
    <t>https://dizzyg.uls.vcu.edu/handle/10156/4487</t>
  </si>
  <si>
    <t>S Caplins</t>
  </si>
  <si>
    <t>dizzyg.uls.vcu.edu</t>
  </si>
  <si>
    <t>... This study tests for inbreeding depression in an apparent self-compatible, hermaphroditic marine nemertean worm, Prosorhochmus americanus. ... using species-specific microsatellites and is consistent with preferential selfing (mean: 0.801), though some outcrossing appears to ...</t>
  </si>
  <si>
    <t>ISLAND FERNS, INBREEDING DEPRESSION AND GENETIC RISKS OF EXTlNCTlON</t>
  </si>
  <si>
    <t>http://www.researchgate.net/publication/23291628_The_diverse_origins_of_New_Zealand_house_mice/file/e0b4951b7b5baa7635.pdf</t>
  </si>
  <si>
    <t>TA RANKER, CEC GEMMILL, E SHEFFIELD</t>
  </si>
  <si>
    <t>... This suggests that oceanic- island fern species are generally outcrossing or randomly mating and may not be at a higher risk of extinction due to inbreeding depression, as has been inferred for other groups of organisms studied. ...</t>
  </si>
  <si>
    <t>The importance of flowering time and flower number in the relative fitness of males and hermaphrodites in Datisca glomerata (Datiscaceae)</t>
  </si>
  <si>
    <t>http://onlinelibrary.wiley.com/doi/10.1111/j.1442-1984.1995.tb00123.x/full</t>
  </si>
  <si>
    <t>SC SPENCER, LH RIESEBERG</t>
  </si>
  <si>
    <t>... Recent studies have supplied evidence that high out- crossing rates, inbreeding depression, and high male pollen production ... with higher pollen production per flower by males (Philbrick and Rieseberg, 1994), inbreeding depression, and high outcrossing rates (Rieseberg ...</t>
  </si>
  <si>
    <t>http://www3.botany.ubc.ca/rieseberglab/loren%20pubs/1995%20Plant%20Species%20Biology%20Spencer%20and%20Rieseberg.pdf</t>
  </si>
  <si>
    <t>Molecular evidence of outcrossing rate variability in Brassica napus.</t>
  </si>
  <si>
    <t>http://digital.csic.es/handle/10261/46290</t>
  </si>
  <si>
    <t>MP Soengas Fernández, M Vilar…</t>
  </si>
  <si>
    <t>Cruciferae …</t>
  </si>
  <si>
    <t>... The existence of genetic variability for this trait will be a valuable tool that will allow the study of the genetic mechanisms controlling the mating system of this crop; how heterosis and inbreeding depression are affected by the outcrossing rate, and the effect on production. ...</t>
  </si>
  <si>
    <t>http://digital.csic.es/bitstream/10261/46290/1/Soengas%20-%20Molecular%20evidence...-%20Cruciferae%20Newsletter_vol27_2008-4.pdf</t>
  </si>
  <si>
    <t>Outcrossing and crossbreeding recovers deteriorated traits in laboratory cultured〈 i〉 Steinernema carpocapsae〈/i〉 nematodes</t>
  </si>
  <si>
    <t>http://www.sciencedirect.com/science/article/pii/S0020751911000798</t>
  </si>
  <si>
    <t>JM Chaston, AR Dillman , DI Shapiro-Ilan…</t>
  </si>
  <si>
    <t>International journal for …</t>
  </si>
  <si>
    <t>... Lower virulence in outcross 1 than sib-cross 1 could reflect outbreeding depression, except that outcross 1 and sib-cross WT virulence ... Overall, trait restoration above deteriorated levels in 11 of 14 tests evidences the success of outcrossing for improving traits that deteriorate ...</t>
  </si>
  <si>
    <t>http://www.ncbi.nlm.nih.gov/pmc/articles/PMC3092859/</t>
  </si>
  <si>
    <t>Genetic structure and mating systems in wild and cultivated populations of Phaseolus coccineus and P. vulgaris (Fabaceae)</t>
  </si>
  <si>
    <t>http://www.jstor.org/stable/2445471</t>
  </si>
  <si>
    <t>AM Escalante, G Coello , LE Eguiarte …</t>
  </si>
  <si>
    <t>... a Monte Carlo simulation to assess if the observed variation in the outcrossing rates among ... 2). For the Tlalpan population, using the multilocus out- crossing rates per family obtained in ... seeds per pod, we did a regression analysis to obtain evidences of inbreeding depression. ...</t>
  </si>
  <si>
    <t>http://web.ecologia.unam.mx/laboratorios/evolucionmolecular/homes/pdfslab/Escalante-etal_1994.pdf</t>
  </si>
  <si>
    <t>High outcrossing rates in fields with mixed sorghum landraces: how are landraces maintained&amp;quest</t>
  </si>
  <si>
    <t>http://www.nature.com/hdy/journal/v101/n5/abs/hdy200877a.html</t>
  </si>
  <si>
    <t>A Barnaud, G Trigueros, D McKey , HI Joly</t>
  </si>
  <si>
    <t>... practices of Duupa farmers and the biological traits of sorghum lead to extensive pollen flow among landraces, the ultimate survival and maintenance of new genetic combinations from outcrossing events depend ... Mating system and inbreeding depression are inextricably linked. ...</t>
  </si>
  <si>
    <t>http://www.nature.com/hdy/journal/v101/n5/full/hdy200877a.html</t>
  </si>
  <si>
    <t>Self-incompatibility in the Hawaiian Madiinae (Compositae): an exception to Baker's rule</t>
  </si>
  <si>
    <t>http://www.jstor.org/stable/2408823</t>
  </si>
  <si>
    <t>GD Carr, EA Powell, DW Kyhos</t>
  </si>
  <si>
    <t>... pers. comm.). Moreover, the occurrence of even bonafide dioecious taxa in Hawaii may be the result of strong post-dispersal selection for mechanisms that would promote outcrossing and increase genetic recombina- tion in ...</t>
  </si>
  <si>
    <t>Potential Ecological Constraints on the Evolution of Gynodioecy in Mimulus guttatus: Relative Fecundity and Pollinator Behavior in a Mixed-Sex Population</t>
  </si>
  <si>
    <t>http://www.jstor.org/stable/10.1086/657677</t>
  </si>
  <si>
    <t>MJ Wise , JV Vu, DE Carr</t>
  </si>
  <si>
    <t>... and green and contained no pollen. Importantly, all of these individuals resulted from outcrossing; therefore, inbreeding depression was not a factor in sex expression or plant performance in this study. Experimental Design. ...</t>
  </si>
  <si>
    <t>High-Levels of Outcrossing in Populations of Banksia spinulosa R. Br. and Banksia paludosa Smith</t>
  </si>
  <si>
    <t>http://www.publish.csiro.au/?paper=BT9880217</t>
  </si>
  <si>
    <t>SM Carthew, DJ Ayre , RJ Whelan</t>
  </si>
  <si>
    <t>... Victorian Nut. 103, 43-7. Schemske, D. W., and Lande, R. (1985). The evolution of self-fertilization and inbreeding depression in plants. 11. Empirical observations. Evolution 39, 41-52. Scott, J. K. (1980). Estimation of the outcrossing rate for Banksia attenuata R.Br. ...</t>
  </si>
  <si>
    <t>Inbreeding depression in red deer calves</t>
  </si>
  <si>
    <t>http://www.biomedcentral.com/1471-2148/11/318/</t>
  </si>
  <si>
    <t>CA Walling, DH Nussey, A Morris…</t>
  </si>
  <si>
    <t>... Inbreeding depression in red deer calves. ... However, there are few studies using pedigree-based estimates of inbreeding or investigating the influence of environment and age variation on inbreeding depression in natural populations. ...</t>
  </si>
  <si>
    <t>Selfing, sexual polymorphism and microsatellites in the hermaphrodititic freshwater snail Bulinus truncatus</t>
  </si>
  <si>
    <t>http://rspb.royalsocietypublishing.org/content/264/1378/39.short</t>
  </si>
  <si>
    <t>F Viard, C Doums , P Jarne</t>
  </si>
  <si>
    <t>... From these values, we estimated the out- crossing rates (t f ) from natural populations using the classical formula ... (1996b) who found limited inbreeding depression in two ... Single locus and\or multilocus estimates of the proportion of progenies due to outcrossing were computed in ...</t>
  </si>
  <si>
    <t>http://www.ncbi.nlm.nih.gov/pmc/articles/PMC1688228/pdf/95HP6TR80TDTY3A2_264_39.pdf</t>
  </si>
  <si>
    <t>The genetic mechanism of sex determination in the conchostracan shrimp Eulimnadia texana</t>
  </si>
  <si>
    <t>http://www.jstor.org/stable/2462671</t>
  </si>
  <si>
    <t>C Sassaman, SC Weeks</t>
  </si>
  <si>
    <t>... relative advantages of selfing and outcrossing modes of sexual reproduction ... self-fertilizing organism gains an immediate 50% advantage relative to an out- crossing competitor because ... fitness through male function and is not accompanied by inbreeding depression (Fisher 1941 ...</t>
  </si>
  <si>
    <t>Does selfing or outcrossing promote local adaptation?</t>
  </si>
  <si>
    <t>http://www.amjbot.org/content/97/2/298.short</t>
  </si>
  <si>
    <t>... In addition, (Wright et al. 2002) found no difference in rates of protein evolution for the primarily selfing Arabidopsis thaliana and its outcrossing relative A. lyrata. ... Inbreeding depression in two Mimulus taxa measured by multigenerational changes in the inbreeding coefficient. ...</t>
  </si>
  <si>
    <t>http://www.amjbot.org/content/97/2/298.full</t>
  </si>
  <si>
    <t>Pollen tube growth and early seed development in Eucalyptus regnans F. Muell.(Myrtaceae) in relation to ovule structure and preferential outcrossing</t>
  </si>
  <si>
    <t>http://www.publish.csiro.au/?paper=BT9890397</t>
  </si>
  <si>
    <t>M Sedgley, FC Hand, RM Smith, AR Griffin</t>
  </si>
  <si>
    <t>... 1976; Potts et al. 1987), and there is inbreeding depression amongst self-pollinated seed- lings (Eldridge and Griffin 1983; Griffin and Cotterill 1988). ... 1987). Griffin et al. (1987) have proposed that the outcrossing mechanism of E. regnans acts via post- fertilisation control. ...</t>
  </si>
  <si>
    <t>Estimation of gene flow in the tropical‐rainforest tree Neobalanocarpus heimii (Dipterocarpaceae), inferred from paternity analysis</t>
  </si>
  <si>
    <t>http://onlinelibrary.wiley.com/doi/10.1046/j.1365-294x.2000.01081.x/full</t>
  </si>
  <si>
    <t>A Konuma, Y Tsumura , CT Lee, SL Lee…</t>
  </si>
  <si>
    <t>... Alvarez-Buylla et al. 1996). In general, restricted gene flow, which is the result of selfing or mating with relatives, can cause serious inbreeding depression in outcrossing species (Wang et al. 1999). Therefore, restricted gene ...</t>
  </si>
  <si>
    <t>http://home.hiroshima-u.ac.jp/frstecol/publicationPDF/2000ME.pdf</t>
  </si>
  <si>
    <t>Identifying genetic components controlling fertility in the outcrossing grass species perennial ryegrass (Lolium perenne) by quantitative trait loci analysis and …</t>
  </si>
  <si>
    <t>http://onlinelibrary.wiley.com/doi/10.1111/j.1469-8137.2008.02413.x/full</t>
  </si>
  <si>
    <t>IP Armstead, LB Turner, AH Marshall…</t>
  </si>
  <si>
    <t>... Identifying genetic components controlling fertility in the outcrossing grass species perennial ryegrass (Lolium perenne) by quantitative trait loci analysis and comparative genetics. IP Armstead,; LB Turner,; AH Marshall,; MO Humphreys,; IP King,; D. Thorogood. ...</t>
  </si>
  <si>
    <t>Study on mating system of Pinus koraiensis in natural population based on cpSSR technology</t>
  </si>
  <si>
    <t>http://www.scientific.net/AMR.183-185.700</t>
  </si>
  <si>
    <t>FJ Feng, D Zhao , X Sui, XY Sun</t>
  </si>
  <si>
    <t>... Selfing generally results in a decrease in heterozygote proportion in a population and inbreeding depression. The present study showed that there was a high level of outcrossing rate in natural P. koraiensis population, indicating no inbreeding depression. ...</t>
  </si>
  <si>
    <t>Factors affecting the establishment of a classical biological control agent, the horehound plume moth (Wheeleria spilodactylus) in South Australia/by Jeanine Baker.</t>
  </si>
  <si>
    <t>http://digital.library.adelaide.edu.au/dspace/handle/2440/21775</t>
  </si>
  <si>
    <t>J Baker</t>
  </si>
  <si>
    <t>digital.library.adelaide.edu.au</t>
  </si>
  <si>
    <t>... of an introduced natural enemy: 1. Initial population size, host plant quality and time of release; 2, Interaction of population growth rates with decreased genetic diversity; 3, Expression of outcrossing depression for allopatric lines of horehound plume moth; 4. Expression and/or ...</t>
  </si>
  <si>
    <t>http://digital.library.adelaide.edu.au/dspace/bitstream/2440/21775/1/09phb1677.pdf</t>
  </si>
  <si>
    <t>Morph differences in seed output and the maintenance of the polymorphism for capitulum type and outcrossing rate in Senecio vulgaris L</t>
  </si>
  <si>
    <t>http://www.tandfonline.com/doi/abs/10.1080/03746608708685420</t>
  </si>
  <si>
    <t>DF Marshall, RJ Abbott</t>
  </si>
  <si>
    <t>Transactions of the Botanical Society of …</t>
  </si>
  <si>
    <t>... They include: (i) inbreeding depression due to selection acting against selfed progeny (Maynard Smith, 1978; Lloyd, 1979; Lande &amp; Schemske, 1985); (ii) heterozygote advantage or overdominance at the locus which controls variation in outcrossing rate (Jain, 1961); and (iii) ...</t>
  </si>
  <si>
    <t>Genetic incompatibility and offspring quality in the tristylous plant Lythrum salicaria (Lythraceae)</t>
  </si>
  <si>
    <t>http://www.jstor.org/stable/2445565</t>
  </si>
  <si>
    <t>P O'Neil</t>
  </si>
  <si>
    <t>... plants is generally viewed as a mechanism to prevent inbreeding depression by en- forcing outcrossing. Conflicts between the traditional view that selfing is disadvantageous (Darwin, 1876, 1877) and the more recent realization that there is a cost to out- crossing (Fisher, 1941 ...</t>
  </si>
  <si>
    <t>A microsatellite study on outcrossing rates and contamination in an Eucalyptus globulus breeding arboretum</t>
  </si>
  <si>
    <t>http://link.springer.com/article/10.1007/s11676-008-0023-6</t>
  </si>
  <si>
    <t>H Rao, B Patterson, B Potts, R Vaillancourt</t>
  </si>
  <si>
    <t>Journal of Forestry Research</t>
  </si>
  <si>
    <t>... varied in their outcrosssing rate estimate from 15% to 95%, the overall outcrossing level in ... The high selfing level was likely to result in marked inbreeding depression in the performance of ... seeds only from trees or genotypes within the arboretum that have high out- crossing rates ...</t>
  </si>
  <si>
    <t>The effect of outcrossing rate on the growth of selected families of Eucalyptus grandis</t>
  </si>
  <si>
    <t>http://rheinischesmuseumfuerphilologie.com/fileadmin/content/dokument/archiv/silvaegenetica/45_1996/45-2-3-97.pdf</t>
  </si>
  <si>
    <t>IP Burgess, ER Williams, JC Bell…</t>
  </si>
  <si>
    <t>... of the design consisted of 2 replications of the 2 levels of out- crossing rate. ... Discussion The lower growth and poorer survival of the families with lower outcrossing rates is consistent with the results that HODGSON (1976) obtained studying inbreeding depression in selected ...</t>
  </si>
  <si>
    <t>Gestational environment programs adult depression -like behavior through methylation of the calcitonin gene-related peptide gene</t>
  </si>
  <si>
    <t>http://www.nature.com/mp/journal/v18/n12/abs/mp2012136a.html</t>
  </si>
  <si>
    <t>J Jiao, MD Opal, SC Dulawa</t>
  </si>
  <si>
    <t>Molecular psychiatry</t>
  </si>
  <si>
    <t>... L, Theodorsson E. Increased concentration of calcitonin gene-related peptide in cerebrospinal fluid of depressed patients. A possible trait marker of major depressive disorder. ... related peptide and calcitonin in the CSF of patients with dementia and depression: possible disease ...</t>
  </si>
  <si>
    <t>http://www.nature.com/mp/journal/v18/n12/full/mp2012136a.html</t>
  </si>
  <si>
    <t>Inbreeding depression in intra-provenance crosses driven by founder relatedness in white spruce</t>
  </si>
  <si>
    <t>http://link.springer.com/article/10.1007/s11295-013-0676-y</t>
  </si>
  <si>
    <t>TK Doerksen, J Bousquet, J Beaulieu</t>
  </si>
  <si>
    <t>... individuals are related to each other, one might expect their offspring to display depressed phenotypes compared ... turing, via heterosis in outcrosses, what was lost through within-population inbreeding depression (Coles and ... There was no evidence of out- breeding depression. ...</t>
  </si>
  <si>
    <t>Diet alters delayed selfing, inbreeding depression , and reproductive senescence in a freshwater snail</t>
  </si>
  <si>
    <t>http://onlinelibrary.wiley.com/doi/10.1002/ece3.1146/full</t>
  </si>
  <si>
    <t>JR Auld, JF Henkel</t>
  </si>
  <si>
    <t>... First, this relationship is predicted to exist at the among-population level based on the correlation between inbreeding depression and the evolution of the selfing (outcrossing) rate (Lande and Schemske 1985; Crnokrak and Barrett 2002), but at the within-population level, this ...</t>
  </si>
  <si>
    <t>Life-history traits evolution across distribution ranges: how the joint evolution of dispersal and mating system favor the evolutionary stability of range limits?</t>
  </si>
  <si>
    <t>http://link.springer.com/article/10.1007/s10682-011-9549-8</t>
  </si>
  <si>
    <t>S Sun, PO Cheptou</t>
  </si>
  <si>
    <t>... absence), and d (inbreeding depression), the invasion analysis shows that a strong association of traits emerges and that only two evolutionary associations are selected: 1) dispersal associated with full outcrossing (hereafter called ''dispersal/out- crossing'' syndrome) and 2 ...</t>
  </si>
  <si>
    <t>http://ir.itpcas.ac.cn/bitstream/131C11/2094/2/V.26(4)%20771-778%202012.pdf</t>
  </si>
  <si>
    <t>RAPD variation within and among natural populations of outcrossing willow-leaved foxglove (Digitalis obscura L.)</t>
  </si>
  <si>
    <t>http://link.springer.com/article/10.1007/s001220051159</t>
  </si>
  <si>
    <t>SG Nebauer, L del Castillo-Agudo, J Segura</t>
  </si>
  <si>
    <t>... among-regions analysis and 92.2}100% for the two within-regions analysis) were similar to those reported in other outcrossing species such ... among the popu- lations would be advantageous since it would act against the detrimental e!ects of inbreeding depression and genetic ...</t>
  </si>
  <si>
    <t>Effects of male sterility on reproductive traits in gynodioecious plants: a meta-analysis</t>
  </si>
  <si>
    <t>http://link.springer.com/article/10.1007/s00442-002-1133-z</t>
  </si>
  <si>
    <t>JA Shykoff, SO Kolokotronis , CL Collin …</t>
  </si>
  <si>
    <t>... On the other hand, inbreeding depression or zygote quality can influence both seed size and seed germination, so the observed relationship could equally result from differ- ences in levels of inbreeding or offspring genetic quality between females and hermaphrodites. ...</t>
  </si>
  <si>
    <t>http://max2.ese.u-psud.fr/genetique/pdfs/shykoff/Shykoffetal2003Oecologia.pdf</t>
  </si>
  <si>
    <t>Life at the margin: the mating system of Mediterranean conifers</t>
  </si>
  <si>
    <t>http://www.web-ecol.net/8/94/</t>
  </si>
  <si>
    <t>G Restoux , DE Silva, F Sagnard, F Torre , E Klein …</t>
  </si>
  <si>
    <t>Web Ecology</t>
  </si>
  <si>
    <t>web-ecol.net</t>
  </si>
  <si>
    <t>... because the genetic load is purged by selfing, either complete out- crossing or complete ... explain the wide- spread co-existence of both selfing and outcrossing within individuals ... populations and species: spatial and tempo- ral variability of inbreeding depression, pollen quantity ...</t>
  </si>
  <si>
    <t>http://www.web-ecol.net/8/94/2008/we-8-94-2008.pdf</t>
  </si>
  <si>
    <t>Coadaptation and outbreeding depression</t>
  </si>
  <si>
    <t>EM Hallerman</t>
  </si>
  <si>
    <t>Population genetics: principles and applications for …</t>
  </si>
  <si>
    <t>Hierarchical analysis of inbreeding depression in Peromyscus polionotus</t>
  </si>
  <si>
    <t>http://www.jstor.org/stable/2410690</t>
  </si>
  <si>
    <t>RC Lacy, G Alaks, A Walsh</t>
  </si>
  <si>
    <t>... They found inbreeding depression in ma- ternal fecundity, but little evidence that highly deleterious alleles depressed seed germination, seedling viability, plant biomass, or other components of fitness, suggesting that strongly deleterious alleles had been purged during genetic ...</t>
  </si>
  <si>
    <t>http://www.vortex9.org/reprints/hierarchical%20analysis%20inbreeding%20depression.pdf</t>
  </si>
  <si>
    <t>Plant reproduction in the alpine landscape: reproductive ecology, genetic diversity and gene flow of the rare monocarpic" Campanula thyrsoides" in the Swiss Alps</t>
  </si>
  <si>
    <t>http://edoc.unibas.ch/684/</t>
  </si>
  <si>
    <t>HH Ægisdóttir</t>
  </si>
  <si>
    <t>edoc.unibas.ch</t>
  </si>
  <si>
    <t>... _____ 1 Table of Contents Chapter 1 General introduction 3 Chapter 2 No inbreeding depression in an outcrossing alpine species: 17 The breeding system of Campanula thyrsoides HH ...</t>
  </si>
  <si>
    <t>http://edoc.unibas.ch/684/1/DissB_8092.pdf</t>
  </si>
  <si>
    <t>Evaluation of major genetic loci contributing to inbreeding depression for survival and early growth in a selfed family of Pinus taeda</t>
  </si>
  <si>
    <t>http://onlinelibrary.wiley.com/doi/10.1111/j.0014-3820.2000.tb00703.x/abstract</t>
  </si>
  <si>
    <t>... and Waller 1999). Husband and Schemske (1996) used the relationship between allelic effects and purging to compare levels of inbreeding depression in predominantly selfing versus outcrossing taxa. They surmised that inbreeding ...</t>
  </si>
  <si>
    <t>Genetic causes and consequences of the breakdown of self-incompatibility: case studies in the Brassicaceae</t>
  </si>
  <si>
    <t>http://journals.cambridge.org/abstract_S0016672307008907</t>
  </si>
  <si>
    <t>BK Mable</t>
  </si>
  <si>
    <t>... High inbreeding depression and high mortality of seeds arising from enforced self- pollinations have been ... appear to be two distinctive types of plants in the area: (1) outcrossing plants (tm ... and (2) inbreeding plants (tm</t>
  </si>
  <si>
    <t>http://www.researchgate.net/publication/5563556_Genetic_causes_and_consequences_of_the_breakdown_of_self-incompatibility_case_studies_in_the_Brassicaceae/file/5046351ade87f85d98.pdf</t>
  </si>
  <si>
    <t>Better than nothing: Evolution of autonomous selfing under strong inbreeding depression in an alpine annual from the Qinghai–Tibet Plateau</t>
  </si>
  <si>
    <t>http://onlinelibrary.wiley.com/doi/10.1111/jse.12082/full</t>
  </si>
  <si>
    <t>C ZHANG, GY ZHOU, YP YANG …</t>
  </si>
  <si>
    <t>Journal of Systematics …</t>
  </si>
  <si>
    <t>... In contrast, self-pollination is detrimental when selfed offspring suffer reduced viability due to inbreeding depression (ID) (Charlesworth &amp; Charlesworth, 1987). Therefore, the mating system should evolve towards either predominant outcrossing when ID exceeds 0.5, or ...</t>
  </si>
  <si>
    <t>Genetic variation in natural mahogany populations in Bolivia</t>
  </si>
  <si>
    <t>http://link.springer.com/chapter/10.1007/0-387-21778-9_2</t>
  </si>
  <si>
    <t>MD Loveless, RE Gullison</t>
  </si>
  <si>
    <t>Big-Leaf Mahogany</t>
  </si>
  <si>
    <t>... Outcrossing implies regular pollen movement among individuals, and such pollen mobility and gene flow would prevent genetic differentiation among local ... Mahogany flowers are monoe- cious, a morphology typically thought to enhance the likelihood of out- crossing. ...</t>
  </si>
  <si>
    <t>Mating system consequences on resistance to herbivory and life history traits in Datura stramonium</t>
  </si>
  <si>
    <t>http://www.jstor.org/stable/2445993</t>
  </si>
  <si>
    <t>J Nunez-Farfan , RA Cabrales-Vargas, R Dirzo</t>
  </si>
  <si>
    <t>... we experimentally ex- amined the ecological consequences of selfing or out- crossing in one ... If the floral characteristics mentioned above have evolved to promote outcrossing and avoid ... pollination would have a decreased fitness (due to inbreeding depression) when compared ...</t>
  </si>
  <si>
    <t>Relative fitnesses of selfed and outcrossed progeny in Gilia achilleifolia (Polemoniaceae)</t>
  </si>
  <si>
    <t>http://www.jstor.org/stable/2408338</t>
  </si>
  <si>
    <t>DJ Schoen</t>
  </si>
  <si>
    <t>... Moreover, inbreed- ing depression may be present throughout the life cycle, and so while difficult from ... anther dehiscence and the start of stigma receptivity in a flower) and in out- crossing rate (Grant ... The outcrossing rate and the ability to set seed in the absence of pollinators are ...</t>
  </si>
  <si>
    <t>Inbreeding and outbreeding depression in male courtship song characters in Drosophila montana</t>
  </si>
  <si>
    <t>http://www.nature.com/hdy/journal/v84/n3/abs/6886550a.html</t>
  </si>
  <si>
    <t>J Aspi</t>
  </si>
  <si>
    <t>... primary fitness characters tend to exhibit very high levels of inbreeding depression, whereas characters more remotely related to fitness change normally show only low levels (Lynch &amp; Walsh, 1998; De Rose &amp; Roff, 1999). On the other hand, extreme outcrossing may also ...</t>
  </si>
  <si>
    <t>http://www.nature.com/hdy/journal/v84/n3/full/6886550a.html</t>
  </si>
  <si>
    <t>Early-acting inbreeding depression and reproductive success in the highbush blueberry, Vaccinium corymbosum L.</t>
  </si>
  <si>
    <t>http://link.springer.com/article/10.1007/BF00224252</t>
  </si>
  <si>
    <t>SL Krebs, JF Hancock</t>
  </si>
  <si>
    <t>... of 'late-acting' self-incompatibility versus 'early- acting' inbreeding depression in angiosperms. Key words: Mating systems - Self-incompatibility - Ge- netic load Introduction The tetraploid highbush blueberry, Vacciniurn corymbo- sum, is primarily an outcrossing species with ...</t>
  </si>
  <si>
    <t>The mating system and relative performance of selfed and outcrossed progeny in Arabis fecunda (Brassicaceae)</t>
  </si>
  <si>
    <t>http://www.jstor.org/stable/2445400</t>
  </si>
  <si>
    <t>MB Hamilton, T Mitchell-Olds</t>
  </si>
  <si>
    <t>... Each maternal plant then received two hand pollination treatments: 1) selfing using pollen obtained from the flower being pollinated; and 2) out- crossing of flowers that had previously been bud-emas- culated using ... Outcrossing rate and inbreed- ing depression in two ...</t>
  </si>
  <si>
    <t>The maintenance of selfing in a population of the Rocky Mountain columbine</t>
  </si>
  <si>
    <t>http://www.jstor.org/stable/10.1086/498322</t>
  </si>
  <si>
    <t>... However, with a dynamic model of inbreeding depression, complete outcrossing is selected under most conditions (Porcher and Lande 2005). ... depression with heterozygote advantage and its effect on selection for modifiers changing the outcrossing rate. Evolution 44:870–888. ...</t>
  </si>
  <si>
    <t>Effect of the inbreeding depression in progeny fitness of runner bean (Phaseolus coccineus L.) and it is implications for breeding</t>
  </si>
  <si>
    <t>http://link.springer.com/article/10.1007/s10681-014-1177-2</t>
  </si>
  <si>
    <t>AM González, AM De Ron, M Lores, M Santalla</t>
  </si>
  <si>
    <t>... Phaseolus genus offer an interesting opportunity to evaluate the interaction among self-compatibility, outcrossing rate and inbreeding depression (ID), as many annual members of the genus reproduce either by selfing or by outcrossing (Kittelson and Maronet 2000 ; Real ...</t>
  </si>
  <si>
    <t>Increased probability of extinction due to decreased genetic effective population size: experimental populations of Clarkia pulchella</t>
  </si>
  <si>
    <t>http://www.jstor.org/stable/2411107</t>
  </si>
  <si>
    <t>D Newman, D Pilson</t>
  </si>
  <si>
    <t>... populations that have been inbred for a long period of time, and therefore a low degree of inbreeding depression is expected ... Clarkia pulchella is self-compatible, however protandrous and herkogamous (anther-stigma distance) development pro- mote outcrossing (Lewis 1953 ...</t>
  </si>
  <si>
    <t>http://www.d.umn.edu/~jetterso/Ecological%20Genetics/documents/NewmanandPilson1997Effectivepopulationsize.pdf</t>
  </si>
  <si>
    <t>Fitness effects of inbreeding and outbreeding on golden paintbrush (Castilleja levisecta): implications for recovery and reintroduction</t>
  </si>
  <si>
    <t>http://appliedeco.org/reports/Castilleja%20levisecta%20breeding%20system.PDF</t>
  </si>
  <si>
    <t>TN Kaye , B Lawrence</t>
  </si>
  <si>
    <t>Report on file with WNHP and Institute for …</t>
  </si>
  <si>
    <t>... 88:258-269. Price, MV and NM Waser. 1979. Pollen dispersal and optimal outcrossing in Delphinimum nelsonii. ... Richards, CM 2000. Inbreeding depression and genetic rescue in a plant metapopulation. The American Naturalist 155:383-394. ... 2001. Out-breeding increases ...</t>
  </si>
  <si>
    <t>The dissolution of a complex genetic polymorphism: the evolution of self-fertilization in tristylous Eichhornia paniculata (Pontederiaceae)</t>
  </si>
  <si>
    <t>http://www.jstor.org/stable/2409456</t>
  </si>
  <si>
    <t>SCH Barrett , MT Morgan, BC Husband</t>
  </si>
  <si>
    <t>... selective forces that account for the spread of selfing variants in out- crossing populations (Fisher ... Both models initially assume self-compatibility and no inbreeding depression upon selfing ... Outcrossing occurs with probability t = 0.99, while self-fertilization occurs with proba- bility ...</t>
  </si>
  <si>
    <t>http://labs.eeb.utoronto.ca/barrett/pdf/schb_72.pdf</t>
  </si>
  <si>
    <t>Relative contribution of inbreeding depression and eroded adaptive diversity to extinction risk in small populations of shore campion</t>
  </si>
  <si>
    <t>http://onlinelibrary.wiley.com/doi/10.1111/j.1523-1739.2005.00275.x/full</t>
  </si>
  <si>
    <t>C Vilas, E San Miguel, R Amaro…</t>
  </si>
  <si>
    <t>... The inbreeding depression for individual seed production observed in our experiment (0.818) was higher than 0.5 and therefore large enough to suppress the ... In fact, all gynodioecious- gynomonoecious species studied have very high outcrossing rates (Collin &amp; Shykoff 2003). ...</t>
  </si>
  <si>
    <t>Effect of pollenizer distance and selective fruitlet abscission on outcrossing rate and yield inTommy Atkins' mango</t>
  </si>
  <si>
    <t>http://journal.ashspublications.org/content/123/4/618.short</t>
  </si>
  <si>
    <t>A Dag , D Eisenstein, S Gazit…</t>
  </si>
  <si>
    <t>... Thus, it seems reasonable that the increase in out- crossing rate was much higher than ... However, competition and inbreeding depression may be involved with the massive fruitlet abscission in ... was found between the distance from the pollenizer block or the outcrossing rate and ...</t>
  </si>
  <si>
    <t>http://journal.ashspublications.org/content/123/4/618.full.pdf</t>
  </si>
  <si>
    <t>Temporal dioecism: an alternative to dioecism</t>
  </si>
  <si>
    <t>http://www.jstor.org/stable/2407448</t>
  </si>
  <si>
    <t>RW Cruden, SM Hermann-Parker</t>
  </si>
  <si>
    <t>... In most plants, including autogamous ones, there are adaptations that facilitate out- crossing (Cruden, 1977 ... Outcrossing is obligatory or virtually so in self-incompati- ble and dioecious ... Selfing in xenogamous plants may result in inbreeding depression (Antonovics, 1968; Darwin ...</t>
  </si>
  <si>
    <t>Genetic analysis of inbreeding depression in plus tree 850.55 of Pinus radiata D. Don. I. Genetic map with distorted markers</t>
  </si>
  <si>
    <t>http://link.springer.com/article/10.1007/s001220051123</t>
  </si>
  <si>
    <t>H Kuang, T Richardson, S Carson, P Wilcox…</t>
  </si>
  <si>
    <t>... These programs provide the ma- jority of seed that is used to establish commercial plantations, usually by outcrossing trees of high breed- ing value. Radiata pine, like most other conifers, displays inbreeding depression upon sel"ng, manifested as ...</t>
  </si>
  <si>
    <t>Sampling from Natural Populations with RNAi Reveals High Outcrossing and Population Structure in〈 i〉 Caenorhabditis elegans〈/i〉</t>
  </si>
  <si>
    <t>http://www.sciencedirect.com/science/article/pii/S096098220500953X</t>
  </si>
  <si>
    <t>A Sivasundar, J Hey</t>
  </si>
  <si>
    <t>... Cover image Cover image. Report. Sampling from Natural Populations with RNAi Reveals High Outcrossing and Population Structure in Caenorhabditis elegans. ... Tˆ is a moment-based estimator of the outcrossing rate as explained in the text. ...</t>
  </si>
  <si>
    <t>Breeding system and habitat effects on fitness components in three neotropical Costus (Zingiberaceae)</t>
  </si>
  <si>
    <t>http://www.jstor.org/stable/2408265</t>
  </si>
  <si>
    <t>DW Schemske</t>
  </si>
  <si>
    <t>... flower per day and pollination by highly mobile euglossine bees all suggest a high probability of out- crossing. ... of only the post-maturation progeny components of fitness for selfing and outcrossing would underestimate the actual levels of inbreeding depression. ...</t>
  </si>
  <si>
    <t>Does intraspecific hybridization contribute to the evolution of invasiveness?: an experimental test</t>
  </si>
  <si>
    <t>http://link.springer.com/article/10.1007/s10530-006-9046-0</t>
  </si>
  <si>
    <t>LM Wolfe , AC Blair, BM Penna</t>
  </si>
  <si>
    <t>Biological Invasions</t>
  </si>
  <si>
    <t>... At first glance, this seems surprising because the literature on optimal outcrossing reports both heterosis (Broyles and Wyatt 1991; Rigney et al. 1993; Hardner et al. 1998; Irwin 2001; Souto etal. 2002) and out- breeding depression (Waser and Price 1989; Ed- mands 1999 ...</t>
  </si>
  <si>
    <t>Unexpectedly high outcrossing rate in both dense and sparse patches in self-compatible Pedicularis rex (Orobanchaceae)</t>
  </si>
  <si>
    <t>http://link.springer.com/article/10.1007/s00606-012-0701-x</t>
  </si>
  <si>
    <t>X Jing, L Hong, Q Rui</t>
  </si>
  <si>
    <t>... Strong self-incompatibility and/ or inbreeding depression may account for the high out- crossing rate at low plant densities, resulting in uniformly high outcrossing rates regardless of plant density (Friedman and Barrett 2008; Uchiyama et al. 2009). ...</t>
  </si>
  <si>
    <t>Inbreeding and small population size reduce seed set in a threatened and fragmented plant species,〈 i〉 Lupinus sulphureus〈/i〉 ssp.〈 i〉 kincaidii〈/i〉(Fabaceae)</t>
  </si>
  <si>
    <t>http://www.sciencedirect.com/science/article/pii/S000632070200191X</t>
  </si>
  <si>
    <t>P Severns</t>
  </si>
  <si>
    <t>... Keywords. Inbreeding depression; Kincaid's lupine; Outcrossing; Seed set; Fruit set; Population size. 1. Introduction. Habitat fragmentation is becoming increasingly common as human population growth continues and the demand for natural resources increases. ...</t>
  </si>
  <si>
    <t>Genetic diversity and mating system of the threatened plant Kirengeshoma palmata (Saxifragaceae) in Korea</t>
  </si>
  <si>
    <t>http://link.springer.com/article/10.1007/s10265-006-0036-1</t>
  </si>
  <si>
    <t>CS Chang, H Kim, YS Kim, TY Park</t>
  </si>
  <si>
    <t>Journal of plant research</t>
  </si>
  <si>
    <t>... Genetic diversity levels within subgroups were relatively high, and a consistently high out- crossing rate as well as a negligible biparental mating rate ... or plants from other populations in China or Japan in order to regenerate, but the possibility of outcrossing depression leads us ...</t>
  </si>
  <si>
    <t>http://hosting03.snu.ac.kr/~quercus1/kirengeshoma.pdf</t>
  </si>
  <si>
    <t>Inbreeding and outbreeding</t>
  </si>
  <si>
    <t>http://books.google.co.uk/books?hl=en&amp;lr=&amp;id=_dCrIwP85vkC&amp;oi=fnd&amp;pg=PA84&amp;dq=depression+%22out-breeding%22+OR+outcrossing+OR+%22out-crossing%22+OR+%22out-mating%22+OR+outmating&amp;ots=5WtPtvnpfz&amp;sig=AxSNhjf5GuaWg7Brt_7iKJGdkKI</t>
  </si>
  <si>
    <t>NM Waser, CF Williams</t>
  </si>
  <si>
    <t>Evolutionary ecology: concepts and …</t>
  </si>
  <si>
    <t>... Sakai and West- neat, this volume), the study of selfing versus" out- crossing" has dominated ... of the character under inbreeding (Mi), relative to the mean under outcrossing (AV, is ... genetic explanations that prevail to this day (see" Inbreeding and Out- breeding Depression," below ...</t>
  </si>
  <si>
    <t>Covariances of relatives stemming from a population undergoing mixed self and random mating</t>
  </si>
  <si>
    <t>http://www.jstor.org/stable/2530754</t>
  </si>
  <si>
    <t>CC Cockerham, BS Weir</t>
  </si>
  <si>
    <t>Biometrics</t>
  </si>
  <si>
    <t>... Thus, the relevance of these results would appear to be most applicable to species or populations which have intermediate rates of self-fertilization and outcrossing. While the inbreeding depression provides a measure of average dominance, and total genetic variance alone ...</t>
  </si>
  <si>
    <t>Self-compatibility in Chionochloa pallens and C. macra (Poaceae) confirmed by hand pollination of excised styles</t>
  </si>
  <si>
    <t>http://www.tandfonline.com/doi/abs/10.1080/0028825X.1997.10414163</t>
  </si>
  <si>
    <t>MJ Mckone, AL Thom, D Kelly</t>
  </si>
  <si>
    <t>New Zealand journal of botany</t>
  </si>
  <si>
    <t>... selfed offspring in C. pallens and/or C. macra might show some inbreeding depression. ... for example) of any Chionochloa population, there are indications that outcrossing may be ... to expose both stigmas and anthers (personal observation) which would allow out- crossing in the ...</t>
  </si>
  <si>
    <t>http://www.tandfonline.com/doi/pdf/10.1080/0028825X.1997.10414163</t>
  </si>
  <si>
    <t>Inbreeding and outbreeding depression in Daphnia</t>
  </si>
  <si>
    <t>http://link.springer.com/article/10.1007/BF00318033</t>
  </si>
  <si>
    <t>L De Meester</t>
  </si>
  <si>
    <t>... Results of outcrossing, selfing, and selection. J Exp Zool 164:105-116 Boileau MG, Hebert PDN, Schwartz SS (1992)Non-equilibrium gene frequency divergence: persistent founder effects in natural populations. J Evol Biol 5:25-39 Brown AF (1991) Outbreeding depression as a ...</t>
  </si>
  <si>
    <t>Outbreeding depression as a cost of dispersal in the harpacticoid copepod, Tigriopus californicus</t>
  </si>
  <si>
    <t>http://www.biolbull.org/content/181/1/123.short</t>
  </si>
  <si>
    <t>AF Brown</t>
  </si>
  <si>
    <t>... In conclusion, dispersal in Tigriopus may be costly from a genetic perspective due to significant outbreeding depression. ... Price, MV, and NM Waser. 1979. Pollen dispersal and optimal outcrossing in Delphinium nelsoni. Nature 277: 294-297. Shields, WM 1982. ...</t>
  </si>
  <si>
    <t>http://www.biolbull.org/content/181/1/123.full.pdf</t>
  </si>
  <si>
    <t>Models for the evolution of selfing under alternative modes of inheritance</t>
  </si>
  <si>
    <t>http://www.genetics.forestry.ubc.ca/ritland/reprints/1993_Heredity_Latta_SelfingModels.pdf</t>
  </si>
  <si>
    <t>genetics.forestry.ubc.ca</t>
  </si>
  <si>
    <t>... When the mating system is controlled by a single locus with alternative alleles for complete selfing or outcrossing, alleles for selfing concentrate in inbred individuals and are exposed to stronger selection than the average inbreeding depression. ...</t>
  </si>
  <si>
    <t>Postmating/Prezygotic Isolation, Heterosis, and Outbreeding Depression in Crosses Within and Between Populations of Diodia teres (Rubiaceae) Walt.</t>
  </si>
  <si>
    <t>http://www.jstor.org/stable/10.1086/596337</t>
  </si>
  <si>
    <t>... For example, Fenster and Galloway (2000) did not detect optimal outcrossing at distances greater than 2000 km. The heterosis in F 2 crosses that I detected may diminish or increase, or outbreeding depression may be detected in subsequent generations. ...</t>
  </si>
  <si>
    <t>Experimental confirmation of preferential outcrossing in Banksia</t>
  </si>
  <si>
    <t>http://www.jstor.org/stable/2475299</t>
  </si>
  <si>
    <t>SM Carthew, RJ Whelan , DJ Ayre</t>
  </si>
  <si>
    <t>... has been lik- ened to the effects of inbreeding depression (Williams et al. 1984) and may explain why individual plants of some species vary in their capacity to produce seed from selfing (Crowe 1971). These data also shed some light on why levels of outcrossing vary over ...</t>
  </si>
  <si>
    <t>Parental influences on pathogen resistance in brown trout embryos and effects of outcrossing within a river network</t>
  </si>
  <si>
    <t>http://dx.plos.org/10.1371/journal.pone.0057832</t>
  </si>
  <si>
    <t>ES Clark, RB Stelkens , C Wedekind</t>
  </si>
  <si>
    <t>... Thus, whether populations benefit or suffer from outcrossing should generally depend on the genetic crossing distance, as fitness is expected to peak at intermediate genetic distance under the opposing effects of inbreeding and outbreeding depression [35], [36]. ...</t>
  </si>
  <si>
    <t>Inbreeding Depression Is Purged in the Invasive Insect〈 i〉 Harmonia axyridis〈/i〉</t>
  </si>
  <si>
    <t>http://www.sciencedirect.com/science/article/pii/S0960982211001242</t>
  </si>
  <si>
    <t>B Facon, RA Hufbauer , A Tayeh, A Loiseau…</t>
  </si>
  <si>
    <t>... Inbreeding depression is considered to be one of the main forces opposing the evolution of self-fertilization [26]. A reduction in genetic load during invasions could thus promote a shift from outcrossing toward selfing in invasive plant populations. ...</t>
  </si>
  <si>
    <t>Evidence for the partial dominance of viability genes contributing to inbreeding depression in Mimulus guttatus.</t>
  </si>
  <si>
    <t>http://www.genetics.org/content/136/1/323.short</t>
  </si>
  <si>
    <t>YB Fu , K Ritland</t>
  </si>
  <si>
    <t>Copyright 0 1994 by the Genetics Society of America Evidence for the Partial Dominance of Viability Genes Contributing to Inbreeding Depression in Mimulus guttatus ... I NBREEDING depression is the reduced survival and reproduction of individuals produced by in- breeding. ...</t>
  </si>
  <si>
    <t>http://www.ncbi.nlm.nih.gov/pmc/articles/PMC1205783/pdf/ge1361323.pdf</t>
  </si>
  <si>
    <t>Fine-scale estimation of outcrossing in western redcedar with microsatellite assay of bulked DNA</t>
  </si>
  <si>
    <t>http://www.nature.com/hdy/journal/v93/n5/abs/6800521a.html</t>
  </si>
  <si>
    <t>LM O'Connell, J Russell, K Ritland</t>
  </si>
  <si>
    <t>... Heredity Original Article. The degree of early inbreeding depression determines the selfing rate at the seed stage: model and results from Pinus sylvestris (Scots pine). ... Impact of pollination environment manipulation on the apparent outcrossing rate in a Douglas-fir seed orchard. ...</t>
  </si>
  <si>
    <t>http://www.nature.com/hdy/journal/v93/n5/full/6800521a.html</t>
  </si>
  <si>
    <t>A stochastic model of selection on selfing rates in structured populations</t>
  </si>
  <si>
    <t>http://journals.cambridge.org/abstract_S0016672300033280</t>
  </si>
  <si>
    <t>J Ronfort, D Couvet</t>
  </si>
  <si>
    <t>... had no effect on the selected selfing rate compared to the random outcrossing model. The inbreeding depression experienced by such populations as well as the mean numbers of homo ... fitness are also only slightly different from that obtained with the random out- crossing model ...</t>
  </si>
  <si>
    <t>〈 i〉 Arabidopsis thaliana〈/i〉 and its wild relatives: a model system for ecology and evolution</t>
  </si>
  <si>
    <t>http://www.sciencedirect.com/science/article/pii/S0169534701022911</t>
  </si>
  <si>
    <t>T Mitchell-Olds</t>
  </si>
  <si>
    <t>... relatives. High levels of self pollination (eg A. thaliana and A. drummondii) facilitate QTL mapping and progeny testing in advanced generation crosses, which can be hindered by inbreeding depression in outcrossing species 20 . ...</t>
  </si>
  <si>
    <t>http://schools.bvsd.org/p12/MonarchHigh/teachers/kdonley/Documents/Science%20Research%20Seminar/RNAi%20(PREP)/arabidopsis%20and%20its%20wild%20relatives.pdf</t>
  </si>
  <si>
    <t>Differential outcrossing rates in dispersing and non-dispersing achenes in the heterocarpic plant Crepis sancta (Asteraceae)</t>
  </si>
  <si>
    <t>http://link.springer.com/article/10.1023/A:1011961905525</t>
  </si>
  <si>
    <t>PO Cheptou, J Lepart, J Escarre</t>
  </si>
  <si>
    <t>... Our results agree with a higher out- crossing rate for the non-dispersing seeds. ... Cheptou, PO, Imbert, E., Lepart, J. and Escarre, J. (2000) Effects of competition on lifetime estimates of inbreeding depression in the outcrossing plant Crepis sancta (Asteraceae). J. Evol. ...</t>
  </si>
  <si>
    <t>http://dypopco.cefe.cnrs.fr/articles%20PDF/2001/2001-cheptou_lepart_EvolEcol_differential.pdf</t>
  </si>
  <si>
    <t>Outcrossing rates and correlated matings in a predominantly selfing freshwater snail</t>
  </si>
  <si>
    <t>http://rspb.royalsocietypublishing.org/content/262/1364/119.short</t>
  </si>
  <si>
    <t>T Stadler, S Weisner, B Streit</t>
  </si>
  <si>
    <t>... respect, they strengthen our previous, more limited, evidence for low out- crossing rates in ... of information, such as progeny-array analyses or estimates of inbreeding depression (cf. ... under the classical mixed mating model, which assumes homogeneous outcrossing rates among ...</t>
  </si>
  <si>
    <t>The role of hermaphrodites in the experimental evolution of increased outcrossing rates in Caenorhabditis elegans</t>
  </si>
  <si>
    <t>http://www.biomedcentral.com/1471-2148/14/116</t>
  </si>
  <si>
    <t>S Carvalho, IM Chelo , C Goy…</t>
  </si>
  <si>
    <t>BMC Evolutionary …</t>
  </si>
  <si>
    <t>... Cambridge: Cambridge University Press; 1978. 4. Charlesworth D, Morgan MT, Charlesworth B: Inbreeding depression, genetic load, and the evolution of outcrossing rates in a multilocus system with no linkage. Evolution 1990, 44:1469–1489. ...</t>
  </si>
  <si>
    <t>http://www.biomedcentral.com/content/pdf/1471-2148-14-116.pdf</t>
  </si>
  <si>
    <t>Using phylogenetic approaches for the analysis of plant breeding system evolution</t>
  </si>
  <si>
    <t>http://www.jstor.org/stable/221683</t>
  </si>
  <si>
    <t>Page 1. Annu. Rev. Ecol. Syst. 1999. 30:167-99 Copyright (a) 1999 by Annual Reviews. All rights reserved USING PHYLOGENETIC APPROACHES FOR THE ANALYSIS OF PLANT BREEDING SYSTEM EVOLUTION Stephen ...</t>
  </si>
  <si>
    <t>Mating system and gene flow of dipterocarps revealed by genetic markers</t>
  </si>
  <si>
    <t>http://link.springer.com/chapter/10.1007/978-4-431-67008-7_21</t>
  </si>
  <si>
    <t>Y Tsumura , T Ujino-Ihara, K Obayashi, A Konuma…</t>
  </si>
  <si>
    <t>Pasoh</t>
  </si>
  <si>
    <t>... In general, restricted gene flow, due for instance to selfing or mating with relatives, causes serious inbreeding depression in outcrossing species (Wang et al. ... Dipterocarps are also predominantly outcrossing species, so inbreeding depression may be expected in selfed seeds. ...</t>
  </si>
  <si>
    <t>Strong inbreeding depression and individually variable mating system in the narrow endemic Erodium cazorlanum (Geraniaceae)</t>
  </si>
  <si>
    <t>http://digital.csic.es/handle/10261/83115</t>
  </si>
  <si>
    <t>C Alonso, M García-Sevilla</t>
  </si>
  <si>
    <t>... the deposition and collection of pollen by pollinators in just one visit but they also open the possibi- lity that self pollination eventually reduce the benefits of out- crossing. ... Early inbreeding depression: reproductive output after geitonogamy and outcrossing The quantity of ...</t>
  </si>
  <si>
    <t>http://digital.csic.es/bitstream/10261/83115/1/395-393-1-PB.pdf</t>
  </si>
  <si>
    <t>The genetic structure and mating system of Acrocomia aculeata (Arecaceae)</t>
  </si>
  <si>
    <t>http://www.scielo.br/scielo.php?pid=S1415-47572012005000002&amp;script=sci_arttext&amp;tlng=pt</t>
  </si>
  <si>
    <t>AG Abreu , RHG Priolli , JA Azevedo-Filho …</t>
  </si>
  <si>
    <t>… and molecular biology</t>
  </si>
  <si>
    <t>... Heredity 86:60-67. [ Links ]. del Castillo RF and Trujillo S (2008) Effect of inbreeding depression on outcrossing rates among populations of a tropical pine. New Phytol 177:517-524. [ Links ]. Doyle JJ and Doyle JL (1990) Isolation of plant DNA from fresh tissue. Focus 12:13-15. ...</t>
  </si>
  <si>
    <t>The nature of relationships among founders in the captive population of Goeldi's monkey (Callimico goeldii)</t>
  </si>
  <si>
    <t>http://onlinelibrary.wiley.com/doi/10.1002/evan.10080/full</t>
  </si>
  <si>
    <t>K Vàsàrhelyi</t>
  </si>
  <si>
    <t>Evolutionary Anthropology: Issues</t>
  </si>
  <si>
    <t>... rich, Switzerland (E-mail: vsk@unife.it). Key words: captive breeding; genetic distance; kinship coefficient; inbreeding depression; out- breeding depression; infant mortality Evolutionary Anthropology, Suppl 1:155–158 (2002 ...</t>
  </si>
  <si>
    <t>http://www.researchgate.net/publication/229937834_The_nature_of_relationships_among_founders_in_the_captive_population_of_Goeldi's_monkey_(Callimico_goeldii)/file/e0b4951943941c3cbc.pdf</t>
  </si>
  <si>
    <t>Molecular and quantitative signatures of biparental inbreeding depression in the self-incompatible tree species Prunus avium</t>
  </si>
  <si>
    <t>http://www.nature.com/hdy/journal/v110/n5/abs/hdy2012103a.html</t>
  </si>
  <si>
    <t>C Jolivet, M Rogge, B Degen</t>
  </si>
  <si>
    <t>... | ISI |; Granger AR (2004). Gene flow in cherry orchards. Theor Appl Genet 108: 497–500. | Article | PubMed |; Grindeland JM (2008). Inbreeding depression and outbreeding depression in Digitalis purpurea: optimal outcrossing distance in a tetraploid. J Evol Biol 21: 716–726. ...</t>
  </si>
  <si>
    <t>http://www.nature.com/hdy/journal/v110/n5/full/hdy2012103a.html</t>
  </si>
  <si>
    <t>Inbreeding depression and the maintenance of genetic load in Melitaea cinxia metapopulations</t>
  </si>
  <si>
    <t>http://link.springer.com/article/10.1023/A:1012538329691</t>
  </si>
  <si>
    <t>S Haikola, W Fortelius, RB O'Hara , M Kuussaari …</t>
  </si>
  <si>
    <t>... 325 Inbreeding depression and the maintenance of genetic load in Melitaea cinxia metapopulations ... Received 21 February 2001; accepted 4 May 2001 Key words: genetic load, inbreeding depression, metapopulation, Melitaea cinxia, population turnover Abstract ...</t>
  </si>
  <si>
    <t>http://www.helsinki.fi/~ihanski/Articles/Cons%20Gen%202001%20Haikola%20et%20al.pdf</t>
  </si>
  <si>
    <t>Mating system and stigmatic behaviour during flowering of Alpinia kwangsiensis (Zingiberaceae)</t>
  </si>
  <si>
    <t>http://link.springer.com/article/10.1007/s006060200031</t>
  </si>
  <si>
    <t>QJ Li, WJ Kress , ZF Xu, YM Xia, L Zhang…</t>
  </si>
  <si>
    <t>Plant Systematics and …</t>
  </si>
  <si>
    <t>... and the probability of selfing; (3) to determine if stigmatic behaviour is a mecha- nism that prevents selfing and promotes out- crossing; and (4 ... Because high levels of selfing in a species could lead to inbreeding depression, any floral trait that promotes outcrossing is likely ...</t>
  </si>
  <si>
    <t>http://sourcedb.xtbg.cas.cn/zw/lw/200908/P020091117580413687588.pdf</t>
  </si>
  <si>
    <t>Outcrossing rates as related to plant density in Phlox drummondii</t>
  </si>
  <si>
    <t>http://www.nature.com/hdy/journal/v65/n1/abs/hdy199073a.html</t>
  </si>
  <si>
    <t>L Watkins, DA Levin</t>
  </si>
  <si>
    <t>... Levin, D A. 1984. Inbreeding depression and proximity dependent crossing success in Phlox drummondii. ... Vasek, F C. 1965. Outcrossing in natural populations II. ... Out-crossing rates and male sterility in natural populations of Plantago coronopus. Theor Appl Genet, 76, 190–196. ...</t>
  </si>
  <si>
    <t>http://www.nature.com/hdy/journal/v65/n1/full/hdy199073a.html</t>
  </si>
  <si>
    <t>Self‐fertilization and cross‐fertilization in the land snail Arianta arbustorum (Mollusca, Pulmonata: Helicidae)</t>
  </si>
  <si>
    <t>http://onlinelibrary.wiley.com/doi/10.1111/j.1469-7998.1994.tb01587.x/abstract</t>
  </si>
  <si>
    <t>... Jarne et ul. (1991) have referred to the total fitness reduction of selfing versus outcrossing as self-fertilizing depression, arguing that it is a result not only of inbreeding depression, but also of the egg-laying behaviour of the parents. ...</t>
  </si>
  <si>
    <t>Genetic compatibilities, outcrossing rates and fitness consequences across life stages of the trematode〈 i〉 Diplostomum pseudospathaceum〈/i〉</t>
  </si>
  <si>
    <t>http://www.sciencedirect.com/science/article/pii/S0020751913000593</t>
  </si>
  <si>
    <t>JK Rieger, D Haase, TBH Reusch , M Kalbe</t>
  </si>
  <si>
    <t>... Many parasitic helminths exhibit mixed mating systems, and switches between self-fertilization and outcrossing may be influenced by environmental conditions and parasite demography. While inbreeding depression selects against the development of purely self-fertilizing ...</t>
  </si>
  <si>
    <t>INBREEDING DEPRESSION IN ANDRODIOECIOUS POPULATIONS OF DATISCA GLOMERATA (DATISCACEAE)''LOREN H. RIESEBERG, 2 C. THOMAS …</t>
  </si>
  <si>
    <t>http://researcharchive.calacademy.org/research/curators/fritsch_pdf/Fritsch%20-%20Inbreeding%20Depression%20in%20Androdioecious%20Populations%20of%20Datisca%20Glomerata%20(Datiscaceae).pdf</t>
  </si>
  <si>
    <t>MA HANSON, P FRITSCH</t>
  </si>
  <si>
    <t>... The observation of signiﬁcant levels of inbreeding depression in this study, combined with prior evidence of threefold greater pollen production ... An even greater advantage is required in partially self-fertilizing populations because fewer ovules will be available for outcrossing. ...</t>
  </si>
  <si>
    <t>… , segregation and linkage of allozyme loci in inbred families of the Pacific oyster Crassostrea gigas (Thunberg): implications for the causes of inbreeding depression</t>
  </si>
  <si>
    <t>http://www.genetics.org/content/146/1/321.short</t>
  </si>
  <si>
    <t>DJ McGoldrick, D Hedgecock</t>
  </si>
  <si>
    <t>... of Allozyme Loci in Inbred Families of the Pacific Oyster Crassostrea gigas (Thunberg): Implications for the Causes of Inbreeding Depression ... and linkage of allozymes is investigated in the progeny of self-fertilized hermaphrodites of the normally outcrossing Pacific oyster ...</t>
  </si>
  <si>
    <t>http://www.genetics.org/content/146/1/321.full.pdf</t>
  </si>
  <si>
    <t>Inbreeding depression and genetic load in laboratory metapopulations of the butterfly Bicyclus anynana</t>
  </si>
  <si>
    <t>http://onlinelibrary.wiley.com/doi/10.1111/j.0014-3820.2000.tb00022.x/abstract</t>
  </si>
  <si>
    <t>C Oosterhout , WG Zulstra, MK Heuven…</t>
  </si>
  <si>
    <t>... These findings par- allel the results of earlier studies on outcrossing species (Hus- band and Schemske 1996), which indicated that most lethal ... No significant inbreed- ing depression was found for male and female development time and early and late male mating success. ...</t>
  </si>
  <si>
    <t>http://wilte.nl/Evolution_2000_vOosterhoutetal.pdf</t>
  </si>
  <si>
    <t>Tests for inbreeding and outbreeding depression and estimation of population differentiation in the bird-pollinated shrub Grevillea mucronulata</t>
  </si>
  <si>
    <t>http://aob.oxfordjournals.org/content/108/1/185.short</t>
  </si>
  <si>
    <t>CN Forrest, KM Ottewell , RJ Whelan , DJ Ayre</t>
  </si>
  <si>
    <t>... Nevertheless, our overall findings imply the occurrence of both inbreeding and outbreeding depression. ... aggregata and Delphinium nelsonii which have led to the prediction that selection can act on pollination systems to favour an optimal intermediate outcrossing distance if ...</t>
  </si>
  <si>
    <t>An Environmental Model of Self-Compatibility Transitions in the Solanaceae Plant Family</t>
  </si>
  <si>
    <t>http://mitpress.mit.edu/sites/default/files/titles/content/ecal13/ch166.html</t>
  </si>
  <si>
    <t>P Calcraft, P Husbands…</t>
  </si>
  <si>
    <t>Advances in Artificial Life</t>
  </si>
  <si>
    <t>mitpress.mit.edu</t>
  </si>
  <si>
    <t>... same av- erage transition rate for reasonable sets of parameters, it may offer an alternative explanation for the maintenance of out- crossing that does ... If δ &gt; 0.5, the selfer's transmission advantage is outweighed by inbreed- ing depression, and outcrossing is evolutionarily ...</t>
  </si>
  <si>
    <t>http://mitpress.mit.edu/sites/default/files/titles/content/ecal13/978-0-262-31709-2-ch166.pdf</t>
  </si>
  <si>
    <t>Evolution of Campanula flowers in relation to insect pollinators on islands</t>
  </si>
  <si>
    <t>http://link.springer.com/chapter/10.1007/978-1-4613-1165-2_14</t>
  </si>
  <si>
    <t>K Inoue, M Maki, M Masuda</t>
  </si>
  <si>
    <t>Floral biology</t>
  </si>
  <si>
    <t>... depression and the cost of outcrossing predict that obligate out- breeding or obligate ... method assumes that outcrossing rates are constant among generations, inbreeding depression is absent ... Estimated outcrossing rates decreased according to the distance from the mainland. ...</t>
  </si>
  <si>
    <t>Functional aspects of mating system evolution in plants</t>
  </si>
  <si>
    <t>http://www.jstor.org/stable/2995667</t>
  </si>
  <si>
    <t>... fertilization (Darwin 1859, p. 100). His view, and that of other early evolutionists, was that reduced perfor- mance of selfed progeny, inbreeding depression, is sufficient to favor outcrossing over selfing. The late nineteenth century saw ...</t>
  </si>
  <si>
    <t>Inbreeding depression in the Speke's gazelle captive breeding program</t>
  </si>
  <si>
    <t>http://onlinelibrary.wiley.com/doi/10.1046/j.1523-1739.2000.98209.x/full</t>
  </si>
  <si>
    <t>ST Kalinowski, PW Hedrick, PS Miller</t>
  </si>
  <si>
    <t>... In- breeding depression is present in many species, but its genetic basis and response to selection has proven com- plex. Experimental attempts to reduce the effect of in- breeding in small populations of outcrossing organisms have not replicated the dramatic results of the ...</t>
  </si>
  <si>
    <t>http://www.montana.edu/kalinowski/KalinowskiReprints/2000_Spekes_gazelle_inbreeding_ConservationBiology.pdf</t>
  </si>
  <si>
    <t>Segregation of male‐sterility alleles across a species boundary</t>
  </si>
  <si>
    <t>http://onlinelibrary.wiley.com/doi/10.1111/jeb.12312/full</t>
  </si>
  <si>
    <t>SG Weller, AK Sakai, TM Culley…</t>
  </si>
  <si>
    <t>... The putative reversal to hermaphroditism in S. lydgatei is supported by the occurrence of high outcrossing levels in this species, which would prevent expression of inbreeding depression and reduce selection favouring offspring of females vs. ...</t>
  </si>
  <si>
    <t>Modelling the impact of drift and population subdivision on inbreeding depression and heterosis</t>
  </si>
  <si>
    <t>http://books.google.co.uk/books?hl=en&amp;lr=&amp;id=HXKxsqI913IC&amp;oi=fnd&amp;pg=PA41&amp;dq=depression+%22out-breeding%22+OR+outcrossing+OR+%22out-crossing%22+OR+%22out-mating%22+OR+outmating&amp;ots=be8xM_t7Xz&amp;sig=JQdybNQ7g26Gd9kuzREP_5gTrNA</t>
  </si>
  <si>
    <t>J Ronfort, S Glemin , T Bataillon</t>
  </si>
  <si>
    <t>COLLOQUES-INRA</t>
  </si>
  <si>
    <t>... Inbreeding depression with heterozygote advantage and its effect on selection for modifiers changing the outcrossing rate. Evolution, 44, 870-888. ... Inbreeding depression, genetic load, and the evolution of outcrossing rates in a multilocus system with no linkage. ...</t>
  </si>
  <si>
    <t>Inbreeding depression in selfing experiments: statistical issues</t>
  </si>
  <si>
    <t>http://www.tuzvo.sk/files/fg/volumes/1998/FG05-3_179-189.pdf</t>
  </si>
  <si>
    <t>RD Burdon, JH Russell</t>
  </si>
  <si>
    <t>For. Genet</t>
  </si>
  <si>
    <t>... RDBURDON &amp; JH RUSSELL: INBREEDING DEPRESSION IN SELFING EXPERIMENTS: STATISTICAL ISSUES ... where p, = population mean under outcrossing, A, = effect of the iLh seed parent under outcrossing, wio, = effect of the LLh individual within the iLh family under ...</t>
  </si>
  <si>
    <t>L ife history variation associated with the polymorphism for capitulum type and outcrossing rate in S enecio vulgaris L</t>
  </si>
  <si>
    <t>http://www.nature.com/hdy/journal/v56/n3/abs/hdy198660a.html</t>
  </si>
  <si>
    <t>RJ Abbott</t>
  </si>
  <si>
    <t>... Top of page References. Abbott, R J. 1985. Maintenance of a polymorphism for outcrossing frequency in a predominantly selfing plant. ... Lande, R, and Schemsky, D E. 1985. The evolution of self-fertilization and inbreeding depression in plants. I. Genetic models. ...</t>
  </si>
  <si>
    <t>SEXUAL PARTNERS FOR THE STRESSED: FACULTATIVE OUTCROSSING IN THE SELF‐FERTILIZING NEMATODE CAENORHABDITIS ELEGANS</t>
  </si>
  <si>
    <t>http://onlinelibrary.wiley.com/doi/10.1111/j.1558-5646.2009.00652.x/full</t>
  </si>
  <si>
    <t>LT Morran , BJ Cappy, JL Anderson , PC Phillips</t>
  </si>
  <si>
    <t>... SEXUAL PARTNERS FOR THE STRESSED: FACULTATIVE OUTCROSSING IN THE SELF-FERTILIZING NEMATODE CAENORHABDITIS ELEGANS. Levi T. Morran 1 ,; Brian J. Cappy 1 ,; Jennifer L. Anderson 1 ,; Patrick C. Phillips 1,2. ... Outcrossing rates. ...</t>
  </si>
  <si>
    <t>http://pages.uoregon.edu/pphil/pubs/morran_evolution2009.pdf</t>
  </si>
  <si>
    <t>Effect of inbreeding on growth of white clover</t>
  </si>
  <si>
    <t>http://www.grassland.org.nz/publications/nzgrassland_publication_2475.pdf</t>
  </si>
  <si>
    <t>G Cousins, DR Woodfield</t>
  </si>
  <si>
    <t>… Diversity in Action. Proceedings of the …</t>
  </si>
  <si>
    <t>grassland.org.nz</t>
  </si>
  <si>
    <t>... field conditions. The degree to which inbreeding depression is overcome by outcrossing (heterosis) in white clover will determine whether hybrids or semi-hybrid cultivars can be successfully developed. Introduction The annual ...</t>
  </si>
  <si>
    <t>Patterns of Inbreeding Depression and Architecture of the Load in Subdivided Populations</t>
  </si>
  <si>
    <t>http://journal.9med.net/qikan/article.php?id=399723</t>
  </si>
  <si>
    <t>医学期刊， 医学会议， 医学教育， 专业资料， 医学论坛…</t>
  </si>
  <si>
    <t>... Increased subdivision, just as drift, leads to a decline of within-deme inbreeding depression, which reduces the advantage of outcrossing. ... Conversely, drift and subdivision also increase between-deme inbreeding depression, which may favor outcrossing with migrants. ...</t>
  </si>
  <si>
    <t>Which provenance and where? Seed sourcing strategies for revegetation in a changing environment</t>
  </si>
  <si>
    <t>http://link.springer.com/article/10.1007/s10592-012-0425-z</t>
  </si>
  <si>
    <t>MF Breed , MG Stead, KM Ottewell , MG Gardner …</t>
  </si>
  <si>
    <t>... Out- breeding depression risks are expected to increase with greater adaptive differentiation or fixed chromosomal ... generating them needs to be balanced with risks of outbreeding depression and creating ... peren- nials; Petit and Hampe 2006), since it is outcrossing species that ...</t>
  </si>
  <si>
    <t>http://www.researchgate.net/publication/236888102_Which_provenance_and_where_Seed_sourcing_strategies_for_revegetation_in_a_changing_environment/file/72e7e51b04efea73df.pdf</t>
  </si>
  <si>
    <t>DOES TRANSLOCATION OF INDIVIDUALS BETWEEN POPULATIONS RESULT IN NET COST OR BENEFIT TO FITNESS IN OFFSPRING OF MIXED …</t>
  </si>
  <si>
    <t>http://www.environmentalevidence.org/Documents/Final_protocols/Protocol62.pdf</t>
  </si>
  <si>
    <t>R WHITLOCK, G STEWART, A PULLIN, S GOODMAN …</t>
  </si>
  <si>
    <t>Polyploidy and the sexual system: what can we learn from Mercurialis annua?</t>
  </si>
  <si>
    <t>http://onlinelibrary.wiley.com/doi/10.1111/j.1095-8312.2004.00340.x/full</t>
  </si>
  <si>
    <t>JR Pannell , DJ OBBARD …</t>
  </si>
  <si>
    <t>... selfing polyploid lineages are also likely to establish more easily than out-crossing ones as ... genetic load as it arises through mutation, thus maintaining inbreeding depression at low ... alleles can continue to accumulate at multiple loci in large outcrossing populations, because ...</t>
  </si>
  <si>
    <t>http://obbard.bio.ed.ac.uk/pdfs/2004_Pannell_et_al_Biol_J_Lin_Soc.pdf</t>
  </si>
  <si>
    <t>Honeybees enhance reproduction without affecting the outcrossing rate in endemic Pedicularis densispica (Orobanchaceae)</t>
  </si>
  <si>
    <t>http://onlinelibrary.wiley.com/doi/10.1055/s-2007-965259/abstract</t>
  </si>
  <si>
    <t>J Xia, SG Sun, YH Guo</t>
  </si>
  <si>
    <t>... This study presents the first report of the out- crossing rate in the genus Pedicularis and reveals a limited influ- ence of pollination on the mating system in P. densispica. ... Galloway, LF, Etterson, JR, and Hamrick, JL (2003) Outcrossing rate and inbreeding depression in the ...</t>
  </si>
  <si>
    <t>http://www.researchgate.net/publication/5952173_Honeybees_enhance_reproduction_without_affecting_the_outcrossing_rate_in_endemic_Pedicularis_densispica_(Orobanchaceae)/file/9fcfd5058253e14618.pdf</t>
  </si>
  <si>
    <t>Polyploidy, inbreeding depression , and the evolution of mating systems in flowering plants</t>
  </si>
  <si>
    <t>http://dspace.library.cornell.edu/handle/1813/9410</t>
  </si>
  <si>
    <t>BC Barringer</t>
  </si>
  <si>
    <t>dspace.library.cornell.edu</t>
  </si>
  <si>
    <t>... mating system and ploidy influence levels of inbreeding depression in the genus Clarkia (Onagraceae). Selfing taxa exhibit less inbreeding depression than outcrossing taxa, and polyploid taxa exhibit less inbreeding depression than diploid taxa. Page 5. iii ...</t>
  </si>
  <si>
    <t>http://dspace.library.cornell.edu/bitstream/1813/9410/1/Barringer%20Dissertation.pdf</t>
  </si>
  <si>
    <t>Effects of different levels of inbreeding on progeny fitness in Plantago coronopus</t>
  </si>
  <si>
    <t>http://www.jstor.org/stable/2411264</t>
  </si>
  <si>
    <t>... flowering plants. Many phe- notypic and genetic models of the evolution of selfing conclude that complete outcrossing should evolve whenever inbreeding depression is greater than one-half, otherwise selfing should evolve. ...</t>
  </si>
  <si>
    <t>Levels of outcrossing in two loblolly pine seed orchards</t>
  </si>
  <si>
    <t>http://www.germanjournalofforestresearch.com/fileadmin/content/dokument/archiv/silvaegenetica/34_1985/34-4-5-157.pdf</t>
  </si>
  <si>
    <t>ST Friedman, WT Adams</t>
  </si>
  <si>
    <t>... Self-fertilized progeny which do ger- minate successfully usually exhibit inbreeding depression, which may be ... possibility that factors in orchard management may cause increased levels of outcrossing is supported by the fact that average out- crossing estimates in the ...</t>
  </si>
  <si>
    <t>Factors affecting persistence in formerly common and historically rare plants</t>
  </si>
  <si>
    <t>http://link.springer.com/chapter/10.1007/978-3-662-09389-4_3</t>
  </si>
  <si>
    <t>CA Brigham</t>
  </si>
  <si>
    <t>Population viability in Plants</t>
  </si>
  <si>
    <t>... plant. Conserv Biol 9:416–425 CrossRef; inoue K, Masuda M, Maki M (1998) Inbreeding depression and outcrossing rate in the endangered autotetraploid plant Aster kantoensis (Asteraceae). J Hered 89:559–562 CrossRef; ...</t>
  </si>
  <si>
    <t>Fixation indices and genetic diversity in hermaphroditic and gynodioecious populations of Japanese Chionographis (Liliaceae)</t>
  </si>
  <si>
    <t>http://www.nature.com/hdy/journal/v68/n4/abs/hdy199247a.html</t>
  </si>
  <si>
    <t>... Charlesworth, D, Morgan, MT, and Charlesworth, B. 1990. Inbreeding depression, genetic load, and the evolution of outcrossing rates in a multilocus system with no linkage. Evolution, 44, 1469–1489. | Article | ISI |; Couvett, D, Bonnemaison, F, and Gouyon, P H. 1986. ...</t>
  </si>
  <si>
    <t>Enzyme electrophoretic evidence for the prevalence of outcrossing in the hermaphroditic brooding ascidian〈 i〉 Dendrodoa grossularia〈/i〉(Chordata, Urochordata)</t>
  </si>
  <si>
    <t>http://www.sciencedirect.com/science/article/pii/002209819390257O</t>
  </si>
  <si>
    <t>JDD Bishop, JS Ryland</t>
  </si>
  <si>
    <t>Journal of experimental marine biology and …</t>
  </si>
  <si>
    <t>... The out- crossing rate could therefore have an intermediate level when averaged over several generations; the degree of ... Population density, outcrossing rate, and hozygote advantage in ponderosa pine. ... The evolution of self-fertilization and inbreeding depression in plants. ...</t>
  </si>
  <si>
    <t>Selfing versus outcrossing in the androdioecious clam shrimp, Eulimnadia texana (Crustacea, Conchostraca)</t>
  </si>
  <si>
    <t>http://link.springer.com/article/10.1007/BF00033802</t>
  </si>
  <si>
    <t>L Knoll, N Zucker</t>
  </si>
  <si>
    <t>... its offspring, assuming there are no counteracting factors such as inbreeding depression (Charlesworth, 1980 ... increase occurred at the same rate for selfing and out- crossing hermaphrodites (Fs5,90 = 1.78 ... size cannot be used to explain the main- tenance of outcrossing ...</t>
  </si>
  <si>
    <t>Polyploidy and breeding systems in homosporous Pteridophyta: a reevaluation</t>
  </si>
  <si>
    <t>http://www.jstor.org/stable/2461856</t>
  </si>
  <si>
    <t>... Although few estimates of inbreeding depression are available for plants, the studies available indicate that selfing populations do not exhibit high inbreeding depression; in contrast, outcrossing plant populations maintain substantial inbreeding depression (for a review, see ...</t>
  </si>
  <si>
    <t>GENETIC ARCHITECTURE OF INBREEDING DEPRESSION AND THE MAINTENANCE OF GAMETOPHYTIC SELF‐INCOMPATIBILITY</t>
  </si>
  <si>
    <t>http://onlinelibrary.wiley.com/doi/10.1111/evo.12495/full</t>
  </si>
  <si>
    <t>C Gervais, DA Awad, D Roze, V Castric , S Billiard</t>
  </si>
  <si>
    <t>... produced by selfing (x 1 ) and by outcrossing (x 2 ), and x 3 and x 4 the frequencies of individuals produced by selfing (x 3 ) and by outcrossing (x 4 ), where can be any SI allele. We suppose that selfed individuals produce fewer gametes (inbreeding depression), the number of ...</t>
  </si>
  <si>
    <t>Breeding system in a population of Trigonella balansae (Leguminosae)</t>
  </si>
  <si>
    <t>http://aob.oxfordjournals.org/content/94/6/883.short</t>
  </si>
  <si>
    <t>RM Nair, IS Dundas, M Wallwork, DC Verlin…</t>
  </si>
  <si>
    <t>... that the prominence of the wings is an adaptive feature of the out-breeding species. ... habitat-mediated shifts in pollinator availability influence both out-crossing and inbreeding depression (Holsinger, 1996 ... A method for estimating outcrossing rates in natural populations ...</t>
  </si>
  <si>
    <t>http://aob.oxfordjournals.org/content/94/6/883.long</t>
  </si>
  <si>
    <t>Heterosis and inbreeding depression in diploid and tetraploid cottons</t>
  </si>
  <si>
    <t>https://dl.sciencesocieties.org/publications/cs/abstracts/6/5/CS0060050436</t>
  </si>
  <si>
    <t>EF Young, JC Murray</t>
  </si>
  <si>
    <t>... 60** studying rates of inbreeding depression. The variance compo- 4.44** 2.33 1.19 4.36 44.01.* ... The greater sensitivity of G. arboreum to inbreed- ing and outcrossing strongly suggests that these two Page 3. 438 CROP SCIENCE, VOL. 6, SEPTEMBER-OCTOBER 1966 ...</t>
  </si>
  <si>
    <t>A Natural Outcrossing Swarm of Tetranychus urticae1, 2</t>
  </si>
  <si>
    <t>http://www.ingentaconnect.com/content/esa/jee/1970/00000063/00000003/art00038</t>
  </si>
  <si>
    <t>WD MCENROE</t>
  </si>
  <si>
    <t>... Although this type of outcrossing- is characterized by a depression of fitness (Boudreaux 19(3) it is also characterized by an accelerated response to selec- tion (McEnroe and Lakocy ]969). It predicts a sudden appearance of resistance rather than a slow response. ...</t>
  </si>
  <si>
    <t>Field and allozyme studies investigating optimal mating success in two sympatric spring‐ephemeral plants, Trillium erectum and T. grandiflorum</t>
  </si>
  <si>
    <t>http://onlinelibrary.wiley.com/doi/10.1046/j.1365-2540.2001.00896.x/full</t>
  </si>
  <si>
    <t>RE Irwin</t>
  </si>
  <si>
    <t>... genetic structure; inbreeding depression; optimal outcrossing; spatial autocorrelation; spring ephemerals; Trillium erectum; Trillium grandiflorum. Abstract. ... Therefore, the severity of inbreeding depression may serve to increase outcrossing and decrease genetic structure. ...</t>
  </si>
  <si>
    <t>http://www.nature.com/hdy/journal/v87/n2/full/6888960a.html</t>
  </si>
  <si>
    <t>Experimental inbreeding reduces seed production and germination independent of fragmentation of populations of〈 i〉 Swertia perennis〈/i〉</t>
  </si>
  <si>
    <t>http://www.sciencedirect.com/science/article/pii/S1439179104701589</t>
  </si>
  <si>
    <t>J Lienert, M Fischer</t>
  </si>
  <si>
    <t>... The reduction in early fitness components after selfing is most likely due to inbreeding depression. Higher seed production and germination after free pollination than after hand-outcrossing may be due to a larger number of pollen donors involved in free pollination or due to ...</t>
  </si>
  <si>
    <t>Molecular Approaches to Conserving Tropical Forests for Sustainable Forestry</t>
  </si>
  <si>
    <t>http://www.cropwildrelatives.org/fileadmin/www.cropwildrelatives.org/In_situ_Manual/In%20situ%20and%20ex%20situ%20ConservofCommercialTropicalTrees.pdf#page=306</t>
  </si>
  <si>
    <t>Y TSUMURA</t>
  </si>
  <si>
    <t>Bart A. Thielges Setijati D. Sastrapradja</t>
  </si>
  <si>
    <t>cropwildrelatives.org</t>
  </si>
  <si>
    <t>... No. of seeds No. of detected alleles Out crossing of mother tree Analyzed Shc09 Shc07 Shc11 Mean rate (%) Undisturbed plot 10 35. ... Dipterocarps are also predominantly outcrossing species, so inbreeding depression may be expected in selfed seeds. ...</t>
  </si>
  <si>
    <t>Fitness consequences of mating system, seed weight, and emergence date in a winter annual, Collinsia verna</t>
  </si>
  <si>
    <t>http://www.jstor.org/stable/2409361</t>
  </si>
  <si>
    <t>S Kalisz</t>
  </si>
  <si>
    <t>... been hypothesized that competition among seeds produced by selfing and out- crossing within the ... the expression of lethal recessive al- leles, with little inbreeding depression ex- pressed ... embryo abortion in fruits from self pollinations versus fruits from outcrossing have yielded ...</t>
  </si>
  <si>
    <t>http://www2.pitt.edu/~kalisz/Available%20pdfs%20for%20Pam/33_Kalisz%20Evolution%201989.pdf</t>
  </si>
  <si>
    <t>The Significance of Outcrossing in an Intimate Plant-Herbivore Relationship. I. Does Outcrossing Provide an Escape form Herbivores Adapted to the Parent Plant?</t>
  </si>
  <si>
    <t>http://www.jstor.org/stable/2410104</t>
  </si>
  <si>
    <t>... Plants can reproduce by out- crossing or selfing, although when pollinators are present, outcrossing seems to prevail as the ma- jor mode of reproduction (see results reported in experiment 1). The degree of self-compatibility varies widely among clones (Strauss and Serafini ...</t>
  </si>
  <si>
    <t>Life history traits in selfing versus outcrossing annuals: exploring the'time-limitation'hypothesis for the fitness benefit of self-pollination</t>
  </si>
  <si>
    <t>http://www.biomedcentral.com/1472-6785/5/2/</t>
  </si>
  <si>
    <t>R Snell, LW Aarssen</t>
  </si>
  <si>
    <t>BMC ecology</t>
  </si>
  <si>
    <t>... 2,4-8]. (ii) Perennials may incur a higher fitness cost of selfing through seed discounting and inbreeding depression; hence, possibly ... However, these studies have compared growth and development rates between selfing and outcrossing populations of only a single species. ...</t>
  </si>
  <si>
    <t>Effect of planting time on outcrossing percentage in CMS line seed production of rice</t>
  </si>
  <si>
    <t>http://tubid.4t.com/makaleler/ing/IRRN24-3Plantbreeding.pdf</t>
  </si>
  <si>
    <t>TR Wind, M Min</t>
  </si>
  <si>
    <t>... Inbreeding depression (ID), the depressive effect on the expression of traits, arises primarily from increasing homozygosity in outcrossing species. Heterosis (H), the superiority of F 1 performance relative to parental performance ...</t>
  </si>
  <si>
    <t>Influence of inbreeding depression on a lake population of Nymphoides peltata after restoration from the soil seed bank</t>
  </si>
  <si>
    <t>http://link.springer.com/article/10.1007/s10592-005-9107-4</t>
  </si>
  <si>
    <t>S Takagawa, I Washitani, R Uesugi, Y Tsumura</t>
  </si>
  <si>
    <t>... to one of two crossing treat- ments: ''selfed (intragenet)'' or ''legitimate'' (out- crossing with a ... and short- style morphs was significantly lower than that in outcrossing (1.5±2.5 ... Offspring produced by selfing experienced sig- nificant inbreeding depression compared with outcrossed ...</t>
  </si>
  <si>
    <t>The cost of inbreeding in Platanthera leucophaea (Orchidaceae)</t>
  </si>
  <si>
    <t>http://www.amjbot.org/content/90/2/235.short</t>
  </si>
  <si>
    <t>LE Wallace</t>
  </si>
  <si>
    <t>... depression for seed viability in both populations (Table 3). In general, estimates of δ for P. leucophaea are more similar to mean estimates of inbreeding depression for outcrossing angiosperm species (δ = 0.49) than for selfing species (δ = 0.22; Husband and Schemske, 1996 ...</t>
  </si>
  <si>
    <t>http://www.amjbot.org/content/90/2/235.full</t>
  </si>
  <si>
    <t>Reproductive strategies in Angiosperms</t>
  </si>
  <si>
    <t>http://www.clfs.umd.edu/biology/dudashlab/Population%20Ecology%20Spring%202013/FinalPres%20Apr24/Plant%20Repro%20Strategies.pdf</t>
  </si>
  <si>
    <t>L Borgia</t>
  </si>
  <si>
    <t>... Resource allocation depends on environment ● Most species are hermaphroditic ● High seed set versus Inbreeding depression Page 6. Viola lanceolata ● Mixed breeding with two flower types ● Either Outcrossing chasmogamous flowers or selfing cleistogamous flowers ...</t>
  </si>
  <si>
    <t>Inbreeding depression in a zygotic algebra</t>
  </si>
  <si>
    <t>http://www.tandfonline.com/doi/abs/10.1080/00927879908826706</t>
  </si>
  <si>
    <t>JA Vargas , RF del Castillo</t>
  </si>
  <si>
    <t>Communications in Algebra</t>
  </si>
  <si>
    <t>... To illustrate this point, in this paper we study a case of mixed mating populations with constant inbreeding depression. ... M and m. The parameter s is the selfing rate, g is the fertility rate of the descendants from selfing to those individuals descendmg from outcrossing, it reflects ...</t>
  </si>
  <si>
    <t>Offspring performance in three cleistogamous Viola species</t>
  </si>
  <si>
    <t>http://link.springer.com/article/10.1023/A:1009848318794</t>
  </si>
  <si>
    <t>H Berg, P Redbo-Torstensson</t>
  </si>
  <si>
    <t>... that inbreeding depression, or homozygosis, as a consequence of selfing may be significant and could be one explanation to the evolution and maintenance of outcrossing. The theory is that while selfing is a more economic and safe way of reproducing than out- crossing and ...</t>
  </si>
  <si>
    <t>Outcrossing or inbreeding: DNA markers provide evidence for type of reproductive mode in Phellinus nigrolimitatus (Basidiomycota)</t>
  </si>
  <si>
    <t>http://journals.cambridge.org/abstract_S0953756201004191</t>
  </si>
  <si>
    <t>H KAUSERUD , T Schumacher</t>
  </si>
  <si>
    <t>Mycological Research</t>
  </si>
  <si>
    <t>... A heterothallic mating system promotes outcrossing and new recombinations of genes, which is believed to be an advantage in changing environments ... Mating with unrelated indiv- iduals may break up co-adapted groups of genes and result in outbreeding depression (Waser &amp; ...</t>
  </si>
  <si>
    <t>Remnant Pachira quinata pasture trees have greater opportunities to self and suffer reduced reproductive success due to inbreeding depression</t>
  </si>
  <si>
    <t>http://www.nature.com/hdy/journal/vaop/ncurrent/full/hdy201373a.html</t>
  </si>
  <si>
    <t>PD Rymer, M Sandiford, SA Harris, MR Billingham…</t>
  </si>
  <si>
    <t>... Theoretical models and empirical studies have shown selfing in otherwise outcrossing species reduces plant fitness through inbreeding depression resulting from the expression of recessive deleterious alleles (Lande and Schemske, 1985; Schemske and Lande, 1985). ...</t>
  </si>
  <si>
    <t>Gynodioecy to dioecy: are we there yet?</t>
  </si>
  <si>
    <t>http://aob.oxfordjournals.org/content/early/2011/07/31/aob.mcr170.short</t>
  </si>
  <si>
    <t>RB Spigler, TL Ashman</t>
  </si>
  <si>
    <t>... These fertility estimates do not include potential offspring quality differences associated with differences in selfing by the sex morphs and thus potential for inbreeding depression in the progeny; therefore, the prevalence and degree of female advantage is likely to be even ...</t>
  </si>
  <si>
    <t>http://aob.oxfordjournals.org/content/early/2011/07/31/aob.mcr170.full</t>
  </si>
  <si>
    <t>Inbreeding alters resistance to insect herbivory and host plant quality in Mimulus guttatus (Scrophulariaceae)</t>
  </si>
  <si>
    <t>http://onlinelibrary.wiley.com/doi/10.1111/j.0014-3820.2002.tb00846.x/full</t>
  </si>
  <si>
    <t>DE Carr, MD Eubanks</t>
  </si>
  <si>
    <t>... depression with heterozygote advantage and its effect on selection for modifiers changing the outcrossing rate. Evolution 44:870–888. Charlesworth, D., MT Morgan, and B. Charlesworth. 1990. In- breeding depression, genetic load, and the evolution of out- crossing rates in a ...</t>
  </si>
  <si>
    <t>http://eubankslab.tamu.edu/pdfs/Carr%20%26%20Eubanks%202002.pdf</t>
  </si>
  <si>
    <t>THE ROLE OF INBREEDING DEPRESSION AND MATING SYSTEM IN THE EVOLUTION OF HETEROSTYLY</t>
  </si>
  <si>
    <t>http://onlinelibrary.wiley.com/doi/10.1111/evo.12123/full</t>
  </si>
  <si>
    <t>JJ Weber , SG Weller, AK Sakai, OV Tsyusko …</t>
  </si>
  <si>
    <t>... rather than only one whorl, this morph was expected to have higher levels of SC, greater self-pollination, and higher selfing levels (lower outcrossing) than either the short- or long-styled morphs (Charlesworth 1979), leading to greater expression of inbreeding depression in the ...</t>
  </si>
  <si>
    <t>http://web.ecologia.unam.mx/laboratorios/fmolina/images/stories/publicaciones/ArticulosJournals/Weber-etal-2013.pdf</t>
  </si>
  <si>
    <t>Inbreeding depression in Leccese sheep</t>
  </si>
  <si>
    <t>http://www.sciencedirect.com/science/article/pii/S0921448809002661</t>
  </si>
  <si>
    <t>M Selvaggi, C Dario, V Peretti, F Ciotola…</t>
  </si>
  <si>
    <t>... 261–266. Full Text via CrossRef. Dudash et al., 1997; MR Dudash, DE Carr, CB Fenster; Five generations of enforced selfing and outcrossing in Mimulus guttatus. Inbreeding depression variation at the population and family level. Evolution, 51 (1997), pp. 54–65. ...</t>
  </si>
  <si>
    <t>How much better are females? The occurrence of female advantage, its proximal causes and its variation within and among gynodioecious species</t>
  </si>
  <si>
    <t>http://aob.oxfordjournals.org/content/109/3/505.short</t>
  </si>
  <si>
    <t>M Dufay, E Billard</t>
  </si>
  <si>
    <t>... sterility. Such a difference is often thought to be due to reduced inbreeding depression in obligatory outcrossed females. ... advantage. (1) Are reduced selfing and inbreeding depression likely to be the major cause of female advantage? ...</t>
  </si>
  <si>
    <t>http://aob.oxfordjournals.org/content/109/3/505.full</t>
  </si>
  <si>
    <t>Temporal variation in the outcrossing rate in a natural stand of western white pine</t>
  </si>
  <si>
    <t>http://www.allgemeineforstundjagdzeitung.de/fileadmin/content/dokument/archiv/silvaegenetica/42_1993/42-2-3-131.pdf</t>
  </si>
  <si>
    <t>YA El-Kassaby , MD Meagher…</t>
  </si>
  <si>
    <t>allgemeineforstundjagdzeitung.de</t>
  </si>
  <si>
    <t>... Franklin, E. C: Survey of mutant forms and inbreeding depression in species of the ... Schroeder, S.: Out- crossing rates and seed characteristics in damaged natural populations of Abies alba ... Shaw, DV and Allard, RW: Estimation of outcrossing rates in Douglas-fir using isozyme ...</t>
  </si>
  <si>
    <t>Flexistyly and its evolutionary ecological significance</t>
  </si>
  <si>
    <t>http://europepmc.org/abstract/CBA/375424</t>
  </si>
  <si>
    <t>L Zhang, Q Li</t>
  </si>
  <si>
    <t>Acta Phytoecological Sinica</t>
  </si>
  <si>
    <t>... phenotype. Flexistyly has significant implications in evolutionary ecology- encouraging outcrossing and avoiding inbreeding depression, as well as reducing interference between the presentation of pollen and stigmas. This ...</t>
  </si>
  <si>
    <t>Bayesian inference of inbreeding depression in controlled crosses</t>
  </si>
  <si>
    <t>http://onlinelibrary.wiley.com/doi/10.1111/j.0014-3820.2003.tb00600.x/abstract</t>
  </si>
  <si>
    <t>P Waldmann</t>
  </si>
  <si>
    <t>... be used to accurately estimate and test the level of inbreeding depression from an experimental design with outbred and inbred groups. The method presented here has focused on a crossing de- sign in which a number of mothers are subjected to both selfing and outcrossing. ...</t>
  </si>
  <si>
    <t>Variation in inbreeding depression and plasticity across native and non-native field environments</t>
  </si>
  <si>
    <t>http://aob.oxfordjournals.org/content/109/3/621.short</t>
  </si>
  <si>
    <t>CJ Murren, MR Dudash</t>
  </si>
  <si>
    <t>... Mating systems vary widely among populations, from highly selfing, to mixed mating, to largely outcrossing (eg Ritland and Ritland, 1989; Dudash and Ritland, 1991; Fishman and Willis, 2008). Previous studies have documented inbreeding depression variation among ...</t>
  </si>
  <si>
    <t>The evolution of self-fertilization in density-regulated populations</t>
  </si>
  <si>
    <t>http://rspb.royalsocietypublishing.org/content/269/1496/1177.short</t>
  </si>
  <si>
    <t>PO Cheptou, U Dieckmann</t>
  </si>
  <si>
    <t>... evolutionary game theory (Maynard Smith 1982). On this basis, we derive expressions for the outcome of selfing evolution governed by inbreeding depression and the cost of outcrossing. The evolution of selfing is first considered ...</t>
  </si>
  <si>
    <t>http://www.ncbi.nlm.nih.gov/pmc/articles/PMC1690999/pdf/12061963.pdf</t>
  </si>
  <si>
    <t>Advantages of being a specialist female in nodioecious Silene vulgaris SL (Caryophyllaceae)</t>
  </si>
  <si>
    <t>http://www.jstor.org/stable/2445138</t>
  </si>
  <si>
    <t>MW Pettersson</t>
  </si>
  <si>
    <t>... parental functions, and niche differentiation (Brockmann and Bocquet, 1978), all of which may lead to more flowers and/or ovules being produced, and in- creased outcrossing that may ... Evidence for inbreeding depression -Experimental out- crossing yielded more ...</t>
  </si>
  <si>
    <t>Effects of inbreeding on four families of Peppin Merinos. IV. The expression of heterosis</t>
  </si>
  <si>
    <t>http://www.publish.csiro.au/?paper=AR9610362</t>
  </si>
  <si>
    <t>JM Doney</t>
  </si>
  <si>
    <t>Crop and Pasture Science</t>
  </si>
  <si>
    <t>... is related to excess homozygosity but that the variance changes in the depressed characters result ... Outcrossing, both between two Inbred lines from the saine strain and between inbred lines and ... further the nature of heterosis, and the causes of in- breeding depression in sheep. ...</t>
  </si>
  <si>
    <t>Life-history plasticity and inbreeding depression under mate limitation and predation risk: cumulative lifetime fitness dissected with a life table response experiment</t>
  </si>
  <si>
    <t>http://link.springer.com/article/10.1007/s10682-010-9357-6</t>
  </si>
  <si>
    <t>Evolutionary ecology</t>
  </si>
  <si>
    <t>... mating systems in one experiment, we can tease apart the effects of inbreeding depression (ie, the relative fitness of inbred and outbred individuals) and mate limitation (hereafter referred to as ''isolation depres- sion'', ie, the relative fitness of selfing and outcrossing individuals). ...</t>
  </si>
  <si>
    <t>http://www.pitt.edu/~biohome/Dept/pdf/3262.pdf</t>
  </si>
  <si>
    <t>Opportunistic out - crossing in Nicotiana attenuata (Solanaceae), a predominantly self-fertilizing native tobacco</t>
  </si>
  <si>
    <t>http://www.biomedcentral.com/1472-6785/3/6/</t>
  </si>
  <si>
    <t>KR Sime, IT Baldwin</t>
  </si>
  <si>
    <t>... Opportunistic out-crossing in Nicotiana attenuata (Solanaceae), a predominantly self-fertilizing native tobacco. ... R: The evolution of self-fertilization and inbreeding depression in plants. II. ... Hermanutz L: Outcrossing in the weed, Solanum ptycanthum (Solanaceae): a comparison of ...</t>
  </si>
  <si>
    <t>Outcrossing rates of alfalfa populations differing in ease of floret tripping</t>
  </si>
  <si>
    <t>https://dl.sciencesocieties.org/publications/cs/abstracts/33/6/CS0330061181</t>
  </si>
  <si>
    <t>EE Knapp , LR Teuber</t>
  </si>
  <si>
    <t>Crop science</t>
  </si>
  <si>
    <t>... underestimate outcrossing rate. The maximum likelihood method takes this into account, providing a more accurate estimate. The average effective self-fertilization rate in these populations (average of 0.24) is surprising, given the high degree of inbreeding depression found in ...</t>
  </si>
  <si>
    <t>Inbreeding depression in selfs of redwood</t>
  </si>
  <si>
    <t>http://gis.fs.fed.us/psw/publications/millar/psw_1981_millar001.pdf</t>
  </si>
  <si>
    <t>WJ Libby, BG McCutchan, CI Millar</t>
  </si>
  <si>
    <t>gis.fs.fed.us</t>
  </si>
  <si>
    <t>... Prior to the work reported below, inbreeding depression had not been documented in redwood. ... bias, data for the seven clones most used as females are presented in Table I. In six of these, self-pollination was associated with a higher per- cent abortion than was outcrossing. ...</t>
  </si>
  <si>
    <t>Extinction of populations by inbreeding depression under stochastic environments</t>
  </si>
  <si>
    <t>http://link.springer.com/article/10.1007/s101440050009</t>
  </si>
  <si>
    <t>... Yoshinari Tanaka Extinction of populations by inbreeding depression under ... Simulation models incorporating stochastic fluctuations of population size further indicated that extinction by inbreeding depression is facilitated by environmental fluctuations in population size. ...</t>
  </si>
  <si>
    <t>Epistasis and its consequences for the evolution of natural populations</t>
  </si>
  <si>
    <t>http://www.sciencedirect.com/science/article/pii/S0169534797810270</t>
  </si>
  <si>
    <t>CB Fenster , LF Galloway , L Chao</t>
  </si>
  <si>
    <t>... 44; MR Dudash, DE Carr, CB Fenster; Five generations of enforced selfing and outcrossing in Mimulus guttatus: inbreeding depression variation at the population and family level. Evolution, 51 (1997), pp. 54–65. ...</t>
  </si>
  <si>
    <t>Outcrossing in field populations of two species of self-fertile ascidians</t>
  </si>
  <si>
    <t>http://www.sciencedirect.com/science/article/pii/002209819090123T</t>
  </si>
  <si>
    <t>S Cohen</t>
  </si>
  <si>
    <t>... Oceanogr. Mar. Biol. Annu. Rev., Vol. 23, pp. 313-371. Charlesworth, D. &amp; B. Charlesworth, 1987. Inbreeding depression and its evolutionary consequences. Amu. Rev. Ecol. Syst., Vol. 18, pp. 237-268. OUTCROSSING IN SELF-FERTILE ASCIDIANS 157 Cloney, RA, 1959. ...</t>
  </si>
  <si>
    <t>Distance-dependent regulation of stamen number in crosses of Scleranthus annuus (Caryophyllaceae) from a discontinuous population</t>
  </si>
  <si>
    <t>http://www.jstor.org/stable/2444505</t>
  </si>
  <si>
    <t>L Svensson</t>
  </si>
  <si>
    <t>... For example, Raven (1979) con- cluded that selfing descendants have evolved from outcrossing ancestors at least 300 times in the family Onagraceae. Morphological changes in the flower that ac- company the shift from outcrossing ...</t>
  </si>
  <si>
    <t>Why be female?</t>
  </si>
  <si>
    <t>http://labs.biology.ucsd.edu/kohn/resources/Kohn-Lab-Papers/Kohn-NATURE-1988.pdf</t>
  </si>
  <si>
    <t>JR Kohn</t>
  </si>
  <si>
    <t>labs.biology.ucsd.edu</t>
  </si>
  <si>
    <t>... as self-fertilized seeds, cross-fertilization should be favoured over selﬁng““'8. If inbreeding depression remains severe despite frequent selﬁng, outcrossing may remain favoured even when plants are commonly forced to self because of pol- linator shortages or inefﬁciencies. ...</t>
  </si>
  <si>
    <t>Utilization of hybrid vigor</t>
  </si>
  <si>
    <t>https://dl.sciencesocieties.org/publications/books/abstracts/acsesspublicati/cropbreeding/89</t>
  </si>
  <si>
    <t>GW Burton</t>
  </si>
  <si>
    <t>Crop Breeding</t>
  </si>
  <si>
    <t>... Today, hybrids make up nearly all of the crop in the USA. Genetic Basis for Hybrid Vigor. A genetic explanation for hybrid vigor must account for the inbreeding depression in outcrossing populations and the increased vigor in F 1 hybrids between unrelated lines. ...</t>
  </si>
  <si>
    <t>A high rate of self-fertilization and increased seed fertility of homostyle primroses</t>
  </si>
  <si>
    <t>http://www.nature.com/nature/journal/v310/n5972/abs/310050a0.html</t>
  </si>
  <si>
    <t>JG Piper, B Charlesworth, D Charlesworth</t>
  </si>
  <si>
    <t>... also may be advantageous if the amount of pollen available to fertilize ovules by outcrossing is limited 1,2,4,6 . However, these advantages are offset, at least partially, if the fitness of selfed progeny is lower than that of outcrossed progeny, due to inbreeding depression 1,2,6,7,9 ...</t>
  </si>
  <si>
    <t>Breeding systems in New Zealand grasses: III. Festuceae, aveneae and agrostideae</t>
  </si>
  <si>
    <t>http://www.tandfonline.com/doi/abs/10.1080/00288233.1960.10427153</t>
  </si>
  <si>
    <t>HE Connor</t>
  </si>
  <si>
    <t>New Zealand journal of agricultural research</t>
  </si>
  <si>
    <t>... Previous results from a small trial between Sl and open-pollinated plants indicated an outcrossing system, with some self-fertility, and an Sl progeny with inbreeding depres- sion (Connor and Cook, 1955). Further studies show that inbreeding depression occurs in other ...</t>
  </si>
  <si>
    <t>http://www.tandfonline.com/doi/pdf/10.1080/00288233.1960.10427153</t>
  </si>
  <si>
    <t>Viability selection at three early life stages of the tropical tree, Platypodium elegans (Fabaceae, Papilionoideae)</t>
  </si>
  <si>
    <t>http://onlinelibrary.wiley.com/doi/10.1111/j.0014-3820.2003.tb01543.x/abstract</t>
  </si>
  <si>
    <t>KM Hufford, JL Hamrick</t>
  </si>
  <si>
    <t>... depression depend on accurate estimates of the outcrossing rate in plant populations. ... aborted, the outcrossing rate estimated in P. elegans may not represent the outcrossing rate at ... of the mat- ing system based on seedlings would reflect only net out- crossing rates and miss ...</t>
  </si>
  <si>
    <t>Fitness‐consequences of geitonogamous selfing in a clonal marine angiosperm (Zostera marina)</t>
  </si>
  <si>
    <t>http://onlinelibrary.wiley.com/doi/10.1046/j.1420-9101.2001.00257.x/full</t>
  </si>
  <si>
    <t>... Laboratoire Genome et Populations, CNRS UPR 9060, Universite de Montpellier II, France. 6 Charlesworth, D. &amp; Charlesworth, B. 1990. Inbreeding depression with heterozygote advantage and its effects for modifiers changing the outcrossing rate. Evolution 44: 870–888. ...</t>
  </si>
  <si>
    <t>Genomic consequences of outcrossing and selfing in plants</t>
  </si>
  <si>
    <t>http://www.jstor.org/stable/10.1086/523366</t>
  </si>
  <si>
    <t>SI Wright , RW Ness , JP Foxe, SCH Barrett</t>
  </si>
  <si>
    <t>... Stable URL: http://www.jstor.org/stable/10.1086/523366. Genomic Consequences of Outcrossing and Selfing in Plants. Stephen I. Wright, Rob W. Ness, John Paul Foxe, and Spencer C. H. Barrett. ... Genomic Consequences of Outcrossing and Selfing in Plants. ...</t>
  </si>
  <si>
    <t>http://labs.eeb.utoronto.ca/BarrettLab/pdf/Wright_et_al_IJPS169_105-118.pdf</t>
  </si>
  <si>
    <t>Comparison of breeding strategies for purging inbreeding depression via simulation</t>
  </si>
  <si>
    <t>http://onlinelibrary.wiley.com/doi/10.1111/j.1523-1739.1998.97057.x/full</t>
  </si>
  <si>
    <t>YB Fu , G Namkoong, JE Carlson</t>
  </si>
  <si>
    <t>... 2). This situation was nicely illustrated in a study of self-fertilized lines of the normally outcrossing aquatic plant Eichhornia paniculata (Barrett &amp; Charlesworth 1991). Inbreeding caused an immediate depression in fitness, but after two generations of selfing there was no further ...</t>
  </si>
  <si>
    <t>Positive correlations between selfing rate and pollen-ovule ratio within plant populations</t>
  </si>
  <si>
    <t>http://www.jstor.org/stable/2410307</t>
  </si>
  <si>
    <t>C Damgaard , RJ Abbott</t>
  </si>
  <si>
    <t>... 1976. Variability of outcrossing frequency in Senecio vulgaris L. Heredity 36:267-274. Charlesworth, D., MT Morgan, and B. Charlesworth. 1990. In- breeding depression, genetic load, and the evolution of out- crossing rates in a multilocus ystem with no linkage. ...</t>
  </si>
  <si>
    <t>Environmental dependence of inbreeding depression in cultured Coho salmon (Oncorhynchus kisutch): aggressiveness, dominance and intraspecific competition</t>
  </si>
  <si>
    <t>http://www.nature.com/hdy/journal/v95/n6/abs/6800741a.html</t>
  </si>
  <si>
    <t>JA Gallardo , R Neira</t>
  </si>
  <si>
    <t>... fish (Ejike and Schreck, 1980; Sloman et al, 2000, 2001) producing, among other physiological consequences, a decrease in disease resistance as well as depressed growth (Sloman ... Inbreeding depression under intraspecific competition in a highly outcrossing population of ...</t>
  </si>
  <si>
    <t>http://www.nature.com/hdy/journal/v95/n6/full/6800741a.html</t>
  </si>
  <si>
    <t>Genetic variation in outcrossing rate and correlated floral traits in a population of grain amaranth (Amaranthus cruentus L.)</t>
  </si>
  <si>
    <t>http://link.springer.com/article/10.1007/BF00123602</t>
  </si>
  <si>
    <t>H Hauptli, S Jain</t>
  </si>
  <si>
    <t>... fertility (the inbreeding portion of the population) whereas the low out- crossing lines would ... Breese (1959) reported success in manipulating outcrossing rate through selection for heterostathmy (a ... directed toward shift to autogamy, with emphasis on inbreeding depression to be ...</t>
  </si>
  <si>
    <t>Fixation probabilities of selfing rate modifiers in simulations with several deleterious alleles with linkage</t>
  </si>
  <si>
    <t>http://www.jstor.org/stable/2410880</t>
  </si>
  <si>
    <t>C Damgaard</t>
  </si>
  <si>
    <t>... and its effect on selection for modifiers changing the outcrossing rate. Evolution 44:870-888. CHARLESWORTH, D., M. T. MORGAN, AND B. CHARLESWORTH. 1990. Inbreeding depression, genetic load, and the evolution of out- crossing rates in a multilocus ystem with no ...</t>
  </si>
  <si>
    <t>Effects of biparental inbreeding on the evolution of gynodioecy: A model and a case study inChionographis japonica var. kurohimensis</t>
  </si>
  <si>
    <t>http://link.springer.com/article/10.1007/BF02344595</t>
  </si>
  <si>
    <t>T Yahara , M Maki</t>
  </si>
  <si>
    <t>... decreased cost of meiosis by biparental inbreeding almost cancels with inbreeding depression through biparental ... by decent at a probability of m. The progeny from outcrossing of females ... selfing and Wo is a fitness component of the hermaphrodite through out- crossing with the ...</t>
  </si>
  <si>
    <t>Female-biased sex allocation in the outcrossing parasitic wasp, Bracon hebetor Say (Hymenoptera: Braconidae)</t>
  </si>
  <si>
    <t>PJ Ode</t>
  </si>
  <si>
    <t>Does cleistogamy variation translate into outcrossing variation in the annual species Lamium amplexicaule (Lamiaceae)?</t>
  </si>
  <si>
    <t>http://link.springer.com/article/10.1007/s00606-014-1044-6</t>
  </si>
  <si>
    <t>B Stojanova, PO Cheptou, S Maurice</t>
  </si>
  <si>
    <t>... We propose that cleistogamy variation can be considered as a variation of the outcrossing rate and could be explained by classic forces driving the evolution of mating systems (inbreeding depression, pollinators' abundance). ...</t>
  </si>
  <si>
    <t>Variation in outcrossing levels in faba bean cultivars: role of ecological factors</t>
  </si>
  <si>
    <t>http://journals.cambridge.org/abstract_S0021859601008851</t>
  </si>
  <si>
    <t>MJ Suso, J Pierre, MT Moreno…</t>
  </si>
  <si>
    <t>... are: (a) use of self-fertility in association with some kind of resistance to inbreeding depression in order to ... Outcrossing in two faba bean cultivars under dryland conditions in Spain. ... Variation in out- crossing rate and genetic structure on six cultivars of Vicia faba L. as affected by ...</t>
  </si>
  <si>
    <t>Evidence of high self-fertilization in natural populations of eastern white cedar (Thuja occidentalis)</t>
  </si>
  <si>
    <t>http://www.nrcresearchpress.com/doi/abs/10.1139/b90-086</t>
  </si>
  <si>
    <t>DJ Perry, P Knowles</t>
  </si>
  <si>
    <t>... Allozyme inheritance, heterozygosity and outcrossing rate among Pinus monticola near Ladysmith, British Columbia. ... Population density, out- crossing rate, and heterozygote superiority in ponderosa pine. ... A survey of mutant forms and inbreeding depression in species of the ...</t>
  </si>
  <si>
    <t>Comparisons of genetic variation and outcrossing potential between the sensitive species Rudbeckia fulgida var. sullivantii (Asteraceae) and its cultivar</t>
  </si>
  <si>
    <t>http://ilacadofsci.com/wp-content/uploads/2013/03/100-12MS-2628-print.pdf</t>
  </si>
  <si>
    <t>L Scott, B Molano-Flores, JA Koontz</t>
  </si>
  <si>
    <t>Trans. Illinois State Acad. Sci</t>
  </si>
  <si>
    <t>ilacadofsci.com</t>
  </si>
  <si>
    <t>... This reduction is especially of concern in outcrossing species, which can be more susceptible to inbreeding depression than species with a long history of ... This increased susceptibility to inbreeding depression is why sufficient gene flow in out- breeding populations is ...</t>
  </si>
  <si>
    <t>An ecological genetic study of gynodioecy in Limnanthes douglasii (Limnanthaceae)</t>
  </si>
  <si>
    <t>http://www.jstor.org/stable/2443468</t>
  </si>
  <si>
    <t>R Kesseli, SK Jain</t>
  </si>
  <si>
    <t>... distribution, viz. a) female fertility, b) outcrossing rates, c) the extent of inbreeding depression upon self- ing, and d) relative seedling survival of male- steriles and hermaphrodites. MATERIALS AND METHODS-The variety L. d. var. ...</t>
  </si>
  <si>
    <t>The evolution of traits influencing male and female fertility in outcrossing plants</t>
  </si>
  <si>
    <t>http://www.jstor.org/stable/2462365</t>
  </si>
  <si>
    <t>... THE EVOLUTION OF TRAITS INFLUENCING MALE AND FEMALE FERTILITY IN OUTCROSSING PLANTS ... The model developed here describes the evolu- tion of quantitative traits influencing male and female fertilities in outcrossing hermaphroditic ...</t>
  </si>
  <si>
    <t>Effects of population size and isolation on heterosis, mean fitness, and inbreeding depression in a perennial plant</t>
  </si>
  <si>
    <t>http://onlinelibrary.wiley.com/doi/10.1111/j.1469-8137.2012.04240.x/full</t>
  </si>
  <si>
    <t>... Because we conducted twice as many outcross pollinations as self-pollinations, we had greater statistical power to detect differences in heterosis and the fitness of progeny from within-population outcrossing than to detect inbreeding depression. ...</t>
  </si>
  <si>
    <t>Mating system evolution, resource allocation, and genetic diversity in plants</t>
  </si>
  <si>
    <t>http://europepmc.org/abstract/CBA/540865</t>
  </si>
  <si>
    <t>D Zhang, X Jiang</t>
  </si>
  <si>
    <t>... success when pollen d evoted to selfing is more likely to accomplish fertilization than pollen devoted to outcrossing (automatic selection ... reduces a selfers' success as an outcross pollen parent, ie lowering au tomatic selection advantage, and inbreeding depression is expected ...</t>
  </si>
  <si>
    <t>Inbreeding depression in alfalfa and cross-pollinated crops</t>
  </si>
  <si>
    <t>http://books.google.co.uk/books?hl=en&amp;lr=&amp;id=KPXHio--v2EC&amp;oi=fnd&amp;pg=PA209&amp;dq=depression+%22out-breeding%22+OR+outcrossing+OR+%22out-crossing%22+OR+%22out-mating%22+OR+outmating&amp;ots=tYStRzttac&amp;sig=Dpk3FTjbsoZcgm-mh0xrXFLvSqs</t>
  </si>
  <si>
    <t>JS Jones, ET Bingham</t>
  </si>
  <si>
    <t>Plant Breeding Reviews</t>
  </si>
  <si>
    <t>... III. INBREEDING DEPRESSION IN DIPLOID MAIZE The majority of the research on inbreeding depression in crop plants has focused on maize (Table 6.1). Maize has been reported to exhibit a natural outcrossing rate of 95%(Khadr and El-Rouby 1978). ...</t>
  </si>
  <si>
    <t>Heritability and short-term effects of inbreeding in the progenetic trematode Coitocaecum parvum: is there a need for the definitive host?</t>
  </si>
  <si>
    <t>http://journals.cambridge.org/abstract_S0031182008005325</t>
  </si>
  <si>
    <t>C Lagrue, R Poulin</t>
  </si>
  <si>
    <t>... presence of heterozygous genotypes in populations of C. parvum shows that some out- crossing does occur ... fish are scarce or absent, as there are no obvious costs linked to inbreeding depression. ... possible that adult worms in fish use selfing as well as outcrossing when sexual ...</t>
  </si>
  <si>
    <t>http://www.otago.ac.nz/parasitegroup/PDF%20papers/LagruePoulin2009-Para.pdf</t>
  </si>
  <si>
    <t>Evolution of'maleness' and outcrossing in a population of the self-fertilizing killifish, Kryptolebias marmoratus</t>
  </si>
  <si>
    <t>http://www.itrainsfishes.net/content/pdf/turner_2006.pdf</t>
  </si>
  <si>
    <t>BJ Turner, MT Fisher, DS Taylor, WP Davis…</t>
  </si>
  <si>
    <t>itrainsfishes.net</t>
  </si>
  <si>
    <t>... Microsatellite documentation of male-mediated outcrossing between inbred laboratory strains of the ... Extensive out- crossing and androdioecy in a vertebrate species that otherwise reproduces as ... The evolution of self-fertilization and inbreeding depression in plants: 2. Empirical ...</t>
  </si>
  <si>
    <t>Effects of inbreeding in small plant populations: Expectations and implications for conservation</t>
  </si>
  <si>
    <t>http://link.springer.com/chapter/10.1007/978-3-0348-8510-2_11</t>
  </si>
  <si>
    <t>TP Hauser , C Damgaard , V Loeschcke</t>
  </si>
  <si>
    <t>... An increase in effective size of plant populations can be achieved by, for example, managing populations to ensure a high outcrossing rate (Van ... It relies on a back-cross design of hybridization to mini- mize possible out breeding depression, and on a large variation of genetic ...</t>
  </si>
  <si>
    <t>Phyloconservation</t>
  </si>
  <si>
    <t>PZ Goldstein</t>
  </si>
  <si>
    <t>Marker-based inferences about fecundity genes contributing to inbreeding depression in Mimulus guttatus</t>
  </si>
  <si>
    <t>http://www.nrcresearchpress.com/doi/abs/10.1139/g94-142</t>
  </si>
  <si>
    <t>... 37, 1994 outcrossing rates in a multilocus system with no linkage. Evolution (Lawrence, Kans.), 44(6): 1469-1489. Crow, JF 1952. ... Dole, JA, and Ritland, K. 1993. Inbreeding depression in two Mimulus taxa measured by multigenerational changes in the inbreeding coefficient. ...</t>
  </si>
  <si>
    <t>http://genetics.forestry.ubc.ca/ritland/reprints/1994_Genome_MimulusFecundityQTLs.pdf</t>
  </si>
  <si>
    <t>The population genetics of mating system evolution in homosporous plants</t>
  </si>
  <si>
    <t>http://www.jstor.org/stable/1547203</t>
  </si>
  <si>
    <t>American Fern Journal</t>
  </si>
  <si>
    <t>... In particular, it appears that the probability of successful outcrossed reproduction is at least as important as the level of inbreeding depression in determining whether an outcrossing, a selfing, or a mixed mating system is evolutionarily stable in homosporous plants. ...</t>
  </si>
  <si>
    <t>Relative impact of mate versus pollinator availability on pollen limitation and outcrossing rates in a mass‐flowering species</t>
  </si>
  <si>
    <t>http://onlinelibrary.wiley.com/doi/10.1111/plb.12200/full</t>
  </si>
  <si>
    <t>CEL Delmas , N Escaravage, PO Cheptou…</t>
  </si>
  <si>
    <t>... night temperatures, respectively). The greenhouse conditions allow minimising inbreeding depression at the germination stage (Cheptou et al. 2000) and thus reduced the potential bias in outcrossing rate estimates. Ideally, ten ...</t>
  </si>
  <si>
    <t>Crossing distance effects on prezygotic performance in plants: an argument for female choice</t>
  </si>
  <si>
    <t>http://www.jstor.org/stable/3544843</t>
  </si>
  <si>
    <t>... it may reflect early-acting inbreed- ing depression (Mitchell-Olds and Waller 1985) or "out- breeding depression" (sensu Price and ... The genetic interpretation of inbreeding depression and outbreeding depression. ... Pollen dispersal and optimal outcrossing in Delphinium nelsonii. ...</t>
  </si>
  <si>
    <t>The reproductive biology of island plants</t>
  </si>
  <si>
    <t>http://books.google.co.uk/books?hl=en&amp;lr=&amp;id=2fCYWrKJAu4C&amp;oi=fnd&amp;pg=PA11&amp;dq=depression+%22out-breeding%22+OR+outcrossing+OR+%22out-crossing%22+OR+%22out-mating%22+OR+outmating&amp;ots=2keNUWJQPO&amp;sig=HtyzEEcgY2gBFRxHSNhwhtFQGT4</t>
  </si>
  <si>
    <t>DJ Crawford, GJ Anderson…</t>
  </si>
  <si>
    <t>The biology of island …</t>
  </si>
  <si>
    <t>... Gynodioecy is normally viewed as a mechanism for promoting outcrossing in SC plants, and it evolved in situ in Hawaiian Bidens (Sun &amp; ... is that with shifts to drier, more open habitats there were higher selfing rates due to pollinator loss, resulting in high inbreeding depression. ...</t>
  </si>
  <si>
    <t>Multiple paternity and sporophytic inbreeding depression in a dioicous moss species</t>
  </si>
  <si>
    <t>http://www.nature.com/hdy/journal/v103/n5/abs/hdy200982a.html</t>
  </si>
  <si>
    <t>P Szövényi, M Ricca, AJ Shaw</t>
  </si>
  <si>
    <t>... These circumstances and the fitness costs associated with sporophytic inbreeding depression in bryophytes having separate sexes may trigger the evolution of mechanisms that promote outcrossing (Shaw, 2000; Taylor et al., 2007). ...</t>
  </si>
  <si>
    <t>http://www.nature.com/hdy/journal/v103/n5/full/hdy200982a.html</t>
  </si>
  <si>
    <t>SEX‐SPECIFIC INBREEDING DEPRESSION DEPENDS ON THE STRENGTH OF MALE–MALE COMPETITION</t>
  </si>
  <si>
    <t>http://onlinelibrary.wiley.com/doi/10.1111/evo.12167/full</t>
  </si>
  <si>
    <t>T Janicke , N Vellnow, V Sarda, P David</t>
  </si>
  <si>
    <t>... In general, inbreeding depression is considered to be a driving evolutionary force for transitions between selfing and outcrossing in hermaphroditic plants and animals (reviewed in Jarne and Charlesworth 1993; Husband and Schemske 1996). ...</t>
  </si>
  <si>
    <t>http://www.researchgate.net/publication/257461257_SEX-SPECIFIC_INBREEDING_DEPRESSION_DEPENDS_ON_THE_STRENGTH_OF_MALE-MALE_COMPETITION/file/50463525ce61097028.pdf</t>
  </si>
  <si>
    <t>Evolution: an exception that proves the rule</t>
  </si>
  <si>
    <t>http://www.sciencedirect.com/science/article/pii/S096098220000035X</t>
  </si>
  <si>
    <t>... systems might be expected to evolve only among the polyploids, in such genera, as they are potentially able to self-fertilise and so would benefit from avoiding inbreeding depression. Sexual dimorphism should not evolve among the diploids, which are already outcrossing [22]. ...</t>
  </si>
  <si>
    <t>Fertility differences among floral morphs following selfing in tristylous Eichhornia paniculata (Pontederiaceae): inbreeding depression or partial incompatibility?</t>
  </si>
  <si>
    <t>http://www.jstor.org/stable/2445918</t>
  </si>
  <si>
    <t>D Manicacci, SCH Barrett</t>
  </si>
  <si>
    <t>... INBREEDING DEPRESSION OR PARTIAL INCOMPATIBILITY?1 ... Reduction in seed set following self- vs. cross-pollination in flowering plants can result from abortion of selfed offspring owing to inbreeding depression and/or partial self-incompatibility. ...</t>
  </si>
  <si>
    <t>http://labs.eeb.utoronto.ca/BarrettLab/pdf/schb_145.pdf</t>
  </si>
  <si>
    <t>Demographics and genetic introgression in the Florida panther</t>
  </si>
  <si>
    <t>http://onlinelibrary.wiley.com/doi/10.1046/j.1523-1739.1995.9051288.x-i1/full</t>
  </si>
  <si>
    <t>DS Maehr, GB Caddick</t>
  </si>
  <si>
    <t>... 1986). Such outbreeding depression can stem from genetic adapta- tion to the local environment or to genomic coadapta- tion. Whether either of these factors will lead to out- breeding depression subsequent to the introduction of Texas cougars into south Florida is speculative. ...</t>
  </si>
  <si>
    <t>http://parkinson.cos.ucf.edu/Courses/PCB5556C/pdf/Maehr_panther.pdf</t>
  </si>
  <si>
    <t>Population frequencies of transposable elements in selfing and outcrossing Caenorhabditis nematodes</t>
  </si>
  <si>
    <t>http://journals.cambridge.org/abstract_S0016672308009440</t>
  </si>
  <si>
    <t>ES Dolgin, B Charlesworth, AD Cutter</t>
  </si>
  <si>
    <t>... of transposable elements (TEs) in natural populations of the self-fertilizing nematode Caenorhabditis elegans and its outcrossing relative Caenorhabditis ... dispersed, heterozygous insertions (Montgomery et al., 1991), selection may be more effective in out- crossing populations. ...</t>
  </si>
  <si>
    <t>http://eliedolgin.com/pdfs/GenetRes2008.pdf</t>
  </si>
  <si>
    <t>Genetic constraints on plant adaptive evolution</t>
  </si>
  <si>
    <t>http://link.springer.com/chapter/10.1007/978-3-642-72770-2_10</t>
  </si>
  <si>
    <t>BA Schaal, WJ Leverich</t>
  </si>
  <si>
    <t>Genetic Constraints on Adaptive Evolution</t>
  </si>
  <si>
    <t>... breeding literature for the superiority of heterozygotes, and for inbreeding depression in predominantly ... of populations, depending on the relative levels of selfmg and outcrossing they have ... Seeds were produced by either out- crossing or selfmg, and the resultant progeny were ...</t>
  </si>
  <si>
    <t>Loss of heterosis and family‐dependent inbreeding depression in plant performance and resistance against multiple herbivores under drought stress</t>
  </si>
  <si>
    <t>http://onlinelibrary.wiley.com/doi/10.1111/1365-2745.12327/full</t>
  </si>
  <si>
    <t>N Prill, JM Bullock, NM Dam, R Leimu</t>
  </si>
  <si>
    <t>... Brassica nigra (L.) WDJ Koch, black mustard, is an annual outcrossing plant species that occurs in metapopulations on the coast, river valleys and field edges (Wichmann et al. 2008). ... Calculating inbreeding depression and outbreeding depression coefficients. ...</t>
  </si>
  <si>
    <t>Inferring recent outcrossing rates using multilocus individual heterozygosity: application to evolving wheat populations</t>
  </si>
  <si>
    <t>http://www.genetics.org/content/156/4/1973.short</t>
  </si>
  <si>
    <t>J Enjalbert, JL David</t>
  </si>
  <si>
    <t>... depression. Additionally, the study of two successive generations makes it possible to measure correlations between frequencies of S n classes and S n -1 classes in the previous generation. Any correlation not fitted with the value expected from the final generation outcrossing ...</t>
  </si>
  <si>
    <t>http://www.genetics.org/content/156/4/1973.full</t>
  </si>
  <si>
    <t>Breeding system in Trifolium glanduliferum (Fabaceae)</t>
  </si>
  <si>
    <t>http://www.tandfonline.com/doi/abs/10.1080/00288230709510312</t>
  </si>
  <si>
    <t>RM Nair, DM Peck, TD Rowe, IS Dundas…</t>
  </si>
  <si>
    <t>New Zealand Journal …</t>
  </si>
  <si>
    <t>... high inbreeding depression is expected in outcrossing plant populations, whereas low inbreeding depression is expected in selfing plant populations where inbreeding depression is caused by deleterious recessive alleles (charlesworth &amp; charlesworth 1987). ...</t>
  </si>
  <si>
    <t>http://www.tandfonline.com/doi/pdf/10.1080/00288230709510312</t>
  </si>
  <si>
    <t>Inheritance and linkage relationships of allozymes, and estimation of outcrossing rates in a seed orchard of Cunninghamia konishii Hay</t>
  </si>
  <si>
    <t>http://www.germanjournalofforestresearch.de/fileadmin/content/dokument/archiv/silvaegenetica/47_1998/47-1-33.pdf</t>
  </si>
  <si>
    <t>CT Wang, TP Lin</t>
  </si>
  <si>
    <t>germanjournalofforestresearch.de</t>
  </si>
  <si>
    <t>... lt is known that significant inbreeding depression due to selfing can decrease the survival and growth of seedling progeny of many conifer species (SORENSEN and MILES ... Multilocus estimate of out- crossing rate (tm) and single-locus estimations of outcrossing rate (ts ...</t>
  </si>
  <si>
    <t>Inbreeding depression in fecundity and inbred line extinction in the bulb mite, Rhizoglyphus robini</t>
  </si>
  <si>
    <t>http://www.nature.com/hdy/journal/v90/n5/abs/6800254a.html</t>
  </si>
  <si>
    <t>J Radwan</t>
  </si>
  <si>
    <t>... 1). Mean fecundities of inbreds and outbreds from base and outcrossed F 7 populations are shown in Figure 2. Inbreeding depression for F ... mean standard error) of inbred (F=0.25, squares) and outbred (circles) females whose parents were obtained by outcrossing inbred lines ...</t>
  </si>
  <si>
    <t>http://www.nature.com/hdy/journal/v90/n5/full/6800254a.html</t>
  </si>
  <si>
    <t>Evidence for Inbreeding Depression in the Food‐Deceptive Colour‐Dimorphic Orchid Dactylorhiza sambucina (L.) Soò</t>
  </si>
  <si>
    <t>http://onlinelibrary.wiley.com/doi/10.1055/s-2006-924310/abstract</t>
  </si>
  <si>
    <t>N Juillet, S Dunand‐Martin, LDB Gigord</t>
  </si>
  <si>
    <t>... References Ågren, J. and Schemske, DW (1993) Outcrossing rate and inbreed- ing depression in two annual monoecious herbs, Begonia hirsuta and B. semiovata. Evolution 47, 125 – 135. Arditti, J. and Abdul Ghani, AK (2000 ...</t>
  </si>
  <si>
    <t>Mutation Accumulation in a Selfing Population: Consequences of Different Mutation Rates between Selfers and Outcrossers</t>
  </si>
  <si>
    <t>http://dx.plos.org/10.1371/journal.pone.0033541.g003</t>
  </si>
  <si>
    <t>SI Nakayama, S Shi, M Tateno, M Shimada…</t>
  </si>
  <si>
    <t>... 7], selfers should retain a deleterious mutation rate that leads to a sufficiently low extent of inbreeding depression; on the contrary, outcrossers should retain a deleterious mutation rate that generates more intense inbreeding depression, because outcrossing is evolutionarily ...</t>
  </si>
  <si>
    <t>The significance of genetic erosion in the process of extinction. IV. Inbreeding load and heterosis in relation to population size in the mint Salvia pratensis</t>
  </si>
  <si>
    <t>http://www.jstor.org/stable/2410361</t>
  </si>
  <si>
    <t>NJ Ouborg, R Van Treuren</t>
  </si>
  <si>
    <t>... It has been suggested that they might increase their fitness after forced outcrossing (Charlesworth and Charlesworth 1987). Thus, their present level of fitness is low, that is, they experience high levels of inbreeding depression. ...</t>
  </si>
  <si>
    <t>Evidencia preliminar de la existencia de estructuración en el nivel de paisaje en una población de una hierba perenne, Cypella herbertii (Iridaceae)</t>
  </si>
  <si>
    <t>http://www.scielo.org.pe/scielo.php?pid=S1726-22162004000100027&amp;script=sci_arttext</t>
  </si>
  <si>
    <t>scielo.org.pe</t>
  </si>
  <si>
    <t>Studies on the physiology and genetics of the rotifer, Asplanchna. III. Results of outcrossing , selfing, and selection</t>
  </si>
  <si>
    <t>http://onlinelibrary.wiley.com/doi/10.1002/jez.1401640110/abstract</t>
  </si>
  <si>
    <t>CW Birky</t>
  </si>
  <si>
    <t>Journal of Experimental Zoology</t>
  </si>
  <si>
    <t>... 111. RESULTS OF OUTCROSSING, SELF'ING, AND SELECTION ' CW BJRKY, JR. ... For crosses, virgin females and males from the appro- priate cultures are placed together in a depression slide in a small volume of Me- dium 29. ...</t>
  </si>
  <si>
    <t>Cost of inbreeding in resistance to herbivores in Datura stramonium</t>
  </si>
  <si>
    <t>http://aob.oxfordjournals.org/content/early/2010/03/17/aob.mcq038.short</t>
  </si>
  <si>
    <t>R Bello-Bedoy , J Núñez-Farfán</t>
  </si>
  <si>
    <t>... In addition, the combination of genes from two distant populations could produce outbreeding depression (ie the negative effects of outcrossing). ... Escarre J. . Effects of competition on lifetime estimates of inbreeding depression in the outcrossing plant Crepis sancta (Asteraceae). ...</t>
  </si>
  <si>
    <t>Evolution of intermediate selfing rates in plants: pollination ecology versus deleterious mutations</t>
  </si>
  <si>
    <t>http://link.springer.com/article/10.1023/A:1017039010191</t>
  </si>
  <si>
    <t>... the lower inbreeding depression in highly selfing than in highly outcrossing populations (Holtsford &amp; ... under different kinds of polli- nation ecology when inbreeding depression is allowed ... the proportion of ovules fertilized and selfing rate affects male out- crossing success through ...</t>
  </si>
  <si>
    <t>http://myweb.dal.ca/mojohnst/Johnston%20Pubs%20PDFs/12_%20Johnston%201998%20Genetica.pdf</t>
  </si>
  <si>
    <t>Effect of variation in self-incompatibility on pollen limitation and inbreeding depression in Flourensia cernua (Asteraceae) scrubs of contrasting density</t>
  </si>
  <si>
    <t>http://aob.oxfordjournals.org/content/103/7/1077.short</t>
  </si>
  <si>
    <t>MM Ferrer, SV Good-Avila, C Montaña…</t>
  </si>
  <si>
    <t>... to estimate inbreeding depression in seed germination (δ germ ); and (5) a multiplicative female fitness estimate (number of seeds produced after open-pollination per plant) in scrubs with contrasting population densities (low and high density) from which outcrossing rates were ...</t>
  </si>
  <si>
    <t>Are small populations of plants worth preserving?</t>
  </si>
  <si>
    <t>http://onlinelibrary.wiley.com/doi/10.1046/j.1523-1739.1992.610135.x/full</t>
  </si>
  <si>
    <t>P Lesica, FW Allendorf</t>
  </si>
  <si>
    <t>... In contrast, inbreeding depression is expected to be most intense in outcrossing populations that have ... Thus, we expect heterozygous advantage caused by in- breeding depression to be most ... Population density, out- crossing rate and heterozygote superiority in ponderosa pine ...</t>
  </si>
  <si>
    <t>Contrasting inbreeding depression in early and late stages of the life cycle of a Mediterranean shrub, Anagyris foetida (Leguminosae)</t>
  </si>
  <si>
    <t>http://www.researchgate.net/publication/259753428_Contrasting_inbreeding_depression_in_early_and_late_stages_of_the_life_cycle_of_a_Mediterranean_shrub_Anagyris_foetida_(Leguminosae)/file/e0b4952d95542dc6de.pdf</t>
  </si>
  <si>
    <t>FJ VALTUEÑA, J Lopez…</t>
  </si>
  <si>
    <t>... some authors to consider only 2 extreme breeding systems to be evolutionarily stable: selfing with low ID rates (values less than 0.5) and outcrossing with high ID ... This, together with its mixed mating system, puts it at clear risk of being strongly affected by inbreeding depression. ...</t>
  </si>
  <si>
    <t>The genetic analysis of family structured inbreeding depression studies</t>
  </si>
  <si>
    <t>http://www.nature.com/hdy/journal/v97/n5/abs/6800879a.html</t>
  </si>
  <si>
    <t>JK Kelly, MK Tourtellot</t>
  </si>
  <si>
    <t>... Outcrossing rate and inbreeding depression in two annual monoecious herbs, Begonia hirsute a and b. Semiovata Evol 47: 125–135. ... Inbreeding depression, genetic load, and the evolution of outcrossing rates in a multilocus system with no linkage. Evolution 44: 1469–1489. ...</t>
  </si>
  <si>
    <t>http://www.nature.com/hdy/journal/v97/n5/full/6800879a.html</t>
  </si>
  <si>
    <t>Selfing results in inbreeding depression of growth but not of gas exchange of surviving adult black spruce trees</t>
  </si>
  <si>
    <t>http://treephys.oxfordjournals.org/content/23/14/1005.short</t>
  </si>
  <si>
    <t>K Johnsen, JE Major, CA Maier</t>
  </si>
  <si>
    <t>Tree physiology</t>
  </si>
  <si>
    <t>treephys.oxfordjournals.org</t>
  </si>
  <si>
    <t>... Introduction Most outcrossing forest trees suffer deleterious effects of in- breeding, including reduced seed set ... The authors hypothesized that, because the selfed trees had greatly depressed growth although stable ... Selfing results in inbreeding depression of growth but not of gas ...</t>
  </si>
  <si>
    <t>http://treephys.oxfordjournals.org/content/23/14/1005.full.pdf</t>
  </si>
  <si>
    <t>Outcrossing in interspecific hybrids between Eucalyptus spathulata and E. platypus</t>
  </si>
  <si>
    <t>http://www.publish.csiro.au/?paper=BT04081</t>
  </si>
  <si>
    <t>MAB Wallwork, M Sedgley</t>
  </si>
  <si>
    <t>... The breeding system of Eucalyptus is widely considered to be preferentially outcrossing (Griffin et al. 1987; Eldridge et al. 1994), with evidence that self-pollination can result in inferior progeny and inbreeding depression (Hardner and Potts 1995). ...</t>
  </si>
  <si>
    <t>The effect of inbreeding on early growth of Acacia mangium in Vietnam</t>
  </si>
  <si>
    <t>http://www.silvaegenetica.de/fileadmin/content/dokument/archiv/silvaegenetica/53_2004/53-2-65.pdf</t>
  </si>
  <si>
    <t>CE Harwood, HH Thinh, TH Quang, PA Butcher…</t>
  </si>
  <si>
    <t>silvaegenetica.de</t>
  </si>
  <si>
    <t>... less than half the genetic diversity of PNG, had low (~30%) out- crossing rates (BUTCHER ... It is therefore of interest to determine the level of inbreeding depression in A ... provenances, given the between-provenance variation in genetic diversity and outcrossing rates demonstrated ...</t>
  </si>
  <si>
    <t>Molecular evidence of outcrossing rate variability in Brassica napus</t>
  </si>
  <si>
    <t>http://link.springer.com/article/10.1007/s10681-011-0353-x</t>
  </si>
  <si>
    <t>P Soengas, G Padilla , M Francisco, P Velasco…</t>
  </si>
  <si>
    <t>... Estimates of out- crossing rates can also be obtained using several SSRs at the same time ... study of the genetic mechanisms controlling the mating system of this crop; will allow knowing how heterosis and inbreed- ing depression are affected by the outcrossing rate, and ...</t>
  </si>
  <si>
    <t>Where are we in conservation genetics and where do we need to go?</t>
  </si>
  <si>
    <t>http://www.springerlink.com/index/D07542416322K521.pdf</t>
  </si>
  <si>
    <t>R Frankham</t>
  </si>
  <si>
    <t>... Many conservation geneticists believe that the risks of out- breeding depression are being overemphasized. Arguably the greatest genetic effort in conservation biology is directed towards resolving taxonomic uncer- tainties. ...</t>
  </si>
  <si>
    <t>Pollination ecology and inbreeding depression control individual flowering phenologies and mixed mating</t>
  </si>
  <si>
    <t>http://onlinelibrary.wiley.com/doi/10.1111/evo.12507/abstract</t>
  </si>
  <si>
    <t>C Devaux, R Lande, E Porcher</t>
  </si>
  <si>
    <t>... determined by a trade-off between pollinator attraction to large floral displays and avoidance of inbreeding depression due to selfing. ... is one of the simplest means of favouring outcrossing of distinct individuals; but this would render the plants less conspicuous to insects . . . ...</t>
  </si>
  <si>
    <t>The evolution, maintenance, and loss of self-incompatibility systems</t>
  </si>
  <si>
    <t>http://books.google.co.uk/books?hl=en&amp;lr=&amp;id=Yjv1woP0QtYC&amp;oi=fnd&amp;pg=PA98&amp;dq=depression+%22out-breeding%22+OR+outcrossing+OR+%22out-crossing%22+OR+%22out-mating%22+OR+outmating&amp;ots=RqHEGuiUTi&amp;sig=3bxbv--kP3_vlRMT8CtZvrpBtM8</t>
  </si>
  <si>
    <t>Plant reproductive ecology: patterns and strategies</t>
  </si>
  <si>
    <t>... for gametophytic systems of self-incompatibility, it may help explain other facets of pol- len-pistil interactions such as those involved with pollen prepotency, optimal out- crossing, and extraneous pollen ... 130 The total inbreeding depression, in normally outcrossing species, that ...</t>
  </si>
  <si>
    <t>http://labs.eeb.utoronto.ca/barrett/pdf/schb_65.pdf</t>
  </si>
  <si>
    <t>Lifetime inbreeding depression , purging, and mating system evolution in a simultaneous hermaphrodite tapeworm</t>
  </si>
  <si>
    <t>http://onlinelibrary.wiley.com/doi/10.1111/evo.12388/full</t>
  </si>
  <si>
    <t>DP Benesh , F Weinreich, M Kalbe, M Milinski</t>
  </si>
  <si>
    <t>... 1941) was the first to note that, all else being equal, an allele promoting selfing is transmitted both paternally and maternally and thus has an initial twofold advantage in an outcrossing population. This transmission advantage is dampened by inbreeding depression (ID), the ...</t>
  </si>
  <si>
    <t>Heterosis and inbreeding depression in autotetraploid rye</t>
  </si>
  <si>
    <t>http://onlinelibrary.wiley.com/doi/10.1111/j.1601-5223.1966.tb02084.x/abstract</t>
  </si>
  <si>
    <t>A Lundqvist</t>
  </si>
  <si>
    <t>... Page 5. HETEROSIS AND INBREEDING DEPRESSION 321 ... The conclusions will be scrutinized in the following sections. 2. Heterosis in F, populations F, in relation to the mean of the parental inbred lines, in the ratio F,/f, may be used to express the effect of outcrossing. ...</t>
  </si>
  <si>
    <t>http://onlinelibrary.wiley.com/doi/10.1111/j.1601-5223.1966.tb02084.x/pdf</t>
  </si>
  <si>
    <t>Mating system and genetic variability in the simultaneously hermaphroditic terrestrial gastropod Balea perversa on the Baltic island of Öland, Sweden</t>
  </si>
  <si>
    <t>http://onlinelibrary.wiley.com/doi/10.1111/j.1601-5223.1997.00199.x/abstract</t>
  </si>
  <si>
    <t>T Wirth, A Baur, B Baur</t>
  </si>
  <si>
    <t>... Inbreeding depression is considered as the most important genetic factor coun- teracting the ... by self-fertilization, whereas in treatment I1 both self-fertilization and out-crossing were possible ... In treatment 111, the snails could reproduce either by selfing or outcrossing using sperm ...</t>
  </si>
  <si>
    <t>http://onlinelibrary.wiley.com/doi/10.1111/j.1601-5223.1997.00199.x/pdf</t>
  </si>
  <si>
    <t>Note: Genetic Structure and Heterozygosity Variation Between Generations of Ophiopogon xylorrhizus (Liliaceae sl), an Endemic Species in Yunnan, Southwest …</t>
  </si>
  <si>
    <t>http://www.springerlink.com/index/m7q505036364340g.pdf</t>
  </si>
  <si>
    <t>T He , G Rao, R You, S Ge, D Zhang</t>
  </si>
  <si>
    <t>Biochemical genetics</t>
  </si>
  <si>
    <t>... adult plants. When an individual self-fertilizes or mates with a rela- tive, the lethal or highly deleterious recessive alleles are often made homozygous, and thus inbreeding depression occurs for an outcrossing species. It would ...</t>
  </si>
  <si>
    <t>http://peeg-curtin.com/wp-content/uploads/2013/05/11.pdf</t>
  </si>
  <si>
    <t>Immunological depression of tumor growth in F1 hybrid/parental strain systems</t>
  </si>
  <si>
    <t>http://cancerres.aacrjournals.org/content/21/3/365.short</t>
  </si>
  <si>
    <t>H Wigzell</t>
  </si>
  <si>
    <t>... WtGZELL---Im m~nological Depression of l'~lmor Growth 369 ... Ls-mphomas of one inbred mouse strain inocu- lated subcutaneously into F~ hybrid hosts, pro- duced by outcrossing this strain with another strain, were retarded in their growth or failed to grow altogether if the host ...</t>
  </si>
  <si>
    <t>http://cancerres.aacrjournals.org/content/21/3/365.full.pdf</t>
  </si>
  <si>
    <t>Trade-offs between flower number and investment to a flower in selfing and outcrossing varieties of Impatiens hypophylla (Balsaminaceae)</t>
  </si>
  <si>
    <t>http://www.amjbot.org/content/86/12/1699.short</t>
  </si>
  <si>
    <t>H Sato, T Yahara</t>
  </si>
  <si>
    <t>... of the flower number of an individual plant, evolutionarily stable allocation to pollinator attraction per flower increases with the outcrossing rate. ... examination of the model of Sakai (1993)⇓ in I. hypophylla, we would need to estimate the degree of inbreeding depression and the ...</t>
  </si>
  <si>
    <t>http://www.amjbot.org/content/86/12/1699.full</t>
  </si>
  <si>
    <t>Preliminary Investigations of Inbreeding and Outcrossing in Lardi</t>
  </si>
  <si>
    <t>http://www.allgemeineforstundjagdzeitung.de/fileadmin/content/dokument/archiv/silvaegenetica/17_1968/17-5-6-159.pdf</t>
  </si>
  <si>
    <t>H Keiding</t>
  </si>
  <si>
    <t>... Outcrossing follow- ing inbreeding however have only been described for Pseudotsuga menziesii (Orr-Ewing, 1965) and for Larix (Keiding, 1962). Thus studies of inbreeding depression have hitherto been subject to far more investigations than out- crossing which may have its ...</t>
  </si>
  <si>
    <t>Microsatellite Paternity Analysis Used for Evaluation of Outcrossing Rate Among Five Hevea Rubber Clones in a Systematic Seed Orchard</t>
  </si>
  <si>
    <t>http://kasetsartjournal.ku.ac.th/kuj_files/2013/A1308131344228593.pdf</t>
  </si>
  <si>
    <t>N Pawsoi, T Phumichai, K Teerawatanasuk…</t>
  </si>
  <si>
    <t>... Keywords: Hevea brasiliensis, microsatellite markers, seed orchard, outcrossing rate, selfing rate. ... the clones introduced early in the history of rubber cultivation in Thailand are believed to have been lost and there is currently a high level of inbreeding depression in cultivated ...</t>
  </si>
  <si>
    <t>Combining population genetics and demographical approaches in evolutionary studies of plant mating systems</t>
  </si>
  <si>
    <t>http://onlinelibrary.wiley.com/doi/10.1111/j.0030-1299.2007.14655.x/full</t>
  </si>
  <si>
    <t>... against selfing. These three general components: pollen limitation, the cost of outcrossing and inbreeding depression are the cornerstones of most theories for the evolution of self-fertilisation (Lloyd 1979, 1980). Basing one's ...</t>
  </si>
  <si>
    <t>http://biology.mcgill.ca/faculty/schoen/Reproductive%20System%20Evolution%20Pubs/Cheptou.pdf</t>
  </si>
  <si>
    <t>Unexpectedly high levels of selfing in the Australian shrub Grevillea barklyana (Proteaceae)</t>
  </si>
  <si>
    <t>http://www.nature.com/hdy/journal/v72/n2/abs/hdy199424a.html</t>
  </si>
  <si>
    <t>DJ Ayre , RJ Whelan , A Reid</t>
  </si>
  <si>
    <t>... Carthew, SM, Ayre, DJ, and Whelan, R J. 1988. High levels of outcrossing in populations of Banksia spinulosa R.Br, and Banksia paludosa Smith. Aust J Bot, 36, 217–223. Charlesworth, D, and Charlesworth, B. 1987. Inbreeding depression and its evolutionary consequences. ...</t>
  </si>
  <si>
    <t>Breeding System of Catalpa fargesii</t>
  </si>
  <si>
    <t>P Li , J Wang, Y Han, J Dong, L Ma, Q Shang, J Chen …</t>
  </si>
  <si>
    <t>Journal of Northeast …</t>
  </si>
  <si>
    <t>COS 26-6: Relationships between population size and the mating system in natural populations of Sabatia angularis (Gentianaceae): Implications for population …</t>
  </si>
  <si>
    <t>https://eco.confex.com/eco/2007/techprogram/P4342.HTM</t>
  </si>
  <si>
    <t>RB Spigler, JL Hamrick, SM Chang</t>
  </si>
  <si>
    <t>... Our results reveal a significant, positive relationship between population size and the outcrossing rate, demonstrating that small populations of this ... We also provide evidence from a related study examining inbreeding depression in natural populations of S. angularis that lends ...</t>
  </si>
  <si>
    <t>Sexual dimorphism and the genetic potential for evolution of sex allocation in the gynodioecious plant, Schiedea salicaria</t>
  </si>
  <si>
    <t>http://onlinelibrary.wiley.com/doi/10.1111/j.1420-9101.2007.01439.x/full</t>
  </si>
  <si>
    <t>AK Sakai, SG Weller, TM Culley…</t>
  </si>
  <si>
    <t>... In cases with nuclear inheritance of male sterility, females may be favoured in an otherwise hermaphroditic population if both inbreeding depression and selfing rates in hermaphrodites are sufficiently high (Charlesworth &amp; Charlesworth, 1978). ...</t>
  </si>
  <si>
    <t>Conservation units and translocations: strategies for conserving evolutionary processes</t>
  </si>
  <si>
    <t>http://onlinelibrary.wiley.com/doi/10.1111/j.1601-5223.1999.00217.x/abstract</t>
  </si>
  <si>
    <t>C Moritz</t>
  </si>
  <si>
    <t>... On the other hand, there is exper- imental evidence that genetic changes underlying out- breeding depression can develop rapidly, particularly where population size is small or there are strong selection gradients, and even in the presence of sub- stantial amounts of gene flow ...</t>
  </si>
  <si>
    <t>http://onlinelibrary.wiley.com/doi/10.1111/j.1601-5223.1999.00217.x/pdf</t>
  </si>
  <si>
    <t>FAMILY‐LEVEL COVARIATION BETWEEN PARASITE RESISTANCE AND MATING SYSTEM IN A HERMAPHRODITIC FRESHWATER SNAIL</t>
  </si>
  <si>
    <t>http://onlinelibrary.wiley.com/doi/10.1111/j.0014-3820.2002.tb01457.x/abstract</t>
  </si>
  <si>
    <t>J Wiehn, K Kopp, S Rezzonico, S Karttunen…</t>
  </si>
  <si>
    <t>... Fur- thermore, the found covariation between resistance and out- crossing rate in the Feldmeilen population is likely due to inbreeding depression. ... 1996) failed to support the herbivory escape hypothesis for outcrossing, whereas sig- nificant inbreeding depression was found ...</t>
  </si>
  <si>
    <t>http://www.tb1.ethz.ch/PublicationsEO/PDFpapers/Wiehn_EVOLUTION_2002_56_1454-1461.pdf</t>
  </si>
  <si>
    <t>Inbreeding depression and low between-population heterosis in recently diverged experimental populations of a selfing species</t>
  </si>
  <si>
    <t>http://www.nature.com/hdy/journal/v106/n2/abs/hdy201072a.html</t>
  </si>
  <si>
    <t>Y Rousselle , M Thomas, N Galic, I Bonnin, I Goldringer</t>
  </si>
  <si>
    <t>... In outcrossing species in which heterozygosity is high, complexes of genes could be selected ... However, in selfing species underdominance might also contribute to outbreeding depression of the first ... mating systems, the first generation is expected to be further depressed by the ...</t>
  </si>
  <si>
    <t>http://www.nature.com/hdy/journal/v106/n2/full/hdy201072a.html</t>
  </si>
  <si>
    <t>FLOWERING PHENOLOGY AND OUTCROSSING IN TETRAPLOID GRINDELIA CAMPORUM GREENE (GUMWEED, POLLINATION, ARIZONA)</t>
  </si>
  <si>
    <t>http://arizona.openrepository.com/arizona/handle/10150/276715</t>
  </si>
  <si>
    <t>SM Schuck</t>
  </si>
  <si>
    <t>arizona.openrepository.com</t>
  </si>
  <si>
    <t>... Page 6. Page 7. FLOWERING PHENOLOGY AND OUTCROSSING IN TETRAPLOID GRINDELIA CAMPORUM GREENE by ... All populations studied were interfertile anil no evidence of outbreeding depression in between- population crosses was found. It is shown that 4N ...</t>
  </si>
  <si>
    <t>http://arizona.openrepository.com/arizona/bitstream/10150/276715/1/azu_td_1328969_sip1_m.pdf</t>
  </si>
  <si>
    <t>Predicted genetic gain and inbreeding depression with general inbreeding levels in selection candidates and offspring</t>
  </si>
  <si>
    <t>https://dl.sciencesocieties.org/publications/cs/abstracts/48/6/2086</t>
  </si>
  <si>
    <t>JW Edwards</t>
  </si>
  <si>
    <t>... values were expressed as deviations from candidate and offspring population means, which account for inbreeding depression, in Appendix Eq ... in the “Pedigree” section, above, expansions were developed to include any number of selfing and outcrossing generations between ...</t>
  </si>
  <si>
    <t>Wind pollination, sexual dimorphism, and changes in floral traits of Schiedea (Caryophyllaceae)</t>
  </si>
  <si>
    <t>http://www.amjbot.org/content/92/9/1492.short</t>
  </si>
  <si>
    <t>AM Golonka, AK Sakai…</t>
  </si>
  <si>
    <t>... Sakai, 1990⇓; Weller et al., 1998⇓) and may explain the increased selfing rates and consequent expression of inbreeding depression in species ... At the same time, selection for wind as a pollination vector may have allowed greater outcrossing and better pollination of females ...</t>
  </si>
  <si>
    <t>http://www.amjbot.org/content/92/9/1492.full</t>
  </si>
  <si>
    <t>Inbreeding depression of selected F3 cotton progenies</t>
  </si>
  <si>
    <t>https://dl.sciencesocieties.org/publications/cs/abstracts/19/1/CS0190010086</t>
  </si>
  <si>
    <t>WR Meredith</t>
  </si>
  <si>
    <t>... Inbreeding depression of yield components was more evident in the unselected than in the selected popula- tions. ... has changed from an often cross-pollinated crop to an essentially self-pollinated crop (7). In earlier cotton breeding history, the frequent outcrossing within and ...</t>
  </si>
  <si>
    <t>Strategies of delayed self-pollination in Kosteletzkya virginica</t>
  </si>
  <si>
    <t>http://www.springerlink.com/index/G828133T61X6W602.pdf</t>
  </si>
  <si>
    <t>C Ruan, P Qin, R Han</t>
  </si>
  <si>
    <t>... The role of breeding system and in- breeding depression in the maintenance of an outcrossing mating strategy in Silene virginica (Caryophyllaceae), Am. J. Bot., 2001, 88: 1953—1959. 28. Barrett, SCH, Mating strategies in flowering plants: The out- crossing-selfing paradigm ...</t>
  </si>
  <si>
    <t>Genetic structure and outcrossing rates in Flourensia cernua (Asteraceae) growing at different densities in the South-western Chihuahuan Desert</t>
  </si>
  <si>
    <t>http://aob.oxfordjournals.org/content/94/3/419.short</t>
  </si>
  <si>
    <t>MM Ferrer, LE Eguiarte , C Montana</t>
  </si>
  <si>
    <t>... 9 %), but the viability of progeny derived from outcrossing is higher than that of offspring derived from selfing (M. Ferrer et al., unpubl. results). These results suggest that few self-sired seedlings were able to survive until adult stage due to inbreeding depression. ...</t>
  </si>
  <si>
    <t>Physiological and demographic variation associated with allozyme variation</t>
  </si>
  <si>
    <t>http://link.springer.com/chapter/10.1007/978-94-009-1840-5_7</t>
  </si>
  <si>
    <t>JB Mitton</t>
  </si>
  <si>
    <t>Isozymes in plant biology</t>
  </si>
  <si>
    <t>... Seed set of closely adjacent indi- viduals (0-3 m) is presumably depressed by inbreeding depression. ... than 50 m) may move genes between differentially adapted subpopulations (Waser and Price, 1985; Campbell and Waser, 1987), producing an outcrossing depression. ...</t>
  </si>
  <si>
    <t>Evolution of floral dimorphism in a cleistogamous annual, Impatiens noli‐tangere L. occurring under different environmental conditions</t>
  </si>
  <si>
    <t>http://onlinelibrary.wiley.com/doi/10.1111/j.1440-1703.2004.00673.x/full</t>
  </si>
  <si>
    <t>M Masuda, T Yahara , M Maki</t>
  </si>
  <si>
    <t>... of this paper is to test these predictions by measuring fitness components, that were the rate of CH/CL flower investment, out crossing rate of ... Charlesworth D., Morgan MT, Charlesworth B. (1990) Inbreeding depression, genetic load, and the evolution of outcrossing rates in ...</t>
  </si>
  <si>
    <t>http://www.researchgate.net/publication/230061695_Evolution_of_floral_dimorphism_in_a_cleistogamous_annual_Impatiens_nolitangere_L._occurring_under_different_environmental_conditions/file/6a85e52e6efd60df02.pdf</t>
  </si>
  <si>
    <t>Self-pollination and inbreeding depression in〈 i〉 Acacia dealbata〈/i〉: Can selfing promote invasion in trees?</t>
  </si>
  <si>
    <t>http://www.sciencedirect.com/science/article/pii/S0254629913003335</t>
  </si>
  <si>
    <t>JG Rodger , SD Johnson</t>
  </si>
  <si>
    <t>... and Schemske, 1996). Self-fertilisation can actually be detrimental to reproductive success when inbreeding depression is present and pollinator visitation and mate availability make outcrossing possible. In such cases, inferior ...</t>
  </si>
  <si>
    <t>Inbreeding depression and partitioning of genetic load in the invasive biennial Alliaria petiolata (Brassicaceae)</t>
  </si>
  <si>
    <t>http://www.amjbot.org/content/100/3/509.short</t>
  </si>
  <si>
    <t>AA Mullarkey, DL Byers…</t>
  </si>
  <si>
    <t>... Institution: Google Indexer. User Name Password Sign In. Inbreeding depression and partitioning of genetic load in the invasive biennial Alliaria petiolata (Brassicaceae) 1. ... Inbreeding depression and between-population heterosis. Seed number and seed mass. ...</t>
  </si>
  <si>
    <t>Measure for measure: Comparing morphological and biomass traits for sex allocation in two gynodioecious species</t>
  </si>
  <si>
    <t>http://www.amjbot.org/content/100/6/1071.short</t>
  </si>
  <si>
    <t>AK Sakai, SG Weller, DR Campbell…</t>
  </si>
  <si>
    <t>... In both species, the presence of strong inbreeding depression, combined with substantial selfing levels, should favor increased sexual dimorphism (Weller and ... This extra generation of outcrossing in the greenhouse helped to eliminate any maternal effects due to variation in the ...</t>
  </si>
  <si>
    <t>Influence of spatial distribution and size of clones on the realized outcrossing rate of the marsh cinquefoil (Comarum palustre)</t>
  </si>
  <si>
    <t>http://aob.oxfordjournals.org/content/early/2013/11/26/aob.mct280.short</t>
  </si>
  <si>
    <t>L Somme, C Mayer , O Raspé, AL Jacquemart</t>
  </si>
  <si>
    <t>... self-fertility, self-compatibility and inbreeding depression at seed set stage. We also assessed clonal growth and clone architecture in two patchy populations using microsatellite markers. To estimate the mating system under natural conditions, the realized outcrossing rate was ...</t>
  </si>
  <si>
    <t>THE EFFECT OF INBREEDING AND OUTCROSSING ON THE PERFORMANCE OF WHITE LEGHORNS SUBJECT TO SELECTION FOR HIGHER EGG …</t>
  </si>
  <si>
    <t>JPH WESSELSO, BO WILBRAHAM…</t>
  </si>
  <si>
    <t>Department of Agricultural Technical …</t>
  </si>
  <si>
    <t>Evidence for outcrossing via the Buller phenomenon in a substrate simultaneously inoculated with spores and mycelium of Agaricus bisporus</t>
  </si>
  <si>
    <t>http://aem.asm.org/content/72/4/2366.short</t>
  </si>
  <si>
    <t>P Callac , C Spataro, A Caille…</t>
  </si>
  <si>
    <t>... depression, which has been reported in A. bisporus (24), could affect heterokaryons resulting from selfing but not heterokaryons resulting from pseudohomothallic reproduction. Thus, the heterokaryotic spores participate in the pseudohomothallic process and in outcrossing via ...</t>
  </si>
  <si>
    <t>http://aem.asm.org/content/72/4/2366.full</t>
  </si>
  <si>
    <t>Comparative fitness and reproductive isolation between two Bulinus globosus (Gastropoda: Planorbidae) populations</t>
  </si>
  <si>
    <t>http://mollus.oxfordjournals.org/content/58/4/367.short</t>
  </si>
  <si>
    <t>F Njiokou, C Bellec, EK N'GORAN…</t>
  </si>
  <si>
    <t>... For example, out- crossing did not always occur in B. glabrata when paired individuals originated ... When selfing is selected in population A and outcrossing in population B, apparent repro ... argument supporting this view comes from the level of self-fertilization depression found in ...</t>
  </si>
  <si>
    <t>http://arch.neicon.ru/xmlui/bitstream/handle/123456789/3922425/JournalofMolluscanStudiesmollus_58_4_58-4-367.pdf?sequence=1</t>
  </si>
  <si>
    <t>Dispersal and plant mating systems: the evolution of self-fertilization in subdivided populations</t>
  </si>
  <si>
    <t>http://www.jstor.org/stable/2408818</t>
  </si>
  <si>
    <t>... For m &lt; (1/2- s)/(7r - s) only com- plete outcrossing is evolutionarily stable; and for m &gt; 2 ... let us con- sider the very simple case in which there is no inbreeding depression and selfers ... the evolutionarily stable selfing rate to be somewhat less than 1. For complete out- crossing to be ...</t>
  </si>
  <si>
    <t>http://labs.eeb.utoronto.ca/BarrettLab/pdf/schb_121.pdf</t>
  </si>
  <si>
    <t>G CHRISTOPHER, C SPENCER</t>
  </si>
  <si>
    <t>... of disassortative mating were collected in 1988; those used to estimate out—- crossing rates were ... progeny genotypes were assayed at the seed- ling stage, inbreeding depression acting during ... populations did not reveal large differences among morphs in outcrossing rate (Fig. ...</t>
  </si>
  <si>
    <t>The role of natural enemies in the expression and evolution of mixed mating in hermaphroditic plants and animals</t>
  </si>
  <si>
    <t>http://onlinelibrary.wiley.com/doi/10.1111/j.1558-5646.2007.00184.x/full</t>
  </si>
  <si>
    <t>JA Steets, DE Wolf, JR Auld, TL Ashman</t>
  </si>
  <si>
    <t>... Future empirical work that directly measures inbreeding depression and outcrossing rate in uninfected and infected victim populations would be particularly enlightening. Spatiotemporal variation in inbreeding depression. Theory ...</t>
  </si>
  <si>
    <t>http://www.pitt.edu/~biology/Dept/pdf/3049.pdf</t>
  </si>
  <si>
    <t>Factors Affecting the Magnitude of Inbreeding Depression in Male and Female Function in Cucurbita Pepo Ssp. Texana (Cucurbitaceae)</t>
  </si>
  <si>
    <t>https://etda.libraries.psu.edu/paper/6178/1427</t>
  </si>
  <si>
    <t>CN Hayes IV</t>
  </si>
  <si>
    <t>etda.libraries.psu.edu</t>
  </si>
  <si>
    <t>... Economic Botany 42: 4-15. Dudash, MR, DE Carr, and CB Fenster. 1997. Five generations of enforced selfing and outcrossing in Mimulus guttatus: inbreeding depression variation at the population and family level. Evolution 51: 54-65. Dudash, MR and DE Carr. 1998. ...</t>
  </si>
  <si>
    <t>Mitosis, stature and evolution of plant mating systems: low-Φ and high-Φ plants</t>
  </si>
  <si>
    <t>http://rspb.royalsocietypublishing.org/content/273/1584/275.short</t>
  </si>
  <si>
    <t>DG Scofield , ST Schultz</t>
  </si>
  <si>
    <t>... of a plant is a function of the number of mitoses (Φ) that occur from zygote to gamete, and predicts fundamental differences between low-Φ (small-statured) and high-Φ (large-statured) plants in the outcomes of the joint evolution of outcrossing rate and inbreeding depression. ...</t>
  </si>
  <si>
    <t>http://rspb.royalsocietypublishing.org/content/273/1584/275.full</t>
  </si>
  <si>
    <t>The Effects of Inbreeding on Pathogen Susceptibility in Clarkia concinna</t>
  </si>
  <si>
    <t>Invasion dynamics of two alien Carpobrotus (Aizoaceae) taxa on a Mediterranean island: II. Reproductive strategies</t>
  </si>
  <si>
    <t>http://www.nature.com/hdy/journal/v92/n6/abs/6800454a.html</t>
  </si>
  <si>
    <t>CM Suehs, L Affre , F Médail</t>
  </si>
  <si>
    <t>... Outcrossing rate and inbreeding depression in two annual monoecious herbs, Begonia hirsuta and B. semiovata. Evolution 47: 125–135. ... Outcrossing rate and inbreeding depression in the herbaceous autotetraploid, Campanula americana. Heredity Original Article. ...</t>
  </si>
  <si>
    <t>http://www.nature.com/hdy/journal/v92/n6/full/6800454a.html</t>
  </si>
  <si>
    <t>Homozygosity and interstrain variation in the self-fertilizing hermaphroditic fish, Rivulus marmoratus</t>
  </si>
  <si>
    <t>http://jhered.oxfordjournals.org/content/76/2/82.short</t>
  </si>
  <si>
    <t>RC Vrijenhoek</t>
  </si>
  <si>
    <t>... one hand, if inbreeding de- pression results from the loss of generally su- perior heterozygous genotypes (the over- dominance hypothesis), it is difficult to escape the conclusion that a switch to selfing should lead to a depression of fitness for an ordinarily outcrossing species. ...</t>
  </si>
  <si>
    <t>Prospects of association mapping in perennial horticultural crops</t>
  </si>
  <si>
    <t>http://link.springer.com/content/pdf/10.1007/978-0-387-36011-9_11.pdf</t>
  </si>
  <si>
    <t>EHA Rikkerink , NC Oraguzie, SE Gardiner</t>
  </si>
  <si>
    <t>Association mapping in plants</t>
  </si>
  <si>
    <t>... In nature diversity is maintained by various mechanisms that actively promote out-crossing. ... Perhaps because of the importance of in-breeding depression, out-breeding has been a very common adaptation amongst plants in general and in perennial horticultural crops in ...</t>
  </si>
  <si>
    <t>Evolution of a Beneficial Allele Under Partial Selfing and Inbreeding Depression</t>
  </si>
  <si>
    <t>http://www.jstor.org/stable/2411059</t>
  </si>
  <si>
    <t>CA Muirhead</t>
  </si>
  <si>
    <t>... and w = 1i [r.(Pi plants produced by selfing) + (1 - r)-(Pi plants produced by out- crossing)].wi = mean ... In addition, evolutionary rates in mostly outcrossing populations are quite sensitive to changes in the selfing rate, and thus the greatest effect of inbreeding depression on the ...</t>
  </si>
  <si>
    <t>Section 4-Conservation genetics and demography</t>
  </si>
  <si>
    <t>M Tremayne, J Richards</t>
  </si>
  <si>
    <t>The role of genetics in conserving small …</t>
  </si>
  <si>
    <t>JNCC</t>
  </si>
  <si>
    <t>Evolutionary implications of a high selfing rate in the freshwater snail Lymnaea truncatula</t>
  </si>
  <si>
    <t>http://onlinelibrary.wiley.com/doi/10.1111/j.0014-3820.2003.tb00242.x/abstract</t>
  </si>
  <si>
    <t>S Trouvae, L Degen, F Renaud, J Goudet</t>
  </si>
  <si>
    <t>... and selfing. The evolution of outcrossing versus selfing can be viewed as a conflict between two genetic phenomena: the cost of outcrossing and inbreeding depression (Maynard Smith 1978; Charlesworth 1980). The cost of ...</t>
  </si>
  <si>
    <t>http://www.unil.ch/popgen/research/reprints/trouveetal_evolution_2003.pdf</t>
  </si>
  <si>
    <t>Survival in the alpine landscape: genetic, demographic and reproductive strategies of the rare monocarpic perennial" Campanula thyrsoides" in the Swiss Alps</t>
  </si>
  <si>
    <t>http://edoc.unibas.ch/738/</t>
  </si>
  <si>
    <t>P Kuss</t>
  </si>
  <si>
    <t>... the long-lived monocarpic 37 perennial Campanula thyrsoides in the Swiss Alps P. Kuss, M. Rees, HH Ægisdóttir, J. Stöcklin Chapter 4 No inbreeding depression in an outcrossing Alpine species: 65 the breeding system of Campanula thyrsoides HH Ægisdóttir, D. Jespersen, P ...</t>
  </si>
  <si>
    <t>http://edoc.unibas.ch/738/1/DissB_7527.pdf</t>
  </si>
  <si>
    <t>Effects of inbreeding in three populations of the dioecious annual Amaranthus cannabinus (Amaranthaceae)</t>
  </si>
  <si>
    <t>http://www.jstor.org/stable/3088701</t>
  </si>
  <si>
    <t>MR Bram</t>
  </si>
  <si>
    <t>Journal of the Torrey Botanical Society</t>
  </si>
  <si>
    <t>... The outcrossing advantage is one of the most frequently suggested factors involved in the evo- lution of dioecy ... The advantage of out- crossing may be due to an increase in the genetic variability of offspring and/or a reduction in in- breeding depression (Lloyd 1982). ...</t>
  </si>
  <si>
    <t>Is linear deployment of clones optimal under different clonal outcrossing contributions in seed orchards?</t>
  </si>
  <si>
    <t>http://link.springer.com/article/10.1007/s11295-005-0027-8</t>
  </si>
  <si>
    <t>F Prescher, D Lindgren, YA El-Kassaby</t>
  </si>
  <si>
    <t>... do not con- tribute proportionally to their own ramet number, as out- crossing pollen is ... correlated paternity in a small population of a predomi- nantly outcrossing conifer, Pinus ... Williams CG, Savolainen O (1996) Inbreeding depression in conifers: implication for breeding strategy. ...</t>
  </si>
  <si>
    <t>Outcrossing rates and their relationship to phenology in Triticum dicoccoides</t>
  </si>
  <si>
    <t>http://link.springer.com/article/10.1007/BF00258057</t>
  </si>
  <si>
    <t>EM Golenberg</t>
  </si>
  <si>
    <t>... The levels of outcrossing reported for the populations presented in this paper are well below the earlier reported estimate. The extremely low estimates are consistent, however, with previously published out- crossing rates for other natural populations of selfing grasses. ...</t>
  </si>
  <si>
    <t>The genetics and evolution of gynodioecy in Nemophila menziesii (Hydrophyllaceae)</t>
  </si>
  <si>
    <t>http://www.nrcresearchpress.com/doi/abs/10.1139/b78-162</t>
  </si>
  <si>
    <t>FR Ganders</t>
  </si>
  <si>
    <t>... hermaphrodites that are derived from random cross-fertilization (ie, the I-ate of out- crossing of hermaphrodites ... It is the decrease in fitness owing to selfing and is a measure of inbreeding depression. ... portion of progeny from selfing that die if all pro- geny from outcrossing survive. ...</t>
  </si>
  <si>
    <t>On evolution of andromonoecy and 'overproduction'of flowers: a resource allocation model</t>
  </si>
  <si>
    <t>http://onlinelibrary.wiley.com/doi/10.1111/j.1095-8312.1991.tb00566.x/abstract</t>
  </si>
  <si>
    <t>K Spalik</t>
  </si>
  <si>
    <t>Biological Journal of the Linnean Society</t>
  </si>
  <si>
    <t>... Note that the ESS does not depend on the costs of flower and fruit or on the probability of setting a fruit but on the selfing rate and inbreeding depression. For total out-crossing it becomes equal to 0.5, the value usually obtained for male function in other models (for instance ...</t>
  </si>
  <si>
    <t>Genetic load, inbreeding depression and heterosis in an age‐structured metapopulation</t>
  </si>
  <si>
    <t>http://onlinelibrary.wiley.com/doi/10.1111/j.1420-9101.2010.02091.x/full</t>
  </si>
  <si>
    <t>S Zhou, C Zhou, JR Pannell</t>
  </si>
  <si>
    <t>... We might thus expect selfing to be selected against in young populations because of the decreased cost of outcrossing because of biparental inbreeding. Second, and in contrast, decreased inbreeding depression in young populations should increase the advantage of selfing ...</t>
  </si>
  <si>
    <t>Genetic load, nutrient limitation, and seed production in Lupinus texensis (Fabaceae)</t>
  </si>
  <si>
    <t>http://www.jstor.org/stable/2445835</t>
  </si>
  <si>
    <t>K Helenurm, BA Schaal</t>
  </si>
  <si>
    <t>... In models where in- breeding depression is the only force opposing the 50% transmission advantage of an allele permitting selfing in addition to outcrossing, self-fertilization will evolve if in- breeding depression is less than one-half, and will be eliminated if it is greater than one ...</t>
  </si>
  <si>
    <t>Effects of density on mixed mating systems and reproduction in natural populations of Impatiens capensis</t>
  </si>
  <si>
    <t>http://www.jstor.org/stable/10.1086/314282</t>
  </si>
  <si>
    <t>... Equation (7) allows exploration of the expected effects of mating system parameters on inbreeding depression. At equilibrium, the outcrossing rate can be estimated by (Wright 1946). This relationship after introducing biparental inbreeding and inbreeding depression becomes . ...</t>
  </si>
  <si>
    <t>Outcrossing between an agroforestry plantation and remnant native populations of Eucalyptus loxophleba</t>
  </si>
  <si>
    <t>http://onlinelibrary.wiley.com/doi/10.1111/j.1365-294X.2008.03779.x/full</t>
  </si>
  <si>
    <t>JF Sampson, M Byrne</t>
  </si>
  <si>
    <t>... Outcrossing between an agroforestry plantation and remnant native populations of Eucalyptus loxophleba. ... How to Cite. SAMPSON, JF and BYRNE, M. (2008), Outcrossing between an agroforestry plantation and remnant native populations of Eucalyptus loxophleba. ...</t>
  </si>
  <si>
    <t>Changes in chlorophyll content and fluorescence and fruit yield contributing traits in different genotypes of strawberry (Fragaria x ananassa DUCH.)</t>
  </si>
  <si>
    <t>https://pbsociety.org.pl/journals/index.php/aa/article/view/2884</t>
  </si>
  <si>
    <t>E Kaczmarska, W Michałek</t>
  </si>
  <si>
    <t>Acta Agrobotanica</t>
  </si>
  <si>
    <t>pbsociety.org.pl</t>
  </si>
  <si>
    <t>... the reduction in fitness of proge- ny derived from inbreeding relative to those derived from outcrossing, is invoked to ... mean depression for populations of inbred offspring constructed from matings among current–generation; fruit yields were depressed significantly even ...</t>
  </si>
  <si>
    <t>https://pbsociety.org.pl/journals/index.php/aa/article/download/aa.2013.056/2415</t>
  </si>
  <si>
    <t>The use of isozyme genetic markers to estimate the rate of outcrossing in a Sitka spruce (Picea sitchensis (Bong.) Carr.) seed orchard in Scotland</t>
  </si>
  <si>
    <t>http://link.springer.com/article/10.1007/BF00033401</t>
  </si>
  <si>
    <t>JE Cottrell, IMS White</t>
  </si>
  <si>
    <t>... Selfing leads to the production of a large proportion of empty seeds (Franklin 1968) as well as to inbreeding depression in those seeds which ... The major aim of this study was to use allozyme genetic markers to obtain estimates of the outcrossing rate in a young seed orchard in ...</t>
  </si>
  <si>
    <t>The rapid evolution of self-fertility in Spartina hybrids (Spartina alterniflora× foliosa) invading San Francisco Bay, CA</t>
  </si>
  <si>
    <t>http://link.springer.com/article/10.1007/s10530-008-9385-0</t>
  </si>
  <si>
    <t>CM Sloop, DR Ayres, DR Strong</t>
  </si>
  <si>
    <t>Biological invasions</t>
  </si>
  <si>
    <t>... hybrids, but was much reduced in later generation hybrids—some even showed out- breeding depression. ... To assess inbreeding depression at different life stages we compared seed set and ... To evaluate the effects of self-fertilization and out- crossing on seedling survival and ...</t>
  </si>
  <si>
    <t>Molecular evolution of the GapC gene family in Amsinckia spectabilis populations that differ in outcrossing rate</t>
  </si>
  <si>
    <t>http://link.springer.com/article/10.1007/s00239-004-2623-x</t>
  </si>
  <si>
    <t>JR Pérusse, DJ Schoen</t>
  </si>
  <si>
    <t>Journal of molecular evolution</t>
  </si>
  <si>
    <t>... 434 Page 9. The diversity at GapC3 in the inbreeding variety of A. spectabilis was less than that observed in the out- breeding variety. ... 1999) and in several species of Lycopersicon examined by Baudry et al. (2001) for both selfing and outcrossing population comparisons. ...</t>
  </si>
  <si>
    <t>http://biology.mcgill.ca/faculty/schoen/Genome%20Evolution%20Pubs/Perusse%26Schoen_04.pdf</t>
  </si>
  <si>
    <t>Pollinator directionality as a response to nectar gradient: promoting outcrossing while avoiding geitonogamy</t>
  </si>
  <si>
    <t>http://onlinelibrary.wiley.com/doi/10.1111/j.1438-8677.2011.00453.x/full</t>
  </si>
  <si>
    <t>A Fisogni, G Cristofolini, M Rossi, M Galloni</t>
  </si>
  <si>
    <t>... Furthermore, inbreeding depression is likely involved in the low germination rate recorded for self-fertilised seed compared to controls, which ... have deleterious effects on plant fitness: the self-pollen deposited by pollinators is no longer available for outcrossing, decreasing male ...</t>
  </si>
  <si>
    <t>http://www.researchgate.net/publication/51697874_Pollinator_directionality_as_a_response_to_nectar_gradient_promoting_outcrossing_while_avoiding_geitonogamy/file/60b7d5253c4d7c4e70.pdf</t>
  </si>
  <si>
    <t>Effect of population size on the mating system in a self-compatible, autogamous plant, Aquilegia canadensis (Ranunculaceae)</t>
  </si>
  <si>
    <t>http://www.nature.com/hdy/journal/v82/n5/abs/6885220a.html</t>
  </si>
  <si>
    <t>MB Routley, K Mavraganis, CG Eckert</t>
  </si>
  <si>
    <t>... In this study, we describe the sexual system, quantify levels of outcrossing and inbreeding depression, and determine the extent to which outcrossing covaries with population size in eastern columbine, Aquilegia canadensis L. (Ranunculaceae). ...</t>
  </si>
  <si>
    <t>http://www.nature.com/hdy/journal/v82/n5/full/6885220a.html</t>
  </si>
  <si>
    <t>selfing and outcrossing in hermaphrodite freshwater gastropods (basommatophora): where, when and why</t>
  </si>
  <si>
    <t>http://www.lw20.com/2011052383139734.html</t>
  </si>
  <si>
    <t>A Hiyama, SS Gogate, S Gajghate, J Mochida…</t>
  </si>
  <si>
    <t>... The evolution of self-fertilization and cross-fertilization is driven by numerous forces. Inbreeding depression is thought to select for outcrossing, and has been experimentally investigated in hermaphrodite freshwater snails. Other traits have evolved that prevent selfing. ...</t>
  </si>
  <si>
    <t>ホオノキ集団における近交弱勢の維持</t>
  </si>
  <si>
    <t>http://ci.nii.ac.jp/naid/40016648239/</t>
  </si>
  <si>
    <t>石田清</t>
  </si>
  <si>
    <t>林木の育種</t>
  </si>
  <si>
    <t>... ISSN, 巻, 号, ページ, 出版者, 参考文献, 出版年, 年から 年まで. すべて CiNiiに本文あり CiNiiに本文あり、または連携サービスへのリンクあり. 論文検索. 著者検索. 論文検索. ホオノキ集団における近交弱勢の維持 Maintenance of inbreeding depression in Magnolia obovata ...</t>
  </si>
  <si>
    <t>strong inbreeding depression in a daphnia metapopulation</t>
  </si>
  <si>
    <t>http://www.lw20.com/201201136706014.html</t>
  </si>
  <si>
    <t>I HANSKI, M GILPIN</t>
  </si>
  <si>
    <t>... In replicated asexual populations, we recorded strong selection against clones produced by selfing in competition with clones produced by outcrossing. In contrast, inbreeding depression was much weaker in single-clone populations, that is, in the absence of competition ...</t>
  </si>
  <si>
    <t>anther-stigma separation is associated with inbreeding depression in datura stramonium, a predominantly self-fertilizing annual</t>
  </si>
  <si>
    <t>http://www.lw20.com/2011062149897078.html</t>
  </si>
  <si>
    <t>NH Zhu, W Han, W Li, W Chen, JM Wen, Y Liu, L Xie</t>
  </si>
  <si>
    <t>... Abstract: Abstract.— Genetically based variation in outcrossing rate generates lineages within populations that differ in their history of ... such populations will demonstrate both linkage and identity disequilibrium with fitness loci, resulting in lineage-specific inbreeding depression. ...</t>
  </si>
  <si>
    <t>maintenance of androdioecy in the freshwater shrimp, eulimnadia texana: estimates of inbreeding depression in two populations</t>
  </si>
  <si>
    <t>http://www.lw20.com/20110530734515.html</t>
  </si>
  <si>
    <t>KB Augustinsson, B Henricson</t>
  </si>
  <si>
    <t>... late” inbreeding depression (after sexual maturity) in these clam shrimp using two tests: (1) comparing the fitness of shrimp varying in their levels of individual heterozygosity from two natural populations that differ in overall genetic diversity; and (2) specifically outcrossing and ...</t>
  </si>
  <si>
    <t>inbreeding depression in a rare plant, scabiosa canescens (dipsacaceae)</t>
  </si>
  <si>
    <t>http://www.lw20.com/2011071365145656.html</t>
  </si>
  <si>
    <t>E Sinkovskaya, S Horton, EM Berkley, JK Cooper…</t>
  </si>
  <si>
    <t>inbreeding depression in campanula rapunculoides li a comparison of inbreeding depression in plants derived from strong and weak self-incompatibility phenotypes</t>
  </si>
  <si>
    <t>http://www.lw20.com/2011081188471375.Html</t>
  </si>
  <si>
    <t>E Pisani, N Tsapis , B Galaz, M Santin, R Berti…</t>
  </si>
  <si>
    <t>... [6] HafdÍS Hanna &amp;Aelig;GisdÓTtir, , Daniela Jespersen , Patrick Kuss , JÜRg StÖ Morphology, Distribution, Functional Ecology Of Plants - No Inbreeding Depression In An Outcrossing Alpine Species: The Breeding System Of Campanula Thyrsoides; ...</t>
  </si>
  <si>
    <t>Flowering Time and Natural Selection in Arabidopsis Lyrata</t>
  </si>
  <si>
    <t>MA Riihimäki</t>
  </si>
  <si>
    <t>Tätä sivua ei enää ylläpidetä. Siirry uuteen julkaisuluetteloon tästä Flowering time and natural selection in Arabidopsis lyrata</t>
  </si>
  <si>
    <t>URI</t>
  </si>
  <si>
    <t>http://kops.ub.uni-konstanz.de/handle/urn:nbn:de:bsz:352-202795</t>
  </si>
  <si>
    <t>kops.ub.uni-konstanz.de</t>
  </si>
  <si>
    <t>... This species is normally self-incompatible and outcrossing, but some populations have undergone a transition to selfing. The goals of this study were to: (1) quantify the strength of inbreeding depression in North-American populations of A. lyrata; and (2) disentangle the relative ...</t>
  </si>
  <si>
    <t>杉木种子发芽率和苗木高生长的近交效应</t>
  </si>
  <si>
    <t>http://www.lykxyj.com/ch/reader/view_abstract.aspx?file_no=19890502</t>
  </si>
  <si>
    <t>陈益泰， 何贵平， 李恭学</t>
  </si>
  <si>
    <t>... Three groups of experiments indicated that inbreeding resulted in much reduction both in seed germination and seedling height growth.The inbreeding depression has increased with the increase of inbreeding coefficients, Comparing with outcrossing, the percentages of seed ...</t>
  </si>
  <si>
    <t>Generated on September 28th 2014 at 5:02:32pm by nealhaddaway</t>
  </si>
</sst>
</file>

<file path=xl/styles.xml><?xml version="1.0" encoding="utf-8"?>
<styleSheet xmlns="http://schemas.openxmlformats.org/spreadsheetml/2006/main" xmlns:mc="http://schemas.openxmlformats.org/markup-compatibility/2006" xmlns:x14ac="http://schemas.microsoft.com/office/spreadsheetml/2009/9/ac" mc:Ignorable="x14ac">
  <fonts count="8" x14ac:knownFonts="1">
    <font>
      <sz val="12"/>
      <color theme="1"/>
      <name val="Calibri"/>
      <family val="2"/>
      <scheme val="minor"/>
    </font>
    <font>
      <u/>
      <sz val="12"/>
      <color theme="10"/>
      <name val="Calibri"/>
      <family val="2"/>
      <scheme val="minor"/>
    </font>
    <font>
      <u/>
      <sz val="12"/>
      <color theme="11"/>
      <name val="Calibri"/>
      <family val="2"/>
      <charset val="134"/>
      <scheme val="minor"/>
    </font>
    <font>
      <b/>
      <sz val="12"/>
      <color rgb="FFFF0000"/>
      <name val="Calibri"/>
      <family val="2"/>
      <scheme val="minor"/>
    </font>
    <font>
      <sz val="12"/>
      <color theme="4"/>
      <name val="Calibri"/>
      <family val="2"/>
      <scheme val="minor"/>
    </font>
    <font>
      <sz val="12"/>
      <color rgb="FF000000"/>
      <name val="Calibri"/>
      <family val="2"/>
      <scheme val="minor"/>
    </font>
    <font>
      <b/>
      <sz val="12"/>
      <name val="Calibri"/>
      <scheme val="minor"/>
    </font>
    <font>
      <sz val="12"/>
      <name val="Calibri"/>
      <scheme val="minor"/>
    </font>
  </fonts>
  <fills count="2">
    <fill>
      <patternFill patternType="none"/>
    </fill>
    <fill>
      <patternFill patternType="gray125"/>
    </fill>
  </fills>
  <borders count="1">
    <border>
      <left/>
      <right/>
      <top/>
      <bottom/>
      <diagonal/>
    </border>
  </borders>
  <cellStyleXfs count="56">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cellStyleXfs>
  <cellXfs count="13">
    <xf numFmtId="0" fontId="0" fillId="0" borderId="0" xfId="0"/>
    <xf numFmtId="0" fontId="3" fillId="0" borderId="0" xfId="0" applyFont="1"/>
    <xf numFmtId="0" fontId="4" fillId="0" borderId="0" xfId="0" applyFont="1"/>
    <xf numFmtId="0" fontId="5" fillId="0" borderId="0" xfId="0" applyFont="1"/>
    <xf numFmtId="0" fontId="0" fillId="0" borderId="0" xfId="0" applyFill="1"/>
    <xf numFmtId="0" fontId="0" fillId="0" borderId="0" xfId="0" applyAlignment="1"/>
    <xf numFmtId="0" fontId="3" fillId="0" borderId="0" xfId="0" applyFont="1" applyAlignment="1"/>
    <xf numFmtId="0" fontId="1" fillId="0" borderId="0" xfId="1" applyAlignment="1" applyProtection="1"/>
    <xf numFmtId="0" fontId="7" fillId="0" borderId="0" xfId="0" applyFont="1"/>
    <xf numFmtId="0" fontId="3" fillId="0" borderId="0" xfId="0" applyFont="1" applyFill="1"/>
    <xf numFmtId="0" fontId="7" fillId="0" borderId="0" xfId="0" applyFont="1" applyFill="1"/>
    <xf numFmtId="0" fontId="6" fillId="0" borderId="0" xfId="0" applyFont="1" applyFill="1"/>
    <xf numFmtId="0" fontId="7" fillId="0" borderId="0" xfId="1" applyFont="1" applyFill="1"/>
  </cellXfs>
  <cellStyles count="56">
    <cellStyle name="Followed Hyperlink" xfId="2" builtinId="9" hidden="1"/>
    <cellStyle name="Followed Hyperlink" xfId="3" builtinId="9" hidden="1"/>
    <cellStyle name="Followed Hyperlink" xfId="4" builtinId="9" hidden="1"/>
    <cellStyle name="Followed Hyperlink" xfId="5" builtinId="9" hidden="1"/>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55" builtinId="9" hidden="1"/>
    <cellStyle name="Hyperlink" xfId="1" builtinId="8"/>
    <cellStyle name="Normal" xfId="0" builtinId="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20" Type="http://schemas.openxmlformats.org/officeDocument/2006/relationships/externalLink" Target="externalLinks/externalLink6.xml"/><Relationship Id="rId21" Type="http://schemas.openxmlformats.org/officeDocument/2006/relationships/externalLink" Target="externalLinks/externalLink7.xml"/><Relationship Id="rId22" Type="http://schemas.openxmlformats.org/officeDocument/2006/relationships/externalLink" Target="externalLinks/externalLink8.xml"/><Relationship Id="rId23" Type="http://schemas.openxmlformats.org/officeDocument/2006/relationships/externalLink" Target="externalLinks/externalLink9.xml"/><Relationship Id="rId24" Type="http://schemas.openxmlformats.org/officeDocument/2006/relationships/externalLink" Target="externalLinks/externalLink10.xml"/><Relationship Id="rId25" Type="http://schemas.openxmlformats.org/officeDocument/2006/relationships/externalLink" Target="externalLinks/externalLink11.xml"/><Relationship Id="rId26" Type="http://schemas.openxmlformats.org/officeDocument/2006/relationships/externalLink" Target="externalLinks/externalLink12.xml"/><Relationship Id="rId27" Type="http://schemas.openxmlformats.org/officeDocument/2006/relationships/theme" Target="theme/theme1.xml"/><Relationship Id="rId28" Type="http://schemas.openxmlformats.org/officeDocument/2006/relationships/styles" Target="styles.xml"/><Relationship Id="rId29" Type="http://schemas.openxmlformats.org/officeDocument/2006/relationships/sharedStrings" Target="sharedStrings.xml"/><Relationship Id="rId30" Type="http://schemas.openxmlformats.org/officeDocument/2006/relationships/calcChain" Target="calcChain.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externalLink" Target="externalLinks/externalLink1.xml"/><Relationship Id="rId16" Type="http://schemas.openxmlformats.org/officeDocument/2006/relationships/externalLink" Target="externalLinks/externalLink2.xml"/><Relationship Id="rId17" Type="http://schemas.openxmlformats.org/officeDocument/2006/relationships/externalLink" Target="externalLinks/externalLink3.xml"/><Relationship Id="rId18" Type="http://schemas.openxmlformats.org/officeDocument/2006/relationships/externalLink" Target="externalLinks/externalLink4.xml"/><Relationship Id="rId19" Type="http://schemas.openxmlformats.org/officeDocument/2006/relationships/externalLink" Target="externalLinks/externalLink5.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nished/SR1%20Search%20Results%20(b).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nished/SR6%20Search%20Results%20(b).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nished/SR7%20Search%20Results%20(a).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nished/SR7%20Search%20Results%20(b).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nished/SR2%20Search%20Results%20(b).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nished/SR3%20Search%20Results%20(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nished/SR3%20Search%20Results%20(b).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nished/SR4%20Search%20Results%20(a).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nished/SR4%20Search%20Results%20(b).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nished/SR5%20Search%20Results%20(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nished/SR5%20Search%20Results%20(b).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nished/SR6%20Search%20Results%20(a).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3"/>
      <sheetName val="Sheet1"/>
      <sheetName val="Sheet2"/>
    </sheetNames>
    <sheetDataSet>
      <sheetData sheetId="0" refreshError="1"/>
      <sheetData sheetId="1" refreshError="1"/>
      <sheetData sheetId="2">
        <row r="1">
          <cell r="A1" t="str">
            <v>Source Page URL</v>
          </cell>
          <cell r="B1" t="str">
            <v>Page number</v>
          </cell>
        </row>
        <row r="2">
          <cell r="A2" t="str">
            <v>http://127.0.0.1:8000/scholar_034.html</v>
          </cell>
          <cell r="B2">
            <v>35</v>
          </cell>
        </row>
        <row r="3">
          <cell r="A3" t="str">
            <v>http://127.0.0.1:8000/scholar_038.html</v>
          </cell>
          <cell r="B3">
            <v>39</v>
          </cell>
        </row>
        <row r="4">
          <cell r="A4" t="str">
            <v>http://127.0.0.1:8000/scholar_004.html</v>
          </cell>
          <cell r="B4">
            <v>5</v>
          </cell>
        </row>
        <row r="5">
          <cell r="A5" t="str">
            <v>http://127.0.0.1:8000/scholar_072.html</v>
          </cell>
          <cell r="B5">
            <v>73</v>
          </cell>
        </row>
        <row r="6">
          <cell r="A6" t="str">
            <v>http://127.0.0.1:8000/scholar_099.html</v>
          </cell>
          <cell r="B6">
            <v>100</v>
          </cell>
        </row>
        <row r="7">
          <cell r="A7" t="str">
            <v>http://127.0.0.1:8000/scholar_066.html</v>
          </cell>
          <cell r="B7">
            <v>67</v>
          </cell>
        </row>
        <row r="8">
          <cell r="A8" t="str">
            <v>http://127.0.0.1:8000/scholar_025.html</v>
          </cell>
          <cell r="B8">
            <v>26</v>
          </cell>
        </row>
        <row r="9">
          <cell r="A9" t="str">
            <v>http://127.0.0.1:8000/scholar_022.html</v>
          </cell>
          <cell r="B9">
            <v>23</v>
          </cell>
        </row>
        <row r="10">
          <cell r="A10" t="str">
            <v>http://127.0.0.1:8000/scholar_074.html</v>
          </cell>
          <cell r="B10">
            <v>75</v>
          </cell>
        </row>
        <row r="11">
          <cell r="A11" t="str">
            <v>http://127.0.0.1:8000/scholar_031.html</v>
          </cell>
          <cell r="B11">
            <v>32</v>
          </cell>
        </row>
        <row r="12">
          <cell r="A12" t="str">
            <v>http://127.0.0.1:8000/scholar_068.html</v>
          </cell>
          <cell r="B12">
            <v>69</v>
          </cell>
        </row>
        <row r="13">
          <cell r="A13" t="str">
            <v>http://127.0.0.1:8000/scholar_003.html</v>
          </cell>
          <cell r="B13">
            <v>4</v>
          </cell>
        </row>
        <row r="14">
          <cell r="A14" t="str">
            <v>http://127.0.0.1:8000/scholar_015.html</v>
          </cell>
          <cell r="B14">
            <v>16</v>
          </cell>
        </row>
        <row r="15">
          <cell r="A15" t="str">
            <v>http://127.0.0.1:8000/scholar_052.html</v>
          </cell>
          <cell r="B15">
            <v>53</v>
          </cell>
        </row>
        <row r="16">
          <cell r="A16" t="str">
            <v>http://127.0.0.1:8000/scholar_046.html</v>
          </cell>
          <cell r="B16">
            <v>47</v>
          </cell>
        </row>
        <row r="17">
          <cell r="A17" t="str">
            <v>http://127.0.0.1:8000/scholar_087.html</v>
          </cell>
          <cell r="B17">
            <v>88</v>
          </cell>
        </row>
        <row r="18">
          <cell r="A18" t="str">
            <v>http://127.0.0.1:8000/scholar_042.html</v>
          </cell>
          <cell r="B18">
            <v>43</v>
          </cell>
        </row>
        <row r="19">
          <cell r="A19" t="str">
            <v>http://127.0.0.1:8000/scholar_048.html</v>
          </cell>
          <cell r="B19">
            <v>49</v>
          </cell>
        </row>
        <row r="20">
          <cell r="A20" t="str">
            <v>http://127.0.0.1:8000/scholar_076.html</v>
          </cell>
          <cell r="B20">
            <v>77</v>
          </cell>
        </row>
        <row r="21">
          <cell r="A21" t="str">
            <v>http://127.0.0.1:8000/scholar_091.html</v>
          </cell>
          <cell r="B21">
            <v>92</v>
          </cell>
        </row>
        <row r="22">
          <cell r="A22" t="str">
            <v>http://127.0.0.1:8000/scholar_065.html</v>
          </cell>
          <cell r="B22">
            <v>66</v>
          </cell>
        </row>
        <row r="23">
          <cell r="A23" t="str">
            <v>http://127.0.0.1:8000/scholar_021.html</v>
          </cell>
          <cell r="B23">
            <v>22</v>
          </cell>
        </row>
        <row r="24">
          <cell r="A24" t="str">
            <v>http://127.0.0.1:8000/scholar_078.html</v>
          </cell>
          <cell r="B24">
            <v>79</v>
          </cell>
        </row>
        <row r="25">
          <cell r="A25" t="str">
            <v>http://127.0.0.1:8000/scholar_032.html</v>
          </cell>
          <cell r="B25">
            <v>33</v>
          </cell>
        </row>
        <row r="26">
          <cell r="A26" t="str">
            <v>http://127.0.0.1:8000/scholar_033.html</v>
          </cell>
          <cell r="B26">
            <v>34</v>
          </cell>
        </row>
        <row r="27">
          <cell r="A27" t="str">
            <v>http://127.0.0.1:8000/scholar_083.html</v>
          </cell>
          <cell r="B27">
            <v>84</v>
          </cell>
        </row>
        <row r="28">
          <cell r="A28" t="str">
            <v>http://127.0.0.1:8000/scholar_079.html</v>
          </cell>
          <cell r="B28">
            <v>80</v>
          </cell>
        </row>
        <row r="29">
          <cell r="A29" t="str">
            <v>http://127.0.0.1:8000/scholar_011.html</v>
          </cell>
          <cell r="B29">
            <v>12</v>
          </cell>
        </row>
        <row r="30">
          <cell r="A30" t="str">
            <v>http://127.0.0.1:8000/scholar_051.html</v>
          </cell>
          <cell r="B30">
            <v>52</v>
          </cell>
        </row>
        <row r="31">
          <cell r="A31" t="str">
            <v>http://127.0.0.1:8000/scholar_029.html</v>
          </cell>
          <cell r="B31">
            <v>30</v>
          </cell>
        </row>
        <row r="32">
          <cell r="A32" t="str">
            <v>http://127.0.0.1:8000/scholar_047.html</v>
          </cell>
          <cell r="B32">
            <v>48</v>
          </cell>
        </row>
        <row r="33">
          <cell r="A33" t="str">
            <v>http://127.0.0.1:8000/scholar_081.html</v>
          </cell>
          <cell r="B33">
            <v>82</v>
          </cell>
        </row>
        <row r="34">
          <cell r="A34" t="str">
            <v>http://127.0.0.1:8000/scholar_060.html</v>
          </cell>
          <cell r="B34">
            <v>61</v>
          </cell>
        </row>
        <row r="35">
          <cell r="A35" t="str">
            <v>http://127.0.0.1:8000/scholar_082.html</v>
          </cell>
          <cell r="B35">
            <v>83</v>
          </cell>
        </row>
        <row r="36">
          <cell r="A36" t="str">
            <v>http://127.0.0.1:8000/scholar_043.html</v>
          </cell>
          <cell r="B36">
            <v>44</v>
          </cell>
        </row>
        <row r="37">
          <cell r="A37" t="str">
            <v>http://127.0.0.1:8000/scholar_044.html</v>
          </cell>
          <cell r="B37">
            <v>45</v>
          </cell>
        </row>
        <row r="38">
          <cell r="A38" t="str">
            <v>http://127.0.0.1:8000/scholar_006.html</v>
          </cell>
          <cell r="B38">
            <v>7</v>
          </cell>
        </row>
        <row r="39">
          <cell r="A39" t="str">
            <v>http://127.0.0.1:8000/scholar_056.html</v>
          </cell>
          <cell r="B39">
            <v>57</v>
          </cell>
        </row>
        <row r="40">
          <cell r="A40" t="str">
            <v>http://127.0.0.1:8000/scholar_089.html</v>
          </cell>
          <cell r="B40">
            <v>90</v>
          </cell>
        </row>
        <row r="41">
          <cell r="A41" t="str">
            <v>http://127.0.0.1:8000/scholar_039.html</v>
          </cell>
          <cell r="B41">
            <v>40</v>
          </cell>
        </row>
        <row r="42">
          <cell r="A42" t="str">
            <v>http://127.0.0.1:8000/scholar_084.html</v>
          </cell>
          <cell r="B42">
            <v>85</v>
          </cell>
        </row>
        <row r="43">
          <cell r="A43" t="str">
            <v>http://127.0.0.1:8000/scholar_027.html</v>
          </cell>
          <cell r="B43">
            <v>28</v>
          </cell>
        </row>
        <row r="44">
          <cell r="A44" t="str">
            <v>http://127.0.0.1:8000/scholar_059.html</v>
          </cell>
          <cell r="B44">
            <v>60</v>
          </cell>
        </row>
        <row r="45">
          <cell r="A45" t="str">
            <v>http://127.0.0.1:8000/scholar_041.html</v>
          </cell>
          <cell r="B45">
            <v>42</v>
          </cell>
        </row>
        <row r="46">
          <cell r="A46" t="str">
            <v>http://127.0.0.1:8000/scholar_053.html</v>
          </cell>
          <cell r="B46">
            <v>54</v>
          </cell>
        </row>
        <row r="47">
          <cell r="A47" t="str">
            <v>http://127.0.0.1:8000/scholar_035.html</v>
          </cell>
          <cell r="B47">
            <v>36</v>
          </cell>
        </row>
        <row r="48">
          <cell r="A48" t="str">
            <v>http://127.0.0.1:8000/scholar_007.html</v>
          </cell>
          <cell r="B48">
            <v>8</v>
          </cell>
        </row>
        <row r="49">
          <cell r="A49" t="str">
            <v>http://127.0.0.1:8000/scholar_024.html</v>
          </cell>
          <cell r="B49">
            <v>25</v>
          </cell>
        </row>
        <row r="50">
          <cell r="A50" t="str">
            <v>http://127.0.0.1:8000/scholar_054.html</v>
          </cell>
          <cell r="B50">
            <v>55</v>
          </cell>
        </row>
        <row r="51">
          <cell r="A51" t="str">
            <v>http://127.0.0.1:8000/scholar_005.html</v>
          </cell>
          <cell r="B51">
            <v>6</v>
          </cell>
        </row>
        <row r="52">
          <cell r="A52" t="str">
            <v>http://127.0.0.1:8000/scholar_055.html</v>
          </cell>
          <cell r="B52">
            <v>56</v>
          </cell>
        </row>
        <row r="53">
          <cell r="A53" t="str">
            <v>http://127.0.0.1:8000/scholar_061.html</v>
          </cell>
          <cell r="B53">
            <v>62</v>
          </cell>
        </row>
        <row r="54">
          <cell r="A54" t="str">
            <v>http://127.0.0.1:8000/scholar_028.html</v>
          </cell>
          <cell r="B54">
            <v>29</v>
          </cell>
        </row>
        <row r="55">
          <cell r="A55" t="str">
            <v>http://127.0.0.1:8000/scholar_090.html</v>
          </cell>
          <cell r="B55">
            <v>91</v>
          </cell>
        </row>
        <row r="56">
          <cell r="A56" t="str">
            <v>http://127.0.0.1:8000/scholar_086.html</v>
          </cell>
          <cell r="B56">
            <v>87</v>
          </cell>
        </row>
        <row r="57">
          <cell r="A57" t="str">
            <v>http://127.0.0.1:8000/scholar_030.html</v>
          </cell>
          <cell r="B57">
            <v>31</v>
          </cell>
        </row>
        <row r="58">
          <cell r="A58" t="str">
            <v>http://127.0.0.1:8000/scholar_009.html</v>
          </cell>
          <cell r="B58">
            <v>10</v>
          </cell>
        </row>
        <row r="59">
          <cell r="A59" t="str">
            <v>http://127.0.0.1:8000/scholar_037.html</v>
          </cell>
          <cell r="B59">
            <v>38</v>
          </cell>
        </row>
        <row r="60">
          <cell r="A60" t="str">
            <v>http://127.0.0.1:8000/scholar_023.html</v>
          </cell>
          <cell r="B60">
            <v>24</v>
          </cell>
        </row>
        <row r="61">
          <cell r="A61" t="str">
            <v>http://127.0.0.1:8000/scholar_098.html</v>
          </cell>
          <cell r="B61">
            <v>99</v>
          </cell>
        </row>
        <row r="62">
          <cell r="A62" t="str">
            <v>http://127.0.0.1:8000/scholar_073.html</v>
          </cell>
          <cell r="B62">
            <v>74</v>
          </cell>
        </row>
        <row r="63">
          <cell r="A63" t="str">
            <v>http://127.0.0.1:8000/scholar_040.html</v>
          </cell>
          <cell r="B63">
            <v>41</v>
          </cell>
        </row>
        <row r="64">
          <cell r="A64" t="str">
            <v>http://127.0.0.1:8000/scholar_088.html</v>
          </cell>
          <cell r="B64">
            <v>89</v>
          </cell>
        </row>
        <row r="65">
          <cell r="A65" t="str">
            <v>http://127.0.0.1:8000/scholar_026.html</v>
          </cell>
          <cell r="B65">
            <v>27</v>
          </cell>
        </row>
        <row r="66">
          <cell r="A66" t="str">
            <v>http://127.0.0.1:8000/scholar_014.html</v>
          </cell>
          <cell r="B66">
            <v>15</v>
          </cell>
        </row>
        <row r="67">
          <cell r="A67" t="str">
            <v>http://127.0.0.1:8000/scholar_049.html</v>
          </cell>
          <cell r="B67">
            <v>50</v>
          </cell>
        </row>
        <row r="68">
          <cell r="A68" t="str">
            <v>http://127.0.0.1:8000/scholar_063.html</v>
          </cell>
          <cell r="B68">
            <v>64</v>
          </cell>
        </row>
        <row r="69">
          <cell r="A69" t="str">
            <v>http://127.0.0.1:8000/scholar_085.html</v>
          </cell>
          <cell r="B69">
            <v>86</v>
          </cell>
        </row>
        <row r="70">
          <cell r="A70" t="str">
            <v>http://127.0.0.1:8000/scholar_064.html</v>
          </cell>
          <cell r="B70">
            <v>65</v>
          </cell>
        </row>
        <row r="71">
          <cell r="A71" t="str">
            <v>http://127.0.0.1:8000/scholar_075.html</v>
          </cell>
          <cell r="B71">
            <v>76</v>
          </cell>
        </row>
        <row r="72">
          <cell r="A72" t="str">
            <v>http://127.0.0.1:8000/scholar_019.html</v>
          </cell>
          <cell r="B72">
            <v>20</v>
          </cell>
        </row>
        <row r="73">
          <cell r="A73" t="str">
            <v>http://127.0.0.1:8000/scholar_050.html</v>
          </cell>
          <cell r="B73">
            <v>51</v>
          </cell>
        </row>
        <row r="74">
          <cell r="A74" t="str">
            <v>http://127.0.0.1:8000/scholar_071.html</v>
          </cell>
          <cell r="B74">
            <v>72</v>
          </cell>
        </row>
        <row r="75">
          <cell r="A75" t="str">
            <v>http://127.0.0.1:8000/scholar_062.html</v>
          </cell>
          <cell r="B75">
            <v>63</v>
          </cell>
        </row>
        <row r="76">
          <cell r="A76" t="str">
            <v>http://127.0.0.1:8000/scholar_045.html</v>
          </cell>
          <cell r="B76">
            <v>46</v>
          </cell>
        </row>
        <row r="77">
          <cell r="A77" t="str">
            <v>http://127.0.0.1:8000/scholar_017.html</v>
          </cell>
          <cell r="B77">
            <v>18</v>
          </cell>
        </row>
        <row r="78">
          <cell r="A78" t="str">
            <v>http://127.0.0.1:8000/scholar_020.html</v>
          </cell>
          <cell r="B78">
            <v>21</v>
          </cell>
        </row>
        <row r="79">
          <cell r="A79" t="str">
            <v>http://127.0.0.1:8000/scholar_008.html</v>
          </cell>
          <cell r="B79">
            <v>9</v>
          </cell>
        </row>
        <row r="80">
          <cell r="A80" t="str">
            <v>http://127.0.0.1:8000/scholar_057.html</v>
          </cell>
          <cell r="B80">
            <v>58</v>
          </cell>
        </row>
        <row r="81">
          <cell r="A81" t="str">
            <v>http://127.0.0.1:8000/scholar_092.html</v>
          </cell>
          <cell r="B81">
            <v>93</v>
          </cell>
        </row>
        <row r="82">
          <cell r="A82" t="str">
            <v>http://127.0.0.1:8000/scholar_010.html</v>
          </cell>
          <cell r="B82">
            <v>11</v>
          </cell>
        </row>
        <row r="83">
          <cell r="A83" t="str">
            <v>http://127.0.0.1:8000/scholar_093.html</v>
          </cell>
          <cell r="B83">
            <v>94</v>
          </cell>
        </row>
        <row r="84">
          <cell r="A84" t="str">
            <v>http://127.0.0.1:8000/scholar_067.html</v>
          </cell>
          <cell r="B84">
            <v>68</v>
          </cell>
        </row>
        <row r="85">
          <cell r="A85" t="str">
            <v>http://127.0.0.1:8000/scholar_013.html</v>
          </cell>
          <cell r="B85">
            <v>14</v>
          </cell>
        </row>
        <row r="86">
          <cell r="A86" t="str">
            <v>http://127.0.0.1:8000/scholar_080.html</v>
          </cell>
          <cell r="B86">
            <v>81</v>
          </cell>
        </row>
        <row r="87">
          <cell r="A87" t="str">
            <v>http://127.0.0.1:8000/scholar_097.html</v>
          </cell>
          <cell r="B87">
            <v>98</v>
          </cell>
        </row>
        <row r="88">
          <cell r="A88" t="str">
            <v>http://127.0.0.1:8000/scholar_001.html</v>
          </cell>
          <cell r="B88">
            <v>2</v>
          </cell>
        </row>
        <row r="89">
          <cell r="A89" t="str">
            <v>http://127.0.0.1:8000/scholar_095.html</v>
          </cell>
          <cell r="B89">
            <v>96</v>
          </cell>
        </row>
        <row r="90">
          <cell r="A90" t="str">
            <v>http://127.0.0.1:8000/scholar_070.html</v>
          </cell>
          <cell r="B90">
            <v>71</v>
          </cell>
        </row>
        <row r="91">
          <cell r="A91" t="str">
            <v>http://127.0.0.1:8000/scholar_096.html</v>
          </cell>
          <cell r="B91">
            <v>97</v>
          </cell>
        </row>
        <row r="92">
          <cell r="A92" t="str">
            <v>http://127.0.0.1:8000/scholar_012.html</v>
          </cell>
          <cell r="B92">
            <v>13</v>
          </cell>
        </row>
        <row r="93">
          <cell r="A93" t="str">
            <v>http://127.0.0.1:8000/scholar_018.html</v>
          </cell>
          <cell r="B93">
            <v>19</v>
          </cell>
        </row>
        <row r="94">
          <cell r="A94" t="str">
            <v>http://127.0.0.1:8000/scholar_016.html</v>
          </cell>
          <cell r="B94">
            <v>17</v>
          </cell>
        </row>
        <row r="95">
          <cell r="A95" t="str">
            <v>http://127.0.0.1:8000/scholar_036.html</v>
          </cell>
          <cell r="B95">
            <v>37</v>
          </cell>
        </row>
        <row r="96">
          <cell r="A96" t="str">
            <v>http://127.0.0.1:8000/scholar_069.html</v>
          </cell>
          <cell r="B96">
            <v>70</v>
          </cell>
        </row>
        <row r="97">
          <cell r="A97" t="str">
            <v>http://127.0.0.1:8000/scholar_002.html</v>
          </cell>
          <cell r="B97">
            <v>3</v>
          </cell>
        </row>
        <row r="98">
          <cell r="A98" t="str">
            <v>http://127.0.0.1:8000/scholar_058.html</v>
          </cell>
          <cell r="B98">
            <v>59</v>
          </cell>
        </row>
        <row r="99">
          <cell r="A99" t="str">
            <v>http://127.0.0.1:8000/scholar_094.html</v>
          </cell>
          <cell r="B99">
            <v>95</v>
          </cell>
        </row>
        <row r="100">
          <cell r="A100" t="str">
            <v>http://127.0.0.1:8000/scholar_077.html</v>
          </cell>
          <cell r="B100">
            <v>78</v>
          </cell>
        </row>
      </sheetData>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Sheet3"/>
      <sheetName val="Sheet1"/>
      <sheetName val="Sheet2"/>
    </sheetNames>
    <sheetDataSet>
      <sheetData sheetId="0" refreshError="1"/>
      <sheetData sheetId="1" refreshError="1"/>
      <sheetData sheetId="2">
        <row r="1">
          <cell r="A1" t="str">
            <v>Source Page URL</v>
          </cell>
          <cell r="B1" t="str">
            <v>Page number</v>
          </cell>
        </row>
        <row r="2">
          <cell r="A2" t="str">
            <v>http://127.0.0.1:8000/scholar_004.html</v>
          </cell>
          <cell r="B2">
            <v>5</v>
          </cell>
        </row>
        <row r="3">
          <cell r="A3" t="str">
            <v>http://127.0.0.1:8000/scholar_038.html</v>
          </cell>
          <cell r="B3">
            <v>39</v>
          </cell>
        </row>
        <row r="4">
          <cell r="A4" t="str">
            <v>http://127.0.0.1:8000/scholar_034.html</v>
          </cell>
          <cell r="B4">
            <v>35</v>
          </cell>
        </row>
        <row r="5">
          <cell r="A5" t="str">
            <v>http://127.0.0.1:8000/scholar_072.html</v>
          </cell>
          <cell r="B5">
            <v>73</v>
          </cell>
        </row>
        <row r="6">
          <cell r="A6" t="str">
            <v>http://127.0.0.1:8000/scholar_099.html</v>
          </cell>
          <cell r="B6">
            <v>100</v>
          </cell>
        </row>
        <row r="7">
          <cell r="A7" t="str">
            <v>http://127.0.0.1:8000/scholar_066.html</v>
          </cell>
          <cell r="B7">
            <v>67</v>
          </cell>
        </row>
        <row r="8">
          <cell r="A8" t="str">
            <v>http://127.0.0.1:8000/scholar_025.html</v>
          </cell>
          <cell r="B8">
            <v>26</v>
          </cell>
        </row>
        <row r="9">
          <cell r="A9" t="str">
            <v>http://127.0.0.1:8000/scholar_074.html</v>
          </cell>
          <cell r="B9">
            <v>75</v>
          </cell>
        </row>
        <row r="10">
          <cell r="A10" t="str">
            <v>http://127.0.0.1:8000/scholar_022.html</v>
          </cell>
          <cell r="B10">
            <v>23</v>
          </cell>
        </row>
        <row r="11">
          <cell r="A11" t="str">
            <v>http://127.0.0.1:8000/scholar_068.html</v>
          </cell>
          <cell r="B11">
            <v>69</v>
          </cell>
        </row>
        <row r="12">
          <cell r="A12" t="str">
            <v>http://127.0.0.1:8000/scholar_031.html</v>
          </cell>
          <cell r="B12">
            <v>32</v>
          </cell>
        </row>
        <row r="13">
          <cell r="A13" t="str">
            <v>http://127.0.0.1:8000/scholar_003.html</v>
          </cell>
          <cell r="B13">
            <v>4</v>
          </cell>
        </row>
        <row r="14">
          <cell r="A14" t="str">
            <v>http://127.0.0.1:8000/scholar_052.html</v>
          </cell>
          <cell r="B14">
            <v>53</v>
          </cell>
        </row>
        <row r="15">
          <cell r="A15" t="str">
            <v>http://127.0.0.1:8000/scholar_015.html</v>
          </cell>
          <cell r="B15">
            <v>16</v>
          </cell>
        </row>
        <row r="16">
          <cell r="A16" t="str">
            <v>http://127.0.0.1:8000/scholar_046.html</v>
          </cell>
          <cell r="B16">
            <v>47</v>
          </cell>
        </row>
        <row r="17">
          <cell r="A17" t="str">
            <v>http://127.0.0.1:8000/scholar_087.html</v>
          </cell>
          <cell r="B17">
            <v>88</v>
          </cell>
        </row>
        <row r="18">
          <cell r="A18" t="str">
            <v>http://127.0.0.1:8000/scholar_042.html</v>
          </cell>
          <cell r="B18">
            <v>43</v>
          </cell>
        </row>
        <row r="19">
          <cell r="A19" t="str">
            <v>http://127.0.0.1:8000/scholar_048.html</v>
          </cell>
          <cell r="B19">
            <v>49</v>
          </cell>
        </row>
        <row r="20">
          <cell r="A20" t="str">
            <v>http://127.0.0.1:8000/scholar_076.html</v>
          </cell>
          <cell r="B20">
            <v>77</v>
          </cell>
        </row>
        <row r="21">
          <cell r="A21" t="str">
            <v>http://127.0.0.1:8000/scholar_091.html</v>
          </cell>
          <cell r="B21">
            <v>92</v>
          </cell>
        </row>
        <row r="22">
          <cell r="A22" t="str">
            <v>http://127.0.0.1:8000/scholar_065.html</v>
          </cell>
          <cell r="B22">
            <v>66</v>
          </cell>
        </row>
        <row r="23">
          <cell r="A23" t="str">
            <v>http://127.0.0.1:8000/scholar_021.html</v>
          </cell>
          <cell r="B23">
            <v>22</v>
          </cell>
        </row>
        <row r="24">
          <cell r="A24" t="str">
            <v>http://127.0.0.1:8000/scholar_078.html</v>
          </cell>
          <cell r="B24">
            <v>79</v>
          </cell>
        </row>
        <row r="25">
          <cell r="A25" t="str">
            <v>http://127.0.0.1:8000/scholar_032.html</v>
          </cell>
          <cell r="B25">
            <v>33</v>
          </cell>
        </row>
        <row r="26">
          <cell r="A26" t="str">
            <v>http://127.0.0.1:8000/scholar_033.html</v>
          </cell>
          <cell r="B26">
            <v>34</v>
          </cell>
        </row>
        <row r="27">
          <cell r="A27" t="str">
            <v>http://127.0.0.1:8000/scholar_083.html</v>
          </cell>
          <cell r="B27">
            <v>84</v>
          </cell>
        </row>
        <row r="28">
          <cell r="A28" t="str">
            <v>http://127.0.0.1:8000/scholar_079.html</v>
          </cell>
          <cell r="B28">
            <v>80</v>
          </cell>
        </row>
        <row r="29">
          <cell r="A29" t="str">
            <v>http://127.0.0.1:8000/scholar_011.html</v>
          </cell>
          <cell r="B29">
            <v>12</v>
          </cell>
        </row>
        <row r="30">
          <cell r="A30" t="str">
            <v>http://127.0.0.1:8000/scholar_051.html</v>
          </cell>
          <cell r="B30">
            <v>52</v>
          </cell>
        </row>
        <row r="31">
          <cell r="A31" t="str">
            <v>http://127.0.0.1:8000/scholar_029.html</v>
          </cell>
          <cell r="B31">
            <v>30</v>
          </cell>
        </row>
        <row r="32">
          <cell r="A32" t="str">
            <v>http://127.0.0.1:8000/scholar_081.html</v>
          </cell>
          <cell r="B32">
            <v>82</v>
          </cell>
        </row>
        <row r="33">
          <cell r="A33" t="str">
            <v>http://127.0.0.1:8000/scholar_047.html</v>
          </cell>
          <cell r="B33">
            <v>48</v>
          </cell>
        </row>
        <row r="34">
          <cell r="A34" t="str">
            <v>http://127.0.0.1:8000/scholar_060.html</v>
          </cell>
          <cell r="B34">
            <v>61</v>
          </cell>
        </row>
        <row r="35">
          <cell r="A35" t="str">
            <v>http://127.0.0.1:8000/scholar_043.html</v>
          </cell>
          <cell r="B35">
            <v>44</v>
          </cell>
        </row>
        <row r="36">
          <cell r="A36" t="str">
            <v>http://127.0.0.1:8000/scholar_044.html</v>
          </cell>
          <cell r="B36">
            <v>45</v>
          </cell>
        </row>
        <row r="37">
          <cell r="A37" t="str">
            <v>http://127.0.0.1:8000/scholar_082.html</v>
          </cell>
          <cell r="B37">
            <v>83</v>
          </cell>
        </row>
        <row r="38">
          <cell r="A38" t="str">
            <v>http://127.0.0.1:8000/scholar_056.html</v>
          </cell>
          <cell r="B38">
            <v>57</v>
          </cell>
        </row>
        <row r="39">
          <cell r="A39" t="str">
            <v>http://127.0.0.1:8000/scholar_006.html</v>
          </cell>
          <cell r="B39">
            <v>7</v>
          </cell>
        </row>
        <row r="40">
          <cell r="A40" t="str">
            <v>http://127.0.0.1:8000/scholar_089.html</v>
          </cell>
          <cell r="B40">
            <v>90</v>
          </cell>
        </row>
        <row r="41">
          <cell r="A41" t="str">
            <v>http://127.0.0.1:8000/scholar_084.html</v>
          </cell>
          <cell r="B41">
            <v>85</v>
          </cell>
        </row>
        <row r="42">
          <cell r="A42" t="str">
            <v>http://127.0.0.1:8000/scholar_039.html</v>
          </cell>
          <cell r="B42">
            <v>40</v>
          </cell>
        </row>
        <row r="43">
          <cell r="A43" t="str">
            <v>http://127.0.0.1:8000/scholar_027.html</v>
          </cell>
          <cell r="B43">
            <v>28</v>
          </cell>
        </row>
        <row r="44">
          <cell r="A44" t="str">
            <v>http://127.0.0.1:8000/scholar_059.html</v>
          </cell>
          <cell r="B44">
            <v>60</v>
          </cell>
        </row>
        <row r="45">
          <cell r="A45" t="str">
            <v>http://127.0.0.1:8000/scholar_041.html</v>
          </cell>
          <cell r="B45">
            <v>42</v>
          </cell>
        </row>
        <row r="46">
          <cell r="A46" t="str">
            <v>http://127.0.0.1:8000/scholar_053.html</v>
          </cell>
          <cell r="B46">
            <v>54</v>
          </cell>
        </row>
        <row r="47">
          <cell r="A47" t="str">
            <v>http://127.0.0.1:8000/scholar_035.html</v>
          </cell>
          <cell r="B47">
            <v>36</v>
          </cell>
        </row>
        <row r="48">
          <cell r="A48" t="str">
            <v>http://127.0.0.1:8000/scholar_007.html</v>
          </cell>
          <cell r="B48">
            <v>8</v>
          </cell>
        </row>
        <row r="49">
          <cell r="A49" t="str">
            <v>http://127.0.0.1:8000/scholar_024.html</v>
          </cell>
          <cell r="B49">
            <v>25</v>
          </cell>
        </row>
        <row r="50">
          <cell r="A50" t="str">
            <v>http://127.0.0.1:8000/scholar_054.html</v>
          </cell>
          <cell r="B50">
            <v>55</v>
          </cell>
        </row>
        <row r="51">
          <cell r="A51" t="str">
            <v>http://127.0.0.1:8000/scholar_005.html</v>
          </cell>
          <cell r="B51">
            <v>6</v>
          </cell>
        </row>
        <row r="52">
          <cell r="A52" t="str">
            <v>http://127.0.0.1:8000/scholar_055.html</v>
          </cell>
          <cell r="B52">
            <v>56</v>
          </cell>
        </row>
        <row r="53">
          <cell r="A53" t="str">
            <v>http://127.0.0.1:8000/scholar_061.html</v>
          </cell>
          <cell r="B53">
            <v>62</v>
          </cell>
        </row>
        <row r="54">
          <cell r="A54" t="str">
            <v>http://127.0.0.1:8000/scholar_090.html</v>
          </cell>
          <cell r="B54">
            <v>91</v>
          </cell>
        </row>
        <row r="55">
          <cell r="A55" t="str">
            <v>http://127.0.0.1:8000/scholar_028.html</v>
          </cell>
          <cell r="B55">
            <v>29</v>
          </cell>
        </row>
        <row r="56">
          <cell r="A56" t="str">
            <v>http://127.0.0.1:8000/scholar_086.html</v>
          </cell>
          <cell r="B56">
            <v>87</v>
          </cell>
        </row>
        <row r="57">
          <cell r="A57" t="str">
            <v>http://127.0.0.1:8000/scholar_030.html</v>
          </cell>
          <cell r="B57">
            <v>31</v>
          </cell>
        </row>
        <row r="58">
          <cell r="A58" t="str">
            <v>http://127.0.0.1:8000/scholar_009.html</v>
          </cell>
          <cell r="B58">
            <v>10</v>
          </cell>
        </row>
        <row r="59">
          <cell r="A59" t="str">
            <v>http://127.0.0.1:8000/scholar_037.html</v>
          </cell>
          <cell r="B59">
            <v>38</v>
          </cell>
        </row>
        <row r="60">
          <cell r="A60" t="str">
            <v>http://127.0.0.1:8000/scholar_023.html</v>
          </cell>
          <cell r="B60">
            <v>24</v>
          </cell>
        </row>
        <row r="61">
          <cell r="A61" t="str">
            <v>http://127.0.0.1:8000/scholar_098.html</v>
          </cell>
          <cell r="B61">
            <v>99</v>
          </cell>
        </row>
        <row r="62">
          <cell r="A62" t="str">
            <v>http://127.0.0.1:8000/scholar_073.html</v>
          </cell>
          <cell r="B62">
            <v>74</v>
          </cell>
        </row>
        <row r="63">
          <cell r="A63" t="str">
            <v>http://127.0.0.1:8000/scholar_040.html</v>
          </cell>
          <cell r="B63">
            <v>41</v>
          </cell>
        </row>
        <row r="64">
          <cell r="A64" t="str">
            <v>http://127.0.0.1:8000/scholar_088.html</v>
          </cell>
          <cell r="B64">
            <v>89</v>
          </cell>
        </row>
        <row r="65">
          <cell r="A65" t="str">
            <v>http://127.0.0.1:8000/scholar_026.html</v>
          </cell>
          <cell r="B65">
            <v>27</v>
          </cell>
        </row>
        <row r="66">
          <cell r="A66" t="str">
            <v>http://127.0.0.1:8000/scholar_014.html</v>
          </cell>
          <cell r="B66">
            <v>15</v>
          </cell>
        </row>
        <row r="67">
          <cell r="A67" t="str">
            <v>http://127.0.0.1:8000/scholar_049.html</v>
          </cell>
          <cell r="B67">
            <v>50</v>
          </cell>
        </row>
        <row r="68">
          <cell r="A68" t="str">
            <v>http://127.0.0.1:8000/scholar_063.html</v>
          </cell>
          <cell r="B68">
            <v>64</v>
          </cell>
        </row>
        <row r="69">
          <cell r="A69" t="str">
            <v>http://127.0.0.1:8000/scholar_085.html</v>
          </cell>
          <cell r="B69">
            <v>86</v>
          </cell>
        </row>
        <row r="70">
          <cell r="A70" t="str">
            <v>http://127.0.0.1:8000/scholar_064.html</v>
          </cell>
          <cell r="B70">
            <v>65</v>
          </cell>
        </row>
        <row r="71">
          <cell r="A71" t="str">
            <v>http://127.0.0.1:8000/scholar_075.html</v>
          </cell>
          <cell r="B71">
            <v>76</v>
          </cell>
        </row>
        <row r="72">
          <cell r="A72" t="str">
            <v>http://127.0.0.1:8000/scholar_019.html</v>
          </cell>
          <cell r="B72">
            <v>20</v>
          </cell>
        </row>
        <row r="73">
          <cell r="A73" t="str">
            <v>http://127.0.0.1:8000/scholar_050.html</v>
          </cell>
          <cell r="B73">
            <v>51</v>
          </cell>
        </row>
        <row r="74">
          <cell r="A74" t="str">
            <v>http://127.0.0.1:8000/scholar_062.html</v>
          </cell>
          <cell r="B74">
            <v>63</v>
          </cell>
        </row>
        <row r="75">
          <cell r="A75" t="str">
            <v>http://127.0.0.1:8000/scholar_071.html</v>
          </cell>
          <cell r="B75">
            <v>72</v>
          </cell>
        </row>
        <row r="76">
          <cell r="A76" t="str">
            <v>http://127.0.0.1:8000/scholar_045.html</v>
          </cell>
          <cell r="B76">
            <v>46</v>
          </cell>
        </row>
        <row r="77">
          <cell r="A77" t="str">
            <v>http://127.0.0.1:8000/scholar_017.html</v>
          </cell>
          <cell r="B77">
            <v>18</v>
          </cell>
        </row>
        <row r="78">
          <cell r="A78" t="str">
            <v>http://127.0.0.1:8000/scholar_020.html</v>
          </cell>
          <cell r="B78">
            <v>21</v>
          </cell>
        </row>
        <row r="79">
          <cell r="A79" t="str">
            <v>http://127.0.0.1:8000/scholar_008.html</v>
          </cell>
          <cell r="B79">
            <v>9</v>
          </cell>
        </row>
        <row r="80">
          <cell r="A80" t="str">
            <v>http://127.0.0.1:8000/scholar_057.html</v>
          </cell>
          <cell r="B80">
            <v>58</v>
          </cell>
        </row>
        <row r="81">
          <cell r="A81" t="str">
            <v>http://127.0.0.1:8000/scholar_092.html</v>
          </cell>
          <cell r="B81">
            <v>93</v>
          </cell>
        </row>
        <row r="82">
          <cell r="A82" t="str">
            <v>http://127.0.0.1:8000/scholar_093.html</v>
          </cell>
          <cell r="B82">
            <v>94</v>
          </cell>
        </row>
        <row r="83">
          <cell r="A83" t="str">
            <v>http://127.0.0.1:8000/scholar_010.html</v>
          </cell>
          <cell r="B83">
            <v>11</v>
          </cell>
        </row>
        <row r="84">
          <cell r="A84" t="str">
            <v>http://127.0.0.1:8000/scholar_067.html</v>
          </cell>
          <cell r="B84">
            <v>68</v>
          </cell>
        </row>
        <row r="85">
          <cell r="A85" t="str">
            <v>http://127.0.0.1:8000/scholar_013.html</v>
          </cell>
          <cell r="B85">
            <v>14</v>
          </cell>
        </row>
        <row r="86">
          <cell r="A86" t="str">
            <v>http://127.0.0.1:8000/scholar_080.html</v>
          </cell>
          <cell r="B86">
            <v>81</v>
          </cell>
        </row>
        <row r="87">
          <cell r="A87" t="str">
            <v>http://127.0.0.1:8000/scholar_097.html</v>
          </cell>
          <cell r="B87">
            <v>98</v>
          </cell>
        </row>
        <row r="88">
          <cell r="A88" t="str">
            <v>http://127.0.0.1:8000/scholar_095.html</v>
          </cell>
          <cell r="B88">
            <v>96</v>
          </cell>
        </row>
        <row r="89">
          <cell r="A89" t="str">
            <v>http://127.0.0.1:8000/scholar_001.html</v>
          </cell>
          <cell r="B89">
            <v>2</v>
          </cell>
        </row>
        <row r="90">
          <cell r="A90" t="str">
            <v>http://127.0.0.1:8000/scholar_070.html</v>
          </cell>
          <cell r="B90">
            <v>71</v>
          </cell>
        </row>
        <row r="91">
          <cell r="A91" t="str">
            <v>http://127.0.0.1:8000/scholar_096.html</v>
          </cell>
          <cell r="B91">
            <v>97</v>
          </cell>
        </row>
        <row r="92">
          <cell r="A92" t="str">
            <v>http://127.0.0.1:8000/scholar_018.html</v>
          </cell>
          <cell r="B92">
            <v>19</v>
          </cell>
        </row>
        <row r="93">
          <cell r="A93" t="str">
            <v>http://127.0.0.1:8000/scholar_016.html</v>
          </cell>
          <cell r="B93">
            <v>17</v>
          </cell>
        </row>
        <row r="94">
          <cell r="A94" t="str">
            <v>http://127.0.0.1:8000/scholar_012.html</v>
          </cell>
          <cell r="B94">
            <v>13</v>
          </cell>
        </row>
        <row r="95">
          <cell r="A95" t="str">
            <v>http://127.0.0.1:8000/scholar_069.html</v>
          </cell>
          <cell r="B95">
            <v>70</v>
          </cell>
        </row>
        <row r="96">
          <cell r="A96" t="str">
            <v>http://127.0.0.1:8000/scholar_058.html</v>
          </cell>
          <cell r="B96">
            <v>59</v>
          </cell>
        </row>
        <row r="97">
          <cell r="A97" t="str">
            <v>http://127.0.0.1:8000/scholar_036.html</v>
          </cell>
          <cell r="B97">
            <v>37</v>
          </cell>
        </row>
        <row r="98">
          <cell r="A98" t="str">
            <v>http://127.0.0.1:8000/scholar_002.html</v>
          </cell>
          <cell r="B98">
            <v>3</v>
          </cell>
        </row>
        <row r="99">
          <cell r="A99" t="str">
            <v>http://127.0.0.1:8000/scholar_094.html</v>
          </cell>
          <cell r="B99">
            <v>95</v>
          </cell>
        </row>
        <row r="100">
          <cell r="A100" t="str">
            <v>http://127.0.0.1:8000/scholar_077.html</v>
          </cell>
          <cell r="B100">
            <v>78</v>
          </cell>
        </row>
      </sheetData>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Sheet3"/>
      <sheetName val="Sheet1"/>
      <sheetName val="Sheet2"/>
    </sheetNames>
    <sheetDataSet>
      <sheetData sheetId="0" refreshError="1"/>
      <sheetData sheetId="1" refreshError="1"/>
      <sheetData sheetId="2">
        <row r="1">
          <cell r="A1" t="str">
            <v>Source Page URL</v>
          </cell>
          <cell r="B1" t="str">
            <v>Page number</v>
          </cell>
        </row>
        <row r="2">
          <cell r="A2" t="str">
            <v>http://127.0.0.1:8000/scholar_004.html</v>
          </cell>
          <cell r="B2">
            <v>5</v>
          </cell>
        </row>
        <row r="3">
          <cell r="A3" t="str">
            <v>http://127.0.0.1:8000/scholar_034.html</v>
          </cell>
          <cell r="B3">
            <v>35</v>
          </cell>
        </row>
        <row r="4">
          <cell r="A4" t="str">
            <v>http://127.0.0.1:8000/scholar_038.html</v>
          </cell>
          <cell r="B4">
            <v>39</v>
          </cell>
        </row>
        <row r="5">
          <cell r="A5" t="str">
            <v>http://127.0.0.1:8000/scholar_072.html</v>
          </cell>
          <cell r="B5">
            <v>73</v>
          </cell>
        </row>
        <row r="6">
          <cell r="A6" t="str">
            <v>http://127.0.0.1:8000/scholar_099.html</v>
          </cell>
          <cell r="B6">
            <v>100</v>
          </cell>
        </row>
        <row r="7">
          <cell r="A7" t="str">
            <v>http://127.0.0.1:8000/scholar_066.html</v>
          </cell>
          <cell r="B7">
            <v>67</v>
          </cell>
        </row>
        <row r="8">
          <cell r="A8" t="str">
            <v>http://127.0.0.1:8000/scholar_025.html</v>
          </cell>
          <cell r="B8">
            <v>26</v>
          </cell>
        </row>
        <row r="9">
          <cell r="A9" t="str">
            <v>http://127.0.0.1:8000/scholar_022.html</v>
          </cell>
          <cell r="B9">
            <v>23</v>
          </cell>
        </row>
        <row r="10">
          <cell r="A10" t="str">
            <v>http://127.0.0.1:8000/scholar_074.html</v>
          </cell>
          <cell r="B10">
            <v>75</v>
          </cell>
        </row>
        <row r="11">
          <cell r="A11" t="str">
            <v>http://127.0.0.1:8000/scholar_031.html</v>
          </cell>
          <cell r="B11">
            <v>32</v>
          </cell>
        </row>
        <row r="12">
          <cell r="A12" t="str">
            <v>http://127.0.0.1:8000/scholar_068.html</v>
          </cell>
          <cell r="B12">
            <v>69</v>
          </cell>
        </row>
        <row r="13">
          <cell r="A13" t="str">
            <v>http://127.0.0.1:8000/scholar_003.html</v>
          </cell>
          <cell r="B13">
            <v>4</v>
          </cell>
        </row>
        <row r="14">
          <cell r="A14" t="str">
            <v>http://127.0.0.1:8000/scholar_015.html</v>
          </cell>
          <cell r="B14">
            <v>16</v>
          </cell>
        </row>
        <row r="15">
          <cell r="A15" t="str">
            <v>http://127.0.0.1:8000/scholar_052.html</v>
          </cell>
          <cell r="B15">
            <v>53</v>
          </cell>
        </row>
        <row r="16">
          <cell r="A16" t="str">
            <v>http://127.0.0.1:8000/scholar_046.html</v>
          </cell>
          <cell r="B16">
            <v>47</v>
          </cell>
        </row>
        <row r="17">
          <cell r="A17" t="str">
            <v>http://127.0.0.1:8000/scholar_087.html</v>
          </cell>
          <cell r="B17">
            <v>88</v>
          </cell>
        </row>
        <row r="18">
          <cell r="A18" t="str">
            <v>http://127.0.0.1:8000/scholar_042.html</v>
          </cell>
          <cell r="B18">
            <v>43</v>
          </cell>
        </row>
        <row r="19">
          <cell r="A19" t="str">
            <v>http://127.0.0.1:8000/scholar_048.html</v>
          </cell>
          <cell r="B19">
            <v>49</v>
          </cell>
        </row>
        <row r="20">
          <cell r="A20" t="str">
            <v>http://127.0.0.1:8000/scholar_076.html</v>
          </cell>
          <cell r="B20">
            <v>77</v>
          </cell>
        </row>
        <row r="21">
          <cell r="A21" t="str">
            <v>http://127.0.0.1:8000/scholar_091.html</v>
          </cell>
          <cell r="B21">
            <v>92</v>
          </cell>
        </row>
        <row r="22">
          <cell r="A22" t="str">
            <v>http://127.0.0.1:8000/scholar_065.html</v>
          </cell>
          <cell r="B22">
            <v>66</v>
          </cell>
        </row>
        <row r="23">
          <cell r="A23" t="str">
            <v>http://127.0.0.1:8000/scholar_078.html</v>
          </cell>
          <cell r="B23">
            <v>79</v>
          </cell>
        </row>
        <row r="24">
          <cell r="A24" t="str">
            <v>http://127.0.0.1:8000/scholar_021.html</v>
          </cell>
          <cell r="B24">
            <v>22</v>
          </cell>
        </row>
        <row r="25">
          <cell r="A25" t="str">
            <v>http://127.0.0.1:8000/scholar_032.html</v>
          </cell>
          <cell r="B25">
            <v>33</v>
          </cell>
        </row>
        <row r="26">
          <cell r="A26" t="str">
            <v>http://127.0.0.1:8000/scholar_033.html</v>
          </cell>
          <cell r="B26">
            <v>34</v>
          </cell>
        </row>
        <row r="27">
          <cell r="A27" t="str">
            <v>http://127.0.0.1:8000/scholar_083.html</v>
          </cell>
          <cell r="B27">
            <v>84</v>
          </cell>
        </row>
        <row r="28">
          <cell r="A28" t="str">
            <v>http://127.0.0.1:8000/scholar_079.html</v>
          </cell>
          <cell r="B28">
            <v>80</v>
          </cell>
        </row>
        <row r="29">
          <cell r="A29" t="str">
            <v>http://127.0.0.1:8000/scholar_011.html</v>
          </cell>
          <cell r="B29">
            <v>12</v>
          </cell>
        </row>
        <row r="30">
          <cell r="A30" t="str">
            <v>http://127.0.0.1:8000/scholar_051.html</v>
          </cell>
          <cell r="B30">
            <v>52</v>
          </cell>
        </row>
        <row r="31">
          <cell r="A31" t="str">
            <v>http://127.0.0.1:8000/scholar_029.html</v>
          </cell>
          <cell r="B31">
            <v>30</v>
          </cell>
        </row>
        <row r="32">
          <cell r="A32" t="str">
            <v>http://127.0.0.1:8000/scholar_047.html</v>
          </cell>
          <cell r="B32">
            <v>48</v>
          </cell>
        </row>
        <row r="33">
          <cell r="A33" t="str">
            <v>http://127.0.0.1:8000/scholar_081.html</v>
          </cell>
          <cell r="B33">
            <v>82</v>
          </cell>
        </row>
        <row r="34">
          <cell r="A34" t="str">
            <v>http://127.0.0.1:8000/scholar_060.html</v>
          </cell>
          <cell r="B34">
            <v>61</v>
          </cell>
        </row>
        <row r="35">
          <cell r="A35" t="str">
            <v>http://127.0.0.1:8000/scholar_082.html</v>
          </cell>
          <cell r="B35">
            <v>83</v>
          </cell>
        </row>
        <row r="36">
          <cell r="A36" t="str">
            <v>http://127.0.0.1:8000/scholar_043.html</v>
          </cell>
          <cell r="B36">
            <v>44</v>
          </cell>
        </row>
        <row r="37">
          <cell r="A37" t="str">
            <v>http://127.0.0.1:8000/scholar_044.html</v>
          </cell>
          <cell r="B37">
            <v>45</v>
          </cell>
        </row>
        <row r="38">
          <cell r="A38" t="str">
            <v>http://127.0.0.1:8000/scholar_056.html</v>
          </cell>
          <cell r="B38">
            <v>57</v>
          </cell>
        </row>
        <row r="39">
          <cell r="A39" t="str">
            <v>http://127.0.0.1:8000/scholar_006.html</v>
          </cell>
          <cell r="B39">
            <v>7</v>
          </cell>
        </row>
        <row r="40">
          <cell r="A40" t="str">
            <v>http://127.0.0.1:8000/scholar_089.html</v>
          </cell>
          <cell r="B40">
            <v>90</v>
          </cell>
        </row>
        <row r="41">
          <cell r="A41" t="str">
            <v>http://127.0.0.1:8000/scholar_084.html</v>
          </cell>
          <cell r="B41">
            <v>85</v>
          </cell>
        </row>
        <row r="42">
          <cell r="A42" t="str">
            <v>http://127.0.0.1:8000/scholar_039.html</v>
          </cell>
          <cell r="B42">
            <v>40</v>
          </cell>
        </row>
        <row r="43">
          <cell r="A43" t="str">
            <v>http://127.0.0.1:8000/scholar_027.html</v>
          </cell>
          <cell r="B43">
            <v>28</v>
          </cell>
        </row>
        <row r="44">
          <cell r="A44" t="str">
            <v>http://127.0.0.1:8000/scholar_059.html</v>
          </cell>
          <cell r="B44">
            <v>60</v>
          </cell>
        </row>
        <row r="45">
          <cell r="A45" t="str">
            <v>http://127.0.0.1:8000/scholar_041.html</v>
          </cell>
          <cell r="B45">
            <v>42</v>
          </cell>
        </row>
        <row r="46">
          <cell r="A46" t="str">
            <v>http://127.0.0.1:8000/scholar_053.html</v>
          </cell>
          <cell r="B46">
            <v>54</v>
          </cell>
        </row>
        <row r="47">
          <cell r="A47" t="str">
            <v>http://127.0.0.1:8000/scholar_035.html</v>
          </cell>
          <cell r="B47">
            <v>36</v>
          </cell>
        </row>
        <row r="48">
          <cell r="A48" t="str">
            <v>http://127.0.0.1:8000/scholar_007.html</v>
          </cell>
          <cell r="B48">
            <v>8</v>
          </cell>
        </row>
        <row r="49">
          <cell r="A49" t="str">
            <v>http://127.0.0.1:8000/scholar_024.html</v>
          </cell>
          <cell r="B49">
            <v>25</v>
          </cell>
        </row>
        <row r="50">
          <cell r="A50" t="str">
            <v>http://127.0.0.1:8000/scholar_005.html</v>
          </cell>
          <cell r="B50">
            <v>6</v>
          </cell>
        </row>
        <row r="51">
          <cell r="A51" t="str">
            <v>http://127.0.0.1:8000/scholar_054.html</v>
          </cell>
          <cell r="B51">
            <v>55</v>
          </cell>
        </row>
        <row r="52">
          <cell r="A52" t="str">
            <v>http://127.0.0.1:8000/scholar_055.html</v>
          </cell>
          <cell r="B52">
            <v>56</v>
          </cell>
        </row>
        <row r="53">
          <cell r="A53" t="str">
            <v>http://127.0.0.1:8000/scholar_061.html</v>
          </cell>
          <cell r="B53">
            <v>62</v>
          </cell>
        </row>
        <row r="54">
          <cell r="A54" t="str">
            <v>http://127.0.0.1:8000/scholar_028.html</v>
          </cell>
          <cell r="B54">
            <v>29</v>
          </cell>
        </row>
        <row r="55">
          <cell r="A55" t="str">
            <v>http://127.0.0.1:8000/scholar_090.html</v>
          </cell>
          <cell r="B55">
            <v>91</v>
          </cell>
        </row>
        <row r="56">
          <cell r="A56" t="str">
            <v>http://127.0.0.1:8000/scholar_086.html</v>
          </cell>
          <cell r="B56">
            <v>87</v>
          </cell>
        </row>
        <row r="57">
          <cell r="A57" t="str">
            <v>http://127.0.0.1:8000/scholar_030.html</v>
          </cell>
          <cell r="B57">
            <v>31</v>
          </cell>
        </row>
        <row r="58">
          <cell r="A58" t="str">
            <v>http://127.0.0.1:8000/scholar_009.html</v>
          </cell>
          <cell r="B58">
            <v>10</v>
          </cell>
        </row>
        <row r="59">
          <cell r="A59" t="str">
            <v>http://127.0.0.1:8000/scholar_037.html</v>
          </cell>
          <cell r="B59">
            <v>38</v>
          </cell>
        </row>
        <row r="60">
          <cell r="A60" t="str">
            <v>http://127.0.0.1:8000/scholar_023.html</v>
          </cell>
          <cell r="B60">
            <v>24</v>
          </cell>
        </row>
        <row r="61">
          <cell r="A61" t="str">
            <v>http://127.0.0.1:8000/scholar_098.html</v>
          </cell>
          <cell r="B61">
            <v>99</v>
          </cell>
        </row>
        <row r="62">
          <cell r="A62" t="str">
            <v>http://127.0.0.1:8000/scholar_073.html</v>
          </cell>
          <cell r="B62">
            <v>74</v>
          </cell>
        </row>
        <row r="63">
          <cell r="A63" t="str">
            <v>http://127.0.0.1:8000/scholar_040.html</v>
          </cell>
          <cell r="B63">
            <v>41</v>
          </cell>
        </row>
        <row r="64">
          <cell r="A64" t="str">
            <v>http://127.0.0.1:8000/scholar_088.html</v>
          </cell>
          <cell r="B64">
            <v>89</v>
          </cell>
        </row>
        <row r="65">
          <cell r="A65" t="str">
            <v>http://127.0.0.1:8000/scholar_026.html</v>
          </cell>
          <cell r="B65">
            <v>27</v>
          </cell>
        </row>
        <row r="66">
          <cell r="A66" t="str">
            <v>http://127.0.0.1:8000/scholar_014.html</v>
          </cell>
          <cell r="B66">
            <v>15</v>
          </cell>
        </row>
        <row r="67">
          <cell r="A67" t="str">
            <v>http://127.0.0.1:8000/scholar_049.html</v>
          </cell>
          <cell r="B67">
            <v>50</v>
          </cell>
        </row>
        <row r="68">
          <cell r="A68" t="str">
            <v>http://127.0.0.1:8000/scholar_063.html</v>
          </cell>
          <cell r="B68">
            <v>64</v>
          </cell>
        </row>
        <row r="69">
          <cell r="A69" t="str">
            <v>http://127.0.0.1:8000/scholar_085.html</v>
          </cell>
          <cell r="B69">
            <v>86</v>
          </cell>
        </row>
        <row r="70">
          <cell r="A70" t="str">
            <v>http://127.0.0.1:8000/scholar_064.html</v>
          </cell>
          <cell r="B70">
            <v>65</v>
          </cell>
        </row>
        <row r="71">
          <cell r="A71" t="str">
            <v>http://127.0.0.1:8000/scholar_075.html</v>
          </cell>
          <cell r="B71">
            <v>76</v>
          </cell>
        </row>
        <row r="72">
          <cell r="A72" t="str">
            <v>http://127.0.0.1:8000/scholar_019.html</v>
          </cell>
          <cell r="B72">
            <v>20</v>
          </cell>
        </row>
        <row r="73">
          <cell r="A73" t="str">
            <v>http://127.0.0.1:8000/scholar_050.html</v>
          </cell>
          <cell r="B73">
            <v>51</v>
          </cell>
        </row>
        <row r="74">
          <cell r="A74" t="str">
            <v>http://127.0.0.1:8000/scholar_062.html</v>
          </cell>
          <cell r="B74">
            <v>63</v>
          </cell>
        </row>
        <row r="75">
          <cell r="A75" t="str">
            <v>http://127.0.0.1:8000/scholar_071.html</v>
          </cell>
          <cell r="B75">
            <v>72</v>
          </cell>
        </row>
        <row r="76">
          <cell r="A76" t="str">
            <v>http://127.0.0.1:8000/scholar_045.html</v>
          </cell>
          <cell r="B76">
            <v>46</v>
          </cell>
        </row>
        <row r="77">
          <cell r="A77" t="str">
            <v>http://127.0.0.1:8000/scholar_017.html</v>
          </cell>
          <cell r="B77">
            <v>18</v>
          </cell>
        </row>
        <row r="78">
          <cell r="A78" t="str">
            <v>http://127.0.0.1:8000/scholar_020.html</v>
          </cell>
          <cell r="B78">
            <v>21</v>
          </cell>
        </row>
        <row r="79">
          <cell r="A79" t="str">
            <v>http://127.0.0.1:8000/scholar_008.html</v>
          </cell>
          <cell r="B79">
            <v>9</v>
          </cell>
        </row>
        <row r="80">
          <cell r="A80" t="str">
            <v>http://127.0.0.1:8000/scholar_057.html</v>
          </cell>
          <cell r="B80">
            <v>58</v>
          </cell>
        </row>
        <row r="81">
          <cell r="A81" t="str">
            <v>http://127.0.0.1:8000/scholar_092.html</v>
          </cell>
          <cell r="B81">
            <v>93</v>
          </cell>
        </row>
        <row r="82">
          <cell r="A82" t="str">
            <v>http://127.0.0.1:8000/scholar_093.html</v>
          </cell>
          <cell r="B82">
            <v>94</v>
          </cell>
        </row>
        <row r="83">
          <cell r="A83" t="str">
            <v>http://127.0.0.1:8000/scholar_010.html</v>
          </cell>
          <cell r="B83">
            <v>11</v>
          </cell>
        </row>
        <row r="84">
          <cell r="A84" t="str">
            <v>http://127.0.0.1:8000/scholar_067.html</v>
          </cell>
          <cell r="B84">
            <v>68</v>
          </cell>
        </row>
        <row r="85">
          <cell r="A85" t="str">
            <v>http://127.0.0.1:8000/scholar_080.html</v>
          </cell>
          <cell r="B85">
            <v>81</v>
          </cell>
        </row>
        <row r="86">
          <cell r="A86" t="str">
            <v>http://127.0.0.1:8000/scholar_013.html</v>
          </cell>
          <cell r="B86">
            <v>14</v>
          </cell>
        </row>
        <row r="87">
          <cell r="A87" t="str">
            <v>http://127.0.0.1:8000/scholar_097.html</v>
          </cell>
          <cell r="B87">
            <v>98</v>
          </cell>
        </row>
        <row r="88">
          <cell r="A88" t="str">
            <v>http://127.0.0.1:8000/scholar_095.html</v>
          </cell>
          <cell r="B88">
            <v>96</v>
          </cell>
        </row>
        <row r="89">
          <cell r="A89" t="str">
            <v>http://127.0.0.1:8000/scholar_001.html</v>
          </cell>
          <cell r="B89">
            <v>2</v>
          </cell>
        </row>
        <row r="90">
          <cell r="A90" t="str">
            <v>http://127.0.0.1:8000/scholar_070.html</v>
          </cell>
          <cell r="B90">
            <v>71</v>
          </cell>
        </row>
        <row r="91">
          <cell r="A91" t="str">
            <v>http://127.0.0.1:8000/scholar_096.html</v>
          </cell>
          <cell r="B91">
            <v>97</v>
          </cell>
        </row>
        <row r="92">
          <cell r="A92" t="str">
            <v>http://127.0.0.1:8000/scholar_018.html</v>
          </cell>
          <cell r="B92">
            <v>19</v>
          </cell>
        </row>
        <row r="93">
          <cell r="A93" t="str">
            <v>http://127.0.0.1:8000/scholar_012.html</v>
          </cell>
          <cell r="B93">
            <v>13</v>
          </cell>
        </row>
        <row r="94">
          <cell r="A94" t="str">
            <v>http://127.0.0.1:8000/scholar_016.html</v>
          </cell>
          <cell r="B94">
            <v>17</v>
          </cell>
        </row>
        <row r="95">
          <cell r="A95" t="str">
            <v>http://127.0.0.1:8000/scholar_069.html</v>
          </cell>
          <cell r="B95">
            <v>70</v>
          </cell>
        </row>
        <row r="96">
          <cell r="A96" t="str">
            <v>http://127.0.0.1:8000/scholar_036.html</v>
          </cell>
          <cell r="B96">
            <v>37</v>
          </cell>
        </row>
        <row r="97">
          <cell r="A97" t="str">
            <v>http://127.0.0.1:8000/scholar_058.html</v>
          </cell>
          <cell r="B97">
            <v>59</v>
          </cell>
        </row>
        <row r="98">
          <cell r="A98" t="str">
            <v>http://127.0.0.1:8000/scholar_002.html</v>
          </cell>
          <cell r="B98">
            <v>3</v>
          </cell>
        </row>
        <row r="99">
          <cell r="A99" t="str">
            <v>http://127.0.0.1:8000/scholar_094.html</v>
          </cell>
          <cell r="B99">
            <v>95</v>
          </cell>
        </row>
        <row r="100">
          <cell r="A100" t="str">
            <v>http://127.0.0.1:8000/scholar_077.html</v>
          </cell>
          <cell r="B100">
            <v>78</v>
          </cell>
        </row>
      </sheetData>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Sheet3"/>
      <sheetName val="Sheet1"/>
      <sheetName val="Sheet2"/>
    </sheetNames>
    <sheetDataSet>
      <sheetData sheetId="0"/>
      <sheetData sheetId="1"/>
      <sheetData sheetId="2">
        <row r="1">
          <cell r="A1" t="str">
            <v>Source Page URL</v>
          </cell>
          <cell r="B1" t="str">
            <v>Page number</v>
          </cell>
        </row>
        <row r="2">
          <cell r="A2" t="str">
            <v>http://127.0.0.1:8000/scholar_034.html</v>
          </cell>
          <cell r="B2">
            <v>35</v>
          </cell>
        </row>
        <row r="3">
          <cell r="A3" t="str">
            <v>http://127.0.0.1:8000/scholar_038.html</v>
          </cell>
          <cell r="B3">
            <v>39</v>
          </cell>
        </row>
        <row r="4">
          <cell r="A4" t="str">
            <v>http://127.0.0.1:8000/scholar_004.html</v>
          </cell>
          <cell r="B4">
            <v>5</v>
          </cell>
        </row>
        <row r="5">
          <cell r="A5" t="str">
            <v>http://127.0.0.1:8000/scholar_072.html</v>
          </cell>
          <cell r="B5">
            <v>73</v>
          </cell>
        </row>
        <row r="6">
          <cell r="A6" t="str">
            <v>http://127.0.0.1:8000/scholar_099.html</v>
          </cell>
          <cell r="B6">
            <v>100</v>
          </cell>
        </row>
        <row r="7">
          <cell r="A7" t="str">
            <v>http://127.0.0.1:8000/scholar_066.html</v>
          </cell>
          <cell r="B7">
            <v>67</v>
          </cell>
        </row>
        <row r="8">
          <cell r="A8" t="str">
            <v>http://127.0.0.1:8000/scholar_022.html</v>
          </cell>
          <cell r="B8">
            <v>23</v>
          </cell>
        </row>
        <row r="9">
          <cell r="A9" t="str">
            <v>http://127.0.0.1:8000/scholar_025.html</v>
          </cell>
          <cell r="B9">
            <v>26</v>
          </cell>
        </row>
        <row r="10">
          <cell r="A10" t="str">
            <v>http://127.0.0.1:8000/scholar_074.html</v>
          </cell>
          <cell r="B10">
            <v>75</v>
          </cell>
        </row>
        <row r="11">
          <cell r="A11" t="str">
            <v>http://127.0.0.1:8000/scholar_068.html</v>
          </cell>
          <cell r="B11">
            <v>69</v>
          </cell>
        </row>
        <row r="12">
          <cell r="A12" t="str">
            <v>http://127.0.0.1:8000/scholar_031.html</v>
          </cell>
          <cell r="B12">
            <v>32</v>
          </cell>
        </row>
        <row r="13">
          <cell r="A13" t="str">
            <v>http://127.0.0.1:8000/scholar_003.html</v>
          </cell>
          <cell r="B13">
            <v>4</v>
          </cell>
        </row>
        <row r="14">
          <cell r="A14" t="str">
            <v>http://127.0.0.1:8000/scholar_015.html</v>
          </cell>
          <cell r="B14">
            <v>16</v>
          </cell>
        </row>
        <row r="15">
          <cell r="A15" t="str">
            <v>http://127.0.0.1:8000/scholar_046.html</v>
          </cell>
          <cell r="B15">
            <v>47</v>
          </cell>
        </row>
        <row r="16">
          <cell r="A16" t="str">
            <v>http://127.0.0.1:8000/scholar_052.html</v>
          </cell>
          <cell r="B16">
            <v>53</v>
          </cell>
        </row>
        <row r="17">
          <cell r="A17" t="str">
            <v>http://127.0.0.1:8000/scholar_087.html</v>
          </cell>
          <cell r="B17">
            <v>88</v>
          </cell>
        </row>
        <row r="18">
          <cell r="A18" t="str">
            <v>http://127.0.0.1:8000/scholar_048.html</v>
          </cell>
          <cell r="B18">
            <v>49</v>
          </cell>
        </row>
        <row r="19">
          <cell r="A19" t="str">
            <v>http://127.0.0.1:8000/scholar_042.html</v>
          </cell>
          <cell r="B19">
            <v>43</v>
          </cell>
        </row>
        <row r="20">
          <cell r="A20" t="str">
            <v>http://127.0.0.1:8000/scholar_076.html</v>
          </cell>
          <cell r="B20">
            <v>77</v>
          </cell>
        </row>
        <row r="21">
          <cell r="A21" t="str">
            <v>http://127.0.0.1:8000/scholar_091.html</v>
          </cell>
          <cell r="B21">
            <v>92</v>
          </cell>
        </row>
        <row r="22">
          <cell r="A22" t="str">
            <v>http://127.0.0.1:8000/scholar_065.html</v>
          </cell>
          <cell r="B22">
            <v>66</v>
          </cell>
        </row>
        <row r="23">
          <cell r="A23" t="str">
            <v>http://127.0.0.1:8000/scholar_021.html</v>
          </cell>
          <cell r="B23">
            <v>22</v>
          </cell>
        </row>
        <row r="24">
          <cell r="A24" t="str">
            <v>http://127.0.0.1:8000/scholar_078.html</v>
          </cell>
          <cell r="B24">
            <v>79</v>
          </cell>
        </row>
        <row r="25">
          <cell r="A25" t="str">
            <v>http://127.0.0.1:8000/scholar_032.html</v>
          </cell>
          <cell r="B25">
            <v>33</v>
          </cell>
        </row>
        <row r="26">
          <cell r="A26" t="str">
            <v>http://127.0.0.1:8000/scholar_033.html</v>
          </cell>
          <cell r="B26">
            <v>34</v>
          </cell>
        </row>
        <row r="27">
          <cell r="A27" t="str">
            <v>http://127.0.0.1:8000/scholar_083.html</v>
          </cell>
          <cell r="B27">
            <v>84</v>
          </cell>
        </row>
        <row r="28">
          <cell r="A28" t="str">
            <v>http://127.0.0.1:8000/scholar_079.html</v>
          </cell>
          <cell r="B28">
            <v>80</v>
          </cell>
        </row>
        <row r="29">
          <cell r="A29" t="str">
            <v>http://127.0.0.1:8000/scholar_011.html</v>
          </cell>
          <cell r="B29">
            <v>12</v>
          </cell>
        </row>
        <row r="30">
          <cell r="A30" t="str">
            <v>http://127.0.0.1:8000/scholar_051.html</v>
          </cell>
          <cell r="B30">
            <v>52</v>
          </cell>
        </row>
        <row r="31">
          <cell r="A31" t="str">
            <v>http://127.0.0.1:8000/scholar_029.html</v>
          </cell>
          <cell r="B31">
            <v>30</v>
          </cell>
        </row>
        <row r="32">
          <cell r="A32" t="str">
            <v>http://127.0.0.1:8000/scholar_047.html</v>
          </cell>
          <cell r="B32">
            <v>48</v>
          </cell>
        </row>
        <row r="33">
          <cell r="A33" t="str">
            <v>http://127.0.0.1:8000/scholar_081.html</v>
          </cell>
          <cell r="B33">
            <v>82</v>
          </cell>
        </row>
        <row r="34">
          <cell r="A34" t="str">
            <v>http://127.0.0.1:8000/scholar_060.html</v>
          </cell>
          <cell r="B34">
            <v>61</v>
          </cell>
        </row>
        <row r="35">
          <cell r="A35" t="str">
            <v>http://127.0.0.1:8000/scholar_043.html</v>
          </cell>
          <cell r="B35">
            <v>44</v>
          </cell>
        </row>
        <row r="36">
          <cell r="A36" t="str">
            <v>http://127.0.0.1:8000/scholar_082.html</v>
          </cell>
          <cell r="B36">
            <v>83</v>
          </cell>
        </row>
        <row r="37">
          <cell r="A37" t="str">
            <v>http://127.0.0.1:8000/scholar_044.html</v>
          </cell>
          <cell r="B37">
            <v>45</v>
          </cell>
        </row>
        <row r="38">
          <cell r="A38" t="str">
            <v>http://127.0.0.1:8000/scholar_006.html</v>
          </cell>
          <cell r="B38">
            <v>7</v>
          </cell>
        </row>
        <row r="39">
          <cell r="A39" t="str">
            <v>http://127.0.0.1:8000/scholar_056.html</v>
          </cell>
          <cell r="B39">
            <v>57</v>
          </cell>
        </row>
        <row r="40">
          <cell r="A40" t="str">
            <v>http://127.0.0.1:8000/scholar_089.html</v>
          </cell>
          <cell r="B40">
            <v>90</v>
          </cell>
        </row>
        <row r="41">
          <cell r="A41" t="str">
            <v>http://127.0.0.1:8000/scholar_039.html</v>
          </cell>
          <cell r="B41">
            <v>40</v>
          </cell>
        </row>
        <row r="42">
          <cell r="A42" t="str">
            <v>http://127.0.0.1:8000/scholar_084.html</v>
          </cell>
          <cell r="B42">
            <v>85</v>
          </cell>
        </row>
        <row r="43">
          <cell r="A43" t="str">
            <v>http://127.0.0.1:8000/scholar_027.html</v>
          </cell>
          <cell r="B43">
            <v>28</v>
          </cell>
        </row>
        <row r="44">
          <cell r="A44" t="str">
            <v>http://127.0.0.1:8000/scholar_059.html</v>
          </cell>
          <cell r="B44">
            <v>60</v>
          </cell>
        </row>
        <row r="45">
          <cell r="A45" t="str">
            <v>http://127.0.0.1:8000/scholar_041.html</v>
          </cell>
          <cell r="B45">
            <v>42</v>
          </cell>
        </row>
        <row r="46">
          <cell r="A46" t="str">
            <v>http://127.0.0.1:8000/scholar_053.html</v>
          </cell>
          <cell r="B46">
            <v>54</v>
          </cell>
        </row>
        <row r="47">
          <cell r="A47" t="str">
            <v>http://127.0.0.1:8000/scholar_035.html</v>
          </cell>
          <cell r="B47">
            <v>36</v>
          </cell>
        </row>
        <row r="48">
          <cell r="A48" t="str">
            <v>http://127.0.0.1:8000/scholar_007.html</v>
          </cell>
          <cell r="B48">
            <v>8</v>
          </cell>
        </row>
        <row r="49">
          <cell r="A49" t="str">
            <v>http://127.0.0.1:8000/scholar_024.html</v>
          </cell>
          <cell r="B49">
            <v>25</v>
          </cell>
        </row>
        <row r="50">
          <cell r="A50" t="str">
            <v>http://127.0.0.1:8000/scholar_005.html</v>
          </cell>
          <cell r="B50">
            <v>6</v>
          </cell>
        </row>
        <row r="51">
          <cell r="A51" t="str">
            <v>http://127.0.0.1:8000/scholar_054.html</v>
          </cell>
          <cell r="B51">
            <v>55</v>
          </cell>
        </row>
        <row r="52">
          <cell r="A52" t="str">
            <v>http://127.0.0.1:8000/scholar_055.html</v>
          </cell>
          <cell r="B52">
            <v>56</v>
          </cell>
        </row>
        <row r="53">
          <cell r="A53" t="str">
            <v>http://127.0.0.1:8000/scholar_061.html</v>
          </cell>
          <cell r="B53">
            <v>62</v>
          </cell>
        </row>
        <row r="54">
          <cell r="A54" t="str">
            <v>http://127.0.0.1:8000/scholar_028.html</v>
          </cell>
          <cell r="B54">
            <v>29</v>
          </cell>
        </row>
        <row r="55">
          <cell r="A55" t="str">
            <v>http://127.0.0.1:8000/scholar_090.html</v>
          </cell>
          <cell r="B55">
            <v>91</v>
          </cell>
        </row>
        <row r="56">
          <cell r="A56" t="str">
            <v>http://127.0.0.1:8000/scholar_086.html</v>
          </cell>
          <cell r="B56">
            <v>87</v>
          </cell>
        </row>
        <row r="57">
          <cell r="A57" t="str">
            <v>http://127.0.0.1:8000/scholar_030.html</v>
          </cell>
          <cell r="B57">
            <v>31</v>
          </cell>
        </row>
        <row r="58">
          <cell r="A58" t="str">
            <v>http://127.0.0.1:8000/scholar_009.html</v>
          </cell>
          <cell r="B58">
            <v>10</v>
          </cell>
        </row>
        <row r="59">
          <cell r="A59" t="str">
            <v>http://127.0.0.1:8000/scholar_037.html</v>
          </cell>
          <cell r="B59">
            <v>38</v>
          </cell>
        </row>
        <row r="60">
          <cell r="A60" t="str">
            <v>http://127.0.0.1:8000/scholar_023.html</v>
          </cell>
          <cell r="B60">
            <v>24</v>
          </cell>
        </row>
        <row r="61">
          <cell r="A61" t="str">
            <v>http://127.0.0.1:8000/scholar_098.html</v>
          </cell>
          <cell r="B61">
            <v>99</v>
          </cell>
        </row>
        <row r="62">
          <cell r="A62" t="str">
            <v>http://127.0.0.1:8000/scholar_073.html</v>
          </cell>
          <cell r="B62">
            <v>74</v>
          </cell>
        </row>
        <row r="63">
          <cell r="A63" t="str">
            <v>http://127.0.0.1:8000/scholar_040.html</v>
          </cell>
          <cell r="B63">
            <v>41</v>
          </cell>
        </row>
        <row r="64">
          <cell r="A64" t="str">
            <v>http://127.0.0.1:8000/scholar_088.html</v>
          </cell>
          <cell r="B64">
            <v>89</v>
          </cell>
        </row>
        <row r="65">
          <cell r="A65" t="str">
            <v>http://127.0.0.1:8000/scholar_026.html</v>
          </cell>
          <cell r="B65">
            <v>27</v>
          </cell>
        </row>
        <row r="66">
          <cell r="A66" t="str">
            <v>http://127.0.0.1:8000/scholar_014.html</v>
          </cell>
          <cell r="B66">
            <v>15</v>
          </cell>
        </row>
        <row r="67">
          <cell r="A67" t="str">
            <v>http://127.0.0.1:8000/scholar_049.html</v>
          </cell>
          <cell r="B67">
            <v>50</v>
          </cell>
        </row>
        <row r="68">
          <cell r="A68" t="str">
            <v>http://127.0.0.1:8000/scholar_063.html</v>
          </cell>
          <cell r="B68">
            <v>64</v>
          </cell>
        </row>
        <row r="69">
          <cell r="A69" t="str">
            <v>http://127.0.0.1:8000/scholar_085.html</v>
          </cell>
          <cell r="B69">
            <v>86</v>
          </cell>
        </row>
        <row r="70">
          <cell r="A70" t="str">
            <v>http://127.0.0.1:8000/scholar_064.html</v>
          </cell>
          <cell r="B70">
            <v>65</v>
          </cell>
        </row>
        <row r="71">
          <cell r="A71" t="str">
            <v>http://127.0.0.1:8000/scholar_075.html</v>
          </cell>
          <cell r="B71">
            <v>76</v>
          </cell>
        </row>
        <row r="72">
          <cell r="A72" t="str">
            <v>http://127.0.0.1:8000/scholar_019.html</v>
          </cell>
          <cell r="B72">
            <v>20</v>
          </cell>
        </row>
        <row r="73">
          <cell r="A73" t="str">
            <v>http://127.0.0.1:8000/scholar_050.html</v>
          </cell>
          <cell r="B73">
            <v>51</v>
          </cell>
        </row>
        <row r="74">
          <cell r="A74" t="str">
            <v>http://127.0.0.1:8000/scholar_062.html</v>
          </cell>
          <cell r="B74">
            <v>63</v>
          </cell>
        </row>
        <row r="75">
          <cell r="A75" t="str">
            <v>http://127.0.0.1:8000/scholar_071.html</v>
          </cell>
          <cell r="B75">
            <v>72</v>
          </cell>
        </row>
        <row r="76">
          <cell r="A76" t="str">
            <v>http://127.0.0.1:8000/scholar_045.html</v>
          </cell>
          <cell r="B76">
            <v>46</v>
          </cell>
        </row>
        <row r="77">
          <cell r="A77" t="str">
            <v>http://127.0.0.1:8000/scholar_017.html</v>
          </cell>
          <cell r="B77">
            <v>18</v>
          </cell>
        </row>
        <row r="78">
          <cell r="A78" t="str">
            <v>http://127.0.0.1:8000/scholar_020.html</v>
          </cell>
          <cell r="B78">
            <v>21</v>
          </cell>
        </row>
        <row r="79">
          <cell r="A79" t="str">
            <v>http://127.0.0.1:8000/scholar_057.html</v>
          </cell>
          <cell r="B79">
            <v>58</v>
          </cell>
        </row>
        <row r="80">
          <cell r="A80" t="str">
            <v>http://127.0.0.1:8000/scholar_008.html</v>
          </cell>
          <cell r="B80">
            <v>9</v>
          </cell>
        </row>
        <row r="81">
          <cell r="A81" t="str">
            <v>http://127.0.0.1:8000/scholar_092.html</v>
          </cell>
          <cell r="B81">
            <v>93</v>
          </cell>
        </row>
        <row r="82">
          <cell r="A82" t="str">
            <v>http://127.0.0.1:8000/scholar_010.html</v>
          </cell>
          <cell r="B82">
            <v>11</v>
          </cell>
        </row>
        <row r="83">
          <cell r="A83" t="str">
            <v>http://127.0.0.1:8000/scholar_067.html</v>
          </cell>
          <cell r="B83">
            <v>68</v>
          </cell>
        </row>
        <row r="84">
          <cell r="A84" t="str">
            <v>http://127.0.0.1:8000/scholar_093.html</v>
          </cell>
          <cell r="B84">
            <v>94</v>
          </cell>
        </row>
        <row r="85">
          <cell r="A85" t="str">
            <v>http://127.0.0.1:8000/scholar_080.html</v>
          </cell>
          <cell r="B85">
            <v>81</v>
          </cell>
        </row>
        <row r="86">
          <cell r="A86" t="str">
            <v>http://127.0.0.1:8000/scholar_013.html</v>
          </cell>
          <cell r="B86">
            <v>14</v>
          </cell>
        </row>
        <row r="87">
          <cell r="A87" t="str">
            <v>http://127.0.0.1:8000/scholar_097.html</v>
          </cell>
          <cell r="B87">
            <v>98</v>
          </cell>
        </row>
        <row r="88">
          <cell r="A88" t="str">
            <v>http://127.0.0.1:8000/scholar_095.html</v>
          </cell>
          <cell r="B88">
            <v>96</v>
          </cell>
        </row>
        <row r="89">
          <cell r="A89" t="str">
            <v>http://127.0.0.1:8000/scholar_070.html</v>
          </cell>
          <cell r="B89">
            <v>71</v>
          </cell>
        </row>
        <row r="90">
          <cell r="A90" t="str">
            <v>http://127.0.0.1:8000/scholar_001.html</v>
          </cell>
          <cell r="B90">
            <v>2</v>
          </cell>
        </row>
        <row r="91">
          <cell r="A91" t="str">
            <v>http://127.0.0.1:8000/scholar_096.html</v>
          </cell>
          <cell r="B91">
            <v>97</v>
          </cell>
        </row>
        <row r="92">
          <cell r="A92" t="str">
            <v>http://127.0.0.1:8000/scholar_018.html</v>
          </cell>
          <cell r="B92">
            <v>19</v>
          </cell>
        </row>
        <row r="93">
          <cell r="A93" t="str">
            <v>http://127.0.0.1:8000/scholar_012.html</v>
          </cell>
          <cell r="B93">
            <v>13</v>
          </cell>
        </row>
        <row r="94">
          <cell r="A94" t="str">
            <v>http://127.0.0.1:8000/scholar_016.html</v>
          </cell>
          <cell r="B94">
            <v>17</v>
          </cell>
        </row>
        <row r="95">
          <cell r="A95" t="str">
            <v>http://127.0.0.1:8000/scholar_036.html</v>
          </cell>
          <cell r="B95">
            <v>37</v>
          </cell>
        </row>
        <row r="96">
          <cell r="A96" t="str">
            <v>http://127.0.0.1:8000/scholar_069.html</v>
          </cell>
          <cell r="B96">
            <v>70</v>
          </cell>
        </row>
        <row r="97">
          <cell r="A97" t="str">
            <v>http://127.0.0.1:8000/scholar_058.html</v>
          </cell>
          <cell r="B97">
            <v>59</v>
          </cell>
        </row>
        <row r="98">
          <cell r="A98" t="str">
            <v>http://127.0.0.1:8000/scholar_002.html</v>
          </cell>
          <cell r="B98">
            <v>3</v>
          </cell>
        </row>
        <row r="99">
          <cell r="A99" t="str">
            <v>http://127.0.0.1:8000/scholar_094.html</v>
          </cell>
          <cell r="B99">
            <v>95</v>
          </cell>
        </row>
        <row r="100">
          <cell r="A100" t="str">
            <v>http://127.0.0.1:8000/scholar_077.html</v>
          </cell>
          <cell r="B100">
            <v>78</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heet3"/>
      <sheetName val="Sheet1"/>
      <sheetName val="Sheet2"/>
    </sheetNames>
    <sheetDataSet>
      <sheetData sheetId="0" refreshError="1"/>
      <sheetData sheetId="1" refreshError="1"/>
      <sheetData sheetId="2">
        <row r="1">
          <cell r="A1" t="str">
            <v>Source Page URL</v>
          </cell>
          <cell r="B1" t="str">
            <v>Page number</v>
          </cell>
        </row>
        <row r="2">
          <cell r="A2" t="str">
            <v>http://127.0.0.1:8000/scholar_004.html</v>
          </cell>
          <cell r="B2">
            <v>5</v>
          </cell>
        </row>
        <row r="3">
          <cell r="A3" t="str">
            <v>http://127.0.0.1:8000/scholar_034.html</v>
          </cell>
          <cell r="B3">
            <v>35</v>
          </cell>
        </row>
        <row r="4">
          <cell r="A4" t="str">
            <v>http://127.0.0.1:8000/scholar_038.html</v>
          </cell>
          <cell r="B4">
            <v>39</v>
          </cell>
        </row>
        <row r="5">
          <cell r="A5" t="str">
            <v>http://127.0.0.1:8000/scholar_099.html</v>
          </cell>
          <cell r="B5">
            <v>100</v>
          </cell>
        </row>
        <row r="6">
          <cell r="A6" t="str">
            <v>http://127.0.0.1:8000/scholar_066.html</v>
          </cell>
          <cell r="B6">
            <v>67</v>
          </cell>
        </row>
        <row r="7">
          <cell r="A7" t="str">
            <v>http://127.0.0.1:8000/scholar_072.html</v>
          </cell>
          <cell r="B7">
            <v>73</v>
          </cell>
        </row>
        <row r="8">
          <cell r="A8" t="str">
            <v>http://127.0.0.1:8000/scholar_025.html</v>
          </cell>
          <cell r="B8">
            <v>26</v>
          </cell>
        </row>
        <row r="9">
          <cell r="A9" t="str">
            <v>http://127.0.0.1:8000/scholar_022.html</v>
          </cell>
          <cell r="B9">
            <v>23</v>
          </cell>
        </row>
        <row r="10">
          <cell r="A10" t="str">
            <v>http://127.0.0.1:8000/scholar_074.html</v>
          </cell>
          <cell r="B10">
            <v>75</v>
          </cell>
        </row>
        <row r="11">
          <cell r="A11" t="str">
            <v>http://127.0.0.1:8000/scholar_031.html</v>
          </cell>
          <cell r="B11">
            <v>32</v>
          </cell>
        </row>
        <row r="12">
          <cell r="A12" t="str">
            <v>http://127.0.0.1:8000/scholar_068.html</v>
          </cell>
          <cell r="B12">
            <v>69</v>
          </cell>
        </row>
        <row r="13">
          <cell r="A13" t="str">
            <v>http://127.0.0.1:8000/scholar_003.html</v>
          </cell>
          <cell r="B13">
            <v>4</v>
          </cell>
        </row>
        <row r="14">
          <cell r="A14" t="str">
            <v>http://127.0.0.1:8000/scholar_015.html</v>
          </cell>
          <cell r="B14">
            <v>16</v>
          </cell>
        </row>
        <row r="15">
          <cell r="A15" t="str">
            <v>http://127.0.0.1:8000/scholar_052.html</v>
          </cell>
          <cell r="B15">
            <v>53</v>
          </cell>
        </row>
        <row r="16">
          <cell r="A16" t="str">
            <v>http://127.0.0.1:8000/scholar_046.html</v>
          </cell>
          <cell r="B16">
            <v>47</v>
          </cell>
        </row>
        <row r="17">
          <cell r="A17" t="str">
            <v>http://127.0.0.1:8000/scholar_087.html</v>
          </cell>
          <cell r="B17">
            <v>88</v>
          </cell>
        </row>
        <row r="18">
          <cell r="A18" t="str">
            <v>http://127.0.0.1:8000/scholar_042.html</v>
          </cell>
          <cell r="B18">
            <v>43</v>
          </cell>
        </row>
        <row r="19">
          <cell r="A19" t="str">
            <v>http://127.0.0.1:8000/scholar_048.html</v>
          </cell>
          <cell r="B19">
            <v>49</v>
          </cell>
        </row>
        <row r="20">
          <cell r="A20" t="str">
            <v>http://127.0.0.1:8000/scholar_076.html</v>
          </cell>
          <cell r="B20">
            <v>77</v>
          </cell>
        </row>
        <row r="21">
          <cell r="A21" t="str">
            <v>http://127.0.0.1:8000/scholar_091.html</v>
          </cell>
          <cell r="B21">
            <v>92</v>
          </cell>
        </row>
        <row r="22">
          <cell r="A22" t="str">
            <v>http://127.0.0.1:8000/scholar_065.html</v>
          </cell>
          <cell r="B22">
            <v>66</v>
          </cell>
        </row>
        <row r="23">
          <cell r="A23" t="str">
            <v>http://127.0.0.1:8000/scholar_021.html</v>
          </cell>
          <cell r="B23">
            <v>22</v>
          </cell>
        </row>
        <row r="24">
          <cell r="A24" t="str">
            <v>http://127.0.0.1:8000/scholar_078.html</v>
          </cell>
          <cell r="B24">
            <v>79</v>
          </cell>
        </row>
        <row r="25">
          <cell r="A25" t="str">
            <v>http://127.0.0.1:8000/scholar_032.html</v>
          </cell>
          <cell r="B25">
            <v>33</v>
          </cell>
        </row>
        <row r="26">
          <cell r="A26" t="str">
            <v>http://127.0.0.1:8000/scholar_033.html</v>
          </cell>
          <cell r="B26">
            <v>34</v>
          </cell>
        </row>
        <row r="27">
          <cell r="A27" t="str">
            <v>http://127.0.0.1:8000/scholar_083.html</v>
          </cell>
          <cell r="B27">
            <v>84</v>
          </cell>
        </row>
        <row r="28">
          <cell r="A28" t="str">
            <v>http://127.0.0.1:8000/scholar_079.html</v>
          </cell>
          <cell r="B28">
            <v>80</v>
          </cell>
        </row>
        <row r="29">
          <cell r="A29" t="str">
            <v>http://127.0.0.1:8000/scholar_051.html</v>
          </cell>
          <cell r="B29">
            <v>52</v>
          </cell>
        </row>
        <row r="30">
          <cell r="A30" t="str">
            <v>http://127.0.0.1:8000/scholar_011.html</v>
          </cell>
          <cell r="B30">
            <v>12</v>
          </cell>
        </row>
        <row r="31">
          <cell r="A31" t="str">
            <v>http://127.0.0.1:8000/scholar_029.html</v>
          </cell>
          <cell r="B31">
            <v>30</v>
          </cell>
        </row>
        <row r="32">
          <cell r="A32" t="str">
            <v>http://127.0.0.1:8000/scholar_047.html</v>
          </cell>
          <cell r="B32">
            <v>48</v>
          </cell>
        </row>
        <row r="33">
          <cell r="A33" t="str">
            <v>http://127.0.0.1:8000/scholar_081.html</v>
          </cell>
          <cell r="B33">
            <v>82</v>
          </cell>
        </row>
        <row r="34">
          <cell r="A34" t="str">
            <v>http://127.0.0.1:8000/scholar_060.html</v>
          </cell>
          <cell r="B34">
            <v>61</v>
          </cell>
        </row>
        <row r="35">
          <cell r="A35" t="str">
            <v>http://127.0.0.1:8000/scholar_043.html</v>
          </cell>
          <cell r="B35">
            <v>44</v>
          </cell>
        </row>
        <row r="36">
          <cell r="A36" t="str">
            <v>http://127.0.0.1:8000/scholar_082.html</v>
          </cell>
          <cell r="B36">
            <v>83</v>
          </cell>
        </row>
        <row r="37">
          <cell r="A37" t="str">
            <v>http://127.0.0.1:8000/scholar_044.html</v>
          </cell>
          <cell r="B37">
            <v>45</v>
          </cell>
        </row>
        <row r="38">
          <cell r="A38" t="str">
            <v>http://127.0.0.1:8000/scholar_006.html</v>
          </cell>
          <cell r="B38">
            <v>7</v>
          </cell>
        </row>
        <row r="39">
          <cell r="A39" t="str">
            <v>http://127.0.0.1:8000/scholar_056.html</v>
          </cell>
          <cell r="B39">
            <v>57</v>
          </cell>
        </row>
        <row r="40">
          <cell r="A40" t="str">
            <v>http://127.0.0.1:8000/scholar_089.html</v>
          </cell>
          <cell r="B40">
            <v>90</v>
          </cell>
        </row>
        <row r="41">
          <cell r="A41" t="str">
            <v>http://127.0.0.1:8000/scholar_039.html</v>
          </cell>
          <cell r="B41">
            <v>40</v>
          </cell>
        </row>
        <row r="42">
          <cell r="A42" t="str">
            <v>http://127.0.0.1:8000/scholar_084.html</v>
          </cell>
          <cell r="B42">
            <v>85</v>
          </cell>
        </row>
        <row r="43">
          <cell r="A43" t="str">
            <v>http://127.0.0.1:8000/scholar_027.html</v>
          </cell>
          <cell r="B43">
            <v>28</v>
          </cell>
        </row>
        <row r="44">
          <cell r="A44" t="str">
            <v>http://127.0.0.1:8000/scholar_059.html</v>
          </cell>
          <cell r="B44">
            <v>60</v>
          </cell>
        </row>
        <row r="45">
          <cell r="A45" t="str">
            <v>http://127.0.0.1:8000/scholar_041.html</v>
          </cell>
          <cell r="B45">
            <v>42</v>
          </cell>
        </row>
        <row r="46">
          <cell r="A46" t="str">
            <v>http://127.0.0.1:8000/scholar_053.html</v>
          </cell>
          <cell r="B46">
            <v>54</v>
          </cell>
        </row>
        <row r="47">
          <cell r="A47" t="str">
            <v>http://127.0.0.1:8000/scholar_035.html</v>
          </cell>
          <cell r="B47">
            <v>36</v>
          </cell>
        </row>
        <row r="48">
          <cell r="A48" t="str">
            <v>http://127.0.0.1:8000/scholar_007.html</v>
          </cell>
          <cell r="B48">
            <v>8</v>
          </cell>
        </row>
        <row r="49">
          <cell r="A49" t="str">
            <v>http://127.0.0.1:8000/scholar_024.html</v>
          </cell>
          <cell r="B49">
            <v>25</v>
          </cell>
        </row>
        <row r="50">
          <cell r="A50" t="str">
            <v>http://127.0.0.1:8000/scholar_054.html</v>
          </cell>
          <cell r="B50">
            <v>55</v>
          </cell>
        </row>
        <row r="51">
          <cell r="A51" t="str">
            <v>http://127.0.0.1:8000/scholar_005.html</v>
          </cell>
          <cell r="B51">
            <v>6</v>
          </cell>
        </row>
        <row r="52">
          <cell r="A52" t="str">
            <v>http://127.0.0.1:8000/scholar_055.html</v>
          </cell>
          <cell r="B52">
            <v>56</v>
          </cell>
        </row>
        <row r="53">
          <cell r="A53" t="str">
            <v>http://127.0.0.1:8000/scholar_061.html</v>
          </cell>
          <cell r="B53">
            <v>62</v>
          </cell>
        </row>
        <row r="54">
          <cell r="A54" t="str">
            <v>http://127.0.0.1:8000/scholar_028.html</v>
          </cell>
          <cell r="B54">
            <v>29</v>
          </cell>
        </row>
        <row r="55">
          <cell r="A55" t="str">
            <v>http://127.0.0.1:8000/scholar_090.html</v>
          </cell>
          <cell r="B55">
            <v>91</v>
          </cell>
        </row>
        <row r="56">
          <cell r="A56" t="str">
            <v>http://127.0.0.1:8000/scholar_086.html</v>
          </cell>
          <cell r="B56">
            <v>87</v>
          </cell>
        </row>
        <row r="57">
          <cell r="A57" t="str">
            <v>http://127.0.0.1:8000/scholar_030.html</v>
          </cell>
          <cell r="B57">
            <v>31</v>
          </cell>
        </row>
        <row r="58">
          <cell r="A58" t="str">
            <v>http://127.0.0.1:8000/scholar_009.html</v>
          </cell>
          <cell r="B58">
            <v>10</v>
          </cell>
        </row>
        <row r="59">
          <cell r="A59" t="str">
            <v>http://127.0.0.1:8000/scholar_037.html</v>
          </cell>
          <cell r="B59">
            <v>38</v>
          </cell>
        </row>
        <row r="60">
          <cell r="A60" t="str">
            <v>http://127.0.0.1:8000/scholar_023.html</v>
          </cell>
          <cell r="B60">
            <v>24</v>
          </cell>
        </row>
        <row r="61">
          <cell r="A61" t="str">
            <v>http://127.0.0.1:8000/scholar_098.html</v>
          </cell>
          <cell r="B61">
            <v>99</v>
          </cell>
        </row>
        <row r="62">
          <cell r="A62" t="str">
            <v>http://127.0.0.1:8000/scholar_073.html</v>
          </cell>
          <cell r="B62">
            <v>74</v>
          </cell>
        </row>
        <row r="63">
          <cell r="A63" t="str">
            <v>http://127.0.0.1:8000/scholar_040.html</v>
          </cell>
          <cell r="B63">
            <v>41</v>
          </cell>
        </row>
        <row r="64">
          <cell r="A64" t="str">
            <v>http://127.0.0.1:8000/scholar_088.html</v>
          </cell>
          <cell r="B64">
            <v>89</v>
          </cell>
        </row>
        <row r="65">
          <cell r="A65" t="str">
            <v>http://127.0.0.1:8000/scholar_026.html</v>
          </cell>
          <cell r="B65">
            <v>27</v>
          </cell>
        </row>
        <row r="66">
          <cell r="A66" t="str">
            <v>http://127.0.0.1:8000/scholar_014.html</v>
          </cell>
          <cell r="B66">
            <v>15</v>
          </cell>
        </row>
        <row r="67">
          <cell r="A67" t="str">
            <v>http://127.0.0.1:8000/scholar_049.html</v>
          </cell>
          <cell r="B67">
            <v>50</v>
          </cell>
        </row>
        <row r="68">
          <cell r="A68" t="str">
            <v>http://127.0.0.1:8000/scholar_063.html</v>
          </cell>
          <cell r="B68">
            <v>64</v>
          </cell>
        </row>
        <row r="69">
          <cell r="A69" t="str">
            <v>http://127.0.0.1:8000/scholar_085.html</v>
          </cell>
          <cell r="B69">
            <v>86</v>
          </cell>
        </row>
        <row r="70">
          <cell r="A70" t="str">
            <v>http://127.0.0.1:8000/scholar_064.html</v>
          </cell>
          <cell r="B70">
            <v>65</v>
          </cell>
        </row>
        <row r="71">
          <cell r="A71" t="str">
            <v>http://127.0.0.1:8000/scholar_075.html</v>
          </cell>
          <cell r="B71">
            <v>76</v>
          </cell>
        </row>
        <row r="72">
          <cell r="A72" t="str">
            <v>http://127.0.0.1:8000/scholar_019.html</v>
          </cell>
          <cell r="B72">
            <v>20</v>
          </cell>
        </row>
        <row r="73">
          <cell r="A73" t="str">
            <v>http://127.0.0.1:8000/scholar_050.html</v>
          </cell>
          <cell r="B73">
            <v>51</v>
          </cell>
        </row>
        <row r="74">
          <cell r="A74" t="str">
            <v>http://127.0.0.1:8000/scholar_062.html</v>
          </cell>
          <cell r="B74">
            <v>63</v>
          </cell>
        </row>
        <row r="75">
          <cell r="A75" t="str">
            <v>http://127.0.0.1:8000/scholar_071.html</v>
          </cell>
          <cell r="B75">
            <v>72</v>
          </cell>
        </row>
        <row r="76">
          <cell r="A76" t="str">
            <v>http://127.0.0.1:8000/scholar_045.html</v>
          </cell>
          <cell r="B76">
            <v>46</v>
          </cell>
        </row>
        <row r="77">
          <cell r="A77" t="str">
            <v>http://127.0.0.1:8000/scholar_017.html</v>
          </cell>
          <cell r="B77">
            <v>18</v>
          </cell>
        </row>
        <row r="78">
          <cell r="A78" t="str">
            <v>http://127.0.0.1:8000/scholar_020.html</v>
          </cell>
          <cell r="B78">
            <v>21</v>
          </cell>
        </row>
        <row r="79">
          <cell r="A79" t="str">
            <v>http://127.0.0.1:8000/scholar_008.html</v>
          </cell>
          <cell r="B79">
            <v>9</v>
          </cell>
        </row>
        <row r="80">
          <cell r="A80" t="str">
            <v>http://127.0.0.1:8000/scholar_057.html</v>
          </cell>
          <cell r="B80">
            <v>58</v>
          </cell>
        </row>
        <row r="81">
          <cell r="A81" t="str">
            <v>http://127.0.0.1:8000/scholar_092.html</v>
          </cell>
          <cell r="B81">
            <v>93</v>
          </cell>
        </row>
        <row r="82">
          <cell r="A82" t="str">
            <v>http://127.0.0.1:8000/scholar_010.html</v>
          </cell>
          <cell r="B82">
            <v>11</v>
          </cell>
        </row>
        <row r="83">
          <cell r="A83" t="str">
            <v>http://127.0.0.1:8000/scholar_093.html</v>
          </cell>
          <cell r="B83">
            <v>94</v>
          </cell>
        </row>
        <row r="84">
          <cell r="A84" t="str">
            <v>http://127.0.0.1:8000/scholar_067.html</v>
          </cell>
          <cell r="B84">
            <v>68</v>
          </cell>
        </row>
        <row r="85">
          <cell r="A85" t="str">
            <v>http://127.0.0.1:8000/scholar_013.html</v>
          </cell>
          <cell r="B85">
            <v>14</v>
          </cell>
        </row>
        <row r="86">
          <cell r="A86" t="str">
            <v>http://127.0.0.1:8000/scholar_080.html</v>
          </cell>
          <cell r="B86">
            <v>81</v>
          </cell>
        </row>
        <row r="87">
          <cell r="A87" t="str">
            <v>http://127.0.0.1:8000/scholar_097.html</v>
          </cell>
          <cell r="B87">
            <v>98</v>
          </cell>
        </row>
        <row r="88">
          <cell r="A88" t="str">
            <v>http://127.0.0.1:8000/scholar_095.html</v>
          </cell>
          <cell r="B88">
            <v>96</v>
          </cell>
        </row>
        <row r="89">
          <cell r="A89" t="str">
            <v>http://127.0.0.1:8000/scholar_001.html</v>
          </cell>
          <cell r="B89">
            <v>2</v>
          </cell>
        </row>
        <row r="90">
          <cell r="A90" t="str">
            <v>http://127.0.0.1:8000/scholar_070.html</v>
          </cell>
          <cell r="B90">
            <v>71</v>
          </cell>
        </row>
        <row r="91">
          <cell r="A91" t="str">
            <v>http://127.0.0.1:8000/scholar_096.html</v>
          </cell>
          <cell r="B91">
            <v>97</v>
          </cell>
        </row>
        <row r="92">
          <cell r="A92" t="str">
            <v>http://127.0.0.1:8000/scholar_018.html</v>
          </cell>
          <cell r="B92">
            <v>19</v>
          </cell>
        </row>
        <row r="93">
          <cell r="A93" t="str">
            <v>http://127.0.0.1:8000/scholar_012.html</v>
          </cell>
          <cell r="B93">
            <v>13</v>
          </cell>
        </row>
        <row r="94">
          <cell r="A94" t="str">
            <v>http://127.0.0.1:8000/scholar_016.html</v>
          </cell>
          <cell r="B94">
            <v>17</v>
          </cell>
        </row>
        <row r="95">
          <cell r="A95" t="str">
            <v>http://127.0.0.1:8000/scholar_069.html</v>
          </cell>
          <cell r="B95">
            <v>70</v>
          </cell>
        </row>
        <row r="96">
          <cell r="A96" t="str">
            <v>http://127.0.0.1:8000/scholar_036.html</v>
          </cell>
          <cell r="B96">
            <v>37</v>
          </cell>
        </row>
        <row r="97">
          <cell r="A97" t="str">
            <v>http://127.0.0.1:8000/scholar_058.html</v>
          </cell>
          <cell r="B97">
            <v>59</v>
          </cell>
        </row>
        <row r="98">
          <cell r="A98" t="str">
            <v>http://127.0.0.1:8000/scholar_002.html</v>
          </cell>
          <cell r="B98">
            <v>3</v>
          </cell>
        </row>
        <row r="99">
          <cell r="A99" t="str">
            <v>http://127.0.0.1:8000/scholar_094.html</v>
          </cell>
          <cell r="B99">
            <v>95</v>
          </cell>
        </row>
        <row r="100">
          <cell r="A100" t="str">
            <v>http://127.0.0.1:8000/scholar_077.html</v>
          </cell>
          <cell r="B100">
            <v>78</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Sheet3"/>
      <sheetName val="Sheet1"/>
      <sheetName val="Sheet2"/>
    </sheetNames>
    <sheetDataSet>
      <sheetData sheetId="0" refreshError="1"/>
      <sheetData sheetId="1" refreshError="1"/>
      <sheetData sheetId="2">
        <row r="1">
          <cell r="A1" t="str">
            <v>Source Page URL</v>
          </cell>
          <cell r="B1" t="str">
            <v>Page number</v>
          </cell>
        </row>
        <row r="2">
          <cell r="A2" t="str">
            <v>http://127.0.0.1:8000/scholar_038.html</v>
          </cell>
          <cell r="B2">
            <v>39</v>
          </cell>
        </row>
        <row r="3">
          <cell r="A3" t="str">
            <v>http://127.0.0.1:8000/scholar_004.html</v>
          </cell>
          <cell r="B3">
            <v>5</v>
          </cell>
        </row>
        <row r="4">
          <cell r="A4" t="str">
            <v>http://127.0.0.1:8000/scholar_034.html</v>
          </cell>
          <cell r="B4">
            <v>35</v>
          </cell>
        </row>
        <row r="5">
          <cell r="A5" t="str">
            <v>http://127.0.0.1:8000/scholar_099.html</v>
          </cell>
          <cell r="B5">
            <v>100</v>
          </cell>
        </row>
        <row r="6">
          <cell r="A6" t="str">
            <v>http://127.0.0.1:8000/scholar_072.html</v>
          </cell>
          <cell r="B6">
            <v>73</v>
          </cell>
        </row>
        <row r="7">
          <cell r="A7" t="str">
            <v>http://127.0.0.1:8000/scholar_066.html</v>
          </cell>
          <cell r="B7">
            <v>67</v>
          </cell>
        </row>
        <row r="8">
          <cell r="A8" t="str">
            <v>http://127.0.0.1:8000/scholar_022.html</v>
          </cell>
          <cell r="B8">
            <v>23</v>
          </cell>
        </row>
        <row r="9">
          <cell r="A9" t="str">
            <v>http://127.0.0.1:8000/scholar_025.html</v>
          </cell>
          <cell r="B9">
            <v>26</v>
          </cell>
        </row>
        <row r="10">
          <cell r="A10" t="str">
            <v>http://127.0.0.1:8000/scholar_074.html</v>
          </cell>
          <cell r="B10">
            <v>75</v>
          </cell>
        </row>
        <row r="11">
          <cell r="A11" t="str">
            <v>http://127.0.0.1:8000/scholar_031.html</v>
          </cell>
          <cell r="B11">
            <v>32</v>
          </cell>
        </row>
        <row r="12">
          <cell r="A12" t="str">
            <v>http://127.0.0.1:8000/scholar_068.html</v>
          </cell>
          <cell r="B12">
            <v>69</v>
          </cell>
        </row>
        <row r="13">
          <cell r="A13" t="str">
            <v>http://127.0.0.1:8000/scholar_003.html</v>
          </cell>
          <cell r="B13">
            <v>4</v>
          </cell>
        </row>
        <row r="14">
          <cell r="A14" t="str">
            <v>http://127.0.0.1:8000/scholar_052.html</v>
          </cell>
          <cell r="B14">
            <v>53</v>
          </cell>
        </row>
        <row r="15">
          <cell r="A15" t="str">
            <v>http://127.0.0.1:8000/scholar_015.html</v>
          </cell>
          <cell r="B15">
            <v>16</v>
          </cell>
        </row>
        <row r="16">
          <cell r="A16" t="str">
            <v>http://127.0.0.1:8000/scholar_046.html</v>
          </cell>
          <cell r="B16">
            <v>47</v>
          </cell>
        </row>
        <row r="17">
          <cell r="A17" t="str">
            <v>http://127.0.0.1:8000/scholar_087.html</v>
          </cell>
          <cell r="B17">
            <v>88</v>
          </cell>
        </row>
        <row r="18">
          <cell r="A18" t="str">
            <v>http://127.0.0.1:8000/scholar_042.html</v>
          </cell>
          <cell r="B18">
            <v>43</v>
          </cell>
        </row>
        <row r="19">
          <cell r="A19" t="str">
            <v>http://127.0.0.1:8000/scholar_048.html</v>
          </cell>
          <cell r="B19">
            <v>49</v>
          </cell>
        </row>
        <row r="20">
          <cell r="A20" t="str">
            <v>http://127.0.0.1:8000/scholar_091.html</v>
          </cell>
          <cell r="B20">
            <v>92</v>
          </cell>
        </row>
        <row r="21">
          <cell r="A21" t="str">
            <v>http://127.0.0.1:8000/scholar_076.html</v>
          </cell>
          <cell r="B21">
            <v>77</v>
          </cell>
        </row>
        <row r="22">
          <cell r="A22" t="str">
            <v>http://127.0.0.1:8000/scholar_065.html</v>
          </cell>
          <cell r="B22">
            <v>66</v>
          </cell>
        </row>
        <row r="23">
          <cell r="A23" t="str">
            <v>http://127.0.0.1:8000/scholar_021.html</v>
          </cell>
          <cell r="B23">
            <v>22</v>
          </cell>
        </row>
        <row r="24">
          <cell r="A24" t="str">
            <v>http://127.0.0.1:8000/scholar_078.html</v>
          </cell>
          <cell r="B24">
            <v>79</v>
          </cell>
        </row>
        <row r="25">
          <cell r="A25" t="str">
            <v>http://127.0.0.1:8000/scholar_032.html</v>
          </cell>
          <cell r="B25">
            <v>33</v>
          </cell>
        </row>
        <row r="26">
          <cell r="A26" t="str">
            <v>http://127.0.0.1:8000/scholar_083.html</v>
          </cell>
          <cell r="B26">
            <v>84</v>
          </cell>
        </row>
        <row r="27">
          <cell r="A27" t="str">
            <v>http://127.0.0.1:8000/scholar_033.html</v>
          </cell>
          <cell r="B27">
            <v>34</v>
          </cell>
        </row>
        <row r="28">
          <cell r="A28" t="str">
            <v>http://127.0.0.1:8000/scholar_079.html</v>
          </cell>
          <cell r="B28">
            <v>80</v>
          </cell>
        </row>
        <row r="29">
          <cell r="A29" t="str">
            <v>http://127.0.0.1:8000/scholar_051.html</v>
          </cell>
          <cell r="B29">
            <v>52</v>
          </cell>
        </row>
        <row r="30">
          <cell r="A30" t="str">
            <v>http://127.0.0.1:8000/scholar_011.html</v>
          </cell>
          <cell r="B30">
            <v>12</v>
          </cell>
        </row>
        <row r="31">
          <cell r="A31" t="str">
            <v>http://127.0.0.1:8000/scholar_029.html</v>
          </cell>
          <cell r="B31">
            <v>30</v>
          </cell>
        </row>
        <row r="32">
          <cell r="A32" t="str">
            <v>http://127.0.0.1:8000/scholar_047.html</v>
          </cell>
          <cell r="B32">
            <v>48</v>
          </cell>
        </row>
        <row r="33">
          <cell r="A33" t="str">
            <v>http://127.0.0.1:8000/scholar_060.html</v>
          </cell>
          <cell r="B33">
            <v>61</v>
          </cell>
        </row>
        <row r="34">
          <cell r="A34" t="str">
            <v>http://127.0.0.1:8000/scholar_081.html</v>
          </cell>
          <cell r="B34">
            <v>82</v>
          </cell>
        </row>
        <row r="35">
          <cell r="A35" t="str">
            <v>http://127.0.0.1:8000/scholar_043.html</v>
          </cell>
          <cell r="B35">
            <v>44</v>
          </cell>
        </row>
        <row r="36">
          <cell r="A36" t="str">
            <v>http://127.0.0.1:8000/scholar_082.html</v>
          </cell>
          <cell r="B36">
            <v>83</v>
          </cell>
        </row>
        <row r="37">
          <cell r="A37" t="str">
            <v>http://127.0.0.1:8000/scholar_044.html</v>
          </cell>
          <cell r="B37">
            <v>45</v>
          </cell>
        </row>
        <row r="38">
          <cell r="A38" t="str">
            <v>http://127.0.0.1:8000/scholar_006.html</v>
          </cell>
          <cell r="B38">
            <v>7</v>
          </cell>
        </row>
        <row r="39">
          <cell r="A39" t="str">
            <v>http://127.0.0.1:8000/scholar_056.html</v>
          </cell>
          <cell r="B39">
            <v>57</v>
          </cell>
        </row>
        <row r="40">
          <cell r="A40" t="str">
            <v>http://127.0.0.1:8000/scholar_089.html</v>
          </cell>
          <cell r="B40">
            <v>90</v>
          </cell>
        </row>
        <row r="41">
          <cell r="A41" t="str">
            <v>http://127.0.0.1:8000/scholar_039.html</v>
          </cell>
          <cell r="B41">
            <v>40</v>
          </cell>
        </row>
        <row r="42">
          <cell r="A42" t="str">
            <v>http://127.0.0.1:8000/scholar_084.html</v>
          </cell>
          <cell r="B42">
            <v>85</v>
          </cell>
        </row>
        <row r="43">
          <cell r="A43" t="str">
            <v>http://127.0.0.1:8000/scholar_027.html</v>
          </cell>
          <cell r="B43">
            <v>28</v>
          </cell>
        </row>
        <row r="44">
          <cell r="A44" t="str">
            <v>http://127.0.0.1:8000/scholar_059.html</v>
          </cell>
          <cell r="B44">
            <v>60</v>
          </cell>
        </row>
        <row r="45">
          <cell r="A45" t="str">
            <v>http://127.0.0.1:8000/scholar_041.html</v>
          </cell>
          <cell r="B45">
            <v>42</v>
          </cell>
        </row>
        <row r="46">
          <cell r="A46" t="str">
            <v>http://127.0.0.1:8000/scholar_053.html</v>
          </cell>
          <cell r="B46">
            <v>54</v>
          </cell>
        </row>
        <row r="47">
          <cell r="A47" t="str">
            <v>http://127.0.0.1:8000/scholar_035.html</v>
          </cell>
          <cell r="B47">
            <v>36</v>
          </cell>
        </row>
        <row r="48">
          <cell r="A48" t="str">
            <v>http://127.0.0.1:8000/scholar_007.html</v>
          </cell>
          <cell r="B48">
            <v>8</v>
          </cell>
        </row>
        <row r="49">
          <cell r="A49" t="str">
            <v>http://127.0.0.1:8000/scholar_024.html</v>
          </cell>
          <cell r="B49">
            <v>25</v>
          </cell>
        </row>
        <row r="50">
          <cell r="A50" t="str">
            <v>http://127.0.0.1:8000/scholar_005.html</v>
          </cell>
          <cell r="B50">
            <v>6</v>
          </cell>
        </row>
        <row r="51">
          <cell r="A51" t="str">
            <v>http://127.0.0.1:8000/scholar_054.html</v>
          </cell>
          <cell r="B51">
            <v>55</v>
          </cell>
        </row>
        <row r="52">
          <cell r="A52" t="str">
            <v>http://127.0.0.1:8000/scholar_055.html</v>
          </cell>
          <cell r="B52">
            <v>56</v>
          </cell>
        </row>
        <row r="53">
          <cell r="A53" t="str">
            <v>http://127.0.0.1:8000/scholar_061.html</v>
          </cell>
          <cell r="B53">
            <v>62</v>
          </cell>
        </row>
        <row r="54">
          <cell r="A54" t="str">
            <v>http://127.0.0.1:8000/scholar_028.html</v>
          </cell>
          <cell r="B54">
            <v>29</v>
          </cell>
        </row>
        <row r="55">
          <cell r="A55" t="str">
            <v>http://127.0.0.1:8000/scholar_090.html</v>
          </cell>
          <cell r="B55">
            <v>91</v>
          </cell>
        </row>
        <row r="56">
          <cell r="A56" t="str">
            <v>http://127.0.0.1:8000/scholar_086.html</v>
          </cell>
          <cell r="B56">
            <v>87</v>
          </cell>
        </row>
        <row r="57">
          <cell r="A57" t="str">
            <v>http://127.0.0.1:8000/scholar_030.html</v>
          </cell>
          <cell r="B57">
            <v>31</v>
          </cell>
        </row>
        <row r="58">
          <cell r="A58" t="str">
            <v>http://127.0.0.1:8000/scholar_009.html</v>
          </cell>
          <cell r="B58">
            <v>10</v>
          </cell>
        </row>
        <row r="59">
          <cell r="A59" t="str">
            <v>http://127.0.0.1:8000/scholar_037.html</v>
          </cell>
          <cell r="B59">
            <v>38</v>
          </cell>
        </row>
        <row r="60">
          <cell r="A60" t="str">
            <v>http://127.0.0.1:8000/scholar_023.html</v>
          </cell>
          <cell r="B60">
            <v>24</v>
          </cell>
        </row>
        <row r="61">
          <cell r="A61" t="str">
            <v>http://127.0.0.1:8000/scholar_098.html</v>
          </cell>
          <cell r="B61">
            <v>99</v>
          </cell>
        </row>
        <row r="62">
          <cell r="A62" t="str">
            <v>http://127.0.0.1:8000/scholar_073.html</v>
          </cell>
          <cell r="B62">
            <v>74</v>
          </cell>
        </row>
        <row r="63">
          <cell r="A63" t="str">
            <v>http://127.0.0.1:8000/scholar_040.html</v>
          </cell>
          <cell r="B63">
            <v>41</v>
          </cell>
        </row>
        <row r="64">
          <cell r="A64" t="str">
            <v>http://127.0.0.1:8000/scholar_088.html</v>
          </cell>
          <cell r="B64">
            <v>89</v>
          </cell>
        </row>
        <row r="65">
          <cell r="A65" t="str">
            <v>http://127.0.0.1:8000/scholar_026.html</v>
          </cell>
          <cell r="B65">
            <v>27</v>
          </cell>
        </row>
        <row r="66">
          <cell r="A66" t="str">
            <v>http://127.0.0.1:8000/scholar_014.html</v>
          </cell>
          <cell r="B66">
            <v>15</v>
          </cell>
        </row>
        <row r="67">
          <cell r="A67" t="str">
            <v>http://127.0.0.1:8000/scholar_049.html</v>
          </cell>
          <cell r="B67">
            <v>50</v>
          </cell>
        </row>
        <row r="68">
          <cell r="A68" t="str">
            <v>http://127.0.0.1:8000/scholar_063.html</v>
          </cell>
          <cell r="B68">
            <v>64</v>
          </cell>
        </row>
        <row r="69">
          <cell r="A69" t="str">
            <v>http://127.0.0.1:8000/scholar_085.html</v>
          </cell>
          <cell r="B69">
            <v>86</v>
          </cell>
        </row>
        <row r="70">
          <cell r="A70" t="str">
            <v>http://127.0.0.1:8000/scholar_064.html</v>
          </cell>
          <cell r="B70">
            <v>65</v>
          </cell>
        </row>
        <row r="71">
          <cell r="A71" t="str">
            <v>http://127.0.0.1:8000/scholar_075.html</v>
          </cell>
          <cell r="B71">
            <v>76</v>
          </cell>
        </row>
        <row r="72">
          <cell r="A72" t="str">
            <v>http://127.0.0.1:8000/scholar_019.html</v>
          </cell>
          <cell r="B72">
            <v>20</v>
          </cell>
        </row>
        <row r="73">
          <cell r="A73" t="str">
            <v>http://127.0.0.1:8000/scholar_050.html</v>
          </cell>
          <cell r="B73">
            <v>51</v>
          </cell>
        </row>
        <row r="74">
          <cell r="A74" t="str">
            <v>http://127.0.0.1:8000/scholar_062.html</v>
          </cell>
          <cell r="B74">
            <v>63</v>
          </cell>
        </row>
        <row r="75">
          <cell r="A75" t="str">
            <v>http://127.0.0.1:8000/scholar_071.html</v>
          </cell>
          <cell r="B75">
            <v>72</v>
          </cell>
        </row>
        <row r="76">
          <cell r="A76" t="str">
            <v>http://127.0.0.1:8000/scholar_020.html</v>
          </cell>
          <cell r="B76">
            <v>21</v>
          </cell>
        </row>
        <row r="77">
          <cell r="A77" t="str">
            <v>http://127.0.0.1:8000/scholar_045.html</v>
          </cell>
          <cell r="B77">
            <v>46</v>
          </cell>
        </row>
        <row r="78">
          <cell r="A78" t="str">
            <v>http://127.0.0.1:8000/scholar_017.html</v>
          </cell>
          <cell r="B78">
            <v>18</v>
          </cell>
        </row>
        <row r="79">
          <cell r="A79" t="str">
            <v>http://127.0.0.1:8000/scholar_008.html</v>
          </cell>
          <cell r="B79">
            <v>9</v>
          </cell>
        </row>
        <row r="80">
          <cell r="A80" t="str">
            <v>http://127.0.0.1:8000/scholar_057.html</v>
          </cell>
          <cell r="B80">
            <v>58</v>
          </cell>
        </row>
        <row r="81">
          <cell r="A81" t="str">
            <v>http://127.0.0.1:8000/scholar_092.html</v>
          </cell>
          <cell r="B81">
            <v>93</v>
          </cell>
        </row>
        <row r="82">
          <cell r="A82" t="str">
            <v>http://127.0.0.1:8000/scholar_010.html</v>
          </cell>
          <cell r="B82">
            <v>11</v>
          </cell>
        </row>
        <row r="83">
          <cell r="A83" t="str">
            <v>http://127.0.0.1:8000/scholar_093.html</v>
          </cell>
          <cell r="B83">
            <v>94</v>
          </cell>
        </row>
        <row r="84">
          <cell r="A84" t="str">
            <v>http://127.0.0.1:8000/scholar_067.html</v>
          </cell>
          <cell r="B84">
            <v>68</v>
          </cell>
        </row>
        <row r="85">
          <cell r="A85" t="str">
            <v>http://127.0.0.1:8000/scholar_080.html</v>
          </cell>
          <cell r="B85">
            <v>81</v>
          </cell>
        </row>
        <row r="86">
          <cell r="A86" t="str">
            <v>http://127.0.0.1:8000/scholar_013.html</v>
          </cell>
          <cell r="B86">
            <v>14</v>
          </cell>
        </row>
        <row r="87">
          <cell r="A87" t="str">
            <v>http://127.0.0.1:8000/scholar_097.html</v>
          </cell>
          <cell r="B87">
            <v>98</v>
          </cell>
        </row>
        <row r="88">
          <cell r="A88" t="str">
            <v>http://127.0.0.1:8000/scholar_095.html</v>
          </cell>
          <cell r="B88">
            <v>96</v>
          </cell>
        </row>
        <row r="89">
          <cell r="A89" t="str">
            <v>http://127.0.0.1:8000/scholar_070.html</v>
          </cell>
          <cell r="B89">
            <v>71</v>
          </cell>
        </row>
        <row r="90">
          <cell r="A90" t="str">
            <v>http://127.0.0.1:8000/scholar_001.html</v>
          </cell>
          <cell r="B90">
            <v>2</v>
          </cell>
        </row>
        <row r="91">
          <cell r="A91" t="str">
            <v>http://127.0.0.1:8000/scholar_096.html</v>
          </cell>
          <cell r="B91">
            <v>97</v>
          </cell>
        </row>
        <row r="92">
          <cell r="A92" t="str">
            <v>http://127.0.0.1:8000/scholar_018.html</v>
          </cell>
          <cell r="B92">
            <v>19</v>
          </cell>
        </row>
        <row r="93">
          <cell r="A93" t="str">
            <v>http://127.0.0.1:8000/scholar_012.html</v>
          </cell>
          <cell r="B93">
            <v>13</v>
          </cell>
        </row>
        <row r="94">
          <cell r="A94" t="str">
            <v>http://127.0.0.1:8000/scholar_016.html</v>
          </cell>
          <cell r="B94">
            <v>17</v>
          </cell>
        </row>
        <row r="95">
          <cell r="A95" t="str">
            <v>http://127.0.0.1:8000/scholar_069.html</v>
          </cell>
          <cell r="B95">
            <v>70</v>
          </cell>
        </row>
        <row r="96">
          <cell r="A96" t="str">
            <v>http://127.0.0.1:8000/scholar_036.html</v>
          </cell>
          <cell r="B96">
            <v>37</v>
          </cell>
        </row>
        <row r="97">
          <cell r="A97" t="str">
            <v>http://127.0.0.1:8000/scholar_058.html</v>
          </cell>
          <cell r="B97">
            <v>59</v>
          </cell>
        </row>
        <row r="98">
          <cell r="A98" t="str">
            <v>http://127.0.0.1:8000/scholar_094.html</v>
          </cell>
          <cell r="B98">
            <v>95</v>
          </cell>
        </row>
        <row r="99">
          <cell r="A99" t="str">
            <v>http://127.0.0.1:8000/scholar_002.html</v>
          </cell>
          <cell r="B99">
            <v>3</v>
          </cell>
        </row>
        <row r="100">
          <cell r="A100" t="str">
            <v>http://127.0.0.1:8000/scholar_077.html</v>
          </cell>
          <cell r="B100">
            <v>78</v>
          </cell>
        </row>
      </sheetData>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Sheet3"/>
      <sheetName val="Sheet1"/>
      <sheetName val="Sheet2"/>
    </sheetNames>
    <sheetDataSet>
      <sheetData sheetId="0" refreshError="1"/>
      <sheetData sheetId="1" refreshError="1"/>
      <sheetData sheetId="2">
        <row r="1">
          <cell r="A1" t="str">
            <v>Source Page URL</v>
          </cell>
          <cell r="B1" t="str">
            <v>Page number</v>
          </cell>
        </row>
        <row r="2">
          <cell r="A2" t="str">
            <v>http://127.0.0.1:8000/scholar_034.html</v>
          </cell>
          <cell r="B2">
            <v>35</v>
          </cell>
        </row>
        <row r="3">
          <cell r="A3" t="str">
            <v>http://127.0.0.1:8000/scholar_004.html</v>
          </cell>
          <cell r="B3">
            <v>5</v>
          </cell>
        </row>
        <row r="4">
          <cell r="A4" t="str">
            <v>http://127.0.0.1:8000/scholar_038.html</v>
          </cell>
          <cell r="B4">
            <v>39</v>
          </cell>
        </row>
        <row r="5">
          <cell r="A5" t="str">
            <v>http://127.0.0.1:8000/scholar_072.html</v>
          </cell>
          <cell r="B5">
            <v>73</v>
          </cell>
        </row>
        <row r="6">
          <cell r="A6" t="str">
            <v>http://127.0.0.1:8000/scholar_099.html</v>
          </cell>
          <cell r="B6">
            <v>100</v>
          </cell>
        </row>
        <row r="7">
          <cell r="A7" t="str">
            <v>http://127.0.0.1:8000/scholar_066.html</v>
          </cell>
          <cell r="B7">
            <v>67</v>
          </cell>
        </row>
        <row r="8">
          <cell r="A8" t="str">
            <v>http://127.0.0.1:8000/scholar_025.html</v>
          </cell>
          <cell r="B8">
            <v>26</v>
          </cell>
        </row>
        <row r="9">
          <cell r="A9" t="str">
            <v>http://127.0.0.1:8000/scholar_074.html</v>
          </cell>
          <cell r="B9">
            <v>75</v>
          </cell>
        </row>
        <row r="10">
          <cell r="A10" t="str">
            <v>http://127.0.0.1:8000/scholar_022.html</v>
          </cell>
          <cell r="B10">
            <v>23</v>
          </cell>
        </row>
        <row r="11">
          <cell r="A11" t="str">
            <v>http://127.0.0.1:8000/scholar_068.html</v>
          </cell>
          <cell r="B11">
            <v>69</v>
          </cell>
        </row>
        <row r="12">
          <cell r="A12" t="str">
            <v>http://127.0.0.1:8000/scholar_031.html</v>
          </cell>
          <cell r="B12">
            <v>32</v>
          </cell>
        </row>
        <row r="13">
          <cell r="A13" t="str">
            <v>http://127.0.0.1:8000/scholar_003.html</v>
          </cell>
          <cell r="B13">
            <v>4</v>
          </cell>
        </row>
        <row r="14">
          <cell r="A14" t="str">
            <v>http://127.0.0.1:8000/scholar_046.html</v>
          </cell>
          <cell r="B14">
            <v>47</v>
          </cell>
        </row>
        <row r="15">
          <cell r="A15" t="str">
            <v>http://127.0.0.1:8000/scholar_015.html</v>
          </cell>
          <cell r="B15">
            <v>16</v>
          </cell>
        </row>
        <row r="16">
          <cell r="A16" t="str">
            <v>http://127.0.0.1:8000/scholar_052.html</v>
          </cell>
          <cell r="B16">
            <v>53</v>
          </cell>
        </row>
        <row r="17">
          <cell r="A17" t="str">
            <v>http://127.0.0.1:8000/scholar_087.html</v>
          </cell>
          <cell r="B17">
            <v>88</v>
          </cell>
        </row>
        <row r="18">
          <cell r="A18" t="str">
            <v>http://127.0.0.1:8000/scholar_042.html</v>
          </cell>
          <cell r="B18">
            <v>43</v>
          </cell>
        </row>
        <row r="19">
          <cell r="A19" t="str">
            <v>http://127.0.0.1:8000/scholar_048.html</v>
          </cell>
          <cell r="B19">
            <v>49</v>
          </cell>
        </row>
        <row r="20">
          <cell r="A20" t="str">
            <v>http://127.0.0.1:8000/scholar_076.html</v>
          </cell>
          <cell r="B20">
            <v>77</v>
          </cell>
        </row>
        <row r="21">
          <cell r="A21" t="str">
            <v>http://127.0.0.1:8000/scholar_091.html</v>
          </cell>
          <cell r="B21">
            <v>92</v>
          </cell>
        </row>
        <row r="22">
          <cell r="A22" t="str">
            <v>http://127.0.0.1:8000/scholar_065.html</v>
          </cell>
          <cell r="B22">
            <v>66</v>
          </cell>
        </row>
        <row r="23">
          <cell r="A23" t="str">
            <v>http://127.0.0.1:8000/scholar_021.html</v>
          </cell>
          <cell r="B23">
            <v>22</v>
          </cell>
        </row>
        <row r="24">
          <cell r="A24" t="str">
            <v>http://127.0.0.1:8000/scholar_078.html</v>
          </cell>
          <cell r="B24">
            <v>79</v>
          </cell>
        </row>
        <row r="25">
          <cell r="A25" t="str">
            <v>http://127.0.0.1:8000/scholar_032.html</v>
          </cell>
          <cell r="B25">
            <v>33</v>
          </cell>
        </row>
        <row r="26">
          <cell r="A26" t="str">
            <v>http://127.0.0.1:8000/scholar_083.html</v>
          </cell>
          <cell r="B26">
            <v>84</v>
          </cell>
        </row>
        <row r="27">
          <cell r="A27" t="str">
            <v>http://127.0.0.1:8000/scholar_033.html</v>
          </cell>
          <cell r="B27">
            <v>34</v>
          </cell>
        </row>
        <row r="28">
          <cell r="A28" t="str">
            <v>http://127.0.0.1:8000/scholar_079.html</v>
          </cell>
          <cell r="B28">
            <v>80</v>
          </cell>
        </row>
        <row r="29">
          <cell r="A29" t="str">
            <v>http://127.0.0.1:8000/scholar_051.html</v>
          </cell>
          <cell r="B29">
            <v>52</v>
          </cell>
        </row>
        <row r="30">
          <cell r="A30" t="str">
            <v>http://127.0.0.1:8000/scholar_029.html</v>
          </cell>
          <cell r="B30">
            <v>30</v>
          </cell>
        </row>
        <row r="31">
          <cell r="A31" t="str">
            <v>http://127.0.0.1:8000/scholar_011.html</v>
          </cell>
          <cell r="B31">
            <v>12</v>
          </cell>
        </row>
        <row r="32">
          <cell r="A32" t="str">
            <v>http://127.0.0.1:8000/scholar_047.html</v>
          </cell>
          <cell r="B32">
            <v>48</v>
          </cell>
        </row>
        <row r="33">
          <cell r="A33" t="str">
            <v>http://127.0.0.1:8000/scholar_081.html</v>
          </cell>
          <cell r="B33">
            <v>82</v>
          </cell>
        </row>
        <row r="34">
          <cell r="A34" t="str">
            <v>http://127.0.0.1:8000/scholar_060.html</v>
          </cell>
          <cell r="B34">
            <v>61</v>
          </cell>
        </row>
        <row r="35">
          <cell r="A35" t="str">
            <v>http://127.0.0.1:8000/scholar_082.html</v>
          </cell>
          <cell r="B35">
            <v>83</v>
          </cell>
        </row>
        <row r="36">
          <cell r="A36" t="str">
            <v>http://127.0.0.1:8000/scholar_043.html</v>
          </cell>
          <cell r="B36">
            <v>44</v>
          </cell>
        </row>
        <row r="37">
          <cell r="A37" t="str">
            <v>http://127.0.0.1:8000/scholar_044.html</v>
          </cell>
          <cell r="B37">
            <v>45</v>
          </cell>
        </row>
        <row r="38">
          <cell r="A38" t="str">
            <v>http://127.0.0.1:8000/scholar_006.html</v>
          </cell>
          <cell r="B38">
            <v>7</v>
          </cell>
        </row>
        <row r="39">
          <cell r="A39" t="str">
            <v>http://127.0.0.1:8000/scholar_089.html</v>
          </cell>
          <cell r="B39">
            <v>90</v>
          </cell>
        </row>
        <row r="40">
          <cell r="A40" t="str">
            <v>http://127.0.0.1:8000/scholar_056.html</v>
          </cell>
          <cell r="B40">
            <v>57</v>
          </cell>
        </row>
        <row r="41">
          <cell r="A41" t="str">
            <v>http://127.0.0.1:8000/scholar_039.html</v>
          </cell>
          <cell r="B41">
            <v>40</v>
          </cell>
        </row>
        <row r="42">
          <cell r="A42" t="str">
            <v>http://127.0.0.1:8000/scholar_027.html</v>
          </cell>
          <cell r="B42">
            <v>28</v>
          </cell>
        </row>
        <row r="43">
          <cell r="A43" t="str">
            <v>http://127.0.0.1:8000/scholar_084.html</v>
          </cell>
          <cell r="B43">
            <v>85</v>
          </cell>
        </row>
        <row r="44">
          <cell r="A44" t="str">
            <v>http://127.0.0.1:8000/scholar_059.html</v>
          </cell>
          <cell r="B44">
            <v>60</v>
          </cell>
        </row>
        <row r="45">
          <cell r="A45" t="str">
            <v>http://127.0.0.1:8000/scholar_041.html</v>
          </cell>
          <cell r="B45">
            <v>42</v>
          </cell>
        </row>
        <row r="46">
          <cell r="A46" t="str">
            <v>http://127.0.0.1:8000/scholar_053.html</v>
          </cell>
          <cell r="B46">
            <v>54</v>
          </cell>
        </row>
        <row r="47">
          <cell r="A47" t="str">
            <v>http://127.0.0.1:8000/scholar_035.html</v>
          </cell>
          <cell r="B47">
            <v>36</v>
          </cell>
        </row>
        <row r="48">
          <cell r="A48" t="str">
            <v>http://127.0.0.1:8000/scholar_007.html</v>
          </cell>
          <cell r="B48">
            <v>8</v>
          </cell>
        </row>
        <row r="49">
          <cell r="A49" t="str">
            <v>http://127.0.0.1:8000/scholar_024.html</v>
          </cell>
          <cell r="B49">
            <v>25</v>
          </cell>
        </row>
        <row r="50">
          <cell r="A50" t="str">
            <v>http://127.0.0.1:8000/scholar_054.html</v>
          </cell>
          <cell r="B50">
            <v>55</v>
          </cell>
        </row>
        <row r="51">
          <cell r="A51" t="str">
            <v>http://127.0.0.1:8000/scholar_055.html</v>
          </cell>
          <cell r="B51">
            <v>56</v>
          </cell>
        </row>
        <row r="52">
          <cell r="A52" t="str">
            <v>http://127.0.0.1:8000/scholar_005.html</v>
          </cell>
          <cell r="B52">
            <v>6</v>
          </cell>
        </row>
        <row r="53">
          <cell r="A53" t="str">
            <v>http://127.0.0.1:8000/scholar_061.html</v>
          </cell>
          <cell r="B53">
            <v>62</v>
          </cell>
        </row>
        <row r="54">
          <cell r="A54" t="str">
            <v>http://127.0.0.1:8000/scholar_028.html</v>
          </cell>
          <cell r="B54">
            <v>29</v>
          </cell>
        </row>
        <row r="55">
          <cell r="A55" t="str">
            <v>http://127.0.0.1:8000/scholar_090.html</v>
          </cell>
          <cell r="B55">
            <v>91</v>
          </cell>
        </row>
        <row r="56">
          <cell r="A56" t="str">
            <v>http://127.0.0.1:8000/scholar_086.html</v>
          </cell>
          <cell r="B56">
            <v>87</v>
          </cell>
        </row>
        <row r="57">
          <cell r="A57" t="str">
            <v>http://127.0.0.1:8000/scholar_030.html</v>
          </cell>
          <cell r="B57">
            <v>31</v>
          </cell>
        </row>
        <row r="58">
          <cell r="A58" t="str">
            <v>http://127.0.0.1:8000/scholar_009.html</v>
          </cell>
          <cell r="B58">
            <v>10</v>
          </cell>
        </row>
        <row r="59">
          <cell r="A59" t="str">
            <v>http://127.0.0.1:8000/scholar_037.html</v>
          </cell>
          <cell r="B59">
            <v>38</v>
          </cell>
        </row>
        <row r="60">
          <cell r="A60" t="str">
            <v>http://127.0.0.1:8000/scholar_023.html</v>
          </cell>
          <cell r="B60">
            <v>24</v>
          </cell>
        </row>
        <row r="61">
          <cell r="A61" t="str">
            <v>http://127.0.0.1:8000/scholar_098.html</v>
          </cell>
          <cell r="B61">
            <v>99</v>
          </cell>
        </row>
        <row r="62">
          <cell r="A62" t="str">
            <v>http://127.0.0.1:8000/scholar_073.html</v>
          </cell>
          <cell r="B62">
            <v>74</v>
          </cell>
        </row>
        <row r="63">
          <cell r="A63" t="str">
            <v>http://127.0.0.1:8000/scholar_040.html</v>
          </cell>
          <cell r="B63">
            <v>41</v>
          </cell>
        </row>
        <row r="64">
          <cell r="A64" t="str">
            <v>http://127.0.0.1:8000/scholar_088.html</v>
          </cell>
          <cell r="B64">
            <v>89</v>
          </cell>
        </row>
        <row r="65">
          <cell r="A65" t="str">
            <v>http://127.0.0.1:8000/scholar_014.html</v>
          </cell>
          <cell r="B65">
            <v>15</v>
          </cell>
        </row>
        <row r="66">
          <cell r="A66" t="str">
            <v>http://127.0.0.1:8000/scholar_026.html</v>
          </cell>
          <cell r="B66">
            <v>27</v>
          </cell>
        </row>
        <row r="67">
          <cell r="A67" t="str">
            <v>http://127.0.0.1:8000/scholar_049.html</v>
          </cell>
          <cell r="B67">
            <v>50</v>
          </cell>
        </row>
        <row r="68">
          <cell r="A68" t="str">
            <v>http://127.0.0.1:8000/scholar_085.html</v>
          </cell>
          <cell r="B68">
            <v>86</v>
          </cell>
        </row>
        <row r="69">
          <cell r="A69" t="str">
            <v>http://127.0.0.1:8000/scholar_063.html</v>
          </cell>
          <cell r="B69">
            <v>64</v>
          </cell>
        </row>
        <row r="70">
          <cell r="A70" t="str">
            <v>http://127.0.0.1:8000/scholar_064.html</v>
          </cell>
          <cell r="B70">
            <v>65</v>
          </cell>
        </row>
        <row r="71">
          <cell r="A71" t="str">
            <v>http://127.0.0.1:8000/scholar_075.html</v>
          </cell>
          <cell r="B71">
            <v>76</v>
          </cell>
        </row>
        <row r="72">
          <cell r="A72" t="str">
            <v>http://127.0.0.1:8000/scholar_019.html</v>
          </cell>
          <cell r="B72">
            <v>20</v>
          </cell>
        </row>
        <row r="73">
          <cell r="A73" t="str">
            <v>http://127.0.0.1:8000/scholar_050.html</v>
          </cell>
          <cell r="B73">
            <v>51</v>
          </cell>
        </row>
        <row r="74">
          <cell r="A74" t="str">
            <v>http://127.0.0.1:8000/scholar_062.html</v>
          </cell>
          <cell r="B74">
            <v>63</v>
          </cell>
        </row>
        <row r="75">
          <cell r="A75" t="str">
            <v>http://127.0.0.1:8000/scholar_071.html</v>
          </cell>
          <cell r="B75">
            <v>72</v>
          </cell>
        </row>
        <row r="76">
          <cell r="A76" t="str">
            <v>http://127.0.0.1:8000/scholar_045.html</v>
          </cell>
          <cell r="B76">
            <v>46</v>
          </cell>
        </row>
        <row r="77">
          <cell r="A77" t="str">
            <v>http://127.0.0.1:8000/scholar_017.html</v>
          </cell>
          <cell r="B77">
            <v>18</v>
          </cell>
        </row>
        <row r="78">
          <cell r="A78" t="str">
            <v>http://127.0.0.1:8000/scholar_020.html</v>
          </cell>
          <cell r="B78">
            <v>21</v>
          </cell>
        </row>
        <row r="79">
          <cell r="A79" t="str">
            <v>http://127.0.0.1:8000/scholar_008.html</v>
          </cell>
          <cell r="B79">
            <v>9</v>
          </cell>
        </row>
        <row r="80">
          <cell r="A80" t="str">
            <v>http://127.0.0.1:8000/scholar_057.html</v>
          </cell>
          <cell r="B80">
            <v>58</v>
          </cell>
        </row>
        <row r="81">
          <cell r="A81" t="str">
            <v>http://127.0.0.1:8000/scholar_092.html</v>
          </cell>
          <cell r="B81">
            <v>93</v>
          </cell>
        </row>
        <row r="82">
          <cell r="A82" t="str">
            <v>http://127.0.0.1:8000/scholar_093.html</v>
          </cell>
          <cell r="B82">
            <v>94</v>
          </cell>
        </row>
        <row r="83">
          <cell r="A83" t="str">
            <v>http://127.0.0.1:8000/scholar_010.html</v>
          </cell>
          <cell r="B83">
            <v>11</v>
          </cell>
        </row>
        <row r="84">
          <cell r="A84" t="str">
            <v>http://127.0.0.1:8000/scholar_067.html</v>
          </cell>
          <cell r="B84">
            <v>68</v>
          </cell>
        </row>
        <row r="85">
          <cell r="A85" t="str">
            <v>http://127.0.0.1:8000/scholar_013.html</v>
          </cell>
          <cell r="B85">
            <v>14</v>
          </cell>
        </row>
        <row r="86">
          <cell r="A86" t="str">
            <v>http://127.0.0.1:8000/scholar_080.html</v>
          </cell>
          <cell r="B86">
            <v>81</v>
          </cell>
        </row>
        <row r="87">
          <cell r="A87" t="str">
            <v>http://127.0.0.1:8000/scholar_097.html</v>
          </cell>
          <cell r="B87">
            <v>98</v>
          </cell>
        </row>
        <row r="88">
          <cell r="A88" t="str">
            <v>http://127.0.0.1:8000/scholar_070.html</v>
          </cell>
          <cell r="B88">
            <v>71</v>
          </cell>
        </row>
        <row r="89">
          <cell r="A89" t="str">
            <v>http://127.0.0.1:8000/scholar_001.html</v>
          </cell>
          <cell r="B89">
            <v>2</v>
          </cell>
        </row>
        <row r="90">
          <cell r="A90" t="str">
            <v>http://127.0.0.1:8000/scholar_095.html</v>
          </cell>
          <cell r="B90">
            <v>96</v>
          </cell>
        </row>
        <row r="91">
          <cell r="A91" t="str">
            <v>http://127.0.0.1:8000/scholar_096.html</v>
          </cell>
          <cell r="B91">
            <v>97</v>
          </cell>
        </row>
        <row r="92">
          <cell r="A92" t="str">
            <v>http://127.0.0.1:8000/scholar_018.html</v>
          </cell>
          <cell r="B92">
            <v>19</v>
          </cell>
        </row>
        <row r="93">
          <cell r="A93" t="str">
            <v>http://127.0.0.1:8000/scholar_012.html</v>
          </cell>
          <cell r="B93">
            <v>13</v>
          </cell>
        </row>
        <row r="94">
          <cell r="A94" t="str">
            <v>http://127.0.0.1:8000/scholar_069.html</v>
          </cell>
          <cell r="B94">
            <v>70</v>
          </cell>
        </row>
        <row r="95">
          <cell r="A95" t="str">
            <v>http://127.0.0.1:8000/scholar_016.html</v>
          </cell>
          <cell r="B95">
            <v>17</v>
          </cell>
        </row>
        <row r="96">
          <cell r="A96" t="str">
            <v>http://127.0.0.1:8000/scholar_036.html</v>
          </cell>
          <cell r="B96">
            <v>37</v>
          </cell>
        </row>
        <row r="97">
          <cell r="A97" t="str">
            <v>http://127.0.0.1:8000/scholar_058.html</v>
          </cell>
          <cell r="B97">
            <v>59</v>
          </cell>
        </row>
        <row r="98">
          <cell r="A98" t="str">
            <v>http://127.0.0.1:8000/scholar_002.html</v>
          </cell>
          <cell r="B98">
            <v>3</v>
          </cell>
        </row>
        <row r="99">
          <cell r="A99" t="str">
            <v>http://127.0.0.1:8000/scholar_094.html</v>
          </cell>
          <cell r="B99">
            <v>95</v>
          </cell>
        </row>
        <row r="100">
          <cell r="A100" t="str">
            <v>http://127.0.0.1:8000/scholar_077.html</v>
          </cell>
          <cell r="B100">
            <v>78</v>
          </cell>
        </row>
      </sheetData>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Sheet3"/>
      <sheetName val="Sheet1"/>
      <sheetName val="Sheet2"/>
    </sheetNames>
    <sheetDataSet>
      <sheetData sheetId="0" refreshError="1"/>
      <sheetData sheetId="1" refreshError="1"/>
      <sheetData sheetId="2">
        <row r="1">
          <cell r="A1" t="str">
            <v>Source Page URL</v>
          </cell>
          <cell r="B1" t="str">
            <v>Page number</v>
          </cell>
        </row>
        <row r="2">
          <cell r="A2" t="str">
            <v>http://127.0.0.1:8000/scholar_034.html</v>
          </cell>
          <cell r="B2">
            <v>35</v>
          </cell>
        </row>
        <row r="3">
          <cell r="A3" t="str">
            <v>http://127.0.0.1:8000/scholar_004.html</v>
          </cell>
          <cell r="B3">
            <v>5</v>
          </cell>
        </row>
        <row r="4">
          <cell r="A4" t="str">
            <v>http://127.0.0.1:8000/scholar_038.html</v>
          </cell>
          <cell r="B4">
            <v>39</v>
          </cell>
        </row>
        <row r="5">
          <cell r="A5" t="str">
            <v>http://127.0.0.1:8000/scholar_072.html</v>
          </cell>
          <cell r="B5">
            <v>73</v>
          </cell>
        </row>
        <row r="6">
          <cell r="A6" t="str">
            <v>http://127.0.0.1:8000/scholar_099.html</v>
          </cell>
          <cell r="B6">
            <v>100</v>
          </cell>
        </row>
        <row r="7">
          <cell r="A7" t="str">
            <v>http://127.0.0.1:8000/scholar_066.html</v>
          </cell>
          <cell r="B7">
            <v>67</v>
          </cell>
        </row>
        <row r="8">
          <cell r="A8" t="str">
            <v>http://127.0.0.1:8000/scholar_025.html</v>
          </cell>
          <cell r="B8">
            <v>26</v>
          </cell>
        </row>
        <row r="9">
          <cell r="A9" t="str">
            <v>http://127.0.0.1:8000/scholar_022.html</v>
          </cell>
          <cell r="B9">
            <v>23</v>
          </cell>
        </row>
        <row r="10">
          <cell r="A10" t="str">
            <v>http://127.0.0.1:8000/scholar_074.html</v>
          </cell>
          <cell r="B10">
            <v>75</v>
          </cell>
        </row>
        <row r="11">
          <cell r="A11" t="str">
            <v>http://127.0.0.1:8000/scholar_031.html</v>
          </cell>
          <cell r="B11">
            <v>32</v>
          </cell>
        </row>
        <row r="12">
          <cell r="A12" t="str">
            <v>http://127.0.0.1:8000/scholar_068.html</v>
          </cell>
          <cell r="B12">
            <v>69</v>
          </cell>
        </row>
        <row r="13">
          <cell r="A13" t="str">
            <v>http://127.0.0.1:8000/scholar_003.html</v>
          </cell>
          <cell r="B13">
            <v>4</v>
          </cell>
        </row>
        <row r="14">
          <cell r="A14" t="str">
            <v>http://127.0.0.1:8000/scholar_015.html</v>
          </cell>
          <cell r="B14">
            <v>16</v>
          </cell>
        </row>
        <row r="15">
          <cell r="A15" t="str">
            <v>http://127.0.0.1:8000/scholar_052.html</v>
          </cell>
          <cell r="B15">
            <v>53</v>
          </cell>
        </row>
        <row r="16">
          <cell r="A16" t="str">
            <v>http://127.0.0.1:8000/scholar_046.html</v>
          </cell>
          <cell r="B16">
            <v>47</v>
          </cell>
        </row>
        <row r="17">
          <cell r="A17" t="str">
            <v>http://127.0.0.1:8000/scholar_087.html</v>
          </cell>
          <cell r="B17">
            <v>88</v>
          </cell>
        </row>
        <row r="18">
          <cell r="A18" t="str">
            <v>http://127.0.0.1:8000/scholar_042.html</v>
          </cell>
          <cell r="B18">
            <v>43</v>
          </cell>
        </row>
        <row r="19">
          <cell r="A19" t="str">
            <v>http://127.0.0.1:8000/scholar_048.html</v>
          </cell>
          <cell r="B19">
            <v>49</v>
          </cell>
        </row>
        <row r="20">
          <cell r="A20" t="str">
            <v>http://127.0.0.1:8000/scholar_076.html</v>
          </cell>
          <cell r="B20">
            <v>77</v>
          </cell>
        </row>
        <row r="21">
          <cell r="A21" t="str">
            <v>http://127.0.0.1:8000/scholar_091.html</v>
          </cell>
          <cell r="B21">
            <v>92</v>
          </cell>
        </row>
        <row r="22">
          <cell r="A22" t="str">
            <v>http://127.0.0.1:8000/scholar_065.html</v>
          </cell>
          <cell r="B22">
            <v>66</v>
          </cell>
        </row>
        <row r="23">
          <cell r="A23" t="str">
            <v>http://127.0.0.1:8000/scholar_021.html</v>
          </cell>
          <cell r="B23">
            <v>22</v>
          </cell>
        </row>
        <row r="24">
          <cell r="A24" t="str">
            <v>http://127.0.0.1:8000/scholar_078.html</v>
          </cell>
          <cell r="B24">
            <v>79</v>
          </cell>
        </row>
        <row r="25">
          <cell r="A25" t="str">
            <v>http://127.0.0.1:8000/scholar_032.html</v>
          </cell>
          <cell r="B25">
            <v>33</v>
          </cell>
        </row>
        <row r="26">
          <cell r="A26" t="str">
            <v>http://127.0.0.1:8000/scholar_033.html</v>
          </cell>
          <cell r="B26">
            <v>34</v>
          </cell>
        </row>
        <row r="27">
          <cell r="A27" t="str">
            <v>http://127.0.0.1:8000/scholar_083.html</v>
          </cell>
          <cell r="B27">
            <v>84</v>
          </cell>
        </row>
        <row r="28">
          <cell r="A28" t="str">
            <v>http://127.0.0.1:8000/scholar_079.html</v>
          </cell>
          <cell r="B28">
            <v>80</v>
          </cell>
        </row>
        <row r="29">
          <cell r="A29" t="str">
            <v>http://127.0.0.1:8000/scholar_011.html</v>
          </cell>
          <cell r="B29">
            <v>12</v>
          </cell>
        </row>
        <row r="30">
          <cell r="A30" t="str">
            <v>http://127.0.0.1:8000/scholar_051.html</v>
          </cell>
          <cell r="B30">
            <v>52</v>
          </cell>
        </row>
        <row r="31">
          <cell r="A31" t="str">
            <v>http://127.0.0.1:8000/scholar_029.html</v>
          </cell>
          <cell r="B31">
            <v>30</v>
          </cell>
        </row>
        <row r="32">
          <cell r="A32" t="str">
            <v>http://127.0.0.1:8000/scholar_047.html</v>
          </cell>
          <cell r="B32">
            <v>48</v>
          </cell>
        </row>
        <row r="33">
          <cell r="A33" t="str">
            <v>http://127.0.0.1:8000/scholar_081.html</v>
          </cell>
          <cell r="B33">
            <v>82</v>
          </cell>
        </row>
        <row r="34">
          <cell r="A34" t="str">
            <v>http://127.0.0.1:8000/scholar_060.html</v>
          </cell>
          <cell r="B34">
            <v>61</v>
          </cell>
        </row>
        <row r="35">
          <cell r="A35" t="str">
            <v>http://127.0.0.1:8000/scholar_043.html</v>
          </cell>
          <cell r="B35">
            <v>44</v>
          </cell>
        </row>
        <row r="36">
          <cell r="A36" t="str">
            <v>http://127.0.0.1:8000/scholar_082.html</v>
          </cell>
          <cell r="B36">
            <v>83</v>
          </cell>
        </row>
        <row r="37">
          <cell r="A37" t="str">
            <v>http://127.0.0.1:8000/scholar_044.html</v>
          </cell>
          <cell r="B37">
            <v>45</v>
          </cell>
        </row>
        <row r="38">
          <cell r="A38" t="str">
            <v>http://127.0.0.1:8000/scholar_056.html</v>
          </cell>
          <cell r="B38">
            <v>57</v>
          </cell>
        </row>
        <row r="39">
          <cell r="A39" t="str">
            <v>http://127.0.0.1:8000/scholar_006.html</v>
          </cell>
          <cell r="B39">
            <v>7</v>
          </cell>
        </row>
        <row r="40">
          <cell r="A40" t="str">
            <v>http://127.0.0.1:8000/scholar_089.html</v>
          </cell>
          <cell r="B40">
            <v>90</v>
          </cell>
        </row>
        <row r="41">
          <cell r="A41" t="str">
            <v>http://127.0.0.1:8000/scholar_039.html</v>
          </cell>
          <cell r="B41">
            <v>40</v>
          </cell>
        </row>
        <row r="42">
          <cell r="A42" t="str">
            <v>http://127.0.0.1:8000/scholar_084.html</v>
          </cell>
          <cell r="B42">
            <v>85</v>
          </cell>
        </row>
        <row r="43">
          <cell r="A43" t="str">
            <v>http://127.0.0.1:8000/scholar_027.html</v>
          </cell>
          <cell r="B43">
            <v>28</v>
          </cell>
        </row>
        <row r="44">
          <cell r="A44" t="str">
            <v>http://127.0.0.1:8000/scholar_059.html</v>
          </cell>
          <cell r="B44">
            <v>60</v>
          </cell>
        </row>
        <row r="45">
          <cell r="A45" t="str">
            <v>http://127.0.0.1:8000/scholar_041.html</v>
          </cell>
          <cell r="B45">
            <v>42</v>
          </cell>
        </row>
        <row r="46">
          <cell r="A46" t="str">
            <v>http://127.0.0.1:8000/scholar_053.html</v>
          </cell>
          <cell r="B46">
            <v>54</v>
          </cell>
        </row>
        <row r="47">
          <cell r="A47" t="str">
            <v>http://127.0.0.1:8000/scholar_035.html</v>
          </cell>
          <cell r="B47">
            <v>36</v>
          </cell>
        </row>
        <row r="48">
          <cell r="A48" t="str">
            <v>http://127.0.0.1:8000/scholar_007.html</v>
          </cell>
          <cell r="B48">
            <v>8</v>
          </cell>
        </row>
        <row r="49">
          <cell r="A49" t="str">
            <v>http://127.0.0.1:8000/scholar_024.html</v>
          </cell>
          <cell r="B49">
            <v>25</v>
          </cell>
        </row>
        <row r="50">
          <cell r="A50" t="str">
            <v>http://127.0.0.1:8000/scholar_054.html</v>
          </cell>
          <cell r="B50">
            <v>55</v>
          </cell>
        </row>
        <row r="51">
          <cell r="A51" t="str">
            <v>http://127.0.0.1:8000/scholar_005.html</v>
          </cell>
          <cell r="B51">
            <v>6</v>
          </cell>
        </row>
        <row r="52">
          <cell r="A52" t="str">
            <v>http://127.0.0.1:8000/scholar_055.html</v>
          </cell>
          <cell r="B52">
            <v>56</v>
          </cell>
        </row>
        <row r="53">
          <cell r="A53" t="str">
            <v>http://127.0.0.1:8000/scholar_028.html</v>
          </cell>
          <cell r="B53">
            <v>29</v>
          </cell>
        </row>
        <row r="54">
          <cell r="A54" t="str">
            <v>http://127.0.0.1:8000/scholar_061.html</v>
          </cell>
          <cell r="B54">
            <v>62</v>
          </cell>
        </row>
        <row r="55">
          <cell r="A55" t="str">
            <v>http://127.0.0.1:8000/scholar_090.html</v>
          </cell>
          <cell r="B55">
            <v>91</v>
          </cell>
        </row>
        <row r="56">
          <cell r="A56" t="str">
            <v>http://127.0.0.1:8000/scholar_086.html</v>
          </cell>
          <cell r="B56">
            <v>87</v>
          </cell>
        </row>
        <row r="57">
          <cell r="A57" t="str">
            <v>http://127.0.0.1:8000/scholar_030.html</v>
          </cell>
          <cell r="B57">
            <v>31</v>
          </cell>
        </row>
        <row r="58">
          <cell r="A58" t="str">
            <v>http://127.0.0.1:8000/scholar_009.html</v>
          </cell>
          <cell r="B58">
            <v>10</v>
          </cell>
        </row>
        <row r="59">
          <cell r="A59" t="str">
            <v>http://127.0.0.1:8000/scholar_037.html</v>
          </cell>
          <cell r="B59">
            <v>38</v>
          </cell>
        </row>
        <row r="60">
          <cell r="A60" t="str">
            <v>http://127.0.0.1:8000/scholar_023.html</v>
          </cell>
          <cell r="B60">
            <v>24</v>
          </cell>
        </row>
        <row r="61">
          <cell r="A61" t="str">
            <v>http://127.0.0.1:8000/scholar_040.html</v>
          </cell>
          <cell r="B61">
            <v>41</v>
          </cell>
        </row>
        <row r="62">
          <cell r="A62" t="str">
            <v>http://127.0.0.1:8000/scholar_098.html</v>
          </cell>
          <cell r="B62">
            <v>99</v>
          </cell>
        </row>
        <row r="63">
          <cell r="A63" t="str">
            <v>http://127.0.0.1:8000/scholar_073.html</v>
          </cell>
          <cell r="B63">
            <v>74</v>
          </cell>
        </row>
        <row r="64">
          <cell r="A64" t="str">
            <v>http://127.0.0.1:8000/scholar_014.html</v>
          </cell>
          <cell r="B64">
            <v>15</v>
          </cell>
        </row>
        <row r="65">
          <cell r="A65" t="str">
            <v>http://127.0.0.1:8000/scholar_088.html</v>
          </cell>
          <cell r="B65">
            <v>89</v>
          </cell>
        </row>
        <row r="66">
          <cell r="A66" t="str">
            <v>http://127.0.0.1:8000/scholar_026.html</v>
          </cell>
          <cell r="B66">
            <v>27</v>
          </cell>
        </row>
        <row r="67">
          <cell r="A67" t="str">
            <v>http://127.0.0.1:8000/scholar_063.html</v>
          </cell>
          <cell r="B67">
            <v>64</v>
          </cell>
        </row>
        <row r="68">
          <cell r="A68" t="str">
            <v>http://127.0.0.1:8000/scholar_049.html</v>
          </cell>
          <cell r="B68">
            <v>50</v>
          </cell>
        </row>
        <row r="69">
          <cell r="A69" t="str">
            <v>http://127.0.0.1:8000/scholar_085.html</v>
          </cell>
          <cell r="B69">
            <v>86</v>
          </cell>
        </row>
        <row r="70">
          <cell r="A70" t="str">
            <v>http://127.0.0.1:8000/scholar_064.html</v>
          </cell>
          <cell r="B70">
            <v>65</v>
          </cell>
        </row>
        <row r="71">
          <cell r="A71" t="str">
            <v>http://127.0.0.1:8000/scholar_075.html</v>
          </cell>
          <cell r="B71">
            <v>76</v>
          </cell>
        </row>
        <row r="72">
          <cell r="A72" t="str">
            <v>http://127.0.0.1:8000/scholar_019.html</v>
          </cell>
          <cell r="B72">
            <v>20</v>
          </cell>
        </row>
        <row r="73">
          <cell r="A73" t="str">
            <v>http://127.0.0.1:8000/scholar_062.html</v>
          </cell>
          <cell r="B73">
            <v>63</v>
          </cell>
        </row>
        <row r="74">
          <cell r="A74" t="str">
            <v>http://127.0.0.1:8000/scholar_050.html</v>
          </cell>
          <cell r="B74">
            <v>51</v>
          </cell>
        </row>
        <row r="75">
          <cell r="A75" t="str">
            <v>http://127.0.0.1:8000/scholar_071.html</v>
          </cell>
          <cell r="B75">
            <v>72</v>
          </cell>
        </row>
        <row r="76">
          <cell r="A76" t="str">
            <v>http://127.0.0.1:8000/scholar_045.html</v>
          </cell>
          <cell r="B76">
            <v>46</v>
          </cell>
        </row>
        <row r="77">
          <cell r="A77" t="str">
            <v>http://127.0.0.1:8000/scholar_017.html</v>
          </cell>
          <cell r="B77">
            <v>18</v>
          </cell>
        </row>
        <row r="78">
          <cell r="A78" t="str">
            <v>http://127.0.0.1:8000/scholar_020.html</v>
          </cell>
          <cell r="B78">
            <v>21</v>
          </cell>
        </row>
        <row r="79">
          <cell r="A79" t="str">
            <v>http://127.0.0.1:8000/scholar_057.html</v>
          </cell>
          <cell r="B79">
            <v>58</v>
          </cell>
        </row>
        <row r="80">
          <cell r="A80" t="str">
            <v>http://127.0.0.1:8000/scholar_008.html</v>
          </cell>
          <cell r="B80">
            <v>9</v>
          </cell>
        </row>
        <row r="81">
          <cell r="A81" t="str">
            <v>http://127.0.0.1:8000/scholar_092.html</v>
          </cell>
          <cell r="B81">
            <v>93</v>
          </cell>
        </row>
        <row r="82">
          <cell r="A82" t="str">
            <v>http://127.0.0.1:8000/scholar_093.html</v>
          </cell>
          <cell r="B82">
            <v>94</v>
          </cell>
        </row>
        <row r="83">
          <cell r="A83" t="str">
            <v>http://127.0.0.1:8000/scholar_010.html</v>
          </cell>
          <cell r="B83">
            <v>11</v>
          </cell>
        </row>
        <row r="84">
          <cell r="A84" t="str">
            <v>http://127.0.0.1:8000/scholar_067.html</v>
          </cell>
          <cell r="B84">
            <v>68</v>
          </cell>
        </row>
        <row r="85">
          <cell r="A85" t="str">
            <v>http://127.0.0.1:8000/scholar_097.html</v>
          </cell>
          <cell r="B85">
            <v>98</v>
          </cell>
        </row>
        <row r="86">
          <cell r="A86" t="str">
            <v>http://127.0.0.1:8000/scholar_080.html</v>
          </cell>
          <cell r="B86">
            <v>81</v>
          </cell>
        </row>
        <row r="87">
          <cell r="A87" t="str">
            <v>http://127.0.0.1:8000/scholar_013.html</v>
          </cell>
          <cell r="B87">
            <v>14</v>
          </cell>
        </row>
        <row r="88">
          <cell r="A88" t="str">
            <v>http://127.0.0.1:8000/scholar_095.html</v>
          </cell>
          <cell r="B88">
            <v>96</v>
          </cell>
        </row>
        <row r="89">
          <cell r="A89" t="str">
            <v>http://127.0.0.1:8000/scholar_001.html</v>
          </cell>
          <cell r="B89">
            <v>2</v>
          </cell>
        </row>
        <row r="90">
          <cell r="A90" t="str">
            <v>http://127.0.0.1:8000/scholar_070.html</v>
          </cell>
          <cell r="B90">
            <v>71</v>
          </cell>
        </row>
        <row r="91">
          <cell r="A91" t="str">
            <v>http://127.0.0.1:8000/scholar_096.html</v>
          </cell>
          <cell r="B91">
            <v>97</v>
          </cell>
        </row>
        <row r="92">
          <cell r="A92" t="str">
            <v>http://127.0.0.1:8000/scholar_012.html</v>
          </cell>
          <cell r="B92">
            <v>13</v>
          </cell>
        </row>
        <row r="93">
          <cell r="A93" t="str">
            <v>http://127.0.0.1:8000/scholar_018.html</v>
          </cell>
          <cell r="B93">
            <v>19</v>
          </cell>
        </row>
        <row r="94">
          <cell r="A94" t="str">
            <v>http://127.0.0.1:8000/scholar_069.html</v>
          </cell>
          <cell r="B94">
            <v>70</v>
          </cell>
        </row>
        <row r="95">
          <cell r="A95" t="str">
            <v>http://127.0.0.1:8000/scholar_016.html</v>
          </cell>
          <cell r="B95">
            <v>17</v>
          </cell>
        </row>
        <row r="96">
          <cell r="A96" t="str">
            <v>http://127.0.0.1:8000/scholar_036.html</v>
          </cell>
          <cell r="B96">
            <v>37</v>
          </cell>
        </row>
        <row r="97">
          <cell r="A97" t="str">
            <v>http://127.0.0.1:8000/scholar_094.html</v>
          </cell>
          <cell r="B97">
            <v>95</v>
          </cell>
        </row>
        <row r="98">
          <cell r="A98" t="str">
            <v>http://127.0.0.1:8000/scholar_058.html</v>
          </cell>
          <cell r="B98">
            <v>59</v>
          </cell>
        </row>
        <row r="99">
          <cell r="A99" t="str">
            <v>http://127.0.0.1:8000/scholar_002.html</v>
          </cell>
          <cell r="B99">
            <v>3</v>
          </cell>
        </row>
        <row r="100">
          <cell r="A100" t="str">
            <v>http://127.0.0.1:8000/scholar_077.html</v>
          </cell>
          <cell r="B100">
            <v>78</v>
          </cell>
        </row>
      </sheetData>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Sheet3"/>
      <sheetName val="Sheet1"/>
      <sheetName val="Sheet2"/>
    </sheetNames>
    <sheetDataSet>
      <sheetData sheetId="0" refreshError="1"/>
      <sheetData sheetId="1" refreshError="1"/>
      <sheetData sheetId="2">
        <row r="1">
          <cell r="A1" t="str">
            <v>Source Page URL</v>
          </cell>
          <cell r="B1" t="str">
            <v>Page number</v>
          </cell>
        </row>
        <row r="2">
          <cell r="A2" t="str">
            <v>http://127.0.0.1:8000/scholar_034.html</v>
          </cell>
          <cell r="B2">
            <v>35</v>
          </cell>
        </row>
        <row r="3">
          <cell r="A3" t="str">
            <v>http://127.0.0.1:8000/scholar_038.html</v>
          </cell>
          <cell r="B3">
            <v>39</v>
          </cell>
        </row>
        <row r="4">
          <cell r="A4" t="str">
            <v>http://127.0.0.1:8000/scholar_004.html</v>
          </cell>
          <cell r="B4">
            <v>5</v>
          </cell>
        </row>
        <row r="5">
          <cell r="A5" t="str">
            <v>http://127.0.0.1:8000/scholar_099.html</v>
          </cell>
          <cell r="B5">
            <v>100</v>
          </cell>
        </row>
        <row r="6">
          <cell r="A6" t="str">
            <v>http://127.0.0.1:8000/scholar_072.html</v>
          </cell>
          <cell r="B6">
            <v>73</v>
          </cell>
        </row>
        <row r="7">
          <cell r="A7" t="str">
            <v>http://127.0.0.1:8000/scholar_066.html</v>
          </cell>
          <cell r="B7">
            <v>67</v>
          </cell>
        </row>
        <row r="8">
          <cell r="A8" t="str">
            <v>http://127.0.0.1:8000/scholar_025.html</v>
          </cell>
          <cell r="B8">
            <v>26</v>
          </cell>
        </row>
        <row r="9">
          <cell r="A9" t="str">
            <v>http://127.0.0.1:8000/scholar_022.html</v>
          </cell>
          <cell r="B9">
            <v>23</v>
          </cell>
        </row>
        <row r="10">
          <cell r="A10" t="str">
            <v>http://127.0.0.1:8000/scholar_074.html</v>
          </cell>
          <cell r="B10">
            <v>75</v>
          </cell>
        </row>
        <row r="11">
          <cell r="A11" t="str">
            <v>http://127.0.0.1:8000/scholar_031.html</v>
          </cell>
          <cell r="B11">
            <v>32</v>
          </cell>
        </row>
        <row r="12">
          <cell r="A12" t="str">
            <v>http://127.0.0.1:8000/scholar_068.html</v>
          </cell>
          <cell r="B12">
            <v>69</v>
          </cell>
        </row>
        <row r="13">
          <cell r="A13" t="str">
            <v>http://127.0.0.1:8000/scholar_003.html</v>
          </cell>
          <cell r="B13">
            <v>4</v>
          </cell>
        </row>
        <row r="14">
          <cell r="A14" t="str">
            <v>http://127.0.0.1:8000/scholar_015.html</v>
          </cell>
          <cell r="B14">
            <v>16</v>
          </cell>
        </row>
        <row r="15">
          <cell r="A15" t="str">
            <v>http://127.0.0.1:8000/scholar_052.html</v>
          </cell>
          <cell r="B15">
            <v>53</v>
          </cell>
        </row>
        <row r="16">
          <cell r="A16" t="str">
            <v>http://127.0.0.1:8000/scholar_046.html</v>
          </cell>
          <cell r="B16">
            <v>47</v>
          </cell>
        </row>
        <row r="17">
          <cell r="A17" t="str">
            <v>http://127.0.0.1:8000/scholar_087.html</v>
          </cell>
          <cell r="B17">
            <v>88</v>
          </cell>
        </row>
        <row r="18">
          <cell r="A18" t="str">
            <v>http://127.0.0.1:8000/scholar_042.html</v>
          </cell>
          <cell r="B18">
            <v>43</v>
          </cell>
        </row>
        <row r="19">
          <cell r="A19" t="str">
            <v>http://127.0.0.1:8000/scholar_048.html</v>
          </cell>
          <cell r="B19">
            <v>49</v>
          </cell>
        </row>
        <row r="20">
          <cell r="A20" t="str">
            <v>http://127.0.0.1:8000/scholar_091.html</v>
          </cell>
          <cell r="B20">
            <v>92</v>
          </cell>
        </row>
        <row r="21">
          <cell r="A21" t="str">
            <v>http://127.0.0.1:8000/scholar_076.html</v>
          </cell>
          <cell r="B21">
            <v>77</v>
          </cell>
        </row>
        <row r="22">
          <cell r="A22" t="str">
            <v>http://127.0.0.1:8000/scholar_065.html</v>
          </cell>
          <cell r="B22">
            <v>66</v>
          </cell>
        </row>
        <row r="23">
          <cell r="A23" t="str">
            <v>http://127.0.0.1:8000/scholar_021.html</v>
          </cell>
          <cell r="B23">
            <v>22</v>
          </cell>
        </row>
        <row r="24">
          <cell r="A24" t="str">
            <v>http://127.0.0.1:8000/scholar_078.html</v>
          </cell>
          <cell r="B24">
            <v>79</v>
          </cell>
        </row>
        <row r="25">
          <cell r="A25" t="str">
            <v>http://127.0.0.1:8000/scholar_032.html</v>
          </cell>
          <cell r="B25">
            <v>33</v>
          </cell>
        </row>
        <row r="26">
          <cell r="A26" t="str">
            <v>http://127.0.0.1:8000/scholar_033.html</v>
          </cell>
          <cell r="B26">
            <v>34</v>
          </cell>
        </row>
        <row r="27">
          <cell r="A27" t="str">
            <v>http://127.0.0.1:8000/scholar_083.html</v>
          </cell>
          <cell r="B27">
            <v>84</v>
          </cell>
        </row>
        <row r="28">
          <cell r="A28" t="str">
            <v>http://127.0.0.1:8000/scholar_079.html</v>
          </cell>
          <cell r="B28">
            <v>80</v>
          </cell>
        </row>
        <row r="29">
          <cell r="A29" t="str">
            <v>http://127.0.0.1:8000/scholar_011.html</v>
          </cell>
          <cell r="B29">
            <v>12</v>
          </cell>
        </row>
        <row r="30">
          <cell r="A30" t="str">
            <v>http://127.0.0.1:8000/scholar_051.html</v>
          </cell>
          <cell r="B30">
            <v>52</v>
          </cell>
        </row>
        <row r="31">
          <cell r="A31" t="str">
            <v>http://127.0.0.1:8000/scholar_029.html</v>
          </cell>
          <cell r="B31">
            <v>30</v>
          </cell>
        </row>
        <row r="32">
          <cell r="A32" t="str">
            <v>http://127.0.0.1:8000/scholar_047.html</v>
          </cell>
          <cell r="B32">
            <v>48</v>
          </cell>
        </row>
        <row r="33">
          <cell r="A33" t="str">
            <v>http://127.0.0.1:8000/scholar_081.html</v>
          </cell>
          <cell r="B33">
            <v>82</v>
          </cell>
        </row>
        <row r="34">
          <cell r="A34" t="str">
            <v>http://127.0.0.1:8000/scholar_060.html</v>
          </cell>
          <cell r="B34">
            <v>61</v>
          </cell>
        </row>
        <row r="35">
          <cell r="A35" t="str">
            <v>http://127.0.0.1:8000/scholar_043.html</v>
          </cell>
          <cell r="B35">
            <v>44</v>
          </cell>
        </row>
        <row r="36">
          <cell r="A36" t="str">
            <v>http://127.0.0.1:8000/scholar_082.html</v>
          </cell>
          <cell r="B36">
            <v>83</v>
          </cell>
        </row>
        <row r="37">
          <cell r="A37" t="str">
            <v>http://127.0.0.1:8000/scholar_044.html</v>
          </cell>
          <cell r="B37">
            <v>45</v>
          </cell>
        </row>
        <row r="38">
          <cell r="A38" t="str">
            <v>http://127.0.0.1:8000/scholar_006.html</v>
          </cell>
          <cell r="B38">
            <v>7</v>
          </cell>
        </row>
        <row r="39">
          <cell r="A39" t="str">
            <v>http://127.0.0.1:8000/scholar_056.html</v>
          </cell>
          <cell r="B39">
            <v>57</v>
          </cell>
        </row>
        <row r="40">
          <cell r="A40" t="str">
            <v>http://127.0.0.1:8000/scholar_089.html</v>
          </cell>
          <cell r="B40">
            <v>90</v>
          </cell>
        </row>
        <row r="41">
          <cell r="A41" t="str">
            <v>http://127.0.0.1:8000/scholar_039.html</v>
          </cell>
          <cell r="B41">
            <v>40</v>
          </cell>
        </row>
        <row r="42">
          <cell r="A42" t="str">
            <v>http://127.0.0.1:8000/scholar_084.html</v>
          </cell>
          <cell r="B42">
            <v>85</v>
          </cell>
        </row>
        <row r="43">
          <cell r="A43" t="str">
            <v>http://127.0.0.1:8000/scholar_027.html</v>
          </cell>
          <cell r="B43">
            <v>28</v>
          </cell>
        </row>
        <row r="44">
          <cell r="A44" t="str">
            <v>http://127.0.0.1:8000/scholar_059.html</v>
          </cell>
          <cell r="B44">
            <v>60</v>
          </cell>
        </row>
        <row r="45">
          <cell r="A45" t="str">
            <v>http://127.0.0.1:8000/scholar_041.html</v>
          </cell>
          <cell r="B45">
            <v>42</v>
          </cell>
        </row>
        <row r="46">
          <cell r="A46" t="str">
            <v>http://127.0.0.1:8000/scholar_053.html</v>
          </cell>
          <cell r="B46">
            <v>54</v>
          </cell>
        </row>
        <row r="47">
          <cell r="A47" t="str">
            <v>http://127.0.0.1:8000/scholar_035.html</v>
          </cell>
          <cell r="B47">
            <v>36</v>
          </cell>
        </row>
        <row r="48">
          <cell r="A48" t="str">
            <v>http://127.0.0.1:8000/scholar_007.html</v>
          </cell>
          <cell r="B48">
            <v>8</v>
          </cell>
        </row>
        <row r="49">
          <cell r="A49" t="str">
            <v>http://127.0.0.1:8000/scholar_024.html</v>
          </cell>
          <cell r="B49">
            <v>25</v>
          </cell>
        </row>
        <row r="50">
          <cell r="A50" t="str">
            <v>http://127.0.0.1:8000/scholar_054.html</v>
          </cell>
          <cell r="B50">
            <v>55</v>
          </cell>
        </row>
        <row r="51">
          <cell r="A51" t="str">
            <v>http://127.0.0.1:8000/scholar_055.html</v>
          </cell>
          <cell r="B51">
            <v>56</v>
          </cell>
        </row>
        <row r="52">
          <cell r="A52" t="str">
            <v>http://127.0.0.1:8000/scholar_005.html</v>
          </cell>
          <cell r="B52">
            <v>6</v>
          </cell>
        </row>
        <row r="53">
          <cell r="A53" t="str">
            <v>http://127.0.0.1:8000/scholar_061.html</v>
          </cell>
          <cell r="B53">
            <v>62</v>
          </cell>
        </row>
        <row r="54">
          <cell r="A54" t="str">
            <v>http://127.0.0.1:8000/scholar_028.html</v>
          </cell>
          <cell r="B54">
            <v>29</v>
          </cell>
        </row>
        <row r="55">
          <cell r="A55" t="str">
            <v>http://127.0.0.1:8000/scholar_090.html</v>
          </cell>
          <cell r="B55">
            <v>91</v>
          </cell>
        </row>
        <row r="56">
          <cell r="A56" t="str">
            <v>http://127.0.0.1:8000/scholar_086.html</v>
          </cell>
          <cell r="B56">
            <v>87</v>
          </cell>
        </row>
        <row r="57">
          <cell r="A57" t="str">
            <v>http://127.0.0.1:8000/scholar_030.html</v>
          </cell>
          <cell r="B57">
            <v>31</v>
          </cell>
        </row>
        <row r="58">
          <cell r="A58" t="str">
            <v>http://127.0.0.1:8000/scholar_009.html</v>
          </cell>
          <cell r="B58">
            <v>10</v>
          </cell>
        </row>
        <row r="59">
          <cell r="A59" t="str">
            <v>http://127.0.0.1:8000/scholar_037.html</v>
          </cell>
          <cell r="B59">
            <v>38</v>
          </cell>
        </row>
        <row r="60">
          <cell r="A60" t="str">
            <v>http://127.0.0.1:8000/scholar_023.html</v>
          </cell>
          <cell r="B60">
            <v>24</v>
          </cell>
        </row>
        <row r="61">
          <cell r="A61" t="str">
            <v>http://127.0.0.1:8000/scholar_098.html</v>
          </cell>
          <cell r="B61">
            <v>99</v>
          </cell>
        </row>
        <row r="62">
          <cell r="A62" t="str">
            <v>http://127.0.0.1:8000/scholar_073.html</v>
          </cell>
          <cell r="B62">
            <v>74</v>
          </cell>
        </row>
        <row r="63">
          <cell r="A63" t="str">
            <v>http://127.0.0.1:8000/scholar_040.html</v>
          </cell>
          <cell r="B63">
            <v>41</v>
          </cell>
        </row>
        <row r="64">
          <cell r="A64" t="str">
            <v>http://127.0.0.1:8000/scholar_088.html</v>
          </cell>
          <cell r="B64">
            <v>89</v>
          </cell>
        </row>
        <row r="65">
          <cell r="A65" t="str">
            <v>http://127.0.0.1:8000/scholar_026.html</v>
          </cell>
          <cell r="B65">
            <v>27</v>
          </cell>
        </row>
        <row r="66">
          <cell r="A66" t="str">
            <v>http://127.0.0.1:8000/scholar_014.html</v>
          </cell>
          <cell r="B66">
            <v>15</v>
          </cell>
        </row>
        <row r="67">
          <cell r="A67" t="str">
            <v>http://127.0.0.1:8000/scholar_049.html</v>
          </cell>
          <cell r="B67">
            <v>50</v>
          </cell>
        </row>
        <row r="68">
          <cell r="A68" t="str">
            <v>http://127.0.0.1:8000/scholar_063.html</v>
          </cell>
          <cell r="B68">
            <v>64</v>
          </cell>
        </row>
        <row r="69">
          <cell r="A69" t="str">
            <v>http://127.0.0.1:8000/scholar_085.html</v>
          </cell>
          <cell r="B69">
            <v>86</v>
          </cell>
        </row>
        <row r="70">
          <cell r="A70" t="str">
            <v>http://127.0.0.1:8000/scholar_064.html</v>
          </cell>
          <cell r="B70">
            <v>65</v>
          </cell>
        </row>
        <row r="71">
          <cell r="A71" t="str">
            <v>http://127.0.0.1:8000/scholar_075.html</v>
          </cell>
          <cell r="B71">
            <v>76</v>
          </cell>
        </row>
        <row r="72">
          <cell r="A72" t="str">
            <v>http://127.0.0.1:8000/scholar_019.html</v>
          </cell>
          <cell r="B72">
            <v>20</v>
          </cell>
        </row>
        <row r="73">
          <cell r="A73" t="str">
            <v>http://127.0.0.1:8000/scholar_050.html</v>
          </cell>
          <cell r="B73">
            <v>51</v>
          </cell>
        </row>
        <row r="74">
          <cell r="A74" t="str">
            <v>http://127.0.0.1:8000/scholar_062.html</v>
          </cell>
          <cell r="B74">
            <v>63</v>
          </cell>
        </row>
        <row r="75">
          <cell r="A75" t="str">
            <v>http://127.0.0.1:8000/scholar_071.html</v>
          </cell>
          <cell r="B75">
            <v>72</v>
          </cell>
        </row>
        <row r="76">
          <cell r="A76" t="str">
            <v>http://127.0.0.1:8000/scholar_045.html</v>
          </cell>
          <cell r="B76">
            <v>46</v>
          </cell>
        </row>
        <row r="77">
          <cell r="A77" t="str">
            <v>http://127.0.0.1:8000/scholar_017.html</v>
          </cell>
          <cell r="B77">
            <v>18</v>
          </cell>
        </row>
        <row r="78">
          <cell r="A78" t="str">
            <v>http://127.0.0.1:8000/scholar_020.html</v>
          </cell>
          <cell r="B78">
            <v>21</v>
          </cell>
        </row>
        <row r="79">
          <cell r="A79" t="str">
            <v>http://127.0.0.1:8000/scholar_008.html</v>
          </cell>
          <cell r="B79">
            <v>9</v>
          </cell>
        </row>
        <row r="80">
          <cell r="A80" t="str">
            <v>http://127.0.0.1:8000/scholar_057.html</v>
          </cell>
          <cell r="B80">
            <v>58</v>
          </cell>
        </row>
        <row r="81">
          <cell r="A81" t="str">
            <v>http://127.0.0.1:8000/scholar_092.html</v>
          </cell>
          <cell r="B81">
            <v>93</v>
          </cell>
        </row>
        <row r="82">
          <cell r="A82" t="str">
            <v>http://127.0.0.1:8000/scholar_010.html</v>
          </cell>
          <cell r="B82">
            <v>11</v>
          </cell>
        </row>
        <row r="83">
          <cell r="A83" t="str">
            <v>http://127.0.0.1:8000/scholar_067.html</v>
          </cell>
          <cell r="B83">
            <v>68</v>
          </cell>
        </row>
        <row r="84">
          <cell r="A84" t="str">
            <v>http://127.0.0.1:8000/scholar_093.html</v>
          </cell>
          <cell r="B84">
            <v>94</v>
          </cell>
        </row>
        <row r="85">
          <cell r="A85" t="str">
            <v>http://127.0.0.1:8000/scholar_013.html</v>
          </cell>
          <cell r="B85">
            <v>14</v>
          </cell>
        </row>
        <row r="86">
          <cell r="A86" t="str">
            <v>http://127.0.0.1:8000/scholar_080.html</v>
          </cell>
          <cell r="B86">
            <v>81</v>
          </cell>
        </row>
        <row r="87">
          <cell r="A87" t="str">
            <v>http://127.0.0.1:8000/scholar_097.html</v>
          </cell>
          <cell r="B87">
            <v>98</v>
          </cell>
        </row>
        <row r="88">
          <cell r="A88" t="str">
            <v>http://127.0.0.1:8000/scholar_095.html</v>
          </cell>
          <cell r="B88">
            <v>96</v>
          </cell>
        </row>
        <row r="89">
          <cell r="A89" t="str">
            <v>http://127.0.0.1:8000/scholar_001.html</v>
          </cell>
          <cell r="B89">
            <v>2</v>
          </cell>
        </row>
        <row r="90">
          <cell r="A90" t="str">
            <v>http://127.0.0.1:8000/scholar_070.html</v>
          </cell>
          <cell r="B90">
            <v>71</v>
          </cell>
        </row>
        <row r="91">
          <cell r="A91" t="str">
            <v>http://127.0.0.1:8000/scholar_096.html</v>
          </cell>
          <cell r="B91">
            <v>97</v>
          </cell>
        </row>
        <row r="92">
          <cell r="A92" t="str">
            <v>http://127.0.0.1:8000/scholar_018.html</v>
          </cell>
          <cell r="B92">
            <v>19</v>
          </cell>
        </row>
        <row r="93">
          <cell r="A93" t="str">
            <v>http://127.0.0.1:8000/scholar_012.html</v>
          </cell>
          <cell r="B93">
            <v>13</v>
          </cell>
        </row>
        <row r="94">
          <cell r="A94" t="str">
            <v>http://127.0.0.1:8000/scholar_016.html</v>
          </cell>
          <cell r="B94">
            <v>17</v>
          </cell>
        </row>
        <row r="95">
          <cell r="A95" t="str">
            <v>http://127.0.0.1:8000/scholar_069.html</v>
          </cell>
          <cell r="B95">
            <v>70</v>
          </cell>
        </row>
        <row r="96">
          <cell r="A96" t="str">
            <v>http://127.0.0.1:8000/scholar_036.html</v>
          </cell>
          <cell r="B96">
            <v>37</v>
          </cell>
        </row>
        <row r="97">
          <cell r="A97" t="str">
            <v>http://127.0.0.1:8000/scholar_058.html</v>
          </cell>
          <cell r="B97">
            <v>59</v>
          </cell>
        </row>
        <row r="98">
          <cell r="A98" t="str">
            <v>http://127.0.0.1:8000/scholar_002.html</v>
          </cell>
          <cell r="B98">
            <v>3</v>
          </cell>
        </row>
        <row r="99">
          <cell r="A99" t="str">
            <v>http://127.0.0.1:8000/scholar_094.html</v>
          </cell>
          <cell r="B99">
            <v>95</v>
          </cell>
        </row>
        <row r="100">
          <cell r="A100" t="str">
            <v>http://127.0.0.1:8000/scholar_077.html</v>
          </cell>
          <cell r="B100">
            <v>78</v>
          </cell>
        </row>
      </sheetData>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Sheet5"/>
      <sheetName val="Sheet2"/>
      <sheetName val="Sheet1"/>
    </sheetNames>
    <sheetDataSet>
      <sheetData sheetId="0" refreshError="1"/>
      <sheetData sheetId="1" refreshError="1"/>
      <sheetData sheetId="2">
        <row r="1">
          <cell r="A1" t="str">
            <v>Source Page URL</v>
          </cell>
          <cell r="B1" t="str">
            <v>Page number</v>
          </cell>
        </row>
        <row r="2">
          <cell r="A2" t="str">
            <v>http://127.0.0.1:8000/scholar_038.html</v>
          </cell>
          <cell r="B2">
            <v>39</v>
          </cell>
        </row>
        <row r="3">
          <cell r="A3" t="str">
            <v>http://127.0.0.1:8000/scholar_034.html</v>
          </cell>
          <cell r="B3">
            <v>35</v>
          </cell>
        </row>
        <row r="4">
          <cell r="A4" t="str">
            <v>http://127.0.0.1:8000/scholar_004.html</v>
          </cell>
          <cell r="B4">
            <v>5</v>
          </cell>
        </row>
        <row r="5">
          <cell r="A5" t="str">
            <v>http://127.0.0.1:8000/scholar_072.html</v>
          </cell>
          <cell r="B5">
            <v>73</v>
          </cell>
        </row>
        <row r="6">
          <cell r="A6" t="str">
            <v>http://127.0.0.1:8000/scholar_099.html</v>
          </cell>
          <cell r="B6">
            <v>100</v>
          </cell>
        </row>
        <row r="7">
          <cell r="A7" t="str">
            <v>http://127.0.0.1:8000/scholar_066.html</v>
          </cell>
          <cell r="B7">
            <v>67</v>
          </cell>
        </row>
        <row r="8">
          <cell r="A8" t="str">
            <v>http://127.0.0.1:8000/scholar_025.html</v>
          </cell>
          <cell r="B8">
            <v>26</v>
          </cell>
        </row>
        <row r="9">
          <cell r="A9" t="str">
            <v>http://127.0.0.1:8000/scholar_022.html</v>
          </cell>
          <cell r="B9">
            <v>23</v>
          </cell>
        </row>
        <row r="10">
          <cell r="A10" t="str">
            <v>http://127.0.0.1:8000/scholar_074.html</v>
          </cell>
          <cell r="B10">
            <v>75</v>
          </cell>
        </row>
        <row r="11">
          <cell r="A11" t="str">
            <v>http://127.0.0.1:8000/scholar_031.html</v>
          </cell>
          <cell r="B11">
            <v>32</v>
          </cell>
        </row>
        <row r="12">
          <cell r="A12" t="str">
            <v>http://127.0.0.1:8000/scholar_068.html</v>
          </cell>
          <cell r="B12">
            <v>69</v>
          </cell>
        </row>
        <row r="13">
          <cell r="A13" t="str">
            <v>http://127.0.0.1:8000/scholar_003.html</v>
          </cell>
          <cell r="B13">
            <v>4</v>
          </cell>
        </row>
        <row r="14">
          <cell r="A14" t="str">
            <v>http://127.0.0.1:8000/scholar_015.html</v>
          </cell>
          <cell r="B14">
            <v>16</v>
          </cell>
        </row>
        <row r="15">
          <cell r="A15" t="str">
            <v>http://127.0.0.1:8000/scholar_052.html</v>
          </cell>
          <cell r="B15">
            <v>53</v>
          </cell>
        </row>
        <row r="16">
          <cell r="A16" t="str">
            <v>http://127.0.0.1:8000/scholar_046.html</v>
          </cell>
          <cell r="B16">
            <v>47</v>
          </cell>
        </row>
        <row r="17">
          <cell r="A17" t="str">
            <v>http://127.0.0.1:8000/scholar_087.html</v>
          </cell>
          <cell r="B17">
            <v>88</v>
          </cell>
        </row>
        <row r="18">
          <cell r="A18" t="str">
            <v>http://127.0.0.1:8000/scholar_042.html</v>
          </cell>
          <cell r="B18">
            <v>43</v>
          </cell>
        </row>
        <row r="19">
          <cell r="A19" t="str">
            <v>http://127.0.0.1:8000/scholar_048.html</v>
          </cell>
          <cell r="B19">
            <v>49</v>
          </cell>
        </row>
        <row r="20">
          <cell r="A20" t="str">
            <v>http://127.0.0.1:8000/scholar_076.html</v>
          </cell>
          <cell r="B20">
            <v>77</v>
          </cell>
        </row>
        <row r="21">
          <cell r="A21" t="str">
            <v>http://127.0.0.1:8000/scholar_091.html</v>
          </cell>
          <cell r="B21">
            <v>92</v>
          </cell>
        </row>
        <row r="22">
          <cell r="A22" t="str">
            <v>http://127.0.0.1:8000/scholar_065.html</v>
          </cell>
          <cell r="B22">
            <v>66</v>
          </cell>
        </row>
        <row r="23">
          <cell r="A23" t="str">
            <v>http://127.0.0.1:8000/scholar_021.html</v>
          </cell>
          <cell r="B23">
            <v>22</v>
          </cell>
        </row>
        <row r="24">
          <cell r="A24" t="str">
            <v>http://127.0.0.1:8000/scholar_078.html</v>
          </cell>
          <cell r="B24">
            <v>79</v>
          </cell>
        </row>
        <row r="25">
          <cell r="A25" t="str">
            <v>http://127.0.0.1:8000/scholar_032.html</v>
          </cell>
          <cell r="B25">
            <v>33</v>
          </cell>
        </row>
        <row r="26">
          <cell r="A26" t="str">
            <v>http://127.0.0.1:8000/scholar_083.html</v>
          </cell>
          <cell r="B26">
            <v>84</v>
          </cell>
        </row>
        <row r="27">
          <cell r="A27" t="str">
            <v>http://127.0.0.1:8000/scholar_033.html</v>
          </cell>
          <cell r="B27">
            <v>34</v>
          </cell>
        </row>
        <row r="28">
          <cell r="A28" t="str">
            <v>http://127.0.0.1:8000/scholar_079.html</v>
          </cell>
          <cell r="B28">
            <v>80</v>
          </cell>
        </row>
        <row r="29">
          <cell r="A29" t="str">
            <v>http://127.0.0.1:8000/scholar_011.html</v>
          </cell>
          <cell r="B29">
            <v>12</v>
          </cell>
        </row>
        <row r="30">
          <cell r="A30" t="str">
            <v>http://127.0.0.1:8000/scholar_051.html</v>
          </cell>
          <cell r="B30">
            <v>52</v>
          </cell>
        </row>
        <row r="31">
          <cell r="A31" t="str">
            <v>http://127.0.0.1:8000/scholar_029.html</v>
          </cell>
          <cell r="B31">
            <v>30</v>
          </cell>
        </row>
        <row r="32">
          <cell r="A32" t="str">
            <v>http://127.0.0.1:8000/scholar_047.html</v>
          </cell>
          <cell r="B32">
            <v>48</v>
          </cell>
        </row>
        <row r="33">
          <cell r="A33" t="str">
            <v>http://127.0.0.1:8000/scholar_081.html</v>
          </cell>
          <cell r="B33">
            <v>82</v>
          </cell>
        </row>
        <row r="34">
          <cell r="A34" t="str">
            <v>http://127.0.0.1:8000/scholar_060.html</v>
          </cell>
          <cell r="B34">
            <v>61</v>
          </cell>
        </row>
        <row r="35">
          <cell r="A35" t="str">
            <v>http://127.0.0.1:8000/scholar_043.html</v>
          </cell>
          <cell r="B35">
            <v>44</v>
          </cell>
        </row>
        <row r="36">
          <cell r="A36" t="str">
            <v>http://127.0.0.1:8000/scholar_082.html</v>
          </cell>
          <cell r="B36">
            <v>83</v>
          </cell>
        </row>
        <row r="37">
          <cell r="A37" t="str">
            <v>http://127.0.0.1:8000/scholar_044.html</v>
          </cell>
          <cell r="B37">
            <v>45</v>
          </cell>
        </row>
        <row r="38">
          <cell r="A38" t="str">
            <v>http://127.0.0.1:8000/scholar_006.html</v>
          </cell>
          <cell r="B38">
            <v>7</v>
          </cell>
        </row>
        <row r="39">
          <cell r="A39" t="str">
            <v>http://127.0.0.1:8000/scholar_056.html</v>
          </cell>
          <cell r="B39">
            <v>57</v>
          </cell>
        </row>
        <row r="40">
          <cell r="A40" t="str">
            <v>http://127.0.0.1:8000/scholar_089.html</v>
          </cell>
          <cell r="B40">
            <v>90</v>
          </cell>
        </row>
        <row r="41">
          <cell r="A41" t="str">
            <v>http://127.0.0.1:8000/scholar_039.html</v>
          </cell>
          <cell r="B41">
            <v>40</v>
          </cell>
        </row>
        <row r="42">
          <cell r="A42" t="str">
            <v>http://127.0.0.1:8000/scholar_084.html</v>
          </cell>
          <cell r="B42">
            <v>85</v>
          </cell>
        </row>
        <row r="43">
          <cell r="A43" t="str">
            <v>http://127.0.0.1:8000/scholar_027.html</v>
          </cell>
          <cell r="B43">
            <v>28</v>
          </cell>
        </row>
        <row r="44">
          <cell r="A44" t="str">
            <v>http://127.0.0.1:8000/scholar_059.html</v>
          </cell>
          <cell r="B44">
            <v>60</v>
          </cell>
        </row>
        <row r="45">
          <cell r="A45" t="str">
            <v>http://127.0.0.1:8000/scholar_041.html</v>
          </cell>
          <cell r="B45">
            <v>42</v>
          </cell>
        </row>
        <row r="46">
          <cell r="A46" t="str">
            <v>http://127.0.0.1:8000/scholar_053.html</v>
          </cell>
          <cell r="B46">
            <v>54</v>
          </cell>
        </row>
        <row r="47">
          <cell r="A47" t="str">
            <v>http://127.0.0.1:8000/scholar_035.html</v>
          </cell>
          <cell r="B47">
            <v>36</v>
          </cell>
        </row>
        <row r="48">
          <cell r="A48" t="str">
            <v>http://127.0.0.1:8000/scholar_007.html</v>
          </cell>
          <cell r="B48">
            <v>8</v>
          </cell>
        </row>
        <row r="49">
          <cell r="A49" t="str">
            <v>http://127.0.0.1:8000/scholar_024.html</v>
          </cell>
          <cell r="B49">
            <v>25</v>
          </cell>
        </row>
        <row r="50">
          <cell r="A50" t="str">
            <v>http://127.0.0.1:8000/scholar_054.html</v>
          </cell>
          <cell r="B50">
            <v>55</v>
          </cell>
        </row>
        <row r="51">
          <cell r="A51" t="str">
            <v>http://127.0.0.1:8000/scholar_005.html</v>
          </cell>
          <cell r="B51">
            <v>6</v>
          </cell>
        </row>
        <row r="52">
          <cell r="A52" t="str">
            <v>http://127.0.0.1:8000/scholar_055.html</v>
          </cell>
          <cell r="B52">
            <v>56</v>
          </cell>
        </row>
        <row r="53">
          <cell r="A53" t="str">
            <v>http://127.0.0.1:8000/scholar_061.html</v>
          </cell>
          <cell r="B53">
            <v>62</v>
          </cell>
        </row>
        <row r="54">
          <cell r="A54" t="str">
            <v>http://127.0.0.1:8000/scholar_028.html</v>
          </cell>
          <cell r="B54">
            <v>29</v>
          </cell>
        </row>
        <row r="55">
          <cell r="A55" t="str">
            <v>http://127.0.0.1:8000/scholar_090.html</v>
          </cell>
          <cell r="B55">
            <v>91</v>
          </cell>
        </row>
        <row r="56">
          <cell r="A56" t="str">
            <v>http://127.0.0.1:8000/scholar_086.html</v>
          </cell>
          <cell r="B56">
            <v>87</v>
          </cell>
        </row>
        <row r="57">
          <cell r="A57" t="str">
            <v>http://127.0.0.1:8000/scholar_009.html</v>
          </cell>
          <cell r="B57">
            <v>10</v>
          </cell>
        </row>
        <row r="58">
          <cell r="A58" t="str">
            <v>http://127.0.0.1:8000/scholar_030.html</v>
          </cell>
          <cell r="B58">
            <v>31</v>
          </cell>
        </row>
        <row r="59">
          <cell r="A59" t="str">
            <v>http://127.0.0.1:8000/scholar_037.html</v>
          </cell>
          <cell r="B59">
            <v>38</v>
          </cell>
        </row>
        <row r="60">
          <cell r="A60" t="str">
            <v>http://127.0.0.1:8000/scholar_023.html</v>
          </cell>
          <cell r="B60">
            <v>24</v>
          </cell>
        </row>
        <row r="61">
          <cell r="A61" t="str">
            <v>http://127.0.0.1:8000/scholar_098.html</v>
          </cell>
          <cell r="B61">
            <v>99</v>
          </cell>
        </row>
        <row r="62">
          <cell r="A62" t="str">
            <v>http://127.0.0.1:8000/scholar_073.html</v>
          </cell>
          <cell r="B62">
            <v>74</v>
          </cell>
        </row>
        <row r="63">
          <cell r="A63" t="str">
            <v>http://127.0.0.1:8000/scholar_040.html</v>
          </cell>
          <cell r="B63">
            <v>41</v>
          </cell>
        </row>
        <row r="64">
          <cell r="A64" t="str">
            <v>http://127.0.0.1:8000/scholar_088.html</v>
          </cell>
          <cell r="B64">
            <v>89</v>
          </cell>
        </row>
        <row r="65">
          <cell r="A65" t="str">
            <v>http://127.0.0.1:8000/scholar_026.html</v>
          </cell>
          <cell r="B65">
            <v>27</v>
          </cell>
        </row>
        <row r="66">
          <cell r="A66" t="str">
            <v>http://127.0.0.1:8000/scholar_014.html</v>
          </cell>
          <cell r="B66">
            <v>15</v>
          </cell>
        </row>
        <row r="67">
          <cell r="A67" t="str">
            <v>http://127.0.0.1:8000/scholar_063.html</v>
          </cell>
          <cell r="B67">
            <v>64</v>
          </cell>
        </row>
        <row r="68">
          <cell r="A68" t="str">
            <v>http://127.0.0.1:8000/scholar_049.html</v>
          </cell>
          <cell r="B68">
            <v>50</v>
          </cell>
        </row>
        <row r="69">
          <cell r="A69" t="str">
            <v>http://127.0.0.1:8000/scholar_085.html</v>
          </cell>
          <cell r="B69">
            <v>86</v>
          </cell>
        </row>
        <row r="70">
          <cell r="A70" t="str">
            <v>http://127.0.0.1:8000/scholar_064.html</v>
          </cell>
          <cell r="B70">
            <v>65</v>
          </cell>
        </row>
        <row r="71">
          <cell r="A71" t="str">
            <v>http://127.0.0.1:8000/scholar_075.html</v>
          </cell>
          <cell r="B71">
            <v>76</v>
          </cell>
        </row>
        <row r="72">
          <cell r="A72" t="str">
            <v>http://127.0.0.1:8000/scholar_019.html</v>
          </cell>
          <cell r="B72">
            <v>20</v>
          </cell>
        </row>
        <row r="73">
          <cell r="A73" t="str">
            <v>http://127.0.0.1:8000/scholar_050.html</v>
          </cell>
          <cell r="B73">
            <v>51</v>
          </cell>
        </row>
        <row r="74">
          <cell r="A74" t="str">
            <v>http://127.0.0.1:8000/scholar_062.html</v>
          </cell>
          <cell r="B74">
            <v>63</v>
          </cell>
        </row>
        <row r="75">
          <cell r="A75" t="str">
            <v>http://127.0.0.1:8000/scholar_071.html</v>
          </cell>
          <cell r="B75">
            <v>72</v>
          </cell>
        </row>
        <row r="76">
          <cell r="A76" t="str">
            <v>http://127.0.0.1:8000/scholar_045.html</v>
          </cell>
          <cell r="B76">
            <v>46</v>
          </cell>
        </row>
        <row r="77">
          <cell r="A77" t="str">
            <v>http://127.0.0.1:8000/scholar_017.html</v>
          </cell>
          <cell r="B77">
            <v>18</v>
          </cell>
        </row>
        <row r="78">
          <cell r="A78" t="str">
            <v>http://127.0.0.1:8000/scholar_020.html</v>
          </cell>
          <cell r="B78">
            <v>21</v>
          </cell>
        </row>
        <row r="79">
          <cell r="A79" t="str">
            <v>http://127.0.0.1:8000/scholar_008.html</v>
          </cell>
          <cell r="B79">
            <v>9</v>
          </cell>
        </row>
        <row r="80">
          <cell r="A80" t="str">
            <v>http://127.0.0.1:8000/scholar_057.html</v>
          </cell>
          <cell r="B80">
            <v>58</v>
          </cell>
        </row>
        <row r="81">
          <cell r="A81" t="str">
            <v>http://127.0.0.1:8000/scholar_092.html</v>
          </cell>
          <cell r="B81">
            <v>93</v>
          </cell>
        </row>
        <row r="82">
          <cell r="A82" t="str">
            <v>http://127.0.0.1:8000/scholar_010.html</v>
          </cell>
          <cell r="B82">
            <v>11</v>
          </cell>
        </row>
        <row r="83">
          <cell r="A83" t="str">
            <v>http://127.0.0.1:8000/scholar_093.html</v>
          </cell>
          <cell r="B83">
            <v>94</v>
          </cell>
        </row>
        <row r="84">
          <cell r="A84" t="str">
            <v>http://127.0.0.1:8000/scholar_067.html</v>
          </cell>
          <cell r="B84">
            <v>68</v>
          </cell>
        </row>
        <row r="85">
          <cell r="A85" t="str">
            <v>http://127.0.0.1:8000/scholar_013.html</v>
          </cell>
          <cell r="B85">
            <v>14</v>
          </cell>
        </row>
        <row r="86">
          <cell r="A86" t="str">
            <v>http://127.0.0.1:8000/scholar_080.html</v>
          </cell>
          <cell r="B86">
            <v>81</v>
          </cell>
        </row>
        <row r="87">
          <cell r="A87" t="str">
            <v>http://127.0.0.1:8000/scholar_097.html</v>
          </cell>
          <cell r="B87">
            <v>98</v>
          </cell>
        </row>
        <row r="88">
          <cell r="A88" t="str">
            <v>http://127.0.0.1:8000/scholar_095.html</v>
          </cell>
          <cell r="B88">
            <v>96</v>
          </cell>
        </row>
        <row r="89">
          <cell r="A89" t="str">
            <v>http://127.0.0.1:8000/scholar_001.html</v>
          </cell>
          <cell r="B89">
            <v>2</v>
          </cell>
        </row>
        <row r="90">
          <cell r="A90" t="str">
            <v>http://127.0.0.1:8000/scholar_070.html</v>
          </cell>
          <cell r="B90">
            <v>71</v>
          </cell>
        </row>
        <row r="91">
          <cell r="A91" t="str">
            <v>http://127.0.0.1:8000/scholar_096.html</v>
          </cell>
          <cell r="B91">
            <v>97</v>
          </cell>
        </row>
        <row r="92">
          <cell r="A92" t="str">
            <v>http://127.0.0.1:8000/scholar_018.html</v>
          </cell>
          <cell r="B92">
            <v>19</v>
          </cell>
        </row>
        <row r="93">
          <cell r="A93" t="str">
            <v>http://127.0.0.1:8000/scholar_012.html</v>
          </cell>
          <cell r="B93">
            <v>13</v>
          </cell>
        </row>
        <row r="94">
          <cell r="A94" t="str">
            <v>http://127.0.0.1:8000/scholar_016.html</v>
          </cell>
          <cell r="B94">
            <v>17</v>
          </cell>
        </row>
        <row r="95">
          <cell r="A95" t="str">
            <v>http://127.0.0.1:8000/scholar_069.html</v>
          </cell>
          <cell r="B95">
            <v>70</v>
          </cell>
        </row>
        <row r="96">
          <cell r="A96" t="str">
            <v>http://127.0.0.1:8000/scholar_036.html</v>
          </cell>
          <cell r="B96">
            <v>37</v>
          </cell>
        </row>
        <row r="97">
          <cell r="A97" t="str">
            <v>http://127.0.0.1:8000/scholar_058.html</v>
          </cell>
          <cell r="B97">
            <v>59</v>
          </cell>
        </row>
        <row r="98">
          <cell r="A98" t="str">
            <v>http://127.0.0.1:8000/scholar_002.html</v>
          </cell>
          <cell r="B98">
            <v>3</v>
          </cell>
        </row>
        <row r="99">
          <cell r="A99" t="str">
            <v>http://127.0.0.1:8000/scholar_094.html</v>
          </cell>
          <cell r="B99">
            <v>95</v>
          </cell>
        </row>
        <row r="100">
          <cell r="A100" t="str">
            <v>http://127.0.0.1:8000/scholar_077.html</v>
          </cell>
          <cell r="B100">
            <v>78</v>
          </cell>
        </row>
      </sheetData>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Sheet3"/>
      <sheetName val="Sheet1"/>
      <sheetName val="Sheet2"/>
    </sheetNames>
    <sheetDataSet>
      <sheetData sheetId="0" refreshError="1"/>
      <sheetData sheetId="1" refreshError="1"/>
      <sheetData sheetId="2">
        <row r="1">
          <cell r="A1" t="str">
            <v>Source Page URL</v>
          </cell>
          <cell r="B1" t="str">
            <v>Page number</v>
          </cell>
        </row>
        <row r="2">
          <cell r="A2" t="str">
            <v>http://127.0.0.1:8000/scholar_034.html</v>
          </cell>
          <cell r="B2">
            <v>35</v>
          </cell>
        </row>
        <row r="3">
          <cell r="A3" t="str">
            <v>http://127.0.0.1:8000/scholar_038.html</v>
          </cell>
          <cell r="B3">
            <v>39</v>
          </cell>
        </row>
        <row r="4">
          <cell r="A4" t="str">
            <v>http://127.0.0.1:8000/scholar_004.html</v>
          </cell>
          <cell r="B4">
            <v>5</v>
          </cell>
        </row>
        <row r="5">
          <cell r="A5" t="str">
            <v>http://127.0.0.1:8000/scholar_072.html</v>
          </cell>
          <cell r="B5">
            <v>73</v>
          </cell>
        </row>
        <row r="6">
          <cell r="A6" t="str">
            <v>http://127.0.0.1:8000/scholar_099.html</v>
          </cell>
          <cell r="B6">
            <v>100</v>
          </cell>
        </row>
        <row r="7">
          <cell r="A7" t="str">
            <v>http://127.0.0.1:8000/scholar_066.html</v>
          </cell>
          <cell r="B7">
            <v>67</v>
          </cell>
        </row>
        <row r="8">
          <cell r="A8" t="str">
            <v>http://127.0.0.1:8000/scholar_025.html</v>
          </cell>
          <cell r="B8">
            <v>26</v>
          </cell>
        </row>
        <row r="9">
          <cell r="A9" t="str">
            <v>http://127.0.0.1:8000/scholar_022.html</v>
          </cell>
          <cell r="B9">
            <v>23</v>
          </cell>
        </row>
        <row r="10">
          <cell r="A10" t="str">
            <v>http://127.0.0.1:8000/scholar_074.html</v>
          </cell>
          <cell r="B10">
            <v>75</v>
          </cell>
        </row>
        <row r="11">
          <cell r="A11" t="str">
            <v>http://127.0.0.1:8000/scholar_031.html</v>
          </cell>
          <cell r="B11">
            <v>32</v>
          </cell>
        </row>
        <row r="12">
          <cell r="A12" t="str">
            <v>http://127.0.0.1:8000/scholar_068.html</v>
          </cell>
          <cell r="B12">
            <v>69</v>
          </cell>
        </row>
        <row r="13">
          <cell r="A13" t="str">
            <v>http://127.0.0.1:8000/scholar_003.html</v>
          </cell>
          <cell r="B13">
            <v>4</v>
          </cell>
        </row>
        <row r="14">
          <cell r="A14" t="str">
            <v>http://127.0.0.1:8000/scholar_015.html</v>
          </cell>
          <cell r="B14">
            <v>16</v>
          </cell>
        </row>
        <row r="15">
          <cell r="A15" t="str">
            <v>http://127.0.0.1:8000/scholar_052.html</v>
          </cell>
          <cell r="B15">
            <v>53</v>
          </cell>
        </row>
        <row r="16">
          <cell r="A16" t="str">
            <v>http://127.0.0.1:8000/scholar_046.html</v>
          </cell>
          <cell r="B16">
            <v>47</v>
          </cell>
        </row>
        <row r="17">
          <cell r="A17" t="str">
            <v>http://127.0.0.1:8000/scholar_087.html</v>
          </cell>
          <cell r="B17">
            <v>88</v>
          </cell>
        </row>
        <row r="18">
          <cell r="A18" t="str">
            <v>http://127.0.0.1:8000/scholar_042.html</v>
          </cell>
          <cell r="B18">
            <v>43</v>
          </cell>
        </row>
        <row r="19">
          <cell r="A19" t="str">
            <v>http://127.0.0.1:8000/scholar_048.html</v>
          </cell>
          <cell r="B19">
            <v>49</v>
          </cell>
        </row>
        <row r="20">
          <cell r="A20" t="str">
            <v>http://127.0.0.1:8000/scholar_076.html</v>
          </cell>
          <cell r="B20">
            <v>77</v>
          </cell>
        </row>
        <row r="21">
          <cell r="A21" t="str">
            <v>http://127.0.0.1:8000/scholar_091.html</v>
          </cell>
          <cell r="B21">
            <v>92</v>
          </cell>
        </row>
        <row r="22">
          <cell r="A22" t="str">
            <v>http://127.0.0.1:8000/scholar_065.html</v>
          </cell>
          <cell r="B22">
            <v>66</v>
          </cell>
        </row>
        <row r="23">
          <cell r="A23" t="str">
            <v>http://127.0.0.1:8000/scholar_021.html</v>
          </cell>
          <cell r="B23">
            <v>22</v>
          </cell>
        </row>
        <row r="24">
          <cell r="A24" t="str">
            <v>http://127.0.0.1:8000/scholar_078.html</v>
          </cell>
          <cell r="B24">
            <v>79</v>
          </cell>
        </row>
        <row r="25">
          <cell r="A25" t="str">
            <v>http://127.0.0.1:8000/scholar_032.html</v>
          </cell>
          <cell r="B25">
            <v>33</v>
          </cell>
        </row>
        <row r="26">
          <cell r="A26" t="str">
            <v>http://127.0.0.1:8000/scholar_033.html</v>
          </cell>
          <cell r="B26">
            <v>34</v>
          </cell>
        </row>
        <row r="27">
          <cell r="A27" t="str">
            <v>http://127.0.0.1:8000/scholar_083.html</v>
          </cell>
          <cell r="B27">
            <v>84</v>
          </cell>
        </row>
        <row r="28">
          <cell r="A28" t="str">
            <v>http://127.0.0.1:8000/scholar_079.html</v>
          </cell>
          <cell r="B28">
            <v>80</v>
          </cell>
        </row>
        <row r="29">
          <cell r="A29" t="str">
            <v>http://127.0.0.1:8000/scholar_011.html</v>
          </cell>
          <cell r="B29">
            <v>12</v>
          </cell>
        </row>
        <row r="30">
          <cell r="A30" t="str">
            <v>http://127.0.0.1:8000/scholar_051.html</v>
          </cell>
          <cell r="B30">
            <v>52</v>
          </cell>
        </row>
        <row r="31">
          <cell r="A31" t="str">
            <v>http://127.0.0.1:8000/scholar_029.html</v>
          </cell>
          <cell r="B31">
            <v>30</v>
          </cell>
        </row>
        <row r="32">
          <cell r="A32" t="str">
            <v>http://127.0.0.1:8000/scholar_047.html</v>
          </cell>
          <cell r="B32">
            <v>48</v>
          </cell>
        </row>
        <row r="33">
          <cell r="A33" t="str">
            <v>http://127.0.0.1:8000/scholar_081.html</v>
          </cell>
          <cell r="B33">
            <v>82</v>
          </cell>
        </row>
        <row r="34">
          <cell r="A34" t="str">
            <v>http://127.0.0.1:8000/scholar_060.html</v>
          </cell>
          <cell r="B34">
            <v>61</v>
          </cell>
        </row>
        <row r="35">
          <cell r="A35" t="str">
            <v>http://127.0.0.1:8000/scholar_082.html</v>
          </cell>
          <cell r="B35">
            <v>83</v>
          </cell>
        </row>
        <row r="36">
          <cell r="A36" t="str">
            <v>http://127.0.0.1:8000/scholar_043.html</v>
          </cell>
          <cell r="B36">
            <v>44</v>
          </cell>
        </row>
        <row r="37">
          <cell r="A37" t="str">
            <v>http://127.0.0.1:8000/scholar_044.html</v>
          </cell>
          <cell r="B37">
            <v>45</v>
          </cell>
        </row>
        <row r="38">
          <cell r="A38" t="str">
            <v>http://127.0.0.1:8000/scholar_006.html</v>
          </cell>
          <cell r="B38">
            <v>7</v>
          </cell>
        </row>
        <row r="39">
          <cell r="A39" t="str">
            <v>http://127.0.0.1:8000/scholar_056.html</v>
          </cell>
          <cell r="B39">
            <v>57</v>
          </cell>
        </row>
        <row r="40">
          <cell r="A40" t="str">
            <v>http://127.0.0.1:8000/scholar_089.html</v>
          </cell>
          <cell r="B40">
            <v>90</v>
          </cell>
        </row>
        <row r="41">
          <cell r="A41" t="str">
            <v>http://127.0.0.1:8000/scholar_039.html</v>
          </cell>
          <cell r="B41">
            <v>40</v>
          </cell>
        </row>
        <row r="42">
          <cell r="A42" t="str">
            <v>http://127.0.0.1:8000/scholar_084.html</v>
          </cell>
          <cell r="B42">
            <v>85</v>
          </cell>
        </row>
        <row r="43">
          <cell r="A43" t="str">
            <v>http://127.0.0.1:8000/scholar_027.html</v>
          </cell>
          <cell r="B43">
            <v>28</v>
          </cell>
        </row>
        <row r="44">
          <cell r="A44" t="str">
            <v>http://127.0.0.1:8000/scholar_059.html</v>
          </cell>
          <cell r="B44">
            <v>60</v>
          </cell>
        </row>
        <row r="45">
          <cell r="A45" t="str">
            <v>http://127.0.0.1:8000/scholar_041.html</v>
          </cell>
          <cell r="B45">
            <v>42</v>
          </cell>
        </row>
        <row r="46">
          <cell r="A46" t="str">
            <v>http://127.0.0.1:8000/scholar_053.html</v>
          </cell>
          <cell r="B46">
            <v>54</v>
          </cell>
        </row>
        <row r="47">
          <cell r="A47" t="str">
            <v>http://127.0.0.1:8000/scholar_035.html</v>
          </cell>
          <cell r="B47">
            <v>36</v>
          </cell>
        </row>
        <row r="48">
          <cell r="A48" t="str">
            <v>http://127.0.0.1:8000/scholar_007.html</v>
          </cell>
          <cell r="B48">
            <v>8</v>
          </cell>
        </row>
        <row r="49">
          <cell r="A49" t="str">
            <v>http://127.0.0.1:8000/scholar_024.html</v>
          </cell>
          <cell r="B49">
            <v>25</v>
          </cell>
        </row>
        <row r="50">
          <cell r="A50" t="str">
            <v>http://127.0.0.1:8000/scholar_054.html</v>
          </cell>
          <cell r="B50">
            <v>55</v>
          </cell>
        </row>
        <row r="51">
          <cell r="A51" t="str">
            <v>http://127.0.0.1:8000/scholar_005.html</v>
          </cell>
          <cell r="B51">
            <v>6</v>
          </cell>
        </row>
        <row r="52">
          <cell r="A52" t="str">
            <v>http://127.0.0.1:8000/scholar_055.html</v>
          </cell>
          <cell r="B52">
            <v>56</v>
          </cell>
        </row>
        <row r="53">
          <cell r="A53" t="str">
            <v>http://127.0.0.1:8000/scholar_061.html</v>
          </cell>
          <cell r="B53">
            <v>62</v>
          </cell>
        </row>
        <row r="54">
          <cell r="A54" t="str">
            <v>http://127.0.0.1:8000/scholar_028.html</v>
          </cell>
          <cell r="B54">
            <v>29</v>
          </cell>
        </row>
        <row r="55">
          <cell r="A55" t="str">
            <v>http://127.0.0.1:8000/scholar_090.html</v>
          </cell>
          <cell r="B55">
            <v>91</v>
          </cell>
        </row>
        <row r="56">
          <cell r="A56" t="str">
            <v>http://127.0.0.1:8000/scholar_086.html</v>
          </cell>
          <cell r="B56">
            <v>87</v>
          </cell>
        </row>
        <row r="57">
          <cell r="A57" t="str">
            <v>http://127.0.0.1:8000/scholar_030.html</v>
          </cell>
          <cell r="B57">
            <v>31</v>
          </cell>
        </row>
        <row r="58">
          <cell r="A58" t="str">
            <v>http://127.0.0.1:8000/scholar_009.html</v>
          </cell>
          <cell r="B58">
            <v>10</v>
          </cell>
        </row>
        <row r="59">
          <cell r="A59" t="str">
            <v>http://127.0.0.1:8000/scholar_037.html</v>
          </cell>
          <cell r="B59">
            <v>38</v>
          </cell>
        </row>
        <row r="60">
          <cell r="A60" t="str">
            <v>http://127.0.0.1:8000/scholar_023.html</v>
          </cell>
          <cell r="B60">
            <v>24</v>
          </cell>
        </row>
        <row r="61">
          <cell r="A61" t="str">
            <v>http://127.0.0.1:8000/scholar_098.html</v>
          </cell>
          <cell r="B61">
            <v>99</v>
          </cell>
        </row>
        <row r="62">
          <cell r="A62" t="str">
            <v>http://127.0.0.1:8000/scholar_073.html</v>
          </cell>
          <cell r="B62">
            <v>74</v>
          </cell>
        </row>
        <row r="63">
          <cell r="A63" t="str">
            <v>http://127.0.0.1:8000/scholar_040.html</v>
          </cell>
          <cell r="B63">
            <v>41</v>
          </cell>
        </row>
        <row r="64">
          <cell r="A64" t="str">
            <v>http://127.0.0.1:8000/scholar_088.html</v>
          </cell>
          <cell r="B64">
            <v>89</v>
          </cell>
        </row>
        <row r="65">
          <cell r="A65" t="str">
            <v>http://127.0.0.1:8000/scholar_026.html</v>
          </cell>
          <cell r="B65">
            <v>27</v>
          </cell>
        </row>
        <row r="66">
          <cell r="A66" t="str">
            <v>http://127.0.0.1:8000/scholar_014.html</v>
          </cell>
          <cell r="B66">
            <v>15</v>
          </cell>
        </row>
        <row r="67">
          <cell r="A67" t="str">
            <v>http://127.0.0.1:8000/scholar_049.html</v>
          </cell>
          <cell r="B67">
            <v>50</v>
          </cell>
        </row>
        <row r="68">
          <cell r="A68" t="str">
            <v>http://127.0.0.1:8000/scholar_063.html</v>
          </cell>
          <cell r="B68">
            <v>64</v>
          </cell>
        </row>
        <row r="69">
          <cell r="A69" t="str">
            <v>http://127.0.0.1:8000/scholar_085.html</v>
          </cell>
          <cell r="B69">
            <v>86</v>
          </cell>
        </row>
        <row r="70">
          <cell r="A70" t="str">
            <v>http://127.0.0.1:8000/scholar_064.html</v>
          </cell>
          <cell r="B70">
            <v>65</v>
          </cell>
        </row>
        <row r="71">
          <cell r="A71" t="str">
            <v>http://127.0.0.1:8000/scholar_075.html</v>
          </cell>
          <cell r="B71">
            <v>76</v>
          </cell>
        </row>
        <row r="72">
          <cell r="A72" t="str">
            <v>http://127.0.0.1:8000/scholar_019.html</v>
          </cell>
          <cell r="B72">
            <v>20</v>
          </cell>
        </row>
        <row r="73">
          <cell r="A73" t="str">
            <v>http://127.0.0.1:8000/scholar_050.html</v>
          </cell>
          <cell r="B73">
            <v>51</v>
          </cell>
        </row>
        <row r="74">
          <cell r="A74" t="str">
            <v>http://127.0.0.1:8000/scholar_062.html</v>
          </cell>
          <cell r="B74">
            <v>63</v>
          </cell>
        </row>
        <row r="75">
          <cell r="A75" t="str">
            <v>http://127.0.0.1:8000/scholar_071.html</v>
          </cell>
          <cell r="B75">
            <v>72</v>
          </cell>
        </row>
        <row r="76">
          <cell r="A76" t="str">
            <v>http://127.0.0.1:8000/scholar_045.html</v>
          </cell>
          <cell r="B76">
            <v>46</v>
          </cell>
        </row>
        <row r="77">
          <cell r="A77" t="str">
            <v>http://127.0.0.1:8000/scholar_017.html</v>
          </cell>
          <cell r="B77">
            <v>18</v>
          </cell>
        </row>
        <row r="78">
          <cell r="A78" t="str">
            <v>http://127.0.0.1:8000/scholar_020.html</v>
          </cell>
          <cell r="B78">
            <v>21</v>
          </cell>
        </row>
        <row r="79">
          <cell r="A79" t="str">
            <v>http://127.0.0.1:8000/scholar_057.html</v>
          </cell>
          <cell r="B79">
            <v>58</v>
          </cell>
        </row>
        <row r="80">
          <cell r="A80" t="str">
            <v>http://127.0.0.1:8000/scholar_008.html</v>
          </cell>
          <cell r="B80">
            <v>9</v>
          </cell>
        </row>
        <row r="81">
          <cell r="A81" t="str">
            <v>http://127.0.0.1:8000/scholar_092.html</v>
          </cell>
          <cell r="B81">
            <v>93</v>
          </cell>
        </row>
        <row r="82">
          <cell r="A82" t="str">
            <v>http://127.0.0.1:8000/scholar_010.html</v>
          </cell>
          <cell r="B82">
            <v>11</v>
          </cell>
        </row>
        <row r="83">
          <cell r="A83" t="str">
            <v>http://127.0.0.1:8000/scholar_093.html</v>
          </cell>
          <cell r="B83">
            <v>94</v>
          </cell>
        </row>
        <row r="84">
          <cell r="A84" t="str">
            <v>http://127.0.0.1:8000/scholar_067.html</v>
          </cell>
          <cell r="B84">
            <v>68</v>
          </cell>
        </row>
        <row r="85">
          <cell r="A85" t="str">
            <v>http://127.0.0.1:8000/scholar_013.html</v>
          </cell>
          <cell r="B85">
            <v>14</v>
          </cell>
        </row>
        <row r="86">
          <cell r="A86" t="str">
            <v>http://127.0.0.1:8000/scholar_097.html</v>
          </cell>
          <cell r="B86">
            <v>98</v>
          </cell>
        </row>
        <row r="87">
          <cell r="A87" t="str">
            <v>http://127.0.0.1:8000/scholar_080.html</v>
          </cell>
          <cell r="B87">
            <v>81</v>
          </cell>
        </row>
        <row r="88">
          <cell r="A88" t="str">
            <v>http://127.0.0.1:8000/scholar_095.html</v>
          </cell>
          <cell r="B88">
            <v>96</v>
          </cell>
        </row>
        <row r="89">
          <cell r="A89" t="str">
            <v>http://127.0.0.1:8000/scholar_070.html</v>
          </cell>
          <cell r="B89">
            <v>71</v>
          </cell>
        </row>
        <row r="90">
          <cell r="A90" t="str">
            <v>http://127.0.0.1:8000/scholar_001.html</v>
          </cell>
          <cell r="B90">
            <v>2</v>
          </cell>
        </row>
        <row r="91">
          <cell r="A91" t="str">
            <v>http://127.0.0.1:8000/scholar_096.html</v>
          </cell>
          <cell r="B91">
            <v>97</v>
          </cell>
        </row>
        <row r="92">
          <cell r="A92" t="str">
            <v>http://127.0.0.1:8000/scholar_018.html</v>
          </cell>
          <cell r="B92">
            <v>19</v>
          </cell>
        </row>
        <row r="93">
          <cell r="A93" t="str">
            <v>http://127.0.0.1:8000/scholar_012.html</v>
          </cell>
          <cell r="B93">
            <v>13</v>
          </cell>
        </row>
        <row r="94">
          <cell r="A94" t="str">
            <v>http://127.0.0.1:8000/scholar_016.html</v>
          </cell>
          <cell r="B94">
            <v>17</v>
          </cell>
        </row>
        <row r="95">
          <cell r="A95" t="str">
            <v>http://127.0.0.1:8000/scholar_069.html</v>
          </cell>
          <cell r="B95">
            <v>70</v>
          </cell>
        </row>
        <row r="96">
          <cell r="A96" t="str">
            <v>http://127.0.0.1:8000/scholar_036.html</v>
          </cell>
          <cell r="B96">
            <v>37</v>
          </cell>
        </row>
        <row r="97">
          <cell r="A97" t="str">
            <v>http://127.0.0.1:8000/scholar_058.html</v>
          </cell>
          <cell r="B97">
            <v>59</v>
          </cell>
        </row>
        <row r="98">
          <cell r="A98" t="str">
            <v>http://127.0.0.1:8000/scholar_002.html</v>
          </cell>
          <cell r="B98">
            <v>3</v>
          </cell>
        </row>
        <row r="99">
          <cell r="A99" t="str">
            <v>http://127.0.0.1:8000/scholar_094.html</v>
          </cell>
          <cell r="B99">
            <v>95</v>
          </cell>
        </row>
        <row r="100">
          <cell r="A100" t="str">
            <v>http://127.0.0.1:8000/scholar_077.html</v>
          </cell>
          <cell r="B100">
            <v>78</v>
          </cell>
        </row>
      </sheetData>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Sheet3"/>
      <sheetName val="Sheet1"/>
      <sheetName val="Sheet2"/>
    </sheetNames>
    <sheetDataSet>
      <sheetData sheetId="0" refreshError="1"/>
      <sheetData sheetId="1" refreshError="1"/>
      <sheetData sheetId="2">
        <row r="1">
          <cell r="A1" t="str">
            <v>Source Page URL</v>
          </cell>
          <cell r="B1" t="str">
            <v>Page number</v>
          </cell>
        </row>
        <row r="2">
          <cell r="A2" t="str">
            <v>http://127.0.0.1:8000/scholar_038.html</v>
          </cell>
          <cell r="B2">
            <v>39</v>
          </cell>
        </row>
        <row r="3">
          <cell r="A3" t="str">
            <v>http://127.0.0.1:8000/scholar_004.html</v>
          </cell>
          <cell r="B3">
            <v>5</v>
          </cell>
        </row>
        <row r="4">
          <cell r="A4" t="str">
            <v>http://127.0.0.1:8000/scholar_034.html</v>
          </cell>
          <cell r="B4">
            <v>35</v>
          </cell>
        </row>
        <row r="5">
          <cell r="A5" t="str">
            <v>http://127.0.0.1:8000/scholar_099.html</v>
          </cell>
          <cell r="B5">
            <v>100</v>
          </cell>
        </row>
        <row r="6">
          <cell r="A6" t="str">
            <v>http://127.0.0.1:8000/scholar_066.html</v>
          </cell>
          <cell r="B6">
            <v>67</v>
          </cell>
        </row>
        <row r="7">
          <cell r="A7" t="str">
            <v>http://127.0.0.1:8000/scholar_072.html</v>
          </cell>
          <cell r="B7">
            <v>73</v>
          </cell>
        </row>
        <row r="8">
          <cell r="A8" t="str">
            <v>http://127.0.0.1:8000/scholar_025.html</v>
          </cell>
          <cell r="B8">
            <v>26</v>
          </cell>
        </row>
        <row r="9">
          <cell r="A9" t="str">
            <v>http://127.0.0.1:8000/scholar_022.html</v>
          </cell>
          <cell r="B9">
            <v>23</v>
          </cell>
        </row>
        <row r="10">
          <cell r="A10" t="str">
            <v>http://127.0.0.1:8000/scholar_074.html</v>
          </cell>
          <cell r="B10">
            <v>75</v>
          </cell>
        </row>
        <row r="11">
          <cell r="A11" t="str">
            <v>http://127.0.0.1:8000/scholar_031.html</v>
          </cell>
          <cell r="B11">
            <v>32</v>
          </cell>
        </row>
        <row r="12">
          <cell r="A12" t="str">
            <v>http://127.0.0.1:8000/scholar_068.html</v>
          </cell>
          <cell r="B12">
            <v>69</v>
          </cell>
        </row>
        <row r="13">
          <cell r="A13" t="str">
            <v>http://127.0.0.1:8000/scholar_003.html</v>
          </cell>
          <cell r="B13">
            <v>4</v>
          </cell>
        </row>
        <row r="14">
          <cell r="A14" t="str">
            <v>http://127.0.0.1:8000/scholar_015.html</v>
          </cell>
          <cell r="B14">
            <v>16</v>
          </cell>
        </row>
        <row r="15">
          <cell r="A15" t="str">
            <v>http://127.0.0.1:8000/scholar_052.html</v>
          </cell>
          <cell r="B15">
            <v>53</v>
          </cell>
        </row>
        <row r="16">
          <cell r="A16" t="str">
            <v>http://127.0.0.1:8000/scholar_046.html</v>
          </cell>
          <cell r="B16">
            <v>47</v>
          </cell>
        </row>
        <row r="17">
          <cell r="A17" t="str">
            <v>http://127.0.0.1:8000/scholar_087.html</v>
          </cell>
          <cell r="B17">
            <v>88</v>
          </cell>
        </row>
        <row r="18">
          <cell r="A18" t="str">
            <v>http://127.0.0.1:8000/scholar_042.html</v>
          </cell>
          <cell r="B18">
            <v>43</v>
          </cell>
        </row>
        <row r="19">
          <cell r="A19" t="str">
            <v>http://127.0.0.1:8000/scholar_048.html</v>
          </cell>
          <cell r="B19">
            <v>49</v>
          </cell>
        </row>
        <row r="20">
          <cell r="A20" t="str">
            <v>http://127.0.0.1:8000/scholar_076.html</v>
          </cell>
          <cell r="B20">
            <v>77</v>
          </cell>
        </row>
        <row r="21">
          <cell r="A21" t="str">
            <v>http://127.0.0.1:8000/scholar_091.html</v>
          </cell>
          <cell r="B21">
            <v>92</v>
          </cell>
        </row>
        <row r="22">
          <cell r="A22" t="str">
            <v>http://127.0.0.1:8000/scholar_065.html</v>
          </cell>
          <cell r="B22">
            <v>66</v>
          </cell>
        </row>
        <row r="23">
          <cell r="A23" t="str">
            <v>http://127.0.0.1:8000/scholar_021.html</v>
          </cell>
          <cell r="B23">
            <v>22</v>
          </cell>
        </row>
        <row r="24">
          <cell r="A24" t="str">
            <v>http://127.0.0.1:8000/scholar_078.html</v>
          </cell>
          <cell r="B24">
            <v>79</v>
          </cell>
        </row>
        <row r="25">
          <cell r="A25" t="str">
            <v>http://127.0.0.1:8000/scholar_032.html</v>
          </cell>
          <cell r="B25">
            <v>33</v>
          </cell>
        </row>
        <row r="26">
          <cell r="A26" t="str">
            <v>http://127.0.0.1:8000/scholar_033.html</v>
          </cell>
          <cell r="B26">
            <v>34</v>
          </cell>
        </row>
        <row r="27">
          <cell r="A27" t="str">
            <v>http://127.0.0.1:8000/scholar_083.html</v>
          </cell>
          <cell r="B27">
            <v>84</v>
          </cell>
        </row>
        <row r="28">
          <cell r="A28" t="str">
            <v>http://127.0.0.1:8000/scholar_079.html</v>
          </cell>
          <cell r="B28">
            <v>80</v>
          </cell>
        </row>
        <row r="29">
          <cell r="A29" t="str">
            <v>http://127.0.0.1:8000/scholar_011.html</v>
          </cell>
          <cell r="B29">
            <v>12</v>
          </cell>
        </row>
        <row r="30">
          <cell r="A30" t="str">
            <v>http://127.0.0.1:8000/scholar_051.html</v>
          </cell>
          <cell r="B30">
            <v>52</v>
          </cell>
        </row>
        <row r="31">
          <cell r="A31" t="str">
            <v>http://127.0.0.1:8000/scholar_029.html</v>
          </cell>
          <cell r="B31">
            <v>30</v>
          </cell>
        </row>
        <row r="32">
          <cell r="A32" t="str">
            <v>http://127.0.0.1:8000/scholar_047.html</v>
          </cell>
          <cell r="B32">
            <v>48</v>
          </cell>
        </row>
        <row r="33">
          <cell r="A33" t="str">
            <v>http://127.0.0.1:8000/scholar_081.html</v>
          </cell>
          <cell r="B33">
            <v>82</v>
          </cell>
        </row>
        <row r="34">
          <cell r="A34" t="str">
            <v>http://127.0.0.1:8000/scholar_060.html</v>
          </cell>
          <cell r="B34">
            <v>61</v>
          </cell>
        </row>
        <row r="35">
          <cell r="A35" t="str">
            <v>http://127.0.0.1:8000/scholar_043.html</v>
          </cell>
          <cell r="B35">
            <v>44</v>
          </cell>
        </row>
        <row r="36">
          <cell r="A36" t="str">
            <v>http://127.0.0.1:8000/scholar_082.html</v>
          </cell>
          <cell r="B36">
            <v>83</v>
          </cell>
        </row>
        <row r="37">
          <cell r="A37" t="str">
            <v>http://127.0.0.1:8000/scholar_044.html</v>
          </cell>
          <cell r="B37">
            <v>45</v>
          </cell>
        </row>
        <row r="38">
          <cell r="A38" t="str">
            <v>http://127.0.0.1:8000/scholar_006.html</v>
          </cell>
          <cell r="B38">
            <v>7</v>
          </cell>
        </row>
        <row r="39">
          <cell r="A39" t="str">
            <v>http://127.0.0.1:8000/scholar_056.html</v>
          </cell>
          <cell r="B39">
            <v>57</v>
          </cell>
        </row>
        <row r="40">
          <cell r="A40" t="str">
            <v>http://127.0.0.1:8000/scholar_089.html</v>
          </cell>
          <cell r="B40">
            <v>90</v>
          </cell>
        </row>
        <row r="41">
          <cell r="A41" t="str">
            <v>http://127.0.0.1:8000/scholar_084.html</v>
          </cell>
          <cell r="B41">
            <v>85</v>
          </cell>
        </row>
        <row r="42">
          <cell r="A42" t="str">
            <v>http://127.0.0.1:8000/scholar_039.html</v>
          </cell>
          <cell r="B42">
            <v>40</v>
          </cell>
        </row>
        <row r="43">
          <cell r="A43" t="str">
            <v>http://127.0.0.1:8000/scholar_027.html</v>
          </cell>
          <cell r="B43">
            <v>28</v>
          </cell>
        </row>
        <row r="44">
          <cell r="A44" t="str">
            <v>http://127.0.0.1:8000/scholar_059.html</v>
          </cell>
          <cell r="B44">
            <v>60</v>
          </cell>
        </row>
        <row r="45">
          <cell r="A45" t="str">
            <v>http://127.0.0.1:8000/scholar_041.html</v>
          </cell>
          <cell r="B45">
            <v>42</v>
          </cell>
        </row>
        <row r="46">
          <cell r="A46" t="str">
            <v>http://127.0.0.1:8000/scholar_053.html</v>
          </cell>
          <cell r="B46">
            <v>54</v>
          </cell>
        </row>
        <row r="47">
          <cell r="A47" t="str">
            <v>http://127.0.0.1:8000/scholar_035.html</v>
          </cell>
          <cell r="B47">
            <v>36</v>
          </cell>
        </row>
        <row r="48">
          <cell r="A48" t="str">
            <v>http://127.0.0.1:8000/scholar_007.html</v>
          </cell>
          <cell r="B48">
            <v>8</v>
          </cell>
        </row>
        <row r="49">
          <cell r="A49" t="str">
            <v>http://127.0.0.1:8000/scholar_024.html</v>
          </cell>
          <cell r="B49">
            <v>25</v>
          </cell>
        </row>
        <row r="50">
          <cell r="A50" t="str">
            <v>http://127.0.0.1:8000/scholar_054.html</v>
          </cell>
          <cell r="B50">
            <v>55</v>
          </cell>
        </row>
        <row r="51">
          <cell r="A51" t="str">
            <v>http://127.0.0.1:8000/scholar_005.html</v>
          </cell>
          <cell r="B51">
            <v>6</v>
          </cell>
        </row>
        <row r="52">
          <cell r="A52" t="str">
            <v>http://127.0.0.1:8000/scholar_055.html</v>
          </cell>
          <cell r="B52">
            <v>56</v>
          </cell>
        </row>
        <row r="53">
          <cell r="A53" t="str">
            <v>http://127.0.0.1:8000/scholar_061.html</v>
          </cell>
          <cell r="B53">
            <v>62</v>
          </cell>
        </row>
        <row r="54">
          <cell r="A54" t="str">
            <v>http://127.0.0.1:8000/scholar_028.html</v>
          </cell>
          <cell r="B54">
            <v>29</v>
          </cell>
        </row>
        <row r="55">
          <cell r="A55" t="str">
            <v>http://127.0.0.1:8000/scholar_090.html</v>
          </cell>
          <cell r="B55">
            <v>91</v>
          </cell>
        </row>
        <row r="56">
          <cell r="A56" t="str">
            <v>http://127.0.0.1:8000/scholar_086.html</v>
          </cell>
          <cell r="B56">
            <v>87</v>
          </cell>
        </row>
        <row r="57">
          <cell r="A57" t="str">
            <v>http://127.0.0.1:8000/scholar_030.html</v>
          </cell>
          <cell r="B57">
            <v>31</v>
          </cell>
        </row>
        <row r="58">
          <cell r="A58" t="str">
            <v>http://127.0.0.1:8000/scholar_009.html</v>
          </cell>
          <cell r="B58">
            <v>10</v>
          </cell>
        </row>
        <row r="59">
          <cell r="A59" t="str">
            <v>http://127.0.0.1:8000/scholar_037.html</v>
          </cell>
          <cell r="B59">
            <v>38</v>
          </cell>
        </row>
        <row r="60">
          <cell r="A60" t="str">
            <v>http://127.0.0.1:8000/scholar_023.html</v>
          </cell>
          <cell r="B60">
            <v>24</v>
          </cell>
        </row>
        <row r="61">
          <cell r="A61" t="str">
            <v>http://127.0.0.1:8000/scholar_098.html</v>
          </cell>
          <cell r="B61">
            <v>99</v>
          </cell>
        </row>
        <row r="62">
          <cell r="A62" t="str">
            <v>http://127.0.0.1:8000/scholar_073.html</v>
          </cell>
          <cell r="B62">
            <v>74</v>
          </cell>
        </row>
        <row r="63">
          <cell r="A63" t="str">
            <v>http://127.0.0.1:8000/scholar_040.html</v>
          </cell>
          <cell r="B63">
            <v>41</v>
          </cell>
        </row>
        <row r="64">
          <cell r="A64" t="str">
            <v>http://127.0.0.1:8000/scholar_088.html</v>
          </cell>
          <cell r="B64">
            <v>89</v>
          </cell>
        </row>
        <row r="65">
          <cell r="A65" t="str">
            <v>http://127.0.0.1:8000/scholar_026.html</v>
          </cell>
          <cell r="B65">
            <v>27</v>
          </cell>
        </row>
        <row r="66">
          <cell r="A66" t="str">
            <v>http://127.0.0.1:8000/scholar_014.html</v>
          </cell>
          <cell r="B66">
            <v>15</v>
          </cell>
        </row>
        <row r="67">
          <cell r="A67" t="str">
            <v>http://127.0.0.1:8000/scholar_049.html</v>
          </cell>
          <cell r="B67">
            <v>50</v>
          </cell>
        </row>
        <row r="68">
          <cell r="A68" t="str">
            <v>http://127.0.0.1:8000/scholar_063.html</v>
          </cell>
          <cell r="B68">
            <v>64</v>
          </cell>
        </row>
        <row r="69">
          <cell r="A69" t="str">
            <v>http://127.0.0.1:8000/scholar_085.html</v>
          </cell>
          <cell r="B69">
            <v>86</v>
          </cell>
        </row>
        <row r="70">
          <cell r="A70" t="str">
            <v>http://127.0.0.1:8000/scholar_064.html</v>
          </cell>
          <cell r="B70">
            <v>65</v>
          </cell>
        </row>
        <row r="71">
          <cell r="A71" t="str">
            <v>http://127.0.0.1:8000/scholar_075.html</v>
          </cell>
          <cell r="B71">
            <v>76</v>
          </cell>
        </row>
        <row r="72">
          <cell r="A72" t="str">
            <v>http://127.0.0.1:8000/scholar_019.html</v>
          </cell>
          <cell r="B72">
            <v>20</v>
          </cell>
        </row>
        <row r="73">
          <cell r="A73" t="str">
            <v>http://127.0.0.1:8000/scholar_050.html</v>
          </cell>
          <cell r="B73">
            <v>51</v>
          </cell>
        </row>
        <row r="74">
          <cell r="A74" t="str">
            <v>http://127.0.0.1:8000/scholar_062.html</v>
          </cell>
          <cell r="B74">
            <v>63</v>
          </cell>
        </row>
        <row r="75">
          <cell r="A75" t="str">
            <v>http://127.0.0.1:8000/scholar_071.html</v>
          </cell>
          <cell r="B75">
            <v>72</v>
          </cell>
        </row>
        <row r="76">
          <cell r="A76" t="str">
            <v>http://127.0.0.1:8000/scholar_045.html</v>
          </cell>
          <cell r="B76">
            <v>46</v>
          </cell>
        </row>
        <row r="77">
          <cell r="A77" t="str">
            <v>http://127.0.0.1:8000/scholar_017.html</v>
          </cell>
          <cell r="B77">
            <v>18</v>
          </cell>
        </row>
        <row r="78">
          <cell r="A78" t="str">
            <v>http://127.0.0.1:8000/scholar_020.html</v>
          </cell>
          <cell r="B78">
            <v>21</v>
          </cell>
        </row>
        <row r="79">
          <cell r="A79" t="str">
            <v>http://127.0.0.1:8000/scholar_008.html</v>
          </cell>
          <cell r="B79">
            <v>9</v>
          </cell>
        </row>
        <row r="80">
          <cell r="A80" t="str">
            <v>http://127.0.0.1:8000/scholar_057.html</v>
          </cell>
          <cell r="B80">
            <v>58</v>
          </cell>
        </row>
        <row r="81">
          <cell r="A81" t="str">
            <v>http://127.0.0.1:8000/scholar_092.html</v>
          </cell>
          <cell r="B81">
            <v>93</v>
          </cell>
        </row>
        <row r="82">
          <cell r="A82" t="str">
            <v>http://127.0.0.1:8000/scholar_010.html</v>
          </cell>
          <cell r="B82">
            <v>11</v>
          </cell>
        </row>
        <row r="83">
          <cell r="A83" t="str">
            <v>http://127.0.0.1:8000/scholar_093.html</v>
          </cell>
          <cell r="B83">
            <v>94</v>
          </cell>
        </row>
        <row r="84">
          <cell r="A84" t="str">
            <v>http://127.0.0.1:8000/scholar_067.html</v>
          </cell>
          <cell r="B84">
            <v>68</v>
          </cell>
        </row>
        <row r="85">
          <cell r="A85" t="str">
            <v>http://127.0.0.1:8000/scholar_013.html</v>
          </cell>
          <cell r="B85">
            <v>14</v>
          </cell>
        </row>
        <row r="86">
          <cell r="A86" t="str">
            <v>http://127.0.0.1:8000/scholar_080.html</v>
          </cell>
          <cell r="B86">
            <v>81</v>
          </cell>
        </row>
        <row r="87">
          <cell r="A87" t="str">
            <v>http://127.0.0.1:8000/scholar_097.html</v>
          </cell>
          <cell r="B87">
            <v>98</v>
          </cell>
        </row>
        <row r="88">
          <cell r="A88" t="str">
            <v>http://127.0.0.1:8000/scholar_095.html</v>
          </cell>
          <cell r="B88">
            <v>96</v>
          </cell>
        </row>
        <row r="89">
          <cell r="A89" t="str">
            <v>http://127.0.0.1:8000/scholar_070.html</v>
          </cell>
          <cell r="B89">
            <v>71</v>
          </cell>
        </row>
        <row r="90">
          <cell r="A90" t="str">
            <v>http://127.0.0.1:8000/scholar_001.html</v>
          </cell>
          <cell r="B90">
            <v>2</v>
          </cell>
        </row>
        <row r="91">
          <cell r="A91" t="str">
            <v>http://127.0.0.1:8000/scholar_096.html</v>
          </cell>
          <cell r="B91">
            <v>97</v>
          </cell>
        </row>
        <row r="92">
          <cell r="A92" t="str">
            <v>http://127.0.0.1:8000/scholar_018.html</v>
          </cell>
          <cell r="B92">
            <v>19</v>
          </cell>
        </row>
        <row r="93">
          <cell r="A93" t="str">
            <v>http://127.0.0.1:8000/scholar_012.html</v>
          </cell>
          <cell r="B93">
            <v>13</v>
          </cell>
        </row>
        <row r="94">
          <cell r="A94" t="str">
            <v>http://127.0.0.1:8000/scholar_016.html</v>
          </cell>
          <cell r="B94">
            <v>17</v>
          </cell>
        </row>
        <row r="95">
          <cell r="A95" t="str">
            <v>http://127.0.0.1:8000/scholar_069.html</v>
          </cell>
          <cell r="B95">
            <v>70</v>
          </cell>
        </row>
        <row r="96">
          <cell r="A96" t="str">
            <v>http://127.0.0.1:8000/scholar_036.html</v>
          </cell>
          <cell r="B96">
            <v>37</v>
          </cell>
        </row>
        <row r="97">
          <cell r="A97" t="str">
            <v>http://127.0.0.1:8000/scholar_058.html</v>
          </cell>
          <cell r="B97">
            <v>59</v>
          </cell>
        </row>
        <row r="98">
          <cell r="A98" t="str">
            <v>http://127.0.0.1:8000/scholar_002.html</v>
          </cell>
          <cell r="B98">
            <v>3</v>
          </cell>
        </row>
        <row r="99">
          <cell r="A99" t="str">
            <v>http://127.0.0.1:8000/scholar_094.html</v>
          </cell>
          <cell r="B99">
            <v>95</v>
          </cell>
        </row>
        <row r="100">
          <cell r="A100" t="str">
            <v>http://127.0.0.1:8000/scholar_077.html</v>
          </cell>
          <cell r="B100">
            <v>78</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7.xml.rels><?xml version="1.0" encoding="UTF-8" standalone="yes"?>
<Relationships xmlns="http://schemas.openxmlformats.org/package/2006/relationships"><Relationship Id="rId1" Type="http://schemas.openxmlformats.org/officeDocument/2006/relationships/hyperlink" Target="https://www.rsmas.miami.edu/assets/pdfs/mbf/fac/Serafy/21-Faunce%20et%20al.%20Snapper%20Sanctuary-2002.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00"/>
  <sheetViews>
    <sheetView tabSelected="1" workbookViewId="0">
      <selection activeCell="D3" sqref="D3"/>
    </sheetView>
  </sheetViews>
  <sheetFormatPr baseColWidth="10" defaultColWidth="11" defaultRowHeight="15" x14ac:dyDescent="0"/>
  <cols>
    <col min="4" max="4" width="45.1640625" customWidth="1"/>
    <col min="5" max="5" width="19.6640625" customWidth="1"/>
  </cols>
  <sheetData>
    <row r="1" spans="1:15">
      <c r="A1" s="10" t="s">
        <v>0</v>
      </c>
      <c r="B1" s="11"/>
      <c r="C1" s="10" t="s">
        <v>4646</v>
      </c>
      <c r="D1" s="10" t="s">
        <v>4647</v>
      </c>
      <c r="E1" s="10"/>
      <c r="F1" s="10"/>
      <c r="G1" s="10"/>
      <c r="H1" s="10"/>
      <c r="I1" s="10"/>
      <c r="J1" s="10"/>
      <c r="K1" s="10"/>
      <c r="L1" s="10"/>
      <c r="M1" s="10"/>
      <c r="N1" s="10"/>
      <c r="O1" s="10"/>
    </row>
    <row r="2" spans="1:15">
      <c r="A2" s="10" t="s">
        <v>2</v>
      </c>
      <c r="B2" s="10" t="s">
        <v>3</v>
      </c>
      <c r="C2" s="10" t="s">
        <v>4</v>
      </c>
      <c r="D2" s="10" t="s">
        <v>5</v>
      </c>
      <c r="E2" s="10" t="s">
        <v>6</v>
      </c>
      <c r="F2" s="10" t="s">
        <v>7</v>
      </c>
      <c r="G2" s="10" t="s">
        <v>8</v>
      </c>
      <c r="H2" s="10" t="s">
        <v>9</v>
      </c>
      <c r="I2" s="10" t="s">
        <v>10</v>
      </c>
      <c r="J2" s="10" t="s">
        <v>11</v>
      </c>
      <c r="K2" s="10" t="s">
        <v>12</v>
      </c>
      <c r="L2" s="10" t="s">
        <v>13</v>
      </c>
      <c r="M2" s="10" t="s">
        <v>14</v>
      </c>
      <c r="N2" s="10" t="s">
        <v>15</v>
      </c>
      <c r="O2" s="10" t="s">
        <v>4643</v>
      </c>
    </row>
    <row r="3" spans="1:15">
      <c r="A3" s="10">
        <v>1</v>
      </c>
      <c r="B3" s="10" t="s">
        <v>229</v>
      </c>
      <c r="C3" s="10">
        <v>1</v>
      </c>
      <c r="D3" s="10" t="s">
        <v>1082</v>
      </c>
      <c r="E3" s="12" t="s">
        <v>1083</v>
      </c>
      <c r="F3" s="10" t="s">
        <v>1084</v>
      </c>
      <c r="G3" s="10" t="s">
        <v>1085</v>
      </c>
      <c r="H3" s="10">
        <v>1998</v>
      </c>
      <c r="I3" s="10" t="s">
        <v>181</v>
      </c>
      <c r="J3" s="10" t="s">
        <v>22</v>
      </c>
      <c r="K3" s="10" t="s">
        <v>1086</v>
      </c>
      <c r="L3" s="10">
        <v>143</v>
      </c>
      <c r="M3" s="12" t="s">
        <v>1087</v>
      </c>
      <c r="N3" s="10"/>
      <c r="O3" s="12" t="str">
        <f t="shared" ref="O3:O66" si="0">HYPERLINK(CONCATENATE("http://scholar.google.co.uk/scholar?hl=en&amp;q=%22",SUBSTITUTE(D3," ","+"),"%22&amp;btnG=&amp;as_sdt=1%2C5&amp;as_sdtp="))</f>
        <v>http://scholar.google.co.uk/scholar?hl=en&amp;q=%22Long-term+effect+of+forest+drainage+on+the+peat+carbon+stores+of+pine+mires+in+Finland%22&amp;btnG=&amp;as_sdt=1%2C5&amp;as_sdtp=</v>
      </c>
    </row>
    <row r="4" spans="1:15">
      <c r="A4" s="10">
        <v>2</v>
      </c>
      <c r="B4" s="10" t="s">
        <v>229</v>
      </c>
      <c r="C4" s="10">
        <v>1</v>
      </c>
      <c r="D4" s="10" t="s">
        <v>3653</v>
      </c>
      <c r="E4" s="12" t="s">
        <v>3654</v>
      </c>
      <c r="F4" s="10" t="s">
        <v>3655</v>
      </c>
      <c r="G4" s="10" t="s">
        <v>3656</v>
      </c>
      <c r="H4" s="10">
        <v>1983</v>
      </c>
      <c r="I4" s="10" t="s">
        <v>3657</v>
      </c>
      <c r="J4" s="10" t="s">
        <v>22</v>
      </c>
      <c r="K4" s="10" t="s">
        <v>3658</v>
      </c>
      <c r="L4" s="10">
        <v>117</v>
      </c>
      <c r="M4" s="12" t="s">
        <v>3659</v>
      </c>
      <c r="N4" s="10"/>
      <c r="O4" s="12" t="str">
        <f t="shared" si="0"/>
        <v>http://scholar.google.co.uk/scholar?hl=en&amp;q=%22Carbon+-13+and+carbon+-14+abundances+in+Alaskan+aquatic+organisms:+delayed+production+from+peat+in+arctic+food+webs%22&amp;btnG=&amp;as_sdt=1%2C5&amp;as_sdtp=</v>
      </c>
    </row>
    <row r="5" spans="1:15">
      <c r="A5" s="10">
        <v>3</v>
      </c>
      <c r="B5" s="10" t="s">
        <v>229</v>
      </c>
      <c r="C5" s="10">
        <v>1</v>
      </c>
      <c r="D5" s="10" t="s">
        <v>649</v>
      </c>
      <c r="E5" s="12" t="s">
        <v>650</v>
      </c>
      <c r="F5" s="10" t="s">
        <v>651</v>
      </c>
      <c r="G5" s="10" t="s">
        <v>652</v>
      </c>
      <c r="H5" s="10">
        <v>2001</v>
      </c>
      <c r="I5" s="10" t="s">
        <v>535</v>
      </c>
      <c r="J5" s="10" t="s">
        <v>22</v>
      </c>
      <c r="K5" s="10" t="s">
        <v>653</v>
      </c>
      <c r="L5" s="10">
        <v>76</v>
      </c>
      <c r="M5" s="12" t="s">
        <v>654</v>
      </c>
      <c r="N5" s="10"/>
      <c r="O5" s="12" t="str">
        <f t="shared" si="0"/>
        <v>http://scholar.google.co.uk/scholar?hl=en&amp;q=%22Peat+CO2+production+in+a+natural+and+cutover+peatland:+implications+for+restoration%22&amp;btnG=&amp;as_sdt=1%2C5&amp;as_sdtp=</v>
      </c>
    </row>
    <row r="6" spans="1:15">
      <c r="A6" s="10">
        <v>4</v>
      </c>
      <c r="B6" s="10" t="s">
        <v>229</v>
      </c>
      <c r="C6" s="10">
        <v>1</v>
      </c>
      <c r="D6" s="10" t="s">
        <v>2080</v>
      </c>
      <c r="E6" s="12" t="s">
        <v>2081</v>
      </c>
      <c r="F6" s="10" t="s">
        <v>2082</v>
      </c>
      <c r="G6" s="10" t="s">
        <v>2083</v>
      </c>
      <c r="H6" s="10">
        <v>2004</v>
      </c>
      <c r="I6" s="10" t="s">
        <v>863</v>
      </c>
      <c r="J6" s="10" t="s">
        <v>22</v>
      </c>
      <c r="K6" s="10" t="s">
        <v>2084</v>
      </c>
      <c r="L6" s="10">
        <v>81</v>
      </c>
      <c r="M6" s="12" t="s">
        <v>2081</v>
      </c>
      <c r="N6" s="10" t="s">
        <v>1717</v>
      </c>
      <c r="O6" s="12" t="str">
        <f t="shared" si="0"/>
        <v>http://scholar.google.co.uk/scholar?hl=en&amp;q=%22[HTML]+A+high‐resolution+GIS‐based+inventory+of+the+west+Siberian+peat+carbon+pool%22&amp;btnG=&amp;as_sdt=1%2C5&amp;as_sdtp=</v>
      </c>
    </row>
    <row r="7" spans="1:15">
      <c r="A7" s="10">
        <v>5</v>
      </c>
      <c r="B7" s="10" t="s">
        <v>229</v>
      </c>
      <c r="C7" s="10">
        <v>1</v>
      </c>
      <c r="D7" s="10" t="s">
        <v>3660</v>
      </c>
      <c r="E7" s="12" t="s">
        <v>3661</v>
      </c>
      <c r="F7" s="10" t="s">
        <v>3662</v>
      </c>
      <c r="G7" s="10" t="s">
        <v>3656</v>
      </c>
      <c r="H7" s="10">
        <v>2004</v>
      </c>
      <c r="I7" s="10" t="s">
        <v>3657</v>
      </c>
      <c r="J7" s="10" t="s">
        <v>22</v>
      </c>
      <c r="K7" s="10" t="s">
        <v>3663</v>
      </c>
      <c r="L7" s="10">
        <v>275</v>
      </c>
      <c r="M7" s="12" t="s">
        <v>3664</v>
      </c>
      <c r="N7" s="10"/>
      <c r="O7" s="12" t="str">
        <f t="shared" si="0"/>
        <v>http://scholar.google.co.uk/scholar?hl=en&amp;q=%22Siberian+peatlands+a+net+carbon+sink+and+global+methane+source+since+the+early+Holocene%22&amp;btnG=&amp;as_sdt=1%2C5&amp;as_sdtp=</v>
      </c>
    </row>
    <row r="8" spans="1:15">
      <c r="A8" s="10">
        <v>6</v>
      </c>
      <c r="B8" s="10" t="s">
        <v>229</v>
      </c>
      <c r="C8" s="10">
        <v>1</v>
      </c>
      <c r="D8" s="10" t="s">
        <v>1947</v>
      </c>
      <c r="E8" s="12" t="s">
        <v>1948</v>
      </c>
      <c r="F8" s="10" t="s">
        <v>1949</v>
      </c>
      <c r="G8" s="10" t="s">
        <v>1950</v>
      </c>
      <c r="H8" s="10">
        <v>1999</v>
      </c>
      <c r="I8" s="10"/>
      <c r="J8" s="10" t="s">
        <v>22</v>
      </c>
      <c r="K8" s="10" t="s">
        <v>1951</v>
      </c>
      <c r="L8" s="10">
        <v>49</v>
      </c>
      <c r="M8" s="10"/>
      <c r="N8" s="10"/>
      <c r="O8" s="12" t="str">
        <f t="shared" si="0"/>
        <v>http://scholar.google.co.uk/scholar?hl=en&amp;q=%22Carbon+isotopes+in+peat+,+DOC+,+CO2+,+and+CH4+in+a+Holocene+peatland+on+Dartmoor,+southwest+England%22&amp;btnG=&amp;as_sdt=1%2C5&amp;as_sdtp=</v>
      </c>
    </row>
    <row r="9" spans="1:15">
      <c r="A9" s="10">
        <v>7</v>
      </c>
      <c r="B9" s="10" t="s">
        <v>229</v>
      </c>
      <c r="C9" s="10">
        <v>1</v>
      </c>
      <c r="D9" s="10" t="s">
        <v>2217</v>
      </c>
      <c r="E9" s="12" t="s">
        <v>2218</v>
      </c>
      <c r="F9" s="10" t="s">
        <v>2219</v>
      </c>
      <c r="G9" s="10" t="s">
        <v>2220</v>
      </c>
      <c r="H9" s="10">
        <v>1999</v>
      </c>
      <c r="I9" s="10" t="s">
        <v>863</v>
      </c>
      <c r="J9" s="10" t="s">
        <v>22</v>
      </c>
      <c r="K9" s="10" t="s">
        <v>2221</v>
      </c>
      <c r="L9" s="10">
        <v>38</v>
      </c>
      <c r="M9" s="12" t="s">
        <v>2222</v>
      </c>
      <c r="N9" s="10"/>
      <c r="O9" s="12" t="str">
        <f t="shared" si="0"/>
        <v>http://scholar.google.co.uk/scholar?hl=en&amp;q=%22Enigmatic+stable+isotope+dynamics+of+deep+peat+methane%22&amp;btnG=&amp;as_sdt=1%2C5&amp;as_sdtp=</v>
      </c>
    </row>
    <row r="10" spans="1:15">
      <c r="A10" s="10">
        <v>8</v>
      </c>
      <c r="B10" s="10" t="s">
        <v>229</v>
      </c>
      <c r="C10" s="10">
        <v>1</v>
      </c>
      <c r="D10" s="10" t="s">
        <v>3086</v>
      </c>
      <c r="E10" s="12" t="s">
        <v>3087</v>
      </c>
      <c r="F10" s="10" t="s">
        <v>3088</v>
      </c>
      <c r="G10" s="10" t="s">
        <v>3089</v>
      </c>
      <c r="H10" s="10">
        <v>2002</v>
      </c>
      <c r="I10" s="10" t="s">
        <v>3090</v>
      </c>
      <c r="J10" s="10" t="s">
        <v>22</v>
      </c>
      <c r="K10" s="10" t="s">
        <v>3091</v>
      </c>
      <c r="L10" s="10">
        <v>954</v>
      </c>
      <c r="M10" s="12" t="s">
        <v>3092</v>
      </c>
      <c r="N10" s="10"/>
      <c r="O10" s="12" t="str">
        <f t="shared" si="0"/>
        <v>http://scholar.google.co.uk/scholar?hl=en&amp;q=%22The+amount+of+carbon+released+from+peat+and+forest+fires+in+Indonesia+during+1997%22&amp;btnG=&amp;as_sdt=1%2C5&amp;as_sdtp=</v>
      </c>
    </row>
    <row r="11" spans="1:15">
      <c r="A11" s="10">
        <v>9</v>
      </c>
      <c r="B11" s="10" t="s">
        <v>229</v>
      </c>
      <c r="C11" s="10">
        <v>1</v>
      </c>
      <c r="D11" s="10" t="s">
        <v>584</v>
      </c>
      <c r="E11" s="12" t="s">
        <v>585</v>
      </c>
      <c r="F11" s="10" t="s">
        <v>586</v>
      </c>
      <c r="G11" s="10" t="s">
        <v>587</v>
      </c>
      <c r="H11" s="10">
        <v>2006</v>
      </c>
      <c r="I11" s="10"/>
      <c r="J11" s="10" t="s">
        <v>167</v>
      </c>
      <c r="K11" s="10" t="s">
        <v>588</v>
      </c>
      <c r="L11" s="10">
        <v>294</v>
      </c>
      <c r="M11" s="12" t="s">
        <v>585</v>
      </c>
      <c r="N11" s="10" t="s">
        <v>24</v>
      </c>
      <c r="O11" s="12" t="str">
        <f t="shared" si="0"/>
        <v>http://scholar.google.co.uk/scholar?hl=en&amp;q=%22[PDF]+PEAT+-+CO2%22&amp;btnG=&amp;as_sdt=1%2C5&amp;as_sdtp=</v>
      </c>
    </row>
    <row r="12" spans="1:15">
      <c r="A12" s="10">
        <v>10</v>
      </c>
      <c r="B12" s="10" t="s">
        <v>229</v>
      </c>
      <c r="C12" s="10">
        <v>1</v>
      </c>
      <c r="D12" s="10" t="s">
        <v>2085</v>
      </c>
      <c r="E12" s="12" t="s">
        <v>2086</v>
      </c>
      <c r="F12" s="10" t="s">
        <v>2087</v>
      </c>
      <c r="G12" s="10" t="s">
        <v>2083</v>
      </c>
      <c r="H12" s="10">
        <v>1995</v>
      </c>
      <c r="I12" s="10" t="s">
        <v>863</v>
      </c>
      <c r="J12" s="10" t="s">
        <v>22</v>
      </c>
      <c r="K12" s="10" t="s">
        <v>2088</v>
      </c>
      <c r="L12" s="10">
        <v>170</v>
      </c>
      <c r="M12" s="10"/>
      <c r="N12" s="10"/>
      <c r="O12" s="12" t="str">
        <f t="shared" si="0"/>
        <v>http://scholar.google.co.uk/scholar?hl=en&amp;q=%22Carbon+pools+and+accumulation+in+peatlands+of+the+former+Soviet+Union%22&amp;btnG=&amp;as_sdt=1%2C5&amp;as_sdtp=</v>
      </c>
    </row>
    <row r="13" spans="1:15">
      <c r="A13" s="10">
        <v>11</v>
      </c>
      <c r="B13" s="10" t="s">
        <v>229</v>
      </c>
      <c r="C13" s="10">
        <v>1</v>
      </c>
      <c r="D13" s="10" t="s">
        <v>2308</v>
      </c>
      <c r="E13" s="12" t="s">
        <v>2309</v>
      </c>
      <c r="F13" s="10" t="s">
        <v>2310</v>
      </c>
      <c r="G13" s="10" t="s">
        <v>2311</v>
      </c>
      <c r="H13" s="10">
        <v>2008</v>
      </c>
      <c r="I13" s="10" t="s">
        <v>863</v>
      </c>
      <c r="J13" s="10" t="s">
        <v>22</v>
      </c>
      <c r="K13" s="10" t="s">
        <v>2312</v>
      </c>
      <c r="L13" s="10">
        <v>26</v>
      </c>
      <c r="M13" s="12" t="s">
        <v>2313</v>
      </c>
      <c r="N13" s="10"/>
      <c r="O13" s="12" t="str">
        <f t="shared" si="0"/>
        <v>http://scholar.google.co.uk/scholar?hl=en&amp;q=%22Peat+carbon+stocks+in+the+southern+Mackenzie+River+Basin:+Uncertainties+revealed+in+a+high‐resolution+case+study%22&amp;btnG=&amp;as_sdt=1%2C5&amp;as_sdtp=</v>
      </c>
    </row>
    <row r="14" spans="1:15">
      <c r="A14" s="10">
        <v>12</v>
      </c>
      <c r="B14" s="10" t="s">
        <v>229</v>
      </c>
      <c r="C14" s="10">
        <v>1</v>
      </c>
      <c r="D14" s="10" t="s">
        <v>1353</v>
      </c>
      <c r="E14" s="12" t="s">
        <v>1354</v>
      </c>
      <c r="F14" s="10" t="s">
        <v>1355</v>
      </c>
      <c r="G14" s="10" t="s">
        <v>1356</v>
      </c>
      <c r="H14" s="10">
        <v>2011</v>
      </c>
      <c r="I14" s="10"/>
      <c r="J14" s="10" t="s">
        <v>22</v>
      </c>
      <c r="K14" s="10" t="s">
        <v>1357</v>
      </c>
      <c r="L14" s="10">
        <v>25</v>
      </c>
      <c r="M14" s="12" t="s">
        <v>1358</v>
      </c>
      <c r="N14" s="10"/>
      <c r="O14" s="12" t="str">
        <f t="shared" si="0"/>
        <v>http://scholar.google.co.uk/scholar?hl=en&amp;q=%22Soil+temperature+response+to+21st+century+global+warming:+the+role+of+and+some+implications+for+peat+carbon+in+thawing+permafrost+soils+in+North+America%22&amp;btnG=&amp;as_sdt=1%2C5&amp;as_sdtp=</v>
      </c>
    </row>
    <row r="15" spans="1:15">
      <c r="A15" s="10">
        <v>13</v>
      </c>
      <c r="B15" s="10" t="s">
        <v>229</v>
      </c>
      <c r="C15" s="10">
        <v>1</v>
      </c>
      <c r="D15" s="10" t="s">
        <v>3093</v>
      </c>
      <c r="E15" s="12" t="s">
        <v>3094</v>
      </c>
      <c r="F15" s="10" t="s">
        <v>3095</v>
      </c>
      <c r="G15" s="10" t="s">
        <v>3089</v>
      </c>
      <c r="H15" s="10">
        <v>2009</v>
      </c>
      <c r="I15" s="10" t="s">
        <v>3090</v>
      </c>
      <c r="J15" s="10" t="s">
        <v>22</v>
      </c>
      <c r="K15" s="10" t="s">
        <v>3096</v>
      </c>
      <c r="L15" s="10">
        <v>97</v>
      </c>
      <c r="M15" s="12" t="s">
        <v>3097</v>
      </c>
      <c r="N15" s="10"/>
      <c r="O15" s="12" t="str">
        <f t="shared" si="0"/>
        <v>http://scholar.google.co.uk/scholar?hl=en&amp;q=%22Stable+isotope+constraints+on+Holocene+carbon+cycle+changes+from+an+Antarctic+ice+core%22&amp;btnG=&amp;as_sdt=1%2C5&amp;as_sdtp=</v>
      </c>
    </row>
    <row r="16" spans="1:15">
      <c r="A16" s="10">
        <v>14</v>
      </c>
      <c r="B16" s="10" t="s">
        <v>229</v>
      </c>
      <c r="C16" s="10">
        <v>1</v>
      </c>
      <c r="D16" s="10" t="s">
        <v>3098</v>
      </c>
      <c r="E16" s="12" t="s">
        <v>3099</v>
      </c>
      <c r="F16" s="10" t="s">
        <v>3100</v>
      </c>
      <c r="G16" s="10" t="s">
        <v>3089</v>
      </c>
      <c r="H16" s="10">
        <v>2001</v>
      </c>
      <c r="I16" s="10" t="s">
        <v>3090</v>
      </c>
      <c r="J16" s="10" t="s">
        <v>22</v>
      </c>
      <c r="K16" s="10" t="s">
        <v>3101</v>
      </c>
      <c r="L16" s="10">
        <v>618</v>
      </c>
      <c r="M16" s="12" t="s">
        <v>3102</v>
      </c>
      <c r="N16" s="10"/>
      <c r="O16" s="12" t="str">
        <f t="shared" si="0"/>
        <v>http://scholar.google.co.uk/scholar?hl=en&amp;q=%22Export+of+organic+carbon+from+peat+soils%22&amp;btnG=&amp;as_sdt=1%2C5&amp;as_sdtp=</v>
      </c>
    </row>
    <row r="17" spans="1:15">
      <c r="A17" s="10">
        <v>15</v>
      </c>
      <c r="B17" s="10" t="s">
        <v>229</v>
      </c>
      <c r="C17" s="10">
        <v>1</v>
      </c>
      <c r="D17" s="10" t="s">
        <v>230</v>
      </c>
      <c r="E17" s="12"/>
      <c r="F17" s="10" t="s">
        <v>231</v>
      </c>
      <c r="G17" s="10" t="s">
        <v>232</v>
      </c>
      <c r="H17" s="10"/>
      <c r="I17" s="10"/>
      <c r="J17" s="10" t="s">
        <v>102</v>
      </c>
      <c r="K17" s="10"/>
      <c r="L17" s="10">
        <v>20</v>
      </c>
      <c r="M17" s="10"/>
      <c r="N17" s="10" t="s">
        <v>34</v>
      </c>
      <c r="O17" s="12" t="str">
        <f t="shared" si="0"/>
        <v>http://scholar.google.co.uk/scholar?hl=en&amp;q=%22[C]+Accumulation+of+peat+carbon+in+the+Alaska+Arctic+Coastal+Plain+and+its+role+in+biological+productivity%22&amp;btnG=&amp;as_sdt=1%2C5&amp;as_sdtp=</v>
      </c>
    </row>
    <row r="18" spans="1:15">
      <c r="A18" s="10">
        <v>16</v>
      </c>
      <c r="B18" s="10" t="s">
        <v>229</v>
      </c>
      <c r="C18" s="10">
        <v>1</v>
      </c>
      <c r="D18" s="10" t="s">
        <v>2570</v>
      </c>
      <c r="E18" s="12" t="s">
        <v>2571</v>
      </c>
      <c r="F18" s="10" t="s">
        <v>2572</v>
      </c>
      <c r="G18" s="10" t="s">
        <v>2573</v>
      </c>
      <c r="H18" s="10">
        <v>2002</v>
      </c>
      <c r="I18" s="10"/>
      <c r="J18" s="10" t="s">
        <v>22</v>
      </c>
      <c r="K18" s="10" t="s">
        <v>2574</v>
      </c>
      <c r="L18" s="10">
        <v>76</v>
      </c>
      <c r="M18" s="10"/>
      <c r="N18" s="10"/>
      <c r="O18" s="12" t="str">
        <f t="shared" si="0"/>
        <v>http://scholar.google.co.uk/scholar?hl=en&amp;q=%22Effects+of+dissolved+organic+carbon+on+sorption+and+mobility+of+imidacloprid+in+soil%22&amp;btnG=&amp;as_sdt=1%2C5&amp;as_sdtp=</v>
      </c>
    </row>
    <row r="19" spans="1:15">
      <c r="A19" s="10">
        <v>17</v>
      </c>
      <c r="B19" s="10" t="s">
        <v>229</v>
      </c>
      <c r="C19" s="10">
        <v>1</v>
      </c>
      <c r="D19" s="10" t="s">
        <v>2881</v>
      </c>
      <c r="E19" s="12" t="s">
        <v>2882</v>
      </c>
      <c r="F19" s="10" t="s">
        <v>2883</v>
      </c>
      <c r="G19" s="10" t="s">
        <v>2884</v>
      </c>
      <c r="H19" s="10">
        <v>1975</v>
      </c>
      <c r="I19" s="10" t="s">
        <v>97</v>
      </c>
      <c r="J19" s="10" t="s">
        <v>22</v>
      </c>
      <c r="K19" s="10" t="s">
        <v>2885</v>
      </c>
      <c r="L19" s="10">
        <v>235</v>
      </c>
      <c r="M19" s="12" t="s">
        <v>2886</v>
      </c>
      <c r="N19" s="10"/>
      <c r="O19" s="12" t="str">
        <f t="shared" si="0"/>
        <v>http://scholar.google.co.uk/scholar?hl=en&amp;q=%22The+experimental+approach+to+accurate+carbon+-13+spin-lattice+relaxation+measurements%22&amp;btnG=&amp;as_sdt=1%2C5&amp;as_sdtp=</v>
      </c>
    </row>
    <row r="20" spans="1:15">
      <c r="A20" s="10">
        <v>18</v>
      </c>
      <c r="B20" s="10" t="s">
        <v>229</v>
      </c>
      <c r="C20" s="10">
        <v>1</v>
      </c>
      <c r="D20" s="10" t="s">
        <v>4476</v>
      </c>
      <c r="E20" s="12" t="s">
        <v>4477</v>
      </c>
      <c r="F20" s="10" t="s">
        <v>4478</v>
      </c>
      <c r="G20" s="10"/>
      <c r="H20" s="10"/>
      <c r="I20" s="10" t="s">
        <v>316</v>
      </c>
      <c r="J20" s="10" t="s">
        <v>119</v>
      </c>
      <c r="K20" s="10" t="s">
        <v>317</v>
      </c>
      <c r="L20" s="10">
        <v>365</v>
      </c>
      <c r="M20" s="10"/>
      <c r="N20" s="10" t="s">
        <v>34</v>
      </c>
      <c r="O20" s="12" t="str">
        <f t="shared" si="0"/>
        <v>http://scholar.google.co.uk/scholar?hl=en&amp;q=%22[C]+Introduction+to+carbon+science%22&amp;btnG=&amp;as_sdt=1%2C5&amp;as_sdtp=</v>
      </c>
    </row>
    <row r="21" spans="1:15">
      <c r="A21" s="10">
        <v>19</v>
      </c>
      <c r="B21" s="10" t="s">
        <v>229</v>
      </c>
      <c r="C21" s="10">
        <v>1</v>
      </c>
      <c r="D21" s="10" t="s">
        <v>3845</v>
      </c>
      <c r="E21" s="12" t="s">
        <v>3846</v>
      </c>
      <c r="F21" s="10" t="s">
        <v>3847</v>
      </c>
      <c r="G21" s="10" t="s">
        <v>3848</v>
      </c>
      <c r="H21" s="10">
        <v>1993</v>
      </c>
      <c r="I21" s="10" t="s">
        <v>97</v>
      </c>
      <c r="J21" s="10" t="s">
        <v>22</v>
      </c>
      <c r="K21" s="10" t="s">
        <v>3849</v>
      </c>
      <c r="L21" s="10">
        <v>476</v>
      </c>
      <c r="M21" s="12" t="s">
        <v>3850</v>
      </c>
      <c r="N21" s="10"/>
      <c r="O21" s="12" t="str">
        <f t="shared" si="0"/>
        <v>http://scholar.google.co.uk/scholar?hl=en&amp;q=%22Methane+production+and+consumption+in+temperate+and+subarctic+peat+soils:+response+to+temperature+and+pH%22&amp;btnG=&amp;as_sdt=1%2C5&amp;as_sdtp=</v>
      </c>
    </row>
    <row r="22" spans="1:15">
      <c r="A22" s="10">
        <v>20</v>
      </c>
      <c r="B22" s="10" t="s">
        <v>229</v>
      </c>
      <c r="C22" s="10">
        <v>1</v>
      </c>
      <c r="D22" s="10" t="s">
        <v>3103</v>
      </c>
      <c r="E22" s="12" t="s">
        <v>3104</v>
      </c>
      <c r="F22" s="10" t="s">
        <v>3105</v>
      </c>
      <c r="G22" s="10" t="s">
        <v>3089</v>
      </c>
      <c r="H22" s="10">
        <v>2009</v>
      </c>
      <c r="I22" s="10" t="s">
        <v>3090</v>
      </c>
      <c r="J22" s="10" t="s">
        <v>22</v>
      </c>
      <c r="K22" s="10" t="s">
        <v>3106</v>
      </c>
      <c r="L22" s="10">
        <v>235</v>
      </c>
      <c r="M22" s="12" t="s">
        <v>3107</v>
      </c>
      <c r="N22" s="10"/>
      <c r="O22" s="12" t="str">
        <f t="shared" si="0"/>
        <v>http://scholar.google.co.uk/scholar?hl=en&amp;q=%22Carbon+respiration+from+subsurface+peat+accelerated+by+climate+warming+in+the+subarctic%22&amp;btnG=&amp;as_sdt=1%2C5&amp;as_sdtp=</v>
      </c>
    </row>
    <row r="23" spans="1:15">
      <c r="A23" s="10">
        <v>21</v>
      </c>
      <c r="B23" s="10" t="s">
        <v>233</v>
      </c>
      <c r="C23" s="10">
        <v>2</v>
      </c>
      <c r="D23" s="10" t="s">
        <v>2308</v>
      </c>
      <c r="E23" s="12" t="s">
        <v>2309</v>
      </c>
      <c r="F23" s="10" t="s">
        <v>2310</v>
      </c>
      <c r="G23" s="10" t="s">
        <v>2311</v>
      </c>
      <c r="H23" s="10">
        <v>2008</v>
      </c>
      <c r="I23" s="10" t="s">
        <v>863</v>
      </c>
      <c r="J23" s="10" t="s">
        <v>22</v>
      </c>
      <c r="K23" s="10" t="s">
        <v>2312</v>
      </c>
      <c r="L23" s="10">
        <v>26</v>
      </c>
      <c r="M23" s="12" t="s">
        <v>2314</v>
      </c>
      <c r="N23" s="10"/>
      <c r="O23" s="12" t="str">
        <f t="shared" si="0"/>
        <v>http://scholar.google.co.uk/scholar?hl=en&amp;q=%22Peat+carbon+stocks+in+the+southern+Mackenzie+River+Basin:+Uncertainties+revealed+in+a+high‐resolution+case+study%22&amp;btnG=&amp;as_sdt=1%2C5&amp;as_sdtp=</v>
      </c>
    </row>
    <row r="24" spans="1:15">
      <c r="A24" s="10">
        <v>22</v>
      </c>
      <c r="B24" s="10" t="s">
        <v>233</v>
      </c>
      <c r="C24" s="10">
        <v>2</v>
      </c>
      <c r="D24" s="10" t="s">
        <v>1353</v>
      </c>
      <c r="E24" s="12" t="s">
        <v>1354</v>
      </c>
      <c r="F24" s="10" t="s">
        <v>1355</v>
      </c>
      <c r="G24" s="10" t="s">
        <v>1356</v>
      </c>
      <c r="H24" s="10">
        <v>2011</v>
      </c>
      <c r="I24" s="10"/>
      <c r="J24" s="10" t="s">
        <v>22</v>
      </c>
      <c r="K24" s="10" t="s">
        <v>1357</v>
      </c>
      <c r="L24" s="10">
        <v>25</v>
      </c>
      <c r="M24" s="12" t="s">
        <v>1358</v>
      </c>
      <c r="N24" s="10"/>
      <c r="O24" s="12" t="str">
        <f t="shared" si="0"/>
        <v>http://scholar.google.co.uk/scholar?hl=en&amp;q=%22Soil+temperature+response+to+21st+century+global+warming:+the+role+of+and+some+implications+for+peat+carbon+in+thawing+permafrost+soils+in+North+America%22&amp;btnG=&amp;as_sdt=1%2C5&amp;as_sdtp=</v>
      </c>
    </row>
    <row r="25" spans="1:15">
      <c r="A25" s="10">
        <v>23</v>
      </c>
      <c r="B25" s="10" t="s">
        <v>233</v>
      </c>
      <c r="C25" s="10">
        <v>2</v>
      </c>
      <c r="D25" s="10" t="s">
        <v>3093</v>
      </c>
      <c r="E25" s="12" t="s">
        <v>3094</v>
      </c>
      <c r="F25" s="10" t="s">
        <v>3095</v>
      </c>
      <c r="G25" s="10" t="s">
        <v>3089</v>
      </c>
      <c r="H25" s="10">
        <v>2009</v>
      </c>
      <c r="I25" s="10" t="s">
        <v>3090</v>
      </c>
      <c r="J25" s="10" t="s">
        <v>22</v>
      </c>
      <c r="K25" s="10" t="s">
        <v>3096</v>
      </c>
      <c r="L25" s="10">
        <v>97</v>
      </c>
      <c r="M25" s="12" t="s">
        <v>3097</v>
      </c>
      <c r="N25" s="10"/>
      <c r="O25" s="12" t="str">
        <f t="shared" si="0"/>
        <v>http://scholar.google.co.uk/scholar?hl=en&amp;q=%22Stable+isotope+constraints+on+Holocene+carbon+cycle+changes+from+an+Antarctic+ice+core%22&amp;btnG=&amp;as_sdt=1%2C5&amp;as_sdtp=</v>
      </c>
    </row>
    <row r="26" spans="1:15">
      <c r="A26" s="10">
        <v>24</v>
      </c>
      <c r="B26" s="10" t="s">
        <v>233</v>
      </c>
      <c r="C26" s="10">
        <v>2</v>
      </c>
      <c r="D26" s="10" t="s">
        <v>3098</v>
      </c>
      <c r="E26" s="12" t="s">
        <v>3099</v>
      </c>
      <c r="F26" s="10" t="s">
        <v>3100</v>
      </c>
      <c r="G26" s="10" t="s">
        <v>3089</v>
      </c>
      <c r="H26" s="10">
        <v>2001</v>
      </c>
      <c r="I26" s="10" t="s">
        <v>3090</v>
      </c>
      <c r="J26" s="10" t="s">
        <v>22</v>
      </c>
      <c r="K26" s="10" t="s">
        <v>3101</v>
      </c>
      <c r="L26" s="10">
        <v>618</v>
      </c>
      <c r="M26" s="10"/>
      <c r="N26" s="10"/>
      <c r="O26" s="12" t="str">
        <f t="shared" si="0"/>
        <v>http://scholar.google.co.uk/scholar?hl=en&amp;q=%22Export+of+organic+carbon+from+peat+soils%22&amp;btnG=&amp;as_sdt=1%2C5&amp;as_sdtp=</v>
      </c>
    </row>
    <row r="27" spans="1:15">
      <c r="A27" s="10">
        <v>25</v>
      </c>
      <c r="B27" s="10" t="s">
        <v>233</v>
      </c>
      <c r="C27" s="10">
        <v>2</v>
      </c>
      <c r="D27" s="10" t="s">
        <v>234</v>
      </c>
      <c r="E27" s="12"/>
      <c r="F27" s="10" t="s">
        <v>231</v>
      </c>
      <c r="G27" s="10" t="s">
        <v>232</v>
      </c>
      <c r="H27" s="10"/>
      <c r="I27" s="10"/>
      <c r="J27" s="10" t="s">
        <v>102</v>
      </c>
      <c r="K27" s="10"/>
      <c r="L27" s="10">
        <v>20</v>
      </c>
      <c r="M27" s="10"/>
      <c r="N27" s="10" t="s">
        <v>34</v>
      </c>
      <c r="O27" s="12" t="str">
        <f t="shared" si="0"/>
        <v>http://scholar.google.co.uk/scholar?hl=en&amp;q=%22Accumulation+of+peat+carbon+in+the+Alaska+Arctic+Coastal+Plain+and+its+role+in+biological+productivity%22&amp;btnG=&amp;as_sdt=1%2C5&amp;as_sdtp=</v>
      </c>
    </row>
    <row r="28" spans="1:15">
      <c r="A28" s="10">
        <v>26</v>
      </c>
      <c r="B28" s="10" t="s">
        <v>233</v>
      </c>
      <c r="C28" s="10">
        <v>2</v>
      </c>
      <c r="D28" s="10" t="s">
        <v>2570</v>
      </c>
      <c r="E28" s="12" t="s">
        <v>2571</v>
      </c>
      <c r="F28" s="10" t="s">
        <v>2572</v>
      </c>
      <c r="G28" s="10" t="s">
        <v>2573</v>
      </c>
      <c r="H28" s="10">
        <v>2002</v>
      </c>
      <c r="I28" s="10"/>
      <c r="J28" s="10" t="s">
        <v>22</v>
      </c>
      <c r="K28" s="10" t="s">
        <v>2574</v>
      </c>
      <c r="L28" s="10">
        <v>76</v>
      </c>
      <c r="M28" s="10"/>
      <c r="N28" s="10"/>
      <c r="O28" s="12" t="str">
        <f t="shared" si="0"/>
        <v>http://scholar.google.co.uk/scholar?hl=en&amp;q=%22Effects+of+dissolved+organic+carbon+on+sorption+and+mobility+of+imidacloprid+in+soil%22&amp;btnG=&amp;as_sdt=1%2C5&amp;as_sdtp=</v>
      </c>
    </row>
    <row r="29" spans="1:15">
      <c r="A29" s="10">
        <v>27</v>
      </c>
      <c r="B29" s="10" t="s">
        <v>233</v>
      </c>
      <c r="C29" s="10">
        <v>2</v>
      </c>
      <c r="D29" s="10" t="s">
        <v>2881</v>
      </c>
      <c r="E29" s="12" t="s">
        <v>2882</v>
      </c>
      <c r="F29" s="10" t="s">
        <v>2883</v>
      </c>
      <c r="G29" s="10" t="s">
        <v>2884</v>
      </c>
      <c r="H29" s="10">
        <v>1975</v>
      </c>
      <c r="I29" s="10" t="s">
        <v>97</v>
      </c>
      <c r="J29" s="10" t="s">
        <v>22</v>
      </c>
      <c r="K29" s="10" t="s">
        <v>2885</v>
      </c>
      <c r="L29" s="10">
        <v>235</v>
      </c>
      <c r="M29" s="10"/>
      <c r="N29" s="10"/>
      <c r="O29" s="12" t="str">
        <f t="shared" si="0"/>
        <v>http://scholar.google.co.uk/scholar?hl=en&amp;q=%22The+experimental+approach+to+accurate+carbon+-13+spin-lattice+relaxation+measurements%22&amp;btnG=&amp;as_sdt=1%2C5&amp;as_sdtp=</v>
      </c>
    </row>
    <row r="30" spans="1:15">
      <c r="A30" s="10">
        <v>28</v>
      </c>
      <c r="B30" s="10" t="s">
        <v>233</v>
      </c>
      <c r="C30" s="10">
        <v>2</v>
      </c>
      <c r="D30" s="10" t="s">
        <v>4479</v>
      </c>
      <c r="E30" s="12" t="s">
        <v>4477</v>
      </c>
      <c r="F30" s="10" t="s">
        <v>4478</v>
      </c>
      <c r="G30" s="10"/>
      <c r="H30" s="10"/>
      <c r="I30" s="10" t="s">
        <v>316</v>
      </c>
      <c r="J30" s="10" t="s">
        <v>119</v>
      </c>
      <c r="K30" s="10" t="s">
        <v>317</v>
      </c>
      <c r="L30" s="10">
        <v>365</v>
      </c>
      <c r="M30" s="10"/>
      <c r="N30" s="10" t="s">
        <v>34</v>
      </c>
      <c r="O30" s="12" t="str">
        <f t="shared" si="0"/>
        <v>http://scholar.google.co.uk/scholar?hl=en&amp;q=%22Introduction+to+carbon+science%22&amp;btnG=&amp;as_sdt=1%2C5&amp;as_sdtp=</v>
      </c>
    </row>
    <row r="31" spans="1:15">
      <c r="A31" s="10">
        <v>29</v>
      </c>
      <c r="B31" s="10" t="s">
        <v>233</v>
      </c>
      <c r="C31" s="10">
        <v>2</v>
      </c>
      <c r="D31" s="10" t="s">
        <v>3845</v>
      </c>
      <c r="E31" s="12" t="s">
        <v>3846</v>
      </c>
      <c r="F31" s="10" t="s">
        <v>3847</v>
      </c>
      <c r="G31" s="10" t="s">
        <v>3848</v>
      </c>
      <c r="H31" s="10">
        <v>1993</v>
      </c>
      <c r="I31" s="10" t="s">
        <v>97</v>
      </c>
      <c r="J31" s="10" t="s">
        <v>22</v>
      </c>
      <c r="K31" s="10" t="s">
        <v>3849</v>
      </c>
      <c r="L31" s="10">
        <v>476</v>
      </c>
      <c r="M31" s="10"/>
      <c r="N31" s="10"/>
      <c r="O31" s="12" t="str">
        <f t="shared" si="0"/>
        <v>http://scholar.google.co.uk/scholar?hl=en&amp;q=%22Methane+production+and+consumption+in+temperate+and+subarctic+peat+soils:+response+to+temperature+and+pH%22&amp;btnG=&amp;as_sdt=1%2C5&amp;as_sdtp=</v>
      </c>
    </row>
    <row r="32" spans="1:15">
      <c r="A32" s="10">
        <v>30</v>
      </c>
      <c r="B32" s="10" t="s">
        <v>233</v>
      </c>
      <c r="C32" s="10">
        <v>2</v>
      </c>
      <c r="D32" s="10" t="s">
        <v>3103</v>
      </c>
      <c r="E32" s="12" t="s">
        <v>3104</v>
      </c>
      <c r="F32" s="10" t="s">
        <v>3105</v>
      </c>
      <c r="G32" s="10" t="s">
        <v>3089</v>
      </c>
      <c r="H32" s="10">
        <v>2009</v>
      </c>
      <c r="I32" s="10" t="s">
        <v>3090</v>
      </c>
      <c r="J32" s="10" t="s">
        <v>22</v>
      </c>
      <c r="K32" s="10" t="s">
        <v>3106</v>
      </c>
      <c r="L32" s="10">
        <v>235</v>
      </c>
      <c r="M32" s="12" t="s">
        <v>3107</v>
      </c>
      <c r="N32" s="10"/>
      <c r="O32" s="12" t="str">
        <f t="shared" si="0"/>
        <v>http://scholar.google.co.uk/scholar?hl=en&amp;q=%22Carbon+respiration+from+subsurface+peat+accelerated+by+climate+warming+in+the+subarctic%22&amp;btnG=&amp;as_sdt=1%2C5&amp;as_sdtp=</v>
      </c>
    </row>
    <row r="33" spans="1:15">
      <c r="A33" s="10">
        <v>31</v>
      </c>
      <c r="B33" s="10" t="s">
        <v>157</v>
      </c>
      <c r="C33" s="10">
        <v>3</v>
      </c>
      <c r="D33" s="10" t="s">
        <v>3108</v>
      </c>
      <c r="E33" s="12" t="s">
        <v>3109</v>
      </c>
      <c r="F33" s="10" t="s">
        <v>3110</v>
      </c>
      <c r="G33" s="10" t="s">
        <v>3089</v>
      </c>
      <c r="H33" s="10">
        <v>2002</v>
      </c>
      <c r="I33" s="10" t="s">
        <v>3090</v>
      </c>
      <c r="J33" s="10" t="s">
        <v>22</v>
      </c>
      <c r="K33" s="10" t="s">
        <v>3111</v>
      </c>
      <c r="L33" s="10">
        <v>215</v>
      </c>
      <c r="M33" s="12" t="s">
        <v>3112</v>
      </c>
      <c r="N33" s="10"/>
      <c r="O33" s="12" t="str">
        <f t="shared" si="0"/>
        <v>http://scholar.google.co.uk/scholar?hl=en&amp;q=%22Climate+change+(communication+arising):+terrestrial+export+of+organic+carbon%22&amp;btnG=&amp;as_sdt=1%2C5&amp;as_sdtp=</v>
      </c>
    </row>
    <row r="34" spans="1:15">
      <c r="A34" s="10">
        <v>32</v>
      </c>
      <c r="B34" s="10" t="s">
        <v>157</v>
      </c>
      <c r="C34" s="10">
        <v>3</v>
      </c>
      <c r="D34" s="10" t="s">
        <v>2575</v>
      </c>
      <c r="E34" s="12" t="s">
        <v>2576</v>
      </c>
      <c r="F34" s="10" t="s">
        <v>2577</v>
      </c>
      <c r="G34" s="10" t="s">
        <v>2573</v>
      </c>
      <c r="H34" s="10">
        <v>2004</v>
      </c>
      <c r="I34" s="10" t="s">
        <v>863</v>
      </c>
      <c r="J34" s="10" t="s">
        <v>22</v>
      </c>
      <c r="K34" s="10" t="s">
        <v>2578</v>
      </c>
      <c r="L34" s="10">
        <v>131</v>
      </c>
      <c r="M34" s="12" t="s">
        <v>2579</v>
      </c>
      <c r="N34" s="10"/>
      <c r="O34" s="12" t="str">
        <f t="shared" si="0"/>
        <v>http://scholar.google.co.uk/scholar?hl=en&amp;q=%22…+and+Holocene+carbon+accumulation+and+climate+change+from+an+equatorial+peat+bog+(Kalimantan,+Indonesia):+implications+for+past,+present+and+future+carbon+…%22&amp;btnG=&amp;as_sdt=1%2C5&amp;as_sdtp=</v>
      </c>
    </row>
    <row r="35" spans="1:15">
      <c r="A35" s="10">
        <v>33</v>
      </c>
      <c r="B35" s="10" t="s">
        <v>157</v>
      </c>
      <c r="C35" s="10">
        <v>3</v>
      </c>
      <c r="D35" s="10" t="s">
        <v>420</v>
      </c>
      <c r="E35" s="12" t="s">
        <v>421</v>
      </c>
      <c r="F35" s="10" t="s">
        <v>422</v>
      </c>
      <c r="G35" s="10" t="s">
        <v>423</v>
      </c>
      <c r="H35" s="10">
        <v>2003</v>
      </c>
      <c r="I35" s="10" t="s">
        <v>424</v>
      </c>
      <c r="J35" s="10" t="s">
        <v>22</v>
      </c>
      <c r="K35" s="10" t="s">
        <v>425</v>
      </c>
      <c r="L35" s="10">
        <v>173</v>
      </c>
      <c r="M35" s="12" t="s">
        <v>426</v>
      </c>
      <c r="N35" s="10"/>
      <c r="O35" s="12" t="str">
        <f t="shared" si="0"/>
        <v>http://scholar.google.co.uk/scholar?hl=en&amp;q=%22Hydrogenotrophic+methanogenesis+by+moderately+acid-tolerant+methanogens+of+a+methane+-emitting+acidic+peat%22&amp;btnG=&amp;as_sdt=1%2C5&amp;as_sdtp=</v>
      </c>
    </row>
    <row r="36" spans="1:15">
      <c r="A36" s="10">
        <v>34</v>
      </c>
      <c r="B36" s="10" t="s">
        <v>157</v>
      </c>
      <c r="C36" s="10">
        <v>3</v>
      </c>
      <c r="D36" s="10" t="s">
        <v>2067</v>
      </c>
      <c r="E36" s="12" t="s">
        <v>2068</v>
      </c>
      <c r="F36" s="10" t="s">
        <v>2069</v>
      </c>
      <c r="G36" s="10" t="s">
        <v>2070</v>
      </c>
      <c r="H36" s="10">
        <v>2005</v>
      </c>
      <c r="I36" s="10" t="s">
        <v>863</v>
      </c>
      <c r="J36" s="10" t="s">
        <v>22</v>
      </c>
      <c r="K36" s="10" t="s">
        <v>2071</v>
      </c>
      <c r="L36" s="10">
        <v>166</v>
      </c>
      <c r="M36" s="12" t="s">
        <v>2068</v>
      </c>
      <c r="N36" s="10" t="s">
        <v>1717</v>
      </c>
      <c r="O36" s="12" t="str">
        <f t="shared" si="0"/>
        <v>http://scholar.google.co.uk/scholar?hl=en&amp;q=%22Amplified+carbon+release+from+vast+West+Siberian+peatlands+by+2100%22&amp;btnG=&amp;as_sdt=1%2C5&amp;as_sdtp=</v>
      </c>
    </row>
    <row r="37" spans="1:15">
      <c r="A37" s="10">
        <v>35</v>
      </c>
      <c r="B37" s="10" t="s">
        <v>157</v>
      </c>
      <c r="C37" s="10">
        <v>3</v>
      </c>
      <c r="D37" s="10" t="s">
        <v>1391</v>
      </c>
      <c r="E37" s="12" t="s">
        <v>1392</v>
      </c>
      <c r="F37" s="10" t="s">
        <v>1393</v>
      </c>
      <c r="G37" s="10" t="s">
        <v>1394</v>
      </c>
      <c r="H37" s="10">
        <v>1992</v>
      </c>
      <c r="I37" s="10" t="s">
        <v>353</v>
      </c>
      <c r="J37" s="10" t="s">
        <v>22</v>
      </c>
      <c r="K37" s="10" t="s">
        <v>1395</v>
      </c>
      <c r="L37" s="10">
        <v>150</v>
      </c>
      <c r="M37" s="10"/>
      <c r="N37" s="10"/>
      <c r="O37" s="12" t="str">
        <f t="shared" si="0"/>
        <v>http://scholar.google.co.uk/scholar?hl=en&amp;q=%22Potential+carbon+losses+from+peat+profiles:+effects+of+temperature,+drought+cycles,+and+fire%22&amp;btnG=&amp;as_sdt=1%2C5&amp;as_sdtp=</v>
      </c>
    </row>
    <row r="38" spans="1:15">
      <c r="A38" s="10">
        <v>36</v>
      </c>
      <c r="B38" s="10" t="s">
        <v>157</v>
      </c>
      <c r="C38" s="10">
        <v>3</v>
      </c>
      <c r="D38" s="10" t="s">
        <v>2315</v>
      </c>
      <c r="E38" s="12" t="s">
        <v>2316</v>
      </c>
      <c r="F38" s="10" t="s">
        <v>2317</v>
      </c>
      <c r="G38" s="10" t="s">
        <v>2311</v>
      </c>
      <c r="H38" s="10">
        <v>2007</v>
      </c>
      <c r="I38" s="10" t="s">
        <v>863</v>
      </c>
      <c r="J38" s="10" t="s">
        <v>22</v>
      </c>
      <c r="K38" s="10" t="s">
        <v>2318</v>
      </c>
      <c r="L38" s="10">
        <v>110</v>
      </c>
      <c r="M38" s="12" t="s">
        <v>2319</v>
      </c>
      <c r="N38" s="10"/>
      <c r="O38" s="12" t="str">
        <f t="shared" si="0"/>
        <v>http://scholar.google.co.uk/scholar?hl=en&amp;q=%22Carbon+dioxide+balance+of+a+tropical+peat+swamp+forest+in+Kalimantan,+Indonesia%22&amp;btnG=&amp;as_sdt=1%2C5&amp;as_sdtp=</v>
      </c>
    </row>
    <row r="39" spans="1:15">
      <c r="A39" s="10">
        <v>37</v>
      </c>
      <c r="B39" s="10" t="s">
        <v>157</v>
      </c>
      <c r="C39" s="10">
        <v>3</v>
      </c>
      <c r="D39" s="10" t="s">
        <v>2320</v>
      </c>
      <c r="E39" s="12" t="s">
        <v>2321</v>
      </c>
      <c r="F39" s="10" t="s">
        <v>2322</v>
      </c>
      <c r="G39" s="10" t="s">
        <v>2311</v>
      </c>
      <c r="H39" s="10">
        <v>2005</v>
      </c>
      <c r="I39" s="10" t="s">
        <v>863</v>
      </c>
      <c r="J39" s="10" t="s">
        <v>22</v>
      </c>
      <c r="K39" s="10" t="s">
        <v>2323</v>
      </c>
      <c r="L39" s="10">
        <v>163</v>
      </c>
      <c r="M39" s="12" t="s">
        <v>2324</v>
      </c>
      <c r="N39" s="10"/>
      <c r="O39" s="12" t="str">
        <f t="shared" si="0"/>
        <v>http://scholar.google.co.uk/scholar?hl=en&amp;q=%22Influence+of+drought‐induced+acidification+on+the+mobility+of+dissolved+organic+carbon+in+peat+soils%22&amp;btnG=&amp;as_sdt=1%2C5&amp;as_sdtp=</v>
      </c>
    </row>
    <row r="40" spans="1:15">
      <c r="A40" s="10">
        <v>38</v>
      </c>
      <c r="B40" s="10" t="s">
        <v>157</v>
      </c>
      <c r="C40" s="10">
        <v>3</v>
      </c>
      <c r="D40" s="10" t="s">
        <v>3330</v>
      </c>
      <c r="E40" s="12" t="s">
        <v>3331</v>
      </c>
      <c r="F40" s="10" t="s">
        <v>3332</v>
      </c>
      <c r="G40" s="10" t="s">
        <v>3333</v>
      </c>
      <c r="H40" s="10">
        <v>2003</v>
      </c>
      <c r="I40" s="10" t="s">
        <v>97</v>
      </c>
      <c r="J40" s="10" t="s">
        <v>22</v>
      </c>
      <c r="K40" s="10" t="s">
        <v>3334</v>
      </c>
      <c r="L40" s="10">
        <v>161</v>
      </c>
      <c r="M40" s="12" t="s">
        <v>3335</v>
      </c>
      <c r="N40" s="10"/>
      <c r="O40" s="12" t="str">
        <f t="shared" si="0"/>
        <v>http://scholar.google.co.uk/scholar?hl=en&amp;q=%22Rearrangement+of+carbon+and+nitrogen+forms+in+peat+after+progressive+thermal+oxidation+as+determined+by+solid-state〈+sup〉+13〈/sup〉+C-and〈+sup〉+15〈/sup〉+N-NMR+…%22&amp;btnG=&amp;as_sdt=1%2C5&amp;as_sdtp=</v>
      </c>
    </row>
    <row r="41" spans="1:15">
      <c r="A41" s="10">
        <v>39</v>
      </c>
      <c r="B41" s="10" t="s">
        <v>157</v>
      </c>
      <c r="C41" s="10">
        <v>3</v>
      </c>
      <c r="D41" s="10" t="s">
        <v>1435</v>
      </c>
      <c r="E41" s="12" t="s">
        <v>1436</v>
      </c>
      <c r="F41" s="10" t="s">
        <v>1437</v>
      </c>
      <c r="G41" s="10" t="s">
        <v>1438</v>
      </c>
      <c r="H41" s="10">
        <v>2008</v>
      </c>
      <c r="I41" s="10" t="s">
        <v>1388</v>
      </c>
      <c r="J41" s="10" t="s">
        <v>22</v>
      </c>
      <c r="K41" s="10" t="s">
        <v>1439</v>
      </c>
      <c r="L41" s="10">
        <v>62</v>
      </c>
      <c r="M41" s="12" t="s">
        <v>1440</v>
      </c>
      <c r="N41" s="10"/>
      <c r="O41" s="12" t="str">
        <f t="shared" si="0"/>
        <v>http://scholar.google.co.uk/scholar?hl=en&amp;q=%22Carbon+dioxide+and+methane+fluxes+in+drained+tropical+peat+before+and+after+hydrological+restoration%22&amp;btnG=&amp;as_sdt=1%2C5&amp;as_sdtp=</v>
      </c>
    </row>
    <row r="42" spans="1:15">
      <c r="A42" s="10">
        <v>40</v>
      </c>
      <c r="B42" s="10" t="s">
        <v>157</v>
      </c>
      <c r="C42" s="10">
        <v>3</v>
      </c>
      <c r="D42" s="10" t="s">
        <v>494</v>
      </c>
      <c r="E42" s="12" t="s">
        <v>495</v>
      </c>
      <c r="F42" s="10" t="s">
        <v>122</v>
      </c>
      <c r="G42" s="10" t="s">
        <v>496</v>
      </c>
      <c r="H42" s="10">
        <v>1984</v>
      </c>
      <c r="I42" s="10" t="s">
        <v>424</v>
      </c>
      <c r="J42" s="10" t="s">
        <v>22</v>
      </c>
      <c r="K42" s="10" t="s">
        <v>497</v>
      </c>
      <c r="L42" s="10">
        <v>120</v>
      </c>
      <c r="M42" s="12" t="s">
        <v>498</v>
      </c>
      <c r="N42" s="10"/>
      <c r="O42" s="12" t="str">
        <f t="shared" si="0"/>
        <v>http://scholar.google.co.uk/scholar?hl=en&amp;q=%22Different+temperature+optima+for+methane+formation+when+enrichments+from+acid+peat+are+supplemented+with+acetate+or+hydrogen%22&amp;btnG=&amp;as_sdt=1%2C5&amp;as_sdtp=</v>
      </c>
    </row>
    <row r="43" spans="1:15">
      <c r="A43" s="10">
        <v>41</v>
      </c>
      <c r="B43" s="10" t="s">
        <v>157</v>
      </c>
      <c r="C43" s="10">
        <v>3</v>
      </c>
      <c r="D43" s="10" t="s">
        <v>2223</v>
      </c>
      <c r="E43" s="12" t="s">
        <v>2224</v>
      </c>
      <c r="F43" s="10" t="s">
        <v>2225</v>
      </c>
      <c r="G43" s="10" t="s">
        <v>2226</v>
      </c>
      <c r="H43" s="10">
        <v>2000</v>
      </c>
      <c r="I43" s="10" t="s">
        <v>863</v>
      </c>
      <c r="J43" s="10" t="s">
        <v>22</v>
      </c>
      <c r="K43" s="10" t="s">
        <v>2227</v>
      </c>
      <c r="L43" s="10">
        <v>149</v>
      </c>
      <c r="M43" s="12" t="s">
        <v>2228</v>
      </c>
      <c r="N43" s="10"/>
      <c r="O43" s="12" t="str">
        <f t="shared" si="0"/>
        <v>http://scholar.google.co.uk/scholar?hl=en&amp;q=%22Cold+season+CH4+and+CO2+emission+from+boreal+peat+bogs+(West+Siberia):+Winter+fluxes+and+thaw+activation+dynamics%22&amp;btnG=&amp;as_sdt=1%2C5&amp;as_sdtp=</v>
      </c>
    </row>
    <row r="44" spans="1:15">
      <c r="A44" s="10">
        <v>42</v>
      </c>
      <c r="B44" s="10" t="s">
        <v>157</v>
      </c>
      <c r="C44" s="10">
        <v>3</v>
      </c>
      <c r="D44" s="10" t="s">
        <v>4232</v>
      </c>
      <c r="E44" s="12" t="s">
        <v>4233</v>
      </c>
      <c r="F44" s="10" t="s">
        <v>4234</v>
      </c>
      <c r="G44" s="10" t="s">
        <v>4235</v>
      </c>
      <c r="H44" s="10">
        <v>2002</v>
      </c>
      <c r="I44" s="10"/>
      <c r="J44" s="10" t="s">
        <v>22</v>
      </c>
      <c r="K44" s="10" t="s">
        <v>4236</v>
      </c>
      <c r="L44" s="10">
        <v>420</v>
      </c>
      <c r="M44" s="12" t="s">
        <v>4237</v>
      </c>
      <c r="N44" s="10"/>
      <c r="O44" s="12" t="str">
        <f t="shared" si="0"/>
        <v>http://scholar.google.co.uk/scholar?hl=en&amp;q=%22Estimating+carbon+accumulation+rates+of+undrained+mires+in+Finland–application+to+boreal+and+subarctic+regions%22&amp;btnG=&amp;as_sdt=1%2C5&amp;as_sdtp=</v>
      </c>
    </row>
    <row r="45" spans="1:15">
      <c r="A45" s="10">
        <v>43</v>
      </c>
      <c r="B45" s="10" t="s">
        <v>157</v>
      </c>
      <c r="C45" s="10">
        <v>3</v>
      </c>
      <c r="D45" s="10" t="s">
        <v>158</v>
      </c>
      <c r="E45" s="12"/>
      <c r="F45" s="10" t="s">
        <v>159</v>
      </c>
      <c r="G45" s="10" t="s">
        <v>160</v>
      </c>
      <c r="H45" s="10">
        <v>2002</v>
      </c>
      <c r="I45" s="10"/>
      <c r="J45" s="10" t="s">
        <v>102</v>
      </c>
      <c r="K45" s="10"/>
      <c r="L45" s="10">
        <v>8</v>
      </c>
      <c r="M45" s="10"/>
      <c r="N45" s="10" t="s">
        <v>34</v>
      </c>
      <c r="O45" s="12" t="str">
        <f t="shared" si="0"/>
        <v>http://scholar.google.co.uk/scholar?hl=en&amp;q=%22Some+key+uncertainties+in+the+global+distribution+of+soil+and+peat+carbon%22&amp;btnG=&amp;as_sdt=1%2C5&amp;as_sdtp=</v>
      </c>
    </row>
    <row r="46" spans="1:15">
      <c r="A46" s="10">
        <v>44</v>
      </c>
      <c r="B46" s="10" t="s">
        <v>157</v>
      </c>
      <c r="C46" s="10">
        <v>3</v>
      </c>
      <c r="D46" s="10" t="s">
        <v>1522</v>
      </c>
      <c r="E46" s="12" t="s">
        <v>1523</v>
      </c>
      <c r="F46" s="10" t="s">
        <v>1524</v>
      </c>
      <c r="G46" s="10" t="s">
        <v>1525</v>
      </c>
      <c r="H46" s="10">
        <v>2004</v>
      </c>
      <c r="I46" s="10" t="s">
        <v>863</v>
      </c>
      <c r="J46" s="10" t="s">
        <v>22</v>
      </c>
      <c r="K46" s="10" t="s">
        <v>1526</v>
      </c>
      <c r="L46" s="10">
        <v>153</v>
      </c>
      <c r="M46" s="12" t="s">
        <v>1527</v>
      </c>
      <c r="N46" s="10"/>
      <c r="O46" s="12" t="str">
        <f t="shared" si="0"/>
        <v>http://scholar.google.co.uk/scholar?hl=en&amp;q=%22Acetoclastic+and+hydrogenotrophic+methane+production+and+methanogenic+populations+in+an+acidic+West‐Siberian+peat+bog%22&amp;btnG=&amp;as_sdt=1%2C5&amp;as_sdtp=</v>
      </c>
    </row>
    <row r="47" spans="1:15">
      <c r="A47" s="10">
        <v>45</v>
      </c>
      <c r="B47" s="10" t="s">
        <v>157</v>
      </c>
      <c r="C47" s="10">
        <v>3</v>
      </c>
      <c r="D47" s="10" t="s">
        <v>3851</v>
      </c>
      <c r="E47" s="12" t="s">
        <v>3852</v>
      </c>
      <c r="F47" s="10" t="s">
        <v>3853</v>
      </c>
      <c r="G47" s="10" t="s">
        <v>3848</v>
      </c>
      <c r="H47" s="10">
        <v>1999</v>
      </c>
      <c r="I47" s="10" t="s">
        <v>97</v>
      </c>
      <c r="J47" s="10" t="s">
        <v>22</v>
      </c>
      <c r="K47" s="10" t="s">
        <v>3854</v>
      </c>
      <c r="L47" s="10">
        <v>68</v>
      </c>
      <c r="M47" s="12" t="s">
        <v>3855</v>
      </c>
      <c r="N47" s="10"/>
      <c r="O47" s="12" t="str">
        <f t="shared" si="0"/>
        <v>http://scholar.google.co.uk/scholar?hl=en&amp;q=%22Microbial+carbon+mineralisation+in+an+acid+surface+peat+:+effects+of+environmental+factors+in+laboratory+incubations%22&amp;btnG=&amp;as_sdt=1%2C5&amp;as_sdtp=</v>
      </c>
    </row>
    <row r="48" spans="1:15">
      <c r="A48" s="10">
        <v>46</v>
      </c>
      <c r="B48" s="10" t="s">
        <v>157</v>
      </c>
      <c r="C48" s="10">
        <v>3</v>
      </c>
      <c r="D48" s="10" t="s">
        <v>2832</v>
      </c>
      <c r="E48" s="12" t="s">
        <v>2833</v>
      </c>
      <c r="F48" s="10" t="s">
        <v>2502</v>
      </c>
      <c r="G48" s="10" t="s">
        <v>2834</v>
      </c>
      <c r="H48" s="10">
        <v>2005</v>
      </c>
      <c r="I48" s="10" t="s">
        <v>97</v>
      </c>
      <c r="J48" s="10" t="s">
        <v>22</v>
      </c>
      <c r="K48" s="10" t="s">
        <v>2835</v>
      </c>
      <c r="L48" s="10">
        <v>86</v>
      </c>
      <c r="M48" s="12" t="s">
        <v>2836</v>
      </c>
      <c r="N48" s="10"/>
      <c r="O48" s="12" t="str">
        <f t="shared" si="0"/>
        <v>http://scholar.google.co.uk/scholar?hl=en&amp;q=%22Predicting+the+future+DOC+flux+from+upland+peat+catchments%22&amp;btnG=&amp;as_sdt=1%2C5&amp;as_sdtp=</v>
      </c>
    </row>
    <row r="49" spans="1:15">
      <c r="A49" s="10">
        <v>47</v>
      </c>
      <c r="B49" s="10" t="s">
        <v>157</v>
      </c>
      <c r="C49" s="10">
        <v>3</v>
      </c>
      <c r="D49" s="10" t="s">
        <v>3781</v>
      </c>
      <c r="E49" s="12" t="s">
        <v>3782</v>
      </c>
      <c r="F49" s="10" t="s">
        <v>3783</v>
      </c>
      <c r="G49" s="10" t="s">
        <v>3784</v>
      </c>
      <c r="H49" s="10">
        <v>1996</v>
      </c>
      <c r="I49" s="10" t="s">
        <v>97</v>
      </c>
      <c r="J49" s="10" t="s">
        <v>22</v>
      </c>
      <c r="K49" s="10" t="s">
        <v>3785</v>
      </c>
      <c r="L49" s="10">
        <v>170</v>
      </c>
      <c r="M49" s="12" t="s">
        <v>3786</v>
      </c>
      <c r="N49" s="10"/>
      <c r="O49" s="12" t="str">
        <f t="shared" si="0"/>
        <v>http://scholar.google.co.uk/scholar?hl=en&amp;q=%22Role+of+wetland+plants+in+the+diurnal+control+of+CH〈+sub〉+4〈/sub〉+and+CO〈+sub〉+2〈/sub〉+fluxes+in+peat%22&amp;btnG=&amp;as_sdt=1%2C5&amp;as_sdtp=</v>
      </c>
    </row>
    <row r="50" spans="1:15">
      <c r="A50" s="10">
        <v>48</v>
      </c>
      <c r="B50" s="10" t="s">
        <v>157</v>
      </c>
      <c r="C50" s="10">
        <v>3</v>
      </c>
      <c r="D50" s="10" t="s">
        <v>655</v>
      </c>
      <c r="E50" s="12" t="s">
        <v>656</v>
      </c>
      <c r="F50" s="10" t="s">
        <v>657</v>
      </c>
      <c r="G50" s="10" t="s">
        <v>652</v>
      </c>
      <c r="H50" s="10">
        <v>1999</v>
      </c>
      <c r="I50" s="10" t="s">
        <v>535</v>
      </c>
      <c r="J50" s="10" t="s">
        <v>22</v>
      </c>
      <c r="K50" s="10" t="s">
        <v>658</v>
      </c>
      <c r="L50" s="10">
        <v>246</v>
      </c>
      <c r="M50" s="12" t="s">
        <v>659</v>
      </c>
      <c r="N50" s="10"/>
      <c r="O50" s="12" t="str">
        <f t="shared" si="0"/>
        <v>http://scholar.google.co.uk/scholar?hl=en&amp;q=%22Winter+CO2+,+CH4+and+N2O+fluxes+on+some+natural+and+drained+boreal+peatlands%22&amp;btnG=&amp;as_sdt=1%2C5&amp;as_sdtp=</v>
      </c>
    </row>
    <row r="51" spans="1:15">
      <c r="A51" s="10">
        <v>49</v>
      </c>
      <c r="B51" s="10" t="s">
        <v>157</v>
      </c>
      <c r="C51" s="10">
        <v>3</v>
      </c>
      <c r="D51" s="10" t="s">
        <v>1396</v>
      </c>
      <c r="E51" s="12" t="s">
        <v>1397</v>
      </c>
      <c r="F51" s="10" t="s">
        <v>1398</v>
      </c>
      <c r="G51" s="10" t="s">
        <v>1399</v>
      </c>
      <c r="H51" s="10">
        <v>1991</v>
      </c>
      <c r="I51" s="10" t="s">
        <v>1388</v>
      </c>
      <c r="J51" s="10" t="s">
        <v>22</v>
      </c>
      <c r="K51" s="10" t="s">
        <v>1400</v>
      </c>
      <c r="L51" s="10">
        <v>2333</v>
      </c>
      <c r="M51" s="12" t="s">
        <v>1401</v>
      </c>
      <c r="N51" s="10"/>
      <c r="O51" s="12" t="str">
        <f t="shared" si="0"/>
        <v>http://scholar.google.co.uk/scholar?hl=en&amp;q=%22Northern+peatlands:+role+in+the+carbon+cycle+and+probable+responses+to+climatic+warming%22&amp;btnG=&amp;as_sdt=1%2C5&amp;as_sdtp=</v>
      </c>
    </row>
    <row r="52" spans="1:15">
      <c r="A52" s="10">
        <v>50</v>
      </c>
      <c r="B52" s="10" t="s">
        <v>157</v>
      </c>
      <c r="C52" s="10">
        <v>3</v>
      </c>
      <c r="D52" s="10" t="s">
        <v>2522</v>
      </c>
      <c r="E52" s="12" t="s">
        <v>2523</v>
      </c>
      <c r="F52" s="10" t="s">
        <v>2524</v>
      </c>
      <c r="G52" s="10" t="s">
        <v>2525</v>
      </c>
      <c r="H52" s="10">
        <v>1985</v>
      </c>
      <c r="I52" s="10" t="s">
        <v>316</v>
      </c>
      <c r="J52" s="10" t="s">
        <v>22</v>
      </c>
      <c r="K52" s="10" t="s">
        <v>317</v>
      </c>
      <c r="L52" s="10">
        <v>122</v>
      </c>
      <c r="M52" s="10"/>
      <c r="N52" s="10" t="s">
        <v>34</v>
      </c>
      <c r="O52" s="12" t="str">
        <f t="shared" si="0"/>
        <v>http://scholar.google.co.uk/scholar?hl=en&amp;q=%22Kinetic+evaluation+of+the+reactivity+of+various+coal+chars+for+gasification+with+carbon+dioxide+in+comparison+with+steam%22&amp;btnG=&amp;as_sdt=1%2C5&amp;as_sdtp=</v>
      </c>
    </row>
    <row r="53" spans="1:15">
      <c r="A53" s="10">
        <v>51</v>
      </c>
      <c r="B53" s="10" t="s">
        <v>190</v>
      </c>
      <c r="C53" s="10">
        <v>4</v>
      </c>
      <c r="D53" s="10" t="s">
        <v>3113</v>
      </c>
      <c r="E53" s="12" t="s">
        <v>3114</v>
      </c>
      <c r="F53" s="10" t="s">
        <v>3115</v>
      </c>
      <c r="G53" s="10" t="s">
        <v>3089</v>
      </c>
      <c r="H53" s="10">
        <v>2005</v>
      </c>
      <c r="I53" s="10" t="s">
        <v>3090</v>
      </c>
      <c r="J53" s="10" t="s">
        <v>22</v>
      </c>
      <c r="K53" s="10" t="s">
        <v>3116</v>
      </c>
      <c r="L53" s="10">
        <v>211</v>
      </c>
      <c r="M53" s="12" t="s">
        <v>3117</v>
      </c>
      <c r="N53" s="10"/>
      <c r="O53" s="12" t="str">
        <f t="shared" si="0"/>
        <v>http://scholar.google.co.uk/scholar?hl=en&amp;q=%22Methanotrophic+symbionts+provide+carbon+for+photosynthesis+in+peat+bogs%22&amp;btnG=&amp;as_sdt=1%2C5&amp;as_sdtp=</v>
      </c>
    </row>
    <row r="54" spans="1:15">
      <c r="A54" s="10">
        <v>52</v>
      </c>
      <c r="B54" s="10" t="s">
        <v>190</v>
      </c>
      <c r="C54" s="10">
        <v>4</v>
      </c>
      <c r="D54" s="10" t="s">
        <v>2580</v>
      </c>
      <c r="E54" s="12" t="s">
        <v>2581</v>
      </c>
      <c r="F54" s="10" t="s">
        <v>2582</v>
      </c>
      <c r="G54" s="10" t="s">
        <v>2573</v>
      </c>
      <c r="H54" s="10">
        <v>1995</v>
      </c>
      <c r="I54" s="10" t="s">
        <v>353</v>
      </c>
      <c r="J54" s="10" t="s">
        <v>22</v>
      </c>
      <c r="K54" s="10" t="s">
        <v>2583</v>
      </c>
      <c r="L54" s="10">
        <v>269</v>
      </c>
      <c r="M54" s="10"/>
      <c r="N54" s="10"/>
      <c r="O54" s="12" t="str">
        <f t="shared" si="0"/>
        <v>http://scholar.google.co.uk/scholar?hl=en&amp;q=%22Emissions+of+CH4+,+N2O+and+CO2+from+a+virgin+fen+and+a+fen+drained+for+grassland+in+Finland%22&amp;btnG=&amp;as_sdt=1%2C5&amp;as_sdtp=</v>
      </c>
    </row>
    <row r="55" spans="1:15">
      <c r="A55" s="10">
        <v>53</v>
      </c>
      <c r="B55" s="10" t="s">
        <v>190</v>
      </c>
      <c r="C55" s="10">
        <v>4</v>
      </c>
      <c r="D55" s="10" t="s">
        <v>3118</v>
      </c>
      <c r="E55" s="12" t="s">
        <v>3119</v>
      </c>
      <c r="F55" s="10" t="s">
        <v>3120</v>
      </c>
      <c r="G55" s="10" t="s">
        <v>3089</v>
      </c>
      <c r="H55" s="10">
        <v>2004</v>
      </c>
      <c r="I55" s="10" t="s">
        <v>3090</v>
      </c>
      <c r="J55" s="10" t="s">
        <v>22</v>
      </c>
      <c r="K55" s="10" t="s">
        <v>3121</v>
      </c>
      <c r="L55" s="10">
        <v>381</v>
      </c>
      <c r="M55" s="12" t="s">
        <v>3122</v>
      </c>
      <c r="N55" s="10"/>
      <c r="O55" s="12" t="str">
        <f t="shared" si="0"/>
        <v>http://scholar.google.co.uk/scholar?hl=en&amp;q=%22Export+of+dissolved+organic+carbon+from+peatlands+under+elevated+carbon+dioxide+levels%22&amp;btnG=&amp;as_sdt=1%2C5&amp;as_sdtp=</v>
      </c>
    </row>
    <row r="56" spans="1:15">
      <c r="A56" s="10">
        <v>54</v>
      </c>
      <c r="B56" s="10" t="s">
        <v>190</v>
      </c>
      <c r="C56" s="10">
        <v>4</v>
      </c>
      <c r="D56" s="10" t="s">
        <v>191</v>
      </c>
      <c r="E56" s="12" t="s">
        <v>192</v>
      </c>
      <c r="F56" s="10" t="s">
        <v>193</v>
      </c>
      <c r="G56" s="10" t="s">
        <v>194</v>
      </c>
      <c r="H56" s="10">
        <v>2000</v>
      </c>
      <c r="I56" s="10" t="s">
        <v>195</v>
      </c>
      <c r="J56" s="10" t="s">
        <v>22</v>
      </c>
      <c r="K56" s="10" t="s">
        <v>196</v>
      </c>
      <c r="L56" s="10">
        <v>274</v>
      </c>
      <c r="M56" s="12" t="s">
        <v>197</v>
      </c>
      <c r="N56" s="10"/>
      <c r="O56" s="12" t="str">
        <f t="shared" si="0"/>
        <v>http://scholar.google.co.uk/scholar?hl=en&amp;q=%22Methylocella+palustris+gen.+nov.,+sp.+nov.,+a+new+methane+-oxidizing+acidophilic+bacterium+from+peat+bogs,+representing+a+novel+subtype+of+serine-pathway+…%22&amp;btnG=&amp;as_sdt=1%2C5&amp;as_sdtp=</v>
      </c>
    </row>
    <row r="57" spans="1:15">
      <c r="A57" s="10">
        <v>55</v>
      </c>
      <c r="B57" s="10" t="s">
        <v>190</v>
      </c>
      <c r="C57" s="10">
        <v>4</v>
      </c>
      <c r="D57" s="10" t="s">
        <v>2089</v>
      </c>
      <c r="E57" s="12" t="s">
        <v>2090</v>
      </c>
      <c r="F57" s="10" t="s">
        <v>2091</v>
      </c>
      <c r="G57" s="10" t="s">
        <v>2083</v>
      </c>
      <c r="H57" s="10">
        <v>2009</v>
      </c>
      <c r="I57" s="10" t="s">
        <v>863</v>
      </c>
      <c r="J57" s="10" t="s">
        <v>22</v>
      </c>
      <c r="K57" s="10" t="s">
        <v>2092</v>
      </c>
      <c r="L57" s="10">
        <v>678</v>
      </c>
      <c r="M57" s="12" t="s">
        <v>2090</v>
      </c>
      <c r="N57" s="10" t="s">
        <v>1717</v>
      </c>
      <c r="O57" s="12" t="str">
        <f t="shared" si="0"/>
        <v>http://scholar.google.co.uk/scholar?hl=en&amp;q=%22Soil+organic+carbon+pools+in+the+northern+circumpolar+permafrost+region%22&amp;btnG=&amp;as_sdt=1%2C5&amp;as_sdtp=</v>
      </c>
    </row>
    <row r="58" spans="1:15">
      <c r="A58" s="10">
        <v>56</v>
      </c>
      <c r="B58" s="10" t="s">
        <v>190</v>
      </c>
      <c r="C58" s="10">
        <v>4</v>
      </c>
      <c r="D58" s="10" t="s">
        <v>3730</v>
      </c>
      <c r="E58" s="12" t="s">
        <v>3731</v>
      </c>
      <c r="F58" s="10" t="s">
        <v>671</v>
      </c>
      <c r="G58" s="10" t="s">
        <v>3732</v>
      </c>
      <c r="H58" s="10">
        <v>2004</v>
      </c>
      <c r="I58" s="10" t="s">
        <v>97</v>
      </c>
      <c r="J58" s="10" t="s">
        <v>22</v>
      </c>
      <c r="K58" s="10" t="s">
        <v>3733</v>
      </c>
      <c r="L58" s="10">
        <v>138</v>
      </c>
      <c r="M58" s="10"/>
      <c r="N58" s="10"/>
      <c r="O58" s="12" t="str">
        <f t="shared" si="0"/>
        <v>http://scholar.google.co.uk/scholar?hl=en&amp;q=%22Can+climate+change+explain+increases+in+DOC+flux+from+upland+peat+catchments?%22&amp;btnG=&amp;as_sdt=1%2C5&amp;as_sdtp=</v>
      </c>
    </row>
    <row r="59" spans="1:15">
      <c r="A59" s="10">
        <v>57</v>
      </c>
      <c r="B59" s="10" t="s">
        <v>190</v>
      </c>
      <c r="C59" s="10">
        <v>4</v>
      </c>
      <c r="D59" s="10" t="s">
        <v>3500</v>
      </c>
      <c r="E59" s="12" t="s">
        <v>3501</v>
      </c>
      <c r="F59" s="10" t="s">
        <v>3502</v>
      </c>
      <c r="G59" s="10" t="s">
        <v>3503</v>
      </c>
      <c r="H59" s="10">
        <v>2006</v>
      </c>
      <c r="I59" s="10" t="s">
        <v>212</v>
      </c>
      <c r="J59" s="10" t="s">
        <v>22</v>
      </c>
      <c r="K59" s="10" t="s">
        <v>3504</v>
      </c>
      <c r="L59" s="10">
        <v>185</v>
      </c>
      <c r="M59" s="12" t="s">
        <v>3505</v>
      </c>
      <c r="N59" s="10"/>
      <c r="O59" s="12" t="str">
        <f t="shared" si="0"/>
        <v>http://scholar.google.co.uk/scholar?hl=en&amp;q=%22Atmospheric+nitrogen+deposition+promotes+carbon+loss+from+peat+bogs%22&amp;btnG=&amp;as_sdt=1%2C5&amp;as_sdtp=</v>
      </c>
    </row>
    <row r="60" spans="1:15">
      <c r="A60" s="10">
        <v>58</v>
      </c>
      <c r="B60" s="10" t="s">
        <v>190</v>
      </c>
      <c r="C60" s="10">
        <v>4</v>
      </c>
      <c r="D60" s="10" t="s">
        <v>1980</v>
      </c>
      <c r="E60" s="12" t="s">
        <v>1981</v>
      </c>
      <c r="F60" s="10" t="s">
        <v>1982</v>
      </c>
      <c r="G60" s="10" t="s">
        <v>1983</v>
      </c>
      <c r="H60" s="10">
        <v>1997</v>
      </c>
      <c r="I60" s="10"/>
      <c r="J60" s="10" t="s">
        <v>22</v>
      </c>
      <c r="K60" s="10" t="s">
        <v>1984</v>
      </c>
      <c r="L60" s="10">
        <v>96</v>
      </c>
      <c r="M60" s="12" t="s">
        <v>1985</v>
      </c>
      <c r="N60" s="10"/>
      <c r="O60" s="12" t="str">
        <f t="shared" si="0"/>
        <v>http://scholar.google.co.uk/scholar?hl=en&amp;q=%22Production+of+methane+and+carbon+dioxide+in+peatland+ecosystems+across+North+America:+effects+of+temperature,+aeration,+and+organic+chemistry+of+peat%22&amp;btnG=&amp;as_sdt=1%2C5&amp;as_sdtp=</v>
      </c>
    </row>
    <row r="61" spans="1:15">
      <c r="A61" s="10">
        <v>59</v>
      </c>
      <c r="B61" s="10" t="s">
        <v>190</v>
      </c>
      <c r="C61" s="10">
        <v>4</v>
      </c>
      <c r="D61" s="10" t="s">
        <v>312</v>
      </c>
      <c r="E61" s="12" t="s">
        <v>313</v>
      </c>
      <c r="F61" s="10" t="s">
        <v>314</v>
      </c>
      <c r="G61" s="10" t="s">
        <v>315</v>
      </c>
      <c r="H61" s="10">
        <v>1967</v>
      </c>
      <c r="I61" s="10" t="s">
        <v>316</v>
      </c>
      <c r="J61" s="10" t="s">
        <v>22</v>
      </c>
      <c r="K61" s="10" t="s">
        <v>317</v>
      </c>
      <c r="L61" s="10">
        <v>204</v>
      </c>
      <c r="M61" s="10"/>
      <c r="N61" s="10" t="s">
        <v>34</v>
      </c>
      <c r="O61" s="12" t="str">
        <f t="shared" si="0"/>
        <v>http://scholar.google.co.uk/scholar?hl=en&amp;q=%22Carbon+dioxide+-acceptor+(coal)+gasification+process.+Studies+of+acceptor+properties.[Process+discussed+in+light+of+required+properties+of+CaO+acceptor;+…%22&amp;btnG=&amp;as_sdt=1%2C5&amp;as_sdtp=</v>
      </c>
    </row>
    <row r="62" spans="1:15">
      <c r="A62" s="10">
        <v>60</v>
      </c>
      <c r="B62" s="10" t="s">
        <v>190</v>
      </c>
      <c r="C62" s="10">
        <v>4</v>
      </c>
      <c r="D62" s="10" t="s">
        <v>1441</v>
      </c>
      <c r="E62" s="12" t="s">
        <v>1442</v>
      </c>
      <c r="F62" s="10" t="s">
        <v>1443</v>
      </c>
      <c r="G62" s="10" t="s">
        <v>1438</v>
      </c>
      <c r="H62" s="10">
        <v>1996</v>
      </c>
      <c r="I62" s="10" t="s">
        <v>353</v>
      </c>
      <c r="J62" s="10" t="s">
        <v>22</v>
      </c>
      <c r="K62" s="10" t="s">
        <v>1444</v>
      </c>
      <c r="L62" s="10">
        <v>174</v>
      </c>
      <c r="M62" s="10"/>
      <c r="N62" s="10"/>
      <c r="O62" s="12" t="str">
        <f t="shared" si="0"/>
        <v>http://scholar.google.co.uk/scholar?hl=en&amp;q=%22Fossil+carbon+/nitrogen+ratios+as+a+measure+of+peat+decomposition%22&amp;btnG=&amp;as_sdt=1%2C5&amp;as_sdtp=</v>
      </c>
    </row>
    <row r="63" spans="1:15">
      <c r="A63" s="10">
        <v>61</v>
      </c>
      <c r="B63" s="10" t="s">
        <v>427</v>
      </c>
      <c r="C63" s="10">
        <v>5</v>
      </c>
      <c r="D63" s="10" t="s">
        <v>3108</v>
      </c>
      <c r="E63" s="12" t="s">
        <v>3109</v>
      </c>
      <c r="F63" s="10" t="s">
        <v>3110</v>
      </c>
      <c r="G63" s="10" t="s">
        <v>3089</v>
      </c>
      <c r="H63" s="10">
        <v>2002</v>
      </c>
      <c r="I63" s="10" t="s">
        <v>3090</v>
      </c>
      <c r="J63" s="10" t="s">
        <v>22</v>
      </c>
      <c r="K63" s="10" t="s">
        <v>3111</v>
      </c>
      <c r="L63" s="10">
        <v>214</v>
      </c>
      <c r="M63" s="12" t="s">
        <v>3112</v>
      </c>
      <c r="N63" s="10"/>
      <c r="O63" s="12" t="str">
        <f t="shared" si="0"/>
        <v>http://scholar.google.co.uk/scholar?hl=en&amp;q=%22Climate+change+(communication+arising):+terrestrial+export+of+organic+carbon%22&amp;btnG=&amp;as_sdt=1%2C5&amp;as_sdtp=</v>
      </c>
    </row>
    <row r="64" spans="1:15">
      <c r="A64" s="10">
        <v>62</v>
      </c>
      <c r="B64" s="10" t="s">
        <v>427</v>
      </c>
      <c r="C64" s="10">
        <v>5</v>
      </c>
      <c r="D64" s="10" t="s">
        <v>2575</v>
      </c>
      <c r="E64" s="12" t="s">
        <v>2576</v>
      </c>
      <c r="F64" s="10" t="s">
        <v>2577</v>
      </c>
      <c r="G64" s="10" t="s">
        <v>2573</v>
      </c>
      <c r="H64" s="10">
        <v>2004</v>
      </c>
      <c r="I64" s="10" t="s">
        <v>863</v>
      </c>
      <c r="J64" s="10" t="s">
        <v>22</v>
      </c>
      <c r="K64" s="10" t="s">
        <v>2578</v>
      </c>
      <c r="L64" s="10">
        <v>131</v>
      </c>
      <c r="M64" s="10"/>
      <c r="N64" s="10"/>
      <c r="O64" s="12" t="str">
        <f t="shared" si="0"/>
        <v>http://scholar.google.co.uk/scholar?hl=en&amp;q=%22…+and+Holocene+carbon+accumulation+and+climate+change+from+an+equatorial+peat+bog+(Kalimantan,+Indonesia):+implications+for+past,+present+and+future+carbon+…%22&amp;btnG=&amp;as_sdt=1%2C5&amp;as_sdtp=</v>
      </c>
    </row>
    <row r="65" spans="1:15">
      <c r="A65" s="10">
        <v>63</v>
      </c>
      <c r="B65" s="10" t="s">
        <v>427</v>
      </c>
      <c r="C65" s="10">
        <v>5</v>
      </c>
      <c r="D65" s="10" t="s">
        <v>420</v>
      </c>
      <c r="E65" s="12" t="s">
        <v>421</v>
      </c>
      <c r="F65" s="10" t="s">
        <v>422</v>
      </c>
      <c r="G65" s="10" t="s">
        <v>423</v>
      </c>
      <c r="H65" s="10">
        <v>2003</v>
      </c>
      <c r="I65" s="10" t="s">
        <v>424</v>
      </c>
      <c r="J65" s="10" t="s">
        <v>22</v>
      </c>
      <c r="K65" s="10" t="s">
        <v>425</v>
      </c>
      <c r="L65" s="10">
        <v>172</v>
      </c>
      <c r="M65" s="12" t="s">
        <v>426</v>
      </c>
      <c r="N65" s="10"/>
      <c r="O65" s="12" t="str">
        <f t="shared" si="0"/>
        <v>http://scholar.google.co.uk/scholar?hl=en&amp;q=%22Hydrogenotrophic+methanogenesis+by+moderately+acid-tolerant+methanogens+of+a+methane+-emitting+acidic+peat%22&amp;btnG=&amp;as_sdt=1%2C5&amp;as_sdtp=</v>
      </c>
    </row>
    <row r="66" spans="1:15">
      <c r="A66" s="10">
        <v>64</v>
      </c>
      <c r="B66" s="10" t="s">
        <v>427</v>
      </c>
      <c r="C66" s="10">
        <v>5</v>
      </c>
      <c r="D66" s="10" t="s">
        <v>2067</v>
      </c>
      <c r="E66" s="12" t="s">
        <v>2068</v>
      </c>
      <c r="F66" s="10" t="s">
        <v>2069</v>
      </c>
      <c r="G66" s="10" t="s">
        <v>2070</v>
      </c>
      <c r="H66" s="10">
        <v>2005</v>
      </c>
      <c r="I66" s="10" t="s">
        <v>863</v>
      </c>
      <c r="J66" s="10" t="s">
        <v>22</v>
      </c>
      <c r="K66" s="10" t="s">
        <v>2071</v>
      </c>
      <c r="L66" s="10">
        <v>166</v>
      </c>
      <c r="M66" s="12" t="s">
        <v>2068</v>
      </c>
      <c r="N66" s="10" t="s">
        <v>1717</v>
      </c>
      <c r="O66" s="12" t="str">
        <f t="shared" si="0"/>
        <v>http://scholar.google.co.uk/scholar?hl=en&amp;q=%22Amplified+carbon+release+from+vast+West+Siberian+peatlands+by+2100%22&amp;btnG=&amp;as_sdt=1%2C5&amp;as_sdtp=</v>
      </c>
    </row>
    <row r="67" spans="1:15">
      <c r="A67" s="10">
        <v>65</v>
      </c>
      <c r="B67" s="10" t="s">
        <v>427</v>
      </c>
      <c r="C67" s="10">
        <v>5</v>
      </c>
      <c r="D67" s="10" t="s">
        <v>1391</v>
      </c>
      <c r="E67" s="12" t="s">
        <v>1392</v>
      </c>
      <c r="F67" s="10" t="s">
        <v>1393</v>
      </c>
      <c r="G67" s="10" t="s">
        <v>1394</v>
      </c>
      <c r="H67" s="10">
        <v>1992</v>
      </c>
      <c r="I67" s="10" t="s">
        <v>353</v>
      </c>
      <c r="J67" s="10" t="s">
        <v>22</v>
      </c>
      <c r="K67" s="10" t="s">
        <v>1395</v>
      </c>
      <c r="L67" s="10">
        <v>150</v>
      </c>
      <c r="M67" s="10"/>
      <c r="N67" s="10"/>
      <c r="O67" s="12" t="str">
        <f t="shared" ref="O67:O130" si="1">HYPERLINK(CONCATENATE("http://scholar.google.co.uk/scholar?hl=en&amp;q=%22",SUBSTITUTE(D67," ","+"),"%22&amp;btnG=&amp;as_sdt=1%2C5&amp;as_sdtp="))</f>
        <v>http://scholar.google.co.uk/scholar?hl=en&amp;q=%22Potential+carbon+losses+from+peat+profiles:+effects+of+temperature,+drought+cycles,+and+fire%22&amp;btnG=&amp;as_sdt=1%2C5&amp;as_sdtp=</v>
      </c>
    </row>
    <row r="68" spans="1:15">
      <c r="A68" s="10">
        <v>66</v>
      </c>
      <c r="B68" s="10" t="s">
        <v>427</v>
      </c>
      <c r="C68" s="10">
        <v>5</v>
      </c>
      <c r="D68" s="10" t="s">
        <v>2315</v>
      </c>
      <c r="E68" s="12" t="s">
        <v>2316</v>
      </c>
      <c r="F68" s="10" t="s">
        <v>2317</v>
      </c>
      <c r="G68" s="10" t="s">
        <v>2311</v>
      </c>
      <c r="H68" s="10">
        <v>2007</v>
      </c>
      <c r="I68" s="10" t="s">
        <v>863</v>
      </c>
      <c r="J68" s="10" t="s">
        <v>22</v>
      </c>
      <c r="K68" s="10" t="s">
        <v>2318</v>
      </c>
      <c r="L68" s="10">
        <v>110</v>
      </c>
      <c r="M68" s="12" t="s">
        <v>2325</v>
      </c>
      <c r="N68" s="10"/>
      <c r="O68" s="12" t="str">
        <f t="shared" si="1"/>
        <v>http://scholar.google.co.uk/scholar?hl=en&amp;q=%22Carbon+dioxide+balance+of+a+tropical+peat+swamp+forest+in+Kalimantan,+Indonesia%22&amp;btnG=&amp;as_sdt=1%2C5&amp;as_sdtp=</v>
      </c>
    </row>
    <row r="69" spans="1:15">
      <c r="A69" s="10">
        <v>67</v>
      </c>
      <c r="B69" s="10" t="s">
        <v>427</v>
      </c>
      <c r="C69" s="10">
        <v>5</v>
      </c>
      <c r="D69" s="10" t="s">
        <v>2320</v>
      </c>
      <c r="E69" s="12" t="s">
        <v>2321</v>
      </c>
      <c r="F69" s="10" t="s">
        <v>2322</v>
      </c>
      <c r="G69" s="10" t="s">
        <v>2311</v>
      </c>
      <c r="H69" s="10">
        <v>2005</v>
      </c>
      <c r="I69" s="10" t="s">
        <v>863</v>
      </c>
      <c r="J69" s="10" t="s">
        <v>22</v>
      </c>
      <c r="K69" s="10" t="s">
        <v>2323</v>
      </c>
      <c r="L69" s="10">
        <v>163</v>
      </c>
      <c r="M69" s="12" t="s">
        <v>2324</v>
      </c>
      <c r="N69" s="10"/>
      <c r="O69" s="12" t="str">
        <f t="shared" si="1"/>
        <v>http://scholar.google.co.uk/scholar?hl=en&amp;q=%22Influence+of+drought‐induced+acidification+on+the+mobility+of+dissolved+organic+carbon+in+peat+soils%22&amp;btnG=&amp;as_sdt=1%2C5&amp;as_sdtp=</v>
      </c>
    </row>
    <row r="70" spans="1:15">
      <c r="A70" s="10">
        <v>68</v>
      </c>
      <c r="B70" s="10" t="s">
        <v>427</v>
      </c>
      <c r="C70" s="10">
        <v>5</v>
      </c>
      <c r="D70" s="10" t="s">
        <v>3330</v>
      </c>
      <c r="E70" s="12" t="s">
        <v>3331</v>
      </c>
      <c r="F70" s="10" t="s">
        <v>3332</v>
      </c>
      <c r="G70" s="10" t="s">
        <v>3333</v>
      </c>
      <c r="H70" s="10">
        <v>2003</v>
      </c>
      <c r="I70" s="10" t="s">
        <v>97</v>
      </c>
      <c r="J70" s="10" t="s">
        <v>22</v>
      </c>
      <c r="K70" s="10" t="s">
        <v>3334</v>
      </c>
      <c r="L70" s="10">
        <v>161</v>
      </c>
      <c r="M70" s="10"/>
      <c r="N70" s="10"/>
      <c r="O70" s="12" t="str">
        <f t="shared" si="1"/>
        <v>http://scholar.google.co.uk/scholar?hl=en&amp;q=%22Rearrangement+of+carbon+and+nitrogen+forms+in+peat+after+progressive+thermal+oxidation+as+determined+by+solid-state〈+sup〉+13〈/sup〉+C-and〈+sup〉+15〈/sup〉+N-NMR+…%22&amp;btnG=&amp;as_sdt=1%2C5&amp;as_sdtp=</v>
      </c>
    </row>
    <row r="71" spans="1:15">
      <c r="A71" s="10">
        <v>69</v>
      </c>
      <c r="B71" s="10" t="s">
        <v>427</v>
      </c>
      <c r="C71" s="10">
        <v>5</v>
      </c>
      <c r="D71" s="10" t="s">
        <v>1435</v>
      </c>
      <c r="E71" s="12" t="s">
        <v>1436</v>
      </c>
      <c r="F71" s="10" t="s">
        <v>1437</v>
      </c>
      <c r="G71" s="10" t="s">
        <v>1438</v>
      </c>
      <c r="H71" s="10">
        <v>2008</v>
      </c>
      <c r="I71" s="10" t="s">
        <v>1388</v>
      </c>
      <c r="J71" s="10" t="s">
        <v>22</v>
      </c>
      <c r="K71" s="10" t="s">
        <v>1439</v>
      </c>
      <c r="L71" s="10">
        <v>62</v>
      </c>
      <c r="M71" s="10"/>
      <c r="N71" s="10"/>
      <c r="O71" s="12" t="str">
        <f t="shared" si="1"/>
        <v>http://scholar.google.co.uk/scholar?hl=en&amp;q=%22Carbon+dioxide+and+methane+fluxes+in+drained+tropical+peat+before+and+after+hydrological+restoration%22&amp;btnG=&amp;as_sdt=1%2C5&amp;as_sdtp=</v>
      </c>
    </row>
    <row r="72" spans="1:15">
      <c r="A72" s="10">
        <v>70</v>
      </c>
      <c r="B72" s="10" t="s">
        <v>427</v>
      </c>
      <c r="C72" s="10">
        <v>5</v>
      </c>
      <c r="D72" s="10" t="s">
        <v>494</v>
      </c>
      <c r="E72" s="12" t="s">
        <v>495</v>
      </c>
      <c r="F72" s="10" t="s">
        <v>122</v>
      </c>
      <c r="G72" s="10" t="s">
        <v>496</v>
      </c>
      <c r="H72" s="10">
        <v>1984</v>
      </c>
      <c r="I72" s="10" t="s">
        <v>424</v>
      </c>
      <c r="J72" s="10" t="s">
        <v>22</v>
      </c>
      <c r="K72" s="10" t="s">
        <v>497</v>
      </c>
      <c r="L72" s="10">
        <v>120</v>
      </c>
      <c r="M72" s="12" t="s">
        <v>498</v>
      </c>
      <c r="N72" s="10"/>
      <c r="O72" s="12" t="str">
        <f t="shared" si="1"/>
        <v>http://scholar.google.co.uk/scholar?hl=en&amp;q=%22Different+temperature+optima+for+methane+formation+when+enrichments+from+acid+peat+are+supplemented+with+acetate+or+hydrogen%22&amp;btnG=&amp;as_sdt=1%2C5&amp;as_sdtp=</v>
      </c>
    </row>
    <row r="73" spans="1:15">
      <c r="A73" s="10">
        <v>71</v>
      </c>
      <c r="B73" s="10" t="s">
        <v>161</v>
      </c>
      <c r="C73" s="10">
        <v>6</v>
      </c>
      <c r="D73" s="10" t="s">
        <v>2223</v>
      </c>
      <c r="E73" s="12" t="s">
        <v>2224</v>
      </c>
      <c r="F73" s="10" t="s">
        <v>2225</v>
      </c>
      <c r="G73" s="10" t="s">
        <v>2226</v>
      </c>
      <c r="H73" s="10">
        <v>2000</v>
      </c>
      <c r="I73" s="10" t="s">
        <v>863</v>
      </c>
      <c r="J73" s="10" t="s">
        <v>22</v>
      </c>
      <c r="K73" s="10" t="s">
        <v>2227</v>
      </c>
      <c r="L73" s="10">
        <v>149</v>
      </c>
      <c r="M73" s="12" t="s">
        <v>2228</v>
      </c>
      <c r="N73" s="10"/>
      <c r="O73" s="12" t="str">
        <f t="shared" si="1"/>
        <v>http://scholar.google.co.uk/scholar?hl=en&amp;q=%22Cold+season+CH4+and+CO2+emission+from+boreal+peat+bogs+(West+Siberia):+Winter+fluxes+and+thaw+activation+dynamics%22&amp;btnG=&amp;as_sdt=1%2C5&amp;as_sdtp=</v>
      </c>
    </row>
    <row r="74" spans="1:15">
      <c r="A74" s="10">
        <v>72</v>
      </c>
      <c r="B74" s="10" t="s">
        <v>161</v>
      </c>
      <c r="C74" s="10">
        <v>6</v>
      </c>
      <c r="D74" s="10" t="s">
        <v>4232</v>
      </c>
      <c r="E74" s="12" t="s">
        <v>4233</v>
      </c>
      <c r="F74" s="10" t="s">
        <v>4234</v>
      </c>
      <c r="G74" s="10" t="s">
        <v>4235</v>
      </c>
      <c r="H74" s="10">
        <v>2002</v>
      </c>
      <c r="I74" s="10"/>
      <c r="J74" s="10" t="s">
        <v>22</v>
      </c>
      <c r="K74" s="10" t="s">
        <v>4236</v>
      </c>
      <c r="L74" s="10">
        <v>420</v>
      </c>
      <c r="M74" s="12" t="s">
        <v>4238</v>
      </c>
      <c r="N74" s="10"/>
      <c r="O74" s="12" t="str">
        <f t="shared" si="1"/>
        <v>http://scholar.google.co.uk/scholar?hl=en&amp;q=%22Estimating+carbon+accumulation+rates+of+undrained+mires+in+Finland–application+to+boreal+and+subarctic+regions%22&amp;btnG=&amp;as_sdt=1%2C5&amp;as_sdtp=</v>
      </c>
    </row>
    <row r="75" spans="1:15">
      <c r="A75" s="10">
        <v>73</v>
      </c>
      <c r="B75" s="10" t="s">
        <v>161</v>
      </c>
      <c r="C75" s="10">
        <v>6</v>
      </c>
      <c r="D75" s="10" t="s">
        <v>158</v>
      </c>
      <c r="E75" s="12"/>
      <c r="F75" s="10" t="s">
        <v>159</v>
      </c>
      <c r="G75" s="10" t="s">
        <v>160</v>
      </c>
      <c r="H75" s="10">
        <v>2002</v>
      </c>
      <c r="I75" s="10"/>
      <c r="J75" s="10" t="s">
        <v>102</v>
      </c>
      <c r="K75" s="10"/>
      <c r="L75" s="10">
        <v>8</v>
      </c>
      <c r="M75" s="10"/>
      <c r="N75" s="10" t="s">
        <v>34</v>
      </c>
      <c r="O75" s="12" t="str">
        <f t="shared" si="1"/>
        <v>http://scholar.google.co.uk/scholar?hl=en&amp;q=%22Some+key+uncertainties+in+the+global+distribution+of+soil+and+peat+carbon%22&amp;btnG=&amp;as_sdt=1%2C5&amp;as_sdtp=</v>
      </c>
    </row>
    <row r="76" spans="1:15">
      <c r="A76" s="10">
        <v>74</v>
      </c>
      <c r="B76" s="10" t="s">
        <v>161</v>
      </c>
      <c r="C76" s="10">
        <v>6</v>
      </c>
      <c r="D76" s="10" t="s">
        <v>1522</v>
      </c>
      <c r="E76" s="12" t="s">
        <v>1523</v>
      </c>
      <c r="F76" s="10" t="s">
        <v>1524</v>
      </c>
      <c r="G76" s="10" t="s">
        <v>1525</v>
      </c>
      <c r="H76" s="10">
        <v>2004</v>
      </c>
      <c r="I76" s="10" t="s">
        <v>863</v>
      </c>
      <c r="J76" s="10" t="s">
        <v>22</v>
      </c>
      <c r="K76" s="10" t="s">
        <v>1526</v>
      </c>
      <c r="L76" s="10">
        <v>153</v>
      </c>
      <c r="M76" s="10"/>
      <c r="N76" s="10"/>
      <c r="O76" s="12" t="str">
        <f t="shared" si="1"/>
        <v>http://scholar.google.co.uk/scholar?hl=en&amp;q=%22Acetoclastic+and+hydrogenotrophic+methane+production+and+methanogenic+populations+in+an+acidic+West‐Siberian+peat+bog%22&amp;btnG=&amp;as_sdt=1%2C5&amp;as_sdtp=</v>
      </c>
    </row>
    <row r="77" spans="1:15">
      <c r="A77" s="10">
        <v>75</v>
      </c>
      <c r="B77" s="10" t="s">
        <v>161</v>
      </c>
      <c r="C77" s="10">
        <v>6</v>
      </c>
      <c r="D77" s="10" t="s">
        <v>3851</v>
      </c>
      <c r="E77" s="12" t="s">
        <v>3852</v>
      </c>
      <c r="F77" s="10" t="s">
        <v>3853</v>
      </c>
      <c r="G77" s="10" t="s">
        <v>3848</v>
      </c>
      <c r="H77" s="10">
        <v>1999</v>
      </c>
      <c r="I77" s="10" t="s">
        <v>97</v>
      </c>
      <c r="J77" s="10" t="s">
        <v>22</v>
      </c>
      <c r="K77" s="10" t="s">
        <v>3854</v>
      </c>
      <c r="L77" s="10">
        <v>68</v>
      </c>
      <c r="M77" s="10"/>
      <c r="N77" s="10"/>
      <c r="O77" s="12" t="str">
        <f t="shared" si="1"/>
        <v>http://scholar.google.co.uk/scholar?hl=en&amp;q=%22Microbial+carbon+mineralisation+in+an+acid+surface+peat+:+effects+of+environmental+factors+in+laboratory+incubations%22&amp;btnG=&amp;as_sdt=1%2C5&amp;as_sdtp=</v>
      </c>
    </row>
    <row r="78" spans="1:15">
      <c r="A78" s="10">
        <v>76</v>
      </c>
      <c r="B78" s="10" t="s">
        <v>161</v>
      </c>
      <c r="C78" s="10">
        <v>6</v>
      </c>
      <c r="D78" s="10" t="s">
        <v>2832</v>
      </c>
      <c r="E78" s="12" t="s">
        <v>2833</v>
      </c>
      <c r="F78" s="10" t="s">
        <v>2502</v>
      </c>
      <c r="G78" s="10" t="s">
        <v>2834</v>
      </c>
      <c r="H78" s="10">
        <v>2005</v>
      </c>
      <c r="I78" s="10" t="s">
        <v>97</v>
      </c>
      <c r="J78" s="10" t="s">
        <v>22</v>
      </c>
      <c r="K78" s="10" t="s">
        <v>2835</v>
      </c>
      <c r="L78" s="10">
        <v>86</v>
      </c>
      <c r="M78" s="10"/>
      <c r="N78" s="10"/>
      <c r="O78" s="12" t="str">
        <f t="shared" si="1"/>
        <v>http://scholar.google.co.uk/scholar?hl=en&amp;q=%22Predicting+the+future+DOC+flux+from+upland+peat+catchments%22&amp;btnG=&amp;as_sdt=1%2C5&amp;as_sdtp=</v>
      </c>
    </row>
    <row r="79" spans="1:15">
      <c r="A79" s="10">
        <v>77</v>
      </c>
      <c r="B79" s="10" t="s">
        <v>161</v>
      </c>
      <c r="C79" s="10">
        <v>6</v>
      </c>
      <c r="D79" s="10" t="s">
        <v>3781</v>
      </c>
      <c r="E79" s="12" t="s">
        <v>3782</v>
      </c>
      <c r="F79" s="10" t="s">
        <v>3783</v>
      </c>
      <c r="G79" s="10" t="s">
        <v>3784</v>
      </c>
      <c r="H79" s="10">
        <v>1996</v>
      </c>
      <c r="I79" s="10" t="s">
        <v>97</v>
      </c>
      <c r="J79" s="10" t="s">
        <v>22</v>
      </c>
      <c r="K79" s="10" t="s">
        <v>3785</v>
      </c>
      <c r="L79" s="10">
        <v>170</v>
      </c>
      <c r="M79" s="10"/>
      <c r="N79" s="10"/>
      <c r="O79" s="12" t="str">
        <f t="shared" si="1"/>
        <v>http://scholar.google.co.uk/scholar?hl=en&amp;q=%22Role+of+wetland+plants+in+the+diurnal+control+of+CH〈+sub〉+4〈/sub〉+and+CO〈+sub〉+2〈/sub〉+fluxes+in+peat%22&amp;btnG=&amp;as_sdt=1%2C5&amp;as_sdtp=</v>
      </c>
    </row>
    <row r="80" spans="1:15">
      <c r="A80" s="10">
        <v>78</v>
      </c>
      <c r="B80" s="10" t="s">
        <v>161</v>
      </c>
      <c r="C80" s="10">
        <v>6</v>
      </c>
      <c r="D80" s="10" t="s">
        <v>655</v>
      </c>
      <c r="E80" s="12" t="s">
        <v>656</v>
      </c>
      <c r="F80" s="10" t="s">
        <v>657</v>
      </c>
      <c r="G80" s="10" t="s">
        <v>652</v>
      </c>
      <c r="H80" s="10">
        <v>1999</v>
      </c>
      <c r="I80" s="10" t="s">
        <v>535</v>
      </c>
      <c r="J80" s="10" t="s">
        <v>22</v>
      </c>
      <c r="K80" s="10" t="s">
        <v>658</v>
      </c>
      <c r="L80" s="10">
        <v>246</v>
      </c>
      <c r="M80" s="10"/>
      <c r="N80" s="10"/>
      <c r="O80" s="12" t="str">
        <f t="shared" si="1"/>
        <v>http://scholar.google.co.uk/scholar?hl=en&amp;q=%22Winter+CO2+,+CH4+and+N2O+fluxes+on+some+natural+and+drained+boreal+peatlands%22&amp;btnG=&amp;as_sdt=1%2C5&amp;as_sdtp=</v>
      </c>
    </row>
    <row r="81" spans="1:15">
      <c r="A81" s="10">
        <v>79</v>
      </c>
      <c r="B81" s="10" t="s">
        <v>161</v>
      </c>
      <c r="C81" s="10">
        <v>6</v>
      </c>
      <c r="D81" s="10" t="s">
        <v>1396</v>
      </c>
      <c r="E81" s="12" t="s">
        <v>1397</v>
      </c>
      <c r="F81" s="10" t="s">
        <v>1398</v>
      </c>
      <c r="G81" s="10" t="s">
        <v>1399</v>
      </c>
      <c r="H81" s="10">
        <v>1991</v>
      </c>
      <c r="I81" s="10" t="s">
        <v>1388</v>
      </c>
      <c r="J81" s="10" t="s">
        <v>22</v>
      </c>
      <c r="K81" s="10" t="s">
        <v>1400</v>
      </c>
      <c r="L81" s="10">
        <v>2333</v>
      </c>
      <c r="M81" s="12" t="s">
        <v>1401</v>
      </c>
      <c r="N81" s="10"/>
      <c r="O81" s="12" t="str">
        <f t="shared" si="1"/>
        <v>http://scholar.google.co.uk/scholar?hl=en&amp;q=%22Northern+peatlands:+role+in+the+carbon+cycle+and+probable+responses+to+climatic+warming%22&amp;btnG=&amp;as_sdt=1%2C5&amp;as_sdtp=</v>
      </c>
    </row>
    <row r="82" spans="1:15">
      <c r="A82" s="10">
        <v>80</v>
      </c>
      <c r="B82" s="10" t="s">
        <v>161</v>
      </c>
      <c r="C82" s="10">
        <v>6</v>
      </c>
      <c r="D82" s="10" t="s">
        <v>2522</v>
      </c>
      <c r="E82" s="12" t="s">
        <v>2523</v>
      </c>
      <c r="F82" s="10" t="s">
        <v>2524</v>
      </c>
      <c r="G82" s="10" t="s">
        <v>2525</v>
      </c>
      <c r="H82" s="10">
        <v>1985</v>
      </c>
      <c r="I82" s="10" t="s">
        <v>316</v>
      </c>
      <c r="J82" s="10" t="s">
        <v>22</v>
      </c>
      <c r="K82" s="10" t="s">
        <v>317</v>
      </c>
      <c r="L82" s="10">
        <v>122</v>
      </c>
      <c r="M82" s="10"/>
      <c r="N82" s="10" t="s">
        <v>34</v>
      </c>
      <c r="O82" s="12" t="str">
        <f t="shared" si="1"/>
        <v>http://scholar.google.co.uk/scholar?hl=en&amp;q=%22Kinetic+evaluation+of+the+reactivity+of+various+coal+chars+for+gasification+with+carbon+dioxide+in+comparison+with+steam%22&amp;btnG=&amp;as_sdt=1%2C5&amp;as_sdtp=</v>
      </c>
    </row>
    <row r="83" spans="1:15">
      <c r="A83" s="10">
        <v>81</v>
      </c>
      <c r="B83" s="10" t="s">
        <v>1645</v>
      </c>
      <c r="C83" s="10">
        <v>7</v>
      </c>
      <c r="D83" s="10" t="s">
        <v>2326</v>
      </c>
      <c r="E83" s="12" t="s">
        <v>2327</v>
      </c>
      <c r="F83" s="10" t="s">
        <v>2328</v>
      </c>
      <c r="G83" s="10" t="s">
        <v>2329</v>
      </c>
      <c r="H83" s="10">
        <v>2006</v>
      </c>
      <c r="I83" s="10" t="s">
        <v>863</v>
      </c>
      <c r="J83" s="10" t="s">
        <v>22</v>
      </c>
      <c r="K83" s="10" t="s">
        <v>2330</v>
      </c>
      <c r="L83" s="10">
        <v>293</v>
      </c>
      <c r="M83" s="12" t="s">
        <v>2331</v>
      </c>
      <c r="N83" s="10"/>
      <c r="O83" s="12" t="str">
        <f t="shared" si="1"/>
        <v>http://scholar.google.co.uk/scholar?hl=en&amp;q=%22Alternative+explanations+for+rising+dissolved+organic+carbon+export+from+organic+soils%22&amp;btnG=&amp;as_sdt=1%2C5&amp;as_sdtp=</v>
      </c>
    </row>
    <row r="84" spans="1:15">
      <c r="A84" s="10">
        <v>82</v>
      </c>
      <c r="B84" s="10" t="s">
        <v>1645</v>
      </c>
      <c r="C84" s="10">
        <v>7</v>
      </c>
      <c r="D84" s="10" t="s">
        <v>3665</v>
      </c>
      <c r="E84" s="12" t="s">
        <v>3666</v>
      </c>
      <c r="F84" s="10" t="s">
        <v>3667</v>
      </c>
      <c r="G84" s="10" t="s">
        <v>3656</v>
      </c>
      <c r="H84" s="10">
        <v>1998</v>
      </c>
      <c r="I84" s="10" t="s">
        <v>3657</v>
      </c>
      <c r="J84" s="10" t="s">
        <v>22</v>
      </c>
      <c r="K84" s="10" t="s">
        <v>3668</v>
      </c>
      <c r="L84" s="10">
        <v>118</v>
      </c>
      <c r="M84" s="12" t="s">
        <v>3669</v>
      </c>
      <c r="N84" s="10"/>
      <c r="O84" s="12" t="str">
        <f t="shared" si="1"/>
        <v>http://scholar.google.co.uk/scholar?hl=en&amp;q=%22Isolation+of+acidophilic+methane+-oxidizing+bacteria+from+northern+peat+wetlands%22&amp;btnG=&amp;as_sdt=1%2C5&amp;as_sdtp=</v>
      </c>
    </row>
    <row r="85" spans="1:15">
      <c r="A85" s="10">
        <v>83</v>
      </c>
      <c r="B85" s="10" t="s">
        <v>1645</v>
      </c>
      <c r="C85" s="10">
        <v>7</v>
      </c>
      <c r="D85" s="10" t="s">
        <v>1862</v>
      </c>
      <c r="E85" s="12" t="s">
        <v>1863</v>
      </c>
      <c r="F85" s="10" t="s">
        <v>1864</v>
      </c>
      <c r="G85" s="10" t="s">
        <v>1865</v>
      </c>
      <c r="H85" s="10">
        <v>2008</v>
      </c>
      <c r="I85" s="10" t="s">
        <v>97</v>
      </c>
      <c r="J85" s="10" t="s">
        <v>22</v>
      </c>
      <c r="K85" s="10" t="s">
        <v>1866</v>
      </c>
      <c r="L85" s="10">
        <v>61</v>
      </c>
      <c r="M85" s="10"/>
      <c r="N85" s="10"/>
      <c r="O85" s="12" t="str">
        <f t="shared" si="1"/>
        <v>http://scholar.google.co.uk/scholar?hl=en&amp;q=%22Diffusion+and+mass+flow+of+dissolved+carbon+dioxide+,+methane+,+and+dissolved+organic+carbon+in+a+7-m+deep+raised+peat+bog%22&amp;btnG=&amp;as_sdt=1%2C5&amp;as_sdtp=</v>
      </c>
    </row>
    <row r="86" spans="1:15">
      <c r="A86" s="10">
        <v>84</v>
      </c>
      <c r="B86" s="10" t="s">
        <v>1645</v>
      </c>
      <c r="C86" s="10">
        <v>7</v>
      </c>
      <c r="D86" s="10" t="s">
        <v>1879</v>
      </c>
      <c r="E86" s="12" t="s">
        <v>1880</v>
      </c>
      <c r="F86" s="10" t="s">
        <v>1881</v>
      </c>
      <c r="G86" s="10" t="s">
        <v>1882</v>
      </c>
      <c r="H86" s="10">
        <v>2004</v>
      </c>
      <c r="I86" s="10" t="s">
        <v>97</v>
      </c>
      <c r="J86" s="10" t="s">
        <v>22</v>
      </c>
      <c r="K86" s="10" t="s">
        <v>1883</v>
      </c>
      <c r="L86" s="10">
        <v>550</v>
      </c>
      <c r="M86" s="10"/>
      <c r="N86" s="10"/>
      <c r="O86" s="12" t="str">
        <f t="shared" si="1"/>
        <v>http://scholar.google.co.uk/scholar?hl=en&amp;q=%22Carbon+sequestration+in+the+agricultural+soils+of+Europe%22&amp;btnG=&amp;as_sdt=1%2C5&amp;as_sdtp=</v>
      </c>
    </row>
    <row r="87" spans="1:15">
      <c r="A87" s="10">
        <v>85</v>
      </c>
      <c r="B87" s="10" t="s">
        <v>1645</v>
      </c>
      <c r="C87" s="10">
        <v>7</v>
      </c>
      <c r="D87" s="10" t="s">
        <v>4207</v>
      </c>
      <c r="E87" s="12" t="s">
        <v>4208</v>
      </c>
      <c r="F87" s="10" t="s">
        <v>4209</v>
      </c>
      <c r="G87" s="10" t="s">
        <v>4210</v>
      </c>
      <c r="H87" s="10">
        <v>2003</v>
      </c>
      <c r="I87" s="10"/>
      <c r="J87" s="10" t="s">
        <v>22</v>
      </c>
      <c r="K87" s="10" t="s">
        <v>4211</v>
      </c>
      <c r="L87" s="10">
        <v>57</v>
      </c>
      <c r="M87" s="12" t="s">
        <v>4212</v>
      </c>
      <c r="N87" s="10"/>
      <c r="O87" s="12" t="str">
        <f t="shared" si="1"/>
        <v>http://scholar.google.co.uk/scholar?hl=en&amp;q=%22Carbon+sequestration+in+western+Canadian+peat+highly+sensitive+to+Holocene+wet-dry+climate+cycles+at+millennial+timescales%22&amp;btnG=&amp;as_sdt=1%2C5&amp;as_sdtp=</v>
      </c>
    </row>
    <row r="88" spans="1:15">
      <c r="A88" s="10">
        <v>86</v>
      </c>
      <c r="B88" s="10" t="s">
        <v>1645</v>
      </c>
      <c r="C88" s="10">
        <v>7</v>
      </c>
      <c r="D88" s="10" t="s">
        <v>2229</v>
      </c>
      <c r="E88" s="12" t="s">
        <v>2230</v>
      </c>
      <c r="F88" s="10" t="s">
        <v>2231</v>
      </c>
      <c r="G88" s="10" t="s">
        <v>2226</v>
      </c>
      <c r="H88" s="10">
        <v>1993</v>
      </c>
      <c r="I88" s="10" t="s">
        <v>863</v>
      </c>
      <c r="J88" s="10" t="s">
        <v>22</v>
      </c>
      <c r="K88" s="10" t="s">
        <v>2232</v>
      </c>
      <c r="L88" s="10">
        <v>106</v>
      </c>
      <c r="M88" s="10"/>
      <c r="N88" s="10"/>
      <c r="O88" s="12" t="str">
        <f t="shared" si="1"/>
        <v>http://scholar.google.co.uk/scholar?hl=en&amp;q=%22Carbon+dioxide+and+methane+fluxes+from+drained+peat+soils,+southern+Quebec%22&amp;btnG=&amp;as_sdt=1%2C5&amp;as_sdtp=</v>
      </c>
    </row>
    <row r="89" spans="1:15">
      <c r="A89" s="10">
        <v>87</v>
      </c>
      <c r="B89" s="10" t="s">
        <v>1645</v>
      </c>
      <c r="C89" s="10">
        <v>7</v>
      </c>
      <c r="D89" s="10" t="s">
        <v>1986</v>
      </c>
      <c r="E89" s="12" t="s">
        <v>1987</v>
      </c>
      <c r="F89" s="10" t="s">
        <v>1988</v>
      </c>
      <c r="G89" s="10" t="s">
        <v>1983</v>
      </c>
      <c r="H89" s="10">
        <v>1990</v>
      </c>
      <c r="I89" s="10"/>
      <c r="J89" s="10" t="s">
        <v>22</v>
      </c>
      <c r="K89" s="10" t="s">
        <v>1989</v>
      </c>
      <c r="L89" s="10">
        <v>106</v>
      </c>
      <c r="M89" s="10"/>
      <c r="N89" s="10"/>
      <c r="O89" s="12" t="str">
        <f t="shared" si="1"/>
        <v>http://scholar.google.co.uk/scholar?hl=en&amp;q=%22Methane+production+in+contrasting+wetland+sites:+Response+to+organic‐chemical+components+of+peat+and+to+sulfate+reduction%22&amp;btnG=&amp;as_sdt=1%2C5&amp;as_sdtp=</v>
      </c>
    </row>
    <row r="90" spans="1:15">
      <c r="A90" s="10">
        <v>88</v>
      </c>
      <c r="B90" s="10" t="s">
        <v>1645</v>
      </c>
      <c r="C90" s="10">
        <v>7</v>
      </c>
      <c r="D90" s="10" t="s">
        <v>4094</v>
      </c>
      <c r="E90" s="12" t="s">
        <v>4095</v>
      </c>
      <c r="F90" s="10" t="s">
        <v>572</v>
      </c>
      <c r="G90" s="10" t="s">
        <v>4096</v>
      </c>
      <c r="H90" s="10">
        <v>1985</v>
      </c>
      <c r="I90" s="10"/>
      <c r="J90" s="10" t="s">
        <v>22</v>
      </c>
      <c r="K90" s="10" t="s">
        <v>4097</v>
      </c>
      <c r="L90" s="10">
        <v>79</v>
      </c>
      <c r="M90" s="10"/>
      <c r="N90" s="10"/>
      <c r="O90" s="12" t="str">
        <f t="shared" si="1"/>
        <v>http://scholar.google.co.uk/scholar?hl=en&amp;q=%22The+spectrophotometric+determination+of+dissolved+organic+carbon+in+peat+waters%22&amp;btnG=&amp;as_sdt=1%2C5&amp;as_sdtp=</v>
      </c>
    </row>
    <row r="91" spans="1:15">
      <c r="A91" s="10">
        <v>89</v>
      </c>
      <c r="B91" s="10" t="s">
        <v>1645</v>
      </c>
      <c r="C91" s="10">
        <v>7</v>
      </c>
      <c r="D91" s="10" t="s">
        <v>1646</v>
      </c>
      <c r="E91" s="12" t="s">
        <v>1647</v>
      </c>
      <c r="F91" s="10" t="s">
        <v>1648</v>
      </c>
      <c r="G91" s="10" t="s">
        <v>1649</v>
      </c>
      <c r="H91" s="10">
        <v>2004</v>
      </c>
      <c r="I91" s="10" t="s">
        <v>863</v>
      </c>
      <c r="J91" s="10" t="s">
        <v>22</v>
      </c>
      <c r="K91" s="10" t="s">
        <v>1650</v>
      </c>
      <c r="L91" s="10">
        <v>104</v>
      </c>
      <c r="M91" s="10"/>
      <c r="N91" s="10"/>
      <c r="O91" s="12" t="str">
        <f t="shared" si="1"/>
        <v>http://scholar.google.co.uk/scholar?hl=en&amp;q=%22Fluxes+of+N2O+from+farmed+peat+soils+in+Finland%22&amp;btnG=&amp;as_sdt=1%2C5&amp;as_sdtp=</v>
      </c>
    </row>
    <row r="92" spans="1:15">
      <c r="A92" s="10">
        <v>90</v>
      </c>
      <c r="B92" s="10" t="s">
        <v>1645</v>
      </c>
      <c r="C92" s="10">
        <v>7</v>
      </c>
      <c r="D92" s="10" t="s">
        <v>2176</v>
      </c>
      <c r="E92" s="12" t="s">
        <v>2177</v>
      </c>
      <c r="F92" s="10" t="s">
        <v>2178</v>
      </c>
      <c r="G92" s="10" t="s">
        <v>2179</v>
      </c>
      <c r="H92" s="10">
        <v>1988</v>
      </c>
      <c r="I92" s="10"/>
      <c r="J92" s="10" t="s">
        <v>22</v>
      </c>
      <c r="K92" s="10" t="s">
        <v>2180</v>
      </c>
      <c r="L92" s="10">
        <v>123</v>
      </c>
      <c r="M92" s="10"/>
      <c r="N92" s="10"/>
      <c r="O92" s="12" t="str">
        <f t="shared" si="1"/>
        <v>http://scholar.google.co.uk/scholar?hl=en&amp;q=%22Potential+methane+production+and+methane+oxidation+rates+in+peatland+ecosystems+of+the+Appalachian+Mountains,+United+States%22&amp;btnG=&amp;as_sdt=1%2C5&amp;as_sdtp=</v>
      </c>
    </row>
    <row r="93" spans="1:15">
      <c r="A93" s="10">
        <v>91</v>
      </c>
      <c r="B93" s="10" t="s">
        <v>1516</v>
      </c>
      <c r="C93" s="10">
        <v>8</v>
      </c>
      <c r="D93" s="10" t="s">
        <v>4480</v>
      </c>
      <c r="E93" s="12"/>
      <c r="F93" s="10" t="s">
        <v>4481</v>
      </c>
      <c r="G93" s="10"/>
      <c r="H93" s="10"/>
      <c r="I93" s="10">
        <v>2006</v>
      </c>
      <c r="J93" s="10" t="s">
        <v>167</v>
      </c>
      <c r="K93" s="10"/>
      <c r="L93" s="10">
        <v>7</v>
      </c>
      <c r="M93" s="10"/>
      <c r="N93" s="10" t="s">
        <v>34</v>
      </c>
      <c r="O93" s="12" t="str">
        <f t="shared" si="1"/>
        <v>http://scholar.google.co.uk/scholar?hl=en&amp;q=%22PEAT+-+CO2+,+Assessment+of+CO2+emissions+from+drained+peatlands+in+SE+Asia,+Delft+Hydraulics+report+Q3943/2006,+36p%22&amp;btnG=&amp;as_sdt=1%2C5&amp;as_sdtp=</v>
      </c>
    </row>
    <row r="94" spans="1:15">
      <c r="A94" s="10">
        <v>92</v>
      </c>
      <c r="B94" s="10" t="s">
        <v>1516</v>
      </c>
      <c r="C94" s="10">
        <v>8</v>
      </c>
      <c r="D94" s="10" t="s">
        <v>2417</v>
      </c>
      <c r="E94" s="12" t="s">
        <v>2418</v>
      </c>
      <c r="F94" s="10" t="s">
        <v>2419</v>
      </c>
      <c r="G94" s="10" t="s">
        <v>2420</v>
      </c>
      <c r="H94" s="10">
        <v>2004</v>
      </c>
      <c r="I94" s="10" t="s">
        <v>863</v>
      </c>
      <c r="J94" s="10" t="s">
        <v>22</v>
      </c>
      <c r="K94" s="10" t="s">
        <v>2421</v>
      </c>
      <c r="L94" s="10">
        <v>179</v>
      </c>
      <c r="M94" s="12" t="s">
        <v>2422</v>
      </c>
      <c r="N94" s="10"/>
      <c r="O94" s="12" t="str">
        <f t="shared" si="1"/>
        <v>http://scholar.google.co.uk/scholar?hl=en&amp;q=%22Carbon+sequestration+in+peatland:+patterns+and+mechanisms+of+response+to+climate+change%22&amp;btnG=&amp;as_sdt=1%2C5&amp;as_sdtp=</v>
      </c>
    </row>
    <row r="95" spans="1:15">
      <c r="A95" s="10">
        <v>93</v>
      </c>
      <c r="B95" s="10" t="s">
        <v>1516</v>
      </c>
      <c r="C95" s="10">
        <v>8</v>
      </c>
      <c r="D95" s="10" t="s">
        <v>1517</v>
      </c>
      <c r="E95" s="12" t="s">
        <v>1518</v>
      </c>
      <c r="F95" s="10" t="s">
        <v>1519</v>
      </c>
      <c r="G95" s="10" t="s">
        <v>1520</v>
      </c>
      <c r="H95" s="10">
        <v>1998</v>
      </c>
      <c r="I95" s="10" t="s">
        <v>97</v>
      </c>
      <c r="J95" s="10" t="s">
        <v>22</v>
      </c>
      <c r="K95" s="10" t="s">
        <v>1521</v>
      </c>
      <c r="L95" s="10">
        <v>107</v>
      </c>
      <c r="M95" s="10"/>
      <c r="N95" s="10"/>
      <c r="O95" s="12" t="str">
        <f t="shared" si="1"/>
        <v>http://scholar.google.co.uk/scholar?hl=en&amp;q=%22Concentrations+and+fluxes+of+dissolved+organic+carbon+in+drainage+water+from+an+upland+peat+system%22&amp;btnG=&amp;as_sdt=1%2C5&amp;as_sdtp=</v>
      </c>
    </row>
    <row r="96" spans="1:15">
      <c r="A96" s="10">
        <v>94</v>
      </c>
      <c r="B96" s="10" t="s">
        <v>1516</v>
      </c>
      <c r="C96" s="10">
        <v>8</v>
      </c>
      <c r="D96" s="10" t="s">
        <v>3566</v>
      </c>
      <c r="E96" s="12" t="s">
        <v>3567</v>
      </c>
      <c r="F96" s="10" t="s">
        <v>3568</v>
      </c>
      <c r="G96" s="10" t="s">
        <v>3569</v>
      </c>
      <c r="H96" s="10">
        <v>1990</v>
      </c>
      <c r="I96" s="10" t="s">
        <v>97</v>
      </c>
      <c r="J96" s="10" t="s">
        <v>22</v>
      </c>
      <c r="K96" s="10" t="s">
        <v>3570</v>
      </c>
      <c r="L96" s="10">
        <v>102</v>
      </c>
      <c r="M96" s="10"/>
      <c r="N96" s="10"/>
      <c r="O96" s="12" t="str">
        <f t="shared" si="1"/>
        <v>http://scholar.google.co.uk/scholar?hl=en&amp;q=%22Peat+accumulation+in+northern+wetlands%22&amp;btnG=&amp;as_sdt=1%2C5&amp;as_sdtp=</v>
      </c>
    </row>
    <row r="97" spans="1:15">
      <c r="A97" s="10">
        <v>95</v>
      </c>
      <c r="B97" s="10" t="s">
        <v>1516</v>
      </c>
      <c r="C97" s="10">
        <v>8</v>
      </c>
      <c r="D97" s="10" t="s">
        <v>4426</v>
      </c>
      <c r="E97" s="12" t="s">
        <v>4427</v>
      </c>
      <c r="F97" s="10" t="s">
        <v>4428</v>
      </c>
      <c r="G97" s="10" t="s">
        <v>4429</v>
      </c>
      <c r="H97" s="10">
        <v>2004</v>
      </c>
      <c r="I97" s="10" t="s">
        <v>535</v>
      </c>
      <c r="J97" s="10" t="s">
        <v>22</v>
      </c>
      <c r="K97" s="10" t="s">
        <v>4430</v>
      </c>
      <c r="L97" s="10">
        <v>85</v>
      </c>
      <c r="M97" s="12" t="s">
        <v>4431</v>
      </c>
      <c r="N97" s="10"/>
      <c r="O97" s="12" t="str">
        <f t="shared" si="1"/>
        <v>http://scholar.google.co.uk/scholar?hl=en&amp;q=%22Carbon+dioxide+and+methane+production+potentials+of+peats+from+natural,+harvested+and+restored+sites,+Eastern+Québec,+Canada%22&amp;btnG=&amp;as_sdt=1%2C5&amp;as_sdtp=</v>
      </c>
    </row>
    <row r="98" spans="1:15">
      <c r="A98" s="10">
        <v>96</v>
      </c>
      <c r="B98" s="10" t="s">
        <v>1516</v>
      </c>
      <c r="C98" s="10">
        <v>8</v>
      </c>
      <c r="D98" s="10" t="s">
        <v>1884</v>
      </c>
      <c r="E98" s="12" t="s">
        <v>1885</v>
      </c>
      <c r="F98" s="10" t="s">
        <v>1886</v>
      </c>
      <c r="G98" s="10" t="s">
        <v>1882</v>
      </c>
      <c r="H98" s="10">
        <v>2008</v>
      </c>
      <c r="I98" s="10" t="s">
        <v>97</v>
      </c>
      <c r="J98" s="10" t="s">
        <v>22</v>
      </c>
      <c r="K98" s="10" t="s">
        <v>1887</v>
      </c>
      <c r="L98" s="10">
        <v>107</v>
      </c>
      <c r="M98" s="12" t="s">
        <v>1888</v>
      </c>
      <c r="N98" s="10"/>
      <c r="O98" s="12" t="str">
        <f t="shared" si="1"/>
        <v>http://scholar.google.co.uk/scholar?hl=en&amp;q=%22Determination+of+the+amount+of+carbon+stored+in+Indonesian+peatlands%22&amp;btnG=&amp;as_sdt=1%2C5&amp;as_sdtp=</v>
      </c>
    </row>
    <row r="99" spans="1:15">
      <c r="A99" s="10">
        <v>97</v>
      </c>
      <c r="B99" s="10" t="s">
        <v>1516</v>
      </c>
      <c r="C99" s="10">
        <v>8</v>
      </c>
      <c r="D99" s="10" t="s">
        <v>4482</v>
      </c>
      <c r="E99" s="12" t="s">
        <v>4483</v>
      </c>
      <c r="F99" s="10" t="s">
        <v>4484</v>
      </c>
      <c r="G99" s="10"/>
      <c r="H99" s="10"/>
      <c r="I99" s="10"/>
      <c r="J99" s="10" t="s">
        <v>4626</v>
      </c>
      <c r="K99" s="10" t="s">
        <v>4485</v>
      </c>
      <c r="L99" s="10">
        <v>5</v>
      </c>
      <c r="M99" s="10"/>
      <c r="N99" s="10"/>
      <c r="O99" s="12" t="str">
        <f t="shared" si="1"/>
        <v>http://scholar.google.co.uk/scholar?hl=en&amp;q=%22Carbon+and+water+dynamics+of+peat+soils+in+the+Australian+Alps.%22&amp;btnG=&amp;as_sdt=1%2C5&amp;as_sdtp=</v>
      </c>
    </row>
    <row r="100" spans="1:15">
      <c r="A100" s="10">
        <v>98</v>
      </c>
      <c r="B100" s="10" t="s">
        <v>1516</v>
      </c>
      <c r="C100" s="10">
        <v>8</v>
      </c>
      <c r="D100" s="10" t="s">
        <v>4486</v>
      </c>
      <c r="E100" s="12"/>
      <c r="F100" s="10" t="s">
        <v>4487</v>
      </c>
      <c r="G100" s="10"/>
      <c r="H100" s="10"/>
      <c r="I100" s="10" t="s">
        <v>4488</v>
      </c>
      <c r="J100" s="10" t="s">
        <v>167</v>
      </c>
      <c r="K100" s="10"/>
      <c r="L100" s="10">
        <v>6</v>
      </c>
      <c r="M100" s="10"/>
      <c r="N100" s="10" t="s">
        <v>34</v>
      </c>
      <c r="O100" s="12" t="str">
        <f t="shared" si="1"/>
        <v>http://scholar.google.co.uk/scholar?hl=en&amp;q=%22Factbook+for+UNFCCC+policies+on+peat+carbon+emissions%22&amp;btnG=&amp;as_sdt=1%2C5&amp;as_sdtp=</v>
      </c>
    </row>
    <row r="101" spans="1:15">
      <c r="A101" s="10">
        <v>99</v>
      </c>
      <c r="B101" s="10" t="s">
        <v>1516</v>
      </c>
      <c r="C101" s="10">
        <v>8</v>
      </c>
      <c r="D101" s="10" t="s">
        <v>3260</v>
      </c>
      <c r="E101" s="12" t="s">
        <v>3261</v>
      </c>
      <c r="F101" s="10" t="s">
        <v>3262</v>
      </c>
      <c r="G101" s="10" t="s">
        <v>3263</v>
      </c>
      <c r="H101" s="10">
        <v>1997</v>
      </c>
      <c r="I101" s="10" t="s">
        <v>535</v>
      </c>
      <c r="J101" s="10" t="s">
        <v>22</v>
      </c>
      <c r="K101" s="10" t="s">
        <v>3264</v>
      </c>
      <c r="L101" s="10">
        <v>211</v>
      </c>
      <c r="M101" s="10"/>
      <c r="N101" s="10"/>
      <c r="O101" s="12" t="str">
        <f t="shared" si="1"/>
        <v>http://scholar.google.co.uk/scholar?hl=en&amp;q=%22Reconstruction+of+the+carbon+balance+for+microsites+in+a+boreal+oligotrophic+pine+fen,+Finland%22&amp;btnG=&amp;as_sdt=1%2C5&amp;as_sdtp=</v>
      </c>
    </row>
    <row r="102" spans="1:15">
      <c r="A102" s="10">
        <v>100</v>
      </c>
      <c r="B102" s="10" t="s">
        <v>1516</v>
      </c>
      <c r="C102" s="10">
        <v>8</v>
      </c>
      <c r="D102" s="10" t="s">
        <v>1789</v>
      </c>
      <c r="E102" s="12" t="s">
        <v>1790</v>
      </c>
      <c r="F102" s="10" t="s">
        <v>1791</v>
      </c>
      <c r="G102" s="10" t="s">
        <v>1792</v>
      </c>
      <c r="H102" s="10">
        <v>1993</v>
      </c>
      <c r="I102" s="10" t="s">
        <v>1793</v>
      </c>
      <c r="J102" s="10" t="s">
        <v>22</v>
      </c>
      <c r="K102" s="10" t="s">
        <v>1794</v>
      </c>
      <c r="L102" s="10">
        <v>135</v>
      </c>
      <c r="M102" s="10"/>
      <c r="N102" s="10"/>
      <c r="O102" s="12" t="str">
        <f t="shared" si="1"/>
        <v>http://scholar.google.co.uk/scholar?hl=en&amp;q=%22Conifer+plantations+on+drained+peatlands+in+Britain:+a+net+gain+or+loss+of+carbon+?%22&amp;btnG=&amp;as_sdt=1%2C5&amp;as_sdtp=</v>
      </c>
    </row>
    <row r="103" spans="1:15">
      <c r="A103" s="10">
        <v>101</v>
      </c>
      <c r="B103" s="10" t="s">
        <v>136</v>
      </c>
      <c r="C103" s="10">
        <v>9</v>
      </c>
      <c r="D103" s="10" t="s">
        <v>3856</v>
      </c>
      <c r="E103" s="12" t="s">
        <v>3857</v>
      </c>
      <c r="F103" s="10" t="s">
        <v>3858</v>
      </c>
      <c r="G103" s="10" t="s">
        <v>3848</v>
      </c>
      <c r="H103" s="10">
        <v>2006</v>
      </c>
      <c r="I103" s="10" t="s">
        <v>97</v>
      </c>
      <c r="J103" s="10" t="s">
        <v>22</v>
      </c>
      <c r="K103" s="10" t="s">
        <v>3859</v>
      </c>
      <c r="L103" s="10">
        <v>106</v>
      </c>
      <c r="M103" s="12" t="s">
        <v>3860</v>
      </c>
      <c r="N103" s="10"/>
      <c r="O103" s="12" t="str">
        <f t="shared" si="1"/>
        <v>http://scholar.google.co.uk/scholar?hl=en&amp;q=%22Temperature,+water+content+and+wet–dry+cycle+effects+on+DOC+production+and+carbon+mineralization+in+agricultural+peat+soils%22&amp;btnG=&amp;as_sdt=1%2C5&amp;as_sdtp=</v>
      </c>
    </row>
    <row r="104" spans="1:15">
      <c r="A104" s="10">
        <v>102</v>
      </c>
      <c r="B104" s="10" t="s">
        <v>136</v>
      </c>
      <c r="C104" s="10">
        <v>9</v>
      </c>
      <c r="D104" s="10" t="s">
        <v>3976</v>
      </c>
      <c r="E104" s="12" t="s">
        <v>3977</v>
      </c>
      <c r="F104" s="10" t="s">
        <v>3978</v>
      </c>
      <c r="G104" s="10" t="s">
        <v>3979</v>
      </c>
      <c r="H104" s="10">
        <v>1992</v>
      </c>
      <c r="I104" s="10"/>
      <c r="J104" s="10" t="s">
        <v>22</v>
      </c>
      <c r="K104" s="10" t="s">
        <v>3980</v>
      </c>
      <c r="L104" s="10">
        <v>171</v>
      </c>
      <c r="M104" s="10"/>
      <c r="N104" s="10"/>
      <c r="O104" s="12" t="str">
        <f t="shared" si="1"/>
        <v>http://scholar.google.co.uk/scholar?hl=en&amp;q=%22Controls+on+the+sorption+of+dissolved+organic+carbon+by+soils.%22&amp;btnG=&amp;as_sdt=1%2C5&amp;as_sdtp=</v>
      </c>
    </row>
    <row r="105" spans="1:15">
      <c r="A105" s="10">
        <v>103</v>
      </c>
      <c r="B105" s="10" t="s">
        <v>136</v>
      </c>
      <c r="C105" s="10">
        <v>9</v>
      </c>
      <c r="D105" s="10" t="s">
        <v>3787</v>
      </c>
      <c r="E105" s="12" t="s">
        <v>3788</v>
      </c>
      <c r="F105" s="10" t="s">
        <v>3789</v>
      </c>
      <c r="G105" s="10" t="s">
        <v>3784</v>
      </c>
      <c r="H105" s="10">
        <v>1997</v>
      </c>
      <c r="I105" s="10" t="s">
        <v>97</v>
      </c>
      <c r="J105" s="10" t="s">
        <v>22</v>
      </c>
      <c r="K105" s="10" t="s">
        <v>3790</v>
      </c>
      <c r="L105" s="10">
        <v>72</v>
      </c>
      <c r="M105" s="10"/>
      <c r="N105" s="10"/>
      <c r="O105" s="12" t="str">
        <f t="shared" si="1"/>
        <v>http://scholar.google.co.uk/scholar?hl=en&amp;q=%22Oxidation+of+methane+in+peat+:+Kinetics+of+CH〈+sub〉+4〈/sub〉+and+O〈+sub〉+2〈/sub〉+removal+and+the+role+of+plant+roots%22&amp;btnG=&amp;as_sdt=1%2C5&amp;as_sdtp=</v>
      </c>
    </row>
    <row r="106" spans="1:15">
      <c r="A106" s="10">
        <v>104</v>
      </c>
      <c r="B106" s="10" t="s">
        <v>136</v>
      </c>
      <c r="C106" s="10">
        <v>9</v>
      </c>
      <c r="D106" s="10" t="s">
        <v>623</v>
      </c>
      <c r="E106" s="12" t="s">
        <v>624</v>
      </c>
      <c r="F106" s="10" t="s">
        <v>625</v>
      </c>
      <c r="G106" s="10" t="s">
        <v>626</v>
      </c>
      <c r="H106" s="10">
        <v>1998</v>
      </c>
      <c r="I106" s="10" t="s">
        <v>97</v>
      </c>
      <c r="J106" s="10" t="s">
        <v>22</v>
      </c>
      <c r="K106" s="10" t="s">
        <v>627</v>
      </c>
      <c r="L106" s="10">
        <v>97</v>
      </c>
      <c r="M106" s="12" t="s">
        <v>628</v>
      </c>
      <c r="N106" s="10"/>
      <c r="O106" s="12" t="str">
        <f t="shared" si="1"/>
        <v>http://scholar.google.co.uk/scholar?hl=en&amp;q=%22Quantifying+the+effects+of+water+table+and+soil+temperature+on+the+emission+of+methane+from+peat+wetland+at+the+field+scale%22&amp;btnG=&amp;as_sdt=1%2C5&amp;as_sdtp=</v>
      </c>
    </row>
    <row r="107" spans="1:15">
      <c r="A107" s="10">
        <v>105</v>
      </c>
      <c r="B107" s="10" t="s">
        <v>136</v>
      </c>
      <c r="C107" s="10">
        <v>9</v>
      </c>
      <c r="D107" s="10" t="s">
        <v>2715</v>
      </c>
      <c r="E107" s="12" t="s">
        <v>2716</v>
      </c>
      <c r="F107" s="10" t="s">
        <v>2717</v>
      </c>
      <c r="G107" s="10" t="s">
        <v>2718</v>
      </c>
      <c r="H107" s="10">
        <v>1993</v>
      </c>
      <c r="I107" s="10" t="s">
        <v>353</v>
      </c>
      <c r="J107" s="10" t="s">
        <v>22</v>
      </c>
      <c r="K107" s="10" t="s">
        <v>2719</v>
      </c>
      <c r="L107" s="10">
        <v>58</v>
      </c>
      <c r="M107" s="10"/>
      <c r="N107" s="10"/>
      <c r="O107" s="12" t="str">
        <f t="shared" si="1"/>
        <v>http://scholar.google.co.uk/scholar?hl=en&amp;q=%22Methane+and+Carbon+Dioxide+Concentrations+in+Bogs+and+Fens--with+Special+Reference+to+the+Effects+of+the+Botanical+Composition+of+the+Peat%22&amp;btnG=&amp;as_sdt=1%2C5&amp;as_sdtp=</v>
      </c>
    </row>
    <row r="108" spans="1:15">
      <c r="A108" s="10">
        <v>106</v>
      </c>
      <c r="B108" s="10" t="s">
        <v>136</v>
      </c>
      <c r="C108" s="10">
        <v>9</v>
      </c>
      <c r="D108" s="10" t="s">
        <v>137</v>
      </c>
      <c r="E108" s="12" t="s">
        <v>138</v>
      </c>
      <c r="F108" s="10" t="s">
        <v>139</v>
      </c>
      <c r="G108" s="10" t="s">
        <v>140</v>
      </c>
      <c r="H108" s="10">
        <v>1995</v>
      </c>
      <c r="I108" s="10" t="s">
        <v>97</v>
      </c>
      <c r="J108" s="10" t="s">
        <v>22</v>
      </c>
      <c r="K108" s="10" t="s">
        <v>141</v>
      </c>
      <c r="L108" s="10">
        <v>187</v>
      </c>
      <c r="M108" s="10"/>
      <c r="N108" s="10"/>
      <c r="O108" s="12" t="str">
        <f t="shared" si="1"/>
        <v>http://scholar.google.co.uk/scholar?hl=en&amp;q=%22Radiocarbon+evidence+for+the+substrates+supporting+methane+formation+within+northern+Minnesota+peatlands%22&amp;btnG=&amp;as_sdt=1%2C5&amp;as_sdtp=</v>
      </c>
    </row>
    <row r="109" spans="1:15">
      <c r="A109" s="10">
        <v>107</v>
      </c>
      <c r="B109" s="10" t="s">
        <v>136</v>
      </c>
      <c r="C109" s="10">
        <v>9</v>
      </c>
      <c r="D109" s="10" t="s">
        <v>3398</v>
      </c>
      <c r="E109" s="12" t="s">
        <v>3399</v>
      </c>
      <c r="F109" s="10" t="s">
        <v>3400</v>
      </c>
      <c r="G109" s="10" t="s">
        <v>3401</v>
      </c>
      <c r="H109" s="10">
        <v>1990</v>
      </c>
      <c r="I109" s="10" t="s">
        <v>3402</v>
      </c>
      <c r="J109" s="10" t="s">
        <v>22</v>
      </c>
      <c r="K109" s="10" t="s">
        <v>3403</v>
      </c>
      <c r="L109" s="10">
        <v>109</v>
      </c>
      <c r="M109" s="12" t="s">
        <v>3399</v>
      </c>
      <c r="N109" s="10" t="s">
        <v>24</v>
      </c>
      <c r="O109" s="12" t="str">
        <f t="shared" si="1"/>
        <v>http://scholar.google.co.uk/scholar?hl=en&amp;q=%22Effects+of+available+carbon+source+on+microbial+activity+and+suppression+of+Pythium+aphanidermatum+in+compost+and+peat+container+media.%22&amp;btnG=&amp;as_sdt=1%2C5&amp;as_sdtp=</v>
      </c>
    </row>
    <row r="110" spans="1:15">
      <c r="A110" s="10">
        <v>108</v>
      </c>
      <c r="B110" s="10" t="s">
        <v>136</v>
      </c>
      <c r="C110" s="10">
        <v>9</v>
      </c>
      <c r="D110" s="10" t="s">
        <v>1952</v>
      </c>
      <c r="E110" s="12" t="s">
        <v>1953</v>
      </c>
      <c r="F110" s="10" t="s">
        <v>1954</v>
      </c>
      <c r="G110" s="10" t="s">
        <v>1950</v>
      </c>
      <c r="H110" s="10">
        <v>2000</v>
      </c>
      <c r="I110" s="10"/>
      <c r="J110" s="10" t="s">
        <v>22</v>
      </c>
      <c r="K110" s="10" t="s">
        <v>1955</v>
      </c>
      <c r="L110" s="10">
        <v>52</v>
      </c>
      <c r="M110" s="12" t="s">
        <v>1956</v>
      </c>
      <c r="N110" s="10"/>
      <c r="O110" s="12" t="str">
        <f t="shared" si="1"/>
        <v>http://scholar.google.co.uk/scholar?hl=en&amp;q=%22δ13C+values+and+radiocarbon+dates+of+microbial+biomarkers+as+tracers+for+carbon+recycling+in+peat+deposits%22&amp;btnG=&amp;as_sdt=1%2C5&amp;as_sdtp=</v>
      </c>
    </row>
    <row r="111" spans="1:15">
      <c r="A111" s="10">
        <v>109</v>
      </c>
      <c r="B111" s="10" t="s">
        <v>136</v>
      </c>
      <c r="C111" s="10">
        <v>9</v>
      </c>
      <c r="D111" s="10" t="s">
        <v>1889</v>
      </c>
      <c r="E111" s="12" t="s">
        <v>1890</v>
      </c>
      <c r="F111" s="10" t="s">
        <v>1891</v>
      </c>
      <c r="G111" s="10" t="s">
        <v>1882</v>
      </c>
      <c r="H111" s="10">
        <v>2003</v>
      </c>
      <c r="I111" s="10" t="s">
        <v>97</v>
      </c>
      <c r="J111" s="10" t="s">
        <v>22</v>
      </c>
      <c r="K111" s="10" t="s">
        <v>1892</v>
      </c>
      <c r="L111" s="10">
        <v>92</v>
      </c>
      <c r="M111" s="12" t="s">
        <v>1893</v>
      </c>
      <c r="N111" s="10"/>
      <c r="O111" s="12" t="str">
        <f t="shared" si="1"/>
        <v>http://scholar.google.co.uk/scholar?hl=en&amp;q=%22Dissolved+organic+matter+properties+and+their+relationship+to+carbon+dioxide+efflux+from+restored+peat+bogs%22&amp;btnG=&amp;as_sdt=1%2C5&amp;as_sdtp=</v>
      </c>
    </row>
    <row r="112" spans="1:15">
      <c r="A112" s="10">
        <v>110</v>
      </c>
      <c r="B112" s="10" t="s">
        <v>136</v>
      </c>
      <c r="C112" s="10">
        <v>9</v>
      </c>
      <c r="D112" s="10" t="s">
        <v>3861</v>
      </c>
      <c r="E112" s="12" t="s">
        <v>3862</v>
      </c>
      <c r="F112" s="10" t="s">
        <v>3863</v>
      </c>
      <c r="G112" s="10" t="s">
        <v>3848</v>
      </c>
      <c r="H112" s="10">
        <v>1995</v>
      </c>
      <c r="I112" s="10" t="s">
        <v>97</v>
      </c>
      <c r="J112" s="10" t="s">
        <v>22</v>
      </c>
      <c r="K112" s="10" t="s">
        <v>3864</v>
      </c>
      <c r="L112" s="10">
        <v>148</v>
      </c>
      <c r="M112" s="10"/>
      <c r="N112" s="10"/>
      <c r="O112" s="12" t="str">
        <f t="shared" si="1"/>
        <v>http://scholar.google.co.uk/scholar?hl=en&amp;q=%22CH〈+sub〉+4〈/sub〉+production,+oxidation+and+emission+in+a+UK+ombrotrophic+peat+bog:+Influence+of+SO〈+sub〉+4〈/sub〉〈+sup〉+2−〈/sup〉+from+acid+rain%22&amp;btnG=&amp;as_sdt=1%2C5&amp;as_sdtp=</v>
      </c>
    </row>
    <row r="113" spans="1:15">
      <c r="A113" s="10">
        <v>111</v>
      </c>
      <c r="B113" s="10" t="s">
        <v>16</v>
      </c>
      <c r="C113" s="10">
        <v>10</v>
      </c>
      <c r="D113" s="10" t="s">
        <v>2469</v>
      </c>
      <c r="E113" s="12" t="s">
        <v>2470</v>
      </c>
      <c r="F113" s="10" t="s">
        <v>2471</v>
      </c>
      <c r="G113" s="10" t="s">
        <v>2472</v>
      </c>
      <c r="H113" s="10">
        <v>2002</v>
      </c>
      <c r="I113" s="10" t="s">
        <v>863</v>
      </c>
      <c r="J113" s="10" t="s">
        <v>22</v>
      </c>
      <c r="K113" s="10" t="s">
        <v>2473</v>
      </c>
      <c r="L113" s="10">
        <v>95</v>
      </c>
      <c r="M113" s="10"/>
      <c r="N113" s="10"/>
      <c r="O113" s="12" t="str">
        <f t="shared" si="1"/>
        <v>http://scholar.google.co.uk/scholar?hl=en&amp;q=%22Release+of+dissolved+organic+carbon+from+upland+peat%22&amp;btnG=&amp;as_sdt=1%2C5&amp;as_sdtp=</v>
      </c>
    </row>
    <row r="114" spans="1:15">
      <c r="A114" s="10">
        <v>112</v>
      </c>
      <c r="B114" s="10" t="s">
        <v>16</v>
      </c>
      <c r="C114" s="10">
        <v>10</v>
      </c>
      <c r="D114" s="10" t="s">
        <v>4239</v>
      </c>
      <c r="E114" s="12" t="s">
        <v>4240</v>
      </c>
      <c r="F114" s="10" t="s">
        <v>4241</v>
      </c>
      <c r="G114" s="10" t="s">
        <v>4235</v>
      </c>
      <c r="H114" s="10">
        <v>1996</v>
      </c>
      <c r="I114" s="10"/>
      <c r="J114" s="10" t="s">
        <v>22</v>
      </c>
      <c r="K114" s="10" t="s">
        <v>4242</v>
      </c>
      <c r="L114" s="10">
        <v>158</v>
      </c>
      <c r="M114" s="10"/>
      <c r="N114" s="10"/>
      <c r="O114" s="12" t="str">
        <f t="shared" si="1"/>
        <v>http://scholar.google.co.uk/scholar?hl=en&amp;q=%22Accumulation+rates+of+carbon+in+mires+in+Finland+and+implications+for+climate+change%22&amp;btnG=&amp;as_sdt=1%2C5&amp;as_sdtp=</v>
      </c>
    </row>
    <row r="115" spans="1:15">
      <c r="A115" s="10">
        <v>113</v>
      </c>
      <c r="B115" s="10" t="s">
        <v>16</v>
      </c>
      <c r="C115" s="10">
        <v>10</v>
      </c>
      <c r="D115" s="10" t="s">
        <v>1468</v>
      </c>
      <c r="E115" s="12" t="s">
        <v>1469</v>
      </c>
      <c r="F115" s="10" t="s">
        <v>1470</v>
      </c>
      <c r="G115" s="10" t="s">
        <v>1471</v>
      </c>
      <c r="H115" s="10">
        <v>2005</v>
      </c>
      <c r="I115" s="10" t="s">
        <v>535</v>
      </c>
      <c r="J115" s="10" t="s">
        <v>22</v>
      </c>
      <c r="K115" s="10" t="s">
        <v>1472</v>
      </c>
      <c r="L115" s="10">
        <v>145</v>
      </c>
      <c r="M115" s="12" t="s">
        <v>1473</v>
      </c>
      <c r="N115" s="10"/>
      <c r="O115" s="12" t="str">
        <f t="shared" si="1"/>
        <v>http://scholar.google.co.uk/scholar?hl=en&amp;q=%22Ecosystem+respiration+in+a+cool+temperate+bog+depends+on+peat+temperature+but+not+water+table%22&amp;btnG=&amp;as_sdt=1%2C5&amp;as_sdtp=</v>
      </c>
    </row>
    <row r="116" spans="1:15">
      <c r="A116" s="10">
        <v>114</v>
      </c>
      <c r="B116" s="10" t="s">
        <v>16</v>
      </c>
      <c r="C116" s="10">
        <v>10</v>
      </c>
      <c r="D116" s="10" t="s">
        <v>1380</v>
      </c>
      <c r="E116" s="12" t="s">
        <v>1381</v>
      </c>
      <c r="F116" s="10" t="s">
        <v>1382</v>
      </c>
      <c r="G116" s="10" t="s">
        <v>1383</v>
      </c>
      <c r="H116" s="10">
        <v>2006</v>
      </c>
      <c r="I116" s="10" t="s">
        <v>97</v>
      </c>
      <c r="J116" s="10" t="s">
        <v>22</v>
      </c>
      <c r="K116" s="10" t="s">
        <v>1384</v>
      </c>
      <c r="L116" s="10">
        <v>84</v>
      </c>
      <c r="M116" s="10"/>
      <c r="N116" s="10"/>
      <c r="O116" s="12" t="str">
        <f t="shared" si="1"/>
        <v>http://scholar.google.co.uk/scholar?hl=en&amp;q=%22Temporal+and+seasonal+changes+in+greenhouse+gas+emissions+from+a+constructed+wetland+purifying+peat+mining+runoff+waters%22&amp;btnG=&amp;as_sdt=1%2C5&amp;as_sdtp=</v>
      </c>
    </row>
    <row r="117" spans="1:15">
      <c r="A117" s="10">
        <v>115</v>
      </c>
      <c r="B117" s="10" t="s">
        <v>16</v>
      </c>
      <c r="C117" s="10">
        <v>10</v>
      </c>
      <c r="D117" s="10" t="s">
        <v>1212</v>
      </c>
      <c r="E117" s="12" t="s">
        <v>1213</v>
      </c>
      <c r="F117" s="10" t="s">
        <v>1214</v>
      </c>
      <c r="G117" s="10" t="s">
        <v>1215</v>
      </c>
      <c r="H117" s="10">
        <v>1993</v>
      </c>
      <c r="I117" s="10" t="s">
        <v>97</v>
      </c>
      <c r="J117" s="10" t="s">
        <v>22</v>
      </c>
      <c r="K117" s="10" t="s">
        <v>1216</v>
      </c>
      <c r="L117" s="10">
        <v>60</v>
      </c>
      <c r="M117" s="10"/>
      <c r="N117" s="10"/>
      <c r="O117" s="12" t="str">
        <f t="shared" si="1"/>
        <v>http://scholar.google.co.uk/scholar?hl=en&amp;q=%22Indonesian+peat+swamp+forests+and+their+role+as+a+carbon+sink%22&amp;btnG=&amp;as_sdt=1%2C5&amp;as_sdtp=</v>
      </c>
    </row>
    <row r="118" spans="1:15">
      <c r="A118" s="10">
        <v>116</v>
      </c>
      <c r="B118" s="10" t="s">
        <v>16</v>
      </c>
      <c r="C118" s="10">
        <v>10</v>
      </c>
      <c r="D118" s="10" t="s">
        <v>17</v>
      </c>
      <c r="E118" s="12" t="s">
        <v>18</v>
      </c>
      <c r="F118" s="10" t="s">
        <v>19</v>
      </c>
      <c r="G118" s="10" t="s">
        <v>20</v>
      </c>
      <c r="H118" s="10">
        <v>2010</v>
      </c>
      <c r="I118" s="10" t="s">
        <v>21</v>
      </c>
      <c r="J118" s="10" t="s">
        <v>22</v>
      </c>
      <c r="K118" s="10" t="s">
        <v>23</v>
      </c>
      <c r="L118" s="10">
        <v>172</v>
      </c>
      <c r="M118" s="12" t="s">
        <v>18</v>
      </c>
      <c r="N118" s="10" t="s">
        <v>24</v>
      </c>
      <c r="O118" s="12" t="str">
        <f t="shared" si="1"/>
        <v>http://scholar.google.co.uk/scholar?hl=en&amp;q=%22Current+and+future+CO+2+emissions+from+drained+peatlands+in+Southeast+Asia%22&amp;btnG=&amp;as_sdt=1%2C5&amp;as_sdtp=</v>
      </c>
    </row>
    <row r="119" spans="1:15">
      <c r="A119" s="10">
        <v>117</v>
      </c>
      <c r="B119" s="10" t="s">
        <v>16</v>
      </c>
      <c r="C119" s="10">
        <v>10</v>
      </c>
      <c r="D119" s="10" t="s">
        <v>845</v>
      </c>
      <c r="E119" s="12" t="s">
        <v>846</v>
      </c>
      <c r="F119" s="10" t="s">
        <v>847</v>
      </c>
      <c r="G119" s="10" t="s">
        <v>848</v>
      </c>
      <c r="H119" s="10">
        <v>2007</v>
      </c>
      <c r="I119" s="10"/>
      <c r="J119" s="10" t="s">
        <v>22</v>
      </c>
      <c r="K119" s="10" t="s">
        <v>849</v>
      </c>
      <c r="L119" s="10">
        <v>93</v>
      </c>
      <c r="M119" s="12" t="s">
        <v>846</v>
      </c>
      <c r="N119" s="10" t="s">
        <v>24</v>
      </c>
      <c r="O119" s="12" t="str">
        <f t="shared" si="1"/>
        <v>http://scholar.google.co.uk/scholar?hl=en&amp;q=%22The+full+greenhouse+gas+balance+of+an+abandoned+peat+meadow%22&amp;btnG=&amp;as_sdt=1%2C5&amp;as_sdtp=</v>
      </c>
    </row>
    <row r="120" spans="1:15">
      <c r="A120" s="10">
        <v>118</v>
      </c>
      <c r="B120" s="10" t="s">
        <v>16</v>
      </c>
      <c r="C120" s="10">
        <v>10</v>
      </c>
      <c r="D120" s="10" t="s">
        <v>4489</v>
      </c>
      <c r="E120" s="12" t="s">
        <v>4490</v>
      </c>
      <c r="F120" s="10" t="s">
        <v>4491</v>
      </c>
      <c r="G120" s="10"/>
      <c r="H120" s="10"/>
      <c r="I120" s="10"/>
      <c r="J120" s="10" t="s">
        <v>4626</v>
      </c>
      <c r="K120" s="10" t="s">
        <v>4492</v>
      </c>
      <c r="L120" s="10">
        <v>63</v>
      </c>
      <c r="M120" s="10"/>
      <c r="N120" s="10"/>
      <c r="O120" s="12" t="str">
        <f t="shared" si="1"/>
        <v>http://scholar.google.co.uk/scholar?hl=en&amp;q=%22Deuterium,+oxygen-18+and+carbon+-13+in+three+rings+and+peat+deposits+in+relation+to+climate%22&amp;btnG=&amp;as_sdt=1%2C5&amp;as_sdtp=</v>
      </c>
    </row>
    <row r="121" spans="1:15">
      <c r="A121" s="10">
        <v>119</v>
      </c>
      <c r="B121" s="10" t="s">
        <v>16</v>
      </c>
      <c r="C121" s="10">
        <v>10</v>
      </c>
      <c r="D121" s="10" t="s">
        <v>4432</v>
      </c>
      <c r="E121" s="12" t="s">
        <v>4433</v>
      </c>
      <c r="F121" s="10" t="s">
        <v>4434</v>
      </c>
      <c r="G121" s="10" t="s">
        <v>4429</v>
      </c>
      <c r="H121" s="10">
        <v>2006</v>
      </c>
      <c r="I121" s="10" t="s">
        <v>535</v>
      </c>
      <c r="J121" s="10" t="s">
        <v>22</v>
      </c>
      <c r="K121" s="10" t="s">
        <v>4435</v>
      </c>
      <c r="L121" s="10">
        <v>32</v>
      </c>
      <c r="M121" s="12" t="s">
        <v>4436</v>
      </c>
      <c r="N121" s="10"/>
      <c r="O121" s="12" t="str">
        <f t="shared" si="1"/>
        <v>http://scholar.google.co.uk/scholar?hl=en&amp;q=%22A+multi-year+perspective+on+methane+cycling+in+a+shallow+peat+fen+in+central+New+York+State,+USA%22&amp;btnG=&amp;as_sdt=1%2C5&amp;as_sdtp=</v>
      </c>
    </row>
    <row r="122" spans="1:15">
      <c r="A122" s="10">
        <v>120</v>
      </c>
      <c r="B122" s="10" t="s">
        <v>16</v>
      </c>
      <c r="C122" s="10">
        <v>10</v>
      </c>
      <c r="D122" s="10" t="s">
        <v>4315</v>
      </c>
      <c r="E122" s="12" t="s">
        <v>4316</v>
      </c>
      <c r="F122" s="10" t="s">
        <v>4317</v>
      </c>
      <c r="G122" s="10" t="s">
        <v>4318</v>
      </c>
      <c r="H122" s="10">
        <v>2001</v>
      </c>
      <c r="I122" s="10" t="s">
        <v>535</v>
      </c>
      <c r="J122" s="10" t="s">
        <v>22</v>
      </c>
      <c r="K122" s="10" t="s">
        <v>4319</v>
      </c>
      <c r="L122" s="10">
        <v>107</v>
      </c>
      <c r="M122" s="12" t="s">
        <v>4320</v>
      </c>
      <c r="N122" s="10"/>
      <c r="O122" s="12" t="str">
        <f t="shared" si="1"/>
        <v>http://scholar.google.co.uk/scholar?hl=en&amp;q=%22Annual+methane+emission+from+Finnish+mires+estimated+from+eddy+covariance+campaign+measurements%22&amp;btnG=&amp;as_sdt=1%2C5&amp;as_sdtp=</v>
      </c>
    </row>
    <row r="123" spans="1:15">
      <c r="A123" s="10">
        <v>121</v>
      </c>
      <c r="B123" s="10" t="s">
        <v>633</v>
      </c>
      <c r="C123" s="10">
        <v>11</v>
      </c>
      <c r="D123" s="10" t="s">
        <v>1706</v>
      </c>
      <c r="E123" s="12" t="s">
        <v>1707</v>
      </c>
      <c r="F123" s="10" t="s">
        <v>1708</v>
      </c>
      <c r="G123" s="10" t="s">
        <v>1709</v>
      </c>
      <c r="H123" s="10">
        <v>1996</v>
      </c>
      <c r="I123" s="10" t="s">
        <v>863</v>
      </c>
      <c r="J123" s="10" t="s">
        <v>22</v>
      </c>
      <c r="K123" s="10" t="s">
        <v>1710</v>
      </c>
      <c r="L123" s="10">
        <v>83</v>
      </c>
      <c r="M123" s="12" t="s">
        <v>1711</v>
      </c>
      <c r="N123" s="10"/>
      <c r="O123" s="12" t="str">
        <f t="shared" si="1"/>
        <v>http://scholar.google.co.uk/scholar?hl=en&amp;q=%22Methane+oxidation+potential+and+preliminary+analysis+of+methanotrophs+in+blanket+bog+peat+using+molecular+ecology+techniques%22&amp;btnG=&amp;as_sdt=1%2C5&amp;as_sdtp=</v>
      </c>
    </row>
    <row r="124" spans="1:15">
      <c r="A124" s="10">
        <v>122</v>
      </c>
      <c r="B124" s="10" t="s">
        <v>633</v>
      </c>
      <c r="C124" s="10">
        <v>11</v>
      </c>
      <c r="D124" s="10" t="s">
        <v>3336</v>
      </c>
      <c r="E124" s="12" t="s">
        <v>3337</v>
      </c>
      <c r="F124" s="10" t="s">
        <v>3338</v>
      </c>
      <c r="G124" s="10" t="s">
        <v>3333</v>
      </c>
      <c r="H124" s="10">
        <v>2001</v>
      </c>
      <c r="I124" s="10" t="s">
        <v>97</v>
      </c>
      <c r="J124" s="10" t="s">
        <v>22</v>
      </c>
      <c r="K124" s="10" t="s">
        <v>3339</v>
      </c>
      <c r="L124" s="10">
        <v>89</v>
      </c>
      <c r="M124" s="10"/>
      <c r="N124" s="10"/>
      <c r="O124" s="12" t="str">
        <f t="shared" si="1"/>
        <v>http://scholar.google.co.uk/scholar?hl=en&amp;q=%22Carbon+isotopes+in+ombrogenic+peat+bog+plants+as+climatic+indicators:+calibration+from+an+altitudinal+transect+in+Switzerland%22&amp;btnG=&amp;as_sdt=1%2C5&amp;as_sdtp=</v>
      </c>
    </row>
    <row r="125" spans="1:15">
      <c r="A125" s="10">
        <v>123</v>
      </c>
      <c r="B125" s="10" t="s">
        <v>633</v>
      </c>
      <c r="C125" s="10">
        <v>11</v>
      </c>
      <c r="D125" s="10" t="s">
        <v>3156</v>
      </c>
      <c r="E125" s="12" t="s">
        <v>3157</v>
      </c>
      <c r="F125" s="10" t="s">
        <v>3158</v>
      </c>
      <c r="G125" s="10" t="s">
        <v>3159</v>
      </c>
      <c r="H125" s="10">
        <v>2010</v>
      </c>
      <c r="I125" s="10" t="s">
        <v>3090</v>
      </c>
      <c r="J125" s="10" t="s">
        <v>22</v>
      </c>
      <c r="K125" s="10" t="s">
        <v>3160</v>
      </c>
      <c r="L125" s="10">
        <v>82</v>
      </c>
      <c r="M125" s="12" t="s">
        <v>3161</v>
      </c>
      <c r="N125" s="10"/>
      <c r="O125" s="12" t="str">
        <f t="shared" si="1"/>
        <v>http://scholar.google.co.uk/scholar?hl=en&amp;q=%22Global+prevalence+of+methane+oxidation+by+symbiotic+bacteria+in+peat+-moss+ecosystems%22&amp;btnG=&amp;as_sdt=1%2C5&amp;as_sdtp=</v>
      </c>
    </row>
    <row r="126" spans="1:15">
      <c r="A126" s="10">
        <v>124</v>
      </c>
      <c r="B126" s="10" t="s">
        <v>633</v>
      </c>
      <c r="C126" s="10">
        <v>11</v>
      </c>
      <c r="D126" s="10" t="s">
        <v>3865</v>
      </c>
      <c r="E126" s="12" t="s">
        <v>3866</v>
      </c>
      <c r="F126" s="10" t="s">
        <v>1787</v>
      </c>
      <c r="G126" s="10" t="s">
        <v>3848</v>
      </c>
      <c r="H126" s="10">
        <v>1993</v>
      </c>
      <c r="I126" s="10" t="s">
        <v>97</v>
      </c>
      <c r="J126" s="10" t="s">
        <v>22</v>
      </c>
      <c r="K126" s="10" t="s">
        <v>3867</v>
      </c>
      <c r="L126" s="10">
        <v>61</v>
      </c>
      <c r="M126" s="10"/>
      <c r="N126" s="10"/>
      <c r="O126" s="12" t="str">
        <f t="shared" si="1"/>
        <v>http://scholar.google.co.uk/scholar?hl=en&amp;q=%22Carbon+dioxide+and+methane+formation+in+forest+mineral+and+peat+soils+during+aerobic+and+anaerobic+incubations%22&amp;btnG=&amp;as_sdt=1%2C5&amp;as_sdtp=</v>
      </c>
    </row>
    <row r="127" spans="1:15">
      <c r="A127" s="10">
        <v>125</v>
      </c>
      <c r="B127" s="10" t="s">
        <v>633</v>
      </c>
      <c r="C127" s="10">
        <v>11</v>
      </c>
      <c r="D127" s="10" t="s">
        <v>2748</v>
      </c>
      <c r="E127" s="12" t="s">
        <v>2749</v>
      </c>
      <c r="F127" s="10" t="s">
        <v>2750</v>
      </c>
      <c r="G127" s="10" t="s">
        <v>2751</v>
      </c>
      <c r="H127" s="10">
        <v>1997</v>
      </c>
      <c r="I127" s="10" t="s">
        <v>97</v>
      </c>
      <c r="J127" s="10" t="s">
        <v>22</v>
      </c>
      <c r="K127" s="10" t="s">
        <v>2752</v>
      </c>
      <c r="L127" s="10">
        <v>194</v>
      </c>
      <c r="M127" s="12" t="s">
        <v>2753</v>
      </c>
      <c r="N127" s="10"/>
      <c r="O127" s="12" t="str">
        <f t="shared" si="1"/>
        <v>http://scholar.google.co.uk/scholar?hl=en&amp;q=%22Carbon+in+the+vegetation+and+soils+of+Great+Britain%22&amp;btnG=&amp;as_sdt=1%2C5&amp;as_sdtp=</v>
      </c>
    </row>
    <row r="128" spans="1:15">
      <c r="A128" s="10">
        <v>126</v>
      </c>
      <c r="B128" s="10" t="s">
        <v>633</v>
      </c>
      <c r="C128" s="10">
        <v>11</v>
      </c>
      <c r="D128" s="10" t="s">
        <v>2423</v>
      </c>
      <c r="E128" s="12" t="s">
        <v>2424</v>
      </c>
      <c r="F128" s="10" t="s">
        <v>2425</v>
      </c>
      <c r="G128" s="10" t="s">
        <v>2420</v>
      </c>
      <c r="H128" s="10">
        <v>2011</v>
      </c>
      <c r="I128" s="10" t="s">
        <v>863</v>
      </c>
      <c r="J128" s="10" t="s">
        <v>22</v>
      </c>
      <c r="K128" s="10" t="s">
        <v>2426</v>
      </c>
      <c r="L128" s="10">
        <v>174</v>
      </c>
      <c r="M128" s="12" t="s">
        <v>2427</v>
      </c>
      <c r="N128" s="10"/>
      <c r="O128" s="12" t="str">
        <f t="shared" si="1"/>
        <v>http://scholar.google.co.uk/scholar?hl=en&amp;q=%22Global+and+regional+importance+of+the+tropical+peatland+carbon+pool%22&amp;btnG=&amp;as_sdt=1%2C5&amp;as_sdtp=</v>
      </c>
    </row>
    <row r="129" spans="1:15">
      <c r="A129" s="10">
        <v>127</v>
      </c>
      <c r="B129" s="10" t="s">
        <v>633</v>
      </c>
      <c r="C129" s="10">
        <v>11</v>
      </c>
      <c r="D129" s="10" t="s">
        <v>3791</v>
      </c>
      <c r="E129" s="12" t="s">
        <v>3792</v>
      </c>
      <c r="F129" s="10" t="s">
        <v>3793</v>
      </c>
      <c r="G129" s="10" t="s">
        <v>3794</v>
      </c>
      <c r="H129" s="10">
        <v>1990</v>
      </c>
      <c r="I129" s="10" t="s">
        <v>97</v>
      </c>
      <c r="J129" s="10" t="s">
        <v>22</v>
      </c>
      <c r="K129" s="10" t="s">
        <v>3795</v>
      </c>
      <c r="L129" s="10">
        <v>76</v>
      </c>
      <c r="M129" s="10"/>
      <c r="N129" s="10"/>
      <c r="O129" s="12" t="str">
        <f t="shared" si="1"/>
        <v>http://scholar.google.co.uk/scholar?hl=en&amp;q=%22Methane+consumption+in+decomposing〈+i〉+Sphagnum〈/i〉-derived+peat%22&amp;btnG=&amp;as_sdt=1%2C5&amp;as_sdtp=</v>
      </c>
    </row>
    <row r="130" spans="1:15">
      <c r="A130" s="10">
        <v>128</v>
      </c>
      <c r="B130" s="10" t="s">
        <v>633</v>
      </c>
      <c r="C130" s="10">
        <v>11</v>
      </c>
      <c r="D130" s="10" t="s">
        <v>3367</v>
      </c>
      <c r="E130" s="12" t="s">
        <v>3368</v>
      </c>
      <c r="F130" s="10" t="s">
        <v>3369</v>
      </c>
      <c r="G130" s="10" t="s">
        <v>3370</v>
      </c>
      <c r="H130" s="10">
        <v>2002</v>
      </c>
      <c r="I130" s="10" t="s">
        <v>97</v>
      </c>
      <c r="J130" s="10" t="s">
        <v>22</v>
      </c>
      <c r="K130" s="10" t="s">
        <v>3371</v>
      </c>
      <c r="L130" s="10">
        <v>97</v>
      </c>
      <c r="M130" s="12" t="s">
        <v>3372</v>
      </c>
      <c r="N130" s="10"/>
      <c r="O130" s="12" t="str">
        <f t="shared" si="1"/>
        <v>http://scholar.google.co.uk/scholar?hl=en&amp;q=%22High-resolution+records+of+late-Holocene+climate+change+and+carbon+accumulation+in+two+north-west+European+ombrotrophic+peat+bogs%22&amp;btnG=&amp;as_sdt=1%2C5&amp;as_sdtp=</v>
      </c>
    </row>
    <row r="131" spans="1:15">
      <c r="A131" s="10">
        <v>129</v>
      </c>
      <c r="B131" s="10" t="s">
        <v>633</v>
      </c>
      <c r="C131" s="10">
        <v>11</v>
      </c>
      <c r="D131" s="10" t="s">
        <v>2463</v>
      </c>
      <c r="E131" s="12" t="s">
        <v>2464</v>
      </c>
      <c r="F131" s="10" t="s">
        <v>2465</v>
      </c>
      <c r="G131" s="10" t="s">
        <v>2466</v>
      </c>
      <c r="H131" s="10">
        <v>1992</v>
      </c>
      <c r="I131" s="10" t="s">
        <v>535</v>
      </c>
      <c r="J131" s="10" t="s">
        <v>22</v>
      </c>
      <c r="K131" s="10" t="s">
        <v>2467</v>
      </c>
      <c r="L131" s="10">
        <v>232</v>
      </c>
      <c r="M131" s="12" t="s">
        <v>2468</v>
      </c>
      <c r="N131" s="10"/>
      <c r="O131" s="12" t="str">
        <f t="shared" ref="O131:O194" si="2">HYPERLINK(CONCATENATE("http://scholar.google.co.uk/scholar?hl=en&amp;q=%22",SUBSTITUTE(D131," ","+"),"%22&amp;btnG=&amp;as_sdt=1%2C5&amp;as_sdtp="))</f>
        <v>http://scholar.google.co.uk/scholar?hl=en&amp;q=%22The+flux+of+CO2+and+CH4+from+lakes+and+rivers+in+arctic+Alaska%22&amp;btnG=&amp;as_sdt=1%2C5&amp;as_sdtp=</v>
      </c>
    </row>
    <row r="132" spans="1:15">
      <c r="A132" s="10">
        <v>130</v>
      </c>
      <c r="B132" s="10" t="s">
        <v>633</v>
      </c>
      <c r="C132" s="10">
        <v>11</v>
      </c>
      <c r="D132" s="10" t="s">
        <v>634</v>
      </c>
      <c r="E132" s="12" t="s">
        <v>635</v>
      </c>
      <c r="F132" s="10" t="s">
        <v>636</v>
      </c>
      <c r="G132" s="10" t="s">
        <v>637</v>
      </c>
      <c r="H132" s="10">
        <v>1975</v>
      </c>
      <c r="I132" s="10" t="s">
        <v>97</v>
      </c>
      <c r="J132" s="10" t="s">
        <v>22</v>
      </c>
      <c r="K132" s="10" t="s">
        <v>638</v>
      </c>
      <c r="L132" s="10">
        <v>38</v>
      </c>
      <c r="M132" s="10"/>
      <c r="N132" s="10"/>
      <c r="O132" s="12" t="str">
        <f t="shared" si="2"/>
        <v>http://scholar.google.co.uk/scholar?hl=en&amp;q=%22High+field+carbon+-13+NMR+spectroscopy.+Conformational+mobility+in+gramicidin+S+and+frequency+dependence+of〈+sup〉+13〈/sup〉+C+spin-lattice+relaxation+times%22&amp;btnG=&amp;as_sdt=1%2C5&amp;as_sdtp=</v>
      </c>
    </row>
    <row r="133" spans="1:15">
      <c r="A133" s="10">
        <v>131</v>
      </c>
      <c r="B133" s="10" t="s">
        <v>348</v>
      </c>
      <c r="C133" s="10">
        <v>12</v>
      </c>
      <c r="D133" s="10" t="s">
        <v>2428</v>
      </c>
      <c r="E133" s="12" t="s">
        <v>2429</v>
      </c>
      <c r="F133" s="10" t="s">
        <v>2251</v>
      </c>
      <c r="G133" s="10" t="s">
        <v>2420</v>
      </c>
      <c r="H133" s="10">
        <v>2000</v>
      </c>
      <c r="I133" s="10" t="s">
        <v>863</v>
      </c>
      <c r="J133" s="10" t="s">
        <v>22</v>
      </c>
      <c r="K133" s="10" t="s">
        <v>2430</v>
      </c>
      <c r="L133" s="10">
        <v>167</v>
      </c>
      <c r="M133" s="12" t="s">
        <v>2431</v>
      </c>
      <c r="N133" s="10"/>
      <c r="O133" s="12" t="str">
        <f t="shared" si="2"/>
        <v>http://scholar.google.co.uk/scholar?hl=en&amp;q=%22Carbon+balance+of+a+boreal+patterned+peatland%22&amp;btnG=&amp;as_sdt=1%2C5&amp;as_sdtp=</v>
      </c>
    </row>
    <row r="134" spans="1:15">
      <c r="A134" s="10">
        <v>132</v>
      </c>
      <c r="B134" s="10" t="s">
        <v>348</v>
      </c>
      <c r="C134" s="10">
        <v>12</v>
      </c>
      <c r="D134" s="10" t="s">
        <v>3720</v>
      </c>
      <c r="E134" s="12" t="s">
        <v>3721</v>
      </c>
      <c r="F134" s="10" t="s">
        <v>3722</v>
      </c>
      <c r="G134" s="10" t="s">
        <v>3723</v>
      </c>
      <c r="H134" s="10">
        <v>2009</v>
      </c>
      <c r="I134" s="10" t="s">
        <v>97</v>
      </c>
      <c r="J134" s="10" t="s">
        <v>22</v>
      </c>
      <c r="K134" s="10" t="s">
        <v>3724</v>
      </c>
      <c r="L134" s="10">
        <v>50</v>
      </c>
      <c r="M134" s="12" t="s">
        <v>3725</v>
      </c>
      <c r="N134" s="10"/>
      <c r="O134" s="12" t="str">
        <f t="shared" si="2"/>
        <v>http://scholar.google.co.uk/scholar?hl=en&amp;q=%22The+multi-annual+carbon+budget+of+a+peat+-covered+catchment%22&amp;btnG=&amp;as_sdt=1%2C5&amp;as_sdtp=</v>
      </c>
    </row>
    <row r="135" spans="1:15">
      <c r="A135" s="10">
        <v>133</v>
      </c>
      <c r="B135" s="10" t="s">
        <v>348</v>
      </c>
      <c r="C135" s="10">
        <v>12</v>
      </c>
      <c r="D135" s="10" t="s">
        <v>629</v>
      </c>
      <c r="E135" s="12" t="s">
        <v>630</v>
      </c>
      <c r="F135" s="10" t="s">
        <v>631</v>
      </c>
      <c r="G135" s="10" t="s">
        <v>626</v>
      </c>
      <c r="H135" s="10">
        <v>1998</v>
      </c>
      <c r="I135" s="10" t="s">
        <v>97</v>
      </c>
      <c r="J135" s="10" t="s">
        <v>22</v>
      </c>
      <c r="K135" s="10" t="s">
        <v>632</v>
      </c>
      <c r="L135" s="10">
        <v>65</v>
      </c>
      <c r="M135" s="10"/>
      <c r="N135" s="10"/>
      <c r="O135" s="12" t="str">
        <f t="shared" si="2"/>
        <v>http://scholar.google.co.uk/scholar?hl=en&amp;q=%22Methane+production+and+emission+from+peat+:+the+influence+of+anions+(sulphate,+nitrate)+from+acid+rain%22&amp;btnG=&amp;as_sdt=1%2C5&amp;as_sdtp=</v>
      </c>
    </row>
    <row r="136" spans="1:15">
      <c r="A136" s="10">
        <v>134</v>
      </c>
      <c r="B136" s="10" t="s">
        <v>348</v>
      </c>
      <c r="C136" s="10">
        <v>12</v>
      </c>
      <c r="D136" s="10" t="s">
        <v>349</v>
      </c>
      <c r="E136" s="12" t="s">
        <v>350</v>
      </c>
      <c r="F136" s="10" t="s">
        <v>351</v>
      </c>
      <c r="G136" s="10" t="s">
        <v>352</v>
      </c>
      <c r="H136" s="10">
        <v>1996</v>
      </c>
      <c r="I136" s="10" t="s">
        <v>353</v>
      </c>
      <c r="J136" s="10" t="s">
        <v>22</v>
      </c>
      <c r="K136" s="10" t="s">
        <v>354</v>
      </c>
      <c r="L136" s="10">
        <v>124</v>
      </c>
      <c r="M136" s="10"/>
      <c r="N136" s="10"/>
      <c r="O136" s="12" t="str">
        <f t="shared" si="2"/>
        <v>http://scholar.google.co.uk/scholar?hl=en&amp;q=%22Effect+of+water-level+drawdown+on+global+climatic+warming:+Northern+peatlands%22&amp;btnG=&amp;as_sdt=1%2C5&amp;as_sdtp=</v>
      </c>
    </row>
    <row r="137" spans="1:15">
      <c r="A137" s="10">
        <v>135</v>
      </c>
      <c r="B137" s="10" t="s">
        <v>348</v>
      </c>
      <c r="C137" s="10">
        <v>12</v>
      </c>
      <c r="D137" s="10" t="s">
        <v>3123</v>
      </c>
      <c r="E137" s="12" t="s">
        <v>3124</v>
      </c>
      <c r="F137" s="10" t="s">
        <v>3125</v>
      </c>
      <c r="G137" s="10" t="s">
        <v>3089</v>
      </c>
      <c r="H137" s="10">
        <v>2001</v>
      </c>
      <c r="I137" s="10" t="s">
        <v>3090</v>
      </c>
      <c r="J137" s="10" t="s">
        <v>22</v>
      </c>
      <c r="K137" s="10" t="s">
        <v>3126</v>
      </c>
      <c r="L137" s="10">
        <v>491</v>
      </c>
      <c r="M137" s="12" t="s">
        <v>3127</v>
      </c>
      <c r="N137" s="10"/>
      <c r="O137" s="12" t="str">
        <f t="shared" si="2"/>
        <v>http://scholar.google.co.uk/scholar?hl=en&amp;q=%22An+enzymic'latch'on+a+global+carbon+store%22&amp;btnG=&amp;as_sdt=1%2C5&amp;as_sdtp=</v>
      </c>
    </row>
    <row r="138" spans="1:15">
      <c r="A138" s="10">
        <v>136</v>
      </c>
      <c r="B138" s="10" t="s">
        <v>348</v>
      </c>
      <c r="C138" s="10">
        <v>12</v>
      </c>
      <c r="D138" s="10" t="s">
        <v>2837</v>
      </c>
      <c r="E138" s="12" t="s">
        <v>2838</v>
      </c>
      <c r="F138" s="10" t="s">
        <v>2839</v>
      </c>
      <c r="G138" s="10" t="s">
        <v>2834</v>
      </c>
      <c r="H138" s="10">
        <v>2007</v>
      </c>
      <c r="I138" s="10" t="s">
        <v>97</v>
      </c>
      <c r="J138" s="10" t="s">
        <v>22</v>
      </c>
      <c r="K138" s="10" t="s">
        <v>2840</v>
      </c>
      <c r="L138" s="10">
        <v>80</v>
      </c>
      <c r="M138" s="10"/>
      <c r="N138" s="10"/>
      <c r="O138" s="12" t="str">
        <f t="shared" si="2"/>
        <v>http://scholar.google.co.uk/scholar?hl=en&amp;q=%22Short-term+impact+of+peat+drain-blocking+on+water+colour,+dissolved+organic+carbon+concentration,+and+water+table+depth%22&amp;btnG=&amp;as_sdt=1%2C5&amp;as_sdtp=</v>
      </c>
    </row>
    <row r="139" spans="1:15">
      <c r="A139" s="10">
        <v>137</v>
      </c>
      <c r="B139" s="10" t="s">
        <v>348</v>
      </c>
      <c r="C139" s="10">
        <v>12</v>
      </c>
      <c r="D139" s="10" t="s">
        <v>660</v>
      </c>
      <c r="E139" s="12" t="s">
        <v>661</v>
      </c>
      <c r="F139" s="10" t="s">
        <v>662</v>
      </c>
      <c r="G139" s="10" t="s">
        <v>652</v>
      </c>
      <c r="H139" s="10">
        <v>2001</v>
      </c>
      <c r="I139" s="10" t="s">
        <v>535</v>
      </c>
      <c r="J139" s="10" t="s">
        <v>22</v>
      </c>
      <c r="K139" s="10" t="s">
        <v>663</v>
      </c>
      <c r="L139" s="10">
        <v>121</v>
      </c>
      <c r="M139" s="10"/>
      <c r="N139" s="10"/>
      <c r="O139" s="12" t="str">
        <f t="shared" si="2"/>
        <v>http://scholar.google.co.uk/scholar?hl=en&amp;q=%22Sources+of+organic+and+inorganic+carbon+in+a+headwater+stream:+evidence+from+carbon+isotope+studies%22&amp;btnG=&amp;as_sdt=1%2C5&amp;as_sdtp=</v>
      </c>
    </row>
    <row r="140" spans="1:15">
      <c r="A140" s="10">
        <v>138</v>
      </c>
      <c r="B140" s="10" t="s">
        <v>348</v>
      </c>
      <c r="C140" s="10">
        <v>12</v>
      </c>
      <c r="D140" s="10" t="s">
        <v>2584</v>
      </c>
      <c r="E140" s="12" t="s">
        <v>2585</v>
      </c>
      <c r="F140" s="10" t="s">
        <v>2586</v>
      </c>
      <c r="G140" s="10" t="s">
        <v>2573</v>
      </c>
      <c r="H140" s="10">
        <v>2002</v>
      </c>
      <c r="I140" s="10" t="s">
        <v>863</v>
      </c>
      <c r="J140" s="10" t="s">
        <v>22</v>
      </c>
      <c r="K140" s="10" t="s">
        <v>2587</v>
      </c>
      <c r="L140" s="10">
        <v>77</v>
      </c>
      <c r="M140" s="12" t="s">
        <v>2585</v>
      </c>
      <c r="N140" s="10" t="s">
        <v>1717</v>
      </c>
      <c r="O140" s="12" t="str">
        <f t="shared" si="2"/>
        <v>http://scholar.google.co.uk/scholar?hl=en&amp;q=%22Decomposition+of+peat+from+upland+boreal+forest:+Temperature+dependence+and+sources+of+respired+carbon%22&amp;btnG=&amp;as_sdt=1%2C5&amp;as_sdtp=</v>
      </c>
    </row>
    <row r="141" spans="1:15">
      <c r="A141" s="10">
        <v>139</v>
      </c>
      <c r="B141" s="10" t="s">
        <v>348</v>
      </c>
      <c r="C141" s="10">
        <v>12</v>
      </c>
      <c r="D141" s="10" t="s">
        <v>3340</v>
      </c>
      <c r="E141" s="12" t="s">
        <v>3341</v>
      </c>
      <c r="F141" s="10" t="s">
        <v>3342</v>
      </c>
      <c r="G141" s="10" t="s">
        <v>3333</v>
      </c>
      <c r="H141" s="10">
        <v>2002</v>
      </c>
      <c r="I141" s="10" t="s">
        <v>97</v>
      </c>
      <c r="J141" s="10" t="s">
        <v>22</v>
      </c>
      <c r="K141" s="10" t="s">
        <v>3343</v>
      </c>
      <c r="L141" s="10">
        <v>76</v>
      </c>
      <c r="M141" s="10"/>
      <c r="N141" s="10"/>
      <c r="O141" s="12" t="str">
        <f t="shared" si="2"/>
        <v>http://scholar.google.co.uk/scholar?hl=en&amp;q=%22Different+effects+of+peat+degradation+on+dissolved+organic+carbon+and+nitrogen%22&amp;btnG=&amp;as_sdt=1%2C5&amp;as_sdtp=</v>
      </c>
    </row>
    <row r="142" spans="1:15">
      <c r="A142" s="10">
        <v>140</v>
      </c>
      <c r="B142" s="10" t="s">
        <v>348</v>
      </c>
      <c r="C142" s="10">
        <v>12</v>
      </c>
      <c r="D142" s="10" t="s">
        <v>1011</v>
      </c>
      <c r="E142" s="12" t="s">
        <v>1012</v>
      </c>
      <c r="F142" s="10" t="s">
        <v>1013</v>
      </c>
      <c r="G142" s="10" t="s">
        <v>1014</v>
      </c>
      <c r="H142" s="10">
        <v>2000</v>
      </c>
      <c r="I142" s="10" t="s">
        <v>181</v>
      </c>
      <c r="J142" s="10" t="s">
        <v>22</v>
      </c>
      <c r="K142" s="10" t="s">
        <v>1015</v>
      </c>
      <c r="L142" s="10">
        <v>205</v>
      </c>
      <c r="M142" s="12" t="s">
        <v>1016</v>
      </c>
      <c r="N142" s="10"/>
      <c r="O142" s="12" t="str">
        <f t="shared" si="2"/>
        <v>http://scholar.google.co.uk/scholar?hl=en&amp;q=%22Spatial+and+temporal+trends+in+carbon+storage+of+peatlands+of+continental+western+Canada+through+the+Holocene%22&amp;btnG=&amp;as_sdt=1%2C5&amp;as_sdtp=</v>
      </c>
    </row>
    <row r="143" spans="1:15">
      <c r="A143" s="10">
        <v>141</v>
      </c>
      <c r="B143" s="10" t="s">
        <v>664</v>
      </c>
      <c r="C143" s="10">
        <v>13</v>
      </c>
      <c r="D143" s="10" t="s">
        <v>1651</v>
      </c>
      <c r="E143" s="12" t="s">
        <v>1652</v>
      </c>
      <c r="F143" s="10" t="s">
        <v>1653</v>
      </c>
      <c r="G143" s="10" t="s">
        <v>1654</v>
      </c>
      <c r="H143" s="10">
        <v>2010</v>
      </c>
      <c r="I143" s="10" t="s">
        <v>863</v>
      </c>
      <c r="J143" s="10" t="s">
        <v>22</v>
      </c>
      <c r="K143" s="10" t="s">
        <v>1655</v>
      </c>
      <c r="L143" s="10">
        <v>15</v>
      </c>
      <c r="M143" s="10"/>
      <c r="N143" s="10"/>
      <c r="O143" s="12" t="str">
        <f t="shared" si="2"/>
        <v>http://scholar.google.co.uk/scholar?hl=en&amp;q=%22Long‐term+drainage+for+forestry+inhibits+extracellular+phenol+oxidase+activity+in+Finnish+boreal+mire+peat%22&amp;btnG=&amp;as_sdt=1%2C5&amp;as_sdtp=</v>
      </c>
    </row>
    <row r="144" spans="1:15">
      <c r="A144" s="10">
        <v>142</v>
      </c>
      <c r="B144" s="10" t="s">
        <v>664</v>
      </c>
      <c r="C144" s="10">
        <v>13</v>
      </c>
      <c r="D144" s="10" t="s">
        <v>1597</v>
      </c>
      <c r="E144" s="12" t="s">
        <v>1598</v>
      </c>
      <c r="F144" s="10" t="s">
        <v>1599</v>
      </c>
      <c r="G144" s="10" t="s">
        <v>1600</v>
      </c>
      <c r="H144" s="10">
        <v>2005</v>
      </c>
      <c r="I144" s="10" t="s">
        <v>97</v>
      </c>
      <c r="J144" s="10" t="s">
        <v>22</v>
      </c>
      <c r="K144" s="10" t="s">
        <v>1601</v>
      </c>
      <c r="L144" s="10">
        <v>447</v>
      </c>
      <c r="M144" s="12" t="s">
        <v>1602</v>
      </c>
      <c r="N144" s="10"/>
      <c r="O144" s="12" t="str">
        <f t="shared" si="2"/>
        <v>http://scholar.google.co.uk/scholar?hl=en&amp;q=%22Long-term+increases+in+surface+water+dissolved+organic+carbon+:+observations,+possible+causes+and+environmental+impacts%22&amp;btnG=&amp;as_sdt=1%2C5&amp;as_sdtp=</v>
      </c>
    </row>
    <row r="145" spans="1:15">
      <c r="A145" s="10">
        <v>143</v>
      </c>
      <c r="B145" s="10" t="s">
        <v>664</v>
      </c>
      <c r="C145" s="10">
        <v>13</v>
      </c>
      <c r="D145" s="10" t="s">
        <v>2233</v>
      </c>
      <c r="E145" s="12" t="s">
        <v>2234</v>
      </c>
      <c r="F145" s="10" t="s">
        <v>555</v>
      </c>
      <c r="G145" s="10" t="s">
        <v>2226</v>
      </c>
      <c r="H145" s="10">
        <v>1999</v>
      </c>
      <c r="I145" s="10" t="s">
        <v>863</v>
      </c>
      <c r="J145" s="10" t="s">
        <v>22</v>
      </c>
      <c r="K145" s="10" t="s">
        <v>2235</v>
      </c>
      <c r="L145" s="10">
        <v>53</v>
      </c>
      <c r="M145" s="12" t="s">
        <v>2236</v>
      </c>
      <c r="N145" s="10"/>
      <c r="O145" s="12" t="str">
        <f t="shared" si="2"/>
        <v>http://scholar.google.co.uk/scholar?hl=en&amp;q=%22Carbon+and+peat+accumulation+over+the+past+1200+years+in+a+landscape+with+discontinuous+permafrost,+northwestern+Canada%22&amp;btnG=&amp;as_sdt=1%2C5&amp;as_sdtp=</v>
      </c>
    </row>
    <row r="146" spans="1:15">
      <c r="A146" s="10">
        <v>144</v>
      </c>
      <c r="B146" s="10" t="s">
        <v>664</v>
      </c>
      <c r="C146" s="10">
        <v>13</v>
      </c>
      <c r="D146" s="10" t="s">
        <v>1839</v>
      </c>
      <c r="E146" s="12" t="s">
        <v>1840</v>
      </c>
      <c r="F146" s="10" t="s">
        <v>1841</v>
      </c>
      <c r="G146" s="10" t="s">
        <v>1842</v>
      </c>
      <c r="H146" s="10">
        <v>1992</v>
      </c>
      <c r="I146" s="10" t="s">
        <v>97</v>
      </c>
      <c r="J146" s="10" t="s">
        <v>22</v>
      </c>
      <c r="K146" s="10" t="s">
        <v>1843</v>
      </c>
      <c r="L146" s="10">
        <v>83</v>
      </c>
      <c r="M146" s="10"/>
      <c r="N146" s="10"/>
      <c r="O146" s="12" t="str">
        <f t="shared" si="2"/>
        <v>http://scholar.google.co.uk/scholar?hl=en&amp;q=%22Air+gasification+of+peat+,+wood+and+brown+coal+in+a+pressurized+fluidized-bed+reactor.+I.+Carbon+conversion,+gas+yields+and+tar+formation%22&amp;btnG=&amp;as_sdt=1%2C5&amp;as_sdtp=</v>
      </c>
    </row>
    <row r="147" spans="1:15">
      <c r="A147" s="10">
        <v>145</v>
      </c>
      <c r="B147" s="10" t="s">
        <v>664</v>
      </c>
      <c r="C147" s="10">
        <v>13</v>
      </c>
      <c r="D147" s="10" t="s">
        <v>2332</v>
      </c>
      <c r="E147" s="12" t="s">
        <v>2333</v>
      </c>
      <c r="F147" s="10" t="s">
        <v>2334</v>
      </c>
      <c r="G147" s="10" t="s">
        <v>2311</v>
      </c>
      <c r="H147" s="10">
        <v>2005</v>
      </c>
      <c r="I147" s="10" t="s">
        <v>863</v>
      </c>
      <c r="J147" s="10" t="s">
        <v>22</v>
      </c>
      <c r="K147" s="10" t="s">
        <v>2335</v>
      </c>
      <c r="L147" s="10">
        <v>75</v>
      </c>
      <c r="M147" s="12" t="s">
        <v>2336</v>
      </c>
      <c r="N147" s="10"/>
      <c r="O147" s="12" t="str">
        <f t="shared" si="2"/>
        <v>http://scholar.google.co.uk/scholar?hl=en&amp;q=%22Carbon+exchange+of+grazed+pasture+on+a+drained+peat+soil%22&amp;btnG=&amp;as_sdt=1%2C5&amp;as_sdtp=</v>
      </c>
    </row>
    <row r="148" spans="1:15">
      <c r="A148" s="10">
        <v>146</v>
      </c>
      <c r="B148" s="10" t="s">
        <v>664</v>
      </c>
      <c r="C148" s="10">
        <v>13</v>
      </c>
      <c r="D148" s="10" t="s">
        <v>1795</v>
      </c>
      <c r="E148" s="12" t="s">
        <v>1796</v>
      </c>
      <c r="F148" s="10" t="s">
        <v>1797</v>
      </c>
      <c r="G148" s="10" t="s">
        <v>1792</v>
      </c>
      <c r="H148" s="10">
        <v>2003</v>
      </c>
      <c r="I148" s="10" t="s">
        <v>1793</v>
      </c>
      <c r="J148" s="10" t="s">
        <v>22</v>
      </c>
      <c r="K148" s="10" t="s">
        <v>1798</v>
      </c>
      <c r="L148" s="10">
        <v>124</v>
      </c>
      <c r="M148" s="12" t="s">
        <v>1799</v>
      </c>
      <c r="N148" s="10"/>
      <c r="O148" s="12" t="str">
        <f t="shared" si="2"/>
        <v>http://scholar.google.co.uk/scholar?hl=en&amp;q=%22Carbon+balance+of+afforested+peatland+in+Scotland%22&amp;btnG=&amp;as_sdt=1%2C5&amp;as_sdtp=</v>
      </c>
    </row>
    <row r="149" spans="1:15">
      <c r="A149" s="10">
        <v>147</v>
      </c>
      <c r="B149" s="10" t="s">
        <v>664</v>
      </c>
      <c r="C149" s="10">
        <v>13</v>
      </c>
      <c r="D149" s="10" t="s">
        <v>3301</v>
      </c>
      <c r="E149" s="12" t="s">
        <v>3302</v>
      </c>
      <c r="F149" s="10" t="s">
        <v>3303</v>
      </c>
      <c r="G149" s="10" t="s">
        <v>3304</v>
      </c>
      <c r="H149" s="10">
        <v>1998</v>
      </c>
      <c r="I149" s="10" t="s">
        <v>353</v>
      </c>
      <c r="J149" s="10" t="s">
        <v>22</v>
      </c>
      <c r="K149" s="10" t="s">
        <v>3305</v>
      </c>
      <c r="L149" s="10">
        <v>311</v>
      </c>
      <c r="M149" s="12" t="s">
        <v>3306</v>
      </c>
      <c r="N149" s="10"/>
      <c r="O149" s="12" t="str">
        <f t="shared" si="2"/>
        <v>http://scholar.google.co.uk/scholar?hl=en&amp;q=%22Carbon+accumulation+in+peatland%22&amp;btnG=&amp;as_sdt=1%2C5&amp;as_sdtp=</v>
      </c>
    </row>
    <row r="150" spans="1:15">
      <c r="A150" s="10">
        <v>148</v>
      </c>
      <c r="B150" s="10" t="s">
        <v>664</v>
      </c>
      <c r="C150" s="10">
        <v>13</v>
      </c>
      <c r="D150" s="10" t="s">
        <v>2237</v>
      </c>
      <c r="E150" s="12" t="s">
        <v>2238</v>
      </c>
      <c r="F150" s="10" t="s">
        <v>2239</v>
      </c>
      <c r="G150" s="10" t="s">
        <v>2226</v>
      </c>
      <c r="H150" s="10">
        <v>2002</v>
      </c>
      <c r="I150" s="10" t="s">
        <v>863</v>
      </c>
      <c r="J150" s="10" t="s">
        <v>22</v>
      </c>
      <c r="K150" s="10" t="s">
        <v>2240</v>
      </c>
      <c r="L150" s="10">
        <v>72</v>
      </c>
      <c r="M150" s="12" t="s">
        <v>2238</v>
      </c>
      <c r="N150" s="10" t="s">
        <v>1717</v>
      </c>
      <c r="O150" s="12" t="str">
        <f t="shared" si="2"/>
        <v>http://scholar.google.co.uk/scholar?hl=en&amp;q=%22Controls+on+suppression+of+methane+flux+from+a+peat+bog+subjected+to+simulated+acid+rain+sulfate+deposition%22&amp;btnG=&amp;as_sdt=1%2C5&amp;as_sdtp=</v>
      </c>
    </row>
    <row r="151" spans="1:15">
      <c r="A151" s="10">
        <v>149</v>
      </c>
      <c r="B151" s="10" t="s">
        <v>664</v>
      </c>
      <c r="C151" s="10">
        <v>13</v>
      </c>
      <c r="D151" s="10" t="s">
        <v>2093</v>
      </c>
      <c r="E151" s="12" t="s">
        <v>2094</v>
      </c>
      <c r="F151" s="10" t="s">
        <v>2095</v>
      </c>
      <c r="G151" s="10" t="s">
        <v>2083</v>
      </c>
      <c r="H151" s="10">
        <v>2000</v>
      </c>
      <c r="I151" s="10" t="s">
        <v>863</v>
      </c>
      <c r="J151" s="10" t="s">
        <v>22</v>
      </c>
      <c r="K151" s="10" t="s">
        <v>2096</v>
      </c>
      <c r="L151" s="10">
        <v>127</v>
      </c>
      <c r="M151" s="12" t="s">
        <v>2097</v>
      </c>
      <c r="N151" s="10"/>
      <c r="O151" s="12" t="str">
        <f t="shared" si="2"/>
        <v>http://scholar.google.co.uk/scholar?hl=en&amp;q=%22Radiocarbon+and+stable+carbon+isotopic+evidence+for+transport+and+transformation+of+dissolved+organic+carbon+,+dissolved+inorganic+carbon+,+and+CH4+in+a+northern+…%22&amp;btnG=&amp;as_sdt=1%2C5&amp;as_sdtp=</v>
      </c>
    </row>
    <row r="152" spans="1:15">
      <c r="A152" s="10">
        <v>150</v>
      </c>
      <c r="B152" s="10" t="s">
        <v>664</v>
      </c>
      <c r="C152" s="10">
        <v>13</v>
      </c>
      <c r="D152" s="10" t="s">
        <v>665</v>
      </c>
      <c r="E152" s="12" t="s">
        <v>666</v>
      </c>
      <c r="F152" s="10" t="s">
        <v>667</v>
      </c>
      <c r="G152" s="10" t="s">
        <v>652</v>
      </c>
      <c r="H152" s="10">
        <v>1999</v>
      </c>
      <c r="I152" s="10" t="s">
        <v>535</v>
      </c>
      <c r="J152" s="10" t="s">
        <v>22</v>
      </c>
      <c r="K152" s="10" t="s">
        <v>668</v>
      </c>
      <c r="L152" s="10">
        <v>41</v>
      </c>
      <c r="M152" s="10"/>
      <c r="N152" s="10"/>
      <c r="O152" s="12" t="str">
        <f t="shared" si="2"/>
        <v>http://scholar.google.co.uk/scholar?hl=en&amp;q=%22The+importance+of+floating+peat+to+methane+fluxes+from+flooded+peatlands%22&amp;btnG=&amp;as_sdt=1%2C5&amp;as_sdtp=</v>
      </c>
    </row>
    <row r="153" spans="1:15">
      <c r="A153" s="10">
        <v>151</v>
      </c>
      <c r="B153" s="10" t="s">
        <v>589</v>
      </c>
      <c r="C153" s="10">
        <v>14</v>
      </c>
      <c r="D153" s="10" t="s">
        <v>2337</v>
      </c>
      <c r="E153" s="12" t="s">
        <v>2338</v>
      </c>
      <c r="F153" s="10" t="s">
        <v>2339</v>
      </c>
      <c r="G153" s="10" t="s">
        <v>2311</v>
      </c>
      <c r="H153" s="10">
        <v>2002</v>
      </c>
      <c r="I153" s="10" t="s">
        <v>863</v>
      </c>
      <c r="J153" s="10" t="s">
        <v>22</v>
      </c>
      <c r="K153" s="10" t="s">
        <v>2340</v>
      </c>
      <c r="L153" s="10">
        <v>138</v>
      </c>
      <c r="M153" s="12" t="s">
        <v>2341</v>
      </c>
      <c r="N153" s="10"/>
      <c r="O153" s="12" t="str">
        <f t="shared" si="2"/>
        <v>http://scholar.google.co.uk/scholar?hl=en&amp;q=%22Carbon+balance+and+radiative+forcing+of+Finnish+peatlands+1900–2100–the+impact+of+forestry+drainage%22&amp;btnG=&amp;as_sdt=1%2C5&amp;as_sdtp=</v>
      </c>
    </row>
    <row r="154" spans="1:15">
      <c r="A154" s="10">
        <v>152</v>
      </c>
      <c r="B154" s="10" t="s">
        <v>589</v>
      </c>
      <c r="C154" s="10">
        <v>14</v>
      </c>
      <c r="D154" s="10" t="s">
        <v>976</v>
      </c>
      <c r="E154" s="12" t="s">
        <v>977</v>
      </c>
      <c r="F154" s="10" t="s">
        <v>978</v>
      </c>
      <c r="G154" s="10" t="s">
        <v>979</v>
      </c>
      <c r="H154" s="10">
        <v>2007</v>
      </c>
      <c r="I154" s="10"/>
      <c r="J154" s="10" t="s">
        <v>22</v>
      </c>
      <c r="K154" s="10" t="s">
        <v>980</v>
      </c>
      <c r="L154" s="10">
        <v>77</v>
      </c>
      <c r="M154" s="10"/>
      <c r="N154" s="10"/>
      <c r="O154" s="12" t="str">
        <f t="shared" si="2"/>
        <v>http://scholar.google.co.uk/scholar?hl=en&amp;q=%22Emission+factors+and+their+uncertainty+for+the+exchange+of+CO2+,+CH4+and+N2O+in+Finnish+managed+peatlands%22&amp;btnG=&amp;as_sdt=1%2C5&amp;as_sdtp=</v>
      </c>
    </row>
    <row r="155" spans="1:15">
      <c r="A155" s="10">
        <v>153</v>
      </c>
      <c r="B155" s="10" t="s">
        <v>589</v>
      </c>
      <c r="C155" s="10">
        <v>14</v>
      </c>
      <c r="D155" s="10" t="s">
        <v>3220</v>
      </c>
      <c r="E155" s="12" t="s">
        <v>3221</v>
      </c>
      <c r="F155" s="10" t="s">
        <v>3222</v>
      </c>
      <c r="G155" s="10" t="s">
        <v>3223</v>
      </c>
      <c r="H155" s="10">
        <v>2005</v>
      </c>
      <c r="I155" s="10" t="s">
        <v>535</v>
      </c>
      <c r="J155" s="10" t="s">
        <v>22</v>
      </c>
      <c r="K155" s="10" t="s">
        <v>3224</v>
      </c>
      <c r="L155" s="10">
        <v>66</v>
      </c>
      <c r="M155" s="10"/>
      <c r="N155" s="10"/>
      <c r="O155" s="12" t="str">
        <f t="shared" si="2"/>
        <v>http://scholar.google.co.uk/scholar?hl=en&amp;q=%22Effect+of+changing+groundwater+levels+caused+by+land-use+changes+on+greenhouse+gas+fluxes+from+tropical+peat+lands%22&amp;btnG=&amp;as_sdt=1%2C5&amp;as_sdtp=</v>
      </c>
    </row>
    <row r="156" spans="1:15">
      <c r="A156" s="10">
        <v>154</v>
      </c>
      <c r="B156" s="10" t="s">
        <v>589</v>
      </c>
      <c r="C156" s="10">
        <v>14</v>
      </c>
      <c r="D156" s="10" t="s">
        <v>2022</v>
      </c>
      <c r="E156" s="12" t="s">
        <v>2023</v>
      </c>
      <c r="F156" s="10" t="s">
        <v>2024</v>
      </c>
      <c r="G156" s="10" t="s">
        <v>2025</v>
      </c>
      <c r="H156" s="10">
        <v>2004</v>
      </c>
      <c r="I156" s="10" t="s">
        <v>863</v>
      </c>
      <c r="J156" s="10" t="s">
        <v>22</v>
      </c>
      <c r="K156" s="10" t="s">
        <v>2026</v>
      </c>
      <c r="L156" s="10">
        <v>74</v>
      </c>
      <c r="M156" s="12" t="s">
        <v>2023</v>
      </c>
      <c r="N156" s="10" t="s">
        <v>1717</v>
      </c>
      <c r="O156" s="12" t="str">
        <f t="shared" si="2"/>
        <v>http://scholar.google.co.uk/scholar?hl=en&amp;q=%22Ebullition+of+methane+‐containing+gas+bubbles+from+near‐surface+Sphagnum+peat%22&amp;btnG=&amp;as_sdt=1%2C5&amp;as_sdtp=</v>
      </c>
    </row>
    <row r="157" spans="1:15">
      <c r="A157" s="10">
        <v>155</v>
      </c>
      <c r="B157" s="10" t="s">
        <v>589</v>
      </c>
      <c r="C157" s="10">
        <v>14</v>
      </c>
      <c r="D157" s="10" t="s">
        <v>3404</v>
      </c>
      <c r="E157" s="12" t="s">
        <v>3405</v>
      </c>
      <c r="F157" s="10" t="s">
        <v>3406</v>
      </c>
      <c r="G157" s="10" t="s">
        <v>3407</v>
      </c>
      <c r="H157" s="10">
        <v>1999</v>
      </c>
      <c r="I157" s="10" t="s">
        <v>97</v>
      </c>
      <c r="J157" s="10" t="s">
        <v>22</v>
      </c>
      <c r="K157" s="10" t="s">
        <v>3408</v>
      </c>
      <c r="L157" s="10">
        <v>34</v>
      </c>
      <c r="M157" s="10"/>
      <c r="N157" s="10"/>
      <c r="O157" s="12" t="str">
        <f t="shared" si="2"/>
        <v>http://scholar.google.co.uk/scholar?hl=en&amp;q=%22Finding+of+probable+Tunguska+Cosmic+Body+material::+isotopic+anomalies+of+carbon+and+hydrogen+in+peat%22&amp;btnG=&amp;as_sdt=1%2C5&amp;as_sdtp=</v>
      </c>
    </row>
    <row r="158" spans="1:15">
      <c r="A158" s="10">
        <v>156</v>
      </c>
      <c r="B158" s="10" t="s">
        <v>589</v>
      </c>
      <c r="C158" s="10">
        <v>14</v>
      </c>
      <c r="D158" s="10" t="s">
        <v>590</v>
      </c>
      <c r="E158" s="12" t="s">
        <v>591</v>
      </c>
      <c r="F158" s="10" t="s">
        <v>592</v>
      </c>
      <c r="G158" s="10" t="s">
        <v>593</v>
      </c>
      <c r="H158" s="10">
        <v>1998</v>
      </c>
      <c r="I158" s="10" t="s">
        <v>97</v>
      </c>
      <c r="J158" s="10" t="s">
        <v>22</v>
      </c>
      <c r="K158" s="10" t="s">
        <v>594</v>
      </c>
      <c r="L158" s="10">
        <v>67</v>
      </c>
      <c r="M158" s="12" t="s">
        <v>595</v>
      </c>
      <c r="N158" s="10"/>
      <c r="O158" s="12" t="str">
        <f t="shared" si="2"/>
        <v>http://scholar.google.co.uk/scholar?hl=en&amp;q=%22Microbiological+processes+in+the+terrestrial+carbon+cycle:+methane+cycling+in+peat%22&amp;btnG=&amp;as_sdt=1%2C5&amp;as_sdtp=</v>
      </c>
    </row>
    <row r="159" spans="1:15">
      <c r="A159" s="10">
        <v>157</v>
      </c>
      <c r="B159" s="10" t="s">
        <v>589</v>
      </c>
      <c r="C159" s="10">
        <v>14</v>
      </c>
      <c r="D159" s="10" t="s">
        <v>2342</v>
      </c>
      <c r="E159" s="12" t="s">
        <v>2343</v>
      </c>
      <c r="F159" s="10" t="s">
        <v>2344</v>
      </c>
      <c r="G159" s="10" t="s">
        <v>2311</v>
      </c>
      <c r="H159" s="10">
        <v>2000</v>
      </c>
      <c r="I159" s="10" t="s">
        <v>863</v>
      </c>
      <c r="J159" s="10" t="s">
        <v>22</v>
      </c>
      <c r="K159" s="10" t="s">
        <v>2345</v>
      </c>
      <c r="L159" s="10">
        <v>71</v>
      </c>
      <c r="M159" s="12" t="s">
        <v>2346</v>
      </c>
      <c r="N159" s="10"/>
      <c r="O159" s="12" t="str">
        <f t="shared" si="2"/>
        <v>http://scholar.google.co.uk/scholar?hl=en&amp;q=%22Elevated+atmospheric+CO2+and+increased+nitrogen+deposition:+effects+on+C+and+N+metabolism+and+growth+of+the+peat+moss+Sphagnum+recurvum+P.+Beauv.+var.+…%22&amp;btnG=&amp;as_sdt=1%2C5&amp;as_sdtp=</v>
      </c>
    </row>
    <row r="160" spans="1:15">
      <c r="A160" s="10">
        <v>158</v>
      </c>
      <c r="B160" s="10" t="s">
        <v>589</v>
      </c>
      <c r="C160" s="10">
        <v>14</v>
      </c>
      <c r="D160" s="10" t="s">
        <v>1712</v>
      </c>
      <c r="E160" s="12" t="s">
        <v>1713</v>
      </c>
      <c r="F160" s="10" t="s">
        <v>1714</v>
      </c>
      <c r="G160" s="10" t="s">
        <v>1715</v>
      </c>
      <c r="H160" s="10">
        <v>2000</v>
      </c>
      <c r="I160" s="10" t="s">
        <v>863</v>
      </c>
      <c r="J160" s="10" t="s">
        <v>22</v>
      </c>
      <c r="K160" s="10" t="s">
        <v>1716</v>
      </c>
      <c r="L160" s="10">
        <v>63</v>
      </c>
      <c r="M160" s="12" t="s">
        <v>1713</v>
      </c>
      <c r="N160" s="10" t="s">
        <v>1717</v>
      </c>
      <c r="O160" s="12" t="str">
        <f t="shared" si="2"/>
        <v>http://scholar.google.co.uk/scholar?hl=en&amp;q=%22Seasonal+variation+in+rates+of+methane+production+from+peat+of+various+botanical+origins:+effects+of+temperature+and+substrate+quality%22&amp;btnG=&amp;as_sdt=1%2C5&amp;as_sdtp=</v>
      </c>
    </row>
    <row r="161" spans="1:15">
      <c r="A161" s="10">
        <v>159</v>
      </c>
      <c r="B161" s="10" t="s">
        <v>589</v>
      </c>
      <c r="C161" s="10">
        <v>14</v>
      </c>
      <c r="D161" s="10" t="s">
        <v>4437</v>
      </c>
      <c r="E161" s="12" t="s">
        <v>4438</v>
      </c>
      <c r="F161" s="10" t="s">
        <v>4439</v>
      </c>
      <c r="G161" s="10" t="s">
        <v>4429</v>
      </c>
      <c r="H161" s="10">
        <v>1999</v>
      </c>
      <c r="I161" s="10" t="s">
        <v>535</v>
      </c>
      <c r="J161" s="10" t="s">
        <v>22</v>
      </c>
      <c r="K161" s="10" t="s">
        <v>4440</v>
      </c>
      <c r="L161" s="10">
        <v>70</v>
      </c>
      <c r="M161" s="10"/>
      <c r="N161" s="10"/>
      <c r="O161" s="12" t="str">
        <f t="shared" si="2"/>
        <v>http://scholar.google.co.uk/scholar?hl=en&amp;q=%22Aboveground+peat+and+carbon+accumulation+potentials+along+a+bog-fen-marsh+wetland+gradient+in+southern+boreal+Alberta,+Canada%22&amp;btnG=&amp;as_sdt=1%2C5&amp;as_sdtp=</v>
      </c>
    </row>
    <row r="162" spans="1:15">
      <c r="A162" s="10">
        <v>160</v>
      </c>
      <c r="B162" s="10" t="s">
        <v>589</v>
      </c>
      <c r="C162" s="10">
        <v>14</v>
      </c>
      <c r="D162" s="10" t="s">
        <v>1656</v>
      </c>
      <c r="E162" s="12" t="s">
        <v>1657</v>
      </c>
      <c r="F162" s="10" t="s">
        <v>1658</v>
      </c>
      <c r="G162" s="10" t="s">
        <v>1649</v>
      </c>
      <c r="H162" s="10">
        <v>1997</v>
      </c>
      <c r="I162" s="10" t="s">
        <v>97</v>
      </c>
      <c r="J162" s="10" t="s">
        <v>22</v>
      </c>
      <c r="K162" s="10" t="s">
        <v>1659</v>
      </c>
      <c r="L162" s="10">
        <v>62</v>
      </c>
      <c r="M162" s="10"/>
      <c r="N162" s="10"/>
      <c r="O162" s="12" t="str">
        <f t="shared" si="2"/>
        <v>http://scholar.google.co.uk/scholar?hl=en&amp;q=%22Emissions+of+CO2+,+CH4+and+N2O+from+pasture+on+drained+peat+soils+in+the+Netherlands%22&amp;btnG=&amp;as_sdt=1%2C5&amp;as_sdtp=</v>
      </c>
    </row>
    <row r="163" spans="1:15">
      <c r="A163" s="10">
        <v>161</v>
      </c>
      <c r="B163" s="10" t="s">
        <v>578</v>
      </c>
      <c r="C163" s="10">
        <v>15</v>
      </c>
      <c r="D163" s="10" t="s">
        <v>1746</v>
      </c>
      <c r="E163" s="12" t="s">
        <v>1747</v>
      </c>
      <c r="F163" s="10" t="s">
        <v>1748</v>
      </c>
      <c r="G163" s="10" t="s">
        <v>1749</v>
      </c>
      <c r="H163" s="10">
        <v>1994</v>
      </c>
      <c r="I163" s="10" t="s">
        <v>863</v>
      </c>
      <c r="J163" s="10" t="s">
        <v>22</v>
      </c>
      <c r="K163" s="10" t="s">
        <v>1750</v>
      </c>
      <c r="L163" s="10">
        <v>59</v>
      </c>
      <c r="M163" s="10"/>
      <c r="N163" s="10"/>
      <c r="O163" s="12" t="str">
        <f t="shared" si="2"/>
        <v>http://scholar.google.co.uk/scholar?hl=en&amp;q=%22Direct+mass+spectrometric+measurement+of+gases+in+peat+cores%22&amp;btnG=&amp;as_sdt=1%2C5&amp;as_sdtp=</v>
      </c>
    </row>
    <row r="164" spans="1:15">
      <c r="A164" s="10">
        <v>162</v>
      </c>
      <c r="B164" s="10" t="s">
        <v>578</v>
      </c>
      <c r="C164" s="10">
        <v>15</v>
      </c>
      <c r="D164" s="10" t="s">
        <v>1990</v>
      </c>
      <c r="E164" s="12" t="s">
        <v>1991</v>
      </c>
      <c r="F164" s="10" t="s">
        <v>1992</v>
      </c>
      <c r="G164" s="10" t="s">
        <v>1983</v>
      </c>
      <c r="H164" s="10">
        <v>1998</v>
      </c>
      <c r="I164" s="10"/>
      <c r="J164" s="10" t="s">
        <v>22</v>
      </c>
      <c r="K164" s="10" t="s">
        <v>1993</v>
      </c>
      <c r="L164" s="10">
        <v>23</v>
      </c>
      <c r="M164" s="10"/>
      <c r="N164" s="10"/>
      <c r="O164" s="12" t="str">
        <f t="shared" si="2"/>
        <v>http://scholar.google.co.uk/scholar?hl=en&amp;q=%22Effects+of+a+transient+oxic+period+on+mineralization+of+organic+matter+to+CH4+and+CO2+in+anoxic+peat+incubations%22&amp;btnG=&amp;as_sdt=1%2C5&amp;as_sdtp=</v>
      </c>
    </row>
    <row r="165" spans="1:15">
      <c r="A165" s="10">
        <v>163</v>
      </c>
      <c r="B165" s="10" t="s">
        <v>578</v>
      </c>
      <c r="C165" s="10">
        <v>15</v>
      </c>
      <c r="D165" s="10" t="s">
        <v>3162</v>
      </c>
      <c r="E165" s="12" t="s">
        <v>3163</v>
      </c>
      <c r="F165" s="10" t="s">
        <v>3164</v>
      </c>
      <c r="G165" s="10" t="s">
        <v>3159</v>
      </c>
      <c r="H165" s="10">
        <v>2009</v>
      </c>
      <c r="I165" s="10" t="s">
        <v>3090</v>
      </c>
      <c r="J165" s="10" t="s">
        <v>22</v>
      </c>
      <c r="K165" s="10" t="s">
        <v>3165</v>
      </c>
      <c r="L165" s="10">
        <v>58</v>
      </c>
      <c r="M165" s="12" t="s">
        <v>3166</v>
      </c>
      <c r="N165" s="10"/>
      <c r="O165" s="12" t="str">
        <f t="shared" si="2"/>
        <v>http://scholar.google.co.uk/scholar?hl=en&amp;q=%22Large+N2O+emissions+from+cryoturbated+peat+soil+in+tundra%22&amp;btnG=&amp;as_sdt=1%2C5&amp;as_sdtp=</v>
      </c>
    </row>
    <row r="166" spans="1:15">
      <c r="A166" s="10">
        <v>164</v>
      </c>
      <c r="B166" s="10" t="s">
        <v>578</v>
      </c>
      <c r="C166" s="10">
        <v>15</v>
      </c>
      <c r="D166" s="10" t="s">
        <v>2432</v>
      </c>
      <c r="E166" s="12" t="s">
        <v>2433</v>
      </c>
      <c r="F166" s="10" t="s">
        <v>2434</v>
      </c>
      <c r="G166" s="10" t="s">
        <v>2420</v>
      </c>
      <c r="H166" s="10">
        <v>1999</v>
      </c>
      <c r="I166" s="10" t="s">
        <v>863</v>
      </c>
      <c r="J166" s="10" t="s">
        <v>22</v>
      </c>
      <c r="K166" s="10" t="s">
        <v>2435</v>
      </c>
      <c r="L166" s="10">
        <v>64</v>
      </c>
      <c r="M166" s="12" t="s">
        <v>2436</v>
      </c>
      <c r="N166" s="10"/>
      <c r="O166" s="12" t="str">
        <f t="shared" si="2"/>
        <v>http://scholar.google.co.uk/scholar?hl=en&amp;q=%22Short‐term+effects+of+changing+water+table+on+N2O+fluxes+from+peat+monoliths+from+natural+and+drained+boreal+peatlands%22&amp;btnG=&amp;as_sdt=1%2C5&amp;as_sdtp=</v>
      </c>
    </row>
    <row r="167" spans="1:15">
      <c r="A167" s="10">
        <v>165</v>
      </c>
      <c r="B167" s="10" t="s">
        <v>578</v>
      </c>
      <c r="C167" s="10">
        <v>15</v>
      </c>
      <c r="D167" s="10" t="s">
        <v>3734</v>
      </c>
      <c r="E167" s="12" t="s">
        <v>3735</v>
      </c>
      <c r="F167" s="10" t="s">
        <v>3736</v>
      </c>
      <c r="G167" s="10" t="s">
        <v>3732</v>
      </c>
      <c r="H167" s="10">
        <v>2009</v>
      </c>
      <c r="I167" s="10" t="s">
        <v>97</v>
      </c>
      <c r="J167" s="10" t="s">
        <v>22</v>
      </c>
      <c r="K167" s="10" t="s">
        <v>3737</v>
      </c>
      <c r="L167" s="10">
        <v>67</v>
      </c>
      <c r="M167" s="10"/>
      <c r="N167" s="10"/>
      <c r="O167" s="12" t="str">
        <f t="shared" si="2"/>
        <v>http://scholar.google.co.uk/scholar?hl=en&amp;q=%22Land+management+as+a+factor+controlling+dissolved+organic+carbon+release+from+upland+peat+soils+1:+Spatial+variation+in+DOC+productivity%22&amp;btnG=&amp;as_sdt=1%2C5&amp;as_sdtp=</v>
      </c>
    </row>
    <row r="168" spans="1:15">
      <c r="A168" s="10">
        <v>166</v>
      </c>
      <c r="B168" s="10" t="s">
        <v>578</v>
      </c>
      <c r="C168" s="10">
        <v>15</v>
      </c>
      <c r="D168" s="10" t="s">
        <v>3021</v>
      </c>
      <c r="E168" s="12" t="s">
        <v>3022</v>
      </c>
      <c r="F168" s="10" t="s">
        <v>3023</v>
      </c>
      <c r="G168" s="10" t="s">
        <v>3024</v>
      </c>
      <c r="H168" s="10">
        <v>1994</v>
      </c>
      <c r="I168" s="10" t="s">
        <v>535</v>
      </c>
      <c r="J168" s="10" t="s">
        <v>22</v>
      </c>
      <c r="K168" s="10" t="s">
        <v>3025</v>
      </c>
      <c r="L168" s="10">
        <v>123</v>
      </c>
      <c r="M168" s="10"/>
      <c r="N168" s="10"/>
      <c r="O168" s="12" t="str">
        <f t="shared" si="2"/>
        <v>http://scholar.google.co.uk/scholar?hl=en&amp;q=%22Depth+distribution+of+microbial+production+and+oxidation+of+methane+in+northern+boreal+peatlands%22&amp;btnG=&amp;as_sdt=1%2C5&amp;as_sdtp=</v>
      </c>
    </row>
    <row r="169" spans="1:15">
      <c r="A169" s="10">
        <v>167</v>
      </c>
      <c r="B169" s="10" t="s">
        <v>578</v>
      </c>
      <c r="C169" s="10">
        <v>15</v>
      </c>
      <c r="D169" s="10" t="s">
        <v>2764</v>
      </c>
      <c r="E169" s="12" t="s">
        <v>2765</v>
      </c>
      <c r="F169" s="10" t="s">
        <v>2766</v>
      </c>
      <c r="G169" s="10" t="s">
        <v>2767</v>
      </c>
      <c r="H169" s="10">
        <v>1968</v>
      </c>
      <c r="I169" s="10" t="s">
        <v>195</v>
      </c>
      <c r="J169" s="10" t="s">
        <v>22</v>
      </c>
      <c r="K169" s="10" t="s">
        <v>2768</v>
      </c>
      <c r="L169" s="10">
        <v>171</v>
      </c>
      <c r="M169" s="12" t="s">
        <v>2769</v>
      </c>
      <c r="N169" s="10"/>
      <c r="O169" s="12" t="str">
        <f t="shared" si="2"/>
        <v>http://scholar.google.co.uk/scholar?hl=en&amp;q=%22The+influence+of+maintenance+energy+and+growth+rate+on+the+metabolic+activity,+morphology+and+conidiation+of+Penicillium+chrysogenum%22&amp;btnG=&amp;as_sdt=1%2C5&amp;as_sdtp=</v>
      </c>
    </row>
    <row r="170" spans="1:15">
      <c r="A170" s="10">
        <v>168</v>
      </c>
      <c r="B170" s="10" t="s">
        <v>578</v>
      </c>
      <c r="C170" s="10">
        <v>15</v>
      </c>
      <c r="D170" s="10" t="s">
        <v>579</v>
      </c>
      <c r="E170" s="12" t="s">
        <v>580</v>
      </c>
      <c r="F170" s="10" t="s">
        <v>581</v>
      </c>
      <c r="G170" s="10" t="s">
        <v>582</v>
      </c>
      <c r="H170" s="10">
        <v>1992</v>
      </c>
      <c r="I170" s="10"/>
      <c r="J170" s="10" t="s">
        <v>119</v>
      </c>
      <c r="K170" s="10" t="s">
        <v>583</v>
      </c>
      <c r="L170" s="10">
        <v>202</v>
      </c>
      <c r="M170" s="10"/>
      <c r="N170" s="10"/>
      <c r="O170" s="12" t="str">
        <f t="shared" si="2"/>
        <v>http://scholar.google.co.uk/scholar?hl=en&amp;q=%22Effects+of+global+change+on+the+carbon+balance+of+arctic+plants+and+ecosystems%22&amp;btnG=&amp;as_sdt=1%2C5&amp;as_sdtp=</v>
      </c>
    </row>
    <row r="171" spans="1:15">
      <c r="A171" s="10">
        <v>169</v>
      </c>
      <c r="B171" s="10" t="s">
        <v>578</v>
      </c>
      <c r="C171" s="10">
        <v>15</v>
      </c>
      <c r="D171" s="10" t="s">
        <v>3726</v>
      </c>
      <c r="E171" s="12" t="s">
        <v>3727</v>
      </c>
      <c r="F171" s="10" t="s">
        <v>3728</v>
      </c>
      <c r="G171" s="10" t="s">
        <v>3723</v>
      </c>
      <c r="H171" s="10">
        <v>2008</v>
      </c>
      <c r="I171" s="10" t="s">
        <v>97</v>
      </c>
      <c r="J171" s="10" t="s">
        <v>22</v>
      </c>
      <c r="K171" s="10" t="s">
        <v>3729</v>
      </c>
      <c r="L171" s="10">
        <v>43</v>
      </c>
      <c r="M171" s="10"/>
      <c r="N171" s="10"/>
      <c r="O171" s="12" t="str">
        <f t="shared" si="2"/>
        <v>http://scholar.google.co.uk/scholar?hl=en&amp;q=%22Link+between+DOC+in+near+surface+peat+and+stream+water+in+an+upland+catchment%22&amp;btnG=&amp;as_sdt=1%2C5&amp;as_sdtp=</v>
      </c>
    </row>
    <row r="172" spans="1:15">
      <c r="A172" s="10">
        <v>170</v>
      </c>
      <c r="B172" s="10" t="s">
        <v>578</v>
      </c>
      <c r="C172" s="10">
        <v>15</v>
      </c>
      <c r="D172" s="10" t="s">
        <v>3571</v>
      </c>
      <c r="E172" s="12" t="s">
        <v>3572</v>
      </c>
      <c r="F172" s="10" t="s">
        <v>3573</v>
      </c>
      <c r="G172" s="10" t="s">
        <v>3569</v>
      </c>
      <c r="H172" s="10">
        <v>2004</v>
      </c>
      <c r="I172" s="10" t="s">
        <v>97</v>
      </c>
      <c r="J172" s="10" t="s">
        <v>22</v>
      </c>
      <c r="K172" s="10" t="s">
        <v>3574</v>
      </c>
      <c r="L172" s="10">
        <v>48</v>
      </c>
      <c r="M172" s="10"/>
      <c r="N172" s="10"/>
      <c r="O172" s="12" t="str">
        <f t="shared" si="2"/>
        <v>http://scholar.google.co.uk/scholar?hl=en&amp;q=%22Holocene+peat+and+carbon+accumulation+rates+in+the+southern+taiga+of+western+Siberia%22&amp;btnG=&amp;as_sdt=1%2C5&amp;as_sdtp=</v>
      </c>
    </row>
    <row r="173" spans="1:15">
      <c r="A173" s="10">
        <v>171</v>
      </c>
      <c r="B173" s="10" t="s">
        <v>373</v>
      </c>
      <c r="C173" s="10">
        <v>16</v>
      </c>
      <c r="D173" s="10" t="s">
        <v>1603</v>
      </c>
      <c r="E173" s="12" t="s">
        <v>1604</v>
      </c>
      <c r="F173" s="10" t="s">
        <v>1605</v>
      </c>
      <c r="G173" s="10" t="s">
        <v>1606</v>
      </c>
      <c r="H173" s="10">
        <v>2006</v>
      </c>
      <c r="I173" s="10" t="s">
        <v>97</v>
      </c>
      <c r="J173" s="10" t="s">
        <v>22</v>
      </c>
      <c r="K173" s="10" t="s">
        <v>1607</v>
      </c>
      <c r="L173" s="10">
        <v>68</v>
      </c>
      <c r="M173" s="10"/>
      <c r="N173" s="10"/>
      <c r="O173" s="12" t="str">
        <f t="shared" si="2"/>
        <v>http://scholar.google.co.uk/scholar?hl=en&amp;q=%22The+impact+of+seasonal+variations+in+DOC+arising+from+a+moorland+peat+catchment+on+coagulation+with+iron+and+aluminium+salts%22&amp;btnG=&amp;as_sdt=1%2C5&amp;as_sdtp=</v>
      </c>
    </row>
    <row r="174" spans="1:15">
      <c r="A174" s="10">
        <v>172</v>
      </c>
      <c r="B174" s="10" t="s">
        <v>373</v>
      </c>
      <c r="C174" s="10">
        <v>16</v>
      </c>
      <c r="D174" s="10" t="s">
        <v>374</v>
      </c>
      <c r="E174" s="12" t="s">
        <v>375</v>
      </c>
      <c r="F174" s="10" t="s">
        <v>376</v>
      </c>
      <c r="G174" s="10" t="s">
        <v>377</v>
      </c>
      <c r="H174" s="10">
        <v>2005</v>
      </c>
      <c r="I174" s="10" t="s">
        <v>378</v>
      </c>
      <c r="J174" s="10" t="s">
        <v>22</v>
      </c>
      <c r="K174" s="10" t="s">
        <v>379</v>
      </c>
      <c r="L174" s="10">
        <v>59</v>
      </c>
      <c r="M174" s="12" t="s">
        <v>380</v>
      </c>
      <c r="N174" s="10"/>
      <c r="O174" s="12" t="str">
        <f t="shared" si="2"/>
        <v>http://scholar.google.co.uk/scholar?hl=en&amp;q=%22Greenhouse+gas+emissions+from+Canadian+peat+extraction,+1990-2000:+A+life-cycle+analysis%22&amp;btnG=&amp;as_sdt=1%2C5&amp;as_sdtp=</v>
      </c>
    </row>
    <row r="175" spans="1:15">
      <c r="A175" s="10">
        <v>173</v>
      </c>
      <c r="B175" s="10" t="s">
        <v>373</v>
      </c>
      <c r="C175" s="10">
        <v>16</v>
      </c>
      <c r="D175" s="10" t="s">
        <v>3868</v>
      </c>
      <c r="E175" s="12" t="s">
        <v>3869</v>
      </c>
      <c r="F175" s="10" t="s">
        <v>3870</v>
      </c>
      <c r="G175" s="10" t="s">
        <v>3848</v>
      </c>
      <c r="H175" s="10">
        <v>1997</v>
      </c>
      <c r="I175" s="10" t="s">
        <v>97</v>
      </c>
      <c r="J175" s="10" t="s">
        <v>22</v>
      </c>
      <c r="K175" s="10" t="s">
        <v>3871</v>
      </c>
      <c r="L175" s="10">
        <v>59</v>
      </c>
      <c r="M175" s="10"/>
      <c r="N175" s="10"/>
      <c r="O175" s="12" t="str">
        <f t="shared" si="2"/>
        <v>http://scholar.google.co.uk/scholar?hl=en&amp;q=%22Nutritional+controls+on+carbon+dioxide+and+methane+emission+from〈+i〉+Carex〈/i〉-dominated+peat+soils%22&amp;btnG=&amp;as_sdt=1%2C5&amp;as_sdtp=</v>
      </c>
    </row>
    <row r="176" spans="1:15">
      <c r="A176" s="10">
        <v>174</v>
      </c>
      <c r="B176" s="10" t="s">
        <v>373</v>
      </c>
      <c r="C176" s="10">
        <v>16</v>
      </c>
      <c r="D176" s="10" t="s">
        <v>4493</v>
      </c>
      <c r="E176" s="12" t="s">
        <v>4494</v>
      </c>
      <c r="F176" s="10" t="s">
        <v>4495</v>
      </c>
      <c r="G176" s="10"/>
      <c r="H176" s="10"/>
      <c r="I176" s="10"/>
      <c r="J176" s="10" t="s">
        <v>167</v>
      </c>
      <c r="K176" s="10" t="s">
        <v>4496</v>
      </c>
      <c r="L176" s="10">
        <v>41</v>
      </c>
      <c r="M176" s="10"/>
      <c r="N176" s="10"/>
      <c r="O176" s="12" t="str">
        <f t="shared" si="2"/>
        <v>http://scholar.google.co.uk/scholar?hl=en&amp;q=%22The+role+of+peat+in+Finnish+greenhouse+gas+balances%22&amp;btnG=&amp;as_sdt=1%2C5&amp;as_sdtp=</v>
      </c>
    </row>
    <row r="177" spans="1:15">
      <c r="A177" s="10">
        <v>175</v>
      </c>
      <c r="B177" s="10" t="s">
        <v>373</v>
      </c>
      <c r="C177" s="10">
        <v>16</v>
      </c>
      <c r="D177" s="10" t="s">
        <v>1000</v>
      </c>
      <c r="E177" s="12" t="s">
        <v>1001</v>
      </c>
      <c r="F177" s="10" t="s">
        <v>1002</v>
      </c>
      <c r="G177" s="10" t="s">
        <v>1003</v>
      </c>
      <c r="H177" s="10">
        <v>2003</v>
      </c>
      <c r="I177" s="10" t="s">
        <v>353</v>
      </c>
      <c r="J177" s="10" t="s">
        <v>22</v>
      </c>
      <c r="K177" s="10" t="s">
        <v>1004</v>
      </c>
      <c r="L177" s="10">
        <v>207</v>
      </c>
      <c r="M177" s="12" t="s">
        <v>1005</v>
      </c>
      <c r="N177" s="10"/>
      <c r="O177" s="12" t="str">
        <f t="shared" si="2"/>
        <v>http://scholar.google.co.uk/scholar?hl=en&amp;q=%22The+role+of+bryophytes+in+carbon+and+nitrogen+cycling%22&amp;btnG=&amp;as_sdt=1%2C5&amp;as_sdtp=</v>
      </c>
    </row>
    <row r="178" spans="1:15">
      <c r="A178" s="10">
        <v>176</v>
      </c>
      <c r="B178" s="10" t="s">
        <v>373</v>
      </c>
      <c r="C178" s="10">
        <v>16</v>
      </c>
      <c r="D178" s="10" t="s">
        <v>3055</v>
      </c>
      <c r="E178" s="12" t="s">
        <v>3056</v>
      </c>
      <c r="F178" s="10" t="s">
        <v>3057</v>
      </c>
      <c r="G178" s="10" t="s">
        <v>3058</v>
      </c>
      <c r="H178" s="10">
        <v>2006</v>
      </c>
      <c r="I178" s="10" t="s">
        <v>3059</v>
      </c>
      <c r="J178" s="10" t="s">
        <v>22</v>
      </c>
      <c r="K178" s="10" t="s">
        <v>3060</v>
      </c>
      <c r="L178" s="10">
        <v>39</v>
      </c>
      <c r="M178" s="12" t="s">
        <v>3056</v>
      </c>
      <c r="N178" s="10" t="s">
        <v>24</v>
      </c>
      <c r="O178" s="12" t="str">
        <f t="shared" si="2"/>
        <v>http://scholar.google.co.uk/scholar?hl=en&amp;q=%22Increased+decomposition+of+subsurface+peat+in+Swedish+raised+bogs:+are+temperate+peatlands+still+net+sinks+of+carbon%22&amp;btnG=&amp;as_sdt=1%2C5&amp;as_sdtp=</v>
      </c>
    </row>
    <row r="179" spans="1:15">
      <c r="A179" s="10">
        <v>177</v>
      </c>
      <c r="B179" s="10" t="s">
        <v>373</v>
      </c>
      <c r="C179" s="10">
        <v>16</v>
      </c>
      <c r="D179" s="10" t="s">
        <v>3796</v>
      </c>
      <c r="E179" s="12" t="s">
        <v>3797</v>
      </c>
      <c r="F179" s="10" t="s">
        <v>3798</v>
      </c>
      <c r="G179" s="10" t="s">
        <v>3784</v>
      </c>
      <c r="H179" s="10">
        <v>2002</v>
      </c>
      <c r="I179" s="10" t="s">
        <v>97</v>
      </c>
      <c r="J179" s="10" t="s">
        <v>22</v>
      </c>
      <c r="K179" s="10" t="s">
        <v>3799</v>
      </c>
      <c r="L179" s="10">
        <v>60</v>
      </c>
      <c r="M179" s="10"/>
      <c r="N179" s="10"/>
      <c r="O179" s="12" t="str">
        <f t="shared" si="2"/>
        <v>http://scholar.google.co.uk/scholar?hl=en&amp;q=%22Relationships+between+enchytraeid+worms+(Oligochaeta),+climate+change,+and+the+release+of+dissolved+organic+carbon+from+blanket+peat+in+northern+England%22&amp;btnG=&amp;as_sdt=1%2C5&amp;as_sdtp=</v>
      </c>
    </row>
    <row r="180" spans="1:15">
      <c r="A180" s="10">
        <v>178</v>
      </c>
      <c r="B180" s="10" t="s">
        <v>373</v>
      </c>
      <c r="C180" s="10">
        <v>16</v>
      </c>
      <c r="D180" s="10" t="s">
        <v>4384</v>
      </c>
      <c r="E180" s="12" t="s">
        <v>4385</v>
      </c>
      <c r="F180" s="10" t="s">
        <v>4386</v>
      </c>
      <c r="G180" s="10" t="s">
        <v>4387</v>
      </c>
      <c r="H180" s="10">
        <v>2003</v>
      </c>
      <c r="I180" s="10" t="s">
        <v>97</v>
      </c>
      <c r="J180" s="10" t="s">
        <v>22</v>
      </c>
      <c r="K180" s="10" t="s">
        <v>4388</v>
      </c>
      <c r="L180" s="10">
        <v>61</v>
      </c>
      <c r="M180" s="12" t="s">
        <v>4389</v>
      </c>
      <c r="N180" s="10"/>
      <c r="O180" s="12" t="str">
        <f t="shared" si="2"/>
        <v>http://scholar.google.co.uk/scholar?hl=en&amp;q=%22Production+of+dissolved+organic+carbon+(+DOC+)+and+trihalomethane+(THM)+precursor+from+peat+soils%22&amp;btnG=&amp;as_sdt=1%2C5&amp;as_sdtp=</v>
      </c>
    </row>
    <row r="181" spans="1:15">
      <c r="A181" s="10">
        <v>179</v>
      </c>
      <c r="B181" s="10" t="s">
        <v>373</v>
      </c>
      <c r="C181" s="10">
        <v>16</v>
      </c>
      <c r="D181" s="10" t="s">
        <v>3872</v>
      </c>
      <c r="E181" s="12" t="s">
        <v>3873</v>
      </c>
      <c r="F181" s="10" t="s">
        <v>3874</v>
      </c>
      <c r="G181" s="10" t="s">
        <v>3848</v>
      </c>
      <c r="H181" s="10">
        <v>1999</v>
      </c>
      <c r="I181" s="10" t="s">
        <v>97</v>
      </c>
      <c r="J181" s="10" t="s">
        <v>22</v>
      </c>
      <c r="K181" s="10" t="s">
        <v>3875</v>
      </c>
      <c r="L181" s="10">
        <v>60</v>
      </c>
      <c r="M181" s="12" t="s">
        <v>3876</v>
      </c>
      <c r="N181" s="10"/>
      <c r="O181" s="12" t="str">
        <f t="shared" si="2"/>
        <v>http://scholar.google.co.uk/scholar?hl=en&amp;q=%22Methane+production+and+carbon+mineralisation+of+size+and+density+fractions+of+peat+soils%22&amp;btnG=&amp;as_sdt=1%2C5&amp;as_sdtp=</v>
      </c>
    </row>
    <row r="182" spans="1:15">
      <c r="A182" s="10">
        <v>180</v>
      </c>
      <c r="B182" s="10" t="s">
        <v>373</v>
      </c>
      <c r="C182" s="10">
        <v>16</v>
      </c>
      <c r="D182" s="10" t="s">
        <v>2770</v>
      </c>
      <c r="E182" s="12" t="s">
        <v>2771</v>
      </c>
      <c r="F182" s="10" t="s">
        <v>2772</v>
      </c>
      <c r="G182" s="10" t="s">
        <v>2773</v>
      </c>
      <c r="H182" s="10">
        <v>2004</v>
      </c>
      <c r="I182" s="10" t="s">
        <v>863</v>
      </c>
      <c r="J182" s="10" t="s">
        <v>22</v>
      </c>
      <c r="K182" s="10" t="s">
        <v>2774</v>
      </c>
      <c r="L182" s="10">
        <v>63</v>
      </c>
      <c r="M182" s="12" t="s">
        <v>2771</v>
      </c>
      <c r="N182" s="10" t="s">
        <v>1717</v>
      </c>
      <c r="O182" s="12" t="str">
        <f t="shared" si="2"/>
        <v>http://scholar.google.co.uk/scholar?hl=en&amp;q=%22Annual+CO2+exchange+of+a+peat+field+growing+spring+barley+or+perennial+forage+grass%22&amp;btnG=&amp;as_sdt=1%2C5&amp;as_sdtp=</v>
      </c>
    </row>
    <row r="183" spans="1:15">
      <c r="A183" s="10">
        <v>181</v>
      </c>
      <c r="B183" s="10" t="s">
        <v>25</v>
      </c>
      <c r="C183" s="10">
        <v>17</v>
      </c>
      <c r="D183" s="10" t="s">
        <v>26</v>
      </c>
      <c r="E183" s="12" t="s">
        <v>27</v>
      </c>
      <c r="F183" s="10" t="s">
        <v>28</v>
      </c>
      <c r="G183" s="10" t="s">
        <v>20</v>
      </c>
      <c r="H183" s="10">
        <v>2008</v>
      </c>
      <c r="I183" s="10" t="s">
        <v>21</v>
      </c>
      <c r="J183" s="10" t="s">
        <v>22</v>
      </c>
      <c r="K183" s="10" t="s">
        <v>29</v>
      </c>
      <c r="L183" s="10">
        <v>239</v>
      </c>
      <c r="M183" s="12" t="s">
        <v>30</v>
      </c>
      <c r="N183" s="10"/>
      <c r="O183" s="12" t="str">
        <f t="shared" si="2"/>
        <v>http://scholar.google.co.uk/scholar?hl=en&amp;q=%22Peatlands+and+the+carbon+cycle:+from+local+processes+to+global+implications–a+synthesis%22&amp;btnG=&amp;as_sdt=1%2C5&amp;as_sdtp=</v>
      </c>
    </row>
    <row r="184" spans="1:15">
      <c r="A184" s="10">
        <v>182</v>
      </c>
      <c r="B184" s="10" t="s">
        <v>25</v>
      </c>
      <c r="C184" s="10">
        <v>17</v>
      </c>
      <c r="D184" s="10" t="s">
        <v>2720</v>
      </c>
      <c r="E184" s="12" t="s">
        <v>2721</v>
      </c>
      <c r="F184" s="10" t="s">
        <v>2722</v>
      </c>
      <c r="G184" s="10" t="s">
        <v>2718</v>
      </c>
      <c r="H184" s="10">
        <v>1994</v>
      </c>
      <c r="I184" s="10" t="s">
        <v>353</v>
      </c>
      <c r="J184" s="10" t="s">
        <v>22</v>
      </c>
      <c r="K184" s="10" t="s">
        <v>2723</v>
      </c>
      <c r="L184" s="10">
        <v>92</v>
      </c>
      <c r="M184" s="10"/>
      <c r="N184" s="10"/>
      <c r="O184" s="12" t="str">
        <f t="shared" si="2"/>
        <v>http://scholar.google.co.uk/scholar?hl=en&amp;q=%22Carbon+dynamics+in+a+forested+peatland+in+north-eastern+Ontario,+Canada%22&amp;btnG=&amp;as_sdt=1%2C5&amp;as_sdtp=</v>
      </c>
    </row>
    <row r="185" spans="1:15">
      <c r="A185" s="10">
        <v>183</v>
      </c>
      <c r="B185" s="10" t="s">
        <v>25</v>
      </c>
      <c r="C185" s="10">
        <v>17</v>
      </c>
      <c r="D185" s="10" t="s">
        <v>3225</v>
      </c>
      <c r="E185" s="12" t="s">
        <v>3226</v>
      </c>
      <c r="F185" s="10" t="s">
        <v>3227</v>
      </c>
      <c r="G185" s="10" t="s">
        <v>3223</v>
      </c>
      <c r="H185" s="10">
        <v>2004</v>
      </c>
      <c r="I185" s="10" t="s">
        <v>535</v>
      </c>
      <c r="J185" s="10" t="s">
        <v>22</v>
      </c>
      <c r="K185" s="10" t="s">
        <v>3228</v>
      </c>
      <c r="L185" s="10">
        <v>55</v>
      </c>
      <c r="M185" s="12" t="s">
        <v>3229</v>
      </c>
      <c r="N185" s="10"/>
      <c r="O185" s="12" t="str">
        <f t="shared" si="2"/>
        <v>http://scholar.google.co.uk/scholar?hl=en&amp;q=%22Contribution+of+nitrification+and+denitrification+to+N2O+production+in+peat+,+clay+and+loamy+sand+soils+under+different+soil+moisture+conditions%22&amp;btnG=&amp;as_sdt=1%2C5&amp;as_sdtp=</v>
      </c>
    </row>
    <row r="186" spans="1:15">
      <c r="A186" s="10">
        <v>184</v>
      </c>
      <c r="B186" s="10" t="s">
        <v>25</v>
      </c>
      <c r="C186" s="10">
        <v>17</v>
      </c>
      <c r="D186" s="10" t="s">
        <v>1312</v>
      </c>
      <c r="E186" s="12" t="s">
        <v>1313</v>
      </c>
      <c r="F186" s="10" t="s">
        <v>1314</v>
      </c>
      <c r="G186" s="10" t="s">
        <v>1315</v>
      </c>
      <c r="H186" s="10">
        <v>2005</v>
      </c>
      <c r="I186" s="10"/>
      <c r="J186" s="10" t="s">
        <v>22</v>
      </c>
      <c r="K186" s="10" t="s">
        <v>1316</v>
      </c>
      <c r="L186" s="10">
        <v>140</v>
      </c>
      <c r="M186" s="12" t="s">
        <v>1313</v>
      </c>
      <c r="N186" s="10" t="s">
        <v>24</v>
      </c>
      <c r="O186" s="12" t="str">
        <f t="shared" si="2"/>
        <v>http://scholar.google.co.uk/scholar?hl=en&amp;q=%22An+appraisal+of+global+wetland+area+and+its+organic+carbon+stock%22&amp;btnG=&amp;as_sdt=1%2C5&amp;as_sdtp=</v>
      </c>
    </row>
    <row r="187" spans="1:15">
      <c r="A187" s="10">
        <v>185</v>
      </c>
      <c r="B187" s="10" t="s">
        <v>25</v>
      </c>
      <c r="C187" s="10">
        <v>17</v>
      </c>
      <c r="D187" s="10" t="s">
        <v>990</v>
      </c>
      <c r="E187" s="12" t="s">
        <v>991</v>
      </c>
      <c r="F187" s="10" t="s">
        <v>992</v>
      </c>
      <c r="G187" s="10" t="s">
        <v>993</v>
      </c>
      <c r="H187" s="10">
        <v>1997</v>
      </c>
      <c r="I187" s="10" t="s">
        <v>863</v>
      </c>
      <c r="J187" s="10" t="s">
        <v>22</v>
      </c>
      <c r="K187" s="10" t="s">
        <v>994</v>
      </c>
      <c r="L187" s="10">
        <v>61</v>
      </c>
      <c r="M187" s="10"/>
      <c r="N187" s="10"/>
      <c r="O187" s="12" t="str">
        <f t="shared" si="2"/>
        <v>http://scholar.google.co.uk/scholar?hl=en&amp;q=%22Holocene+lateral+expansion,+peat+growth+and+carbon+accumulation+on+Haukkasuo,+a+raised+bog+in+southeastern+Finland%22&amp;btnG=&amp;as_sdt=1%2C5&amp;as_sdtp=</v>
      </c>
    </row>
    <row r="188" spans="1:15">
      <c r="A188" s="10">
        <v>186</v>
      </c>
      <c r="B188" s="10" t="s">
        <v>25</v>
      </c>
      <c r="C188" s="10">
        <v>17</v>
      </c>
      <c r="D188" s="10" t="s">
        <v>4497</v>
      </c>
      <c r="E188" s="12" t="s">
        <v>4498</v>
      </c>
      <c r="F188" s="10" t="s">
        <v>4499</v>
      </c>
      <c r="G188" s="10"/>
      <c r="H188" s="10"/>
      <c r="I188" s="10"/>
      <c r="J188" s="10" t="s">
        <v>119</v>
      </c>
      <c r="K188" s="10" t="s">
        <v>4500</v>
      </c>
      <c r="L188" s="10">
        <v>65</v>
      </c>
      <c r="M188" s="12" t="s">
        <v>4498</v>
      </c>
      <c r="N188" s="10" t="s">
        <v>4501</v>
      </c>
      <c r="O188" s="12" t="str">
        <f t="shared" si="2"/>
        <v>http://scholar.google.co.uk/scholar?hl=en&amp;q=%22Dissolved+organic+carbon+concentrations+and+compositions,+and+trihalomethane+formation+potentials+in+waters+from+agricultural+peat+soils,+Sacramento-San+…%22&amp;btnG=&amp;as_sdt=1%2C5&amp;as_sdtp=</v>
      </c>
    </row>
    <row r="189" spans="1:15">
      <c r="A189" s="10">
        <v>187</v>
      </c>
      <c r="B189" s="10" t="s">
        <v>25</v>
      </c>
      <c r="C189" s="10">
        <v>17</v>
      </c>
      <c r="D189" s="10" t="s">
        <v>3167</v>
      </c>
      <c r="E189" s="12" t="s">
        <v>3168</v>
      </c>
      <c r="F189" s="10" t="s">
        <v>3169</v>
      </c>
      <c r="G189" s="10" t="s">
        <v>3159</v>
      </c>
      <c r="H189" s="10">
        <v>2009</v>
      </c>
      <c r="I189" s="10" t="s">
        <v>3090</v>
      </c>
      <c r="J189" s="10" t="s">
        <v>22</v>
      </c>
      <c r="K189" s="10" t="s">
        <v>3170</v>
      </c>
      <c r="L189" s="10">
        <v>507</v>
      </c>
      <c r="M189" s="12" t="s">
        <v>3171</v>
      </c>
      <c r="N189" s="10"/>
      <c r="O189" s="12" t="str">
        <f t="shared" si="2"/>
        <v>http://scholar.google.co.uk/scholar?hl=en&amp;q=%22CO2+emissions+from+forest+loss%22&amp;btnG=&amp;as_sdt=1%2C5&amp;as_sdtp=</v>
      </c>
    </row>
    <row r="190" spans="1:15">
      <c r="A190" s="10">
        <v>188</v>
      </c>
      <c r="B190" s="10" t="s">
        <v>25</v>
      </c>
      <c r="C190" s="10">
        <v>17</v>
      </c>
      <c r="D190" s="10" t="s">
        <v>3128</v>
      </c>
      <c r="E190" s="12" t="s">
        <v>3129</v>
      </c>
      <c r="F190" s="10" t="s">
        <v>3130</v>
      </c>
      <c r="G190" s="10" t="s">
        <v>3089</v>
      </c>
      <c r="H190" s="10">
        <v>2006</v>
      </c>
      <c r="I190" s="10" t="s">
        <v>3090</v>
      </c>
      <c r="J190" s="10" t="s">
        <v>22</v>
      </c>
      <c r="K190" s="10" t="s">
        <v>3131</v>
      </c>
      <c r="L190" s="10">
        <v>1893</v>
      </c>
      <c r="M190" s="12" t="s">
        <v>3132</v>
      </c>
      <c r="N190" s="10"/>
      <c r="O190" s="12" t="str">
        <f t="shared" si="2"/>
        <v>http://scholar.google.co.uk/scholar?hl=en&amp;q=%22Temperature+sensitivity+of+soil+carbon+decomposition+and+feedbacks+to+climate+change%22&amp;btnG=&amp;as_sdt=1%2C5&amp;as_sdtp=</v>
      </c>
    </row>
    <row r="191" spans="1:15">
      <c r="A191" s="10">
        <v>189</v>
      </c>
      <c r="B191" s="10" t="s">
        <v>25</v>
      </c>
      <c r="C191" s="10">
        <v>17</v>
      </c>
      <c r="D191" s="10" t="s">
        <v>4147</v>
      </c>
      <c r="E191" s="12"/>
      <c r="F191" s="10" t="s">
        <v>4148</v>
      </c>
      <c r="G191" s="10" t="s">
        <v>4149</v>
      </c>
      <c r="H191" s="10"/>
      <c r="I191" s="10"/>
      <c r="J191" s="10" t="s">
        <v>22</v>
      </c>
      <c r="K191" s="10"/>
      <c r="L191" s="10">
        <v>64</v>
      </c>
      <c r="M191" s="10"/>
      <c r="N191" s="10" t="s">
        <v>34</v>
      </c>
      <c r="O191" s="12" t="str">
        <f t="shared" si="2"/>
        <v>http://scholar.google.co.uk/scholar?hl=en&amp;q=%22Factors+affecting+methane+production+in+peat+soils%22&amp;btnG=&amp;as_sdt=1%2C5&amp;as_sdtp=</v>
      </c>
    </row>
    <row r="192" spans="1:15">
      <c r="A192" s="10">
        <v>190</v>
      </c>
      <c r="B192" s="10" t="s">
        <v>25</v>
      </c>
      <c r="C192" s="10">
        <v>17</v>
      </c>
      <c r="D192" s="10" t="s">
        <v>1017</v>
      </c>
      <c r="E192" s="12" t="s">
        <v>1018</v>
      </c>
      <c r="F192" s="10" t="s">
        <v>1019</v>
      </c>
      <c r="G192" s="10" t="s">
        <v>1014</v>
      </c>
      <c r="H192" s="10">
        <v>1986</v>
      </c>
      <c r="I192" s="10" t="s">
        <v>181</v>
      </c>
      <c r="J192" s="10" t="s">
        <v>22</v>
      </c>
      <c r="K192" s="10" t="s">
        <v>1020</v>
      </c>
      <c r="L192" s="10">
        <v>96</v>
      </c>
      <c r="M192" s="10"/>
      <c r="N192" s="10"/>
      <c r="O192" s="12" t="str">
        <f t="shared" si="2"/>
        <v>http://scholar.google.co.uk/scholar?hl=en&amp;q=%22Carbon+flow+in+a+tundra+stream+ecosystem%22&amp;btnG=&amp;as_sdt=1%2C5&amp;as_sdtp=</v>
      </c>
    </row>
    <row r="193" spans="1:15">
      <c r="A193" s="10">
        <v>191</v>
      </c>
      <c r="B193" s="10" t="s">
        <v>645</v>
      </c>
      <c r="C193" s="10">
        <v>18</v>
      </c>
      <c r="D193" s="10" t="s">
        <v>646</v>
      </c>
      <c r="E193" s="12"/>
      <c r="F193" s="10" t="s">
        <v>647</v>
      </c>
      <c r="G193" s="10" t="s">
        <v>648</v>
      </c>
      <c r="H193" s="10">
        <v>1997</v>
      </c>
      <c r="I193" s="10"/>
      <c r="J193" s="10" t="s">
        <v>4644</v>
      </c>
      <c r="K193" s="10"/>
      <c r="L193" s="10">
        <v>61</v>
      </c>
      <c r="M193" s="10"/>
      <c r="N193" s="10" t="s">
        <v>34</v>
      </c>
      <c r="O193" s="12" t="str">
        <f t="shared" si="2"/>
        <v>http://scholar.google.co.uk/scholar?hl=en&amp;q=%22Onset+and+rate+of+peat+and+carbon+accumulation+in+four+domed+ombrogenous+peat+deposits,+Indonesia%22&amp;btnG=&amp;as_sdt=1%2C5&amp;as_sdtp=</v>
      </c>
    </row>
    <row r="194" spans="1:15">
      <c r="A194" s="10">
        <v>192</v>
      </c>
      <c r="B194" s="10" t="s">
        <v>645</v>
      </c>
      <c r="C194" s="10">
        <v>18</v>
      </c>
      <c r="D194" s="10" t="s">
        <v>3800</v>
      </c>
      <c r="E194" s="12" t="s">
        <v>3801</v>
      </c>
      <c r="F194" s="10" t="s">
        <v>3802</v>
      </c>
      <c r="G194" s="10" t="s">
        <v>3784</v>
      </c>
      <c r="H194" s="10">
        <v>1994</v>
      </c>
      <c r="I194" s="10" t="s">
        <v>97</v>
      </c>
      <c r="J194" s="10" t="s">
        <v>22</v>
      </c>
      <c r="K194" s="10" t="s">
        <v>3803</v>
      </c>
      <c r="L194" s="10">
        <v>188</v>
      </c>
      <c r="M194" s="10"/>
      <c r="N194" s="10"/>
      <c r="O194" s="12" t="str">
        <f t="shared" si="2"/>
        <v>http://scholar.google.co.uk/scholar?hl=en&amp;q=%22Temperature+and+N+fertilization+effects+on+methane+oxidation+in+a+drained+peatland+soil%22&amp;btnG=&amp;as_sdt=1%2C5&amp;as_sdtp=</v>
      </c>
    </row>
    <row r="195" spans="1:15">
      <c r="A195" s="10">
        <v>193</v>
      </c>
      <c r="B195" s="10" t="s">
        <v>645</v>
      </c>
      <c r="C195" s="10">
        <v>18</v>
      </c>
      <c r="D195" s="10" t="s">
        <v>669</v>
      </c>
      <c r="E195" s="12" t="s">
        <v>670</v>
      </c>
      <c r="F195" s="10" t="s">
        <v>671</v>
      </c>
      <c r="G195" s="10" t="s">
        <v>652</v>
      </c>
      <c r="H195" s="10">
        <v>2005</v>
      </c>
      <c r="I195" s="10" t="s">
        <v>535</v>
      </c>
      <c r="J195" s="10" t="s">
        <v>22</v>
      </c>
      <c r="K195" s="10" t="s">
        <v>672</v>
      </c>
      <c r="L195" s="10">
        <v>54</v>
      </c>
      <c r="M195" s="12" t="s">
        <v>673</v>
      </c>
      <c r="N195" s="10"/>
      <c r="O195" s="12" t="str">
        <f t="shared" ref="O195:O258" si="3">HYPERLINK(CONCATENATE("http://scholar.google.co.uk/scholar?hl=en&amp;q=%22",SUBSTITUTE(D195," ","+"),"%22&amp;btnG=&amp;as_sdt=1%2C5&amp;as_sdtp="))</f>
        <v>http://scholar.google.co.uk/scholar?hl=en&amp;q=%22Fluxes+of+dissolved+carbon+dioxide+and+inorganic+carbon+from+an+upland+peat+catchment:+implications+for+soil+respiration%22&amp;btnG=&amp;as_sdt=1%2C5&amp;as_sdtp=</v>
      </c>
    </row>
    <row r="196" spans="1:15">
      <c r="A196" s="10">
        <v>194</v>
      </c>
      <c r="B196" s="10" t="s">
        <v>645</v>
      </c>
      <c r="C196" s="10">
        <v>18</v>
      </c>
      <c r="D196" s="10" t="s">
        <v>674</v>
      </c>
      <c r="E196" s="12" t="s">
        <v>675</v>
      </c>
      <c r="F196" s="10" t="s">
        <v>676</v>
      </c>
      <c r="G196" s="10" t="s">
        <v>652</v>
      </c>
      <c r="H196" s="10">
        <v>1999</v>
      </c>
      <c r="I196" s="10" t="s">
        <v>535</v>
      </c>
      <c r="J196" s="10" t="s">
        <v>22</v>
      </c>
      <c r="K196" s="10" t="s">
        <v>677</v>
      </c>
      <c r="L196" s="10">
        <v>49</v>
      </c>
      <c r="M196" s="10"/>
      <c r="N196" s="10"/>
      <c r="O196" s="12" t="str">
        <f t="shared" si="3"/>
        <v>http://scholar.google.co.uk/scholar?hl=en&amp;q=%22Methane+emissions+from+wet+grasslands+on+peat+soil+in+a+nature+preserve%22&amp;btnG=&amp;as_sdt=1%2C5&amp;as_sdtp=</v>
      </c>
    </row>
    <row r="197" spans="1:15">
      <c r="A197" s="10">
        <v>195</v>
      </c>
      <c r="B197" s="10" t="s">
        <v>645</v>
      </c>
      <c r="C197" s="10">
        <v>18</v>
      </c>
      <c r="D197" s="10" t="s">
        <v>4243</v>
      </c>
      <c r="E197" s="12" t="s">
        <v>4244</v>
      </c>
      <c r="F197" s="10" t="s">
        <v>4245</v>
      </c>
      <c r="G197" s="10" t="s">
        <v>4235</v>
      </c>
      <c r="H197" s="10">
        <v>2001</v>
      </c>
      <c r="I197" s="10"/>
      <c r="J197" s="10" t="s">
        <v>22</v>
      </c>
      <c r="K197" s="10" t="s">
        <v>4246</v>
      </c>
      <c r="L197" s="10">
        <v>70</v>
      </c>
      <c r="M197" s="12" t="s">
        <v>4247</v>
      </c>
      <c r="N197" s="10"/>
      <c r="O197" s="12" t="str">
        <f t="shared" si="3"/>
        <v>http://scholar.google.co.uk/scholar?hl=en&amp;q=%22Variation+in+14C+age+of+macrofossils+and+different+fractions+of+minute+peat+samples+dated+by+AMS%22&amp;btnG=&amp;as_sdt=1%2C5&amp;as_sdtp=</v>
      </c>
    </row>
    <row r="198" spans="1:15">
      <c r="A198" s="10">
        <v>196</v>
      </c>
      <c r="B198" s="10" t="s">
        <v>645</v>
      </c>
      <c r="C198" s="10">
        <v>18</v>
      </c>
      <c r="D198" s="10" t="s">
        <v>2841</v>
      </c>
      <c r="E198" s="12" t="s">
        <v>2842</v>
      </c>
      <c r="F198" s="10" t="s">
        <v>2843</v>
      </c>
      <c r="G198" s="10" t="s">
        <v>2834</v>
      </c>
      <c r="H198" s="10">
        <v>1999</v>
      </c>
      <c r="I198" s="10" t="s">
        <v>97</v>
      </c>
      <c r="J198" s="10" t="s">
        <v>22</v>
      </c>
      <c r="K198" s="10" t="s">
        <v>2844</v>
      </c>
      <c r="L198" s="10">
        <v>165</v>
      </c>
      <c r="M198" s="10"/>
      <c r="N198" s="10"/>
      <c r="O198" s="12" t="str">
        <f t="shared" si="3"/>
        <v>http://scholar.google.co.uk/scholar?hl=en&amp;q=%22Runoff+generation+and+water+table+fluctuations+in+blanket+peat+:+evidence+from+UK+data+spanning+the+dry+summer+of+1995%22&amp;btnG=&amp;as_sdt=1%2C5&amp;as_sdtp=</v>
      </c>
    </row>
    <row r="199" spans="1:15">
      <c r="A199" s="10">
        <v>197</v>
      </c>
      <c r="B199" s="10" t="s">
        <v>645</v>
      </c>
      <c r="C199" s="10">
        <v>18</v>
      </c>
      <c r="D199" s="10" t="s">
        <v>2072</v>
      </c>
      <c r="E199" s="12" t="s">
        <v>2073</v>
      </c>
      <c r="F199" s="10" t="s">
        <v>2074</v>
      </c>
      <c r="G199" s="10" t="s">
        <v>2070</v>
      </c>
      <c r="H199" s="10">
        <v>1993</v>
      </c>
      <c r="I199" s="10" t="s">
        <v>863</v>
      </c>
      <c r="J199" s="10" t="s">
        <v>22</v>
      </c>
      <c r="K199" s="10" t="s">
        <v>2075</v>
      </c>
      <c r="L199" s="10">
        <v>223</v>
      </c>
      <c r="M199" s="10"/>
      <c r="N199" s="10"/>
      <c r="O199" s="12" t="str">
        <f t="shared" si="3"/>
        <v>http://scholar.google.co.uk/scholar?hl=en&amp;q=%22Methane+flux:+water+table+relations+in+northern+wetlands%22&amp;btnG=&amp;as_sdt=1%2C5&amp;as_sdtp=</v>
      </c>
    </row>
    <row r="200" spans="1:15">
      <c r="A200" s="10">
        <v>198</v>
      </c>
      <c r="B200" s="10" t="s">
        <v>645</v>
      </c>
      <c r="C200" s="10">
        <v>18</v>
      </c>
      <c r="D200" s="10" t="s">
        <v>1994</v>
      </c>
      <c r="E200" s="12" t="s">
        <v>1995</v>
      </c>
      <c r="F200" s="10" t="s">
        <v>1996</v>
      </c>
      <c r="G200" s="10" t="s">
        <v>1983</v>
      </c>
      <c r="H200" s="10">
        <v>2000</v>
      </c>
      <c r="I200" s="10"/>
      <c r="J200" s="10" t="s">
        <v>22</v>
      </c>
      <c r="K200" s="10" t="s">
        <v>1997</v>
      </c>
      <c r="L200" s="10">
        <v>61</v>
      </c>
      <c r="M200" s="12" t="s">
        <v>1998</v>
      </c>
      <c r="N200" s="10"/>
      <c r="O200" s="12" t="str">
        <f t="shared" si="3"/>
        <v>http://scholar.google.co.uk/scholar?hl=en&amp;q=%22Methane+oxidation,+production,+and+emission+at+contrasting+sites+in+a+boreal+bog%22&amp;btnG=&amp;as_sdt=1%2C5&amp;as_sdtp=</v>
      </c>
    </row>
    <row r="201" spans="1:15">
      <c r="A201" s="10">
        <v>199</v>
      </c>
      <c r="B201" s="10" t="s">
        <v>645</v>
      </c>
      <c r="C201" s="10">
        <v>18</v>
      </c>
      <c r="D201" s="10" t="s">
        <v>4152</v>
      </c>
      <c r="E201" s="12" t="s">
        <v>4153</v>
      </c>
      <c r="F201" s="10" t="s">
        <v>4154</v>
      </c>
      <c r="G201" s="10" t="s">
        <v>4155</v>
      </c>
      <c r="H201" s="10">
        <v>1992</v>
      </c>
      <c r="I201" s="10" t="s">
        <v>863</v>
      </c>
      <c r="J201" s="10" t="s">
        <v>22</v>
      </c>
      <c r="K201" s="10" t="s">
        <v>4156</v>
      </c>
      <c r="L201" s="10">
        <v>248</v>
      </c>
      <c r="M201" s="12" t="s">
        <v>4157</v>
      </c>
      <c r="N201" s="10"/>
      <c r="O201" s="12" t="str">
        <f t="shared" si="3"/>
        <v>http://scholar.google.co.uk/scholar?hl=en&amp;q=%22Northern+fens:+methane+flux+and+climatic+change%22&amp;btnG=&amp;as_sdt=1%2C5&amp;as_sdtp=</v>
      </c>
    </row>
    <row r="202" spans="1:15">
      <c r="A202" s="10">
        <v>200</v>
      </c>
      <c r="B202" s="10" t="s">
        <v>645</v>
      </c>
      <c r="C202" s="10">
        <v>18</v>
      </c>
      <c r="D202" s="10" t="s">
        <v>2845</v>
      </c>
      <c r="E202" s="12" t="s">
        <v>2846</v>
      </c>
      <c r="F202" s="10" t="s">
        <v>2297</v>
      </c>
      <c r="G202" s="10" t="s">
        <v>2834</v>
      </c>
      <c r="H202" s="10">
        <v>2006</v>
      </c>
      <c r="I202" s="10" t="s">
        <v>97</v>
      </c>
      <c r="J202" s="10" t="s">
        <v>22</v>
      </c>
      <c r="K202" s="10" t="s">
        <v>2847</v>
      </c>
      <c r="L202" s="10">
        <v>55</v>
      </c>
      <c r="M202" s="10"/>
      <c r="N202" s="10"/>
      <c r="O202" s="12" t="str">
        <f t="shared" si="3"/>
        <v>http://scholar.google.co.uk/scholar?hl=en&amp;q=%22The+rate+of+and+controls+upon+DOC+loss+in+a+peat+catchment%22&amp;btnG=&amp;as_sdt=1%2C5&amp;as_sdtp=</v>
      </c>
    </row>
    <row r="203" spans="1:15">
      <c r="A203" s="10">
        <v>201</v>
      </c>
      <c r="B203" s="10" t="s">
        <v>596</v>
      </c>
      <c r="C203" s="10">
        <v>19</v>
      </c>
      <c r="D203" s="10" t="s">
        <v>1636</v>
      </c>
      <c r="E203" s="12"/>
      <c r="F203" s="10" t="s">
        <v>1637</v>
      </c>
      <c r="G203" s="10" t="s">
        <v>1638</v>
      </c>
      <c r="H203" s="10"/>
      <c r="I203" s="10"/>
      <c r="J203" s="10" t="s">
        <v>22</v>
      </c>
      <c r="K203" s="10"/>
      <c r="L203" s="10">
        <v>5</v>
      </c>
      <c r="M203" s="10"/>
      <c r="N203" s="10" t="s">
        <v>34</v>
      </c>
      <c r="O203" s="12" t="str">
        <f t="shared" si="3"/>
        <v>http://scholar.google.co.uk/scholar?hl=en&amp;q=%22Peat+carbon+in+arctic+Alaska:+accumulating+or+ablating%22&amp;btnG=&amp;as_sdt=1%2C5&amp;as_sdtp=</v>
      </c>
    </row>
    <row r="204" spans="1:15">
      <c r="A204" s="10">
        <v>202</v>
      </c>
      <c r="B204" s="10" t="s">
        <v>596</v>
      </c>
      <c r="C204" s="10">
        <v>19</v>
      </c>
      <c r="D204" s="10" t="s">
        <v>1626</v>
      </c>
      <c r="E204" s="12" t="s">
        <v>1627</v>
      </c>
      <c r="F204" s="10" t="s">
        <v>1628</v>
      </c>
      <c r="G204" s="10" t="s">
        <v>1629</v>
      </c>
      <c r="H204" s="10">
        <v>1998</v>
      </c>
      <c r="I204" s="10" t="s">
        <v>249</v>
      </c>
      <c r="J204" s="10" t="s">
        <v>22</v>
      </c>
      <c r="K204" s="10" t="s">
        <v>1630</v>
      </c>
      <c r="L204" s="10">
        <v>56</v>
      </c>
      <c r="M204" s="12" t="s">
        <v>1631</v>
      </c>
      <c r="N204" s="10"/>
      <c r="O204" s="12" t="str">
        <f t="shared" si="3"/>
        <v>http://scholar.google.co.uk/scholar?hl=en&amp;q=%22Sorption+and+desorption+rates+of+carbon+tetrachloride+and+1,+2-dichlorobenzene+to+three+organobentonites+and+a+natural+peat+soil%22&amp;btnG=&amp;as_sdt=1%2C5&amp;as_sdtp=</v>
      </c>
    </row>
    <row r="205" spans="1:15">
      <c r="A205" s="10">
        <v>203</v>
      </c>
      <c r="B205" s="10" t="s">
        <v>596</v>
      </c>
      <c r="C205" s="10">
        <v>19</v>
      </c>
      <c r="D205" s="10" t="s">
        <v>2017</v>
      </c>
      <c r="E205" s="12" t="s">
        <v>2018</v>
      </c>
      <c r="F205" s="10" t="s">
        <v>2019</v>
      </c>
      <c r="G205" s="10" t="s">
        <v>2020</v>
      </c>
      <c r="H205" s="10">
        <v>2006</v>
      </c>
      <c r="I205" s="10" t="s">
        <v>97</v>
      </c>
      <c r="J205" s="10" t="s">
        <v>22</v>
      </c>
      <c r="K205" s="10" t="s">
        <v>2021</v>
      </c>
      <c r="L205" s="10">
        <v>87</v>
      </c>
      <c r="M205" s="10"/>
      <c r="N205" s="10"/>
      <c r="O205" s="12" t="str">
        <f t="shared" si="3"/>
        <v>http://scholar.google.co.uk/scholar?hl=en&amp;q=%22Eroding+blanket+peat+catchments:+global+and+local+implications+of+upland+organic+sediment+budgets%22&amp;btnG=&amp;as_sdt=1%2C5&amp;as_sdtp=</v>
      </c>
    </row>
    <row r="206" spans="1:15">
      <c r="A206" s="10">
        <v>204</v>
      </c>
      <c r="B206" s="10" t="s">
        <v>596</v>
      </c>
      <c r="C206" s="10">
        <v>19</v>
      </c>
      <c r="D206" s="10" t="s">
        <v>4128</v>
      </c>
      <c r="E206" s="12" t="s">
        <v>4129</v>
      </c>
      <c r="F206" s="10" t="s">
        <v>4130</v>
      </c>
      <c r="G206" s="10" t="s">
        <v>4131</v>
      </c>
      <c r="H206" s="10">
        <v>2002</v>
      </c>
      <c r="I206" s="10" t="s">
        <v>863</v>
      </c>
      <c r="J206" s="10" t="s">
        <v>22</v>
      </c>
      <c r="K206" s="10" t="s">
        <v>4132</v>
      </c>
      <c r="L206" s="10">
        <v>36</v>
      </c>
      <c r="M206" s="10"/>
      <c r="N206" s="10"/>
      <c r="O206" s="12" t="str">
        <f t="shared" si="3"/>
        <v>http://scholar.google.co.uk/scholar?hl=en&amp;q=%22Subsidence+rates+and+carbon+loss+in+peat+soils+following+conversion+to+pasture+in+the+Waikato+Region,+New+Zealand%22&amp;btnG=&amp;as_sdt=1%2C5&amp;as_sdtp=</v>
      </c>
    </row>
    <row r="207" spans="1:15">
      <c r="A207" s="10">
        <v>205</v>
      </c>
      <c r="B207" s="10" t="s">
        <v>596</v>
      </c>
      <c r="C207" s="10">
        <v>19</v>
      </c>
      <c r="D207" s="10" t="s">
        <v>3414</v>
      </c>
      <c r="E207" s="12" t="s">
        <v>3415</v>
      </c>
      <c r="F207" s="10" t="s">
        <v>3416</v>
      </c>
      <c r="G207" s="10" t="s">
        <v>3417</v>
      </c>
      <c r="H207" s="10">
        <v>1997</v>
      </c>
      <c r="I207" s="10" t="s">
        <v>535</v>
      </c>
      <c r="J207" s="10" t="s">
        <v>22</v>
      </c>
      <c r="K207" s="10" t="s">
        <v>3418</v>
      </c>
      <c r="L207" s="10">
        <v>45</v>
      </c>
      <c r="M207" s="10"/>
      <c r="N207" s="10"/>
      <c r="O207" s="12" t="str">
        <f t="shared" si="3"/>
        <v>http://scholar.google.co.uk/scholar?hl=en&amp;q=%22Nitrous+oxide+production,+its+source+and+distribution+in+urine+patches+on+grassland+on+peat+soil%22&amp;btnG=&amp;as_sdt=1%2C5&amp;as_sdtp=</v>
      </c>
    </row>
    <row r="208" spans="1:15">
      <c r="A208" s="10">
        <v>206</v>
      </c>
      <c r="B208" s="10" t="s">
        <v>596</v>
      </c>
      <c r="C208" s="10">
        <v>19</v>
      </c>
      <c r="D208" s="10" t="s">
        <v>3026</v>
      </c>
      <c r="E208" s="12" t="s">
        <v>3027</v>
      </c>
      <c r="F208" s="10" t="s">
        <v>1748</v>
      </c>
      <c r="G208" s="10" t="s">
        <v>3028</v>
      </c>
      <c r="H208" s="10">
        <v>1996</v>
      </c>
      <c r="I208" s="10" t="s">
        <v>535</v>
      </c>
      <c r="J208" s="10" t="s">
        <v>22</v>
      </c>
      <c r="K208" s="10" t="s">
        <v>3029</v>
      </c>
      <c r="L208" s="10">
        <v>29</v>
      </c>
      <c r="M208" s="10"/>
      <c r="N208" s="10"/>
      <c r="O208" s="12" t="str">
        <f t="shared" si="3"/>
        <v>http://scholar.google.co.uk/scholar?hl=en&amp;q=%22Spatial+and+temporal+variations+of+dissolved+gases+(+CH4+,+CO2+,+and+O2)+in+peat+cores%22&amp;btnG=&amp;as_sdt=1%2C5&amp;as_sdtp=</v>
      </c>
    </row>
    <row r="209" spans="1:15">
      <c r="A209" s="10">
        <v>207</v>
      </c>
      <c r="B209" s="10" t="s">
        <v>596</v>
      </c>
      <c r="C209" s="10">
        <v>19</v>
      </c>
      <c r="D209" s="10" t="s">
        <v>3388</v>
      </c>
      <c r="E209" s="12" t="s">
        <v>3389</v>
      </c>
      <c r="F209" s="10" t="s">
        <v>3390</v>
      </c>
      <c r="G209" s="10" t="s">
        <v>3391</v>
      </c>
      <c r="H209" s="10">
        <v>2000</v>
      </c>
      <c r="I209" s="10"/>
      <c r="J209" s="10" t="s">
        <v>22</v>
      </c>
      <c r="K209" s="10" t="s">
        <v>3392</v>
      </c>
      <c r="L209" s="10">
        <v>79</v>
      </c>
      <c r="M209" s="10"/>
      <c r="N209" s="10"/>
      <c r="O209" s="12" t="str">
        <f t="shared" si="3"/>
        <v>http://scholar.google.co.uk/scholar?hl=en&amp;q=%22Effect+of+peatland+drainage,+harvesting,+and+restoration+on+atmospheric+water+and+carbon+exchange%22&amp;btnG=&amp;as_sdt=1%2C5&amp;as_sdtp=</v>
      </c>
    </row>
    <row r="210" spans="1:15">
      <c r="A210" s="10">
        <v>208</v>
      </c>
      <c r="B210" s="10" t="s">
        <v>596</v>
      </c>
      <c r="C210" s="10">
        <v>19</v>
      </c>
      <c r="D210" s="10" t="s">
        <v>3030</v>
      </c>
      <c r="E210" s="12" t="s">
        <v>3031</v>
      </c>
      <c r="F210" s="10" t="s">
        <v>3032</v>
      </c>
      <c r="G210" s="10" t="s">
        <v>3028</v>
      </c>
      <c r="H210" s="10">
        <v>1999</v>
      </c>
      <c r="I210" s="10" t="s">
        <v>535</v>
      </c>
      <c r="J210" s="10" t="s">
        <v>22</v>
      </c>
      <c r="K210" s="10" t="s">
        <v>3033</v>
      </c>
      <c r="L210" s="10">
        <v>71</v>
      </c>
      <c r="M210" s="12" t="s">
        <v>3034</v>
      </c>
      <c r="N210" s="10"/>
      <c r="O210" s="12" t="str">
        <f t="shared" si="3"/>
        <v>http://scholar.google.co.uk/scholar?hl=en&amp;q=%22Molecular+ecological+analysis+of+methanogens+and+methanotrophs+in+blanket+bog+peat%22&amp;btnG=&amp;as_sdt=1%2C5&amp;as_sdtp=</v>
      </c>
    </row>
    <row r="211" spans="1:15">
      <c r="A211" s="10">
        <v>209</v>
      </c>
      <c r="B211" s="10" t="s">
        <v>596</v>
      </c>
      <c r="C211" s="10">
        <v>19</v>
      </c>
      <c r="D211" s="10" t="s">
        <v>597</v>
      </c>
      <c r="E211" s="12" t="s">
        <v>598</v>
      </c>
      <c r="F211" s="10" t="s">
        <v>599</v>
      </c>
      <c r="G211" s="10" t="s">
        <v>593</v>
      </c>
      <c r="H211" s="10">
        <v>2010</v>
      </c>
      <c r="I211" s="10"/>
      <c r="J211" s="10" t="s">
        <v>22</v>
      </c>
      <c r="K211" s="10" t="s">
        <v>600</v>
      </c>
      <c r="L211" s="10">
        <v>604</v>
      </c>
      <c r="M211" s="12" t="s">
        <v>601</v>
      </c>
      <c r="N211" s="10"/>
      <c r="O211" s="12" t="str">
        <f t="shared" si="3"/>
        <v>http://scholar.google.co.uk/scholar?hl=en&amp;q=%22Global+fire+emissions+and+the+contribution+of+deforestation,+savanna,+forest,+agricultural,+and+peat+fires+(1997–2009)%22&amp;btnG=&amp;as_sdt=1%2C5&amp;as_sdtp=</v>
      </c>
    </row>
    <row r="212" spans="1:15">
      <c r="A212" s="10">
        <v>210</v>
      </c>
      <c r="B212" s="10" t="s">
        <v>596</v>
      </c>
      <c r="C212" s="10">
        <v>19</v>
      </c>
      <c r="D212" s="10" t="s">
        <v>4502</v>
      </c>
      <c r="E212" s="12" t="s">
        <v>4503</v>
      </c>
      <c r="F212" s="10" t="s">
        <v>4504</v>
      </c>
      <c r="G212" s="10"/>
      <c r="H212" s="10"/>
      <c r="I212" s="10"/>
      <c r="J212" s="10" t="s">
        <v>22</v>
      </c>
      <c r="K212" s="10" t="s">
        <v>4505</v>
      </c>
      <c r="L212" s="10">
        <v>64</v>
      </c>
      <c r="M212" s="12" t="s">
        <v>4506</v>
      </c>
      <c r="N212" s="10" t="s">
        <v>34</v>
      </c>
      <c r="O212" s="12" t="str">
        <f t="shared" si="3"/>
        <v>http://scholar.google.co.uk/scholar?hl=en&amp;q=%22Biological+activity+in+some+natural+and+drained+peat+soils+with+special+reference+to+oxidation-reduction+conditions.%22&amp;btnG=&amp;as_sdt=1%2C5&amp;as_sdtp=</v>
      </c>
    </row>
    <row r="213" spans="1:15">
      <c r="A213" s="10">
        <v>211</v>
      </c>
      <c r="B213" s="10" t="s">
        <v>1660</v>
      </c>
      <c r="C213" s="10">
        <v>20</v>
      </c>
      <c r="D213" s="10" t="s">
        <v>1661</v>
      </c>
      <c r="E213" s="12" t="s">
        <v>1662</v>
      </c>
      <c r="F213" s="10" t="s">
        <v>1663</v>
      </c>
      <c r="G213" s="10" t="s">
        <v>1649</v>
      </c>
      <c r="H213" s="10">
        <v>2003</v>
      </c>
      <c r="I213" s="10" t="s">
        <v>863</v>
      </c>
      <c r="J213" s="10" t="s">
        <v>22</v>
      </c>
      <c r="K213" s="10" t="s">
        <v>1664</v>
      </c>
      <c r="L213" s="10">
        <v>416</v>
      </c>
      <c r="M213" s="12" t="s">
        <v>1665</v>
      </c>
      <c r="N213" s="10"/>
      <c r="O213" s="12" t="str">
        <f t="shared" si="3"/>
        <v>http://scholar.google.co.uk/scholar?hl=en&amp;q=%22Exchange+of+greenhouse+gases+between+soil+and+atmosphere:+interactions+of+soil+physical+factors+and+biological+processes%22&amp;btnG=&amp;as_sdt=1%2C5&amp;as_sdtp=</v>
      </c>
    </row>
    <row r="214" spans="1:15">
      <c r="A214" s="10">
        <v>212</v>
      </c>
      <c r="B214" s="10" t="s">
        <v>1660</v>
      </c>
      <c r="C214" s="10">
        <v>20</v>
      </c>
      <c r="D214" s="10" t="s">
        <v>3804</v>
      </c>
      <c r="E214" s="12" t="s">
        <v>3805</v>
      </c>
      <c r="F214" s="10" t="s">
        <v>3806</v>
      </c>
      <c r="G214" s="10" t="s">
        <v>3784</v>
      </c>
      <c r="H214" s="10">
        <v>1998</v>
      </c>
      <c r="I214" s="10" t="s">
        <v>97</v>
      </c>
      <c r="J214" s="10" t="s">
        <v>22</v>
      </c>
      <c r="K214" s="10" t="s">
        <v>3807</v>
      </c>
      <c r="L214" s="10">
        <v>31</v>
      </c>
      <c r="M214" s="10"/>
      <c r="N214" s="10"/>
      <c r="O214" s="12" t="str">
        <f t="shared" si="3"/>
        <v>http://scholar.google.co.uk/scholar?hl=en&amp;q=%22Relocation+of+carbon+from+decaying+litter+in+drained+peat+soils%22&amp;btnG=&amp;as_sdt=1%2C5&amp;as_sdtp=</v>
      </c>
    </row>
    <row r="215" spans="1:15">
      <c r="A215" s="10">
        <v>213</v>
      </c>
      <c r="B215" s="10" t="s">
        <v>1660</v>
      </c>
      <c r="C215" s="10">
        <v>20</v>
      </c>
      <c r="D215" s="10" t="s">
        <v>3419</v>
      </c>
      <c r="E215" s="12" t="s">
        <v>3420</v>
      </c>
      <c r="F215" s="10" t="s">
        <v>3416</v>
      </c>
      <c r="G215" s="10" t="s">
        <v>3417</v>
      </c>
      <c r="H215" s="10">
        <v>1997</v>
      </c>
      <c r="I215" s="10" t="s">
        <v>535</v>
      </c>
      <c r="J215" s="10" t="s">
        <v>22</v>
      </c>
      <c r="K215" s="10" t="s">
        <v>3421</v>
      </c>
      <c r="L215" s="10">
        <v>42</v>
      </c>
      <c r="M215" s="10"/>
      <c r="N215" s="10"/>
      <c r="O215" s="12" t="str">
        <f t="shared" si="3"/>
        <v>http://scholar.google.co.uk/scholar?hl=en&amp;q=%22Nitrogen+loss+from+grassland+on+peat+soils+through+nitrous+oxide+production%22&amp;btnG=&amp;as_sdt=1%2C5&amp;as_sdtp=</v>
      </c>
    </row>
    <row r="216" spans="1:15">
      <c r="A216" s="10">
        <v>214</v>
      </c>
      <c r="B216" s="10" t="s">
        <v>1660</v>
      </c>
      <c r="C216" s="10">
        <v>20</v>
      </c>
      <c r="D216" s="10" t="s">
        <v>3422</v>
      </c>
      <c r="E216" s="12" t="s">
        <v>3423</v>
      </c>
      <c r="F216" s="10" t="s">
        <v>3424</v>
      </c>
      <c r="G216" s="10" t="s">
        <v>3425</v>
      </c>
      <c r="H216" s="10">
        <v>2001</v>
      </c>
      <c r="I216" s="10" t="s">
        <v>535</v>
      </c>
      <c r="J216" s="10" t="s">
        <v>22</v>
      </c>
      <c r="K216" s="10" t="s">
        <v>3426</v>
      </c>
      <c r="L216" s="10">
        <v>87</v>
      </c>
      <c r="M216" s="10"/>
      <c r="N216" s="10"/>
      <c r="O216" s="12" t="str">
        <f t="shared" si="3"/>
        <v>http://scholar.google.co.uk/scholar?hl=en&amp;q=%22Fluxes+of+N2O+,+CH4+and+CO2+on+afforested+boreal+agricultural+soils%22&amp;btnG=&amp;as_sdt=1%2C5&amp;as_sdtp=</v>
      </c>
    </row>
    <row r="217" spans="1:15">
      <c r="A217" s="10">
        <v>215</v>
      </c>
      <c r="B217" s="10" t="s">
        <v>1660</v>
      </c>
      <c r="C217" s="10">
        <v>20</v>
      </c>
      <c r="D217" s="10" t="s">
        <v>2965</v>
      </c>
      <c r="E217" s="12" t="s">
        <v>2966</v>
      </c>
      <c r="F217" s="10" t="s">
        <v>2967</v>
      </c>
      <c r="G217" s="10" t="s">
        <v>2968</v>
      </c>
      <c r="H217" s="10">
        <v>2008</v>
      </c>
      <c r="I217" s="10" t="s">
        <v>863</v>
      </c>
      <c r="J217" s="10" t="s">
        <v>22</v>
      </c>
      <c r="K217" s="10" t="s">
        <v>2969</v>
      </c>
      <c r="L217" s="10">
        <v>46</v>
      </c>
      <c r="M217" s="12" t="s">
        <v>2970</v>
      </c>
      <c r="N217" s="10"/>
      <c r="O217" s="12" t="str">
        <f t="shared" si="3"/>
        <v>http://scholar.google.co.uk/scholar?hl=en&amp;q=%22Long‐term+effects+of+climate+change+on+vegetation+and+carbon+dynamics+in+peat+bogs%22&amp;btnG=&amp;as_sdt=1%2C5&amp;as_sdtp=</v>
      </c>
    </row>
    <row r="218" spans="1:15">
      <c r="A218" s="10">
        <v>216</v>
      </c>
      <c r="B218" s="10" t="s">
        <v>1660</v>
      </c>
      <c r="C218" s="10">
        <v>20</v>
      </c>
      <c r="D218" s="10" t="s">
        <v>3177</v>
      </c>
      <c r="E218" s="12" t="s">
        <v>3178</v>
      </c>
      <c r="F218" s="10" t="s">
        <v>3179</v>
      </c>
      <c r="G218" s="10" t="s">
        <v>3180</v>
      </c>
      <c r="H218" s="10">
        <v>2008</v>
      </c>
      <c r="I218" s="10" t="s">
        <v>3090</v>
      </c>
      <c r="J218" s="10" t="s">
        <v>22</v>
      </c>
      <c r="K218" s="10" t="s">
        <v>3181</v>
      </c>
      <c r="L218" s="10">
        <v>135</v>
      </c>
      <c r="M218" s="12" t="s">
        <v>3182</v>
      </c>
      <c r="N218" s="10"/>
      <c r="O218" s="12" t="str">
        <f t="shared" si="3"/>
        <v>http://scholar.google.co.uk/scholar?hl=en&amp;q=%22High+sensitivity+of+peat+decomposition+to+climate+change+through+water-table+feedback%22&amp;btnG=&amp;as_sdt=1%2C5&amp;as_sdtp=</v>
      </c>
    </row>
    <row r="219" spans="1:15">
      <c r="A219" s="10">
        <v>217</v>
      </c>
      <c r="B219" s="10" t="s">
        <v>1660</v>
      </c>
      <c r="C219" s="10">
        <v>20</v>
      </c>
      <c r="D219" s="10" t="s">
        <v>3538</v>
      </c>
      <c r="E219" s="12" t="s">
        <v>3539</v>
      </c>
      <c r="F219" s="10" t="s">
        <v>3540</v>
      </c>
      <c r="G219" s="10" t="s">
        <v>3541</v>
      </c>
      <c r="H219" s="10">
        <v>2001</v>
      </c>
      <c r="I219" s="10"/>
      <c r="J219" s="10" t="s">
        <v>22</v>
      </c>
      <c r="K219" s="10" t="s">
        <v>3542</v>
      </c>
      <c r="L219" s="10">
        <v>175</v>
      </c>
      <c r="M219" s="12" t="s">
        <v>3543</v>
      </c>
      <c r="N219" s="10"/>
      <c r="O219" s="12" t="str">
        <f t="shared" si="3"/>
        <v>http://scholar.google.co.uk/scholar?hl=en&amp;q=%22Feedback+control+of+the+rate+of+peat+formation%22&amp;btnG=&amp;as_sdt=1%2C5&amp;as_sdtp=</v>
      </c>
    </row>
    <row r="220" spans="1:15">
      <c r="A220" s="10">
        <v>218</v>
      </c>
      <c r="B220" s="10" t="s">
        <v>1660</v>
      </c>
      <c r="C220" s="10">
        <v>20</v>
      </c>
      <c r="D220" s="10" t="s">
        <v>3877</v>
      </c>
      <c r="E220" s="12"/>
      <c r="F220" s="10" t="s">
        <v>3878</v>
      </c>
      <c r="G220" s="10" t="s">
        <v>3848</v>
      </c>
      <c r="H220" s="10">
        <v>1988</v>
      </c>
      <c r="I220" s="10" t="s">
        <v>1232</v>
      </c>
      <c r="J220" s="10" t="s">
        <v>22</v>
      </c>
      <c r="K220" s="10"/>
      <c r="L220" s="10">
        <v>44</v>
      </c>
      <c r="M220" s="10"/>
      <c r="N220" s="10" t="s">
        <v>34</v>
      </c>
      <c r="O220" s="12" t="str">
        <f t="shared" si="3"/>
        <v>http://scholar.google.co.uk/scholar?hl=en&amp;q=%22Microbial+biomass+carbon+and+readily+mineralized+nitrogen+in+peat+and+forest+humus%22&amp;btnG=&amp;as_sdt=1%2C5&amp;as_sdtp=</v>
      </c>
    </row>
    <row r="221" spans="1:15">
      <c r="A221" s="10">
        <v>219</v>
      </c>
      <c r="B221" s="10" t="s">
        <v>1660</v>
      </c>
      <c r="C221" s="10">
        <v>20</v>
      </c>
      <c r="D221" s="10" t="s">
        <v>3002</v>
      </c>
      <c r="E221" s="12" t="s">
        <v>3003</v>
      </c>
      <c r="F221" s="10" t="s">
        <v>3000</v>
      </c>
      <c r="G221" s="10" t="s">
        <v>3004</v>
      </c>
      <c r="H221" s="10">
        <v>1985</v>
      </c>
      <c r="I221" s="10"/>
      <c r="J221" s="10" t="s">
        <v>22</v>
      </c>
      <c r="K221" s="10" t="s">
        <v>3005</v>
      </c>
      <c r="L221" s="10">
        <v>53</v>
      </c>
      <c r="M221" s="10"/>
      <c r="N221" s="10" t="s">
        <v>34</v>
      </c>
      <c r="O221" s="12" t="str">
        <f t="shared" si="3"/>
        <v>http://scholar.google.co.uk/scholar?hl=en&amp;q=%22CO2+dependence+of+photosynthesis+in+certain+forest+and+peat+mosses+and+simulated+photosynthesis+at+various+actual+and+hypothetical+CO2+…%22&amp;btnG=&amp;as_sdt=1%2C5&amp;as_sdtp=</v>
      </c>
    </row>
    <row r="222" spans="1:15">
      <c r="A222" s="10">
        <v>220</v>
      </c>
      <c r="B222" s="10" t="s">
        <v>1660</v>
      </c>
      <c r="C222" s="10">
        <v>20</v>
      </c>
      <c r="D222" s="10" t="s">
        <v>3133</v>
      </c>
      <c r="E222" s="12" t="s">
        <v>3134</v>
      </c>
      <c r="F222" s="10" t="s">
        <v>3135</v>
      </c>
      <c r="G222" s="10" t="s">
        <v>3089</v>
      </c>
      <c r="H222" s="10">
        <v>1995</v>
      </c>
      <c r="I222" s="10"/>
      <c r="J222" s="10" t="s">
        <v>22</v>
      </c>
      <c r="K222" s="10" t="s">
        <v>3136</v>
      </c>
      <c r="L222" s="10">
        <v>106</v>
      </c>
      <c r="M222" s="12" t="s">
        <v>3134</v>
      </c>
      <c r="N222" s="10" t="s">
        <v>24</v>
      </c>
      <c r="O222" s="12" t="str">
        <f t="shared" si="3"/>
        <v>http://scholar.google.co.uk/scholar?hl=en&amp;q=%22Climate-driven+flushing+of+pore+water+in+peatlands%22&amp;btnG=&amp;as_sdt=1%2C5&amp;as_sdtp=</v>
      </c>
    </row>
    <row r="223" spans="1:15">
      <c r="A223" s="10">
        <v>221</v>
      </c>
      <c r="B223" s="10" t="s">
        <v>678</v>
      </c>
      <c r="C223" s="10">
        <v>22</v>
      </c>
      <c r="D223" s="10" t="s">
        <v>4507</v>
      </c>
      <c r="E223" s="12" t="s">
        <v>4508</v>
      </c>
      <c r="F223" s="10" t="s">
        <v>4509</v>
      </c>
      <c r="G223" s="10"/>
      <c r="H223" s="10"/>
      <c r="I223" s="10"/>
      <c r="J223" s="10" t="s">
        <v>22</v>
      </c>
      <c r="K223" s="10" t="s">
        <v>4510</v>
      </c>
      <c r="L223" s="10">
        <v>172</v>
      </c>
      <c r="M223" s="10"/>
      <c r="N223" s="10"/>
      <c r="O223" s="12" t="str">
        <f t="shared" si="3"/>
        <v>http://scholar.google.co.uk/scholar?hl=en&amp;q=%22Are+hydroelectric+reservoirs+significant+sources+of+greenhouse+gases%22&amp;btnG=&amp;as_sdt=1%2C5&amp;as_sdtp=</v>
      </c>
    </row>
    <row r="224" spans="1:15">
      <c r="A224" s="10">
        <v>222</v>
      </c>
      <c r="B224" s="10" t="s">
        <v>678</v>
      </c>
      <c r="C224" s="10">
        <v>22</v>
      </c>
      <c r="D224" s="10" t="s">
        <v>1270</v>
      </c>
      <c r="E224" s="12" t="s">
        <v>1271</v>
      </c>
      <c r="F224" s="10" t="s">
        <v>1272</v>
      </c>
      <c r="G224" s="10" t="s">
        <v>1273</v>
      </c>
      <c r="H224" s="10">
        <v>1998</v>
      </c>
      <c r="I224" s="10" t="s">
        <v>535</v>
      </c>
      <c r="J224" s="10" t="s">
        <v>22</v>
      </c>
      <c r="K224" s="10" t="s">
        <v>1274</v>
      </c>
      <c r="L224" s="10">
        <v>303</v>
      </c>
      <c r="M224" s="10"/>
      <c r="N224" s="10"/>
      <c r="O224" s="12" t="str">
        <f t="shared" si="3"/>
        <v>http://scholar.google.co.uk/scholar?hl=en&amp;q=%22Uncertainty+in+predicting+the+effect+of+climatic+change+on+the+carbon+cycling+of+Canadian+peatlands%22&amp;btnG=&amp;as_sdt=1%2C5&amp;as_sdtp=</v>
      </c>
    </row>
    <row r="225" spans="1:15">
      <c r="A225" s="10">
        <v>223</v>
      </c>
      <c r="B225" s="10" t="s">
        <v>678</v>
      </c>
      <c r="C225" s="10">
        <v>22</v>
      </c>
      <c r="D225" s="10" t="s">
        <v>3981</v>
      </c>
      <c r="E225" s="12" t="s">
        <v>3982</v>
      </c>
      <c r="F225" s="10" t="s">
        <v>3927</v>
      </c>
      <c r="G225" s="10" t="s">
        <v>3979</v>
      </c>
      <c r="H225" s="10">
        <v>1995</v>
      </c>
      <c r="I225" s="10"/>
      <c r="J225" s="10" t="s">
        <v>22</v>
      </c>
      <c r="K225" s="10" t="s">
        <v>3983</v>
      </c>
      <c r="L225" s="10">
        <v>45</v>
      </c>
      <c r="M225" s="10"/>
      <c r="N225" s="10"/>
      <c r="O225" s="12" t="str">
        <f t="shared" si="3"/>
        <v>http://scholar.google.co.uk/scholar?hl=en&amp;q=%22Carbon+mineralization+in+pristine+and+phosphorus-enriched+peat+soils+of+the+Florida+Everglades.%22&amp;btnG=&amp;as_sdt=1%2C5&amp;as_sdtp=</v>
      </c>
    </row>
    <row r="226" spans="1:15">
      <c r="A226" s="10">
        <v>224</v>
      </c>
      <c r="B226" s="10" t="s">
        <v>678</v>
      </c>
      <c r="C226" s="10">
        <v>22</v>
      </c>
      <c r="D226" s="10" t="s">
        <v>3265</v>
      </c>
      <c r="E226" s="12" t="s">
        <v>3266</v>
      </c>
      <c r="F226" s="10" t="s">
        <v>3267</v>
      </c>
      <c r="G226" s="10" t="s">
        <v>3263</v>
      </c>
      <c r="H226" s="10">
        <v>1982</v>
      </c>
      <c r="I226" s="10" t="s">
        <v>535</v>
      </c>
      <c r="J226" s="10" t="s">
        <v>22</v>
      </c>
      <c r="K226" s="10" t="s">
        <v>3268</v>
      </c>
      <c r="L226" s="10">
        <v>310</v>
      </c>
      <c r="M226" s="10"/>
      <c r="N226" s="10"/>
      <c r="O226" s="12" t="str">
        <f t="shared" si="3"/>
        <v>http://scholar.google.co.uk/scholar?hl=en&amp;q=%22Arctic+tundra:+a+source+or+sink+for+atmospheric+carbon+dioxide+in+a+changing+environment?%22&amp;btnG=&amp;as_sdt=1%2C5&amp;as_sdtp=</v>
      </c>
    </row>
    <row r="227" spans="1:15">
      <c r="A227" s="10">
        <v>225</v>
      </c>
      <c r="B227" s="10" t="s">
        <v>678</v>
      </c>
      <c r="C227" s="10">
        <v>22</v>
      </c>
      <c r="D227" s="10" t="s">
        <v>1088</v>
      </c>
      <c r="E227" s="12" t="s">
        <v>1089</v>
      </c>
      <c r="F227" s="10" t="s">
        <v>1084</v>
      </c>
      <c r="G227" s="10" t="s">
        <v>1085</v>
      </c>
      <c r="H227" s="10">
        <v>1998</v>
      </c>
      <c r="I227" s="10" t="s">
        <v>181</v>
      </c>
      <c r="J227" s="10" t="s">
        <v>22</v>
      </c>
      <c r="K227" s="10" t="s">
        <v>1090</v>
      </c>
      <c r="L227" s="10">
        <v>58</v>
      </c>
      <c r="M227" s="10"/>
      <c r="N227" s="10"/>
      <c r="O227" s="12" t="str">
        <f t="shared" si="3"/>
        <v>http://scholar.google.co.uk/scholar?hl=en&amp;q=%22Effect+of+forest+drainage+on+the+peat+bulk+density+of+pine+mires+in+Finland%22&amp;btnG=&amp;as_sdt=1%2C5&amp;as_sdtp=</v>
      </c>
    </row>
    <row r="228" spans="1:15">
      <c r="A228" s="10">
        <v>226</v>
      </c>
      <c r="B228" s="10" t="s">
        <v>678</v>
      </c>
      <c r="C228" s="10">
        <v>22</v>
      </c>
      <c r="D228" s="10" t="s">
        <v>679</v>
      </c>
      <c r="E228" s="12" t="s">
        <v>680</v>
      </c>
      <c r="F228" s="10" t="s">
        <v>676</v>
      </c>
      <c r="G228" s="10" t="s">
        <v>652</v>
      </c>
      <c r="H228" s="10">
        <v>1999</v>
      </c>
      <c r="I228" s="10" t="s">
        <v>535</v>
      </c>
      <c r="J228" s="10" t="s">
        <v>22</v>
      </c>
      <c r="K228" s="10" t="s">
        <v>681</v>
      </c>
      <c r="L228" s="10">
        <v>41</v>
      </c>
      <c r="M228" s="10"/>
      <c r="N228" s="10"/>
      <c r="O228" s="12" t="str">
        <f t="shared" si="3"/>
        <v>http://scholar.google.co.uk/scholar?hl=en&amp;q=%22Determinants+of+spatial+variability+of+methane+emissions+from+wet+grasslands+on+peat+soil%22&amp;btnG=&amp;as_sdt=1%2C5&amp;as_sdtp=</v>
      </c>
    </row>
    <row r="229" spans="1:15">
      <c r="A229" s="10">
        <v>227</v>
      </c>
      <c r="B229" s="10" t="s">
        <v>678</v>
      </c>
      <c r="C229" s="10">
        <v>22</v>
      </c>
      <c r="D229" s="10" t="s">
        <v>3344</v>
      </c>
      <c r="E229" s="12" t="s">
        <v>3345</v>
      </c>
      <c r="F229" s="10" t="s">
        <v>3346</v>
      </c>
      <c r="G229" s="10" t="s">
        <v>3347</v>
      </c>
      <c r="H229" s="10">
        <v>2000</v>
      </c>
      <c r="I229" s="10" t="s">
        <v>97</v>
      </c>
      <c r="J229" s="10" t="s">
        <v>22</v>
      </c>
      <c r="K229" s="10" t="s">
        <v>3348</v>
      </c>
      <c r="L229" s="10">
        <v>78</v>
      </c>
      <c r="M229" s="12" t="s">
        <v>3349</v>
      </c>
      <c r="N229" s="10"/>
      <c r="O229" s="12" t="str">
        <f t="shared" si="3"/>
        <v>http://scholar.google.co.uk/scholar?hl=en&amp;q=%22Isotope+analysis+of+pyrolysis+products+from〈+i〉+Sphagnum〈/i〉+peat+and+dissolved+organic+matter+from+bog+water%22&amp;btnG=&amp;as_sdt=1%2C5&amp;as_sdtp=</v>
      </c>
    </row>
    <row r="230" spans="1:15">
      <c r="A230" s="10">
        <v>228</v>
      </c>
      <c r="B230" s="10" t="s">
        <v>678</v>
      </c>
      <c r="C230" s="10">
        <v>22</v>
      </c>
      <c r="D230" s="10" t="s">
        <v>3373</v>
      </c>
      <c r="E230" s="12" t="s">
        <v>3374</v>
      </c>
      <c r="F230" s="10" t="s">
        <v>3375</v>
      </c>
      <c r="G230" s="10" t="s">
        <v>3370</v>
      </c>
      <c r="H230" s="10">
        <v>1999</v>
      </c>
      <c r="I230" s="10" t="s">
        <v>97</v>
      </c>
      <c r="J230" s="10" t="s">
        <v>22</v>
      </c>
      <c r="K230" s="10" t="s">
        <v>3376</v>
      </c>
      <c r="L230" s="10">
        <v>42</v>
      </c>
      <c r="M230" s="10"/>
      <c r="N230" s="10"/>
      <c r="O230" s="12" t="str">
        <f t="shared" si="3"/>
        <v>http://scholar.google.co.uk/scholar?hl=en&amp;q=%22Sources+and+accumulation+rates+of+organic+carbon+in+an+equatorial+peat+bog+(Burundi,+East+Africa)+during+the+Holocene:+carbon+isotope+constraints%22&amp;btnG=&amp;as_sdt=1%2C5&amp;as_sdtp=</v>
      </c>
    </row>
    <row r="231" spans="1:15">
      <c r="A231" s="10">
        <v>229</v>
      </c>
      <c r="B231" s="10" t="s">
        <v>678</v>
      </c>
      <c r="C231" s="10">
        <v>22</v>
      </c>
      <c r="D231" s="10" t="s">
        <v>2044</v>
      </c>
      <c r="E231" s="12" t="s">
        <v>2045</v>
      </c>
      <c r="F231" s="10" t="s">
        <v>2046</v>
      </c>
      <c r="G231" s="10" t="s">
        <v>2047</v>
      </c>
      <c r="H231" s="10">
        <v>2005</v>
      </c>
      <c r="I231" s="10" t="s">
        <v>863</v>
      </c>
      <c r="J231" s="10" t="s">
        <v>22</v>
      </c>
      <c r="K231" s="10" t="s">
        <v>2048</v>
      </c>
      <c r="L231" s="10">
        <v>41</v>
      </c>
      <c r="M231" s="12" t="s">
        <v>2045</v>
      </c>
      <c r="N231" s="10" t="s">
        <v>1717</v>
      </c>
      <c r="O231" s="12" t="str">
        <f t="shared" si="3"/>
        <v>http://scholar.google.co.uk/scholar?hl=en&amp;q=%22Ebullition+of+methane+from+peat+with+falling+atmospheric+pressure%22&amp;btnG=&amp;as_sdt=1%2C5&amp;as_sdtp=</v>
      </c>
    </row>
    <row r="232" spans="1:15">
      <c r="A232" s="10">
        <v>230</v>
      </c>
      <c r="B232" s="10" t="s">
        <v>678</v>
      </c>
      <c r="C232" s="10">
        <v>22</v>
      </c>
      <c r="D232" s="10" t="s">
        <v>3670</v>
      </c>
      <c r="E232" s="12" t="s">
        <v>3671</v>
      </c>
      <c r="F232" s="10" t="s">
        <v>3672</v>
      </c>
      <c r="G232" s="10" t="s">
        <v>3656</v>
      </c>
      <c r="H232" s="10">
        <v>2003</v>
      </c>
      <c r="I232" s="10" t="s">
        <v>3657</v>
      </c>
      <c r="J232" s="10" t="s">
        <v>22</v>
      </c>
      <c r="K232" s="10" t="s">
        <v>3673</v>
      </c>
      <c r="L232" s="10">
        <v>510</v>
      </c>
      <c r="M232" s="12" t="s">
        <v>3674</v>
      </c>
      <c r="N232" s="10"/>
      <c r="O232" s="12" t="str">
        <f t="shared" si="3"/>
        <v>http://scholar.google.co.uk/scholar?hl=en&amp;q=%22Europe's+terrestrial+biosphere+absorbs+7+to+12%+of+European+anthropogenic+CO2+emissions%22&amp;btnG=&amp;as_sdt=1%2C5&amp;as_sdtp=</v>
      </c>
    </row>
    <row r="233" spans="1:15">
      <c r="A233" s="10">
        <v>231</v>
      </c>
      <c r="B233" s="10" t="s">
        <v>408</v>
      </c>
      <c r="C233" s="10">
        <v>23</v>
      </c>
      <c r="D233" s="10" t="s">
        <v>3648</v>
      </c>
      <c r="E233" s="12" t="s">
        <v>3649</v>
      </c>
      <c r="F233" s="10" t="s">
        <v>3650</v>
      </c>
      <c r="G233" s="10" t="s">
        <v>3651</v>
      </c>
      <c r="H233" s="10">
        <v>2010</v>
      </c>
      <c r="I233" s="10"/>
      <c r="J233" s="10" t="s">
        <v>167</v>
      </c>
      <c r="K233" s="10" t="s">
        <v>3652</v>
      </c>
      <c r="L233" s="10">
        <v>27</v>
      </c>
      <c r="M233" s="12" t="s">
        <v>3649</v>
      </c>
      <c r="N233" s="10" t="s">
        <v>24</v>
      </c>
      <c r="O233" s="12" t="str">
        <f t="shared" si="3"/>
        <v>http://scholar.google.co.uk/scholar?hl=en&amp;q=%22Peatbogs+and+carbon+:+a+critical+synthesis+to+inform+policy+development+in+oceanic+peat+bog+conservation+and+restoration+in+the+context+of+climate+change%22&amp;btnG=&amp;as_sdt=1%2C5&amp;as_sdtp=</v>
      </c>
    </row>
    <row r="234" spans="1:15">
      <c r="A234" s="10">
        <v>232</v>
      </c>
      <c r="B234" s="10" t="s">
        <v>408</v>
      </c>
      <c r="C234" s="10">
        <v>23</v>
      </c>
      <c r="D234" s="10" t="s">
        <v>409</v>
      </c>
      <c r="E234" s="12" t="s">
        <v>410</v>
      </c>
      <c r="F234" s="10" t="s">
        <v>411</v>
      </c>
      <c r="G234" s="10" t="s">
        <v>412</v>
      </c>
      <c r="H234" s="10">
        <v>2000</v>
      </c>
      <c r="I234" s="10" t="s">
        <v>413</v>
      </c>
      <c r="J234" s="10" t="s">
        <v>22</v>
      </c>
      <c r="K234" s="10" t="s">
        <v>414</v>
      </c>
      <c r="L234" s="10">
        <v>87</v>
      </c>
      <c r="M234" s="12" t="s">
        <v>415</v>
      </c>
      <c r="N234" s="10"/>
      <c r="O234" s="12" t="str">
        <f t="shared" si="3"/>
        <v>http://scholar.google.co.uk/scholar?hl=en&amp;q=%22Methane+concentration+and+stable+isotope+distribution+as+evidence+of+rhizospheric+processes:+Comparison+of+a+fen+and+bog+in+the+Glacial+Lake+Agassiz+Peatland+…%22&amp;btnG=&amp;as_sdt=1%2C5&amp;as_sdtp=</v>
      </c>
    </row>
    <row r="235" spans="1:15">
      <c r="A235" s="10">
        <v>233</v>
      </c>
      <c r="B235" s="10" t="s">
        <v>408</v>
      </c>
      <c r="C235" s="10">
        <v>23</v>
      </c>
      <c r="D235" s="10" t="s">
        <v>499</v>
      </c>
      <c r="E235" s="12" t="s">
        <v>500</v>
      </c>
      <c r="F235" s="10" t="s">
        <v>501</v>
      </c>
      <c r="G235" s="10" t="s">
        <v>496</v>
      </c>
      <c r="H235" s="10">
        <v>2009</v>
      </c>
      <c r="I235" s="10" t="s">
        <v>424</v>
      </c>
      <c r="J235" s="10" t="s">
        <v>22</v>
      </c>
      <c r="K235" s="10" t="s">
        <v>502</v>
      </c>
      <c r="L235" s="10">
        <v>46</v>
      </c>
      <c r="M235" s="12" t="s">
        <v>503</v>
      </c>
      <c r="N235" s="10"/>
      <c r="O235" s="12" t="str">
        <f t="shared" si="3"/>
        <v>http://scholar.google.co.uk/scholar?hl=en&amp;q=%22Correlation+of+methane+production+and+functional+gene+transcriptional+activity+in+a+peat+soil%22&amp;btnG=&amp;as_sdt=1%2C5&amp;as_sdtp=</v>
      </c>
    </row>
    <row r="236" spans="1:15">
      <c r="A236" s="10">
        <v>234</v>
      </c>
      <c r="B236" s="10" t="s">
        <v>408</v>
      </c>
      <c r="C236" s="10">
        <v>23</v>
      </c>
      <c r="D236" s="10" t="s">
        <v>2452</v>
      </c>
      <c r="E236" s="12" t="s">
        <v>2453</v>
      </c>
      <c r="F236" s="10" t="s">
        <v>2454</v>
      </c>
      <c r="G236" s="10" t="s">
        <v>2455</v>
      </c>
      <c r="H236" s="10">
        <v>1992</v>
      </c>
      <c r="I236" s="10" t="s">
        <v>1466</v>
      </c>
      <c r="J236" s="10" t="s">
        <v>4644</v>
      </c>
      <c r="K236" s="10" t="s">
        <v>2456</v>
      </c>
      <c r="L236" s="10">
        <v>31</v>
      </c>
      <c r="M236" s="10"/>
      <c r="N236" s="10"/>
      <c r="O236" s="12" t="str">
        <f t="shared" si="3"/>
        <v>http://scholar.google.co.uk/scholar?hl=en&amp;q=%22Peat+accumulation+and+the+global+carbon+cycle.%22&amp;btnG=&amp;as_sdt=1%2C5&amp;as_sdtp=</v>
      </c>
    </row>
    <row r="237" spans="1:15">
      <c r="A237" s="10">
        <v>235</v>
      </c>
      <c r="B237" s="10" t="s">
        <v>408</v>
      </c>
      <c r="C237" s="10">
        <v>23</v>
      </c>
      <c r="D237" s="10" t="s">
        <v>4390</v>
      </c>
      <c r="E237" s="12" t="s">
        <v>4391</v>
      </c>
      <c r="F237" s="10" t="s">
        <v>4392</v>
      </c>
      <c r="G237" s="10" t="s">
        <v>4387</v>
      </c>
      <c r="H237" s="10">
        <v>1979</v>
      </c>
      <c r="I237" s="10" t="s">
        <v>97</v>
      </c>
      <c r="J237" s="10" t="s">
        <v>22</v>
      </c>
      <c r="K237" s="10" t="s">
        <v>4393</v>
      </c>
      <c r="L237" s="10">
        <v>1017</v>
      </c>
      <c r="M237" s="10"/>
      <c r="N237" s="10"/>
      <c r="O237" s="12" t="str">
        <f t="shared" si="3"/>
        <v>http://scholar.google.co.uk/scholar?hl=en&amp;q=%22Bioassay+for+monitoring+biochemical+methane+potential+and+anaerobic+toxicity%22&amp;btnG=&amp;as_sdt=1%2C5&amp;as_sdtp=</v>
      </c>
    </row>
    <row r="238" spans="1:15">
      <c r="A238" s="10">
        <v>236</v>
      </c>
      <c r="B238" s="10" t="s">
        <v>408</v>
      </c>
      <c r="C238" s="10">
        <v>23</v>
      </c>
      <c r="D238" s="10" t="s">
        <v>1275</v>
      </c>
      <c r="E238" s="12" t="s">
        <v>1276</v>
      </c>
      <c r="F238" s="10" t="s">
        <v>1277</v>
      </c>
      <c r="G238" s="10" t="s">
        <v>1278</v>
      </c>
      <c r="H238" s="10">
        <v>1999</v>
      </c>
      <c r="I238" s="10" t="s">
        <v>535</v>
      </c>
      <c r="J238" s="10" t="s">
        <v>22</v>
      </c>
      <c r="K238" s="10" t="s">
        <v>1279</v>
      </c>
      <c r="L238" s="10">
        <v>124</v>
      </c>
      <c r="M238" s="10"/>
      <c r="N238" s="10"/>
      <c r="O238" s="12" t="str">
        <f t="shared" si="3"/>
        <v>http://scholar.google.co.uk/scholar?hl=en&amp;q=%22National+inventories+of+terrestrial+carbon+sources+and+sinks:+the+UK+experience%22&amp;btnG=&amp;as_sdt=1%2C5&amp;as_sdtp=</v>
      </c>
    </row>
    <row r="239" spans="1:15">
      <c r="A239" s="10">
        <v>237</v>
      </c>
      <c r="B239" s="10" t="s">
        <v>408</v>
      </c>
      <c r="C239" s="10">
        <v>23</v>
      </c>
      <c r="D239" s="10" t="s">
        <v>1809</v>
      </c>
      <c r="E239" s="12" t="s">
        <v>1810</v>
      </c>
      <c r="F239" s="10" t="s">
        <v>1811</v>
      </c>
      <c r="G239" s="10" t="s">
        <v>1812</v>
      </c>
      <c r="H239" s="10">
        <v>1977</v>
      </c>
      <c r="I239" s="10" t="s">
        <v>97</v>
      </c>
      <c r="J239" s="10" t="s">
        <v>22</v>
      </c>
      <c r="K239" s="10" t="s">
        <v>1813</v>
      </c>
      <c r="L239" s="10">
        <v>34</v>
      </c>
      <c r="M239" s="10"/>
      <c r="N239" s="10"/>
      <c r="O239" s="12" t="str">
        <f t="shared" si="3"/>
        <v>http://scholar.google.co.uk/scholar?hl=en&amp;q=%22Conversion+of+peat+with+carbon+monoxide+and+water%22&amp;btnG=&amp;as_sdt=1%2C5&amp;as_sdtp=</v>
      </c>
    </row>
    <row r="240" spans="1:15">
      <c r="A240" s="10">
        <v>238</v>
      </c>
      <c r="B240" s="10" t="s">
        <v>408</v>
      </c>
      <c r="C240" s="10">
        <v>23</v>
      </c>
      <c r="D240" s="10" t="s">
        <v>2676</v>
      </c>
      <c r="E240" s="12" t="s">
        <v>2677</v>
      </c>
      <c r="F240" s="10" t="s">
        <v>2678</v>
      </c>
      <c r="G240" s="10" t="s">
        <v>2679</v>
      </c>
      <c r="H240" s="10">
        <v>2002</v>
      </c>
      <c r="I240" s="10" t="s">
        <v>863</v>
      </c>
      <c r="J240" s="10" t="s">
        <v>22</v>
      </c>
      <c r="K240" s="10" t="s">
        <v>2680</v>
      </c>
      <c r="L240" s="10">
        <v>42</v>
      </c>
      <c r="M240" s="12" t="s">
        <v>2677</v>
      </c>
      <c r="N240" s="10" t="s">
        <v>1717</v>
      </c>
      <c r="O240" s="12" t="str">
        <f t="shared" si="3"/>
        <v>http://scholar.google.co.uk/scholar?hl=en&amp;q=%22Peat+bog+restoration+by+floating+raft+formation:+the+effects+of+groundwater+and+peat+quality%22&amp;btnG=&amp;as_sdt=1%2C5&amp;as_sdtp=</v>
      </c>
    </row>
    <row r="241" spans="1:15">
      <c r="A241" s="10">
        <v>239</v>
      </c>
      <c r="B241" s="10" t="s">
        <v>408</v>
      </c>
      <c r="C241" s="10">
        <v>23</v>
      </c>
      <c r="D241" s="10" t="s">
        <v>542</v>
      </c>
      <c r="E241" s="12" t="s">
        <v>543</v>
      </c>
      <c r="F241" s="10" t="s">
        <v>544</v>
      </c>
      <c r="G241" s="10" t="s">
        <v>545</v>
      </c>
      <c r="H241" s="10">
        <v>2003</v>
      </c>
      <c r="I241" s="10" t="s">
        <v>535</v>
      </c>
      <c r="J241" s="10" t="s">
        <v>22</v>
      </c>
      <c r="K241" s="10" t="s">
        <v>546</v>
      </c>
      <c r="L241" s="10">
        <v>42</v>
      </c>
      <c r="M241" s="10"/>
      <c r="N241" s="10"/>
      <c r="O241" s="12" t="str">
        <f t="shared" si="3"/>
        <v>http://scholar.google.co.uk/scholar?hl=en&amp;q=%22Methane+in+an+acidic+bog+lake:+The+influence+of+peat+in+the+catchment+on+the+biogeochemistry+of+methane%22&amp;btnG=&amp;as_sdt=1%2C5&amp;as_sdtp=</v>
      </c>
    </row>
    <row r="242" spans="1:15">
      <c r="A242" s="10">
        <v>240</v>
      </c>
      <c r="B242" s="10" t="s">
        <v>408</v>
      </c>
      <c r="C242" s="10">
        <v>23</v>
      </c>
      <c r="D242" s="10" t="s">
        <v>2526</v>
      </c>
      <c r="E242" s="12" t="s">
        <v>2527</v>
      </c>
      <c r="F242" s="10" t="s">
        <v>2528</v>
      </c>
      <c r="G242" s="10" t="s">
        <v>2529</v>
      </c>
      <c r="H242" s="10">
        <v>2011</v>
      </c>
      <c r="I242" s="10"/>
      <c r="J242" s="10" t="s">
        <v>167</v>
      </c>
      <c r="K242" s="10" t="s">
        <v>2530</v>
      </c>
      <c r="L242" s="10">
        <v>28</v>
      </c>
      <c r="M242" s="12" t="s">
        <v>2527</v>
      </c>
      <c r="N242" s="10" t="s">
        <v>24</v>
      </c>
      <c r="O242" s="12" t="str">
        <f t="shared" si="3"/>
        <v>http://scholar.google.co.uk/scholar?hl=en&amp;q=%22Review+of+peat+surface+greenhouse+gas+emissions+from+oil+palm+plantations+in+Southeast+Asia%22&amp;btnG=&amp;as_sdt=1%2C5&amp;as_sdtp=</v>
      </c>
    </row>
    <row r="243" spans="1:15">
      <c r="A243" s="10">
        <v>241</v>
      </c>
      <c r="B243" s="10" t="s">
        <v>325</v>
      </c>
      <c r="C243" s="10">
        <v>24</v>
      </c>
      <c r="D243" s="10" t="s">
        <v>2848</v>
      </c>
      <c r="E243" s="12" t="s">
        <v>2849</v>
      </c>
      <c r="F243" s="10" t="s">
        <v>2850</v>
      </c>
      <c r="G243" s="10" t="s">
        <v>2851</v>
      </c>
      <c r="H243" s="10">
        <v>2008</v>
      </c>
      <c r="I243" s="10" t="s">
        <v>97</v>
      </c>
      <c r="J243" s="10" t="s">
        <v>22</v>
      </c>
      <c r="K243" s="10" t="s">
        <v>2852</v>
      </c>
      <c r="L243" s="10">
        <v>32</v>
      </c>
      <c r="M243" s="10"/>
      <c r="N243" s="10"/>
      <c r="O243" s="12" t="str">
        <f t="shared" si="3"/>
        <v>http://scholar.google.co.uk/scholar?hl=en&amp;q=%22Production+vs.+solubility+in+controlling+runoff+of+DOC+from+peat+soils–The+use+of+an+event+analysis%22&amp;btnG=&amp;as_sdt=1%2C5&amp;as_sdtp=</v>
      </c>
    </row>
    <row r="244" spans="1:15">
      <c r="A244" s="10">
        <v>242</v>
      </c>
      <c r="B244" s="10" t="s">
        <v>325</v>
      </c>
      <c r="C244" s="10">
        <v>24</v>
      </c>
      <c r="D244" s="10" t="s">
        <v>1718</v>
      </c>
      <c r="E244" s="12" t="s">
        <v>1719</v>
      </c>
      <c r="F244" s="10" t="s">
        <v>1720</v>
      </c>
      <c r="G244" s="10" t="s">
        <v>1709</v>
      </c>
      <c r="H244" s="10">
        <v>2006</v>
      </c>
      <c r="I244" s="10" t="s">
        <v>863</v>
      </c>
      <c r="J244" s="10" t="s">
        <v>22</v>
      </c>
      <c r="K244" s="10" t="s">
        <v>1721</v>
      </c>
      <c r="L244" s="10">
        <v>42</v>
      </c>
      <c r="M244" s="12" t="s">
        <v>1719</v>
      </c>
      <c r="N244" s="10" t="s">
        <v>1717</v>
      </c>
      <c r="O244" s="12" t="str">
        <f t="shared" si="3"/>
        <v>http://scholar.google.co.uk/scholar?hl=en&amp;q=%22Characterization+of+acid‐tolerant+H2/+CO2+‐utilizing+methanogenic+enrichment+cultures+from+an+acidic+peat+bog+in+New+York+State%22&amp;btnG=&amp;as_sdt=1%2C5&amp;as_sdtp=</v>
      </c>
    </row>
    <row r="245" spans="1:15">
      <c r="A245" s="10">
        <v>243</v>
      </c>
      <c r="B245" s="10" t="s">
        <v>325</v>
      </c>
      <c r="C245" s="10">
        <v>24</v>
      </c>
      <c r="D245" s="10" t="s">
        <v>3584</v>
      </c>
      <c r="E245" s="12" t="s">
        <v>3585</v>
      </c>
      <c r="F245" s="10" t="s">
        <v>3586</v>
      </c>
      <c r="G245" s="10" t="s">
        <v>3587</v>
      </c>
      <c r="H245" s="10">
        <v>1989</v>
      </c>
      <c r="I245" s="10" t="s">
        <v>97</v>
      </c>
      <c r="J245" s="10" t="s">
        <v>22</v>
      </c>
      <c r="K245" s="10" t="s">
        <v>3588</v>
      </c>
      <c r="L245" s="10">
        <v>41</v>
      </c>
      <c r="M245" s="10"/>
      <c r="N245" s="10"/>
      <c r="O245" s="12" t="str">
        <f t="shared" si="3"/>
        <v>http://scholar.google.co.uk/scholar?hl=en&amp;q=%22〈+sup〉+13〈/sup〉+C/Palynological+evidence+of+differential+residence+times+of+organic+carbon+prior+to+its+sedimentation+in+East+African+Rift+Lakes+and+peat+bogs%22&amp;btnG=&amp;as_sdt=1%2C5&amp;as_sdtp=</v>
      </c>
    </row>
    <row r="246" spans="1:15">
      <c r="A246" s="10">
        <v>244</v>
      </c>
      <c r="B246" s="10" t="s">
        <v>325</v>
      </c>
      <c r="C246" s="10">
        <v>24</v>
      </c>
      <c r="D246" s="10" t="s">
        <v>1261</v>
      </c>
      <c r="E246" s="12" t="s">
        <v>1262</v>
      </c>
      <c r="F246" s="10" t="s">
        <v>1263</v>
      </c>
      <c r="G246" s="10" t="s">
        <v>1264</v>
      </c>
      <c r="H246" s="10">
        <v>2010</v>
      </c>
      <c r="I246" s="10"/>
      <c r="J246" s="10" t="s">
        <v>22</v>
      </c>
      <c r="K246" s="10" t="s">
        <v>1265</v>
      </c>
      <c r="L246" s="10">
        <v>27</v>
      </c>
      <c r="M246" s="10"/>
      <c r="N246" s="10"/>
      <c r="O246" s="12" t="str">
        <f t="shared" si="3"/>
        <v>http://scholar.google.co.uk/scholar?hl=en&amp;q=%22Increases+in+humic+dissolved+organic+carbon+export+from+upland+peat+catchments:+the+role+of+temperature,+declining+sulphur+deposition+and+changes+in+land+…%22&amp;btnG=&amp;as_sdt=1%2C5&amp;as_sdtp=</v>
      </c>
    </row>
    <row r="247" spans="1:15">
      <c r="A247" s="10">
        <v>245</v>
      </c>
      <c r="B247" s="10" t="s">
        <v>325</v>
      </c>
      <c r="C247" s="10">
        <v>24</v>
      </c>
      <c r="D247" s="10" t="s">
        <v>682</v>
      </c>
      <c r="E247" s="12" t="s">
        <v>683</v>
      </c>
      <c r="F247" s="10" t="s">
        <v>684</v>
      </c>
      <c r="G247" s="10" t="s">
        <v>652</v>
      </c>
      <c r="H247" s="10">
        <v>1992</v>
      </c>
      <c r="I247" s="10" t="s">
        <v>535</v>
      </c>
      <c r="J247" s="10" t="s">
        <v>22</v>
      </c>
      <c r="K247" s="10" t="s">
        <v>685</v>
      </c>
      <c r="L247" s="10">
        <v>187</v>
      </c>
      <c r="M247" s="10"/>
      <c r="N247" s="10"/>
      <c r="O247" s="12" t="str">
        <f t="shared" si="3"/>
        <v>http://scholar.google.co.uk/scholar?hl=en&amp;q=%22Fluxes+of+CO2+,+CH4+and+N2O+from+a+Welsh+peatland+following+simulation+of+water+table+draw-down:+potential+feedback+to+climatic+change%22&amp;btnG=&amp;as_sdt=1%2C5&amp;as_sdtp=</v>
      </c>
    </row>
    <row r="248" spans="1:15">
      <c r="A248" s="10">
        <v>246</v>
      </c>
      <c r="B248" s="10" t="s">
        <v>325</v>
      </c>
      <c r="C248" s="10">
        <v>24</v>
      </c>
      <c r="D248" s="10" t="s">
        <v>1528</v>
      </c>
      <c r="E248" s="12" t="s">
        <v>1529</v>
      </c>
      <c r="F248" s="10" t="s">
        <v>1530</v>
      </c>
      <c r="G248" s="10" t="s">
        <v>1525</v>
      </c>
      <c r="H248" s="10">
        <v>1997</v>
      </c>
      <c r="I248" s="10" t="s">
        <v>249</v>
      </c>
      <c r="J248" s="10" t="s">
        <v>22</v>
      </c>
      <c r="K248" s="10" t="s">
        <v>1531</v>
      </c>
      <c r="L248" s="10">
        <v>297</v>
      </c>
      <c r="M248" s="12" t="s">
        <v>1532</v>
      </c>
      <c r="N248" s="10"/>
      <c r="O248" s="12" t="str">
        <f t="shared" si="3"/>
        <v>http://scholar.google.co.uk/scholar?hl=en&amp;q=%22Increases+in+fluxes+of+greenhouse+gases+and+methyl+mercury+following+flooding+of+an+experimental+reservoir%22&amp;btnG=&amp;as_sdt=1%2C5&amp;as_sdtp=</v>
      </c>
    </row>
    <row r="249" spans="1:15">
      <c r="A249" s="10">
        <v>247</v>
      </c>
      <c r="B249" s="10" t="s">
        <v>325</v>
      </c>
      <c r="C249" s="10">
        <v>24</v>
      </c>
      <c r="D249" s="10" t="s">
        <v>1474</v>
      </c>
      <c r="E249" s="12" t="s">
        <v>1475</v>
      </c>
      <c r="F249" s="10" t="s">
        <v>1476</v>
      </c>
      <c r="G249" s="10" t="s">
        <v>1471</v>
      </c>
      <c r="H249" s="10">
        <v>2009</v>
      </c>
      <c r="I249" s="10" t="s">
        <v>535</v>
      </c>
      <c r="J249" s="10" t="s">
        <v>22</v>
      </c>
      <c r="K249" s="10" t="s">
        <v>1477</v>
      </c>
      <c r="L249" s="10">
        <v>58</v>
      </c>
      <c r="M249" s="12" t="s">
        <v>1478</v>
      </c>
      <c r="N249" s="10"/>
      <c r="O249" s="12" t="str">
        <f t="shared" si="3"/>
        <v>http://scholar.google.co.uk/scholar?hl=en&amp;q=%22Effects+of+experimental+water+table+and+temperature+manipulations+on+ecosystem+CO2+fluxes+in+an+Alaskan+rich+fen%22&amp;btnG=&amp;as_sdt=1%2C5&amp;as_sdtp=</v>
      </c>
    </row>
    <row r="250" spans="1:15">
      <c r="A250" s="10">
        <v>248</v>
      </c>
      <c r="B250" s="10" t="s">
        <v>325</v>
      </c>
      <c r="C250" s="10">
        <v>24</v>
      </c>
      <c r="D250" s="10" t="s">
        <v>3589</v>
      </c>
      <c r="E250" s="12" t="s">
        <v>3590</v>
      </c>
      <c r="F250" s="10" t="s">
        <v>3591</v>
      </c>
      <c r="G250" s="10" t="s">
        <v>3587</v>
      </c>
      <c r="H250" s="10">
        <v>2011</v>
      </c>
      <c r="I250" s="10" t="s">
        <v>97</v>
      </c>
      <c r="J250" s="10" t="s">
        <v>22</v>
      </c>
      <c r="K250" s="10" t="s">
        <v>3592</v>
      </c>
      <c r="L250" s="10">
        <v>51</v>
      </c>
      <c r="M250" s="12" t="s">
        <v>3593</v>
      </c>
      <c r="N250" s="10"/>
      <c r="O250" s="12" t="str">
        <f t="shared" si="3"/>
        <v>http://scholar.google.co.uk/scholar?hl=en&amp;q=%22Holocene+monsoon+climate+documented+by+oxygen+and+carbon+isotopes+from+lake+sediments+and+peat+bogs+in+China:+a+review+and+synthesis%22&amp;btnG=&amp;as_sdt=1%2C5&amp;as_sdtp=</v>
      </c>
    </row>
    <row r="251" spans="1:15">
      <c r="A251" s="10">
        <v>249</v>
      </c>
      <c r="B251" s="10" t="s">
        <v>325</v>
      </c>
      <c r="C251" s="10">
        <v>24</v>
      </c>
      <c r="D251" s="10" t="s">
        <v>326</v>
      </c>
      <c r="E251" s="12" t="s">
        <v>327</v>
      </c>
      <c r="F251" s="10" t="s">
        <v>328</v>
      </c>
      <c r="G251" s="10" t="s">
        <v>329</v>
      </c>
      <c r="H251" s="10">
        <v>2010</v>
      </c>
      <c r="I251" s="10" t="s">
        <v>97</v>
      </c>
      <c r="J251" s="10" t="s">
        <v>22</v>
      </c>
      <c r="K251" s="10" t="s">
        <v>330</v>
      </c>
      <c r="L251" s="10">
        <v>45</v>
      </c>
      <c r="M251" s="10"/>
      <c r="N251" s="10"/>
      <c r="O251" s="12" t="str">
        <f t="shared" si="3"/>
        <v>http://scholar.google.co.uk/scholar?hl=en&amp;q=%22Multi-technique+assessment+of+spatial+and+temporal+variability+of+methane+fluxes+in+a+peat+meadow%22&amp;btnG=&amp;as_sdt=1%2C5&amp;as_sdtp=</v>
      </c>
    </row>
    <row r="252" spans="1:15">
      <c r="A252" s="10">
        <v>250</v>
      </c>
      <c r="B252" s="10" t="s">
        <v>325</v>
      </c>
      <c r="C252" s="10">
        <v>24</v>
      </c>
      <c r="D252" s="10" t="s">
        <v>2181</v>
      </c>
      <c r="E252" s="12" t="s">
        <v>2182</v>
      </c>
      <c r="F252" s="10" t="s">
        <v>2183</v>
      </c>
      <c r="G252" s="10" t="s">
        <v>2179</v>
      </c>
      <c r="H252" s="10">
        <v>1989</v>
      </c>
      <c r="I252" s="10" t="s">
        <v>863</v>
      </c>
      <c r="J252" s="10" t="s">
        <v>22</v>
      </c>
      <c r="K252" s="10" t="s">
        <v>2184</v>
      </c>
      <c r="L252" s="10">
        <v>57</v>
      </c>
      <c r="M252" s="10"/>
      <c r="N252" s="10"/>
      <c r="O252" s="12" t="str">
        <f t="shared" si="3"/>
        <v>http://scholar.google.co.uk/scholar?hl=en&amp;q=%22An+ombrotrophic+bog+as+a+methane+reservoir%22&amp;btnG=&amp;as_sdt=1%2C5&amp;as_sdtp=</v>
      </c>
    </row>
    <row r="253" spans="1:15">
      <c r="A253" s="10">
        <v>251</v>
      </c>
      <c r="B253" s="10" t="s">
        <v>428</v>
      </c>
      <c r="C253" s="10">
        <v>25</v>
      </c>
      <c r="D253" s="10" t="s">
        <v>429</v>
      </c>
      <c r="E253" s="12" t="s">
        <v>430</v>
      </c>
      <c r="F253" s="10" t="s">
        <v>431</v>
      </c>
      <c r="G253" s="10" t="s">
        <v>423</v>
      </c>
      <c r="H253" s="10">
        <v>1996</v>
      </c>
      <c r="I253" s="10" t="s">
        <v>424</v>
      </c>
      <c r="J253" s="10" t="s">
        <v>22</v>
      </c>
      <c r="K253" s="10" t="s">
        <v>432</v>
      </c>
      <c r="L253" s="10">
        <v>384</v>
      </c>
      <c r="M253" s="12" t="s">
        <v>433</v>
      </c>
      <c r="N253" s="10"/>
      <c r="O253" s="12" t="str">
        <f t="shared" si="3"/>
        <v>http://scholar.google.co.uk/scholar?hl=en&amp;q=%22Isolation+and+identification+of+methanogen-specific+DNA+from+blanket+bog+peat+by+PCR+amplification+and+sequence+analysis.%22&amp;btnG=&amp;as_sdt=1%2C5&amp;as_sdtp=</v>
      </c>
    </row>
    <row r="254" spans="1:15">
      <c r="A254" s="10">
        <v>252</v>
      </c>
      <c r="B254" s="10" t="s">
        <v>428</v>
      </c>
      <c r="C254" s="10">
        <v>25</v>
      </c>
      <c r="D254" s="10" t="s">
        <v>686</v>
      </c>
      <c r="E254" s="12" t="s">
        <v>687</v>
      </c>
      <c r="F254" s="10" t="s">
        <v>688</v>
      </c>
      <c r="G254" s="10" t="s">
        <v>652</v>
      </c>
      <c r="H254" s="10">
        <v>1998</v>
      </c>
      <c r="I254" s="10" t="s">
        <v>535</v>
      </c>
      <c r="J254" s="10" t="s">
        <v>22</v>
      </c>
      <c r="K254" s="10" t="s">
        <v>689</v>
      </c>
      <c r="L254" s="10">
        <v>36</v>
      </c>
      <c r="M254" s="12" t="s">
        <v>690</v>
      </c>
      <c r="N254" s="10"/>
      <c r="O254" s="12" t="str">
        <f t="shared" si="3"/>
        <v>http://scholar.google.co.uk/scholar?hl=en&amp;q=%22Hysteresis+in+the+temperature+response+of+carbon+dioxide+and+methane+production+in+peat+soils%22&amp;btnG=&amp;as_sdt=1%2C5&amp;as_sdtp=</v>
      </c>
    </row>
    <row r="255" spans="1:15">
      <c r="A255" s="10">
        <v>253</v>
      </c>
      <c r="B255" s="10" t="s">
        <v>428</v>
      </c>
      <c r="C255" s="10">
        <v>25</v>
      </c>
      <c r="D255" s="10" t="s">
        <v>3350</v>
      </c>
      <c r="E255" s="12" t="s">
        <v>3351</v>
      </c>
      <c r="F255" s="10" t="s">
        <v>3352</v>
      </c>
      <c r="G255" s="10" t="s">
        <v>3347</v>
      </c>
      <c r="H255" s="10">
        <v>1986</v>
      </c>
      <c r="I255" s="10" t="s">
        <v>97</v>
      </c>
      <c r="J255" s="10" t="s">
        <v>22</v>
      </c>
      <c r="K255" s="10" t="s">
        <v>3353</v>
      </c>
      <c r="L255" s="10">
        <v>18</v>
      </c>
      <c r="M255" s="10"/>
      <c r="N255" s="10"/>
      <c r="O255" s="12" t="str">
        <f t="shared" si="3"/>
        <v>http://scholar.google.co.uk/scholar?hl=en&amp;q=%22Methane+production+in+Mississippi+River+deltaic+plain+peat%22&amp;btnG=&amp;as_sdt=1%2C5&amp;as_sdtp=</v>
      </c>
    </row>
    <row r="256" spans="1:15">
      <c r="A256" s="10">
        <v>254</v>
      </c>
      <c r="B256" s="10" t="s">
        <v>428</v>
      </c>
      <c r="C256" s="10">
        <v>25</v>
      </c>
      <c r="D256" s="10" t="s">
        <v>3427</v>
      </c>
      <c r="E256" s="12" t="s">
        <v>3428</v>
      </c>
      <c r="F256" s="10" t="s">
        <v>3429</v>
      </c>
      <c r="G256" s="10" t="s">
        <v>3417</v>
      </c>
      <c r="H256" s="10">
        <v>1999</v>
      </c>
      <c r="I256" s="10" t="s">
        <v>535</v>
      </c>
      <c r="J256" s="10" t="s">
        <v>22</v>
      </c>
      <c r="K256" s="10" t="s">
        <v>3430</v>
      </c>
      <c r="L256" s="10">
        <v>94</v>
      </c>
      <c r="M256" s="10"/>
      <c r="N256" s="10"/>
      <c r="O256" s="12" t="str">
        <f t="shared" si="3"/>
        <v>http://scholar.google.co.uk/scholar?hl=en&amp;q=%22Post-drainage+changes+in+vegetation+composition+and+carbon+balance+in+Lakkasuo+mire,+Central+Finland%22&amp;btnG=&amp;as_sdt=1%2C5&amp;as_sdtp=</v>
      </c>
    </row>
    <row r="257" spans="1:15">
      <c r="A257" s="10">
        <v>255</v>
      </c>
      <c r="B257" s="10" t="s">
        <v>428</v>
      </c>
      <c r="C257" s="10">
        <v>25</v>
      </c>
      <c r="D257" s="10" t="s">
        <v>2161</v>
      </c>
      <c r="E257" s="12" t="s">
        <v>2162</v>
      </c>
      <c r="F257" s="10" t="s">
        <v>2163</v>
      </c>
      <c r="G257" s="10" t="s">
        <v>2164</v>
      </c>
      <c r="H257" s="10">
        <v>1998</v>
      </c>
      <c r="I257" s="10" t="s">
        <v>97</v>
      </c>
      <c r="J257" s="10" t="s">
        <v>22</v>
      </c>
      <c r="K257" s="10" t="s">
        <v>2165</v>
      </c>
      <c r="L257" s="10">
        <v>104</v>
      </c>
      <c r="M257" s="12" t="s">
        <v>2166</v>
      </c>
      <c r="N257" s="10"/>
      <c r="O257" s="12" t="str">
        <f t="shared" si="3"/>
        <v>http://scholar.google.co.uk/scholar?hl=en&amp;q=%22A+new+estimate+of+changing+carbon+storage+on+land+since+the+last+glacial+maximum,+based+on+global+land+ecosystem+reconstruction%22&amp;btnG=&amp;as_sdt=1%2C5&amp;as_sdtp=</v>
      </c>
    </row>
    <row r="258" spans="1:15">
      <c r="A258" s="10">
        <v>256</v>
      </c>
      <c r="B258" s="10" t="s">
        <v>428</v>
      </c>
      <c r="C258" s="10">
        <v>25</v>
      </c>
      <c r="D258" s="10" t="s">
        <v>1639</v>
      </c>
      <c r="E258" s="12" t="s">
        <v>1640</v>
      </c>
      <c r="F258" s="10" t="s">
        <v>1641</v>
      </c>
      <c r="G258" s="10" t="s">
        <v>1642</v>
      </c>
      <c r="H258" s="10">
        <v>2007</v>
      </c>
      <c r="I258" s="10" t="s">
        <v>97</v>
      </c>
      <c r="J258" s="10" t="s">
        <v>22</v>
      </c>
      <c r="K258" s="10" t="s">
        <v>1643</v>
      </c>
      <c r="L258" s="10">
        <v>37</v>
      </c>
      <c r="M258" s="12" t="s">
        <v>1644</v>
      </c>
      <c r="N258" s="10"/>
      <c r="O258" s="12" t="str">
        <f t="shared" si="3"/>
        <v>http://scholar.google.co.uk/scholar?hl=en&amp;q=%22Relevance+of+peat+draining+rivers+in+central+Sumatra+for+the+riverine+input+of+dissolved+organic+carbon+into+the+ocean%22&amp;btnG=&amp;as_sdt=1%2C5&amp;as_sdtp=</v>
      </c>
    </row>
    <row r="259" spans="1:15">
      <c r="A259" s="10">
        <v>257</v>
      </c>
      <c r="B259" s="10" t="s">
        <v>428</v>
      </c>
      <c r="C259" s="10">
        <v>25</v>
      </c>
      <c r="D259" s="10" t="s">
        <v>3230</v>
      </c>
      <c r="E259" s="12" t="s">
        <v>3231</v>
      </c>
      <c r="F259" s="10" t="s">
        <v>3232</v>
      </c>
      <c r="G259" s="10" t="s">
        <v>3223</v>
      </c>
      <c r="H259" s="10">
        <v>2008</v>
      </c>
      <c r="I259" s="10" t="s">
        <v>535</v>
      </c>
      <c r="J259" s="10" t="s">
        <v>22</v>
      </c>
      <c r="K259" s="10" t="s">
        <v>3233</v>
      </c>
      <c r="L259" s="10">
        <v>28</v>
      </c>
      <c r="M259" s="12" t="s">
        <v>3234</v>
      </c>
      <c r="N259" s="10"/>
      <c r="O259" s="12" t="str">
        <f t="shared" ref="O259:O322" si="4">HYPERLINK(CONCATENATE("http://scholar.google.co.uk/scholar?hl=en&amp;q=%22",SUBSTITUTE(D259," ","+"),"%22&amp;btnG=&amp;as_sdt=1%2C5&amp;as_sdtp="))</f>
        <v>http://scholar.google.co.uk/scholar?hl=en&amp;q=%22Carbon+loss+estimates+from+cultivated+peat+soils+in+Norway:+a+comparison+of+three+methods%22&amp;btnG=&amp;as_sdt=1%2C5&amp;as_sdtp=</v>
      </c>
    </row>
    <row r="260" spans="1:15">
      <c r="A260" s="10">
        <v>258</v>
      </c>
      <c r="B260" s="10" t="s">
        <v>428</v>
      </c>
      <c r="C260" s="10">
        <v>25</v>
      </c>
      <c r="D260" s="10" t="s">
        <v>1096</v>
      </c>
      <c r="E260" s="12" t="s">
        <v>1097</v>
      </c>
      <c r="F260" s="10" t="s">
        <v>725</v>
      </c>
      <c r="G260" s="10" t="s">
        <v>1098</v>
      </c>
      <c r="H260" s="10">
        <v>1989</v>
      </c>
      <c r="I260" s="10"/>
      <c r="J260" s="10" t="s">
        <v>22</v>
      </c>
      <c r="K260" s="10" t="s">
        <v>1099</v>
      </c>
      <c r="L260" s="10">
        <v>334</v>
      </c>
      <c r="M260" s="10"/>
      <c r="N260" s="10"/>
      <c r="O260" s="12" t="str">
        <f t="shared" si="4"/>
        <v>http://scholar.google.co.uk/scholar?hl=en&amp;q=%22The+influence+of+water+table+levels+on+methane+and+carbon+dioxide+emissions+from+peatland+soils%22&amp;btnG=&amp;as_sdt=1%2C5&amp;as_sdtp=</v>
      </c>
    </row>
    <row r="261" spans="1:15">
      <c r="A261" s="10">
        <v>259</v>
      </c>
      <c r="B261" s="10" t="s">
        <v>428</v>
      </c>
      <c r="C261" s="10">
        <v>25</v>
      </c>
      <c r="D261" s="10" t="s">
        <v>2049</v>
      </c>
      <c r="E261" s="12" t="s">
        <v>2050</v>
      </c>
      <c r="F261" s="10" t="s">
        <v>2051</v>
      </c>
      <c r="G261" s="10" t="s">
        <v>2047</v>
      </c>
      <c r="H261" s="10">
        <v>2007</v>
      </c>
      <c r="I261" s="10" t="s">
        <v>863</v>
      </c>
      <c r="J261" s="10" t="s">
        <v>22</v>
      </c>
      <c r="K261" s="10" t="s">
        <v>2052</v>
      </c>
      <c r="L261" s="10">
        <v>98</v>
      </c>
      <c r="M261" s="12" t="s">
        <v>2050</v>
      </c>
      <c r="N261" s="10" t="s">
        <v>1717</v>
      </c>
      <c r="O261" s="12" t="str">
        <f t="shared" si="4"/>
        <v>http://scholar.google.co.uk/scholar?hl=en&amp;q=%22Mobilization+pathways+of+organic+carbon+from+permafrost+to+arctic+rivers+in+a+changing+climate%22&amp;btnG=&amp;as_sdt=1%2C5&amp;as_sdtp=</v>
      </c>
    </row>
    <row r="262" spans="1:15">
      <c r="A262" s="10">
        <v>260</v>
      </c>
      <c r="B262" s="10" t="s">
        <v>428</v>
      </c>
      <c r="C262" s="10">
        <v>25</v>
      </c>
      <c r="D262" s="10" t="s">
        <v>4511</v>
      </c>
      <c r="E262" s="12" t="s">
        <v>4512</v>
      </c>
      <c r="F262" s="10" t="s">
        <v>4513</v>
      </c>
      <c r="G262" s="10"/>
      <c r="H262" s="10"/>
      <c r="I262" s="10"/>
      <c r="J262" s="10" t="s">
        <v>22</v>
      </c>
      <c r="K262" s="10" t="s">
        <v>4514</v>
      </c>
      <c r="L262" s="10">
        <v>77</v>
      </c>
      <c r="M262" s="10"/>
      <c r="N262" s="10"/>
      <c r="O262" s="12" t="str">
        <f t="shared" si="4"/>
        <v>http://scholar.google.co.uk/scholar?hl=en&amp;q=%22Methane+flux+from+boreal+peatlands%22&amp;btnG=&amp;as_sdt=1%2C5&amp;as_sdtp=</v>
      </c>
    </row>
    <row r="263" spans="1:15">
      <c r="A263" s="10">
        <v>261</v>
      </c>
      <c r="B263" s="10" t="s">
        <v>459</v>
      </c>
      <c r="C263" s="10">
        <v>26</v>
      </c>
      <c r="D263" s="10" t="s">
        <v>2775</v>
      </c>
      <c r="E263" s="12" t="s">
        <v>2776</v>
      </c>
      <c r="F263" s="10" t="s">
        <v>2777</v>
      </c>
      <c r="G263" s="10" t="s">
        <v>2773</v>
      </c>
      <c r="H263" s="10">
        <v>2006</v>
      </c>
      <c r="I263" s="10" t="s">
        <v>863</v>
      </c>
      <c r="J263" s="10" t="s">
        <v>22</v>
      </c>
      <c r="K263" s="10" t="s">
        <v>2778</v>
      </c>
      <c r="L263" s="10">
        <v>106</v>
      </c>
      <c r="M263" s="12" t="s">
        <v>2776</v>
      </c>
      <c r="N263" s="10" t="s">
        <v>1717</v>
      </c>
      <c r="O263" s="12" t="str">
        <f t="shared" si="4"/>
        <v>http://scholar.google.co.uk/scholar?hl=en&amp;q=%22How+northern+peatlands+influence+the+Earth's+radiative+budget:+Sustained+methane+emission+versus+sustained+carbon+sequestration%22&amp;btnG=&amp;as_sdt=1%2C5&amp;as_sdtp=</v>
      </c>
    </row>
    <row r="264" spans="1:15">
      <c r="A264" s="10">
        <v>262</v>
      </c>
      <c r="B264" s="10" t="s">
        <v>459</v>
      </c>
      <c r="C264" s="10">
        <v>26</v>
      </c>
      <c r="D264" s="10" t="s">
        <v>691</v>
      </c>
      <c r="E264" s="12" t="s">
        <v>692</v>
      </c>
      <c r="F264" s="10" t="s">
        <v>693</v>
      </c>
      <c r="G264" s="10" t="s">
        <v>652</v>
      </c>
      <c r="H264" s="10">
        <v>2003</v>
      </c>
      <c r="I264" s="10" t="s">
        <v>535</v>
      </c>
      <c r="J264" s="10" t="s">
        <v>22</v>
      </c>
      <c r="K264" s="10" t="s">
        <v>694</v>
      </c>
      <c r="L264" s="10">
        <v>69</v>
      </c>
      <c r="M264" s="12" t="s">
        <v>695</v>
      </c>
      <c r="N264" s="10"/>
      <c r="O264" s="12" t="str">
        <f t="shared" si="4"/>
        <v>http://scholar.google.co.uk/scholar?hl=en&amp;q=%22Controls+on+methane+production+in+a+tidal+freshwater+estuary+and+a+peatland:+methane+production+via+acetate+fermentation+and+CO2+reduction%22&amp;btnG=&amp;as_sdt=1%2C5&amp;as_sdtp=</v>
      </c>
    </row>
    <row r="265" spans="1:15">
      <c r="A265" s="10">
        <v>263</v>
      </c>
      <c r="B265" s="10" t="s">
        <v>459</v>
      </c>
      <c r="C265" s="10">
        <v>26</v>
      </c>
      <c r="D265" s="10" t="s">
        <v>2027</v>
      </c>
      <c r="E265" s="12" t="s">
        <v>2028</v>
      </c>
      <c r="F265" s="10" t="s">
        <v>2029</v>
      </c>
      <c r="G265" s="10" t="s">
        <v>2025</v>
      </c>
      <c r="H265" s="10">
        <v>2010</v>
      </c>
      <c r="I265" s="10" t="s">
        <v>863</v>
      </c>
      <c r="J265" s="10" t="s">
        <v>22</v>
      </c>
      <c r="K265" s="10" t="s">
        <v>2030</v>
      </c>
      <c r="L265" s="10">
        <v>143</v>
      </c>
      <c r="M265" s="12" t="s">
        <v>2028</v>
      </c>
      <c r="N265" s="10" t="s">
        <v>1717</v>
      </c>
      <c r="O265" s="12" t="str">
        <f t="shared" si="4"/>
        <v>http://scholar.google.co.uk/scholar?hl=en&amp;q=%22Global+peatland+dynamics+since+the+Last+Glacial+Maximum%22&amp;btnG=&amp;as_sdt=1%2C5&amp;as_sdtp=</v>
      </c>
    </row>
    <row r="266" spans="1:15">
      <c r="A266" s="10">
        <v>264</v>
      </c>
      <c r="B266" s="10" t="s">
        <v>459</v>
      </c>
      <c r="C266" s="10">
        <v>26</v>
      </c>
      <c r="D266" s="10" t="s">
        <v>4515</v>
      </c>
      <c r="E266" s="12" t="s">
        <v>4516</v>
      </c>
      <c r="F266" s="10" t="s">
        <v>4517</v>
      </c>
      <c r="G266" s="10"/>
      <c r="H266" s="10"/>
      <c r="I266" s="10"/>
      <c r="J266" s="10" t="s">
        <v>22</v>
      </c>
      <c r="K266" s="10" t="s">
        <v>4518</v>
      </c>
      <c r="L266" s="10">
        <v>25</v>
      </c>
      <c r="M266" s="10"/>
      <c r="N266" s="10"/>
      <c r="O266" s="12" t="str">
        <f t="shared" si="4"/>
        <v>http://scholar.google.co.uk/scholar?hl=en&amp;q=%22Principles+for+a+climate+regulation+mechanism+during+the+late+Phanerozoic+era,+based+on+carbon+fixation+in+peat+-forming+wetlands%22&amp;btnG=&amp;as_sdt=1%2C5&amp;as_sdtp=</v>
      </c>
    </row>
    <row r="267" spans="1:15">
      <c r="A267" s="10">
        <v>265</v>
      </c>
      <c r="B267" s="10" t="s">
        <v>459</v>
      </c>
      <c r="C267" s="10">
        <v>26</v>
      </c>
      <c r="D267" s="10" t="s">
        <v>460</v>
      </c>
      <c r="E267" s="12" t="s">
        <v>461</v>
      </c>
      <c r="F267" s="10" t="s">
        <v>462</v>
      </c>
      <c r="G267" s="10" t="s">
        <v>463</v>
      </c>
      <c r="H267" s="10">
        <v>1984</v>
      </c>
      <c r="I267" s="10" t="s">
        <v>424</v>
      </c>
      <c r="J267" s="10" t="s">
        <v>22</v>
      </c>
      <c r="K267" s="10" t="s">
        <v>464</v>
      </c>
      <c r="L267" s="10">
        <v>230</v>
      </c>
      <c r="M267" s="12" t="s">
        <v>465</v>
      </c>
      <c r="N267" s="10"/>
      <c r="O267" s="12" t="str">
        <f t="shared" si="4"/>
        <v>http://scholar.google.co.uk/scholar?hl=en&amp;q=%22Methane+production+in+Minnesota+peatlands%22&amp;btnG=&amp;as_sdt=1%2C5&amp;as_sdtp=</v>
      </c>
    </row>
    <row r="268" spans="1:15">
      <c r="A268" s="10">
        <v>266</v>
      </c>
      <c r="B268" s="10" t="s">
        <v>459</v>
      </c>
      <c r="C268" s="10">
        <v>26</v>
      </c>
      <c r="D268" s="10" t="s">
        <v>3061</v>
      </c>
      <c r="E268" s="12" t="s">
        <v>3062</v>
      </c>
      <c r="F268" s="10" t="s">
        <v>3063</v>
      </c>
      <c r="G268" s="10" t="s">
        <v>3058</v>
      </c>
      <c r="H268" s="10">
        <v>2011</v>
      </c>
      <c r="I268" s="10" t="s">
        <v>3059</v>
      </c>
      <c r="J268" s="10" t="s">
        <v>22</v>
      </c>
      <c r="K268" s="10" t="s">
        <v>3064</v>
      </c>
      <c r="L268" s="10">
        <v>42</v>
      </c>
      <c r="M268" s="12" t="s">
        <v>3062</v>
      </c>
      <c r="N268" s="10" t="s">
        <v>24</v>
      </c>
      <c r="O268" s="12" t="str">
        <f t="shared" si="4"/>
        <v>http://scholar.google.co.uk/scholar?hl=en&amp;q=%22…+for+determining+peat+humification+and+for+quantifying+peat+bulk+density,+organic+matter+and+carbon+content+for+palaeostudies+of+climate+and+peatland+carbon+…%22&amp;btnG=&amp;as_sdt=1%2C5&amp;as_sdtp=</v>
      </c>
    </row>
    <row r="269" spans="1:15">
      <c r="A269" s="10">
        <v>267</v>
      </c>
      <c r="B269" s="10" t="s">
        <v>459</v>
      </c>
      <c r="C269" s="10">
        <v>26</v>
      </c>
      <c r="D269" s="10" t="s">
        <v>2474</v>
      </c>
      <c r="E269" s="12" t="s">
        <v>2475</v>
      </c>
      <c r="F269" s="10" t="s">
        <v>2476</v>
      </c>
      <c r="G269" s="10" t="s">
        <v>2472</v>
      </c>
      <c r="H269" s="10">
        <v>1998</v>
      </c>
      <c r="I269" s="10" t="s">
        <v>863</v>
      </c>
      <c r="J269" s="10" t="s">
        <v>22</v>
      </c>
      <c r="K269" s="10" t="s">
        <v>2477</v>
      </c>
      <c r="L269" s="10">
        <v>24</v>
      </c>
      <c r="M269" s="10"/>
      <c r="N269" s="10"/>
      <c r="O269" s="12" t="str">
        <f t="shared" si="4"/>
        <v>http://scholar.google.co.uk/scholar?hl=en&amp;q=%22Effect+of+converting+wetland+forest+to+sago+palm+plantations+on+methane+gas+flux+and+organic+carbon+dynamics+in+tropical+peat+soil%22&amp;btnG=&amp;as_sdt=1%2C5&amp;as_sdtp=</v>
      </c>
    </row>
    <row r="270" spans="1:15">
      <c r="A270" s="10">
        <v>268</v>
      </c>
      <c r="B270" s="10" t="s">
        <v>459</v>
      </c>
      <c r="C270" s="10">
        <v>26</v>
      </c>
      <c r="D270" s="10" t="s">
        <v>2681</v>
      </c>
      <c r="E270" s="12" t="s">
        <v>2682</v>
      </c>
      <c r="F270" s="10" t="s">
        <v>2683</v>
      </c>
      <c r="G270" s="10" t="s">
        <v>2684</v>
      </c>
      <c r="H270" s="10">
        <v>1999</v>
      </c>
      <c r="I270" s="10" t="s">
        <v>863</v>
      </c>
      <c r="J270" s="10" t="s">
        <v>22</v>
      </c>
      <c r="K270" s="10" t="s">
        <v>2685</v>
      </c>
      <c r="L270" s="10">
        <v>102</v>
      </c>
      <c r="M270" s="12" t="s">
        <v>2682</v>
      </c>
      <c r="N270" s="10" t="s">
        <v>1717</v>
      </c>
      <c r="O270" s="12" t="str">
        <f t="shared" si="4"/>
        <v>http://scholar.google.co.uk/scholar?hl=en&amp;q=%22Restoration+of+drained+peatlands+in+southern+Finland:+initial+effects+on+vegetation+change+and+CO2+balance%22&amp;btnG=&amp;as_sdt=1%2C5&amp;as_sdtp=</v>
      </c>
    </row>
    <row r="271" spans="1:15">
      <c r="A271" s="10">
        <v>269</v>
      </c>
      <c r="B271" s="10" t="s">
        <v>459</v>
      </c>
      <c r="C271" s="10">
        <v>26</v>
      </c>
      <c r="D271" s="10" t="s">
        <v>1073</v>
      </c>
      <c r="E271" s="12" t="s">
        <v>1074</v>
      </c>
      <c r="F271" s="10" t="s">
        <v>371</v>
      </c>
      <c r="G271" s="10" t="s">
        <v>1075</v>
      </c>
      <c r="H271" s="10">
        <v>1993</v>
      </c>
      <c r="I271" s="10" t="s">
        <v>181</v>
      </c>
      <c r="J271" s="10" t="s">
        <v>22</v>
      </c>
      <c r="K271" s="10" t="s">
        <v>1076</v>
      </c>
      <c r="L271" s="10">
        <v>74</v>
      </c>
      <c r="M271" s="10"/>
      <c r="N271" s="10"/>
      <c r="O271" s="12" t="str">
        <f t="shared" si="4"/>
        <v>http://scholar.google.co.uk/scholar?hl=en&amp;q=%22Equilibrium+analysis+of+carbon+pools+and+fluxes+of+forest+biomes+in+the+former+Soviet+Union%22&amp;btnG=&amp;as_sdt=1%2C5&amp;as_sdtp=</v>
      </c>
    </row>
    <row r="272" spans="1:15">
      <c r="A272" s="10">
        <v>270</v>
      </c>
      <c r="B272" s="10" t="s">
        <v>459</v>
      </c>
      <c r="C272" s="10">
        <v>26</v>
      </c>
      <c r="D272" s="10" t="s">
        <v>1429</v>
      </c>
      <c r="E272" s="12" t="s">
        <v>1430</v>
      </c>
      <c r="F272" s="10" t="s">
        <v>1431</v>
      </c>
      <c r="G272" s="10" t="s">
        <v>1432</v>
      </c>
      <c r="H272" s="10">
        <v>2006</v>
      </c>
      <c r="I272" s="10" t="s">
        <v>1388</v>
      </c>
      <c r="J272" s="10" t="s">
        <v>22</v>
      </c>
      <c r="K272" s="10" t="s">
        <v>1433</v>
      </c>
      <c r="L272" s="10">
        <v>157</v>
      </c>
      <c r="M272" s="12" t="s">
        <v>1434</v>
      </c>
      <c r="N272" s="10"/>
      <c r="O272" s="12" t="str">
        <f t="shared" si="4"/>
        <v>http://scholar.google.co.uk/scholar?hl=en&amp;q=%22Beyond+“the+limits+to+peat+bog+growth”:+cross-scale+feedback+in+peatland+development%22&amp;btnG=&amp;as_sdt=1%2C5&amp;as_sdtp=</v>
      </c>
    </row>
    <row r="273" spans="1:15">
      <c r="A273" s="10">
        <v>271</v>
      </c>
      <c r="B273" s="10" t="s">
        <v>871</v>
      </c>
      <c r="C273" s="10">
        <v>27</v>
      </c>
      <c r="D273" s="10" t="s">
        <v>4324</v>
      </c>
      <c r="E273" s="12" t="s">
        <v>4325</v>
      </c>
      <c r="F273" s="10" t="s">
        <v>3490</v>
      </c>
      <c r="G273" s="10" t="s">
        <v>4326</v>
      </c>
      <c r="H273" s="10">
        <v>1999</v>
      </c>
      <c r="I273" s="10" t="s">
        <v>97</v>
      </c>
      <c r="J273" s="10" t="s">
        <v>22</v>
      </c>
      <c r="K273" s="10" t="s">
        <v>4327</v>
      </c>
      <c r="L273" s="10">
        <v>215</v>
      </c>
      <c r="M273" s="10"/>
      <c r="N273" s="10"/>
      <c r="O273" s="12" t="str">
        <f t="shared" si="4"/>
        <v>http://scholar.google.co.uk/scholar?hl=en&amp;q=%22Vascular+plant+controls+on+methane+emissions+from+northern+peatforming+wetlands%22&amp;btnG=&amp;as_sdt=1%2C5&amp;as_sdtp=</v>
      </c>
    </row>
    <row r="274" spans="1:15">
      <c r="A274" s="10">
        <v>272</v>
      </c>
      <c r="B274" s="10" t="s">
        <v>871</v>
      </c>
      <c r="C274" s="10">
        <v>27</v>
      </c>
      <c r="D274" s="10" t="s">
        <v>3675</v>
      </c>
      <c r="E274" s="12" t="s">
        <v>3676</v>
      </c>
      <c r="F274" s="10" t="s">
        <v>3677</v>
      </c>
      <c r="G274" s="10" t="s">
        <v>3656</v>
      </c>
      <c r="H274" s="10">
        <v>2008</v>
      </c>
      <c r="I274" s="10" t="s">
        <v>3657</v>
      </c>
      <c r="J274" s="10" t="s">
        <v>22</v>
      </c>
      <c r="K274" s="10" t="s">
        <v>3678</v>
      </c>
      <c r="L274" s="10">
        <v>2449</v>
      </c>
      <c r="M274" s="12" t="s">
        <v>3679</v>
      </c>
      <c r="N274" s="10"/>
      <c r="O274" s="12" t="str">
        <f t="shared" si="4"/>
        <v>http://scholar.google.co.uk/scholar?hl=en&amp;q=%22Land+clearing+and+the+biofuel+carbon+debt%22&amp;btnG=&amp;as_sdt=1%2C5&amp;as_sdtp=</v>
      </c>
    </row>
    <row r="275" spans="1:15">
      <c r="A275" s="10">
        <v>273</v>
      </c>
      <c r="B275" s="10" t="s">
        <v>871</v>
      </c>
      <c r="C275" s="10">
        <v>27</v>
      </c>
      <c r="D275" s="10" t="s">
        <v>2779</v>
      </c>
      <c r="E275" s="12" t="s">
        <v>2780</v>
      </c>
      <c r="F275" s="10" t="s">
        <v>2781</v>
      </c>
      <c r="G275" s="10" t="s">
        <v>2773</v>
      </c>
      <c r="H275" s="10">
        <v>2006</v>
      </c>
      <c r="I275" s="10" t="s">
        <v>863</v>
      </c>
      <c r="J275" s="10" t="s">
        <v>22</v>
      </c>
      <c r="K275" s="10" t="s">
        <v>2782</v>
      </c>
      <c r="L275" s="10">
        <v>24</v>
      </c>
      <c r="M275" s="12" t="s">
        <v>2780</v>
      </c>
      <c r="N275" s="10" t="s">
        <v>1717</v>
      </c>
      <c r="O275" s="12" t="str">
        <f t="shared" si="4"/>
        <v>http://scholar.google.co.uk/scholar?hl=en&amp;q=%22Carbon+emissions+from+a+temperate+peat+fire+and+its+relevance+to+interannual+variability+of+trace+atmospheric+greenhouse+gases%22&amp;btnG=&amp;as_sdt=1%2C5&amp;as_sdtp=</v>
      </c>
    </row>
    <row r="276" spans="1:15">
      <c r="A276" s="10">
        <v>274</v>
      </c>
      <c r="B276" s="10" t="s">
        <v>871</v>
      </c>
      <c r="C276" s="10">
        <v>27</v>
      </c>
      <c r="D276" s="10" t="s">
        <v>2588</v>
      </c>
      <c r="E276" s="12" t="s">
        <v>2589</v>
      </c>
      <c r="F276" s="10" t="s">
        <v>2590</v>
      </c>
      <c r="G276" s="10" t="s">
        <v>2573</v>
      </c>
      <c r="H276" s="10">
        <v>2004</v>
      </c>
      <c r="I276" s="10" t="s">
        <v>863</v>
      </c>
      <c r="J276" s="10" t="s">
        <v>22</v>
      </c>
      <c r="K276" s="10" t="s">
        <v>2591</v>
      </c>
      <c r="L276" s="10">
        <v>39</v>
      </c>
      <c r="M276" s="12" t="s">
        <v>2592</v>
      </c>
      <c r="N276" s="10"/>
      <c r="O276" s="12" t="str">
        <f t="shared" si="4"/>
        <v>http://scholar.google.co.uk/scholar?hl=en&amp;q=%22Carbon+‐14+wiggle‐match+dating+of+peat+deposits:+advantages+and+limitations%22&amp;btnG=&amp;as_sdt=1%2C5&amp;as_sdtp=</v>
      </c>
    </row>
    <row r="277" spans="1:15">
      <c r="A277" s="10">
        <v>275</v>
      </c>
      <c r="B277" s="10" t="s">
        <v>871</v>
      </c>
      <c r="C277" s="10">
        <v>27</v>
      </c>
      <c r="D277" s="10" t="s">
        <v>2661</v>
      </c>
      <c r="E277" s="12" t="s">
        <v>2662</v>
      </c>
      <c r="F277" s="10" t="s">
        <v>2663</v>
      </c>
      <c r="G277" s="10" t="s">
        <v>2664</v>
      </c>
      <c r="H277" s="10">
        <v>1986</v>
      </c>
      <c r="I277" s="10" t="s">
        <v>249</v>
      </c>
      <c r="J277" s="10" t="s">
        <v>22</v>
      </c>
      <c r="K277" s="10" t="s">
        <v>2665</v>
      </c>
      <c r="L277" s="10">
        <v>38</v>
      </c>
      <c r="M277" s="10"/>
      <c r="N277" s="10"/>
      <c r="O277" s="12" t="str">
        <f t="shared" si="4"/>
        <v>http://scholar.google.co.uk/scholar?hl=en&amp;q=%22Fate+of+[15N]+glycine+in+peat+as+determined+by+carbon+-13+and+nitrogen-15+CP-MAS+NMR+spectroscopy%22&amp;btnG=&amp;as_sdt=1%2C5&amp;as_sdtp=</v>
      </c>
    </row>
    <row r="278" spans="1:15">
      <c r="A278" s="10">
        <v>276</v>
      </c>
      <c r="B278" s="10" t="s">
        <v>871</v>
      </c>
      <c r="C278" s="10">
        <v>27</v>
      </c>
      <c r="D278" s="10" t="s">
        <v>4268</v>
      </c>
      <c r="E278" s="12" t="s">
        <v>4269</v>
      </c>
      <c r="F278" s="10" t="s">
        <v>4270</v>
      </c>
      <c r="G278" s="10" t="s">
        <v>4271</v>
      </c>
      <c r="H278" s="10">
        <v>2012</v>
      </c>
      <c r="I278" s="10" t="s">
        <v>3090</v>
      </c>
      <c r="J278" s="10" t="s">
        <v>22</v>
      </c>
      <c r="K278" s="10" t="s">
        <v>4272</v>
      </c>
      <c r="L278" s="10">
        <v>31</v>
      </c>
      <c r="M278" s="12" t="s">
        <v>4273</v>
      </c>
      <c r="N278" s="10"/>
      <c r="O278" s="12" t="str">
        <f t="shared" si="4"/>
        <v>http://scholar.google.co.uk/scholar?hl=en&amp;q=%22Organic+carbon+transformations+in+high-Arctic+peat+soils:+key+functions+and+microorganisms%22&amp;btnG=&amp;as_sdt=1%2C5&amp;as_sdtp=</v>
      </c>
    </row>
    <row r="279" spans="1:15">
      <c r="A279" s="10">
        <v>277</v>
      </c>
      <c r="B279" s="10" t="s">
        <v>871</v>
      </c>
      <c r="C279" s="10">
        <v>27</v>
      </c>
      <c r="D279" s="10" t="s">
        <v>3269</v>
      </c>
      <c r="E279" s="12" t="s">
        <v>3270</v>
      </c>
      <c r="F279" s="10" t="s">
        <v>3271</v>
      </c>
      <c r="G279" s="10" t="s">
        <v>3263</v>
      </c>
      <c r="H279" s="10">
        <v>1993</v>
      </c>
      <c r="I279" s="10" t="s">
        <v>535</v>
      </c>
      <c r="J279" s="10" t="s">
        <v>22</v>
      </c>
      <c r="K279" s="10" t="s">
        <v>3272</v>
      </c>
      <c r="L279" s="10">
        <v>83</v>
      </c>
      <c r="M279" s="10"/>
      <c r="N279" s="10"/>
      <c r="O279" s="12" t="str">
        <f t="shared" si="4"/>
        <v>http://scholar.google.co.uk/scholar?hl=en&amp;q=%22Increased+CO2+and+nutrient+status+changes+affect+phytomass+and+the+production+of+plant+defensive+secondary+chemicals+in+Salix+myrsinifolia+(Salisb.)%22&amp;btnG=&amp;as_sdt=1%2C5&amp;as_sdtp=</v>
      </c>
    </row>
    <row r="280" spans="1:15">
      <c r="A280" s="10">
        <v>278</v>
      </c>
      <c r="B280" s="10" t="s">
        <v>871</v>
      </c>
      <c r="C280" s="10">
        <v>27</v>
      </c>
      <c r="D280" s="10" t="s">
        <v>2853</v>
      </c>
      <c r="E280" s="12" t="s">
        <v>2854</v>
      </c>
      <c r="F280" s="10" t="s">
        <v>2855</v>
      </c>
      <c r="G280" s="10" t="s">
        <v>2834</v>
      </c>
      <c r="H280" s="10">
        <v>2007</v>
      </c>
      <c r="I280" s="10" t="s">
        <v>97</v>
      </c>
      <c r="J280" s="10" t="s">
        <v>22</v>
      </c>
      <c r="K280" s="10" t="s">
        <v>2856</v>
      </c>
      <c r="L280" s="10">
        <v>74</v>
      </c>
      <c r="M280" s="10"/>
      <c r="N280" s="10"/>
      <c r="O280" s="12" t="str">
        <f t="shared" si="4"/>
        <v>http://scholar.google.co.uk/scholar?hl=en&amp;q=%22Export+of+dissolved+organic+carbon+from+an+upland+peatland+during+storm+events:+implications+for+flux+estimates%22&amp;btnG=&amp;as_sdt=1%2C5&amp;as_sdtp=</v>
      </c>
    </row>
    <row r="281" spans="1:15">
      <c r="A281" s="10">
        <v>279</v>
      </c>
      <c r="B281" s="10" t="s">
        <v>871</v>
      </c>
      <c r="C281" s="10">
        <v>27</v>
      </c>
      <c r="D281" s="10" t="s">
        <v>872</v>
      </c>
      <c r="E281" s="12" t="s">
        <v>873</v>
      </c>
      <c r="F281" s="10" t="s">
        <v>874</v>
      </c>
      <c r="G281" s="10" t="s">
        <v>875</v>
      </c>
      <c r="H281" s="10">
        <v>2000</v>
      </c>
      <c r="I281" s="10" t="s">
        <v>535</v>
      </c>
      <c r="J281" s="10" t="s">
        <v>22</v>
      </c>
      <c r="K281" s="10" t="s">
        <v>876</v>
      </c>
      <c r="L281" s="10">
        <v>35</v>
      </c>
      <c r="M281" s="10"/>
      <c r="N281" s="10"/>
      <c r="O281" s="12" t="str">
        <f t="shared" si="4"/>
        <v>http://scholar.google.co.uk/scholar?hl=en&amp;q=%22Distribution+of+assimilated+carbon+in+the+system+Phragmites+australis-waterlogged+peat+soil+after+carbon+-14+pulse+labelling%22&amp;btnG=&amp;as_sdt=1%2C5&amp;as_sdtp=</v>
      </c>
    </row>
    <row r="282" spans="1:15">
      <c r="A282" s="10">
        <v>280</v>
      </c>
      <c r="B282" s="10" t="s">
        <v>871</v>
      </c>
      <c r="C282" s="10">
        <v>27</v>
      </c>
      <c r="D282" s="10" t="s">
        <v>1571</v>
      </c>
      <c r="E282" s="12" t="s">
        <v>1572</v>
      </c>
      <c r="F282" s="10" t="s">
        <v>1573</v>
      </c>
      <c r="G282" s="10" t="s">
        <v>1574</v>
      </c>
      <c r="H282" s="10">
        <v>2005</v>
      </c>
      <c r="I282" s="10" t="s">
        <v>535</v>
      </c>
      <c r="J282" s="10" t="s">
        <v>22</v>
      </c>
      <c r="K282" s="10" t="s">
        <v>1575</v>
      </c>
      <c r="L282" s="10">
        <v>31</v>
      </c>
      <c r="M282" s="10"/>
      <c r="N282" s="10"/>
      <c r="O282" s="12" t="str">
        <f t="shared" si="4"/>
        <v>http://scholar.google.co.uk/scholar?hl=en&amp;q=%22Hydrogen,+carbon+and+sulphur+isotope+ratios+in+peat+:+the+role+of+diagenessis+and+water+regimes+in+reconstruction+of+past+climates%22&amp;btnG=&amp;as_sdt=1%2C5&amp;as_sdtp=</v>
      </c>
    </row>
    <row r="283" spans="1:15">
      <c r="A283" s="10">
        <v>281</v>
      </c>
      <c r="B283" s="10" t="s">
        <v>1619</v>
      </c>
      <c r="C283" s="10">
        <v>28</v>
      </c>
      <c r="D283" s="10" t="s">
        <v>3984</v>
      </c>
      <c r="E283" s="12" t="s">
        <v>3985</v>
      </c>
      <c r="F283" s="10" t="s">
        <v>3986</v>
      </c>
      <c r="G283" s="10" t="s">
        <v>3979</v>
      </c>
      <c r="H283" s="10">
        <v>1994</v>
      </c>
      <c r="I283" s="10"/>
      <c r="J283" s="10" t="s">
        <v>22</v>
      </c>
      <c r="K283" s="10" t="s">
        <v>3987</v>
      </c>
      <c r="L283" s="10">
        <v>23</v>
      </c>
      <c r="M283" s="10"/>
      <c r="N283" s="10"/>
      <c r="O283" s="12" t="str">
        <f t="shared" si="4"/>
        <v>http://scholar.google.co.uk/scholar?hl=en&amp;q=%22Effects+of+physical,+chemical+and+botanical+characteristics+of+peat+on+carbon+gas+fluxes%22&amp;btnG=&amp;as_sdt=1%2C5&amp;as_sdtp=</v>
      </c>
    </row>
    <row r="284" spans="1:15">
      <c r="A284" s="10">
        <v>282</v>
      </c>
      <c r="B284" s="10" t="s">
        <v>1619</v>
      </c>
      <c r="C284" s="10">
        <v>28</v>
      </c>
      <c r="D284" s="10" t="s">
        <v>1620</v>
      </c>
      <c r="E284" s="12" t="s">
        <v>1621</v>
      </c>
      <c r="F284" s="10" t="s">
        <v>1622</v>
      </c>
      <c r="G284" s="10" t="s">
        <v>1623</v>
      </c>
      <c r="H284" s="10">
        <v>2002</v>
      </c>
      <c r="I284" s="10" t="s">
        <v>181</v>
      </c>
      <c r="J284" s="10" t="s">
        <v>22</v>
      </c>
      <c r="K284" s="10" t="s">
        <v>1624</v>
      </c>
      <c r="L284" s="10">
        <v>153</v>
      </c>
      <c r="M284" s="12" t="s">
        <v>1625</v>
      </c>
      <c r="N284" s="10"/>
      <c r="O284" s="12" t="str">
        <f t="shared" si="4"/>
        <v>http://scholar.google.co.uk/scholar?hl=en&amp;q=%22Carbon+cycling+in+peatlands+A+review+of+processes+and+controls%22&amp;btnG=&amp;as_sdt=1%2C5&amp;as_sdtp=</v>
      </c>
    </row>
    <row r="285" spans="1:15">
      <c r="A285" s="10">
        <v>283</v>
      </c>
      <c r="B285" s="10" t="s">
        <v>1619</v>
      </c>
      <c r="C285" s="10">
        <v>28</v>
      </c>
      <c r="D285" s="10" t="s">
        <v>2935</v>
      </c>
      <c r="E285" s="12" t="s">
        <v>2936</v>
      </c>
      <c r="F285" s="10" t="s">
        <v>2937</v>
      </c>
      <c r="G285" s="10" t="s">
        <v>2938</v>
      </c>
      <c r="H285" s="10">
        <v>1993</v>
      </c>
      <c r="I285" s="10" t="s">
        <v>863</v>
      </c>
      <c r="J285" s="10" t="s">
        <v>22</v>
      </c>
      <c r="K285" s="10" t="s">
        <v>2939</v>
      </c>
      <c r="L285" s="10">
        <v>354</v>
      </c>
      <c r="M285" s="10"/>
      <c r="N285" s="10"/>
      <c r="O285" s="12" t="str">
        <f t="shared" si="4"/>
        <v>http://scholar.google.co.uk/scholar?hl=en&amp;q=%22The+influence+of+temperature+and+water+table+position+on+carbon+dioxide+and+methane+emissions+from+laboratory+columns+of+peatland+soils%22&amp;btnG=&amp;as_sdt=1%2C5&amp;as_sdtp=</v>
      </c>
    </row>
    <row r="286" spans="1:15">
      <c r="A286" s="10">
        <v>284</v>
      </c>
      <c r="B286" s="10" t="s">
        <v>1619</v>
      </c>
      <c r="C286" s="10">
        <v>28</v>
      </c>
      <c r="D286" s="10" t="s">
        <v>2940</v>
      </c>
      <c r="E286" s="12" t="s">
        <v>2941</v>
      </c>
      <c r="F286" s="10" t="s">
        <v>2942</v>
      </c>
      <c r="G286" s="10" t="s">
        <v>2943</v>
      </c>
      <c r="H286" s="10">
        <v>1992</v>
      </c>
      <c r="I286" s="10" t="s">
        <v>863</v>
      </c>
      <c r="J286" s="10" t="s">
        <v>22</v>
      </c>
      <c r="K286" s="10" t="s">
        <v>2944</v>
      </c>
      <c r="L286" s="10">
        <v>36</v>
      </c>
      <c r="M286" s="10"/>
      <c r="N286" s="10"/>
      <c r="O286" s="12" t="str">
        <f t="shared" si="4"/>
        <v>http://scholar.google.co.uk/scholar?hl=en&amp;q=%22Composition+of+carbon+fractions+and+potential+denitrification+in+drained+peat+soils%22&amp;btnG=&amp;as_sdt=1%2C5&amp;as_sdtp=</v>
      </c>
    </row>
    <row r="287" spans="1:15">
      <c r="A287" s="10">
        <v>285</v>
      </c>
      <c r="B287" s="10" t="s">
        <v>1619</v>
      </c>
      <c r="C287" s="10">
        <v>28</v>
      </c>
      <c r="D287" s="10" t="s">
        <v>2759</v>
      </c>
      <c r="E287" s="12" t="s">
        <v>2760</v>
      </c>
      <c r="F287" s="10" t="s">
        <v>2761</v>
      </c>
      <c r="G287" s="10" t="s">
        <v>2762</v>
      </c>
      <c r="H287" s="10">
        <v>1993</v>
      </c>
      <c r="I287" s="10" t="s">
        <v>97</v>
      </c>
      <c r="J287" s="10" t="s">
        <v>22</v>
      </c>
      <c r="K287" s="10" t="s">
        <v>2763</v>
      </c>
      <c r="L287" s="10">
        <v>28</v>
      </c>
      <c r="M287" s="10"/>
      <c r="N287" s="10"/>
      <c r="O287" s="12" t="str">
        <f t="shared" si="4"/>
        <v>http://scholar.google.co.uk/scholar?hl=en&amp;q=%22Treatment+of+exhaust+gases+from+a+night+soil+treatment+plant+by+a+combined+deodorization+system+of+activated+carbon+fabric+reactor+and+peat+biofilter+inoculated+with〈+i+…%22&amp;btnG=&amp;as_sdt=1%2C5&amp;as_sdtp=</v>
      </c>
    </row>
    <row r="288" spans="1:15">
      <c r="A288" s="10">
        <v>286</v>
      </c>
      <c r="B288" s="10" t="s">
        <v>1619</v>
      </c>
      <c r="C288" s="10">
        <v>28</v>
      </c>
      <c r="D288" s="10" t="s">
        <v>1894</v>
      </c>
      <c r="E288" s="12" t="s">
        <v>1895</v>
      </c>
      <c r="F288" s="10" t="s">
        <v>1896</v>
      </c>
      <c r="G288" s="10" t="s">
        <v>1882</v>
      </c>
      <c r="H288" s="10">
        <v>2007</v>
      </c>
      <c r="I288" s="10" t="s">
        <v>97</v>
      </c>
      <c r="J288" s="10" t="s">
        <v>22</v>
      </c>
      <c r="K288" s="10" t="s">
        <v>1897</v>
      </c>
      <c r="L288" s="10">
        <v>457</v>
      </c>
      <c r="M288" s="12" t="s">
        <v>1898</v>
      </c>
      <c r="N288" s="10"/>
      <c r="O288" s="12" t="str">
        <f t="shared" si="4"/>
        <v>http://scholar.google.co.uk/scholar?hl=en&amp;q=%22How+strongly+can+forest+management+influence+soil+carbon+sequestration?%22&amp;btnG=&amp;as_sdt=1%2C5&amp;as_sdtp=</v>
      </c>
    </row>
    <row r="289" spans="1:15">
      <c r="A289" s="10">
        <v>287</v>
      </c>
      <c r="B289" s="10" t="s">
        <v>1619</v>
      </c>
      <c r="C289" s="10">
        <v>28</v>
      </c>
      <c r="D289" s="10" t="s">
        <v>4519</v>
      </c>
      <c r="E289" s="12" t="s">
        <v>4520</v>
      </c>
      <c r="F289" s="10" t="s">
        <v>4521</v>
      </c>
      <c r="G289" s="10"/>
      <c r="H289" s="10"/>
      <c r="I289" s="10"/>
      <c r="J289" s="10" t="s">
        <v>167</v>
      </c>
      <c r="K289" s="10" t="s">
        <v>4522</v>
      </c>
      <c r="L289" s="10">
        <v>37</v>
      </c>
      <c r="M289" s="10"/>
      <c r="N289" s="10"/>
      <c r="O289" s="12" t="str">
        <f t="shared" si="4"/>
        <v>http://scholar.google.co.uk/scholar?hl=en&amp;q=%22Greenhouse+impacts+of+the+use+of+peat+and+wood+for+energy%22&amp;btnG=&amp;as_sdt=1%2C5&amp;as_sdtp=</v>
      </c>
    </row>
    <row r="290" spans="1:15">
      <c r="A290" s="10">
        <v>288</v>
      </c>
      <c r="B290" s="10" t="s">
        <v>1619</v>
      </c>
      <c r="C290" s="10">
        <v>28</v>
      </c>
      <c r="D290" s="10" t="s">
        <v>4441</v>
      </c>
      <c r="E290" s="12" t="s">
        <v>4442</v>
      </c>
      <c r="F290" s="10" t="s">
        <v>4443</v>
      </c>
      <c r="G290" s="10" t="s">
        <v>4429</v>
      </c>
      <c r="H290" s="10">
        <v>2006</v>
      </c>
      <c r="I290" s="10" t="s">
        <v>535</v>
      </c>
      <c r="J290" s="10" t="s">
        <v>22</v>
      </c>
      <c r="K290" s="10" t="s">
        <v>4444</v>
      </c>
      <c r="L290" s="10">
        <v>326</v>
      </c>
      <c r="M290" s="12" t="s">
        <v>4445</v>
      </c>
      <c r="N290" s="10"/>
      <c r="O290" s="12" t="str">
        <f t="shared" si="4"/>
        <v>http://scholar.google.co.uk/scholar?hl=en&amp;q=%22The+carbon+balance+of+North+American+wetlands%22&amp;btnG=&amp;as_sdt=1%2C5&amp;as_sdtp=</v>
      </c>
    </row>
    <row r="291" spans="1:15">
      <c r="A291" s="10">
        <v>289</v>
      </c>
      <c r="B291" s="10" t="s">
        <v>1619</v>
      </c>
      <c r="C291" s="10">
        <v>28</v>
      </c>
      <c r="D291" s="10" t="s">
        <v>1941</v>
      </c>
      <c r="E291" s="12" t="s">
        <v>1942</v>
      </c>
      <c r="F291" s="10" t="s">
        <v>1943</v>
      </c>
      <c r="G291" s="10" t="s">
        <v>1944</v>
      </c>
      <c r="H291" s="10">
        <v>2006</v>
      </c>
      <c r="I291" s="10"/>
      <c r="J291" s="10" t="s">
        <v>22</v>
      </c>
      <c r="K291" s="10" t="s">
        <v>1945</v>
      </c>
      <c r="L291" s="10">
        <v>38</v>
      </c>
      <c r="M291" s="12" t="s">
        <v>1946</v>
      </c>
      <c r="N291" s="10"/>
      <c r="O291" s="12" t="str">
        <f t="shared" si="4"/>
        <v>http://scholar.google.co.uk/scholar?hl=en&amp;q=%22Carbon+isotopic+evidence+for+terminal-Permian+methane+outbursts+and+their+role+in+extinctions+of+animals,+plants,+coral+reefs,+and+peat+swamps%22&amp;btnG=&amp;as_sdt=1%2C5&amp;as_sdtp=</v>
      </c>
    </row>
    <row r="292" spans="1:15">
      <c r="A292" s="10">
        <v>290</v>
      </c>
      <c r="B292" s="10" t="s">
        <v>1619</v>
      </c>
      <c r="C292" s="10">
        <v>28</v>
      </c>
      <c r="D292" s="10" t="s">
        <v>3235</v>
      </c>
      <c r="E292" s="12" t="s">
        <v>3236</v>
      </c>
      <c r="F292" s="10" t="s">
        <v>3237</v>
      </c>
      <c r="G292" s="10" t="s">
        <v>3238</v>
      </c>
      <c r="H292" s="10">
        <v>2005</v>
      </c>
      <c r="I292" s="10" t="s">
        <v>535</v>
      </c>
      <c r="J292" s="10" t="s">
        <v>22</v>
      </c>
      <c r="K292" s="10" t="s">
        <v>3239</v>
      </c>
      <c r="L292" s="10">
        <v>30</v>
      </c>
      <c r="M292" s="10"/>
      <c r="N292" s="10"/>
      <c r="O292" s="12" t="str">
        <f t="shared" si="4"/>
        <v>http://scholar.google.co.uk/scholar?hl=en&amp;q=%22Factors+influencing+methane+emission+from+peat+soils:+Comparison+of+tropical+and+temperate+wetlands%22&amp;btnG=&amp;as_sdt=1%2C5&amp;as_sdtp=</v>
      </c>
    </row>
    <row r="293" spans="1:15">
      <c r="A293" s="10">
        <v>291</v>
      </c>
      <c r="B293" s="10" t="s">
        <v>850</v>
      </c>
      <c r="C293" s="10">
        <v>29</v>
      </c>
      <c r="D293" s="10" t="s">
        <v>2098</v>
      </c>
      <c r="E293" s="12" t="s">
        <v>2099</v>
      </c>
      <c r="F293" s="10" t="s">
        <v>2100</v>
      </c>
      <c r="G293" s="10" t="s">
        <v>2083</v>
      </c>
      <c r="H293" s="10">
        <v>2003</v>
      </c>
      <c r="I293" s="10" t="s">
        <v>863</v>
      </c>
      <c r="J293" s="10" t="s">
        <v>22</v>
      </c>
      <c r="K293" s="10" t="s">
        <v>2101</v>
      </c>
      <c r="L293" s="10">
        <v>112</v>
      </c>
      <c r="M293" s="12" t="s">
        <v>2099</v>
      </c>
      <c r="N293" s="10" t="s">
        <v>1717</v>
      </c>
      <c r="O293" s="12" t="str">
        <f t="shared" si="4"/>
        <v>http://scholar.google.co.uk/scholar?hl=en&amp;q=%22Peatland+responses+to+varying+interannual+moisture+conditions+as+measured+by+automatic+CO2+chambers%22&amp;btnG=&amp;as_sdt=1%2C5&amp;as_sdtp=</v>
      </c>
    </row>
    <row r="294" spans="1:15">
      <c r="A294" s="10">
        <v>292</v>
      </c>
      <c r="B294" s="10" t="s">
        <v>850</v>
      </c>
      <c r="C294" s="10">
        <v>29</v>
      </c>
      <c r="D294" s="10" t="s">
        <v>1359</v>
      </c>
      <c r="E294" s="12" t="s">
        <v>1360</v>
      </c>
      <c r="F294" s="10" t="s">
        <v>1361</v>
      </c>
      <c r="G294" s="10" t="s">
        <v>1356</v>
      </c>
      <c r="H294" s="10">
        <v>2010</v>
      </c>
      <c r="I294" s="10"/>
      <c r="J294" s="10" t="s">
        <v>22</v>
      </c>
      <c r="K294" s="10" t="s">
        <v>1362</v>
      </c>
      <c r="L294" s="10">
        <v>68</v>
      </c>
      <c r="M294" s="12" t="s">
        <v>1360</v>
      </c>
      <c r="N294" s="10" t="s">
        <v>24</v>
      </c>
      <c r="O294" s="12" t="str">
        <f t="shared" si="4"/>
        <v>http://scholar.google.co.uk/scholar?hl=en&amp;q=%22A+new+model+of+Holocene+peatland+net+primary+production,+decomposition,+water+balance,+and+peat+accumulation%22&amp;btnG=&amp;as_sdt=1%2C5&amp;as_sdtp=</v>
      </c>
    </row>
    <row r="295" spans="1:15">
      <c r="A295" s="10">
        <v>293</v>
      </c>
      <c r="B295" s="10" t="s">
        <v>850</v>
      </c>
      <c r="C295" s="10">
        <v>29</v>
      </c>
      <c r="D295" s="10" t="s">
        <v>851</v>
      </c>
      <c r="E295" s="12" t="s">
        <v>852</v>
      </c>
      <c r="F295" s="10" t="s">
        <v>853</v>
      </c>
      <c r="G295" s="10" t="s">
        <v>848</v>
      </c>
      <c r="H295" s="10">
        <v>2007</v>
      </c>
      <c r="I295" s="10"/>
      <c r="J295" s="10" t="s">
        <v>22</v>
      </c>
      <c r="K295" s="10" t="s">
        <v>854</v>
      </c>
      <c r="L295" s="10">
        <v>37</v>
      </c>
      <c r="M295" s="12" t="s">
        <v>855</v>
      </c>
      <c r="N295" s="10"/>
      <c r="O295" s="12" t="str">
        <f t="shared" si="4"/>
        <v>http://scholar.google.co.uk/scholar?hl=en&amp;q=%22CO〈+sub〉+2〈/sub〉+exchange+and+Carbon+balance+in+two+grassland+sites+on+eutrophic+drained+peat+soils%22&amp;btnG=&amp;as_sdt=1%2C5&amp;as_sdtp=</v>
      </c>
    </row>
    <row r="296" spans="1:15">
      <c r="A296" s="10">
        <v>294</v>
      </c>
      <c r="B296" s="10" t="s">
        <v>850</v>
      </c>
      <c r="C296" s="10">
        <v>29</v>
      </c>
      <c r="D296" s="10" t="s">
        <v>4098</v>
      </c>
      <c r="E296" s="12" t="s">
        <v>4099</v>
      </c>
      <c r="F296" s="10" t="s">
        <v>4100</v>
      </c>
      <c r="G296" s="10" t="s">
        <v>4096</v>
      </c>
      <c r="H296" s="10">
        <v>1982</v>
      </c>
      <c r="I296" s="10"/>
      <c r="J296" s="10" t="s">
        <v>22</v>
      </c>
      <c r="K296" s="10" t="s">
        <v>4101</v>
      </c>
      <c r="L296" s="10">
        <v>108</v>
      </c>
      <c r="M296" s="10"/>
      <c r="N296" s="10"/>
      <c r="O296" s="12" t="str">
        <f t="shared" si="4"/>
        <v>http://scholar.google.co.uk/scholar?hl=en&amp;q=%22Estimate+of+organic+carbon+in+world+soils:+II%22&amp;btnG=&amp;as_sdt=1%2C5&amp;as_sdtp=</v>
      </c>
    </row>
    <row r="297" spans="1:15">
      <c r="A297" s="10">
        <v>295</v>
      </c>
      <c r="B297" s="10" t="s">
        <v>850</v>
      </c>
      <c r="C297" s="10">
        <v>29</v>
      </c>
      <c r="D297" s="10" t="s">
        <v>2478</v>
      </c>
      <c r="E297" s="12" t="s">
        <v>2479</v>
      </c>
      <c r="F297" s="10" t="s">
        <v>2480</v>
      </c>
      <c r="G297" s="10" t="s">
        <v>2472</v>
      </c>
      <c r="H297" s="10">
        <v>2009</v>
      </c>
      <c r="I297" s="10" t="s">
        <v>863</v>
      </c>
      <c r="J297" s="10" t="s">
        <v>22</v>
      </c>
      <c r="K297" s="10" t="s">
        <v>2481</v>
      </c>
      <c r="L297" s="10">
        <v>30</v>
      </c>
      <c r="M297" s="10"/>
      <c r="N297" s="10"/>
      <c r="O297" s="12" t="str">
        <f t="shared" si="4"/>
        <v>http://scholar.google.co.uk/scholar?hl=en&amp;q=%22DOC+budgets+of+drained+peat+catchments:+implications+for+DOC+production+in+peat+soils%22&amp;btnG=&amp;as_sdt=1%2C5&amp;as_sdtp=</v>
      </c>
    </row>
    <row r="298" spans="1:15">
      <c r="A298" s="10">
        <v>296</v>
      </c>
      <c r="B298" s="10" t="s">
        <v>850</v>
      </c>
      <c r="C298" s="10">
        <v>29</v>
      </c>
      <c r="D298" s="10" t="s">
        <v>3575</v>
      </c>
      <c r="E298" s="12" t="s">
        <v>3576</v>
      </c>
      <c r="F298" s="10" t="s">
        <v>3577</v>
      </c>
      <c r="G298" s="10" t="s">
        <v>3569</v>
      </c>
      <c r="H298" s="10">
        <v>1993</v>
      </c>
      <c r="I298" s="10" t="s">
        <v>97</v>
      </c>
      <c r="J298" s="10" t="s">
        <v>22</v>
      </c>
      <c r="K298" s="10" t="s">
        <v>3578</v>
      </c>
      <c r="L298" s="10">
        <v>59</v>
      </c>
      <c r="M298" s="12" t="s">
        <v>3579</v>
      </c>
      <c r="N298" s="10"/>
      <c r="O298" s="12" t="str">
        <f t="shared" si="4"/>
        <v>http://scholar.google.co.uk/scholar?hl=en&amp;q=%22Implications+of+peat+accumulation+at+Point+Escuminac,+New+Brunswick%22&amp;btnG=&amp;as_sdt=1%2C5&amp;as_sdtp=</v>
      </c>
    </row>
    <row r="299" spans="1:15">
      <c r="A299" s="10">
        <v>297</v>
      </c>
      <c r="B299" s="10" t="s">
        <v>850</v>
      </c>
      <c r="C299" s="10">
        <v>29</v>
      </c>
      <c r="D299" s="10" t="s">
        <v>1999</v>
      </c>
      <c r="E299" s="12" t="s">
        <v>2000</v>
      </c>
      <c r="F299" s="10" t="s">
        <v>1982</v>
      </c>
      <c r="G299" s="10" t="s">
        <v>1983</v>
      </c>
      <c r="H299" s="10">
        <v>2000</v>
      </c>
      <c r="I299" s="10"/>
      <c r="J299" s="10" t="s">
        <v>22</v>
      </c>
      <c r="K299" s="10" t="s">
        <v>2001</v>
      </c>
      <c r="L299" s="10">
        <v>35</v>
      </c>
      <c r="M299" s="12" t="s">
        <v>2002</v>
      </c>
      <c r="N299" s="10"/>
      <c r="O299" s="12" t="str">
        <f t="shared" si="4"/>
        <v>http://scholar.google.co.uk/scholar?hl=en&amp;q=%22Controls+on+microbial+production+of+methane+and+carbon+dioxide+in+three+Sphagnum-dominated+peatland+ecosystems+as+revealed+by+a+reciprocal+field+peat+transplant+…%22&amp;btnG=&amp;as_sdt=1%2C5&amp;as_sdtp=</v>
      </c>
    </row>
    <row r="300" spans="1:15">
      <c r="A300" s="10">
        <v>298</v>
      </c>
      <c r="B300" s="10" t="s">
        <v>850</v>
      </c>
      <c r="C300" s="10">
        <v>29</v>
      </c>
      <c r="D300" s="10" t="s">
        <v>3599</v>
      </c>
      <c r="E300" s="12" t="s">
        <v>3600</v>
      </c>
      <c r="F300" s="10" t="s">
        <v>3601</v>
      </c>
      <c r="G300" s="10" t="s">
        <v>3602</v>
      </c>
      <c r="H300" s="10">
        <v>2011</v>
      </c>
      <c r="I300" s="10" t="s">
        <v>97</v>
      </c>
      <c r="J300" s="10" t="s">
        <v>22</v>
      </c>
      <c r="K300" s="10" t="s">
        <v>3603</v>
      </c>
      <c r="L300" s="10">
        <v>30</v>
      </c>
      <c r="M300" s="10"/>
      <c r="N300" s="10"/>
      <c r="O300" s="12" t="str">
        <f t="shared" si="4"/>
        <v>http://scholar.google.co.uk/scholar?hl=en&amp;q=%22Development+and+carbon+sequestration+of+tropical+peat+domes+in+south-east+Asia:+links+to+post-glacial+sea-level+changes+and+Holocene+climate+variability%22&amp;btnG=&amp;as_sdt=1%2C5&amp;as_sdtp=</v>
      </c>
    </row>
    <row r="301" spans="1:15">
      <c r="A301" s="10">
        <v>299</v>
      </c>
      <c r="B301" s="10" t="s">
        <v>850</v>
      </c>
      <c r="C301" s="10">
        <v>29</v>
      </c>
      <c r="D301" s="10" t="s">
        <v>2954</v>
      </c>
      <c r="E301" s="12" t="s">
        <v>2955</v>
      </c>
      <c r="F301" s="10" t="s">
        <v>2956</v>
      </c>
      <c r="G301" s="10" t="s">
        <v>2957</v>
      </c>
      <c r="H301" s="10">
        <v>2001</v>
      </c>
      <c r="I301" s="10"/>
      <c r="J301" s="10" t="s">
        <v>22</v>
      </c>
      <c r="K301" s="10" t="s">
        <v>2958</v>
      </c>
      <c r="L301" s="10">
        <v>35</v>
      </c>
      <c r="M301" s="12" t="s">
        <v>2959</v>
      </c>
      <c r="N301" s="10"/>
      <c r="O301" s="12" t="str">
        <f t="shared" si="4"/>
        <v>http://scholar.google.co.uk/scholar?hl=en&amp;q=%22Carbon+disulfide+and+hydrogen+sulfide+removal+with+a+peat+biofilter%22&amp;btnG=&amp;as_sdt=1%2C5&amp;as_sdtp=</v>
      </c>
    </row>
    <row r="302" spans="1:15">
      <c r="A302" s="10">
        <v>300</v>
      </c>
      <c r="B302" s="10" t="s">
        <v>850</v>
      </c>
      <c r="C302" s="10">
        <v>29</v>
      </c>
      <c r="D302" s="10" t="s">
        <v>3431</v>
      </c>
      <c r="E302" s="12" t="s">
        <v>3432</v>
      </c>
      <c r="F302" s="10" t="s">
        <v>3433</v>
      </c>
      <c r="G302" s="10" t="s">
        <v>3417</v>
      </c>
      <c r="H302" s="10">
        <v>1994</v>
      </c>
      <c r="I302" s="10" t="s">
        <v>535</v>
      </c>
      <c r="J302" s="10" t="s">
        <v>22</v>
      </c>
      <c r="K302" s="10" t="s">
        <v>3434</v>
      </c>
      <c r="L302" s="10">
        <v>34</v>
      </c>
      <c r="M302" s="10"/>
      <c r="N302" s="10"/>
      <c r="O302" s="12" t="str">
        <f t="shared" si="4"/>
        <v>http://scholar.google.co.uk/scholar?hl=en&amp;q=%22Denitrification+and+the+evolution+of+nitrous+oxide+after+the+application+of+cattle+slurry+to+a+peat+soil%22&amp;btnG=&amp;as_sdt=1%2C5&amp;as_sdtp=</v>
      </c>
    </row>
    <row r="303" spans="1:15">
      <c r="A303" s="10">
        <v>301</v>
      </c>
      <c r="B303" s="10" t="s">
        <v>244</v>
      </c>
      <c r="C303" s="10">
        <v>30</v>
      </c>
      <c r="D303" s="10" t="s">
        <v>3435</v>
      </c>
      <c r="E303" s="12" t="s">
        <v>3436</v>
      </c>
      <c r="F303" s="10" t="s">
        <v>3437</v>
      </c>
      <c r="G303" s="10" t="s">
        <v>3417</v>
      </c>
      <c r="H303" s="10">
        <v>2010</v>
      </c>
      <c r="I303" s="10" t="s">
        <v>535</v>
      </c>
      <c r="J303" s="10" t="s">
        <v>22</v>
      </c>
      <c r="K303" s="10" t="s">
        <v>3438</v>
      </c>
      <c r="L303" s="10">
        <v>36</v>
      </c>
      <c r="M303" s="10"/>
      <c r="N303" s="10"/>
      <c r="O303" s="12" t="str">
        <f t="shared" si="4"/>
        <v>http://scholar.google.co.uk/scholar?hl=en&amp;q=%22Plant+species+from+mesotrophic+wetlands+cause+relatively+high+methane+emissions+from+peat+soil%22&amp;btnG=&amp;as_sdt=1%2C5&amp;as_sdtp=</v>
      </c>
    </row>
    <row r="304" spans="1:15">
      <c r="A304" s="10">
        <v>302</v>
      </c>
      <c r="B304" s="10" t="s">
        <v>244</v>
      </c>
      <c r="C304" s="10">
        <v>30</v>
      </c>
      <c r="D304" s="10" t="s">
        <v>1420</v>
      </c>
      <c r="E304" s="12" t="s">
        <v>1421</v>
      </c>
      <c r="F304" s="10" t="s">
        <v>1422</v>
      </c>
      <c r="G304" s="10" t="s">
        <v>1423</v>
      </c>
      <c r="H304" s="10">
        <v>1997</v>
      </c>
      <c r="I304" s="10" t="s">
        <v>97</v>
      </c>
      <c r="J304" s="10" t="s">
        <v>22</v>
      </c>
      <c r="K304" s="10" t="s">
        <v>1424</v>
      </c>
      <c r="L304" s="10">
        <v>37</v>
      </c>
      <c r="M304" s="10"/>
      <c r="N304" s="10"/>
      <c r="O304" s="12" t="str">
        <f t="shared" si="4"/>
        <v>http://scholar.google.co.uk/scholar?hl=en&amp;q=%22The+influence+of+raised+water+table+levels+on+carbon+dioxide+and+methane+production+in+ditch-dissected+peat+grasslands+in+the+Netherlands%22&amp;btnG=&amp;as_sdt=1%2C5&amp;as_sdtp=</v>
      </c>
    </row>
    <row r="305" spans="1:15">
      <c r="A305" s="10">
        <v>303</v>
      </c>
      <c r="B305" s="10" t="s">
        <v>244</v>
      </c>
      <c r="C305" s="10">
        <v>30</v>
      </c>
      <c r="D305" s="10" t="s">
        <v>4106</v>
      </c>
      <c r="E305" s="12" t="s">
        <v>4107</v>
      </c>
      <c r="F305" s="10" t="s">
        <v>4108</v>
      </c>
      <c r="G305" s="10" t="s">
        <v>4109</v>
      </c>
      <c r="H305" s="10">
        <v>1997</v>
      </c>
      <c r="I305" s="10" t="s">
        <v>863</v>
      </c>
      <c r="J305" s="10" t="s">
        <v>22</v>
      </c>
      <c r="K305" s="10" t="s">
        <v>4110</v>
      </c>
      <c r="L305" s="10">
        <v>240</v>
      </c>
      <c r="M305" s="10"/>
      <c r="N305" s="10"/>
      <c r="O305" s="12" t="str">
        <f t="shared" si="4"/>
        <v>http://scholar.google.co.uk/scholar?hl=en&amp;q=%22Greenhouse+gas+emissions+from+farmed+organic+soils:+a+review%22&amp;btnG=&amp;as_sdt=1%2C5&amp;as_sdtp=</v>
      </c>
    </row>
    <row r="306" spans="1:15">
      <c r="A306" s="10">
        <v>304</v>
      </c>
      <c r="B306" s="10" t="s">
        <v>244</v>
      </c>
      <c r="C306" s="10">
        <v>30</v>
      </c>
      <c r="D306" s="10" t="s">
        <v>4523</v>
      </c>
      <c r="E306" s="12" t="s">
        <v>4524</v>
      </c>
      <c r="F306" s="10" t="s">
        <v>4525</v>
      </c>
      <c r="G306" s="10"/>
      <c r="H306" s="10"/>
      <c r="I306" s="10"/>
      <c r="J306" s="10" t="s">
        <v>22</v>
      </c>
      <c r="K306" s="10" t="s">
        <v>4526</v>
      </c>
      <c r="L306" s="10">
        <v>27</v>
      </c>
      <c r="M306" s="10"/>
      <c r="N306" s="10"/>
      <c r="O306" s="12" t="str">
        <f t="shared" si="4"/>
        <v>http://scholar.google.co.uk/scholar?hl=en&amp;q=%22Fluxes+of+greenhouse+gases+CH+4,+CO+2+and+N+2+O+on+some+peat+mining+areas+in+Finland%22&amp;btnG=&amp;as_sdt=1%2C5&amp;as_sdtp=</v>
      </c>
    </row>
    <row r="307" spans="1:15">
      <c r="A307" s="10">
        <v>305</v>
      </c>
      <c r="B307" s="10" t="s">
        <v>244</v>
      </c>
      <c r="C307" s="10">
        <v>30</v>
      </c>
      <c r="D307" s="10" t="s">
        <v>2482</v>
      </c>
      <c r="E307" s="12" t="s">
        <v>2483</v>
      </c>
      <c r="F307" s="10" t="s">
        <v>2484</v>
      </c>
      <c r="G307" s="10" t="s">
        <v>2472</v>
      </c>
      <c r="H307" s="10">
        <v>2004</v>
      </c>
      <c r="I307" s="10" t="s">
        <v>863</v>
      </c>
      <c r="J307" s="10" t="s">
        <v>22</v>
      </c>
      <c r="K307" s="10" t="s">
        <v>2485</v>
      </c>
      <c r="L307" s="10">
        <v>79</v>
      </c>
      <c r="M307" s="10"/>
      <c r="N307" s="10"/>
      <c r="O307" s="12" t="str">
        <f t="shared" si="4"/>
        <v>http://scholar.google.co.uk/scholar?hl=en&amp;q=%22Variations+in+dissolved+CO2+and+CH4+in+a+first‐order+stream+and+catchment:+an+investigation+of+soil–stream+linkages%22&amp;btnG=&amp;as_sdt=1%2C5&amp;as_sdtp=</v>
      </c>
    </row>
    <row r="308" spans="1:15">
      <c r="A308" s="10">
        <v>306</v>
      </c>
      <c r="B308" s="10" t="s">
        <v>244</v>
      </c>
      <c r="C308" s="10">
        <v>30</v>
      </c>
      <c r="D308" s="10" t="s">
        <v>466</v>
      </c>
      <c r="E308" s="12" t="s">
        <v>467</v>
      </c>
      <c r="F308" s="10" t="s">
        <v>468</v>
      </c>
      <c r="G308" s="10" t="s">
        <v>463</v>
      </c>
      <c r="H308" s="10">
        <v>1997</v>
      </c>
      <c r="I308" s="10" t="s">
        <v>424</v>
      </c>
      <c r="J308" s="10" t="s">
        <v>22</v>
      </c>
      <c r="K308" s="10" t="s">
        <v>469</v>
      </c>
      <c r="L308" s="10">
        <v>175</v>
      </c>
      <c r="M308" s="12" t="s">
        <v>470</v>
      </c>
      <c r="N308" s="10"/>
      <c r="O308" s="12" t="str">
        <f t="shared" si="4"/>
        <v>http://scholar.google.co.uk/scholar?hl=en&amp;q=%22The+methanol+dehydrogenase+structural+gene+mxaF+and+its+use+as+a+functional+gene+probe+for+methanotrophs+and+methylotrophs.%22&amp;btnG=&amp;as_sdt=1%2C5&amp;as_sdtp=</v>
      </c>
    </row>
    <row r="309" spans="1:15">
      <c r="A309" s="10">
        <v>307</v>
      </c>
      <c r="B309" s="10" t="s">
        <v>244</v>
      </c>
      <c r="C309" s="10">
        <v>30</v>
      </c>
      <c r="D309" s="10" t="s">
        <v>3532</v>
      </c>
      <c r="E309" s="12" t="s">
        <v>3533</v>
      </c>
      <c r="F309" s="10" t="s">
        <v>3534</v>
      </c>
      <c r="G309" s="10" t="s">
        <v>3535</v>
      </c>
      <c r="H309" s="10">
        <v>2009</v>
      </c>
      <c r="I309" s="10" t="s">
        <v>97</v>
      </c>
      <c r="J309" s="10" t="s">
        <v>22</v>
      </c>
      <c r="K309" s="10" t="s">
        <v>3536</v>
      </c>
      <c r="L309" s="10">
        <v>33</v>
      </c>
      <c r="M309" s="12" t="s">
        <v>3537</v>
      </c>
      <c r="N309" s="10"/>
      <c r="O309" s="12" t="str">
        <f t="shared" si="4"/>
        <v>http://scholar.google.co.uk/scholar?hl=en&amp;q=%22Carbon+emissions+from+smouldering+peat+in+shallow+and+strong+fronts%22&amp;btnG=&amp;as_sdt=1%2C5&amp;as_sdtp=</v>
      </c>
    </row>
    <row r="310" spans="1:15">
      <c r="A310" s="10">
        <v>308</v>
      </c>
      <c r="B310" s="10" t="s">
        <v>244</v>
      </c>
      <c r="C310" s="10">
        <v>30</v>
      </c>
      <c r="D310" s="10" t="s">
        <v>886</v>
      </c>
      <c r="E310" s="12" t="s">
        <v>887</v>
      </c>
      <c r="F310" s="10" t="s">
        <v>888</v>
      </c>
      <c r="G310" s="10" t="s">
        <v>889</v>
      </c>
      <c r="H310" s="10">
        <v>1998</v>
      </c>
      <c r="I310" s="10" t="s">
        <v>535</v>
      </c>
      <c r="J310" s="10" t="s">
        <v>22</v>
      </c>
      <c r="K310" s="10" t="s">
        <v>890</v>
      </c>
      <c r="L310" s="10">
        <v>65</v>
      </c>
      <c r="M310" s="10"/>
      <c r="N310" s="10"/>
      <c r="O310" s="12" t="str">
        <f t="shared" si="4"/>
        <v>http://scholar.google.co.uk/scholar?hl=en&amp;q=%22Factors+influencing+nitrous+oxide+and+methane+emissions+from+minerotrophic+fens+in+northeast+Germany%22&amp;btnG=&amp;as_sdt=1%2C5&amp;as_sdtp=</v>
      </c>
    </row>
    <row r="311" spans="1:15">
      <c r="A311" s="10">
        <v>309</v>
      </c>
      <c r="B311" s="10" t="s">
        <v>244</v>
      </c>
      <c r="C311" s="10">
        <v>30</v>
      </c>
      <c r="D311" s="10" t="s">
        <v>1256</v>
      </c>
      <c r="E311" s="12" t="s">
        <v>1257</v>
      </c>
      <c r="F311" s="10" t="s">
        <v>1258</v>
      </c>
      <c r="G311" s="10" t="s">
        <v>1259</v>
      </c>
      <c r="H311" s="10">
        <v>2010</v>
      </c>
      <c r="I311" s="10" t="s">
        <v>304</v>
      </c>
      <c r="J311" s="10" t="s">
        <v>22</v>
      </c>
      <c r="K311" s="10" t="s">
        <v>1260</v>
      </c>
      <c r="L311" s="10">
        <v>23</v>
      </c>
      <c r="M311" s="12" t="s">
        <v>1257</v>
      </c>
      <c r="N311" s="10" t="s">
        <v>24</v>
      </c>
      <c r="O311" s="12" t="str">
        <f t="shared" si="4"/>
        <v>http://scholar.google.co.uk/scholar?hl=en&amp;q=%22The+MILLENNIA+peat+cohort+model:+predicting+past,+present+and+future+soil+carbon+budgets+and+fluxes+under+changing+climates+in+peatlands%22&amp;btnG=&amp;as_sdt=1%2C5&amp;as_sdtp=</v>
      </c>
    </row>
    <row r="312" spans="1:15">
      <c r="A312" s="10">
        <v>310</v>
      </c>
      <c r="B312" s="10" t="s">
        <v>244</v>
      </c>
      <c r="C312" s="10">
        <v>30</v>
      </c>
      <c r="D312" s="10" t="s">
        <v>245</v>
      </c>
      <c r="E312" s="12" t="s">
        <v>246</v>
      </c>
      <c r="F312" s="10" t="s">
        <v>247</v>
      </c>
      <c r="G312" s="10" t="s">
        <v>248</v>
      </c>
      <c r="H312" s="10">
        <v>2004</v>
      </c>
      <c r="I312" s="10" t="s">
        <v>249</v>
      </c>
      <c r="J312" s="10" t="s">
        <v>22</v>
      </c>
      <c r="K312" s="10" t="s">
        <v>250</v>
      </c>
      <c r="L312" s="10">
        <v>77</v>
      </c>
      <c r="M312" s="10"/>
      <c r="N312" s="10"/>
      <c r="O312" s="12" t="str">
        <f t="shared" si="4"/>
        <v>http://scholar.google.co.uk/scholar?hl=en&amp;q=%22Halogen+retention,+organohalogens,+and+the+role+of+organic+matter+decomposition+on+halogen+enrichment+in+two+Chilean+peat+bogs%22&amp;btnG=&amp;as_sdt=1%2C5&amp;as_sdtp=</v>
      </c>
    </row>
    <row r="313" spans="1:15">
      <c r="A313" s="10">
        <v>311</v>
      </c>
      <c r="B313" s="10" t="s">
        <v>169</v>
      </c>
      <c r="C313" s="10">
        <v>31</v>
      </c>
      <c r="D313" s="10" t="s">
        <v>1021</v>
      </c>
      <c r="E313" s="12" t="s">
        <v>1022</v>
      </c>
      <c r="F313" s="10" t="s">
        <v>1023</v>
      </c>
      <c r="G313" s="10" t="s">
        <v>1014</v>
      </c>
      <c r="H313" s="10">
        <v>2003</v>
      </c>
      <c r="I313" s="10" t="s">
        <v>181</v>
      </c>
      <c r="J313" s="10" t="s">
        <v>22</v>
      </c>
      <c r="K313" s="10" t="s">
        <v>1024</v>
      </c>
      <c r="L313" s="10">
        <v>69</v>
      </c>
      <c r="M313" s="12" t="s">
        <v>1025</v>
      </c>
      <c r="N313" s="10"/>
      <c r="O313" s="12" t="str">
        <f t="shared" si="4"/>
        <v>http://scholar.google.co.uk/scholar?hl=en&amp;q=%22Understanding+Holocene+peat+accumulation+pattern+of+continental+fens+in+western+Canada%22&amp;btnG=&amp;as_sdt=1%2C5&amp;as_sdtp=</v>
      </c>
    </row>
    <row r="314" spans="1:15">
      <c r="A314" s="10">
        <v>312</v>
      </c>
      <c r="B314" s="10" t="s">
        <v>169</v>
      </c>
      <c r="C314" s="10">
        <v>31</v>
      </c>
      <c r="D314" s="10" t="s">
        <v>2102</v>
      </c>
      <c r="E314" s="12" t="s">
        <v>2103</v>
      </c>
      <c r="F314" s="10" t="s">
        <v>2104</v>
      </c>
      <c r="G314" s="10" t="s">
        <v>2083</v>
      </c>
      <c r="H314" s="10">
        <v>1988</v>
      </c>
      <c r="I314" s="10" t="s">
        <v>863</v>
      </c>
      <c r="J314" s="10" t="s">
        <v>22</v>
      </c>
      <c r="K314" s="10" t="s">
        <v>2105</v>
      </c>
      <c r="L314" s="10">
        <v>412</v>
      </c>
      <c r="M314" s="12" t="s">
        <v>2106</v>
      </c>
      <c r="N314" s="10"/>
      <c r="O314" s="12" t="str">
        <f t="shared" si="4"/>
        <v>http://scholar.google.co.uk/scholar?hl=en&amp;q=%22Methane+flux+from+Minnesota+peatlands%22&amp;btnG=&amp;as_sdt=1%2C5&amp;as_sdtp=</v>
      </c>
    </row>
    <row r="315" spans="1:15">
      <c r="A315" s="10">
        <v>313</v>
      </c>
      <c r="B315" s="10" t="s">
        <v>169</v>
      </c>
      <c r="C315" s="10">
        <v>31</v>
      </c>
      <c r="D315" s="10" t="s">
        <v>2980</v>
      </c>
      <c r="E315" s="12"/>
      <c r="F315" s="10" t="s">
        <v>2981</v>
      </c>
      <c r="G315" s="10" t="s">
        <v>2982</v>
      </c>
      <c r="H315" s="10">
        <v>1964</v>
      </c>
      <c r="I315" s="10" t="s">
        <v>1232</v>
      </c>
      <c r="J315" s="10" t="s">
        <v>22</v>
      </c>
      <c r="K315" s="10"/>
      <c r="L315" s="10">
        <v>9</v>
      </c>
      <c r="M315" s="10"/>
      <c r="N315" s="10" t="s">
        <v>34</v>
      </c>
      <c r="O315" s="12" t="str">
        <f t="shared" si="4"/>
        <v>http://scholar.google.co.uk/scholar?hl=en&amp;q=%22The+presence+of+micro-organisms+in+various+strata+of+deep+tropical+peat+deposits%22&amp;btnG=&amp;as_sdt=1%2C5&amp;as_sdtp=</v>
      </c>
    </row>
    <row r="316" spans="1:15">
      <c r="A316" s="10">
        <v>314</v>
      </c>
      <c r="B316" s="10" t="s">
        <v>169</v>
      </c>
      <c r="C316" s="10">
        <v>31</v>
      </c>
      <c r="D316" s="10" t="s">
        <v>4050</v>
      </c>
      <c r="E316" s="12" t="s">
        <v>4051</v>
      </c>
      <c r="F316" s="10" t="s">
        <v>4052</v>
      </c>
      <c r="G316" s="10" t="s">
        <v>4053</v>
      </c>
      <c r="H316" s="10">
        <v>1990</v>
      </c>
      <c r="I316" s="10"/>
      <c r="J316" s="10" t="s">
        <v>22</v>
      </c>
      <c r="K316" s="10" t="s">
        <v>4054</v>
      </c>
      <c r="L316" s="10">
        <v>558</v>
      </c>
      <c r="M316" s="12" t="s">
        <v>4055</v>
      </c>
      <c r="N316" s="10"/>
      <c r="O316" s="12" t="str">
        <f t="shared" si="4"/>
        <v>http://scholar.google.co.uk/scholar?hl=en&amp;q=%22Effect+of+organic+matter+application+on+methane+emission+from+some+Japanese+paddy+fields%22&amp;btnG=&amp;as_sdt=1%2C5&amp;as_sdtp=</v>
      </c>
    </row>
    <row r="317" spans="1:15">
      <c r="A317" s="10">
        <v>315</v>
      </c>
      <c r="B317" s="10" t="s">
        <v>169</v>
      </c>
      <c r="C317" s="10">
        <v>31</v>
      </c>
      <c r="D317" s="10" t="s">
        <v>4527</v>
      </c>
      <c r="E317" s="12" t="s">
        <v>4528</v>
      </c>
      <c r="F317" s="10" t="s">
        <v>4529</v>
      </c>
      <c r="G317" s="10"/>
      <c r="H317" s="10"/>
      <c r="I317" s="10" t="s">
        <v>316</v>
      </c>
      <c r="J317" s="10" t="s">
        <v>167</v>
      </c>
      <c r="K317" s="10" t="s">
        <v>4530</v>
      </c>
      <c r="L317" s="10">
        <v>60</v>
      </c>
      <c r="M317" s="10"/>
      <c r="N317" s="10" t="s">
        <v>34</v>
      </c>
      <c r="O317" s="12" t="str">
        <f t="shared" si="4"/>
        <v>http://scholar.google.co.uk/scholar?hl=en&amp;q=%22Porosity+of+coals+and+coal+products%22&amp;btnG=&amp;as_sdt=1%2C5&amp;as_sdtp=</v>
      </c>
    </row>
    <row r="318" spans="1:15">
      <c r="A318" s="10">
        <v>316</v>
      </c>
      <c r="B318" s="10" t="s">
        <v>169</v>
      </c>
      <c r="C318" s="10">
        <v>31</v>
      </c>
      <c r="D318" s="10" t="s">
        <v>1301</v>
      </c>
      <c r="E318" s="12" t="s">
        <v>1302</v>
      </c>
      <c r="F318" s="10" t="s">
        <v>1303</v>
      </c>
      <c r="G318" s="10" t="s">
        <v>1304</v>
      </c>
      <c r="H318" s="10">
        <v>2009</v>
      </c>
      <c r="I318" s="10" t="s">
        <v>863</v>
      </c>
      <c r="J318" s="10" t="s">
        <v>22</v>
      </c>
      <c r="K318" s="10" t="s">
        <v>1305</v>
      </c>
      <c r="L318" s="10">
        <v>272</v>
      </c>
      <c r="M318" s="12" t="s">
        <v>1306</v>
      </c>
      <c r="N318" s="10"/>
      <c r="O318" s="12" t="str">
        <f t="shared" si="4"/>
        <v>http://scholar.google.co.uk/scholar?hl=en&amp;q=%22Biofuel+plantations+on+forested+lands:+double+jeopardy+for+biodiversity+and+climate%22&amp;btnG=&amp;as_sdt=1%2C5&amp;as_sdtp=</v>
      </c>
    </row>
    <row r="319" spans="1:15">
      <c r="A319" s="10">
        <v>317</v>
      </c>
      <c r="B319" s="10" t="s">
        <v>169</v>
      </c>
      <c r="C319" s="10">
        <v>31</v>
      </c>
      <c r="D319" s="10" t="s">
        <v>1337</v>
      </c>
      <c r="E319" s="12" t="s">
        <v>1338</v>
      </c>
      <c r="F319" s="10" t="s">
        <v>1339</v>
      </c>
      <c r="G319" s="10" t="s">
        <v>1340</v>
      </c>
      <c r="H319" s="10">
        <v>2001</v>
      </c>
      <c r="I319" s="10" t="s">
        <v>97</v>
      </c>
      <c r="J319" s="10" t="s">
        <v>22</v>
      </c>
      <c r="K319" s="10" t="s">
        <v>1341</v>
      </c>
      <c r="L319" s="10">
        <v>162</v>
      </c>
      <c r="M319" s="12" t="s">
        <v>1342</v>
      </c>
      <c r="N319" s="10"/>
      <c r="O319" s="12" t="str">
        <f t="shared" si="4"/>
        <v>http://scholar.google.co.uk/scholar?hl=en&amp;q=%22A+6000-year+record+of+changes+in+drought+and+precipitation+in+northeastern+China+based+on+a+δ〈+sup〉+13〈/sup〉+C+time+series+from+peat+cellulose%22&amp;btnG=&amp;as_sdt=1%2C5&amp;as_sdtp=</v>
      </c>
    </row>
    <row r="320" spans="1:15">
      <c r="A320" s="10">
        <v>318</v>
      </c>
      <c r="B320" s="10" t="s">
        <v>169</v>
      </c>
      <c r="C320" s="10">
        <v>31</v>
      </c>
      <c r="D320" s="10" t="s">
        <v>2107</v>
      </c>
      <c r="E320" s="12" t="s">
        <v>2108</v>
      </c>
      <c r="F320" s="10" t="s">
        <v>2109</v>
      </c>
      <c r="G320" s="10" t="s">
        <v>2083</v>
      </c>
      <c r="H320" s="10">
        <v>1999</v>
      </c>
      <c r="I320" s="10" t="s">
        <v>863</v>
      </c>
      <c r="J320" s="10" t="s">
        <v>22</v>
      </c>
      <c r="K320" s="10" t="s">
        <v>2110</v>
      </c>
      <c r="L320" s="10">
        <v>222</v>
      </c>
      <c r="M320" s="12" t="s">
        <v>2111</v>
      </c>
      <c r="N320" s="10"/>
      <c r="O320" s="12" t="str">
        <f t="shared" si="4"/>
        <v>http://scholar.google.co.uk/scholar?hl=en&amp;q=%22Controls+on+CH4+emissions+from+a+northern+peatland%22&amp;btnG=&amp;as_sdt=1%2C5&amp;as_sdtp=</v>
      </c>
    </row>
    <row r="321" spans="1:15">
      <c r="A321" s="10">
        <v>319</v>
      </c>
      <c r="B321" s="10" t="s">
        <v>169</v>
      </c>
      <c r="C321" s="10">
        <v>31</v>
      </c>
      <c r="D321" s="10" t="s">
        <v>170</v>
      </c>
      <c r="E321" s="12" t="s">
        <v>171</v>
      </c>
      <c r="F321" s="10" t="s">
        <v>172</v>
      </c>
      <c r="G321" s="10" t="s">
        <v>173</v>
      </c>
      <c r="H321" s="10">
        <v>2008</v>
      </c>
      <c r="I321" s="10" t="s">
        <v>174</v>
      </c>
      <c r="J321" s="10" t="s">
        <v>102</v>
      </c>
      <c r="K321" s="10" t="s">
        <v>175</v>
      </c>
      <c r="L321" s="10">
        <v>21</v>
      </c>
      <c r="M321" s="12" t="s">
        <v>171</v>
      </c>
      <c r="N321" s="10" t="s">
        <v>24</v>
      </c>
      <c r="O321" s="12" t="str">
        <f t="shared" si="4"/>
        <v>http://scholar.google.co.uk/scholar?hl=en&amp;q=%22Emission+of+CO2+from+agricultural+peat+soils+in+the+Netherlands+and+ways+to+limit+this+emission%22&amp;btnG=&amp;as_sdt=1%2C5&amp;as_sdtp=</v>
      </c>
    </row>
    <row r="322" spans="1:15">
      <c r="A322" s="10">
        <v>320</v>
      </c>
      <c r="B322" s="10" t="s">
        <v>169</v>
      </c>
      <c r="C322" s="10">
        <v>31</v>
      </c>
      <c r="D322" s="10" t="s">
        <v>1145</v>
      </c>
      <c r="E322" s="12" t="s">
        <v>1146</v>
      </c>
      <c r="F322" s="10" t="s">
        <v>1147</v>
      </c>
      <c r="G322" s="10" t="s">
        <v>1148</v>
      </c>
      <c r="H322" s="10">
        <v>2009</v>
      </c>
      <c r="I322" s="10" t="s">
        <v>863</v>
      </c>
      <c r="J322" s="10" t="s">
        <v>22</v>
      </c>
      <c r="K322" s="10" t="s">
        <v>1149</v>
      </c>
      <c r="L322" s="10">
        <v>33</v>
      </c>
      <c r="M322" s="12" t="s">
        <v>1150</v>
      </c>
      <c r="N322" s="10"/>
      <c r="O322" s="12" t="str">
        <f t="shared" si="4"/>
        <v>http://scholar.google.co.uk/scholar?hl=en&amp;q=%22Methane+dynamics+in+peat+:+Importance+of+shallow+peats+and+a+novel+reduced‐complexity+approach+for+modeling+ebullition%22&amp;btnG=&amp;as_sdt=1%2C5&amp;as_sdtp=</v>
      </c>
    </row>
    <row r="323" spans="1:15">
      <c r="A323" s="10">
        <v>321</v>
      </c>
      <c r="B323" s="10" t="s">
        <v>1151</v>
      </c>
      <c r="C323" s="10">
        <v>32</v>
      </c>
      <c r="D323" s="10" t="s">
        <v>1152</v>
      </c>
      <c r="E323" s="12" t="s">
        <v>1153</v>
      </c>
      <c r="F323" s="10" t="s">
        <v>1154</v>
      </c>
      <c r="G323" s="10" t="s">
        <v>1155</v>
      </c>
      <c r="H323" s="10">
        <v>2009</v>
      </c>
      <c r="I323" s="10" t="s">
        <v>863</v>
      </c>
      <c r="J323" s="10" t="s">
        <v>22</v>
      </c>
      <c r="K323" s="10" t="s">
        <v>1156</v>
      </c>
      <c r="L323" s="10">
        <v>62</v>
      </c>
      <c r="M323" s="12" t="s">
        <v>1157</v>
      </c>
      <c r="N323" s="10"/>
      <c r="O323" s="12" t="str">
        <f t="shared" ref="O323:O386" si="5">HYPERLINK(CONCATENATE("http://scholar.google.co.uk/scholar?hl=en&amp;q=%22",SUBSTITUTE(D323," ","+"),"%22&amp;btnG=&amp;as_sdt=1%2C5&amp;as_sdtp="))</f>
        <v>http://scholar.google.co.uk/scholar?hl=en&amp;q=%22Sensitivity+of+northern+peatland+carbon+dynamics+to+Holocene+climate+change%22&amp;btnG=&amp;as_sdt=1%2C5&amp;as_sdtp=</v>
      </c>
    </row>
    <row r="324" spans="1:15">
      <c r="A324" s="10">
        <v>322</v>
      </c>
      <c r="B324" s="10" t="s">
        <v>1151</v>
      </c>
      <c r="C324" s="10">
        <v>32</v>
      </c>
      <c r="D324" s="10" t="s">
        <v>3544</v>
      </c>
      <c r="E324" s="12" t="s">
        <v>3545</v>
      </c>
      <c r="F324" s="10" t="s">
        <v>1194</v>
      </c>
      <c r="G324" s="10" t="s">
        <v>3546</v>
      </c>
      <c r="H324" s="10">
        <v>1999</v>
      </c>
      <c r="I324" s="10" t="s">
        <v>97</v>
      </c>
      <c r="J324" s="10" t="s">
        <v>22</v>
      </c>
      <c r="K324" s="10" t="s">
        <v>3547</v>
      </c>
      <c r="L324" s="10">
        <v>111</v>
      </c>
      <c r="M324" s="12" t="s">
        <v>3548</v>
      </c>
      <c r="N324" s="10"/>
      <c r="O324" s="12" t="str">
        <f t="shared" si="5"/>
        <v>http://scholar.google.co.uk/scholar?hl=en&amp;q=%22Batch+lead+(II)+removal+from+aqueous+solution+by+peat+:+equilibrium+and+kinetics%22&amp;btnG=&amp;as_sdt=1%2C5&amp;as_sdtp=</v>
      </c>
    </row>
    <row r="325" spans="1:15">
      <c r="A325" s="10">
        <v>323</v>
      </c>
      <c r="B325" s="10" t="s">
        <v>1151</v>
      </c>
      <c r="C325" s="10">
        <v>32</v>
      </c>
      <c r="D325" s="10" t="s">
        <v>1814</v>
      </c>
      <c r="E325" s="12" t="s">
        <v>1815</v>
      </c>
      <c r="F325" s="10" t="s">
        <v>1816</v>
      </c>
      <c r="G325" s="10" t="s">
        <v>1812</v>
      </c>
      <c r="H325" s="10">
        <v>1996</v>
      </c>
      <c r="I325" s="10" t="s">
        <v>97</v>
      </c>
      <c r="J325" s="10" t="s">
        <v>22</v>
      </c>
      <c r="K325" s="10" t="s">
        <v>1817</v>
      </c>
      <c r="L325" s="10">
        <v>36</v>
      </c>
      <c r="M325" s="10"/>
      <c r="N325" s="10"/>
      <c r="O325" s="12" t="str">
        <f t="shared" si="5"/>
        <v>http://scholar.google.co.uk/scholar?hl=en&amp;q=%22Characterization+of+gasification+reactivity+of+peat+char+in+pressurized+conditions:+effect+of+product+gas+inhibition+and+inorganic+material%22&amp;btnG=&amp;as_sdt=1%2C5&amp;as_sdtp=</v>
      </c>
    </row>
    <row r="326" spans="1:15">
      <c r="A326" s="10">
        <v>324</v>
      </c>
      <c r="B326" s="10" t="s">
        <v>1151</v>
      </c>
      <c r="C326" s="10">
        <v>32</v>
      </c>
      <c r="D326" s="10" t="s">
        <v>2971</v>
      </c>
      <c r="E326" s="12" t="s">
        <v>2972</v>
      </c>
      <c r="F326" s="10" t="s">
        <v>2973</v>
      </c>
      <c r="G326" s="10" t="s">
        <v>2974</v>
      </c>
      <c r="H326" s="10">
        <v>2009</v>
      </c>
      <c r="I326" s="10" t="s">
        <v>97</v>
      </c>
      <c r="J326" s="10" t="s">
        <v>22</v>
      </c>
      <c r="K326" s="10" t="s">
        <v>2975</v>
      </c>
      <c r="L326" s="10">
        <v>82</v>
      </c>
      <c r="M326" s="12" t="s">
        <v>2976</v>
      </c>
      <c r="N326" s="10"/>
      <c r="O326" s="12" t="str">
        <f t="shared" si="5"/>
        <v>http://scholar.google.co.uk/scholar?hl=en&amp;q=%22UK+land+use+and+soil+carbon+sequestration%22&amp;btnG=&amp;as_sdt=1%2C5&amp;as_sdtp=</v>
      </c>
    </row>
    <row r="327" spans="1:15">
      <c r="A327" s="10">
        <v>325</v>
      </c>
      <c r="B327" s="10" t="s">
        <v>1151</v>
      </c>
      <c r="C327" s="10">
        <v>32</v>
      </c>
      <c r="D327" s="10" t="s">
        <v>2737</v>
      </c>
      <c r="E327" s="12" t="s">
        <v>2738</v>
      </c>
      <c r="F327" s="10" t="s">
        <v>2739</v>
      </c>
      <c r="G327" s="10" t="s">
        <v>2740</v>
      </c>
      <c r="H327" s="10">
        <v>2004</v>
      </c>
      <c r="I327" s="10"/>
      <c r="J327" s="10" t="s">
        <v>22</v>
      </c>
      <c r="K327" s="10" t="s">
        <v>2741</v>
      </c>
      <c r="L327" s="10">
        <v>32</v>
      </c>
      <c r="M327" s="12" t="s">
        <v>2742</v>
      </c>
      <c r="N327" s="10"/>
      <c r="O327" s="12" t="str">
        <f t="shared" si="5"/>
        <v>http://scholar.google.co.uk/scholar?hl=en&amp;q=%22Dissolved+organic+carbon+and+disinfection+by-product+precursor+release+from+managed+peat+soils%22&amp;btnG=&amp;as_sdt=1%2C5&amp;as_sdtp=</v>
      </c>
    </row>
    <row r="328" spans="1:15">
      <c r="A328" s="10">
        <v>326</v>
      </c>
      <c r="B328" s="10" t="s">
        <v>1151</v>
      </c>
      <c r="C328" s="10">
        <v>32</v>
      </c>
      <c r="D328" s="10" t="s">
        <v>4111</v>
      </c>
      <c r="E328" s="12" t="s">
        <v>4112</v>
      </c>
      <c r="F328" s="10" t="s">
        <v>4113</v>
      </c>
      <c r="G328" s="10" t="s">
        <v>4114</v>
      </c>
      <c r="H328" s="10">
        <v>1995</v>
      </c>
      <c r="I328" s="10" t="s">
        <v>863</v>
      </c>
      <c r="J328" s="10" t="s">
        <v>22</v>
      </c>
      <c r="K328" s="10" t="s">
        <v>4115</v>
      </c>
      <c r="L328" s="10">
        <v>119</v>
      </c>
      <c r="M328" s="10"/>
      <c r="N328" s="10"/>
      <c r="O328" s="12" t="str">
        <f t="shared" si="5"/>
        <v>http://scholar.google.co.uk/scholar?hl=en&amp;q=%22The+carbon+content+of+soil+and+its+geographical+distribution+in+Great+Britain%22&amp;btnG=&amp;as_sdt=1%2C5&amp;as_sdtp=</v>
      </c>
    </row>
    <row r="329" spans="1:15">
      <c r="A329" s="10">
        <v>327</v>
      </c>
      <c r="B329" s="10" t="s">
        <v>1151</v>
      </c>
      <c r="C329" s="10">
        <v>32</v>
      </c>
      <c r="D329" s="10" t="s">
        <v>2437</v>
      </c>
      <c r="E329" s="12" t="s">
        <v>2438</v>
      </c>
      <c r="F329" s="10" t="s">
        <v>2439</v>
      </c>
      <c r="G329" s="10" t="s">
        <v>2420</v>
      </c>
      <c r="H329" s="10">
        <v>2001</v>
      </c>
      <c r="I329" s="10" t="s">
        <v>863</v>
      </c>
      <c r="J329" s="10" t="s">
        <v>22</v>
      </c>
      <c r="K329" s="10" t="s">
        <v>2440</v>
      </c>
      <c r="L329" s="10">
        <v>29</v>
      </c>
      <c r="M329" s="12" t="s">
        <v>2441</v>
      </c>
      <c r="N329" s="10"/>
      <c r="O329" s="12" t="str">
        <f t="shared" si="5"/>
        <v>http://scholar.google.co.uk/scholar?hl=en&amp;q=%22Mass+spectrometric+monitoring+of+gases+(+CO2+,+CH4+,+O2)+in+a+mesotrophic+peat+core+from+Kopparås+Mire,+Sweden%22&amp;btnG=&amp;as_sdt=1%2C5&amp;as_sdtp=</v>
      </c>
    </row>
    <row r="330" spans="1:15">
      <c r="A330" s="10">
        <v>328</v>
      </c>
      <c r="B330" s="10" t="s">
        <v>1151</v>
      </c>
      <c r="C330" s="10">
        <v>32</v>
      </c>
      <c r="D330" s="10" t="s">
        <v>3065</v>
      </c>
      <c r="E330" s="12" t="s">
        <v>3066</v>
      </c>
      <c r="F330" s="10" t="s">
        <v>3013</v>
      </c>
      <c r="G330" s="10" t="s">
        <v>3058</v>
      </c>
      <c r="H330" s="10">
        <v>2011</v>
      </c>
      <c r="I330" s="10" t="s">
        <v>3059</v>
      </c>
      <c r="J330" s="10" t="s">
        <v>22</v>
      </c>
      <c r="K330" s="10" t="s">
        <v>3067</v>
      </c>
      <c r="L330" s="10">
        <v>27</v>
      </c>
      <c r="M330" s="12" t="s">
        <v>3066</v>
      </c>
      <c r="N330" s="10" t="s">
        <v>24</v>
      </c>
      <c r="O330" s="12" t="str">
        <f t="shared" si="5"/>
        <v>http://scholar.google.co.uk/scholar?hl=en&amp;q=%22Greenhouse+gas+emissions+from+managed+peat+soils:+is+the+IPCC+reporting+guidance+realistic%22&amp;btnG=&amp;as_sdt=1%2C5&amp;as_sdtp=</v>
      </c>
    </row>
    <row r="331" spans="1:15">
      <c r="A331" s="10">
        <v>329</v>
      </c>
      <c r="B331" s="10" t="s">
        <v>1151</v>
      </c>
      <c r="C331" s="10">
        <v>32</v>
      </c>
      <c r="D331" s="10" t="s">
        <v>3879</v>
      </c>
      <c r="E331" s="12"/>
      <c r="F331" s="10" t="s">
        <v>3880</v>
      </c>
      <c r="G331" s="10" t="s">
        <v>3848</v>
      </c>
      <c r="H331" s="10">
        <v>1999</v>
      </c>
      <c r="I331" s="10" t="s">
        <v>1232</v>
      </c>
      <c r="J331" s="10" t="s">
        <v>22</v>
      </c>
      <c r="K331" s="10"/>
      <c r="L331" s="10">
        <v>27</v>
      </c>
      <c r="M331" s="10"/>
      <c r="N331" s="10" t="s">
        <v>34</v>
      </c>
      <c r="O331" s="12" t="str">
        <f t="shared" si="5"/>
        <v>http://scholar.google.co.uk/scholar?hl=en&amp;q=%22Methane+release+from+peat+soils:+effects+of〈+i〉+Sphagnum〈/i〉+and〈+i〉+Juncus〈/i〉%22&amp;btnG=&amp;as_sdt=1%2C5&amp;as_sdtp=</v>
      </c>
    </row>
    <row r="332" spans="1:15">
      <c r="A332" s="10">
        <v>330</v>
      </c>
      <c r="B332" s="10" t="s">
        <v>1151</v>
      </c>
      <c r="C332" s="10">
        <v>32</v>
      </c>
      <c r="D332" s="10" t="s">
        <v>3506</v>
      </c>
      <c r="E332" s="12" t="s">
        <v>3507</v>
      </c>
      <c r="F332" s="10" t="s">
        <v>3508</v>
      </c>
      <c r="G332" s="10" t="s">
        <v>3503</v>
      </c>
      <c r="H332" s="10">
        <v>2011</v>
      </c>
      <c r="I332" s="10" t="s">
        <v>212</v>
      </c>
      <c r="J332" s="10" t="s">
        <v>22</v>
      </c>
      <c r="K332" s="10" t="s">
        <v>3509</v>
      </c>
      <c r="L332" s="10">
        <v>106</v>
      </c>
      <c r="M332" s="12" t="s">
        <v>3510</v>
      </c>
      <c r="N332" s="10"/>
      <c r="O332" s="12" t="str">
        <f t="shared" si="5"/>
        <v>http://scholar.google.co.uk/scholar?hl=en&amp;q=%22Remotely+sensed+evidence+of+tropical+peatland+conversion+to+oil+palm%22&amp;btnG=&amp;as_sdt=1%2C5&amp;as_sdtp=</v>
      </c>
    </row>
    <row r="333" spans="1:15">
      <c r="A333" s="10">
        <v>331</v>
      </c>
      <c r="B333" s="10" t="s">
        <v>696</v>
      </c>
      <c r="C333" s="10">
        <v>33</v>
      </c>
      <c r="D333" s="10" t="s">
        <v>697</v>
      </c>
      <c r="E333" s="12" t="s">
        <v>698</v>
      </c>
      <c r="F333" s="10" t="s">
        <v>699</v>
      </c>
      <c r="G333" s="10" t="s">
        <v>652</v>
      </c>
      <c r="H333" s="10">
        <v>2004</v>
      </c>
      <c r="I333" s="10" t="s">
        <v>535</v>
      </c>
      <c r="J333" s="10" t="s">
        <v>22</v>
      </c>
      <c r="K333" s="10" t="s">
        <v>700</v>
      </c>
      <c r="L333" s="10">
        <v>30</v>
      </c>
      <c r="M333" s="12" t="s">
        <v>701</v>
      </c>
      <c r="N333" s="10"/>
      <c r="O333" s="12" t="str">
        <f t="shared" si="5"/>
        <v>http://scholar.google.co.uk/scholar?hl=en&amp;q=%22Sulfate+deposition+and+temperature+controls+on+methane+emission+and+sulfur+forms+in+peat%22&amp;btnG=&amp;as_sdt=1%2C5&amp;as_sdtp=</v>
      </c>
    </row>
    <row r="334" spans="1:15">
      <c r="A334" s="10">
        <v>332</v>
      </c>
      <c r="B334" s="10" t="s">
        <v>696</v>
      </c>
      <c r="C334" s="10">
        <v>33</v>
      </c>
      <c r="D334" s="10" t="s">
        <v>3377</v>
      </c>
      <c r="E334" s="12" t="s">
        <v>3378</v>
      </c>
      <c r="F334" s="10" t="s">
        <v>3379</v>
      </c>
      <c r="G334" s="10" t="s">
        <v>3370</v>
      </c>
      <c r="H334" s="10">
        <v>2010</v>
      </c>
      <c r="I334" s="10" t="s">
        <v>97</v>
      </c>
      <c r="J334" s="10" t="s">
        <v>22</v>
      </c>
      <c r="K334" s="10" t="s">
        <v>3380</v>
      </c>
      <c r="L334" s="10">
        <v>29</v>
      </c>
      <c r="M334" s="12" t="s">
        <v>3381</v>
      </c>
      <c r="N334" s="10"/>
      <c r="O334" s="12" t="str">
        <f t="shared" si="5"/>
        <v>http://scholar.google.co.uk/scholar?hl=en&amp;q=%22Late+Holocene+paleoecohydrology+and+carbon+accumulation+estimates+from+two+boreal+peat+bogs+in+eastern+Canada:+Potential+and+limits+of+multi-proxy+archives%22&amp;btnG=&amp;as_sdt=1%2C5&amp;as_sdtp=</v>
      </c>
    </row>
    <row r="335" spans="1:15">
      <c r="A335" s="10">
        <v>333</v>
      </c>
      <c r="B335" s="10" t="s">
        <v>696</v>
      </c>
      <c r="C335" s="10">
        <v>33</v>
      </c>
      <c r="D335" s="10" t="s">
        <v>1533</v>
      </c>
      <c r="E335" s="12" t="s">
        <v>1534</v>
      </c>
      <c r="F335" s="10" t="s">
        <v>1535</v>
      </c>
      <c r="G335" s="10" t="s">
        <v>1525</v>
      </c>
      <c r="H335" s="10">
        <v>2007</v>
      </c>
      <c r="I335" s="10"/>
      <c r="J335" s="10" t="s">
        <v>22</v>
      </c>
      <c r="K335" s="10" t="s">
        <v>1536</v>
      </c>
      <c r="L335" s="10">
        <v>73</v>
      </c>
      <c r="M335" s="12" t="s">
        <v>1537</v>
      </c>
      <c r="N335" s="10"/>
      <c r="O335" s="12" t="str">
        <f t="shared" si="5"/>
        <v>http://scholar.google.co.uk/scholar?hl=en&amp;q=%22Methane+emissions+from+western+Siberian+wetlands:+heterogeneity+and+sensitivity+to+climate+change%22&amp;btnG=&amp;as_sdt=1%2C5&amp;as_sdtp=</v>
      </c>
    </row>
    <row r="336" spans="1:15">
      <c r="A336" s="10">
        <v>334</v>
      </c>
      <c r="B336" s="10" t="s">
        <v>696</v>
      </c>
      <c r="C336" s="10">
        <v>33</v>
      </c>
      <c r="D336" s="10" t="s">
        <v>830</v>
      </c>
      <c r="E336" s="12" t="s">
        <v>831</v>
      </c>
      <c r="F336" s="10" t="s">
        <v>832</v>
      </c>
      <c r="G336" s="10" t="s">
        <v>833</v>
      </c>
      <c r="H336" s="10">
        <v>2010</v>
      </c>
      <c r="I336" s="10" t="s">
        <v>21</v>
      </c>
      <c r="J336" s="10" t="s">
        <v>22</v>
      </c>
      <c r="K336" s="10" t="s">
        <v>834</v>
      </c>
      <c r="L336" s="10">
        <v>19</v>
      </c>
      <c r="M336" s="12" t="s">
        <v>831</v>
      </c>
      <c r="N336" s="10" t="s">
        <v>24</v>
      </c>
      <c r="O336" s="12" t="str">
        <f t="shared" si="5"/>
        <v>http://scholar.google.co.uk/scholar?hl=en&amp;q=%22Effect+of+peat+quality+on+microbial+greenhouse+gas+formation+in+an+acidic+fen%22&amp;btnG=&amp;as_sdt=1%2C5&amp;as_sdtp=</v>
      </c>
    </row>
    <row r="337" spans="1:15">
      <c r="A337" s="10">
        <v>335</v>
      </c>
      <c r="B337" s="10" t="s">
        <v>696</v>
      </c>
      <c r="C337" s="10">
        <v>33</v>
      </c>
      <c r="D337" s="10" t="s">
        <v>1756</v>
      </c>
      <c r="E337" s="12" t="s">
        <v>1757</v>
      </c>
      <c r="F337" s="10" t="s">
        <v>468</v>
      </c>
      <c r="G337" s="10" t="s">
        <v>1758</v>
      </c>
      <c r="H337" s="10">
        <v>1997</v>
      </c>
      <c r="I337" s="10" t="s">
        <v>863</v>
      </c>
      <c r="J337" s="10" t="s">
        <v>22</v>
      </c>
      <c r="K337" s="10" t="s">
        <v>1759</v>
      </c>
      <c r="L337" s="10">
        <v>117</v>
      </c>
      <c r="M337" s="12" t="s">
        <v>1757</v>
      </c>
      <c r="N337" s="10" t="s">
        <v>1717</v>
      </c>
      <c r="O337" s="12" t="str">
        <f t="shared" si="5"/>
        <v>http://scholar.google.co.uk/scholar?hl=en&amp;q=%22The+particulate+methane+monooxygenase+gene+pmoA+and+its+use+as+a+functional+gene+probe+for+methanotrophs%22&amp;btnG=&amp;as_sdt=1%2C5&amp;as_sdtp=</v>
      </c>
    </row>
    <row r="338" spans="1:15">
      <c r="A338" s="10">
        <v>336</v>
      </c>
      <c r="B338" s="10" t="s">
        <v>696</v>
      </c>
      <c r="C338" s="10">
        <v>33</v>
      </c>
      <c r="D338" s="10" t="s">
        <v>1765</v>
      </c>
      <c r="E338" s="12"/>
      <c r="F338" s="10" t="s">
        <v>1766</v>
      </c>
      <c r="G338" s="10" t="s">
        <v>1767</v>
      </c>
      <c r="H338" s="10"/>
      <c r="I338" s="10"/>
      <c r="J338" s="10" t="s">
        <v>22</v>
      </c>
      <c r="K338" s="10"/>
      <c r="L338" s="10">
        <v>3</v>
      </c>
      <c r="M338" s="10"/>
      <c r="N338" s="10" t="s">
        <v>34</v>
      </c>
      <c r="O338" s="12" t="str">
        <f t="shared" si="5"/>
        <v>http://scholar.google.co.uk/scholar?hl=en&amp;q=%22EVALUATING+EVERGLADES+PEAT+CARBON+LOSS+USING+GEOSPATIAL+TECHNIQUES.%22&amp;btnG=&amp;as_sdt=1%2C5&amp;as_sdtp=</v>
      </c>
    </row>
    <row r="339" spans="1:15">
      <c r="A339" s="10">
        <v>337</v>
      </c>
      <c r="B339" s="10" t="s">
        <v>696</v>
      </c>
      <c r="C339" s="10">
        <v>33</v>
      </c>
      <c r="D339" s="10" t="s">
        <v>3808</v>
      </c>
      <c r="E339" s="12" t="s">
        <v>3809</v>
      </c>
      <c r="F339" s="10" t="s">
        <v>3810</v>
      </c>
      <c r="G339" s="10" t="s">
        <v>3784</v>
      </c>
      <c r="H339" s="10">
        <v>1999</v>
      </c>
      <c r="I339" s="10" t="s">
        <v>97</v>
      </c>
      <c r="J339" s="10" t="s">
        <v>22</v>
      </c>
      <c r="K339" s="10" t="s">
        <v>3811</v>
      </c>
      <c r="L339" s="10">
        <v>128</v>
      </c>
      <c r="M339" s="12" t="s">
        <v>3812</v>
      </c>
      <c r="N339" s="10"/>
      <c r="O339" s="12" t="str">
        <f t="shared" si="5"/>
        <v>http://scholar.google.co.uk/scholar?hl=en&amp;q=%22Methane+production+and+oxidation+potentials+in+relation+to+water+table+fluctuations+in+two+boreal+mires%22&amp;btnG=&amp;as_sdt=1%2C5&amp;as_sdtp=</v>
      </c>
    </row>
    <row r="340" spans="1:15">
      <c r="A340" s="10">
        <v>338</v>
      </c>
      <c r="B340" s="10" t="s">
        <v>696</v>
      </c>
      <c r="C340" s="10">
        <v>33</v>
      </c>
      <c r="D340" s="10" t="s">
        <v>4071</v>
      </c>
      <c r="E340" s="12" t="s">
        <v>4072</v>
      </c>
      <c r="F340" s="10" t="s">
        <v>4073</v>
      </c>
      <c r="G340" s="10" t="s">
        <v>4074</v>
      </c>
      <c r="H340" s="10">
        <v>2004</v>
      </c>
      <c r="I340" s="10"/>
      <c r="J340" s="10" t="s">
        <v>22</v>
      </c>
      <c r="K340" s="10" t="s">
        <v>4075</v>
      </c>
      <c r="L340" s="10">
        <v>30</v>
      </c>
      <c r="M340" s="10"/>
      <c r="N340" s="10"/>
      <c r="O340" s="12" t="str">
        <f t="shared" si="5"/>
        <v>http://scholar.google.co.uk/scholar?hl=en&amp;q=%22Carbon+accumulation+and+storage+in+mineral+subsoil+beneath+peat%22&amp;btnG=&amp;as_sdt=1%2C5&amp;as_sdtp=</v>
      </c>
    </row>
    <row r="341" spans="1:15">
      <c r="A341" s="10">
        <v>339</v>
      </c>
      <c r="B341" s="10" t="s">
        <v>696</v>
      </c>
      <c r="C341" s="10">
        <v>33</v>
      </c>
      <c r="D341" s="10" t="s">
        <v>2998</v>
      </c>
      <c r="E341" s="12" t="s">
        <v>2999</v>
      </c>
      <c r="F341" s="10" t="s">
        <v>3000</v>
      </c>
      <c r="G341" s="10" t="s">
        <v>3001</v>
      </c>
      <c r="H341" s="10">
        <v>1991</v>
      </c>
      <c r="I341" s="10"/>
      <c r="J341" s="10" t="s">
        <v>22</v>
      </c>
      <c r="K341" s="10" t="s">
        <v>1515</v>
      </c>
      <c r="L341" s="10">
        <v>40</v>
      </c>
      <c r="M341" s="10"/>
      <c r="N341" s="10" t="s">
        <v>34</v>
      </c>
      <c r="O341" s="12" t="str">
        <f t="shared" si="5"/>
        <v>http://scholar.google.co.uk/scholar?hl=en&amp;q=%22Moisture+dependence+of+CO2+exchange+and+its+recovery+after+drying+in+certain+boreal+forest+and+peat+mosses%22&amp;btnG=&amp;as_sdt=1%2C5&amp;as_sdtp=</v>
      </c>
    </row>
    <row r="342" spans="1:15">
      <c r="A342" s="10">
        <v>340</v>
      </c>
      <c r="B342" s="10" t="s">
        <v>696</v>
      </c>
      <c r="C342" s="10">
        <v>33</v>
      </c>
      <c r="D342" s="10" t="s">
        <v>1100</v>
      </c>
      <c r="E342" s="12" t="s">
        <v>1101</v>
      </c>
      <c r="F342" s="10" t="s">
        <v>1102</v>
      </c>
      <c r="G342" s="10" t="s">
        <v>1098</v>
      </c>
      <c r="H342" s="10">
        <v>2002</v>
      </c>
      <c r="I342" s="10"/>
      <c r="J342" s="10" t="s">
        <v>22</v>
      </c>
      <c r="K342" s="10" t="s">
        <v>1103</v>
      </c>
      <c r="L342" s="10">
        <v>33</v>
      </c>
      <c r="M342" s="12" t="s">
        <v>1104</v>
      </c>
      <c r="N342" s="10"/>
      <c r="O342" s="12" t="str">
        <f t="shared" si="5"/>
        <v>http://scholar.google.co.uk/scholar?hl=en&amp;q=%22Peat+oxidation+in+an+abandoned+cutover+peatland%22&amp;btnG=&amp;as_sdt=1%2C5&amp;as_sdtp=</v>
      </c>
    </row>
    <row r="343" spans="1:15">
      <c r="A343" s="10">
        <v>341</v>
      </c>
      <c r="B343" s="10" t="s">
        <v>142</v>
      </c>
      <c r="C343" s="10">
        <v>34</v>
      </c>
      <c r="D343" s="10" t="s">
        <v>2053</v>
      </c>
      <c r="E343" s="12" t="s">
        <v>2054</v>
      </c>
      <c r="F343" s="10" t="s">
        <v>2055</v>
      </c>
      <c r="G343" s="10" t="s">
        <v>2047</v>
      </c>
      <c r="H343" s="10">
        <v>2002</v>
      </c>
      <c r="I343" s="10" t="s">
        <v>863</v>
      </c>
      <c r="J343" s="10" t="s">
        <v>22</v>
      </c>
      <c r="K343" s="10" t="s">
        <v>2056</v>
      </c>
      <c r="L343" s="10">
        <v>122</v>
      </c>
      <c r="M343" s="12" t="s">
        <v>2054</v>
      </c>
      <c r="N343" s="10" t="s">
        <v>1717</v>
      </c>
      <c r="O343" s="12" t="str">
        <f t="shared" si="5"/>
        <v>http://scholar.google.co.uk/scholar?hl=en&amp;q=%22Current+disturbance+and+the+diminishing+peatland+carbon+sink%22&amp;btnG=&amp;as_sdt=1%2C5&amp;as_sdtp=</v>
      </c>
    </row>
    <row r="344" spans="1:15">
      <c r="A344" s="10">
        <v>342</v>
      </c>
      <c r="B344" s="10" t="s">
        <v>142</v>
      </c>
      <c r="C344" s="10">
        <v>34</v>
      </c>
      <c r="D344" s="10" t="s">
        <v>3511</v>
      </c>
      <c r="E344" s="12" t="s">
        <v>3512</v>
      </c>
      <c r="F344" s="10" t="s">
        <v>3513</v>
      </c>
      <c r="G344" s="10" t="s">
        <v>3503</v>
      </c>
      <c r="H344" s="10">
        <v>2008</v>
      </c>
      <c r="I344" s="10" t="s">
        <v>212</v>
      </c>
      <c r="J344" s="10" t="s">
        <v>22</v>
      </c>
      <c r="K344" s="10" t="s">
        <v>3514</v>
      </c>
      <c r="L344" s="10">
        <v>149</v>
      </c>
      <c r="M344" s="12" t="s">
        <v>3515</v>
      </c>
      <c r="N344" s="10"/>
      <c r="O344" s="12" t="str">
        <f t="shared" si="5"/>
        <v>http://scholar.google.co.uk/scholar?hl=en&amp;q=%22Climate+regulation+of+fire+emissions+and+deforestation+in+equatorial+Asia%22&amp;btnG=&amp;as_sdt=1%2C5&amp;as_sdtp=</v>
      </c>
    </row>
    <row r="345" spans="1:15">
      <c r="A345" s="10">
        <v>343</v>
      </c>
      <c r="B345" s="10" t="s">
        <v>142</v>
      </c>
      <c r="C345" s="10">
        <v>34</v>
      </c>
      <c r="D345" s="10" t="s">
        <v>3680</v>
      </c>
      <c r="E345" s="12" t="s">
        <v>3681</v>
      </c>
      <c r="F345" s="10" t="s">
        <v>3682</v>
      </c>
      <c r="G345" s="10" t="s">
        <v>3656</v>
      </c>
      <c r="H345" s="10">
        <v>1992</v>
      </c>
      <c r="I345" s="10" t="s">
        <v>3657</v>
      </c>
      <c r="J345" s="10" t="s">
        <v>22</v>
      </c>
      <c r="K345" s="10" t="s">
        <v>3683</v>
      </c>
      <c r="L345" s="10">
        <v>165</v>
      </c>
      <c r="M345" s="10"/>
      <c r="N345" s="10"/>
      <c r="O345" s="12" t="str">
        <f t="shared" si="5"/>
        <v>http://scholar.google.co.uk/scholar?hl=en&amp;q=%22Dynamics+of+soil+carbon+during+deglaciation+of+the+Laurentide+ice+sheet%22&amp;btnG=&amp;as_sdt=1%2C5&amp;as_sdtp=</v>
      </c>
    </row>
    <row r="346" spans="1:15">
      <c r="A346" s="10">
        <v>344</v>
      </c>
      <c r="B346" s="10" t="s">
        <v>142</v>
      </c>
      <c r="C346" s="10">
        <v>34</v>
      </c>
      <c r="D346" s="10" t="s">
        <v>2593</v>
      </c>
      <c r="E346" s="12" t="s">
        <v>2594</v>
      </c>
      <c r="F346" s="10" t="s">
        <v>2595</v>
      </c>
      <c r="G346" s="10" t="s">
        <v>2573</v>
      </c>
      <c r="H346" s="10">
        <v>2010</v>
      </c>
      <c r="I346" s="10" t="s">
        <v>863</v>
      </c>
      <c r="J346" s="10" t="s">
        <v>22</v>
      </c>
      <c r="K346" s="10" t="s">
        <v>2596</v>
      </c>
      <c r="L346" s="10">
        <v>23</v>
      </c>
      <c r="M346" s="12" t="s">
        <v>2594</v>
      </c>
      <c r="N346" s="10" t="s">
        <v>1717</v>
      </c>
      <c r="O346" s="12" t="str">
        <f t="shared" si="5"/>
        <v>http://scholar.google.co.uk/scholar?hl=en&amp;q=%22Filling+holes+in+regional+carbon+budgets:+Predicting+peat+depth+in+a+north+temperate+lake+district%22&amp;btnG=&amp;as_sdt=1%2C5&amp;as_sdtp=</v>
      </c>
    </row>
    <row r="347" spans="1:15">
      <c r="A347" s="10">
        <v>345</v>
      </c>
      <c r="B347" s="10" t="s">
        <v>142</v>
      </c>
      <c r="C347" s="10">
        <v>34</v>
      </c>
      <c r="D347" s="10" t="s">
        <v>3468</v>
      </c>
      <c r="E347" s="12" t="s">
        <v>3469</v>
      </c>
      <c r="F347" s="10" t="s">
        <v>3470</v>
      </c>
      <c r="G347" s="10" t="s">
        <v>3471</v>
      </c>
      <c r="H347" s="10">
        <v>2008</v>
      </c>
      <c r="I347" s="10"/>
      <c r="J347" s="10" t="s">
        <v>22</v>
      </c>
      <c r="K347" s="10" t="s">
        <v>3472</v>
      </c>
      <c r="L347" s="10">
        <v>23</v>
      </c>
      <c r="M347" s="12" t="s">
        <v>3469</v>
      </c>
      <c r="N347" s="10" t="s">
        <v>24</v>
      </c>
      <c r="O347" s="12" t="str">
        <f t="shared" si="5"/>
        <v>http://scholar.google.co.uk/scholar?hl=en&amp;q=%22Carbon+Flow+and+Budget+in+Young+Mature+Oil+Palm+Agroecosystem+on+Deep+Tropical+Peat%22&amp;btnG=&amp;as_sdt=1%2C5&amp;as_sdtp=</v>
      </c>
    </row>
    <row r="348" spans="1:15">
      <c r="A348" s="10">
        <v>346</v>
      </c>
      <c r="B348" s="10" t="s">
        <v>142</v>
      </c>
      <c r="C348" s="10">
        <v>34</v>
      </c>
      <c r="D348" s="10" t="s">
        <v>434</v>
      </c>
      <c r="E348" s="12" t="s">
        <v>435</v>
      </c>
      <c r="F348" s="10" t="s">
        <v>436</v>
      </c>
      <c r="G348" s="10" t="s">
        <v>423</v>
      </c>
      <c r="H348" s="10">
        <v>2002</v>
      </c>
      <c r="I348" s="10" t="s">
        <v>424</v>
      </c>
      <c r="J348" s="10" t="s">
        <v>22</v>
      </c>
      <c r="K348" s="10" t="s">
        <v>437</v>
      </c>
      <c r="L348" s="10">
        <v>180</v>
      </c>
      <c r="M348" s="12" t="s">
        <v>438</v>
      </c>
      <c r="N348" s="10"/>
      <c r="O348" s="12" t="str">
        <f t="shared" si="5"/>
        <v>http://scholar.google.co.uk/scholar?hl=en&amp;q=%22Identification+of+the+functionally+active+methanotroph+population+in+a+peat+soil+microcosm+by+stable-isotope+probing%22&amp;btnG=&amp;as_sdt=1%2C5&amp;as_sdtp=</v>
      </c>
    </row>
    <row r="349" spans="1:15">
      <c r="A349" s="10">
        <v>347</v>
      </c>
      <c r="B349" s="10" t="s">
        <v>142</v>
      </c>
      <c r="C349" s="10">
        <v>34</v>
      </c>
      <c r="D349" s="10" t="s">
        <v>143</v>
      </c>
      <c r="E349" s="12" t="s">
        <v>144</v>
      </c>
      <c r="F349" s="10" t="s">
        <v>145</v>
      </c>
      <c r="G349" s="10" t="s">
        <v>140</v>
      </c>
      <c r="H349" s="10">
        <v>1999</v>
      </c>
      <c r="I349" s="10" t="s">
        <v>97</v>
      </c>
      <c r="J349" s="10" t="s">
        <v>22</v>
      </c>
      <c r="K349" s="10" t="s">
        <v>146</v>
      </c>
      <c r="L349" s="10">
        <v>59</v>
      </c>
      <c r="M349" s="10"/>
      <c r="N349" s="10"/>
      <c r="O349" s="12" t="str">
        <f t="shared" si="5"/>
        <v>http://scholar.google.co.uk/scholar?hl=en&amp;q=%22The+global+influence+of+the+hydrogen+iostope+composition+of+water+on+that+of+bacteriogenic+methane+from+shallow+freshwater+environments%22&amp;btnG=&amp;as_sdt=1%2C5&amp;as_sdtp=</v>
      </c>
    </row>
    <row r="350" spans="1:15">
      <c r="A350" s="10">
        <v>348</v>
      </c>
      <c r="B350" s="10" t="s">
        <v>142</v>
      </c>
      <c r="C350" s="10">
        <v>34</v>
      </c>
      <c r="D350" s="10" t="s">
        <v>3988</v>
      </c>
      <c r="E350" s="12" t="s">
        <v>3989</v>
      </c>
      <c r="F350" s="10" t="s">
        <v>3990</v>
      </c>
      <c r="G350" s="10" t="s">
        <v>3979</v>
      </c>
      <c r="H350" s="10">
        <v>1990</v>
      </c>
      <c r="I350" s="10"/>
      <c r="J350" s="10" t="s">
        <v>22</v>
      </c>
      <c r="K350" s="10" t="s">
        <v>3991</v>
      </c>
      <c r="L350" s="10">
        <v>26</v>
      </c>
      <c r="M350" s="10"/>
      <c r="N350" s="10"/>
      <c r="O350" s="12" t="str">
        <f t="shared" si="5"/>
        <v>http://scholar.google.co.uk/scholar?hl=en&amp;q=%22ADSORPTION+OF+CYANAZINE+ON+PEAT+AND+MONTMORILLONITE+CLAY+SURFACES1.%22&amp;btnG=&amp;as_sdt=1%2C5&amp;as_sdtp=</v>
      </c>
    </row>
    <row r="351" spans="1:15">
      <c r="A351" s="10">
        <v>349</v>
      </c>
      <c r="B351" s="10" t="s">
        <v>142</v>
      </c>
      <c r="C351" s="10">
        <v>34</v>
      </c>
      <c r="D351" s="10" t="s">
        <v>4284</v>
      </c>
      <c r="E351" s="12" t="s">
        <v>4285</v>
      </c>
      <c r="F351" s="10" t="s">
        <v>4286</v>
      </c>
      <c r="G351" s="10" t="s">
        <v>4287</v>
      </c>
      <c r="H351" s="10">
        <v>1986</v>
      </c>
      <c r="I351" s="10" t="s">
        <v>353</v>
      </c>
      <c r="J351" s="10" t="s">
        <v>22</v>
      </c>
      <c r="K351" s="10" t="s">
        <v>4288</v>
      </c>
      <c r="L351" s="10">
        <v>392</v>
      </c>
      <c r="M351" s="10"/>
      <c r="N351" s="10"/>
      <c r="O351" s="12" t="str">
        <f t="shared" si="5"/>
        <v>http://scholar.google.co.uk/scholar?hl=en&amp;q=%22Patterns+of+change+in+the+carbon+balance+of+organic+soil-wetlands+of+the+temperate+zone%22&amp;btnG=&amp;as_sdt=1%2C5&amp;as_sdtp=</v>
      </c>
    </row>
    <row r="352" spans="1:15">
      <c r="A352" s="10">
        <v>350</v>
      </c>
      <c r="B352" s="10" t="s">
        <v>142</v>
      </c>
      <c r="C352" s="10">
        <v>34</v>
      </c>
      <c r="D352" s="10" t="s">
        <v>2783</v>
      </c>
      <c r="E352" s="12" t="s">
        <v>2784</v>
      </c>
      <c r="F352" s="10" t="s">
        <v>2785</v>
      </c>
      <c r="G352" s="10" t="s">
        <v>2773</v>
      </c>
      <c r="H352" s="10">
        <v>1994</v>
      </c>
      <c r="I352" s="10" t="s">
        <v>863</v>
      </c>
      <c r="J352" s="10" t="s">
        <v>22</v>
      </c>
      <c r="K352" s="10" t="s">
        <v>2786</v>
      </c>
      <c r="L352" s="10">
        <v>183</v>
      </c>
      <c r="M352" s="10"/>
      <c r="N352" s="10"/>
      <c r="O352" s="12" t="str">
        <f t="shared" si="5"/>
        <v>http://scholar.google.co.uk/scholar?hl=en&amp;q=%22Ecosystem+and+physiological+controls+over+methane+production+in+northern+wetlands%22&amp;btnG=&amp;as_sdt=1%2C5&amp;as_sdtp=</v>
      </c>
    </row>
    <row r="353" spans="1:15">
      <c r="A353" s="10">
        <v>351</v>
      </c>
      <c r="B353" s="10" t="s">
        <v>564</v>
      </c>
      <c r="C353" s="10">
        <v>35</v>
      </c>
      <c r="D353" s="10" t="s">
        <v>1613</v>
      </c>
      <c r="E353" s="12" t="s">
        <v>1614</v>
      </c>
      <c r="F353" s="10" t="s">
        <v>1615</v>
      </c>
      <c r="G353" s="10" t="s">
        <v>1616</v>
      </c>
      <c r="H353" s="10">
        <v>2010</v>
      </c>
      <c r="I353" s="10"/>
      <c r="J353" s="10" t="s">
        <v>22</v>
      </c>
      <c r="K353" s="10" t="s">
        <v>1617</v>
      </c>
      <c r="L353" s="10">
        <v>85</v>
      </c>
      <c r="M353" s="12" t="s">
        <v>1618</v>
      </c>
      <c r="N353" s="10"/>
      <c r="O353" s="12" t="str">
        <f t="shared" si="5"/>
        <v>http://scholar.google.co.uk/scholar?hl=en&amp;q=%22Biofuels+and+the+need+for+additional+carbon%22&amp;btnG=&amp;as_sdt=1%2C5&amp;as_sdtp=</v>
      </c>
    </row>
    <row r="354" spans="1:15">
      <c r="A354" s="10">
        <v>352</v>
      </c>
      <c r="B354" s="10" t="s">
        <v>564</v>
      </c>
      <c r="C354" s="10">
        <v>35</v>
      </c>
      <c r="D354" s="10" t="s">
        <v>2347</v>
      </c>
      <c r="E354" s="12" t="s">
        <v>2348</v>
      </c>
      <c r="F354" s="10" t="s">
        <v>2349</v>
      </c>
      <c r="G354" s="10" t="s">
        <v>2329</v>
      </c>
      <c r="H354" s="10">
        <v>2009</v>
      </c>
      <c r="I354" s="10" t="s">
        <v>863</v>
      </c>
      <c r="J354" s="10" t="s">
        <v>22</v>
      </c>
      <c r="K354" s="10" t="s">
        <v>2350</v>
      </c>
      <c r="L354" s="10">
        <v>31</v>
      </c>
      <c r="M354" s="12" t="s">
        <v>2351</v>
      </c>
      <c r="N354" s="10"/>
      <c r="O354" s="12" t="str">
        <f t="shared" si="5"/>
        <v>http://scholar.google.co.uk/scholar?hl=en&amp;q=%22Increased+temperature+sensitivity+of+net+DOC+production+from+ombrotrophic+peat+due+to+water+table+draw‐down%22&amp;btnG=&amp;as_sdt=1%2C5&amp;as_sdtp=</v>
      </c>
    </row>
    <row r="355" spans="1:15">
      <c r="A355" s="10">
        <v>353</v>
      </c>
      <c r="B355" s="10" t="s">
        <v>564</v>
      </c>
      <c r="C355" s="10">
        <v>35</v>
      </c>
      <c r="D355" s="10" t="s">
        <v>565</v>
      </c>
      <c r="E355" s="12" t="s">
        <v>566</v>
      </c>
      <c r="F355" s="10" t="s">
        <v>567</v>
      </c>
      <c r="G355" s="10" t="s">
        <v>568</v>
      </c>
      <c r="H355" s="10">
        <v>1996</v>
      </c>
      <c r="I355" s="10" t="s">
        <v>353</v>
      </c>
      <c r="J355" s="10" t="s">
        <v>22</v>
      </c>
      <c r="K355" s="10" t="s">
        <v>569</v>
      </c>
      <c r="L355" s="10">
        <v>159</v>
      </c>
      <c r="M355" s="10"/>
      <c r="N355" s="10"/>
      <c r="O355" s="12" t="str">
        <f t="shared" si="5"/>
        <v>http://scholar.google.co.uk/scholar?hl=en&amp;q=%22Carbon+storage+and+distribution+in+tundra+soils+of+Arctic+Alaska,+USA%22&amp;btnG=&amp;as_sdt=1%2C5&amp;as_sdtp=</v>
      </c>
    </row>
    <row r="356" spans="1:15">
      <c r="A356" s="10">
        <v>354</v>
      </c>
      <c r="B356" s="10" t="s">
        <v>564</v>
      </c>
      <c r="C356" s="10">
        <v>35</v>
      </c>
      <c r="D356" s="10" t="s">
        <v>1217</v>
      </c>
      <c r="E356" s="12" t="s">
        <v>1218</v>
      </c>
      <c r="F356" s="10" t="s">
        <v>1219</v>
      </c>
      <c r="G356" s="10" t="s">
        <v>1215</v>
      </c>
      <c r="H356" s="10">
        <v>2005</v>
      </c>
      <c r="I356" s="10" t="s">
        <v>97</v>
      </c>
      <c r="J356" s="10" t="s">
        <v>22</v>
      </c>
      <c r="K356" s="10" t="s">
        <v>1220</v>
      </c>
      <c r="L356" s="10">
        <v>26</v>
      </c>
      <c r="M356" s="12" t="s">
        <v>1221</v>
      </c>
      <c r="N356" s="10"/>
      <c r="O356" s="12" t="str">
        <f t="shared" si="5"/>
        <v>http://scholar.google.co.uk/scholar?hl=en&amp;q=%22Kinetics+of+peat+soil+dissolved+organic+carbon+release+from+bed+sediment+to+water.+Part+1.+Laboratory+simulation%22&amp;btnG=&amp;as_sdt=1%2C5&amp;as_sdtp=</v>
      </c>
    </row>
    <row r="357" spans="1:15">
      <c r="A357" s="10">
        <v>355</v>
      </c>
      <c r="B357" s="10" t="s">
        <v>564</v>
      </c>
      <c r="C357" s="10">
        <v>35</v>
      </c>
      <c r="D357" s="10" t="s">
        <v>981</v>
      </c>
      <c r="E357" s="12" t="s">
        <v>982</v>
      </c>
      <c r="F357" s="10" t="s">
        <v>983</v>
      </c>
      <c r="G357" s="10" t="s">
        <v>979</v>
      </c>
      <c r="H357" s="10">
        <v>2007</v>
      </c>
      <c r="I357" s="10"/>
      <c r="J357" s="10" t="s">
        <v>22</v>
      </c>
      <c r="K357" s="10" t="s">
        <v>984</v>
      </c>
      <c r="L357" s="10">
        <v>54</v>
      </c>
      <c r="M357" s="10"/>
      <c r="N357" s="10"/>
      <c r="O357" s="12" t="str">
        <f t="shared" si="5"/>
        <v>http://scholar.google.co.uk/scholar?hl=en&amp;q=%22Methods+for+determining+emission+factors+for+the+use+of+peat+and+peatlands:+flux+measurements+and+modelling%22&amp;btnG=&amp;as_sdt=1%2C5&amp;as_sdtp=</v>
      </c>
    </row>
    <row r="358" spans="1:15">
      <c r="A358" s="10">
        <v>356</v>
      </c>
      <c r="B358" s="10" t="s">
        <v>564</v>
      </c>
      <c r="C358" s="10">
        <v>35</v>
      </c>
      <c r="D358" s="10" t="s">
        <v>2597</v>
      </c>
      <c r="E358" s="12" t="s">
        <v>2598</v>
      </c>
      <c r="F358" s="10" t="s">
        <v>2599</v>
      </c>
      <c r="G358" s="10" t="s">
        <v>2573</v>
      </c>
      <c r="H358" s="10">
        <v>2006</v>
      </c>
      <c r="I358" s="10" t="s">
        <v>863</v>
      </c>
      <c r="J358" s="10" t="s">
        <v>22</v>
      </c>
      <c r="K358" s="10" t="s">
        <v>2600</v>
      </c>
      <c r="L358" s="10">
        <v>66</v>
      </c>
      <c r="M358" s="12" t="s">
        <v>2598</v>
      </c>
      <c r="N358" s="10" t="s">
        <v>1717</v>
      </c>
      <c r="O358" s="12" t="str">
        <f t="shared" si="5"/>
        <v>http://scholar.google.co.uk/scholar?hl=en&amp;q=%22Connecting+organic+carbon+in+stream+water+and+soils+in+a+peatland+catchment%22&amp;btnG=&amp;as_sdt=1%2C5&amp;as_sdtp=</v>
      </c>
    </row>
    <row r="359" spans="1:15">
      <c r="A359" s="10">
        <v>357</v>
      </c>
      <c r="B359" s="10" t="s">
        <v>564</v>
      </c>
      <c r="C359" s="10">
        <v>35</v>
      </c>
      <c r="D359" s="10" t="s">
        <v>4394</v>
      </c>
      <c r="E359" s="12" t="s">
        <v>4395</v>
      </c>
      <c r="F359" s="10" t="s">
        <v>4396</v>
      </c>
      <c r="G359" s="10" t="s">
        <v>4387</v>
      </c>
      <c r="H359" s="10">
        <v>2002</v>
      </c>
      <c r="I359" s="10" t="s">
        <v>97</v>
      </c>
      <c r="J359" s="10" t="s">
        <v>22</v>
      </c>
      <c r="K359" s="10" t="s">
        <v>4397</v>
      </c>
      <c r="L359" s="10">
        <v>642</v>
      </c>
      <c r="M359" s="10"/>
      <c r="N359" s="10"/>
      <c r="O359" s="12" t="str">
        <f t="shared" si="5"/>
        <v>http://scholar.google.co.uk/scholar?hl=en&amp;q=%22Single-and+multi-component+adsorption+of+cadmium+and+zinc+using+activated+carbon+derived+from+bagasse—an+agricultural+waste%22&amp;btnG=&amp;as_sdt=1%2C5&amp;as_sdtp=</v>
      </c>
    </row>
    <row r="360" spans="1:15">
      <c r="A360" s="10">
        <v>358</v>
      </c>
      <c r="B360" s="10" t="s">
        <v>564</v>
      </c>
      <c r="C360" s="10">
        <v>35</v>
      </c>
      <c r="D360" s="10" t="s">
        <v>3881</v>
      </c>
      <c r="E360" s="12" t="s">
        <v>3882</v>
      </c>
      <c r="F360" s="10" t="s">
        <v>3883</v>
      </c>
      <c r="G360" s="10" t="s">
        <v>3848</v>
      </c>
      <c r="H360" s="10">
        <v>1997</v>
      </c>
      <c r="I360" s="10" t="s">
        <v>97</v>
      </c>
      <c r="J360" s="10" t="s">
        <v>22</v>
      </c>
      <c r="K360" s="10" t="s">
        <v>3884</v>
      </c>
      <c r="L360" s="10">
        <v>107</v>
      </c>
      <c r="M360" s="12" t="s">
        <v>3885</v>
      </c>
      <c r="N360" s="10"/>
      <c r="O360" s="12" t="str">
        <f t="shared" si="5"/>
        <v>http://scholar.google.co.uk/scholar?hl=en&amp;q=%22Water-table+changes+and+nutritional+status+affect+trace+gas+emissions+from+laboratory+columns+of+peatland+soils%22&amp;btnG=&amp;as_sdt=1%2C5&amp;as_sdtp=</v>
      </c>
    </row>
    <row r="361" spans="1:15">
      <c r="A361" s="10">
        <v>359</v>
      </c>
      <c r="B361" s="10" t="s">
        <v>564</v>
      </c>
      <c r="C361" s="10">
        <v>35</v>
      </c>
      <c r="D361" s="10" t="s">
        <v>4398</v>
      </c>
      <c r="E361" s="12" t="s">
        <v>4399</v>
      </c>
      <c r="F361" s="10" t="s">
        <v>949</v>
      </c>
      <c r="G361" s="10" t="s">
        <v>4400</v>
      </c>
      <c r="H361" s="10">
        <v>1993</v>
      </c>
      <c r="I361" s="10" t="s">
        <v>97</v>
      </c>
      <c r="J361" s="10" t="s">
        <v>22</v>
      </c>
      <c r="K361" s="10" t="s">
        <v>4401</v>
      </c>
      <c r="L361" s="10">
        <v>361</v>
      </c>
      <c r="M361" s="10"/>
      <c r="N361" s="10"/>
      <c r="O361" s="12" t="str">
        <f t="shared" si="5"/>
        <v>http://scholar.google.co.uk/scholar?hl=en&amp;q=%22Removal+of+hexavalent+chromium+using+sphagnum+moss+peat%22&amp;btnG=&amp;as_sdt=1%2C5&amp;as_sdtp=</v>
      </c>
    </row>
    <row r="362" spans="1:15">
      <c r="A362" s="10">
        <v>360</v>
      </c>
      <c r="B362" s="10" t="s">
        <v>564</v>
      </c>
      <c r="C362" s="10">
        <v>35</v>
      </c>
      <c r="D362" s="10" t="s">
        <v>1854</v>
      </c>
      <c r="E362" s="12" t="s">
        <v>1855</v>
      </c>
      <c r="F362" s="10" t="s">
        <v>1856</v>
      </c>
      <c r="G362" s="10" t="s">
        <v>1857</v>
      </c>
      <c r="H362" s="10">
        <v>2000</v>
      </c>
      <c r="I362" s="10" t="s">
        <v>97</v>
      </c>
      <c r="J362" s="10" t="s">
        <v>22</v>
      </c>
      <c r="K362" s="10" t="s">
        <v>1858</v>
      </c>
      <c r="L362" s="10">
        <v>87</v>
      </c>
      <c r="M362" s="10"/>
      <c r="N362" s="10"/>
      <c r="O362" s="12" t="str">
        <f t="shared" si="5"/>
        <v>http://scholar.google.co.uk/scholar?hl=en&amp;q=%22Evolution+of+stable+carbon+isotope+compositions+for+methane+and+carbon+dioxide+in+freshwater+wetlands+and+other+anaerobic+environments%22&amp;btnG=&amp;as_sdt=1%2C5&amp;as_sdtp=</v>
      </c>
    </row>
    <row r="363" spans="1:15">
      <c r="A363" s="10">
        <v>361</v>
      </c>
      <c r="B363" s="10" t="s">
        <v>103</v>
      </c>
      <c r="C363" s="10">
        <v>36</v>
      </c>
      <c r="D363" s="10" t="s">
        <v>2510</v>
      </c>
      <c r="E363" s="12" t="s">
        <v>2511</v>
      </c>
      <c r="F363" s="10" t="s">
        <v>2512</v>
      </c>
      <c r="G363" s="10" t="s">
        <v>2513</v>
      </c>
      <c r="H363" s="10">
        <v>2003</v>
      </c>
      <c r="I363" s="10" t="s">
        <v>97</v>
      </c>
      <c r="J363" s="10" t="s">
        <v>22</v>
      </c>
      <c r="K363" s="10" t="s">
        <v>2514</v>
      </c>
      <c r="L363" s="10">
        <v>16</v>
      </c>
      <c r="M363" s="12" t="s">
        <v>2515</v>
      </c>
      <c r="N363" s="10"/>
      <c r="O363" s="12" t="str">
        <f t="shared" si="5"/>
        <v>http://scholar.google.co.uk/scholar?hl=en&amp;q=%22Isotopic–geochemical+study+of+nitrogen+and+carbon+in+peat+from+the+Tunguska+Cosmic+Body+explosion+site%22&amp;btnG=&amp;as_sdt=1%2C5&amp;as_sdtp=</v>
      </c>
    </row>
    <row r="364" spans="1:15">
      <c r="A364" s="10">
        <v>362</v>
      </c>
      <c r="B364" s="10" t="s">
        <v>103</v>
      </c>
      <c r="C364" s="10">
        <v>36</v>
      </c>
      <c r="D364" s="10" t="s">
        <v>121</v>
      </c>
      <c r="E364" s="12"/>
      <c r="F364" s="10" t="s">
        <v>122</v>
      </c>
      <c r="G364" s="10" t="s">
        <v>123</v>
      </c>
      <c r="H364" s="10">
        <v>1976</v>
      </c>
      <c r="I364" s="10"/>
      <c r="J364" s="10" t="s">
        <v>4644</v>
      </c>
      <c r="K364" s="10"/>
      <c r="L364" s="10">
        <v>29</v>
      </c>
      <c r="M364" s="10"/>
      <c r="N364" s="10" t="s">
        <v>34</v>
      </c>
      <c r="O364" s="12" t="str">
        <f t="shared" si="5"/>
        <v>http://scholar.google.co.uk/scholar?hl=en&amp;q=%22Methane+production+in+tundra+peat%22&amp;btnG=&amp;as_sdt=1%2C5&amp;as_sdtp=</v>
      </c>
    </row>
    <row r="365" spans="1:15">
      <c r="A365" s="10">
        <v>363</v>
      </c>
      <c r="B365" s="10" t="s">
        <v>103</v>
      </c>
      <c r="C365" s="10">
        <v>36</v>
      </c>
      <c r="D365" s="10" t="s">
        <v>1445</v>
      </c>
      <c r="E365" s="12" t="s">
        <v>1446</v>
      </c>
      <c r="F365" s="10" t="s">
        <v>1447</v>
      </c>
      <c r="G365" s="10" t="s">
        <v>1438</v>
      </c>
      <c r="H365" s="10">
        <v>1990</v>
      </c>
      <c r="I365" s="10" t="s">
        <v>353</v>
      </c>
      <c r="J365" s="10" t="s">
        <v>22</v>
      </c>
      <c r="K365" s="10" t="s">
        <v>1448</v>
      </c>
      <c r="L365" s="10">
        <v>154</v>
      </c>
      <c r="M365" s="10"/>
      <c r="N365" s="10"/>
      <c r="O365" s="12" t="str">
        <f t="shared" si="5"/>
        <v>http://scholar.google.co.uk/scholar?hl=en&amp;q=%22Elevated+atmospheric+CO2+effects+on+belowground+processes+in+C3+and+C4+estuarine+marsh+communities%22&amp;btnG=&amp;as_sdt=1%2C5&amp;as_sdtp=</v>
      </c>
    </row>
    <row r="366" spans="1:15">
      <c r="A366" s="10">
        <v>364</v>
      </c>
      <c r="B366" s="10" t="s">
        <v>103</v>
      </c>
      <c r="C366" s="10">
        <v>36</v>
      </c>
      <c r="D366" s="10" t="s">
        <v>1130</v>
      </c>
      <c r="E366" s="12" t="s">
        <v>1131</v>
      </c>
      <c r="F366" s="10" t="s">
        <v>1132</v>
      </c>
      <c r="G366" s="10" t="s">
        <v>1133</v>
      </c>
      <c r="H366" s="10">
        <v>2001</v>
      </c>
      <c r="I366" s="10" t="s">
        <v>97</v>
      </c>
      <c r="J366" s="10" t="s">
        <v>22</v>
      </c>
      <c r="K366" s="10" t="s">
        <v>1134</v>
      </c>
      <c r="L366" s="10">
        <v>161</v>
      </c>
      <c r="M366" s="12" t="s">
        <v>1135</v>
      </c>
      <c r="N366" s="10"/>
      <c r="O366" s="12" t="str">
        <f t="shared" si="5"/>
        <v>http://scholar.google.co.uk/scholar?hl=en&amp;q=%22Effects+of+pore+structure+and+temperature+on+VOC+adsorption+on+activated+carbon%22&amp;btnG=&amp;as_sdt=1%2C5&amp;as_sdtp=</v>
      </c>
    </row>
    <row r="367" spans="1:15">
      <c r="A367" s="10">
        <v>365</v>
      </c>
      <c r="B367" s="10" t="s">
        <v>103</v>
      </c>
      <c r="C367" s="10">
        <v>36</v>
      </c>
      <c r="D367" s="10" t="s">
        <v>2887</v>
      </c>
      <c r="E367" s="12" t="s">
        <v>2888</v>
      </c>
      <c r="F367" s="10" t="s">
        <v>2889</v>
      </c>
      <c r="G367" s="10" t="s">
        <v>2884</v>
      </c>
      <c r="H367" s="10">
        <v>1975</v>
      </c>
      <c r="I367" s="10" t="s">
        <v>97</v>
      </c>
      <c r="J367" s="10" t="s">
        <v>22</v>
      </c>
      <c r="K367" s="10" t="s">
        <v>2890</v>
      </c>
      <c r="L367" s="10">
        <v>315</v>
      </c>
      <c r="M367" s="10"/>
      <c r="N367" s="10"/>
      <c r="O367" s="12" t="str">
        <f t="shared" si="5"/>
        <v>http://scholar.google.co.uk/scholar?hl=en&amp;q=%22Time+saving+in〈+sup〉+13〈/sup〉+C+spin-lattice+relaxation+measurements+by+inversion-recovery%22&amp;btnG=&amp;as_sdt=1%2C5&amp;as_sdtp=</v>
      </c>
    </row>
    <row r="368" spans="1:15">
      <c r="A368" s="10">
        <v>366</v>
      </c>
      <c r="B368" s="10" t="s">
        <v>103</v>
      </c>
      <c r="C368" s="10">
        <v>36</v>
      </c>
      <c r="D368" s="10" t="s">
        <v>1222</v>
      </c>
      <c r="E368" s="12" t="s">
        <v>1223</v>
      </c>
      <c r="F368" s="10" t="s">
        <v>1224</v>
      </c>
      <c r="G368" s="10" t="s">
        <v>1215</v>
      </c>
      <c r="H368" s="10">
        <v>1993</v>
      </c>
      <c r="I368" s="10" t="s">
        <v>97</v>
      </c>
      <c r="J368" s="10" t="s">
        <v>22</v>
      </c>
      <c r="K368" s="10" t="s">
        <v>1225</v>
      </c>
      <c r="L368" s="10">
        <v>672</v>
      </c>
      <c r="M368" s="10"/>
      <c r="N368" s="10"/>
      <c r="O368" s="12" t="str">
        <f t="shared" si="5"/>
        <v>http://scholar.google.co.uk/scholar?hl=en&amp;q=%22Review+and+assessment+of+methane+emissions+from+wetlands%22&amp;btnG=&amp;as_sdt=1%2C5&amp;as_sdtp=</v>
      </c>
    </row>
    <row r="369" spans="1:15">
      <c r="A369" s="10">
        <v>367</v>
      </c>
      <c r="B369" s="10" t="s">
        <v>103</v>
      </c>
      <c r="C369" s="10">
        <v>36</v>
      </c>
      <c r="D369" s="10" t="s">
        <v>104</v>
      </c>
      <c r="E369" s="12" t="s">
        <v>105</v>
      </c>
      <c r="F369" s="10" t="s">
        <v>106</v>
      </c>
      <c r="G369" s="10" t="s">
        <v>107</v>
      </c>
      <c r="H369" s="10">
        <v>2008</v>
      </c>
      <c r="I369" s="10"/>
      <c r="J369" s="10" t="s">
        <v>102</v>
      </c>
      <c r="K369" s="10" t="s">
        <v>108</v>
      </c>
      <c r="L369" s="10">
        <v>53</v>
      </c>
      <c r="M369" s="12" t="s">
        <v>105</v>
      </c>
      <c r="N369" s="10" t="s">
        <v>24</v>
      </c>
      <c r="O369" s="12" t="str">
        <f t="shared" si="5"/>
        <v>http://scholar.google.co.uk/scholar?hl=en&amp;q=%22Tropical+peatlands:+carbon+stores,+carbon+gas+emissions+and+contribution+to+climate+change+processes%22&amp;btnG=&amp;as_sdt=1%2C5&amp;as_sdtp=</v>
      </c>
    </row>
    <row r="370" spans="1:15">
      <c r="A370" s="10">
        <v>368</v>
      </c>
      <c r="B370" s="10" t="s">
        <v>103</v>
      </c>
      <c r="C370" s="10">
        <v>36</v>
      </c>
      <c r="D370" s="10" t="s">
        <v>3137</v>
      </c>
      <c r="E370" s="12" t="s">
        <v>3138</v>
      </c>
      <c r="F370" s="10" t="s">
        <v>3139</v>
      </c>
      <c r="G370" s="10" t="s">
        <v>3089</v>
      </c>
      <c r="H370" s="10">
        <v>2006</v>
      </c>
      <c r="I370" s="10" t="s">
        <v>3090</v>
      </c>
      <c r="J370" s="10" t="s">
        <v>22</v>
      </c>
      <c r="K370" s="10" t="s">
        <v>3140</v>
      </c>
      <c r="L370" s="10">
        <v>91</v>
      </c>
      <c r="M370" s="12" t="s">
        <v>3141</v>
      </c>
      <c r="N370" s="10"/>
      <c r="O370" s="12" t="str">
        <f t="shared" si="5"/>
        <v>http://scholar.google.co.uk/scholar?hl=en&amp;q=%22Isolation+of+a+novel+acidiphilic+methanogen+from+an+acidic+peat+bog%22&amp;btnG=&amp;as_sdt=1%2C5&amp;as_sdtp=</v>
      </c>
    </row>
    <row r="371" spans="1:15">
      <c r="A371" s="10">
        <v>369</v>
      </c>
      <c r="B371" s="10" t="s">
        <v>103</v>
      </c>
      <c r="C371" s="10">
        <v>36</v>
      </c>
      <c r="D371" s="10" t="s">
        <v>3684</v>
      </c>
      <c r="E371" s="12" t="s">
        <v>3685</v>
      </c>
      <c r="F371" s="10" t="s">
        <v>3686</v>
      </c>
      <c r="G371" s="10" t="s">
        <v>3656</v>
      </c>
      <c r="H371" s="10">
        <v>1994</v>
      </c>
      <c r="I371" s="10" t="s">
        <v>3657</v>
      </c>
      <c r="J371" s="10" t="s">
        <v>22</v>
      </c>
      <c r="K371" s="10" t="s">
        <v>3687</v>
      </c>
      <c r="L371" s="10">
        <v>2804</v>
      </c>
      <c r="M371" s="12" t="s">
        <v>3688</v>
      </c>
      <c r="N371" s="10"/>
      <c r="O371" s="12" t="str">
        <f t="shared" si="5"/>
        <v>http://scholar.google.co.uk/scholar?hl=en&amp;q=%22Carbon+pools+and+flux+of+global+forest+ecosystems%22&amp;btnG=&amp;as_sdt=1%2C5&amp;as_sdtp=</v>
      </c>
    </row>
    <row r="372" spans="1:15">
      <c r="A372" s="10">
        <v>370</v>
      </c>
      <c r="B372" s="10" t="s">
        <v>103</v>
      </c>
      <c r="C372" s="10">
        <v>36</v>
      </c>
      <c r="D372" s="10" t="s">
        <v>3439</v>
      </c>
      <c r="E372" s="12" t="s">
        <v>3440</v>
      </c>
      <c r="F372" s="10" t="s">
        <v>676</v>
      </c>
      <c r="G372" s="10" t="s">
        <v>3417</v>
      </c>
      <c r="H372" s="10">
        <v>1997</v>
      </c>
      <c r="I372" s="10" t="s">
        <v>535</v>
      </c>
      <c r="J372" s="10" t="s">
        <v>22</v>
      </c>
      <c r="K372" s="10" t="s">
        <v>3441</v>
      </c>
      <c r="L372" s="10">
        <v>24</v>
      </c>
      <c r="M372" s="12" t="s">
        <v>3442</v>
      </c>
      <c r="N372" s="10"/>
      <c r="O372" s="12" t="str">
        <f t="shared" si="5"/>
        <v>http://scholar.google.co.uk/scholar?hl=en&amp;q=%22Effects+of+grassland+management+on+the+emission+of+methane+from+intensively+managed+grasslands+on+peat+soil%22&amp;btnG=&amp;as_sdt=1%2C5&amp;as_sdtp=</v>
      </c>
    </row>
    <row r="373" spans="1:15">
      <c r="A373" s="10">
        <v>371</v>
      </c>
      <c r="B373" s="10" t="s">
        <v>702</v>
      </c>
      <c r="C373" s="10">
        <v>37</v>
      </c>
      <c r="D373" s="10" t="s">
        <v>2724</v>
      </c>
      <c r="E373" s="12" t="s">
        <v>2725</v>
      </c>
      <c r="F373" s="10" t="s">
        <v>2726</v>
      </c>
      <c r="G373" s="10" t="s">
        <v>2718</v>
      </c>
      <c r="H373" s="10">
        <v>1996</v>
      </c>
      <c r="I373" s="10" t="s">
        <v>353</v>
      </c>
      <c r="J373" s="10" t="s">
        <v>22</v>
      </c>
      <c r="K373" s="10" t="s">
        <v>2727</v>
      </c>
      <c r="L373" s="10">
        <v>146</v>
      </c>
      <c r="M373" s="10"/>
      <c r="N373" s="10"/>
      <c r="O373" s="12" t="str">
        <f t="shared" si="5"/>
        <v>http://scholar.google.co.uk/scholar?hl=en&amp;q=%22Methane+efflux+from+emergent+vegetation+in+peatlands%22&amp;btnG=&amp;as_sdt=1%2C5&amp;as_sdtp=</v>
      </c>
    </row>
    <row r="374" spans="1:15">
      <c r="A374" s="10">
        <v>372</v>
      </c>
      <c r="B374" s="10" t="s">
        <v>702</v>
      </c>
      <c r="C374" s="10">
        <v>37</v>
      </c>
      <c r="D374" s="10" t="s">
        <v>703</v>
      </c>
      <c r="E374" s="12" t="s">
        <v>704</v>
      </c>
      <c r="F374" s="10" t="s">
        <v>705</v>
      </c>
      <c r="G374" s="10" t="s">
        <v>652</v>
      </c>
      <c r="H374" s="10">
        <v>2004</v>
      </c>
      <c r="I374" s="10" t="s">
        <v>535</v>
      </c>
      <c r="J374" s="10" t="s">
        <v>22</v>
      </c>
      <c r="K374" s="10" t="s">
        <v>706</v>
      </c>
      <c r="L374" s="10">
        <v>14</v>
      </c>
      <c r="M374" s="12" t="s">
        <v>707</v>
      </c>
      <c r="N374" s="10"/>
      <c r="O374" s="12" t="str">
        <f t="shared" si="5"/>
        <v>http://scholar.google.co.uk/scholar?hl=en&amp;q=%22Dissolved+organic+carbon+dynamics+in+the+peat+–streamwater+interface%22&amp;btnG=&amp;as_sdt=1%2C5&amp;as_sdtp=</v>
      </c>
    </row>
    <row r="375" spans="1:15">
      <c r="A375" s="10">
        <v>373</v>
      </c>
      <c r="B375" s="10" t="s">
        <v>702</v>
      </c>
      <c r="C375" s="10">
        <v>37</v>
      </c>
      <c r="D375" s="10" t="s">
        <v>3488</v>
      </c>
      <c r="E375" s="12" t="s">
        <v>3489</v>
      </c>
      <c r="F375" s="10" t="s">
        <v>3490</v>
      </c>
      <c r="G375" s="10" t="s">
        <v>3491</v>
      </c>
      <c r="H375" s="10">
        <v>1999</v>
      </c>
      <c r="I375" s="10" t="s">
        <v>863</v>
      </c>
      <c r="J375" s="10" t="s">
        <v>22</v>
      </c>
      <c r="K375" s="10" t="s">
        <v>3492</v>
      </c>
      <c r="L375" s="10">
        <v>24</v>
      </c>
      <c r="M375" s="12" t="s">
        <v>3493</v>
      </c>
      <c r="N375" s="10"/>
      <c r="O375" s="12" t="str">
        <f t="shared" si="5"/>
        <v>http://scholar.google.co.uk/scholar?hl=en&amp;q=%22Influence+of+vascular+plant+photosynthetic+rate+on+CH4+emission+from+peat+monoliths+from+southern+boreal+Sweden%22&amp;btnG=&amp;as_sdt=1%2C5&amp;as_sdtp=</v>
      </c>
    </row>
    <row r="376" spans="1:15">
      <c r="A376" s="10">
        <v>374</v>
      </c>
      <c r="B376" s="10" t="s">
        <v>702</v>
      </c>
      <c r="C376" s="10">
        <v>37</v>
      </c>
      <c r="D376" s="10" t="s">
        <v>1582</v>
      </c>
      <c r="E376" s="12" t="s">
        <v>1583</v>
      </c>
      <c r="F376" s="10" t="s">
        <v>1584</v>
      </c>
      <c r="G376" s="10" t="s">
        <v>1585</v>
      </c>
      <c r="H376" s="10">
        <v>1991</v>
      </c>
      <c r="I376" s="10" t="s">
        <v>535</v>
      </c>
      <c r="J376" s="10" t="s">
        <v>22</v>
      </c>
      <c r="K376" s="10" t="s">
        <v>1586</v>
      </c>
      <c r="L376" s="10">
        <v>92</v>
      </c>
      <c r="M376" s="10"/>
      <c r="N376" s="10"/>
      <c r="O376" s="12" t="str">
        <f t="shared" si="5"/>
        <v>http://scholar.google.co.uk/scholar?hl=en&amp;q=%22Changes+in+carbon+fractions+during+composting+and+maturation+of+organic+wastes%22&amp;btnG=&amp;as_sdt=1%2C5&amp;as_sdtp=</v>
      </c>
    </row>
    <row r="377" spans="1:15">
      <c r="A377" s="10">
        <v>375</v>
      </c>
      <c r="B377" s="10" t="s">
        <v>702</v>
      </c>
      <c r="C377" s="10">
        <v>37</v>
      </c>
      <c r="D377" s="10" t="s">
        <v>917</v>
      </c>
      <c r="E377" s="12" t="s">
        <v>918</v>
      </c>
      <c r="F377" s="10" t="s">
        <v>919</v>
      </c>
      <c r="G377" s="10" t="s">
        <v>920</v>
      </c>
      <c r="H377" s="10">
        <v>2009</v>
      </c>
      <c r="I377" s="10" t="s">
        <v>97</v>
      </c>
      <c r="J377" s="10" t="s">
        <v>22</v>
      </c>
      <c r="K377" s="10" t="s">
        <v>921</v>
      </c>
      <c r="L377" s="10">
        <v>27</v>
      </c>
      <c r="M377" s="12" t="s">
        <v>922</v>
      </c>
      <c r="N377" s="10"/>
      <c r="O377" s="12" t="str">
        <f t="shared" si="5"/>
        <v>http://scholar.google.co.uk/scholar?hl=en&amp;q=%22Fluxes+of+nitrous+oxide+and+methane+on+an+abandoned+peat+extraction+site:+effect+of+reed+canary+grass+cultivation%22&amp;btnG=&amp;as_sdt=1%2C5&amp;as_sdtp=</v>
      </c>
    </row>
    <row r="378" spans="1:15">
      <c r="A378" s="10">
        <v>376</v>
      </c>
      <c r="B378" s="10" t="s">
        <v>702</v>
      </c>
      <c r="C378" s="10">
        <v>37</v>
      </c>
      <c r="D378" s="10" t="s">
        <v>877</v>
      </c>
      <c r="E378" s="12" t="s">
        <v>878</v>
      </c>
      <c r="F378" s="10" t="s">
        <v>879</v>
      </c>
      <c r="G378" s="10" t="s">
        <v>875</v>
      </c>
      <c r="H378" s="10">
        <v>1996</v>
      </c>
      <c r="I378" s="10" t="s">
        <v>535</v>
      </c>
      <c r="J378" s="10" t="s">
        <v>22</v>
      </c>
      <c r="K378" s="10" t="s">
        <v>880</v>
      </c>
      <c r="L378" s="10">
        <v>114</v>
      </c>
      <c r="M378" s="10"/>
      <c r="N378" s="10"/>
      <c r="O378" s="12" t="str">
        <f t="shared" si="5"/>
        <v>http://scholar.google.co.uk/scholar?hl=en&amp;q=%22The+contribution+of+plant+roots+to+CO2+fluxes+from+organic+soils%22&amp;btnG=&amp;as_sdt=1%2C5&amp;as_sdtp=</v>
      </c>
    </row>
    <row r="379" spans="1:15">
      <c r="A379" s="10">
        <v>377</v>
      </c>
      <c r="B379" s="10" t="s">
        <v>702</v>
      </c>
      <c r="C379" s="10">
        <v>37</v>
      </c>
      <c r="D379" s="10" t="s">
        <v>1632</v>
      </c>
      <c r="E379" s="12" t="s">
        <v>1633</v>
      </c>
      <c r="F379" s="10" t="s">
        <v>1634</v>
      </c>
      <c r="G379" s="10" t="s">
        <v>1629</v>
      </c>
      <c r="H379" s="10">
        <v>2011</v>
      </c>
      <c r="I379" s="10" t="s">
        <v>249</v>
      </c>
      <c r="J379" s="10" t="s">
        <v>22</v>
      </c>
      <c r="K379" s="10" t="s">
        <v>1635</v>
      </c>
      <c r="L379" s="10">
        <v>30</v>
      </c>
      <c r="M379" s="10"/>
      <c r="N379" s="10"/>
      <c r="O379" s="12" t="str">
        <f t="shared" si="5"/>
        <v>http://scholar.google.co.uk/scholar?hl=en&amp;q=%22Phase+distribution+of+14C-labeled+multiwalled+carbon+nanotubes+in+aqueous+systems+containing+model+solids:+Peat%22&amp;btnG=&amp;as_sdt=1%2C5&amp;as_sdtp=</v>
      </c>
    </row>
    <row r="380" spans="1:15">
      <c r="A380" s="10">
        <v>378</v>
      </c>
      <c r="B380" s="10" t="s">
        <v>702</v>
      </c>
      <c r="C380" s="10">
        <v>37</v>
      </c>
      <c r="D380" s="10" t="s">
        <v>1374</v>
      </c>
      <c r="E380" s="12" t="s">
        <v>1375</v>
      </c>
      <c r="F380" s="10" t="s">
        <v>1376</v>
      </c>
      <c r="G380" s="10" t="s">
        <v>1377</v>
      </c>
      <c r="H380" s="10">
        <v>2009</v>
      </c>
      <c r="I380" s="10" t="s">
        <v>863</v>
      </c>
      <c r="J380" s="10" t="s">
        <v>22</v>
      </c>
      <c r="K380" s="10" t="s">
        <v>1378</v>
      </c>
      <c r="L380" s="10">
        <v>26</v>
      </c>
      <c r="M380" s="12" t="s">
        <v>1379</v>
      </c>
      <c r="N380" s="10"/>
      <c r="O380" s="12" t="str">
        <f t="shared" si="5"/>
        <v>http://scholar.google.co.uk/scholar?hl=en&amp;q=%22Moisture+controls+on+carbon+dioxide+dynamics+of+peat+‐Sphagnum+monoliths%22&amp;btnG=&amp;as_sdt=1%2C5&amp;as_sdtp=</v>
      </c>
    </row>
    <row r="381" spans="1:15">
      <c r="A381" s="10">
        <v>379</v>
      </c>
      <c r="B381" s="10" t="s">
        <v>702</v>
      </c>
      <c r="C381" s="10">
        <v>37</v>
      </c>
      <c r="D381" s="10" t="s">
        <v>3443</v>
      </c>
      <c r="E381" s="12" t="s">
        <v>3444</v>
      </c>
      <c r="F381" s="10" t="s">
        <v>3445</v>
      </c>
      <c r="G381" s="10" t="s">
        <v>3425</v>
      </c>
      <c r="H381" s="10">
        <v>2010</v>
      </c>
      <c r="I381" s="10" t="s">
        <v>535</v>
      </c>
      <c r="J381" s="10" t="s">
        <v>22</v>
      </c>
      <c r="K381" s="10" t="s">
        <v>3446</v>
      </c>
      <c r="L381" s="10">
        <v>27</v>
      </c>
      <c r="M381" s="12" t="s">
        <v>3447</v>
      </c>
      <c r="N381" s="10"/>
      <c r="O381" s="12" t="str">
        <f t="shared" si="5"/>
        <v>http://scholar.google.co.uk/scholar?hl=en&amp;q=%22Methane+emissions+in+two+drained+peat+agro-ecosystems+with+high+and+low+agricultural+intensity%22&amp;btnG=&amp;as_sdt=1%2C5&amp;as_sdtp=</v>
      </c>
    </row>
    <row r="382" spans="1:15">
      <c r="A382" s="10">
        <v>380</v>
      </c>
      <c r="B382" s="10" t="s">
        <v>702</v>
      </c>
      <c r="C382" s="10">
        <v>37</v>
      </c>
      <c r="D382" s="10" t="s">
        <v>4076</v>
      </c>
      <c r="E382" s="12" t="s">
        <v>4077</v>
      </c>
      <c r="F382" s="10" t="s">
        <v>4078</v>
      </c>
      <c r="G382" s="10" t="s">
        <v>4074</v>
      </c>
      <c r="H382" s="10">
        <v>1998</v>
      </c>
      <c r="I382" s="10"/>
      <c r="J382" s="10" t="s">
        <v>22</v>
      </c>
      <c r="K382" s="10" t="s">
        <v>4079</v>
      </c>
      <c r="L382" s="10">
        <v>153</v>
      </c>
      <c r="M382" s="12" t="s">
        <v>4080</v>
      </c>
      <c r="N382" s="10"/>
      <c r="O382" s="12" t="str">
        <f t="shared" si="5"/>
        <v>http://scholar.google.co.uk/scholar?hl=en&amp;q=%22Turnover+of+detrital+organic+carbon+in+a+nutrient-impacted+Everglades+marsh%22&amp;btnG=&amp;as_sdt=1%2C5&amp;as_sdtp=</v>
      </c>
    </row>
    <row r="383" spans="1:15">
      <c r="A383" s="10">
        <v>381</v>
      </c>
      <c r="B383" s="10" t="s">
        <v>113</v>
      </c>
      <c r="C383" s="10">
        <v>38</v>
      </c>
      <c r="D383" s="10" t="s">
        <v>3738</v>
      </c>
      <c r="E383" s="12" t="s">
        <v>3739</v>
      </c>
      <c r="F383" s="10" t="s">
        <v>3740</v>
      </c>
      <c r="G383" s="10" t="s">
        <v>3732</v>
      </c>
      <c r="H383" s="10">
        <v>2001</v>
      </c>
      <c r="I383" s="10" t="s">
        <v>97</v>
      </c>
      <c r="J383" s="10" t="s">
        <v>22</v>
      </c>
      <c r="K383" s="10" t="s">
        <v>3741</v>
      </c>
      <c r="L383" s="10">
        <v>67</v>
      </c>
      <c r="M383" s="10"/>
      <c r="N383" s="10"/>
      <c r="O383" s="12" t="str">
        <f t="shared" si="5"/>
        <v>http://scholar.google.co.uk/scholar?hl=en&amp;q=%22Effects+of+elevated+CO〈+sub〉+2〈/sub〉+on+fen+peat+biogeochemistry%22&amp;btnG=&amp;as_sdt=1%2C5&amp;as_sdtp=</v>
      </c>
    </row>
    <row r="384" spans="1:15">
      <c r="A384" s="10">
        <v>382</v>
      </c>
      <c r="B384" s="10" t="s">
        <v>113</v>
      </c>
      <c r="C384" s="10">
        <v>38</v>
      </c>
      <c r="D384" s="10" t="s">
        <v>238</v>
      </c>
      <c r="E384" s="12" t="s">
        <v>239</v>
      </c>
      <c r="F384" s="10" t="s">
        <v>240</v>
      </c>
      <c r="G384" s="10" t="s">
        <v>241</v>
      </c>
      <c r="H384" s="10">
        <v>2008</v>
      </c>
      <c r="I384" s="10"/>
      <c r="J384" s="10" t="s">
        <v>167</v>
      </c>
      <c r="K384" s="10" t="s">
        <v>242</v>
      </c>
      <c r="L384" s="10">
        <v>46</v>
      </c>
      <c r="M384" s="12" t="s">
        <v>239</v>
      </c>
      <c r="N384" s="10" t="s">
        <v>243</v>
      </c>
      <c r="O384" s="12" t="str">
        <f t="shared" si="5"/>
        <v>http://scholar.google.co.uk/scholar?hl=en&amp;q=%22Deforestation,+forest+degradation,+biodiversity+loss+and+CO2+emissions+in+Riau,+Sumatra,+Indonesia%22&amp;btnG=&amp;as_sdt=1%2C5&amp;as_sdtp=</v>
      </c>
    </row>
    <row r="385" spans="1:15">
      <c r="A385" s="10">
        <v>383</v>
      </c>
      <c r="B385" s="10" t="s">
        <v>113</v>
      </c>
      <c r="C385" s="10">
        <v>38</v>
      </c>
      <c r="D385" s="10" t="s">
        <v>1280</v>
      </c>
      <c r="E385" s="12" t="s">
        <v>1281</v>
      </c>
      <c r="F385" s="10" t="s">
        <v>1282</v>
      </c>
      <c r="G385" s="10" t="s">
        <v>1278</v>
      </c>
      <c r="H385" s="10">
        <v>2007</v>
      </c>
      <c r="I385" s="10" t="s">
        <v>535</v>
      </c>
      <c r="J385" s="10" t="s">
        <v>22</v>
      </c>
      <c r="K385" s="10" t="s">
        <v>1283</v>
      </c>
      <c r="L385" s="10">
        <v>27</v>
      </c>
      <c r="M385" s="10"/>
      <c r="N385" s="10"/>
      <c r="O385" s="12" t="str">
        <f t="shared" si="5"/>
        <v>http://scholar.google.co.uk/scholar?hl=en&amp;q=%22Predicting+the+future+carbon+budget+of+an+upland+peat+catchment%22&amp;btnG=&amp;as_sdt=1%2C5&amp;as_sdtp=</v>
      </c>
    </row>
    <row r="386" spans="1:15">
      <c r="A386" s="10">
        <v>384</v>
      </c>
      <c r="B386" s="10" t="s">
        <v>113</v>
      </c>
      <c r="C386" s="10">
        <v>38</v>
      </c>
      <c r="D386" s="10" t="s">
        <v>4368</v>
      </c>
      <c r="E386" s="12" t="s">
        <v>4369</v>
      </c>
      <c r="F386" s="10" t="s">
        <v>4370</v>
      </c>
      <c r="G386" s="10" t="s">
        <v>4371</v>
      </c>
      <c r="H386" s="10">
        <v>2003</v>
      </c>
      <c r="I386" s="10" t="s">
        <v>535</v>
      </c>
      <c r="J386" s="10" t="s">
        <v>22</v>
      </c>
      <c r="K386" s="10" t="s">
        <v>4372</v>
      </c>
      <c r="L386" s="10">
        <v>25</v>
      </c>
      <c r="M386" s="10"/>
      <c r="N386" s="10"/>
      <c r="O386" s="12" t="str">
        <f t="shared" si="5"/>
        <v>http://scholar.google.co.uk/scholar?hl=en&amp;q=%22Air-pollution+effect+and+paleotemperature+scale+versus+δ13C+records+in+tree+rings+and+in+a+peat+core+(Southern+Poland)%22&amp;btnG=&amp;as_sdt=1%2C5&amp;as_sdtp=</v>
      </c>
    </row>
    <row r="387" spans="1:15">
      <c r="A387" s="10">
        <v>385</v>
      </c>
      <c r="B387" s="10" t="s">
        <v>113</v>
      </c>
      <c r="C387" s="10">
        <v>38</v>
      </c>
      <c r="D387" s="10" t="s">
        <v>3886</v>
      </c>
      <c r="E387" s="12" t="s">
        <v>3887</v>
      </c>
      <c r="F387" s="10" t="s">
        <v>3888</v>
      </c>
      <c r="G387" s="10" t="s">
        <v>3848</v>
      </c>
      <c r="H387" s="10">
        <v>2012</v>
      </c>
      <c r="I387" s="10" t="s">
        <v>97</v>
      </c>
      <c r="J387" s="10" t="s">
        <v>22</v>
      </c>
      <c r="K387" s="10" t="s">
        <v>3889</v>
      </c>
      <c r="L387" s="10">
        <v>19</v>
      </c>
      <c r="M387" s="12" t="s">
        <v>3890</v>
      </c>
      <c r="N387" s="10"/>
      <c r="O387" s="12" t="str">
        <f t="shared" ref="O387:O450" si="6">HYPERLINK(CONCATENATE("http://scholar.google.co.uk/scholar?hl=en&amp;q=%22",SUBSTITUTE(D387," ","+"),"%22&amp;btnG=&amp;as_sdt=1%2C5&amp;as_sdtp="))</f>
        <v>http://scholar.google.co.uk/scholar?hl=en&amp;q=%22Effects+of+experimental+drying+intensity+and+duration+on+respiration+and+methane+production+recovery+in+fen+peat+incubations%22&amp;btnG=&amp;as_sdt=1%2C5&amp;as_sdtp=</v>
      </c>
    </row>
    <row r="388" spans="1:15">
      <c r="A388" s="10">
        <v>386</v>
      </c>
      <c r="B388" s="10" t="s">
        <v>113</v>
      </c>
      <c r="C388" s="10">
        <v>38</v>
      </c>
      <c r="D388" s="10" t="s">
        <v>1899</v>
      </c>
      <c r="E388" s="12" t="s">
        <v>1900</v>
      </c>
      <c r="F388" s="10" t="s">
        <v>1901</v>
      </c>
      <c r="G388" s="10" t="s">
        <v>1882</v>
      </c>
      <c r="H388" s="10">
        <v>2010</v>
      </c>
      <c r="I388" s="10" t="s">
        <v>97</v>
      </c>
      <c r="J388" s="10" t="s">
        <v>22</v>
      </c>
      <c r="K388" s="10" t="s">
        <v>1902</v>
      </c>
      <c r="L388" s="10">
        <v>25</v>
      </c>
      <c r="M388" s="10"/>
      <c r="N388" s="10"/>
      <c r="O388" s="12" t="str">
        <f t="shared" si="6"/>
        <v>http://scholar.google.co.uk/scholar?hl=en&amp;q=%22Distribution+and+cultivation+intensity+of+agricultural+peat+and+gyttja+soils+in+Sweden+and+estimation+of+greenhouse+gas+emissions+from+cultivated+peat+soils%22&amp;btnG=&amp;as_sdt=1%2C5&amp;as_sdtp=</v>
      </c>
    </row>
    <row r="389" spans="1:15">
      <c r="A389" s="10">
        <v>387</v>
      </c>
      <c r="B389" s="10" t="s">
        <v>113</v>
      </c>
      <c r="C389" s="10">
        <v>38</v>
      </c>
      <c r="D389" s="10" t="s">
        <v>4158</v>
      </c>
      <c r="E389" s="12" t="s">
        <v>4159</v>
      </c>
      <c r="F389" s="10" t="s">
        <v>4160</v>
      </c>
      <c r="G389" s="10" t="s">
        <v>4155</v>
      </c>
      <c r="H389" s="10">
        <v>2001</v>
      </c>
      <c r="I389" s="10" t="s">
        <v>863</v>
      </c>
      <c r="J389" s="10" t="s">
        <v>22</v>
      </c>
      <c r="K389" s="10" t="s">
        <v>4161</v>
      </c>
      <c r="L389" s="10">
        <v>195</v>
      </c>
      <c r="M389" s="12" t="s">
        <v>4162</v>
      </c>
      <c r="N389" s="10"/>
      <c r="O389" s="12" t="str">
        <f t="shared" si="6"/>
        <v>http://scholar.google.co.uk/scholar?hl=en&amp;q=%22Greenhouse+carbon+balance+of+wetlands:+methane+emission+versus+carbon+sequestration%22&amp;btnG=&amp;as_sdt=1%2C5&amp;as_sdtp=</v>
      </c>
    </row>
    <row r="390" spans="1:15">
      <c r="A390" s="10">
        <v>388</v>
      </c>
      <c r="B390" s="10" t="s">
        <v>113</v>
      </c>
      <c r="C390" s="10">
        <v>38</v>
      </c>
      <c r="D390" s="10" t="s">
        <v>215</v>
      </c>
      <c r="E390" s="12" t="s">
        <v>216</v>
      </c>
      <c r="F390" s="10" t="s">
        <v>217</v>
      </c>
      <c r="G390" s="10" t="s">
        <v>218</v>
      </c>
      <c r="H390" s="10">
        <v>1995</v>
      </c>
      <c r="I390" s="10"/>
      <c r="J390" s="10" t="s">
        <v>22</v>
      </c>
      <c r="K390" s="10" t="s">
        <v>219</v>
      </c>
      <c r="L390" s="10">
        <v>94</v>
      </c>
      <c r="M390" s="12" t="s">
        <v>220</v>
      </c>
      <c r="N390" s="10"/>
      <c r="O390" s="12" t="str">
        <f t="shared" si="6"/>
        <v>http://scholar.google.co.uk/scholar?hl=en&amp;q=%22Methane+and+carbon+dioxide+production+in,+transport+through,+and+efflux+from+a+peatland+[and+discussion]%22&amp;btnG=&amp;as_sdt=1%2C5&amp;as_sdtp=</v>
      </c>
    </row>
    <row r="391" spans="1:15">
      <c r="A391" s="10">
        <v>389</v>
      </c>
      <c r="B391" s="10" t="s">
        <v>113</v>
      </c>
      <c r="C391" s="10">
        <v>38</v>
      </c>
      <c r="D391" s="10" t="s">
        <v>4531</v>
      </c>
      <c r="E391" s="12"/>
      <c r="F391" s="10" t="s">
        <v>4532</v>
      </c>
      <c r="G391" s="10"/>
      <c r="H391" s="10"/>
      <c r="I391" s="10" t="s">
        <v>4488</v>
      </c>
      <c r="J391" s="10" t="s">
        <v>167</v>
      </c>
      <c r="K391" s="10"/>
      <c r="L391" s="10">
        <v>139</v>
      </c>
      <c r="M391" s="10"/>
      <c r="N391" s="10" t="s">
        <v>34</v>
      </c>
      <c r="O391" s="12" t="str">
        <f t="shared" si="6"/>
        <v>http://scholar.google.co.uk/scholar?hl=en&amp;q=%22Assessment+on+peatlands,+biodiversity+and+climate+change%22&amp;btnG=&amp;as_sdt=1%2C5&amp;as_sdtp=</v>
      </c>
    </row>
    <row r="392" spans="1:15">
      <c r="A392" s="10">
        <v>390</v>
      </c>
      <c r="B392" s="10" t="s">
        <v>113</v>
      </c>
      <c r="C392" s="10">
        <v>38</v>
      </c>
      <c r="D392" s="10" t="s">
        <v>114</v>
      </c>
      <c r="E392" s="12" t="s">
        <v>115</v>
      </c>
      <c r="F392" s="10" t="s">
        <v>116</v>
      </c>
      <c r="G392" s="10" t="s">
        <v>117</v>
      </c>
      <c r="H392" s="10">
        <v>2008</v>
      </c>
      <c r="I392" s="10" t="s">
        <v>118</v>
      </c>
      <c r="J392" s="10" t="s">
        <v>119</v>
      </c>
      <c r="K392" s="10" t="s">
        <v>120</v>
      </c>
      <c r="L392" s="10">
        <v>26</v>
      </c>
      <c r="M392" s="12" t="s">
        <v>115</v>
      </c>
      <c r="N392" s="10" t="s">
        <v>24</v>
      </c>
      <c r="O392" s="12" t="str">
        <f t="shared" si="6"/>
        <v>http://scholar.google.co.uk/scholar?hl=en&amp;q=%22Impacts+of+agricultural+utilization+of+peat+soils+on+the+greenhouse+gas+balance%22&amp;btnG=&amp;as_sdt=1%2C5&amp;as_sdtp=</v>
      </c>
    </row>
    <row r="393" spans="1:15">
      <c r="A393" s="10">
        <v>391</v>
      </c>
      <c r="B393" s="10" t="s">
        <v>951</v>
      </c>
      <c r="C393" s="10">
        <v>39</v>
      </c>
      <c r="D393" s="10" t="s">
        <v>2057</v>
      </c>
      <c r="E393" s="12" t="s">
        <v>2058</v>
      </c>
      <c r="F393" s="10" t="s">
        <v>2059</v>
      </c>
      <c r="G393" s="10" t="s">
        <v>2047</v>
      </c>
      <c r="H393" s="10">
        <v>1996</v>
      </c>
      <c r="I393" s="10" t="s">
        <v>863</v>
      </c>
      <c r="J393" s="10" t="s">
        <v>22</v>
      </c>
      <c r="K393" s="10" t="s">
        <v>2060</v>
      </c>
      <c r="L393" s="10">
        <v>119</v>
      </c>
      <c r="M393" s="12" t="s">
        <v>2061</v>
      </c>
      <c r="N393" s="10"/>
      <c r="O393" s="12" t="str">
        <f t="shared" si="6"/>
        <v>http://scholar.google.co.uk/scholar?hl=en&amp;q=%22A+process‐based+model+to+derive+methane+emissions+from+natural+wetlands%22&amp;btnG=&amp;as_sdt=1%2C5&amp;as_sdtp=</v>
      </c>
    </row>
    <row r="394" spans="1:15">
      <c r="A394" s="10">
        <v>392</v>
      </c>
      <c r="B394" s="10" t="s">
        <v>951</v>
      </c>
      <c r="C394" s="10">
        <v>39</v>
      </c>
      <c r="D394" s="10" t="s">
        <v>1284</v>
      </c>
      <c r="E394" s="12" t="s">
        <v>1285</v>
      </c>
      <c r="F394" s="10" t="s">
        <v>1286</v>
      </c>
      <c r="G394" s="10" t="s">
        <v>1273</v>
      </c>
      <c r="H394" s="10">
        <v>2008</v>
      </c>
      <c r="I394" s="10" t="s">
        <v>535</v>
      </c>
      <c r="J394" s="10" t="s">
        <v>22</v>
      </c>
      <c r="K394" s="10" t="s">
        <v>1287</v>
      </c>
      <c r="L394" s="10">
        <v>67</v>
      </c>
      <c r="M394" s="12" t="s">
        <v>1288</v>
      </c>
      <c r="N394" s="10"/>
      <c r="O394" s="12" t="str">
        <f t="shared" si="6"/>
        <v>http://scholar.google.co.uk/scholar?hl=en&amp;q=%22Land+cover+change+and+soil+organic+carbon+stocks+in+the+Republic+of+Ireland+1851–2000%22&amp;btnG=&amp;as_sdt=1%2C5&amp;as_sdtp=</v>
      </c>
    </row>
    <row r="395" spans="1:15">
      <c r="A395" s="10">
        <v>393</v>
      </c>
      <c r="B395" s="10" t="s">
        <v>951</v>
      </c>
      <c r="C395" s="10">
        <v>39</v>
      </c>
      <c r="D395" s="10" t="s">
        <v>1722</v>
      </c>
      <c r="E395" s="12" t="s">
        <v>1723</v>
      </c>
      <c r="F395" s="10" t="s">
        <v>1724</v>
      </c>
      <c r="G395" s="10" t="s">
        <v>1709</v>
      </c>
      <c r="H395" s="10">
        <v>2010</v>
      </c>
      <c r="I395" s="10" t="s">
        <v>863</v>
      </c>
      <c r="J395" s="10" t="s">
        <v>22</v>
      </c>
      <c r="K395" s="10" t="s">
        <v>1725</v>
      </c>
      <c r="L395" s="10">
        <v>29</v>
      </c>
      <c r="M395" s="12" t="s">
        <v>1723</v>
      </c>
      <c r="N395" s="10" t="s">
        <v>1717</v>
      </c>
      <c r="O395" s="12" t="str">
        <f t="shared" si="6"/>
        <v>http://scholar.google.co.uk/scholar?hl=en&amp;q=%22Links+between+methane+flux+and+transcriptional+activities+of+methanogens+and+methane+oxidizers+in+a+blanket+peat+bog%22&amp;btnG=&amp;as_sdt=1%2C5&amp;as_sdtp=</v>
      </c>
    </row>
    <row r="396" spans="1:15">
      <c r="A396" s="10">
        <v>394</v>
      </c>
      <c r="B396" s="10" t="s">
        <v>951</v>
      </c>
      <c r="C396" s="10">
        <v>39</v>
      </c>
      <c r="D396" s="10" t="s">
        <v>4294</v>
      </c>
      <c r="E396" s="12" t="s">
        <v>4295</v>
      </c>
      <c r="F396" s="10" t="s">
        <v>4296</v>
      </c>
      <c r="G396" s="10" t="s">
        <v>4297</v>
      </c>
      <c r="H396" s="10">
        <v>1963</v>
      </c>
      <c r="I396" s="10" t="s">
        <v>249</v>
      </c>
      <c r="J396" s="10" t="s">
        <v>22</v>
      </c>
      <c r="K396" s="10" t="s">
        <v>4298</v>
      </c>
      <c r="L396" s="10">
        <v>53</v>
      </c>
      <c r="M396" s="10"/>
      <c r="N396" s="10"/>
      <c r="O396" s="12" t="str">
        <f t="shared" si="6"/>
        <v>http://scholar.google.co.uk/scholar?hl=en&amp;q=%22A+kinetic+and+spectrophotometric+examination+of+silver+(II)+in+perchlorate+media%22&amp;btnG=&amp;as_sdt=1%2C5&amp;as_sdtp=</v>
      </c>
    </row>
    <row r="397" spans="1:15">
      <c r="A397" s="10">
        <v>395</v>
      </c>
      <c r="B397" s="10" t="s">
        <v>951</v>
      </c>
      <c r="C397" s="10">
        <v>39</v>
      </c>
      <c r="D397" s="10" t="s">
        <v>1158</v>
      </c>
      <c r="E397" s="12" t="s">
        <v>1159</v>
      </c>
      <c r="F397" s="10" t="s">
        <v>1160</v>
      </c>
      <c r="G397" s="10" t="s">
        <v>1161</v>
      </c>
      <c r="H397" s="10">
        <v>2009</v>
      </c>
      <c r="I397" s="10"/>
      <c r="J397" s="10" t="s">
        <v>4644</v>
      </c>
      <c r="K397" s="10" t="s">
        <v>1162</v>
      </c>
      <c r="L397" s="10">
        <v>525</v>
      </c>
      <c r="M397" s="10"/>
      <c r="N397" s="10"/>
      <c r="O397" s="12" t="str">
        <f t="shared" si="6"/>
        <v>http://scholar.google.co.uk/scholar?hl=en&amp;q=%22Global,+regional,+and+national+fossil-fuel+CO2+emissions%22&amp;btnG=&amp;as_sdt=1%2C5&amp;as_sdtp=</v>
      </c>
    </row>
    <row r="398" spans="1:15">
      <c r="A398" s="10">
        <v>396</v>
      </c>
      <c r="B398" s="10" t="s">
        <v>951</v>
      </c>
      <c r="C398" s="10">
        <v>39</v>
      </c>
      <c r="D398" s="10" t="s">
        <v>952</v>
      </c>
      <c r="E398" s="12" t="s">
        <v>953</v>
      </c>
      <c r="F398" s="10" t="s">
        <v>954</v>
      </c>
      <c r="G398" s="10" t="s">
        <v>955</v>
      </c>
      <c r="H398" s="10">
        <v>1995</v>
      </c>
      <c r="I398" s="10" t="s">
        <v>353</v>
      </c>
      <c r="J398" s="10" t="s">
        <v>22</v>
      </c>
      <c r="K398" s="10" t="s">
        <v>956</v>
      </c>
      <c r="L398" s="10">
        <v>134</v>
      </c>
      <c r="M398" s="10"/>
      <c r="N398" s="10"/>
      <c r="O398" s="12" t="str">
        <f t="shared" si="6"/>
        <v>http://scholar.google.co.uk/scholar?hl=en&amp;q=%22Potential+feedbacks+of+northern+wetlands+on+climate+change%22&amp;btnG=&amp;as_sdt=1%2C5&amp;as_sdtp=</v>
      </c>
    </row>
    <row r="399" spans="1:15">
      <c r="A399" s="10">
        <v>397</v>
      </c>
      <c r="B399" s="10" t="s">
        <v>951</v>
      </c>
      <c r="C399" s="10">
        <v>39</v>
      </c>
      <c r="D399" s="10" t="s">
        <v>4163</v>
      </c>
      <c r="E399" s="12" t="s">
        <v>4164</v>
      </c>
      <c r="F399" s="10" t="s">
        <v>4165</v>
      </c>
      <c r="G399" s="10" t="s">
        <v>4155</v>
      </c>
      <c r="H399" s="10">
        <v>1992</v>
      </c>
      <c r="I399" s="10" t="s">
        <v>863</v>
      </c>
      <c r="J399" s="10" t="s">
        <v>22</v>
      </c>
      <c r="K399" s="10" t="s">
        <v>4166</v>
      </c>
      <c r="L399" s="10">
        <v>2667</v>
      </c>
      <c r="M399" s="12" t="s">
        <v>4167</v>
      </c>
      <c r="N399" s="10"/>
      <c r="O399" s="12" t="str">
        <f t="shared" si="6"/>
        <v>http://scholar.google.co.uk/scholar?hl=en&amp;q=%22The+global+carbon+dioxide+flux+in+soil+respiration+and+its+relationship+to+vegetation+and+climate%22&amp;btnG=&amp;as_sdt=1%2C5&amp;as_sdtp=</v>
      </c>
    </row>
    <row r="400" spans="1:15">
      <c r="A400" s="10">
        <v>398</v>
      </c>
      <c r="B400" s="10" t="s">
        <v>951</v>
      </c>
      <c r="C400" s="10">
        <v>39</v>
      </c>
      <c r="D400" s="10" t="s">
        <v>1077</v>
      </c>
      <c r="E400" s="12" t="s">
        <v>1078</v>
      </c>
      <c r="F400" s="10" t="s">
        <v>1079</v>
      </c>
      <c r="G400" s="10" t="s">
        <v>1075</v>
      </c>
      <c r="H400" s="10">
        <v>2002</v>
      </c>
      <c r="I400" s="10" t="s">
        <v>181</v>
      </c>
      <c r="J400" s="10" t="s">
        <v>22</v>
      </c>
      <c r="K400" s="10" t="s">
        <v>1080</v>
      </c>
      <c r="L400" s="10">
        <v>56</v>
      </c>
      <c r="M400" s="12" t="s">
        <v>1081</v>
      </c>
      <c r="N400" s="10"/>
      <c r="O400" s="12" t="str">
        <f t="shared" si="6"/>
        <v>http://scholar.google.co.uk/scholar?hl=en&amp;q=%22Estimates+of+soil+organic+carbon+stocks+in+central+Canada+using+three+different+approaches%22&amp;btnG=&amp;as_sdt=1%2C5&amp;as_sdtp=</v>
      </c>
    </row>
    <row r="401" spans="1:15">
      <c r="A401" s="10">
        <v>399</v>
      </c>
      <c r="B401" s="10" t="s">
        <v>951</v>
      </c>
      <c r="C401" s="10">
        <v>39</v>
      </c>
      <c r="D401" s="10" t="s">
        <v>4168</v>
      </c>
      <c r="E401" s="12" t="s">
        <v>4169</v>
      </c>
      <c r="F401" s="10" t="s">
        <v>4170</v>
      </c>
      <c r="G401" s="10" t="s">
        <v>4155</v>
      </c>
      <c r="H401" s="10">
        <v>1986</v>
      </c>
      <c r="I401" s="10" t="s">
        <v>863</v>
      </c>
      <c r="J401" s="10" t="s">
        <v>22</v>
      </c>
      <c r="K401" s="10" t="s">
        <v>4171</v>
      </c>
      <c r="L401" s="10">
        <v>221</v>
      </c>
      <c r="M401" s="12" t="s">
        <v>4172</v>
      </c>
      <c r="N401" s="10"/>
      <c r="O401" s="12" t="str">
        <f t="shared" si="6"/>
        <v>http://scholar.google.co.uk/scholar?hl=en&amp;q=%22Atmospheric+methane+sources:+Alaskan+tundra+bogs,+an+alpine+fen,+and+a+subarctic+boreal+marsh%22&amp;btnG=&amp;as_sdt=1%2C5&amp;as_sdtp=</v>
      </c>
    </row>
    <row r="402" spans="1:15">
      <c r="A402" s="10">
        <v>400</v>
      </c>
      <c r="B402" s="10" t="s">
        <v>951</v>
      </c>
      <c r="C402" s="10">
        <v>39</v>
      </c>
      <c r="D402" s="10" t="s">
        <v>3494</v>
      </c>
      <c r="E402" s="12" t="s">
        <v>3495</v>
      </c>
      <c r="F402" s="10" t="s">
        <v>3496</v>
      </c>
      <c r="G402" s="10" t="s">
        <v>3497</v>
      </c>
      <c r="H402" s="10">
        <v>2008</v>
      </c>
      <c r="I402" s="10" t="s">
        <v>3498</v>
      </c>
      <c r="J402" s="10" t="s">
        <v>167</v>
      </c>
      <c r="K402" s="10" t="s">
        <v>3499</v>
      </c>
      <c r="L402" s="10">
        <v>22</v>
      </c>
      <c r="M402" s="12" t="s">
        <v>3495</v>
      </c>
      <c r="N402" s="10" t="s">
        <v>24</v>
      </c>
      <c r="O402" s="12" t="str">
        <f t="shared" si="6"/>
        <v>http://scholar.google.co.uk/scholar?hl=en&amp;q=%22Calculating+carbon+savings+from+wind+farms+on+Scottish+peat+lands-A+New+Approach%22&amp;btnG=&amp;as_sdt=1%2C5&amp;as_sdtp=</v>
      </c>
    </row>
    <row r="403" spans="1:15">
      <c r="A403" s="10">
        <v>401</v>
      </c>
      <c r="B403" s="10" t="s">
        <v>162</v>
      </c>
      <c r="C403" s="10">
        <v>40</v>
      </c>
      <c r="D403" s="10" t="s">
        <v>4533</v>
      </c>
      <c r="E403" s="12" t="s">
        <v>4534</v>
      </c>
      <c r="F403" s="10" t="s">
        <v>4535</v>
      </c>
      <c r="G403" s="10"/>
      <c r="H403" s="10"/>
      <c r="I403" s="10" t="s">
        <v>3090</v>
      </c>
      <c r="J403" s="10" t="s">
        <v>22</v>
      </c>
      <c r="K403" s="10" t="s">
        <v>4536</v>
      </c>
      <c r="L403" s="10">
        <v>148</v>
      </c>
      <c r="M403" s="10"/>
      <c r="N403" s="10"/>
      <c r="O403" s="12" t="str">
        <f t="shared" si="6"/>
        <v>http://scholar.google.co.uk/scholar?hl=en&amp;q=%22A+high-resolution+record+of+atmospheric+CO2+content+from+carbon+isotopes+in+pet%22&amp;btnG=&amp;as_sdt=1%2C5&amp;as_sdtp=</v>
      </c>
    </row>
    <row r="404" spans="1:15">
      <c r="A404" s="10">
        <v>402</v>
      </c>
      <c r="B404" s="10" t="s">
        <v>162</v>
      </c>
      <c r="C404" s="10">
        <v>40</v>
      </c>
      <c r="D404" s="10" t="s">
        <v>163</v>
      </c>
      <c r="E404" s="12" t="s">
        <v>164</v>
      </c>
      <c r="F404" s="10" t="s">
        <v>165</v>
      </c>
      <c r="G404" s="10" t="s">
        <v>166</v>
      </c>
      <c r="H404" s="10">
        <v>2004</v>
      </c>
      <c r="I404" s="10"/>
      <c r="J404" s="10" t="s">
        <v>167</v>
      </c>
      <c r="K404" s="10" t="s">
        <v>168</v>
      </c>
      <c r="L404" s="10">
        <v>70</v>
      </c>
      <c r="M404" s="12" t="s">
        <v>164</v>
      </c>
      <c r="N404" s="10" t="s">
        <v>24</v>
      </c>
      <c r="O404" s="12" t="str">
        <f t="shared" si="6"/>
        <v>http://scholar.google.co.uk/scholar?hl=en&amp;q=%22EU+peatlands:+Current+carbon+stocks+and+trace+gas+fluxes%22&amp;btnG=&amp;as_sdt=1%2C5&amp;as_sdtp=</v>
      </c>
    </row>
    <row r="405" spans="1:15">
      <c r="A405" s="10">
        <v>403</v>
      </c>
      <c r="B405" s="10" t="s">
        <v>162</v>
      </c>
      <c r="C405" s="10">
        <v>40</v>
      </c>
      <c r="D405" s="10" t="s">
        <v>3273</v>
      </c>
      <c r="E405" s="12" t="s">
        <v>3274</v>
      </c>
      <c r="F405" s="10" t="s">
        <v>3275</v>
      </c>
      <c r="G405" s="10" t="s">
        <v>3263</v>
      </c>
      <c r="H405" s="10">
        <v>1997</v>
      </c>
      <c r="I405" s="10" t="s">
        <v>535</v>
      </c>
      <c r="J405" s="10" t="s">
        <v>22</v>
      </c>
      <c r="K405" s="10" t="s">
        <v>3276</v>
      </c>
      <c r="L405" s="10">
        <v>150</v>
      </c>
      <c r="M405" s="10"/>
      <c r="N405" s="10"/>
      <c r="O405" s="12" t="str">
        <f t="shared" si="6"/>
        <v>http://scholar.google.co.uk/scholar?hl=en&amp;q=%22Seasonal+variation+in+CH4+emissions+and+production+and+oxidation+potentials+at+microsites+on+an+oligotrophic+pine+fen%22&amp;btnG=&amp;as_sdt=1%2C5&amp;as_sdtp=</v>
      </c>
    </row>
    <row r="406" spans="1:15">
      <c r="A406" s="10">
        <v>404</v>
      </c>
      <c r="B406" s="10" t="s">
        <v>162</v>
      </c>
      <c r="C406" s="10">
        <v>40</v>
      </c>
      <c r="D406" s="10" t="s">
        <v>416</v>
      </c>
      <c r="E406" s="12" t="s">
        <v>417</v>
      </c>
      <c r="F406" s="10" t="s">
        <v>418</v>
      </c>
      <c r="G406" s="10" t="s">
        <v>412</v>
      </c>
      <c r="H406" s="10">
        <v>1970</v>
      </c>
      <c r="I406" s="10" t="s">
        <v>413</v>
      </c>
      <c r="J406" s="10" t="s">
        <v>22</v>
      </c>
      <c r="K406" s="10" t="s">
        <v>419</v>
      </c>
      <c r="L406" s="10">
        <v>60</v>
      </c>
      <c r="M406" s="10"/>
      <c r="N406" s="10"/>
      <c r="O406" s="12" t="str">
        <f t="shared" si="6"/>
        <v>http://scholar.google.co.uk/scholar?hl=en&amp;q=%22Relationships+between+photosynthesis+and+light+intensity+in+the+tomato%22&amp;btnG=&amp;as_sdt=1%2C5&amp;as_sdtp=</v>
      </c>
    </row>
    <row r="407" spans="1:15">
      <c r="A407" s="10">
        <v>405</v>
      </c>
      <c r="B407" s="10" t="s">
        <v>162</v>
      </c>
      <c r="C407" s="10">
        <v>40</v>
      </c>
      <c r="D407" s="10" t="s">
        <v>708</v>
      </c>
      <c r="E407" s="12" t="s">
        <v>709</v>
      </c>
      <c r="F407" s="10" t="s">
        <v>710</v>
      </c>
      <c r="G407" s="10" t="s">
        <v>652</v>
      </c>
      <c r="H407" s="10">
        <v>1991</v>
      </c>
      <c r="I407" s="10" t="s">
        <v>535</v>
      </c>
      <c r="J407" s="10" t="s">
        <v>22</v>
      </c>
      <c r="K407" s="10" t="s">
        <v>711</v>
      </c>
      <c r="L407" s="10">
        <v>167</v>
      </c>
      <c r="M407" s="10"/>
      <c r="N407" s="10"/>
      <c r="O407" s="12" t="str">
        <f t="shared" si="6"/>
        <v>http://scholar.google.co.uk/scholar?hl=en&amp;q=%22Sources+and+sinks+of+dissolved+organic+carbon+in+a+forested+swamp+catchment%22&amp;btnG=&amp;as_sdt=1%2C5&amp;as_sdtp=</v>
      </c>
    </row>
    <row r="408" spans="1:15">
      <c r="A408" s="10">
        <v>406</v>
      </c>
      <c r="B408" s="10" t="s">
        <v>162</v>
      </c>
      <c r="C408" s="10">
        <v>40</v>
      </c>
      <c r="D408" s="10" t="s">
        <v>2901</v>
      </c>
      <c r="E408" s="12" t="s">
        <v>2902</v>
      </c>
      <c r="F408" s="10" t="s">
        <v>2903</v>
      </c>
      <c r="G408" s="10" t="s">
        <v>2904</v>
      </c>
      <c r="H408" s="10">
        <v>2002</v>
      </c>
      <c r="I408" s="10"/>
      <c r="J408" s="10" t="s">
        <v>22</v>
      </c>
      <c r="K408" s="10" t="s">
        <v>2905</v>
      </c>
      <c r="L408" s="10">
        <v>24</v>
      </c>
      <c r="M408" s="12" t="s">
        <v>2902</v>
      </c>
      <c r="N408" s="10" t="s">
        <v>24</v>
      </c>
      <c r="O408" s="12" t="str">
        <f t="shared" si="6"/>
        <v>http://scholar.google.co.uk/scholar?hl=en&amp;q=%22Soil+hydrology+and+CO2+release+of+peat+soils%22&amp;btnG=&amp;as_sdt=1%2C5&amp;as_sdtp=</v>
      </c>
    </row>
    <row r="409" spans="1:15">
      <c r="A409" s="10">
        <v>407</v>
      </c>
      <c r="B409" s="10" t="s">
        <v>162</v>
      </c>
      <c r="C409" s="10">
        <v>40</v>
      </c>
      <c r="D409" s="10" t="s">
        <v>2241</v>
      </c>
      <c r="E409" s="12" t="s">
        <v>2242</v>
      </c>
      <c r="F409" s="10" t="s">
        <v>2243</v>
      </c>
      <c r="G409" s="10" t="s">
        <v>2220</v>
      </c>
      <c r="H409" s="10">
        <v>2003</v>
      </c>
      <c r="I409" s="10" t="s">
        <v>863</v>
      </c>
      <c r="J409" s="10" t="s">
        <v>22</v>
      </c>
      <c r="K409" s="10" t="s">
        <v>2244</v>
      </c>
      <c r="L409" s="10">
        <v>99</v>
      </c>
      <c r="M409" s="12" t="s">
        <v>2242</v>
      </c>
      <c r="N409" s="10" t="s">
        <v>1717</v>
      </c>
      <c r="O409" s="12" t="str">
        <f t="shared" si="6"/>
        <v>http://scholar.google.co.uk/scholar?hl=en&amp;q=%22Distribution+and+storage+of+soil+organic+carbon+in+China%22&amp;btnG=&amp;as_sdt=1%2C5&amp;as_sdtp=</v>
      </c>
    </row>
    <row r="410" spans="1:15">
      <c r="A410" s="10">
        <v>408</v>
      </c>
      <c r="B410" s="10" t="s">
        <v>162</v>
      </c>
      <c r="C410" s="10">
        <v>40</v>
      </c>
      <c r="D410" s="10" t="s">
        <v>1198</v>
      </c>
      <c r="E410" s="12" t="s">
        <v>1199</v>
      </c>
      <c r="F410" s="10" t="s">
        <v>1200</v>
      </c>
      <c r="G410" s="10" t="s">
        <v>1201</v>
      </c>
      <c r="H410" s="10">
        <v>2003</v>
      </c>
      <c r="I410" s="10" t="s">
        <v>97</v>
      </c>
      <c r="J410" s="10" t="s">
        <v>22</v>
      </c>
      <c r="K410" s="10" t="s">
        <v>1202</v>
      </c>
      <c r="L410" s="10">
        <v>125</v>
      </c>
      <c r="M410" s="10"/>
      <c r="N410" s="10"/>
      <c r="O410" s="12" t="str">
        <f t="shared" si="6"/>
        <v>http://scholar.google.co.uk/scholar?hl=en&amp;q=%22Carbon+isotopic+compositions+of+prokaryotic+lipids+as+tracers+of+carbon+cycling+in+diverse+settings%22&amp;btnG=&amp;as_sdt=1%2C5&amp;as_sdtp=</v>
      </c>
    </row>
    <row r="411" spans="1:15">
      <c r="A411" s="10">
        <v>409</v>
      </c>
      <c r="B411" s="10" t="s">
        <v>162</v>
      </c>
      <c r="C411" s="10">
        <v>40</v>
      </c>
      <c r="D411" s="10" t="s">
        <v>1608</v>
      </c>
      <c r="E411" s="12" t="s">
        <v>1609</v>
      </c>
      <c r="F411" s="10" t="s">
        <v>1610</v>
      </c>
      <c r="G411" s="10" t="s">
        <v>1611</v>
      </c>
      <c r="H411" s="10">
        <v>2007</v>
      </c>
      <c r="I411" s="10"/>
      <c r="J411" s="10" t="s">
        <v>22</v>
      </c>
      <c r="K411" s="10" t="s">
        <v>1612</v>
      </c>
      <c r="L411" s="10">
        <v>5</v>
      </c>
      <c r="M411" s="10"/>
      <c r="N411" s="10"/>
      <c r="O411" s="12" t="str">
        <f t="shared" si="6"/>
        <v>http://scholar.google.co.uk/scholar?hl=en&amp;q=%22Sphagnum+peatland+development+at+their+southern+climatic+range+in+West+Siberia:+trends+and+peat+accumulation+patterns%22&amp;btnG=&amp;as_sdt=1%2C5&amp;as_sdtp=</v>
      </c>
    </row>
    <row r="412" spans="1:15">
      <c r="A412" s="10">
        <v>410</v>
      </c>
      <c r="B412" s="10" t="s">
        <v>162</v>
      </c>
      <c r="C412" s="10">
        <v>40</v>
      </c>
      <c r="D412" s="10" t="s">
        <v>3240</v>
      </c>
      <c r="E412" s="12" t="s">
        <v>3241</v>
      </c>
      <c r="F412" s="10" t="s">
        <v>3242</v>
      </c>
      <c r="G412" s="10" t="s">
        <v>3238</v>
      </c>
      <c r="H412" s="10">
        <v>1998</v>
      </c>
      <c r="I412" s="10" t="s">
        <v>535</v>
      </c>
      <c r="J412" s="10" t="s">
        <v>22</v>
      </c>
      <c r="K412" s="10" t="s">
        <v>3243</v>
      </c>
      <c r="L412" s="10">
        <v>919</v>
      </c>
      <c r="M412" s="12" t="s">
        <v>3244</v>
      </c>
      <c r="N412" s="10"/>
      <c r="O412" s="12" t="str">
        <f t="shared" si="6"/>
        <v>http://scholar.google.co.uk/scholar?hl=en&amp;q=%22Closing+the+global+N2O+budget:+nitrous+oxide+emissions+through+the+agricultural+nitrogen+cycle%22&amp;btnG=&amp;as_sdt=1%2C5&amp;as_sdtp=</v>
      </c>
    </row>
    <row r="413" spans="1:15">
      <c r="A413" s="10">
        <v>411</v>
      </c>
      <c r="B413" s="10" t="s">
        <v>147</v>
      </c>
      <c r="C413" s="10">
        <v>41</v>
      </c>
      <c r="D413" s="10" t="s">
        <v>4362</v>
      </c>
      <c r="E413" s="12" t="s">
        <v>4363</v>
      </c>
      <c r="F413" s="10" t="s">
        <v>4364</v>
      </c>
      <c r="G413" s="10" t="s">
        <v>4365</v>
      </c>
      <c r="H413" s="10">
        <v>2009</v>
      </c>
      <c r="I413" s="10"/>
      <c r="J413" s="10" t="s">
        <v>22</v>
      </c>
      <c r="K413" s="10" t="s">
        <v>4366</v>
      </c>
      <c r="L413" s="10">
        <v>96</v>
      </c>
      <c r="M413" s="12" t="s">
        <v>4367</v>
      </c>
      <c r="N413" s="10"/>
      <c r="O413" s="12" t="str">
        <f t="shared" si="6"/>
        <v>http://scholar.google.co.uk/scholar?hl=en&amp;q=%22Composting+and+compost+utilization:+accounting+of+greenhouse+gases+and+global+warming+contributions%22&amp;btnG=&amp;as_sdt=1%2C5&amp;as_sdtp=</v>
      </c>
    </row>
    <row r="414" spans="1:15">
      <c r="A414" s="10">
        <v>412</v>
      </c>
      <c r="B414" s="10" t="s">
        <v>147</v>
      </c>
      <c r="C414" s="10">
        <v>41</v>
      </c>
      <c r="D414" s="10" t="s">
        <v>4029</v>
      </c>
      <c r="E414" s="12" t="s">
        <v>4030</v>
      </c>
      <c r="F414" s="10" t="s">
        <v>4031</v>
      </c>
      <c r="G414" s="10" t="s">
        <v>4032</v>
      </c>
      <c r="H414" s="10">
        <v>1996</v>
      </c>
      <c r="I414" s="10"/>
      <c r="J414" s="10" t="s">
        <v>22</v>
      </c>
      <c r="K414" s="10" t="s">
        <v>4033</v>
      </c>
      <c r="L414" s="10">
        <v>22</v>
      </c>
      <c r="M414" s="12" t="s">
        <v>4034</v>
      </c>
      <c r="N414" s="10"/>
      <c r="O414" s="12" t="str">
        <f t="shared" si="6"/>
        <v>http://scholar.google.co.uk/scholar?hl=en&amp;q=%22Influence+of+temperature+and+oxygen+availability+on+the+flux+of+methane+and+carbon+dioxide+from+wetlands:+a+comparison+of+peat+and+paddy+soils%22&amp;btnG=&amp;as_sdt=1%2C5&amp;as_sdtp=</v>
      </c>
    </row>
    <row r="415" spans="1:15">
      <c r="A415" s="10">
        <v>413</v>
      </c>
      <c r="B415" s="10" t="s">
        <v>147</v>
      </c>
      <c r="C415" s="10">
        <v>41</v>
      </c>
      <c r="D415" s="10" t="s">
        <v>2857</v>
      </c>
      <c r="E415" s="12" t="s">
        <v>2858</v>
      </c>
      <c r="F415" s="10" t="s">
        <v>2251</v>
      </c>
      <c r="G415" s="10" t="s">
        <v>2834</v>
      </c>
      <c r="H415" s="10">
        <v>1997</v>
      </c>
      <c r="I415" s="10" t="s">
        <v>97</v>
      </c>
      <c r="J415" s="10" t="s">
        <v>22</v>
      </c>
      <c r="K415" s="10" t="s">
        <v>2859</v>
      </c>
      <c r="L415" s="10">
        <v>113</v>
      </c>
      <c r="M415" s="10"/>
      <c r="N415" s="10"/>
      <c r="O415" s="12" t="str">
        <f t="shared" si="6"/>
        <v>http://scholar.google.co.uk/scholar?hl=en&amp;q=%22Groundwater+flow+and+dissolved+carbon+movement+in+a+boreal+peatland%22&amp;btnG=&amp;as_sdt=1%2C5&amp;as_sdtp=</v>
      </c>
    </row>
    <row r="416" spans="1:15">
      <c r="A416" s="10">
        <v>414</v>
      </c>
      <c r="B416" s="10" t="s">
        <v>147</v>
      </c>
      <c r="C416" s="10">
        <v>41</v>
      </c>
      <c r="D416" s="10" t="s">
        <v>251</v>
      </c>
      <c r="E416" s="12" t="s">
        <v>252</v>
      </c>
      <c r="F416" s="10" t="s">
        <v>253</v>
      </c>
      <c r="G416" s="10" t="s">
        <v>248</v>
      </c>
      <c r="H416" s="10">
        <v>2011</v>
      </c>
      <c r="I416" s="10" t="s">
        <v>249</v>
      </c>
      <c r="J416" s="10" t="s">
        <v>22</v>
      </c>
      <c r="K416" s="10" t="s">
        <v>254</v>
      </c>
      <c r="L416" s="10">
        <v>31</v>
      </c>
      <c r="M416" s="12" t="s">
        <v>255</v>
      </c>
      <c r="N416" s="10"/>
      <c r="O416" s="12" t="str">
        <f t="shared" si="6"/>
        <v>http://scholar.google.co.uk/scholar?hl=en&amp;q=%22Sorption+of+peat+humic+acids+to+multi-walled+carbon+nanotubes%22&amp;btnG=&amp;as_sdt=1%2C5&amp;as_sdtp=</v>
      </c>
    </row>
    <row r="417" spans="1:15">
      <c r="A417" s="10">
        <v>415</v>
      </c>
      <c r="B417" s="10" t="s">
        <v>147</v>
      </c>
      <c r="C417" s="10">
        <v>41</v>
      </c>
      <c r="D417" s="10" t="s">
        <v>1957</v>
      </c>
      <c r="E417" s="12" t="s">
        <v>1958</v>
      </c>
      <c r="F417" s="10" t="s">
        <v>1959</v>
      </c>
      <c r="G417" s="10" t="s">
        <v>1950</v>
      </c>
      <c r="H417" s="10">
        <v>1993</v>
      </c>
      <c r="I417" s="10"/>
      <c r="J417" s="10" t="s">
        <v>22</v>
      </c>
      <c r="K417" s="10" t="s">
        <v>1960</v>
      </c>
      <c r="L417" s="10">
        <v>67</v>
      </c>
      <c r="M417" s="10"/>
      <c r="N417" s="10"/>
      <c r="O417" s="12" t="str">
        <f t="shared" si="6"/>
        <v>http://scholar.google.co.uk/scholar?hl=en&amp;q=%22Hydraulic+reversals+and+episodic+methane+emissions+during+drought+cycles+in+mires%22&amp;btnG=&amp;as_sdt=1%2C5&amp;as_sdtp=</v>
      </c>
    </row>
    <row r="418" spans="1:15">
      <c r="A418" s="10">
        <v>416</v>
      </c>
      <c r="B418" s="10" t="s">
        <v>147</v>
      </c>
      <c r="C418" s="10">
        <v>41</v>
      </c>
      <c r="D418" s="10" t="s">
        <v>2930</v>
      </c>
      <c r="E418" s="12" t="s">
        <v>2931</v>
      </c>
      <c r="F418" s="10" t="s">
        <v>2932</v>
      </c>
      <c r="G418" s="10" t="s">
        <v>2933</v>
      </c>
      <c r="H418" s="10">
        <v>1992</v>
      </c>
      <c r="I418" s="10" t="s">
        <v>863</v>
      </c>
      <c r="J418" s="10" t="s">
        <v>22</v>
      </c>
      <c r="K418" s="10" t="s">
        <v>2934</v>
      </c>
      <c r="L418" s="10">
        <v>38</v>
      </c>
      <c r="M418" s="10"/>
      <c r="N418" s="10"/>
      <c r="O418" s="12" t="str">
        <f t="shared" si="6"/>
        <v>http://scholar.google.co.uk/scholar?hl=en&amp;q=%22Carbendazim+adsorption+on+montmorillonite,+peat+and+soils%22&amp;btnG=&amp;as_sdt=1%2C5&amp;as_sdtp=</v>
      </c>
    </row>
    <row r="419" spans="1:15">
      <c r="A419" s="10">
        <v>417</v>
      </c>
      <c r="B419" s="10" t="s">
        <v>147</v>
      </c>
      <c r="C419" s="10">
        <v>41</v>
      </c>
      <c r="D419" s="10" t="s">
        <v>148</v>
      </c>
      <c r="E419" s="12" t="s">
        <v>149</v>
      </c>
      <c r="F419" s="10" t="s">
        <v>150</v>
      </c>
      <c r="G419" s="10" t="s">
        <v>140</v>
      </c>
      <c r="H419" s="10">
        <v>2008</v>
      </c>
      <c r="I419" s="10" t="s">
        <v>97</v>
      </c>
      <c r="J419" s="10" t="s">
        <v>22</v>
      </c>
      <c r="K419" s="10" t="s">
        <v>151</v>
      </c>
      <c r="L419" s="10">
        <v>16</v>
      </c>
      <c r="M419" s="10"/>
      <c r="N419" s="10"/>
      <c r="O419" s="12" t="str">
        <f t="shared" si="6"/>
        <v>http://scholar.google.co.uk/scholar?hl=en&amp;q=%22Stable+carbon+isotope+composition+and+concentrations+of+CO〈+sub〉+2〈/sub〉+and+CH〈+sub〉+4〈/sub〉+in+the+deep+catotelm+of+a+peat+bog%22&amp;btnG=&amp;as_sdt=1%2C5&amp;as_sdtp=</v>
      </c>
    </row>
    <row r="420" spans="1:15">
      <c r="A420" s="10">
        <v>418</v>
      </c>
      <c r="B420" s="10" t="s">
        <v>147</v>
      </c>
      <c r="C420" s="10">
        <v>41</v>
      </c>
      <c r="D420" s="10" t="s">
        <v>3689</v>
      </c>
      <c r="E420" s="12" t="s">
        <v>3690</v>
      </c>
      <c r="F420" s="10" t="s">
        <v>3691</v>
      </c>
      <c r="G420" s="10" t="s">
        <v>3656</v>
      </c>
      <c r="H420" s="10">
        <v>2006</v>
      </c>
      <c r="I420" s="10" t="s">
        <v>3657</v>
      </c>
      <c r="J420" s="10" t="s">
        <v>22</v>
      </c>
      <c r="K420" s="10" t="s">
        <v>3692</v>
      </c>
      <c r="L420" s="10">
        <v>191</v>
      </c>
      <c r="M420" s="12" t="s">
        <v>3693</v>
      </c>
      <c r="N420" s="10"/>
      <c r="O420" s="12" t="str">
        <f t="shared" si="6"/>
        <v>http://scholar.google.co.uk/scholar?hl=en&amp;q=%22Rapid+early+development+of+circumarctic+peatlands+and+atmospheric+CH4+and+CO2+variations%22&amp;btnG=&amp;as_sdt=1%2C5&amp;as_sdtp=</v>
      </c>
    </row>
    <row r="421" spans="1:15">
      <c r="A421" s="10">
        <v>419</v>
      </c>
      <c r="B421" s="10" t="s">
        <v>147</v>
      </c>
      <c r="C421" s="10">
        <v>41</v>
      </c>
      <c r="D421" s="10" t="s">
        <v>1182</v>
      </c>
      <c r="E421" s="12" t="s">
        <v>1183</v>
      </c>
      <c r="F421" s="10" t="s">
        <v>1184</v>
      </c>
      <c r="G421" s="10" t="s">
        <v>1185</v>
      </c>
      <c r="H421" s="10">
        <v>2010</v>
      </c>
      <c r="I421" s="10" t="s">
        <v>97</v>
      </c>
      <c r="J421" s="10" t="s">
        <v>22</v>
      </c>
      <c r="K421" s="10" t="s">
        <v>1186</v>
      </c>
      <c r="L421" s="10">
        <v>26</v>
      </c>
      <c r="M421" s="12" t="s">
        <v>1187</v>
      </c>
      <c r="N421" s="10"/>
      <c r="O421" s="12" t="str">
        <f t="shared" si="6"/>
        <v>http://scholar.google.co.uk/scholar?hl=en&amp;q=%22Stable+carbon+and+oxygen+isotopes+in〈+i〉+Sphagnum+fuscum〈/i〉+peat+from+subarctic+Canada:+Implications+for+palaeoclimate+studies%22&amp;btnG=&amp;as_sdt=1%2C5&amp;as_sdtp=</v>
      </c>
    </row>
    <row r="422" spans="1:15">
      <c r="A422" s="10">
        <v>420</v>
      </c>
      <c r="B422" s="10" t="s">
        <v>147</v>
      </c>
      <c r="C422" s="10">
        <v>41</v>
      </c>
      <c r="D422" s="10" t="s">
        <v>3694</v>
      </c>
      <c r="E422" s="12" t="s">
        <v>3695</v>
      </c>
      <c r="F422" s="10" t="s">
        <v>3696</v>
      </c>
      <c r="G422" s="10" t="s">
        <v>3656</v>
      </c>
      <c r="H422" s="10">
        <v>1983</v>
      </c>
      <c r="I422" s="10" t="s">
        <v>3657</v>
      </c>
      <c r="J422" s="10" t="s">
        <v>22</v>
      </c>
      <c r="K422" s="10" t="s">
        <v>3697</v>
      </c>
      <c r="L422" s="10">
        <v>1241</v>
      </c>
      <c r="M422" s="10"/>
      <c r="N422" s="10"/>
      <c r="O422" s="12" t="str">
        <f t="shared" si="6"/>
        <v>http://scholar.google.co.uk/scholar?hl=en&amp;q=%22The+chromosomal+basis+of+human+neoplasia%22&amp;btnG=&amp;as_sdt=1%2C5&amp;as_sdtp=</v>
      </c>
    </row>
    <row r="423" spans="1:15">
      <c r="A423" s="10">
        <v>421</v>
      </c>
      <c r="B423" s="10" t="s">
        <v>712</v>
      </c>
      <c r="C423" s="10">
        <v>42</v>
      </c>
      <c r="D423" s="10" t="s">
        <v>713</v>
      </c>
      <c r="E423" s="12" t="s">
        <v>714</v>
      </c>
      <c r="F423" s="10" t="s">
        <v>715</v>
      </c>
      <c r="G423" s="10" t="s">
        <v>652</v>
      </c>
      <c r="H423" s="10">
        <v>1992</v>
      </c>
      <c r="I423" s="10" t="s">
        <v>535</v>
      </c>
      <c r="J423" s="10" t="s">
        <v>22</v>
      </c>
      <c r="K423" s="10" t="s">
        <v>716</v>
      </c>
      <c r="L423" s="10">
        <v>103</v>
      </c>
      <c r="M423" s="12" t="s">
        <v>717</v>
      </c>
      <c r="N423" s="10"/>
      <c r="O423" s="12" t="str">
        <f t="shared" si="6"/>
        <v>http://scholar.google.co.uk/scholar?hl=en&amp;q=%22Winter+fluxes+of+methane+from+Minnesota+peatlands%22&amp;btnG=&amp;as_sdt=1%2C5&amp;as_sdtp=</v>
      </c>
    </row>
    <row r="424" spans="1:15">
      <c r="A424" s="10">
        <v>422</v>
      </c>
      <c r="B424" s="10" t="s">
        <v>712</v>
      </c>
      <c r="C424" s="10">
        <v>42</v>
      </c>
      <c r="D424" s="10" t="s">
        <v>2352</v>
      </c>
      <c r="E424" s="12" t="s">
        <v>2353</v>
      </c>
      <c r="F424" s="10" t="s">
        <v>2354</v>
      </c>
      <c r="G424" s="10" t="s">
        <v>2311</v>
      </c>
      <c r="H424" s="10">
        <v>2009</v>
      </c>
      <c r="I424" s="10" t="s">
        <v>863</v>
      </c>
      <c r="J424" s="10" t="s">
        <v>22</v>
      </c>
      <c r="K424" s="10" t="s">
        <v>2355</v>
      </c>
      <c r="L424" s="10">
        <v>185</v>
      </c>
      <c r="M424" s="12" t="s">
        <v>2356</v>
      </c>
      <c r="N424" s="10"/>
      <c r="O424" s="12" t="str">
        <f t="shared" si="6"/>
        <v>http://scholar.google.co.uk/scholar?hl=en&amp;q=%22Impacts+of+climate+change+on+fire+activity+and+fire+management+in+the+circumboreal+forest%22&amp;btnG=&amp;as_sdt=1%2C5&amp;as_sdtp=</v>
      </c>
    </row>
    <row r="425" spans="1:15">
      <c r="A425" s="10">
        <v>423</v>
      </c>
      <c r="B425" s="10" t="s">
        <v>712</v>
      </c>
      <c r="C425" s="10">
        <v>42</v>
      </c>
      <c r="D425" s="10" t="s">
        <v>2565</v>
      </c>
      <c r="E425" s="12" t="s">
        <v>2566</v>
      </c>
      <c r="F425" s="10" t="s">
        <v>2567</v>
      </c>
      <c r="G425" s="10" t="s">
        <v>2568</v>
      </c>
      <c r="H425" s="10">
        <v>1981</v>
      </c>
      <c r="I425" s="10" t="s">
        <v>353</v>
      </c>
      <c r="J425" s="10" t="s">
        <v>22</v>
      </c>
      <c r="K425" s="10" t="s">
        <v>2569</v>
      </c>
      <c r="L425" s="10">
        <v>185</v>
      </c>
      <c r="M425" s="10"/>
      <c r="N425" s="10"/>
      <c r="O425" s="12" t="str">
        <f t="shared" si="6"/>
        <v>http://scholar.google.co.uk/scholar?hl=en&amp;q=%22Activated+carbon+adsorption+of+humic+substances%22&amp;btnG=&amp;as_sdt=1%2C5&amp;as_sdtp=</v>
      </c>
    </row>
    <row r="426" spans="1:15">
      <c r="A426" s="10">
        <v>424</v>
      </c>
      <c r="B426" s="10" t="s">
        <v>712</v>
      </c>
      <c r="C426" s="10">
        <v>42</v>
      </c>
      <c r="D426" s="10" t="s">
        <v>4035</v>
      </c>
      <c r="E426" s="12" t="s">
        <v>4036</v>
      </c>
      <c r="F426" s="10" t="s">
        <v>4037</v>
      </c>
      <c r="G426" s="10" t="s">
        <v>4032</v>
      </c>
      <c r="H426" s="10">
        <v>2007</v>
      </c>
      <c r="I426" s="10"/>
      <c r="J426" s="10" t="s">
        <v>22</v>
      </c>
      <c r="K426" s="10" t="s">
        <v>4038</v>
      </c>
      <c r="L426" s="10">
        <v>25</v>
      </c>
      <c r="M426" s="12" t="s">
        <v>4039</v>
      </c>
      <c r="N426" s="10"/>
      <c r="O426" s="12" t="str">
        <f t="shared" si="6"/>
        <v>http://scholar.google.co.uk/scholar?hl=en&amp;q=%22Fungal+N2O+production+in+an+arable+peat+soil+in+Central+Kalimantan,+Indonesia%22&amp;btnG=&amp;as_sdt=1%2C5&amp;as_sdtp=</v>
      </c>
    </row>
    <row r="427" spans="1:15">
      <c r="A427" s="10">
        <v>425</v>
      </c>
      <c r="B427" s="10" t="s">
        <v>712</v>
      </c>
      <c r="C427" s="10">
        <v>42</v>
      </c>
      <c r="D427" s="10" t="s">
        <v>3623</v>
      </c>
      <c r="E427" s="12" t="s">
        <v>3624</v>
      </c>
      <c r="F427" s="10" t="s">
        <v>3625</v>
      </c>
      <c r="G427" s="10" t="s">
        <v>3626</v>
      </c>
      <c r="H427" s="10">
        <v>2006</v>
      </c>
      <c r="I427" s="10" t="s">
        <v>97</v>
      </c>
      <c r="J427" s="10" t="s">
        <v>22</v>
      </c>
      <c r="K427" s="10" t="s">
        <v>3627</v>
      </c>
      <c r="L427" s="10">
        <v>56</v>
      </c>
      <c r="M427" s="12" t="s">
        <v>3628</v>
      </c>
      <c r="N427" s="10"/>
      <c r="O427" s="12" t="str">
        <f t="shared" si="6"/>
        <v>http://scholar.google.co.uk/scholar?hl=en&amp;q=%22Detection+of+methanogenic〈+i〉+Archaea〈/i〉+in+peat+:+comparison+of+PCR+primers+targeting+the〈+i〉+mcrA〈/i〉+gene%22&amp;btnG=&amp;as_sdt=1%2C5&amp;as_sdtp=</v>
      </c>
    </row>
    <row r="428" spans="1:15">
      <c r="A428" s="10">
        <v>426</v>
      </c>
      <c r="B428" s="10" t="s">
        <v>712</v>
      </c>
      <c r="C428" s="10">
        <v>42</v>
      </c>
      <c r="D428" s="10" t="s">
        <v>3478</v>
      </c>
      <c r="E428" s="12" t="s">
        <v>3479</v>
      </c>
      <c r="F428" s="10" t="s">
        <v>3480</v>
      </c>
      <c r="G428" s="10" t="s">
        <v>3481</v>
      </c>
      <c r="H428" s="10">
        <v>2011</v>
      </c>
      <c r="I428" s="10"/>
      <c r="J428" s="10" t="s">
        <v>22</v>
      </c>
      <c r="K428" s="10" t="s">
        <v>3482</v>
      </c>
      <c r="L428" s="10">
        <v>22</v>
      </c>
      <c r="M428" s="12" t="s">
        <v>3479</v>
      </c>
      <c r="N428" s="10" t="s">
        <v>1717</v>
      </c>
      <c r="O428" s="12" t="str">
        <f t="shared" si="6"/>
        <v>http://scholar.google.co.uk/scholar?hl=en&amp;q=%22CO2+efflux+from+cleared+mangrove+peat%22&amp;btnG=&amp;as_sdt=1%2C5&amp;as_sdtp=</v>
      </c>
    </row>
    <row r="429" spans="1:15">
      <c r="A429" s="10">
        <v>427</v>
      </c>
      <c r="B429" s="10" t="s">
        <v>712</v>
      </c>
      <c r="C429" s="10">
        <v>42</v>
      </c>
      <c r="D429" s="10" t="s">
        <v>718</v>
      </c>
      <c r="E429" s="12" t="s">
        <v>719</v>
      </c>
      <c r="F429" s="10" t="s">
        <v>720</v>
      </c>
      <c r="G429" s="10" t="s">
        <v>652</v>
      </c>
      <c r="H429" s="10">
        <v>1996</v>
      </c>
      <c r="I429" s="10" t="s">
        <v>535</v>
      </c>
      <c r="J429" s="10" t="s">
        <v>22</v>
      </c>
      <c r="K429" s="10" t="s">
        <v>721</v>
      </c>
      <c r="L429" s="10">
        <v>200</v>
      </c>
      <c r="M429" s="10"/>
      <c r="N429" s="10"/>
      <c r="O429" s="12" t="str">
        <f t="shared" si="6"/>
        <v>http://scholar.google.co.uk/scholar?hl=en&amp;q=%22Fluxes+of+nitrous+oxide+from+boreal+peatlands+as+affected+by+peatland+type,+water+table+level+and+nitrification+capacity%22&amp;btnG=&amp;as_sdt=1%2C5&amp;as_sdtp=</v>
      </c>
    </row>
    <row r="430" spans="1:15">
      <c r="A430" s="10">
        <v>428</v>
      </c>
      <c r="B430" s="10" t="s">
        <v>712</v>
      </c>
      <c r="C430" s="10">
        <v>42</v>
      </c>
      <c r="D430" s="10" t="s">
        <v>1026</v>
      </c>
      <c r="E430" s="12" t="s">
        <v>1027</v>
      </c>
      <c r="F430" s="10" t="s">
        <v>1028</v>
      </c>
      <c r="G430" s="10" t="s">
        <v>1014</v>
      </c>
      <c r="H430" s="10">
        <v>1993</v>
      </c>
      <c r="I430" s="10" t="s">
        <v>181</v>
      </c>
      <c r="J430" s="10" t="s">
        <v>22</v>
      </c>
      <c r="K430" s="10" t="s">
        <v>1029</v>
      </c>
      <c r="L430" s="10">
        <v>99</v>
      </c>
      <c r="M430" s="12" t="s">
        <v>1030</v>
      </c>
      <c r="N430" s="10"/>
      <c r="O430" s="12" t="str">
        <f t="shared" si="6"/>
        <v>http://scholar.google.co.uk/scholar?hl=en&amp;q=%22Microtopography+and+methane+flux+in+boreal+peatlands,+northern+Ontario,+Canada%22&amp;btnG=&amp;as_sdt=1%2C5&amp;as_sdtp=</v>
      </c>
    </row>
    <row r="431" spans="1:15">
      <c r="A431" s="10">
        <v>429</v>
      </c>
      <c r="B431" s="10" t="s">
        <v>712</v>
      </c>
      <c r="C431" s="10">
        <v>42</v>
      </c>
      <c r="D431" s="10" t="s">
        <v>3629</v>
      </c>
      <c r="E431" s="12" t="s">
        <v>3630</v>
      </c>
      <c r="F431" s="10" t="s">
        <v>3631</v>
      </c>
      <c r="G431" s="10" t="s">
        <v>3632</v>
      </c>
      <c r="H431" s="10">
        <v>2010</v>
      </c>
      <c r="I431" s="10" t="s">
        <v>97</v>
      </c>
      <c r="J431" s="10" t="s">
        <v>22</v>
      </c>
      <c r="K431" s="10" t="s">
        <v>3633</v>
      </c>
      <c r="L431" s="10">
        <v>34</v>
      </c>
      <c r="M431" s="12" t="s">
        <v>3634</v>
      </c>
      <c r="N431" s="10"/>
      <c r="O431" s="12" t="str">
        <f t="shared" si="6"/>
        <v>http://scholar.google.co.uk/scholar?hl=en&amp;q=%22Environmental+inventory+modelling+of+the+use+of+compost+and+peat+in+growth+media+preparation%22&amp;btnG=&amp;as_sdt=1%2C5&amp;as_sdtp=</v>
      </c>
    </row>
    <row r="432" spans="1:15">
      <c r="A432" s="10">
        <v>430</v>
      </c>
      <c r="B432" s="10" t="s">
        <v>712</v>
      </c>
      <c r="C432" s="10">
        <v>42</v>
      </c>
      <c r="D432" s="10" t="s">
        <v>2245</v>
      </c>
      <c r="E432" s="12" t="s">
        <v>2246</v>
      </c>
      <c r="F432" s="10" t="s">
        <v>2247</v>
      </c>
      <c r="G432" s="10" t="s">
        <v>2226</v>
      </c>
      <c r="H432" s="10">
        <v>1990</v>
      </c>
      <c r="I432" s="10" t="s">
        <v>863</v>
      </c>
      <c r="J432" s="10" t="s">
        <v>22</v>
      </c>
      <c r="K432" s="10" t="s">
        <v>2248</v>
      </c>
      <c r="L432" s="10">
        <v>203</v>
      </c>
      <c r="M432" s="10"/>
      <c r="N432" s="10"/>
      <c r="O432" s="12" t="str">
        <f t="shared" si="6"/>
        <v>http://scholar.google.co.uk/scholar?hl=en&amp;q=%22Spatial+and+temporal+variations+of+methane+flux+from+subarctic/northern+boreal+fens%22&amp;btnG=&amp;as_sdt=1%2C5&amp;as_sdtp=</v>
      </c>
    </row>
    <row r="433" spans="1:15">
      <c r="A433" s="10">
        <v>431</v>
      </c>
      <c r="B433" s="10" t="s">
        <v>722</v>
      </c>
      <c r="C433" s="10">
        <v>43</v>
      </c>
      <c r="D433" s="10" t="s">
        <v>4537</v>
      </c>
      <c r="E433" s="12" t="s">
        <v>4538</v>
      </c>
      <c r="F433" s="10" t="s">
        <v>4539</v>
      </c>
      <c r="G433" s="10"/>
      <c r="H433" s="10"/>
      <c r="I433" s="10" t="s">
        <v>316</v>
      </c>
      <c r="J433" s="10" t="s">
        <v>102</v>
      </c>
      <c r="K433" s="10" t="s">
        <v>4540</v>
      </c>
      <c r="L433" s="10">
        <v>53</v>
      </c>
      <c r="M433" s="10"/>
      <c r="N433" s="10" t="s">
        <v>34</v>
      </c>
      <c r="O433" s="12" t="str">
        <f t="shared" si="6"/>
        <v>http://scholar.google.co.uk/scholar?hl=en&amp;q=%22Magnesite+disposal+of+carbon+dioxide%22&amp;btnG=&amp;as_sdt=1%2C5&amp;as_sdtp=</v>
      </c>
    </row>
    <row r="434" spans="1:15">
      <c r="A434" s="10">
        <v>432</v>
      </c>
      <c r="B434" s="10" t="s">
        <v>722</v>
      </c>
      <c r="C434" s="10">
        <v>43</v>
      </c>
      <c r="D434" s="10" t="s">
        <v>1488</v>
      </c>
      <c r="E434" s="12" t="s">
        <v>1489</v>
      </c>
      <c r="F434" s="10" t="s">
        <v>1490</v>
      </c>
      <c r="G434" s="10" t="s">
        <v>1491</v>
      </c>
      <c r="H434" s="10">
        <v>1977</v>
      </c>
      <c r="I434" s="10" t="s">
        <v>97</v>
      </c>
      <c r="J434" s="10" t="s">
        <v>22</v>
      </c>
      <c r="K434" s="10" t="s">
        <v>1492</v>
      </c>
      <c r="L434" s="10">
        <v>136</v>
      </c>
      <c r="M434" s="12" t="s">
        <v>1493</v>
      </c>
      <c r="N434" s="10"/>
      <c r="O434" s="12" t="str">
        <f t="shared" si="6"/>
        <v>http://scholar.google.co.uk/scholar?hl=en&amp;q=%22Can+we+control+the+carbon+dioxide+in+the+atmosphere?%22&amp;btnG=&amp;as_sdt=1%2C5&amp;as_sdtp=</v>
      </c>
    </row>
    <row r="435" spans="1:15">
      <c r="A435" s="10">
        <v>433</v>
      </c>
      <c r="B435" s="10" t="s">
        <v>722</v>
      </c>
      <c r="C435" s="10">
        <v>43</v>
      </c>
      <c r="D435" s="10" t="s">
        <v>723</v>
      </c>
      <c r="E435" s="12" t="s">
        <v>724</v>
      </c>
      <c r="F435" s="10" t="s">
        <v>725</v>
      </c>
      <c r="G435" s="10" t="s">
        <v>652</v>
      </c>
      <c r="H435" s="10">
        <v>1990</v>
      </c>
      <c r="I435" s="10" t="s">
        <v>535</v>
      </c>
      <c r="J435" s="10" t="s">
        <v>22</v>
      </c>
      <c r="K435" s="10" t="s">
        <v>726</v>
      </c>
      <c r="L435" s="10">
        <v>190</v>
      </c>
      <c r="M435" s="12" t="s">
        <v>727</v>
      </c>
      <c r="N435" s="10"/>
      <c r="O435" s="12" t="str">
        <f t="shared" si="6"/>
        <v>http://scholar.google.co.uk/scholar?hl=en&amp;q=%22Methane+emissions+from+fen,+bog+and+swamp+peatlands+in+Quebec%22&amp;btnG=&amp;as_sdt=1%2C5&amp;as_sdtp=</v>
      </c>
    </row>
    <row r="436" spans="1:15">
      <c r="A436" s="10">
        <v>434</v>
      </c>
      <c r="B436" s="10" t="s">
        <v>722</v>
      </c>
      <c r="C436" s="10">
        <v>43</v>
      </c>
      <c r="D436" s="10" t="s">
        <v>3891</v>
      </c>
      <c r="E436" s="12" t="s">
        <v>3892</v>
      </c>
      <c r="F436" s="10" t="s">
        <v>3893</v>
      </c>
      <c r="G436" s="10" t="s">
        <v>3848</v>
      </c>
      <c r="H436" s="10">
        <v>1998</v>
      </c>
      <c r="I436" s="10" t="s">
        <v>97</v>
      </c>
      <c r="J436" s="10" t="s">
        <v>22</v>
      </c>
      <c r="K436" s="10" t="s">
        <v>3894</v>
      </c>
      <c r="L436" s="10">
        <v>90</v>
      </c>
      <c r="M436" s="10"/>
      <c r="N436" s="10"/>
      <c r="O436" s="12" t="str">
        <f t="shared" si="6"/>
        <v>http://scholar.google.co.uk/scholar?hl=en&amp;q=%22Peat+respiration+at+low+temperatures%22&amp;btnG=&amp;as_sdt=1%2C5&amp;as_sdtp=</v>
      </c>
    </row>
    <row r="437" spans="1:15">
      <c r="A437" s="10">
        <v>435</v>
      </c>
      <c r="B437" s="10" t="s">
        <v>722</v>
      </c>
      <c r="C437" s="10">
        <v>43</v>
      </c>
      <c r="D437" s="10" t="s">
        <v>2031</v>
      </c>
      <c r="E437" s="12" t="s">
        <v>2032</v>
      </c>
      <c r="F437" s="10" t="s">
        <v>2033</v>
      </c>
      <c r="G437" s="10" t="s">
        <v>2025</v>
      </c>
      <c r="H437" s="10">
        <v>2003</v>
      </c>
      <c r="I437" s="10" t="s">
        <v>863</v>
      </c>
      <c r="J437" s="10" t="s">
        <v>22</v>
      </c>
      <c r="K437" s="10" t="s">
        <v>2034</v>
      </c>
      <c r="L437" s="10">
        <v>201</v>
      </c>
      <c r="M437" s="12" t="s">
        <v>2032</v>
      </c>
      <c r="N437" s="10" t="s">
        <v>1717</v>
      </c>
      <c r="O437" s="12" t="str">
        <f t="shared" si="6"/>
        <v>http://scholar.google.co.uk/scholar?hl=en&amp;q=%22Factors+controlling+large+scale+variations+in+methane+emissions+from+wetlands%22&amp;btnG=&amp;as_sdt=1%2C5&amp;as_sdtp=</v>
      </c>
    </row>
    <row r="438" spans="1:15">
      <c r="A438" s="10">
        <v>436</v>
      </c>
      <c r="B438" s="10" t="s">
        <v>722</v>
      </c>
      <c r="C438" s="10">
        <v>43</v>
      </c>
      <c r="D438" s="10" t="s">
        <v>3277</v>
      </c>
      <c r="E438" s="12" t="s">
        <v>3278</v>
      </c>
      <c r="F438" s="10" t="s">
        <v>3279</v>
      </c>
      <c r="G438" s="10" t="s">
        <v>3263</v>
      </c>
      <c r="H438" s="10">
        <v>1999</v>
      </c>
      <c r="I438" s="10" t="s">
        <v>535</v>
      </c>
      <c r="J438" s="10" t="s">
        <v>22</v>
      </c>
      <c r="K438" s="10" t="s">
        <v>3280</v>
      </c>
      <c r="L438" s="10">
        <v>136</v>
      </c>
      <c r="M438" s="10"/>
      <c r="N438" s="10"/>
      <c r="O438" s="12" t="str">
        <f t="shared" si="6"/>
        <v>http://scholar.google.co.uk/scholar?hl=en&amp;q=%22Restored+cut-away+peatland+as+a+sink+for+atmospheric+CO2%22&amp;btnG=&amp;as_sdt=1%2C5&amp;as_sdtp=</v>
      </c>
    </row>
    <row r="439" spans="1:15">
      <c r="A439" s="10">
        <v>437</v>
      </c>
      <c r="B439" s="10" t="s">
        <v>722</v>
      </c>
      <c r="C439" s="10">
        <v>43</v>
      </c>
      <c r="D439" s="10" t="s">
        <v>728</v>
      </c>
      <c r="E439" s="12" t="s">
        <v>729</v>
      </c>
      <c r="F439" s="10" t="s">
        <v>730</v>
      </c>
      <c r="G439" s="10" t="s">
        <v>652</v>
      </c>
      <c r="H439" s="10">
        <v>1994</v>
      </c>
      <c r="I439" s="10" t="s">
        <v>535</v>
      </c>
      <c r="J439" s="10" t="s">
        <v>22</v>
      </c>
      <c r="K439" s="10" t="s">
        <v>731</v>
      </c>
      <c r="L439" s="10">
        <v>152</v>
      </c>
      <c r="M439" s="10"/>
      <c r="N439" s="10"/>
      <c r="O439" s="12" t="str">
        <f t="shared" si="6"/>
        <v>http://scholar.google.co.uk/scholar?hl=en&amp;q=%22A+three-year+study+of+controls+on+methane+emissions+from+two+Michigan+peatlands%22&amp;btnG=&amp;as_sdt=1%2C5&amp;as_sdtp=</v>
      </c>
    </row>
    <row r="440" spans="1:15">
      <c r="A440" s="10">
        <v>438</v>
      </c>
      <c r="B440" s="10" t="s">
        <v>722</v>
      </c>
      <c r="C440" s="10">
        <v>43</v>
      </c>
      <c r="D440" s="10" t="s">
        <v>3211</v>
      </c>
      <c r="E440" s="12" t="s">
        <v>3212</v>
      </c>
      <c r="F440" s="10" t="s">
        <v>3213</v>
      </c>
      <c r="G440" s="10" t="s">
        <v>3214</v>
      </c>
      <c r="H440" s="10">
        <v>1996</v>
      </c>
      <c r="I440" s="10"/>
      <c r="J440" s="10" t="s">
        <v>22</v>
      </c>
      <c r="K440" s="10" t="s">
        <v>3215</v>
      </c>
      <c r="L440" s="10">
        <v>23</v>
      </c>
      <c r="M440" s="12" t="s">
        <v>3216</v>
      </c>
      <c r="N440" s="10"/>
      <c r="O440" s="12" t="str">
        <f t="shared" si="6"/>
        <v>http://scholar.google.co.uk/scholar?hl=en&amp;q=%22Prediction+of+nitrous+oxide+fluxes+from+managed+grassland+on+peat+soil+using+a+simple+empirical+model%22&amp;btnG=&amp;as_sdt=1%2C5&amp;as_sdtp=</v>
      </c>
    </row>
    <row r="441" spans="1:15">
      <c r="A441" s="10">
        <v>439</v>
      </c>
      <c r="B441" s="10" t="s">
        <v>722</v>
      </c>
      <c r="C441" s="10">
        <v>43</v>
      </c>
      <c r="D441" s="10" t="s">
        <v>3553</v>
      </c>
      <c r="E441" s="12" t="s">
        <v>3554</v>
      </c>
      <c r="F441" s="10" t="s">
        <v>3555</v>
      </c>
      <c r="G441" s="10" t="s">
        <v>3556</v>
      </c>
      <c r="H441" s="10">
        <v>2001</v>
      </c>
      <c r="I441" s="10" t="s">
        <v>97</v>
      </c>
      <c r="J441" s="10" t="s">
        <v>22</v>
      </c>
      <c r="K441" s="10" t="s">
        <v>3557</v>
      </c>
      <c r="L441" s="10">
        <v>95</v>
      </c>
      <c r="M441" s="12" t="s">
        <v>3558</v>
      </c>
      <c r="N441" s="10"/>
      <c r="O441" s="12" t="str">
        <f t="shared" si="6"/>
        <v>http://scholar.google.co.uk/scholar?hl=en&amp;q=%22Multiproxy+record+of+late+Pleistocene–Holocene+climate+and+vegetation+changes+from+a+peat+bog+in+Patagonia%22&amp;btnG=&amp;as_sdt=1%2C5&amp;as_sdtp=</v>
      </c>
    </row>
    <row r="442" spans="1:15">
      <c r="A442" s="10">
        <v>440</v>
      </c>
      <c r="B442" s="10" t="s">
        <v>722</v>
      </c>
      <c r="C442" s="10">
        <v>43</v>
      </c>
      <c r="D442" s="10" t="s">
        <v>3742</v>
      </c>
      <c r="E442" s="12" t="s">
        <v>3743</v>
      </c>
      <c r="F442" s="10" t="s">
        <v>3744</v>
      </c>
      <c r="G442" s="10" t="s">
        <v>3732</v>
      </c>
      <c r="H442" s="10">
        <v>2010</v>
      </c>
      <c r="I442" s="10" t="s">
        <v>97</v>
      </c>
      <c r="J442" s="10" t="s">
        <v>22</v>
      </c>
      <c r="K442" s="10" t="s">
        <v>3745</v>
      </c>
      <c r="L442" s="10">
        <v>25</v>
      </c>
      <c r="M442" s="10"/>
      <c r="N442" s="10"/>
      <c r="O442" s="12" t="str">
        <f t="shared" si="6"/>
        <v>http://scholar.google.co.uk/scholar?hl=en&amp;q=%22Assessing+the+probability+of+carbon+and+greenhouse+gas+benefit+from+the+management+of+peat+soils%22&amp;btnG=&amp;as_sdt=1%2C5&amp;as_sdtp=</v>
      </c>
    </row>
    <row r="443" spans="1:15">
      <c r="A443" s="10">
        <v>441</v>
      </c>
      <c r="B443" s="10" t="s">
        <v>292</v>
      </c>
      <c r="C443" s="10">
        <v>44</v>
      </c>
      <c r="D443" s="10" t="s">
        <v>2787</v>
      </c>
      <c r="E443" s="12" t="s">
        <v>2788</v>
      </c>
      <c r="F443" s="10" t="s">
        <v>2789</v>
      </c>
      <c r="G443" s="10" t="s">
        <v>2773</v>
      </c>
      <c r="H443" s="10">
        <v>2001</v>
      </c>
      <c r="I443" s="10" t="s">
        <v>863</v>
      </c>
      <c r="J443" s="10" t="s">
        <v>22</v>
      </c>
      <c r="K443" s="10" t="s">
        <v>2790</v>
      </c>
      <c r="L443" s="10">
        <v>82</v>
      </c>
      <c r="M443" s="12" t="s">
        <v>2791</v>
      </c>
      <c r="N443" s="10"/>
      <c r="O443" s="12" t="str">
        <f t="shared" si="6"/>
        <v>http://scholar.google.co.uk/scholar?hl=en&amp;q=%22Seasonal+CO2+balances+of+a+subarctic+mire%22&amp;btnG=&amp;as_sdt=1%2C5&amp;as_sdtp=</v>
      </c>
    </row>
    <row r="444" spans="1:15">
      <c r="A444" s="10">
        <v>442</v>
      </c>
      <c r="B444" s="10" t="s">
        <v>292</v>
      </c>
      <c r="C444" s="10">
        <v>44</v>
      </c>
      <c r="D444" s="10" t="s">
        <v>4116</v>
      </c>
      <c r="E444" s="12" t="s">
        <v>4117</v>
      </c>
      <c r="F444" s="10" t="s">
        <v>4118</v>
      </c>
      <c r="G444" s="10" t="s">
        <v>4109</v>
      </c>
      <c r="H444" s="10">
        <v>2007</v>
      </c>
      <c r="I444" s="10" t="s">
        <v>863</v>
      </c>
      <c r="J444" s="10" t="s">
        <v>22</v>
      </c>
      <c r="K444" s="10" t="s">
        <v>4119</v>
      </c>
      <c r="L444" s="10">
        <v>22</v>
      </c>
      <c r="M444" s="10"/>
      <c r="N444" s="10"/>
      <c r="O444" s="12" t="str">
        <f t="shared" si="6"/>
        <v>http://scholar.google.co.uk/scholar?hl=en&amp;q=%22Water‐table+management+in+lowland+UK+peat+soils+and+its+potential+impact+on+CO2+emission%22&amp;btnG=&amp;as_sdt=1%2C5&amp;as_sdtp=</v>
      </c>
    </row>
    <row r="445" spans="1:15">
      <c r="A445" s="10">
        <v>443</v>
      </c>
      <c r="B445" s="10" t="s">
        <v>292</v>
      </c>
      <c r="C445" s="10">
        <v>44</v>
      </c>
      <c r="D445" s="10" t="s">
        <v>3382</v>
      </c>
      <c r="E445" s="12" t="s">
        <v>3383</v>
      </c>
      <c r="F445" s="10" t="s">
        <v>3384</v>
      </c>
      <c r="G445" s="10" t="s">
        <v>3385</v>
      </c>
      <c r="H445" s="10">
        <v>2009</v>
      </c>
      <c r="I445" s="10" t="s">
        <v>97</v>
      </c>
      <c r="J445" s="10" t="s">
        <v>22</v>
      </c>
      <c r="K445" s="10" t="s">
        <v>3386</v>
      </c>
      <c r="L445" s="10">
        <v>98</v>
      </c>
      <c r="M445" s="12" t="s">
        <v>3387</v>
      </c>
      <c r="N445" s="10"/>
      <c r="O445" s="12" t="str">
        <f t="shared" si="6"/>
        <v>http://scholar.google.co.uk/scholar?hl=en&amp;q=%22Methane+dynamics+in+northern+peatlands:+a+review%22&amp;btnG=&amp;as_sdt=1%2C5&amp;as_sdtp=</v>
      </c>
    </row>
    <row r="446" spans="1:15">
      <c r="A446" s="10">
        <v>444</v>
      </c>
      <c r="B446" s="10" t="s">
        <v>292</v>
      </c>
      <c r="C446" s="10">
        <v>44</v>
      </c>
      <c r="D446" s="10" t="s">
        <v>3895</v>
      </c>
      <c r="E446" s="12" t="s">
        <v>3896</v>
      </c>
      <c r="F446" s="10" t="s">
        <v>1901</v>
      </c>
      <c r="G446" s="10" t="s">
        <v>3848</v>
      </c>
      <c r="H446" s="10">
        <v>2011</v>
      </c>
      <c r="I446" s="10" t="s">
        <v>97</v>
      </c>
      <c r="J446" s="10" t="s">
        <v>22</v>
      </c>
      <c r="K446" s="10" t="s">
        <v>3897</v>
      </c>
      <c r="L446" s="10">
        <v>32</v>
      </c>
      <c r="M446" s="12" t="s">
        <v>3898</v>
      </c>
      <c r="N446" s="10"/>
      <c r="O446" s="12" t="str">
        <f t="shared" si="6"/>
        <v>http://scholar.google.co.uk/scholar?hl=en&amp;q=%22Influence+of+water+table+level+and+soil+properties+on+emissions+of+greenhouse+gases+from+cultivated+peat+soil%22&amp;btnG=&amp;as_sdt=1%2C5&amp;as_sdtp=</v>
      </c>
    </row>
    <row r="447" spans="1:15">
      <c r="A447" s="10">
        <v>445</v>
      </c>
      <c r="B447" s="10" t="s">
        <v>292</v>
      </c>
      <c r="C447" s="10">
        <v>44</v>
      </c>
      <c r="D447" s="10" t="s">
        <v>293</v>
      </c>
      <c r="E447" s="12" t="s">
        <v>294</v>
      </c>
      <c r="F447" s="10" t="s">
        <v>295</v>
      </c>
      <c r="G447" s="10" t="s">
        <v>296</v>
      </c>
      <c r="H447" s="10">
        <v>1984</v>
      </c>
      <c r="I447" s="10"/>
      <c r="J447" s="10" t="s">
        <v>22</v>
      </c>
      <c r="K447" s="10" t="s">
        <v>297</v>
      </c>
      <c r="L447" s="10">
        <v>700</v>
      </c>
      <c r="M447" s="12" t="s">
        <v>298</v>
      </c>
      <c r="N447" s="10"/>
      <c r="O447" s="12" t="str">
        <f t="shared" si="6"/>
        <v>http://scholar.google.co.uk/scholar?hl=en&amp;q=%22The+limits+to+peat+bog+growth%22&amp;btnG=&amp;as_sdt=1%2C5&amp;as_sdtp=</v>
      </c>
    </row>
    <row r="448" spans="1:15">
      <c r="A448" s="10">
        <v>446</v>
      </c>
      <c r="B448" s="10" t="s">
        <v>292</v>
      </c>
      <c r="C448" s="10">
        <v>44</v>
      </c>
      <c r="D448" s="10" t="s">
        <v>3281</v>
      </c>
      <c r="E448" s="12" t="s">
        <v>3282</v>
      </c>
      <c r="F448" s="10" t="s">
        <v>3283</v>
      </c>
      <c r="G448" s="10" t="s">
        <v>3263</v>
      </c>
      <c r="H448" s="10">
        <v>1990</v>
      </c>
      <c r="I448" s="10" t="s">
        <v>535</v>
      </c>
      <c r="J448" s="10" t="s">
        <v>22</v>
      </c>
      <c r="K448" s="10" t="s">
        <v>3284</v>
      </c>
      <c r="L448" s="10">
        <v>205</v>
      </c>
      <c r="M448" s="10"/>
      <c r="N448" s="10"/>
      <c r="O448" s="12" t="str">
        <f t="shared" si="6"/>
        <v>http://scholar.google.co.uk/scholar?hl=en&amp;q=%22Carbon+balance+in+tussock+tundra+under+ambient+and+elevated+atmospheric+CO2%22&amp;btnG=&amp;as_sdt=1%2C5&amp;as_sdtp=</v>
      </c>
    </row>
    <row r="449" spans="1:15">
      <c r="A449" s="10">
        <v>447</v>
      </c>
      <c r="B449" s="10" t="s">
        <v>292</v>
      </c>
      <c r="C449" s="10">
        <v>44</v>
      </c>
      <c r="D449" s="10" t="s">
        <v>4541</v>
      </c>
      <c r="E449" s="12"/>
      <c r="F449" s="10" t="s">
        <v>4542</v>
      </c>
      <c r="G449" s="10"/>
      <c r="H449" s="10"/>
      <c r="I449" s="10"/>
      <c r="J449" s="10" t="s">
        <v>167</v>
      </c>
      <c r="K449" s="10"/>
      <c r="L449" s="10">
        <v>3</v>
      </c>
      <c r="M449" s="10"/>
      <c r="N449" s="10" t="s">
        <v>34</v>
      </c>
      <c r="O449" s="12" t="str">
        <f t="shared" si="6"/>
        <v>http://scholar.google.co.uk/scholar?hl=en&amp;q=%22H+and+S+Page+(2006)+PEAT+-+CO2%22&amp;btnG=&amp;as_sdt=1%2C5&amp;as_sdtp=</v>
      </c>
    </row>
    <row r="450" spans="1:15">
      <c r="A450" s="10">
        <v>448</v>
      </c>
      <c r="B450" s="10" t="s">
        <v>292</v>
      </c>
      <c r="C450" s="10">
        <v>44</v>
      </c>
      <c r="D450" s="10" t="s">
        <v>2249</v>
      </c>
      <c r="E450" s="12" t="s">
        <v>2250</v>
      </c>
      <c r="F450" s="10" t="s">
        <v>2251</v>
      </c>
      <c r="G450" s="10" t="s">
        <v>2226</v>
      </c>
      <c r="H450" s="10">
        <v>1996</v>
      </c>
      <c r="I450" s="10" t="s">
        <v>863</v>
      </c>
      <c r="J450" s="10" t="s">
        <v>22</v>
      </c>
      <c r="K450" s="10" t="s">
        <v>2252</v>
      </c>
      <c r="L450" s="10">
        <v>173</v>
      </c>
      <c r="M450" s="12" t="s">
        <v>2253</v>
      </c>
      <c r="N450" s="10"/>
      <c r="O450" s="12" t="str">
        <f t="shared" si="6"/>
        <v>http://scholar.google.co.uk/scholar?hl=en&amp;q=%22Atmosphere‐wetland+carbon+exchanges:+Scale+dependency+of+CO2+and+CH4+exchange+on+the+developmental+topography+of+a+peatland%22&amp;btnG=&amp;as_sdt=1%2C5&amp;as_sdtp=</v>
      </c>
    </row>
    <row r="451" spans="1:15">
      <c r="A451" s="10">
        <v>449</v>
      </c>
      <c r="B451" s="10" t="s">
        <v>292</v>
      </c>
      <c r="C451" s="10">
        <v>44</v>
      </c>
      <c r="D451" s="10" t="s">
        <v>2915</v>
      </c>
      <c r="E451" s="12" t="s">
        <v>2916</v>
      </c>
      <c r="F451" s="10" t="s">
        <v>2917</v>
      </c>
      <c r="G451" s="10" t="s">
        <v>2918</v>
      </c>
      <c r="H451" s="10">
        <v>2002</v>
      </c>
      <c r="I451" s="10" t="s">
        <v>863</v>
      </c>
      <c r="J451" s="10" t="s">
        <v>22</v>
      </c>
      <c r="K451" s="10" t="s">
        <v>2919</v>
      </c>
      <c r="L451" s="10">
        <v>82</v>
      </c>
      <c r="M451" s="10"/>
      <c r="N451" s="10"/>
      <c r="O451" s="12" t="str">
        <f t="shared" ref="O451:O514" si="7">HYPERLINK(CONCATENATE("http://scholar.google.co.uk/scholar?hl=en&amp;q=%22",SUBSTITUTE(D451," ","+"),"%22&amp;btnG=&amp;as_sdt=1%2C5&amp;as_sdtp="))</f>
        <v>http://scholar.google.co.uk/scholar?hl=en&amp;q=%22Priming+effects+of+sugars,+amino+acids,+organic+acids+and+catechol+on+the+mineralization+of+lignin+and+peat%22&amp;btnG=&amp;as_sdt=1%2C5&amp;as_sdtp=</v>
      </c>
    </row>
    <row r="452" spans="1:15">
      <c r="A452" s="10">
        <v>450</v>
      </c>
      <c r="B452" s="10" t="s">
        <v>292</v>
      </c>
      <c r="C452" s="10">
        <v>44</v>
      </c>
      <c r="D452" s="10" t="s">
        <v>2112</v>
      </c>
      <c r="E452" s="12" t="s">
        <v>2113</v>
      </c>
      <c r="F452" s="10" t="s">
        <v>2114</v>
      </c>
      <c r="G452" s="10" t="s">
        <v>2083</v>
      </c>
      <c r="H452" s="10">
        <v>2002</v>
      </c>
      <c r="I452" s="10" t="s">
        <v>863</v>
      </c>
      <c r="J452" s="10" t="s">
        <v>22</v>
      </c>
      <c r="K452" s="10" t="s">
        <v>2115</v>
      </c>
      <c r="L452" s="10">
        <v>86</v>
      </c>
      <c r="M452" s="12" t="s">
        <v>2113</v>
      </c>
      <c r="N452" s="10" t="s">
        <v>1717</v>
      </c>
      <c r="O452" s="12" t="str">
        <f t="shared" si="7"/>
        <v>http://scholar.google.co.uk/scholar?hl=en&amp;q=%22Anaerobic+microbial+biogeochemistry+in+a+northern+bog:+acetate+as+a+dominant+metabolic+end+product%22&amp;btnG=&amp;as_sdt=1%2C5&amp;as_sdtp=</v>
      </c>
    </row>
    <row r="453" spans="1:15">
      <c r="A453" s="10">
        <v>451</v>
      </c>
      <c r="B453" s="10" t="s">
        <v>31</v>
      </c>
      <c r="C453" s="10">
        <v>45</v>
      </c>
      <c r="D453" s="10" t="s">
        <v>2357</v>
      </c>
      <c r="E453" s="12" t="s">
        <v>2358</v>
      </c>
      <c r="F453" s="10" t="s">
        <v>2359</v>
      </c>
      <c r="G453" s="10" t="s">
        <v>2311</v>
      </c>
      <c r="H453" s="10">
        <v>2012</v>
      </c>
      <c r="I453" s="10" t="s">
        <v>863</v>
      </c>
      <c r="J453" s="10" t="s">
        <v>22</v>
      </c>
      <c r="K453" s="10" t="s">
        <v>2360</v>
      </c>
      <c r="L453" s="10">
        <v>19</v>
      </c>
      <c r="M453" s="12" t="s">
        <v>2361</v>
      </c>
      <c r="N453" s="10"/>
      <c r="O453" s="12" t="str">
        <f t="shared" si="7"/>
        <v>http://scholar.google.co.uk/scholar?hl=en&amp;q=%22Effects+of+disturbances+on+the+carbon+balance+of+tropical+peat+swamp+forests%22&amp;btnG=&amp;as_sdt=1%2C5&amp;as_sdtp=</v>
      </c>
    </row>
    <row r="454" spans="1:15">
      <c r="A454" s="10">
        <v>452</v>
      </c>
      <c r="B454" s="10" t="s">
        <v>31</v>
      </c>
      <c r="C454" s="10">
        <v>45</v>
      </c>
      <c r="D454" s="10" t="s">
        <v>1818</v>
      </c>
      <c r="E454" s="12" t="s">
        <v>1819</v>
      </c>
      <c r="F454" s="10" t="s">
        <v>1820</v>
      </c>
      <c r="G454" s="10" t="s">
        <v>1812</v>
      </c>
      <c r="H454" s="10">
        <v>1989</v>
      </c>
      <c r="I454" s="10" t="s">
        <v>97</v>
      </c>
      <c r="J454" s="10" t="s">
        <v>22</v>
      </c>
      <c r="K454" s="10" t="s">
        <v>1821</v>
      </c>
      <c r="L454" s="10">
        <v>49</v>
      </c>
      <c r="M454" s="10"/>
      <c r="N454" s="10"/>
      <c r="O454" s="12" t="str">
        <f t="shared" si="7"/>
        <v>http://scholar.google.co.uk/scholar?hl=en&amp;q=%22Emissions+of+nitrogen+oxides+in+pulverized+peat+combustion+between+730+and+900+C%22&amp;btnG=&amp;as_sdt=1%2C5&amp;as_sdtp=</v>
      </c>
    </row>
    <row r="455" spans="1:15">
      <c r="A455" s="10">
        <v>453</v>
      </c>
      <c r="B455" s="10" t="s">
        <v>31</v>
      </c>
      <c r="C455" s="10">
        <v>45</v>
      </c>
      <c r="D455" s="10" t="s">
        <v>32</v>
      </c>
      <c r="E455" s="12"/>
      <c r="F455" s="10" t="s">
        <v>33</v>
      </c>
      <c r="G455" s="10" t="s">
        <v>20</v>
      </c>
      <c r="H455" s="10"/>
      <c r="I455" s="10"/>
      <c r="J455" s="10" t="s">
        <v>102</v>
      </c>
      <c r="K455" s="10"/>
      <c r="L455" s="10">
        <v>3</v>
      </c>
      <c r="M455" s="10"/>
      <c r="N455" s="10" t="s">
        <v>34</v>
      </c>
      <c r="O455" s="12" t="str">
        <f t="shared" si="7"/>
        <v>http://scholar.google.co.uk/scholar?hl=en&amp;q=%22Peat+depth,+minerals+below+peat+,+carbon+,+fires+and+its+characteristics+a+long+transect+between+Tangkiling+and+Kasongan%22&amp;btnG=&amp;as_sdt=1%2C5&amp;as_sdtp=</v>
      </c>
    </row>
    <row r="456" spans="1:15">
      <c r="A456" s="10">
        <v>454</v>
      </c>
      <c r="B456" s="10" t="s">
        <v>31</v>
      </c>
      <c r="C456" s="10">
        <v>45</v>
      </c>
      <c r="D456" s="10" t="s">
        <v>3746</v>
      </c>
      <c r="E456" s="12" t="s">
        <v>3747</v>
      </c>
      <c r="F456" s="10" t="s">
        <v>3748</v>
      </c>
      <c r="G456" s="10" t="s">
        <v>3732</v>
      </c>
      <c r="H456" s="10">
        <v>2010</v>
      </c>
      <c r="I456" s="10" t="s">
        <v>97</v>
      </c>
      <c r="J456" s="10" t="s">
        <v>22</v>
      </c>
      <c r="K456" s="10" t="s">
        <v>3749</v>
      </c>
      <c r="L456" s="10">
        <v>24</v>
      </c>
      <c r="M456" s="10"/>
      <c r="N456" s="10"/>
      <c r="O456" s="12" t="str">
        <f t="shared" si="7"/>
        <v>http://scholar.google.co.uk/scholar?hl=en&amp;q=%22Land+management+as+a+factor+controlling+dissolved+organic+carbon+release+from+upland+peat+soils+2:+Changes+in+DOC+productivity+over+four+decades%22&amp;btnG=&amp;as_sdt=1%2C5&amp;as_sdtp=</v>
      </c>
    </row>
    <row r="457" spans="1:15">
      <c r="A457" s="10">
        <v>455</v>
      </c>
      <c r="B457" s="10" t="s">
        <v>31</v>
      </c>
      <c r="C457" s="10">
        <v>45</v>
      </c>
      <c r="D457" s="10" t="s">
        <v>439</v>
      </c>
      <c r="E457" s="12" t="s">
        <v>440</v>
      </c>
      <c r="F457" s="10" t="s">
        <v>441</v>
      </c>
      <c r="G457" s="10" t="s">
        <v>423</v>
      </c>
      <c r="H457" s="10">
        <v>2006</v>
      </c>
      <c r="I457" s="10" t="s">
        <v>424</v>
      </c>
      <c r="J457" s="10" t="s">
        <v>22</v>
      </c>
      <c r="K457" s="10" t="s">
        <v>442</v>
      </c>
      <c r="L457" s="10">
        <v>172</v>
      </c>
      <c r="M457" s="12" t="s">
        <v>443</v>
      </c>
      <c r="N457" s="10"/>
      <c r="O457" s="12" t="str">
        <f t="shared" si="7"/>
        <v>http://scholar.google.co.uk/scholar?hl=en&amp;q=%22Phylogenetic+analysis+and+in+situ+identification+of+bacteria+community+composition+in+an+acidic+Sphagnum+peat+bog%22&amp;btnG=&amp;as_sdt=1%2C5&amp;as_sdtp=</v>
      </c>
    </row>
    <row r="458" spans="1:15">
      <c r="A458" s="10">
        <v>456</v>
      </c>
      <c r="B458" s="10" t="s">
        <v>31</v>
      </c>
      <c r="C458" s="10">
        <v>45</v>
      </c>
      <c r="D458" s="10" t="s">
        <v>2362</v>
      </c>
      <c r="E458" s="12" t="s">
        <v>2363</v>
      </c>
      <c r="F458" s="10" t="s">
        <v>2364</v>
      </c>
      <c r="G458" s="10" t="s">
        <v>2311</v>
      </c>
      <c r="H458" s="10">
        <v>2003</v>
      </c>
      <c r="I458" s="10" t="s">
        <v>863</v>
      </c>
      <c r="J458" s="10" t="s">
        <v>22</v>
      </c>
      <c r="K458" s="10" t="s">
        <v>2365</v>
      </c>
      <c r="L458" s="10">
        <v>155</v>
      </c>
      <c r="M458" s="12" t="s">
        <v>2366</v>
      </c>
      <c r="N458" s="10"/>
      <c r="O458" s="12" t="str">
        <f t="shared" si="7"/>
        <v>http://scholar.google.co.uk/scholar?hl=en&amp;q=%22The+effect+of+vascular+plants+on+carbon+turnover+and+methane+emissions+from+a+tundra+wetland%22&amp;btnG=&amp;as_sdt=1%2C5&amp;as_sdtp=</v>
      </c>
    </row>
    <row r="459" spans="1:15">
      <c r="A459" s="10">
        <v>457</v>
      </c>
      <c r="B459" s="10" t="s">
        <v>31</v>
      </c>
      <c r="C459" s="10">
        <v>45</v>
      </c>
      <c r="D459" s="10" t="s">
        <v>3011</v>
      </c>
      <c r="E459" s="12" t="s">
        <v>3012</v>
      </c>
      <c r="F459" s="10" t="s">
        <v>3013</v>
      </c>
      <c r="G459" s="10" t="s">
        <v>3014</v>
      </c>
      <c r="H459" s="10">
        <v>2009</v>
      </c>
      <c r="I459" s="10" t="s">
        <v>1466</v>
      </c>
      <c r="J459" s="10" t="s">
        <v>167</v>
      </c>
      <c r="K459" s="10" t="s">
        <v>3015</v>
      </c>
      <c r="L459" s="10">
        <v>16</v>
      </c>
      <c r="M459" s="10"/>
      <c r="N459" s="10"/>
      <c r="O459" s="12" t="str">
        <f t="shared" si="7"/>
        <v>http://scholar.google.co.uk/scholar?hl=en&amp;q=%22Methane+emissions+from+peat+soils+(organic+soils,+histosols):+facts,+MRV-ability,+emission+factors.%22&amp;btnG=&amp;as_sdt=1%2C5&amp;as_sdtp=</v>
      </c>
    </row>
    <row r="460" spans="1:15">
      <c r="A460" s="10">
        <v>458</v>
      </c>
      <c r="B460" s="10" t="s">
        <v>31</v>
      </c>
      <c r="C460" s="10">
        <v>45</v>
      </c>
      <c r="D460" s="10" t="s">
        <v>3698</v>
      </c>
      <c r="E460" s="12" t="s">
        <v>3699</v>
      </c>
      <c r="F460" s="10" t="s">
        <v>3700</v>
      </c>
      <c r="G460" s="10" t="s">
        <v>3656</v>
      </c>
      <c r="H460" s="10">
        <v>1951</v>
      </c>
      <c r="I460" s="10" t="s">
        <v>3657</v>
      </c>
      <c r="J460" s="10" t="s">
        <v>22</v>
      </c>
      <c r="K460" s="10" t="s">
        <v>3701</v>
      </c>
      <c r="L460" s="10">
        <v>35</v>
      </c>
      <c r="M460" s="10"/>
      <c r="N460" s="10" t="s">
        <v>34</v>
      </c>
      <c r="O460" s="12" t="str">
        <f t="shared" si="7"/>
        <v>http://scholar.google.co.uk/scholar?hl=en&amp;q=%22Radiocarbon+datability+of+peat+,+marl,+caliche,+and+archaeological+materials%22&amp;btnG=&amp;as_sdt=1%2C5&amp;as_sdtp=</v>
      </c>
    </row>
    <row r="461" spans="1:15">
      <c r="A461" s="10">
        <v>459</v>
      </c>
      <c r="B461" s="10" t="s">
        <v>31</v>
      </c>
      <c r="C461" s="10">
        <v>45</v>
      </c>
      <c r="D461" s="10" t="s">
        <v>3285</v>
      </c>
      <c r="E461" s="12" t="s">
        <v>3286</v>
      </c>
      <c r="F461" s="10" t="s">
        <v>3287</v>
      </c>
      <c r="G461" s="10" t="s">
        <v>3263</v>
      </c>
      <c r="H461" s="10">
        <v>2001</v>
      </c>
      <c r="I461" s="10" t="s">
        <v>535</v>
      </c>
      <c r="J461" s="10" t="s">
        <v>22</v>
      </c>
      <c r="K461" s="10" t="s">
        <v>3288</v>
      </c>
      <c r="L461" s="10">
        <v>115</v>
      </c>
      <c r="M461" s="10"/>
      <c r="N461" s="10"/>
      <c r="O461" s="12" t="str">
        <f t="shared" si="7"/>
        <v>http://scholar.google.co.uk/scholar?hl=en&amp;q=%22Environmental+controls+on+ground+cover+species+composition+and+productivity+in+a+boreal+black+spruce+forest%22&amp;btnG=&amp;as_sdt=1%2C5&amp;as_sdtp=</v>
      </c>
    </row>
    <row r="462" spans="1:15">
      <c r="A462" s="10">
        <v>460</v>
      </c>
      <c r="B462" s="10" t="s">
        <v>31</v>
      </c>
      <c r="C462" s="10">
        <v>45</v>
      </c>
      <c r="D462" s="10" t="s">
        <v>3549</v>
      </c>
      <c r="E462" s="12" t="s">
        <v>3550</v>
      </c>
      <c r="F462" s="10" t="s">
        <v>295</v>
      </c>
      <c r="G462" s="10" t="s">
        <v>3551</v>
      </c>
      <c r="H462" s="10">
        <v>1978</v>
      </c>
      <c r="I462" s="10" t="s">
        <v>535</v>
      </c>
      <c r="J462" s="10" t="s">
        <v>22</v>
      </c>
      <c r="K462" s="10" t="s">
        <v>3552</v>
      </c>
      <c r="L462" s="10">
        <v>140</v>
      </c>
      <c r="M462" s="10"/>
      <c r="N462" s="10"/>
      <c r="O462" s="12" t="str">
        <f t="shared" si="7"/>
        <v>http://scholar.google.co.uk/scholar?hl=en&amp;q=%22A+model+of+peat+bog+growth%22&amp;btnG=&amp;as_sdt=1%2C5&amp;as_sdtp=</v>
      </c>
    </row>
    <row r="463" spans="1:15">
      <c r="A463" s="10">
        <v>461</v>
      </c>
      <c r="B463" s="10" t="s">
        <v>285</v>
      </c>
      <c r="C463" s="10">
        <v>46</v>
      </c>
      <c r="D463" s="10" t="s">
        <v>286</v>
      </c>
      <c r="E463" s="12" t="s">
        <v>287</v>
      </c>
      <c r="F463" s="10" t="s">
        <v>288</v>
      </c>
      <c r="G463" s="10" t="s">
        <v>289</v>
      </c>
      <c r="H463" s="10">
        <v>2005</v>
      </c>
      <c r="I463" s="10"/>
      <c r="J463" s="10" t="s">
        <v>22</v>
      </c>
      <c r="K463" s="10" t="s">
        <v>290</v>
      </c>
      <c r="L463" s="10">
        <v>153</v>
      </c>
      <c r="M463" s="12" t="s">
        <v>291</v>
      </c>
      <c r="N463" s="10"/>
      <c r="O463" s="12" t="str">
        <f t="shared" si="7"/>
        <v>http://scholar.google.co.uk/scholar?hl=en&amp;q=%22Peatland+hydrology+and+carbon+release:+why+small-scale+process+matters%22&amp;btnG=&amp;as_sdt=1%2C5&amp;as_sdtp=</v>
      </c>
    </row>
    <row r="464" spans="1:15">
      <c r="A464" s="10">
        <v>462</v>
      </c>
      <c r="B464" s="10" t="s">
        <v>285</v>
      </c>
      <c r="C464" s="10">
        <v>46</v>
      </c>
      <c r="D464" s="10" t="s">
        <v>3050</v>
      </c>
      <c r="E464" s="12" t="s">
        <v>3051</v>
      </c>
      <c r="F464" s="10" t="s">
        <v>3052</v>
      </c>
      <c r="G464" s="10" t="s">
        <v>3053</v>
      </c>
      <c r="H464" s="10">
        <v>1995</v>
      </c>
      <c r="I464" s="10" t="s">
        <v>97</v>
      </c>
      <c r="J464" s="10" t="s">
        <v>22</v>
      </c>
      <c r="K464" s="10" t="s">
        <v>3054</v>
      </c>
      <c r="L464" s="10">
        <v>134</v>
      </c>
      <c r="M464" s="10"/>
      <c r="N464" s="10"/>
      <c r="O464" s="12" t="str">
        <f t="shared" si="7"/>
        <v>http://scholar.google.co.uk/scholar?hl=en&amp;q=%22Factors+affecting+the+mechanism+of+the+adsorption+of+arsenic+species+on+activated+carbon%22&amp;btnG=&amp;as_sdt=1%2C5&amp;as_sdtp=</v>
      </c>
    </row>
    <row r="465" spans="1:15">
      <c r="A465" s="10">
        <v>463</v>
      </c>
      <c r="B465" s="10" t="s">
        <v>285</v>
      </c>
      <c r="C465" s="10">
        <v>46</v>
      </c>
      <c r="D465" s="10" t="s">
        <v>4274</v>
      </c>
      <c r="E465" s="12" t="s">
        <v>4275</v>
      </c>
      <c r="F465" s="10" t="s">
        <v>4276</v>
      </c>
      <c r="G465" s="10" t="s">
        <v>4271</v>
      </c>
      <c r="H465" s="10">
        <v>2011</v>
      </c>
      <c r="I465" s="10" t="s">
        <v>3090</v>
      </c>
      <c r="J465" s="10" t="s">
        <v>22</v>
      </c>
      <c r="K465" s="10" t="s">
        <v>4277</v>
      </c>
      <c r="L465" s="10">
        <v>25</v>
      </c>
      <c r="M465" s="12" t="s">
        <v>4278</v>
      </c>
      <c r="N465" s="10"/>
      <c r="O465" s="12" t="str">
        <f t="shared" si="7"/>
        <v>http://scholar.google.co.uk/scholar?hl=en&amp;q=%22Contrasting+denitrifier+communities+relate+to+contrasting+N2O+emission+patterns+from+acidic+peat+soils+in+arctic+tundra%22&amp;btnG=&amp;as_sdt=1%2C5&amp;as_sdtp=</v>
      </c>
    </row>
    <row r="466" spans="1:15">
      <c r="A466" s="10">
        <v>464</v>
      </c>
      <c r="B466" s="10" t="s">
        <v>285</v>
      </c>
      <c r="C466" s="10">
        <v>46</v>
      </c>
      <c r="D466" s="10" t="s">
        <v>3992</v>
      </c>
      <c r="E466" s="12" t="s">
        <v>3993</v>
      </c>
      <c r="F466" s="10" t="s">
        <v>3994</v>
      </c>
      <c r="G466" s="10" t="s">
        <v>3979</v>
      </c>
      <c r="H466" s="10">
        <v>1992</v>
      </c>
      <c r="I466" s="10"/>
      <c r="J466" s="10" t="s">
        <v>22</v>
      </c>
      <c r="K466" s="10" t="s">
        <v>3995</v>
      </c>
      <c r="L466" s="10">
        <v>57</v>
      </c>
      <c r="M466" s="10"/>
      <c r="N466" s="10"/>
      <c r="O466" s="12" t="str">
        <f t="shared" si="7"/>
        <v>http://scholar.google.co.uk/scholar?hl=en&amp;q=%22EFFECT+OF+IN-SITU+GAS+ACCUMULATION+ON+THE+HYDRAULIC+CONDUCTIVITY+OF+PEAT+.%22&amp;btnG=&amp;as_sdt=1%2C5&amp;as_sdtp=</v>
      </c>
    </row>
    <row r="467" spans="1:15">
      <c r="A467" s="10">
        <v>465</v>
      </c>
      <c r="B467" s="10" t="s">
        <v>285</v>
      </c>
      <c r="C467" s="10">
        <v>46</v>
      </c>
      <c r="D467" s="10" t="s">
        <v>1822</v>
      </c>
      <c r="E467" s="12" t="s">
        <v>1823</v>
      </c>
      <c r="F467" s="10" t="s">
        <v>1824</v>
      </c>
      <c r="G467" s="10" t="s">
        <v>1812</v>
      </c>
      <c r="H467" s="10">
        <v>1987</v>
      </c>
      <c r="I467" s="10" t="s">
        <v>97</v>
      </c>
      <c r="J467" s="10" t="s">
        <v>22</v>
      </c>
      <c r="K467" s="10" t="s">
        <v>1825</v>
      </c>
      <c r="L467" s="10">
        <v>11</v>
      </c>
      <c r="M467" s="10"/>
      <c r="N467" s="10"/>
      <c r="O467" s="12" t="str">
        <f t="shared" si="7"/>
        <v>http://scholar.google.co.uk/scholar?hl=en&amp;q=%22Material+losses+in+liquefaction+of+raw+peat+with+carbon+monoxide%22&amp;btnG=&amp;as_sdt=1%2C5&amp;as_sdtp=</v>
      </c>
    </row>
    <row r="468" spans="1:15">
      <c r="A468" s="10">
        <v>466</v>
      </c>
      <c r="B468" s="10" t="s">
        <v>285</v>
      </c>
      <c r="C468" s="10">
        <v>46</v>
      </c>
      <c r="D468" s="10" t="s">
        <v>1250</v>
      </c>
      <c r="E468" s="12" t="s">
        <v>1251</v>
      </c>
      <c r="F468" s="10" t="s">
        <v>1252</v>
      </c>
      <c r="G468" s="10" t="s">
        <v>1253</v>
      </c>
      <c r="H468" s="10">
        <v>2002</v>
      </c>
      <c r="I468" s="10" t="s">
        <v>535</v>
      </c>
      <c r="J468" s="10" t="s">
        <v>22</v>
      </c>
      <c r="K468" s="10" t="s">
        <v>1254</v>
      </c>
      <c r="L468" s="10">
        <v>110</v>
      </c>
      <c r="M468" s="12" t="s">
        <v>1255</v>
      </c>
      <c r="N468" s="10"/>
      <c r="O468" s="12" t="str">
        <f t="shared" si="7"/>
        <v>http://scholar.google.co.uk/scholar?hl=en&amp;q=%22Peat+record+reflecting+Holocene+climatic+change+in+the+Zoigê+Plateau+and+AMS+radiocarbon+dating%22&amp;btnG=&amp;as_sdt=1%2C5&amp;as_sdtp=</v>
      </c>
    </row>
    <row r="469" spans="1:15">
      <c r="A469" s="10">
        <v>467</v>
      </c>
      <c r="B469" s="10" t="s">
        <v>285</v>
      </c>
      <c r="C469" s="10">
        <v>46</v>
      </c>
      <c r="D469" s="10" t="s">
        <v>2754</v>
      </c>
      <c r="E469" s="12" t="s">
        <v>2755</v>
      </c>
      <c r="F469" s="10" t="s">
        <v>2756</v>
      </c>
      <c r="G469" s="10" t="s">
        <v>2751</v>
      </c>
      <c r="H469" s="10">
        <v>2000</v>
      </c>
      <c r="I469" s="10" t="s">
        <v>97</v>
      </c>
      <c r="J469" s="10" t="s">
        <v>22</v>
      </c>
      <c r="K469" s="10" t="s">
        <v>2757</v>
      </c>
      <c r="L469" s="10">
        <v>93</v>
      </c>
      <c r="M469" s="12" t="s">
        <v>2758</v>
      </c>
      <c r="N469" s="10"/>
      <c r="O469" s="12" t="str">
        <f t="shared" si="7"/>
        <v>http://scholar.google.co.uk/scholar?hl=en&amp;q=%22Estimating+and+valuing+the+carbon+sequestered+in+softwood+and+hardwood+trees,+timber+products+and+forest+soils+in+Wales%22&amp;btnG=&amp;as_sdt=1%2C5&amp;as_sdtp=</v>
      </c>
    </row>
    <row r="470" spans="1:15">
      <c r="A470" s="10">
        <v>468</v>
      </c>
      <c r="B470" s="10" t="s">
        <v>285</v>
      </c>
      <c r="C470" s="10">
        <v>46</v>
      </c>
      <c r="D470" s="10" t="s">
        <v>2543</v>
      </c>
      <c r="E470" s="12" t="s">
        <v>2544</v>
      </c>
      <c r="F470" s="10" t="s">
        <v>2545</v>
      </c>
      <c r="G470" s="10" t="s">
        <v>2546</v>
      </c>
      <c r="H470" s="10">
        <v>1992</v>
      </c>
      <c r="I470" s="10"/>
      <c r="J470" s="10" t="s">
        <v>102</v>
      </c>
      <c r="K470" s="10" t="s">
        <v>2547</v>
      </c>
      <c r="L470" s="10">
        <v>20</v>
      </c>
      <c r="M470" s="10"/>
      <c r="N470" s="10" t="s">
        <v>34</v>
      </c>
      <c r="O470" s="12" t="str">
        <f t="shared" si="7"/>
        <v>http://scholar.google.co.uk/scholar?hl=en&amp;q=%22Determination+of+recent+apparent+carbon+accumulation+in+peat+using+dated+fire+horizons%22&amp;btnG=&amp;as_sdt=1%2C5&amp;as_sdtp=</v>
      </c>
    </row>
    <row r="471" spans="1:15">
      <c r="A471" s="10">
        <v>469</v>
      </c>
      <c r="B471" s="10" t="s">
        <v>285</v>
      </c>
      <c r="C471" s="10">
        <v>46</v>
      </c>
      <c r="D471" s="10" t="s">
        <v>4543</v>
      </c>
      <c r="E471" s="12"/>
      <c r="F471" s="10" t="s">
        <v>4544</v>
      </c>
      <c r="G471" s="10"/>
      <c r="H471" s="10"/>
      <c r="I471" s="10" t="s">
        <v>3180</v>
      </c>
      <c r="J471" s="10" t="s">
        <v>22</v>
      </c>
      <c r="K471" s="10"/>
      <c r="L471" s="10">
        <v>24</v>
      </c>
      <c r="M471" s="10"/>
      <c r="N471" s="10" t="s">
        <v>34</v>
      </c>
      <c r="O471" s="12" t="str">
        <f t="shared" si="7"/>
        <v>http://scholar.google.co.uk/scholar?hl=en&amp;q=%22Op+den+Camp+HJM.+2010.+Global+prevalence+of+methane+oxidation+by+symbiotic+bacteria+in+peat+-moss+ecosystems%22&amp;btnG=&amp;as_sdt=1%2C5&amp;as_sdtp=</v>
      </c>
    </row>
    <row r="472" spans="1:15">
      <c r="A472" s="10">
        <v>470</v>
      </c>
      <c r="B472" s="10" t="s">
        <v>285</v>
      </c>
      <c r="C472" s="10">
        <v>46</v>
      </c>
      <c r="D472" s="10" t="s">
        <v>2710</v>
      </c>
      <c r="E472" s="12" t="s">
        <v>2711</v>
      </c>
      <c r="F472" s="10" t="s">
        <v>2712</v>
      </c>
      <c r="G472" s="10" t="s">
        <v>2713</v>
      </c>
      <c r="H472" s="10">
        <v>2004</v>
      </c>
      <c r="I472" s="10" t="s">
        <v>97</v>
      </c>
      <c r="J472" s="10" t="s">
        <v>22</v>
      </c>
      <c r="K472" s="10" t="s">
        <v>2714</v>
      </c>
      <c r="L472" s="10">
        <v>202</v>
      </c>
      <c r="M472" s="10"/>
      <c r="N472" s="10"/>
      <c r="O472" s="12" t="str">
        <f t="shared" si="7"/>
        <v>http://scholar.google.co.uk/scholar?hl=en&amp;q=%22Adsorption+of+Congo+red+from+aqueous+solution+onto+calcium-rich+fly+ash%22&amp;btnG=&amp;as_sdt=1%2C5&amp;as_sdtp=</v>
      </c>
    </row>
    <row r="473" spans="1:15">
      <c r="A473" s="10">
        <v>471</v>
      </c>
      <c r="B473" s="10" t="s">
        <v>471</v>
      </c>
      <c r="C473" s="10">
        <v>47</v>
      </c>
      <c r="D473" s="10" t="s">
        <v>4138</v>
      </c>
      <c r="E473" s="12" t="s">
        <v>4139</v>
      </c>
      <c r="F473" s="10" t="s">
        <v>4140</v>
      </c>
      <c r="G473" s="10" t="s">
        <v>4141</v>
      </c>
      <c r="H473" s="10">
        <v>1984</v>
      </c>
      <c r="I473" s="10" t="s">
        <v>316</v>
      </c>
      <c r="J473" s="10" t="s">
        <v>22</v>
      </c>
      <c r="K473" s="10" t="s">
        <v>317</v>
      </c>
      <c r="L473" s="10">
        <v>20</v>
      </c>
      <c r="M473" s="10"/>
      <c r="N473" s="10" t="s">
        <v>34</v>
      </c>
      <c r="O473" s="12" t="str">
        <f t="shared" si="7"/>
        <v>http://scholar.google.co.uk/scholar?hl=en&amp;q=%22Carbon+cycle+and+the+rate+of+vertical+accumulation+of+peat+in+the+Mississippi+river+deltaic+plain%22&amp;btnG=&amp;as_sdt=1%2C5&amp;as_sdtp=</v>
      </c>
    </row>
    <row r="474" spans="1:15">
      <c r="A474" s="10">
        <v>472</v>
      </c>
      <c r="B474" s="10" t="s">
        <v>471</v>
      </c>
      <c r="C474" s="10">
        <v>47</v>
      </c>
      <c r="D474" s="10" t="s">
        <v>2891</v>
      </c>
      <c r="E474" s="12" t="s">
        <v>2892</v>
      </c>
      <c r="F474" s="10" t="s">
        <v>2893</v>
      </c>
      <c r="G474" s="10" t="s">
        <v>2894</v>
      </c>
      <c r="H474" s="10">
        <v>1995</v>
      </c>
      <c r="I474" s="10" t="s">
        <v>97</v>
      </c>
      <c r="J474" s="10" t="s">
        <v>22</v>
      </c>
      <c r="K474" s="10" t="s">
        <v>2895</v>
      </c>
      <c r="L474" s="10">
        <v>22</v>
      </c>
      <c r="M474" s="10"/>
      <c r="N474" s="10"/>
      <c r="O474" s="12" t="str">
        <f t="shared" si="7"/>
        <v>http://scholar.google.co.uk/scholar?hl=en&amp;q=%22A+comparison+of+different+methods+for+the+measurement+of+dissolved+gas+gradients+in+waterlogged+peat+cores%22&amp;btnG=&amp;as_sdt=1%2C5&amp;as_sdtp=</v>
      </c>
    </row>
    <row r="475" spans="1:15">
      <c r="A475" s="10">
        <v>473</v>
      </c>
      <c r="B475" s="10" t="s">
        <v>471</v>
      </c>
      <c r="C475" s="10">
        <v>47</v>
      </c>
      <c r="D475" s="10" t="s">
        <v>531</v>
      </c>
      <c r="E475" s="12" t="s">
        <v>532</v>
      </c>
      <c r="F475" s="10" t="s">
        <v>533</v>
      </c>
      <c r="G475" s="10" t="s">
        <v>534</v>
      </c>
      <c r="H475" s="10">
        <v>1997</v>
      </c>
      <c r="I475" s="10" t="s">
        <v>535</v>
      </c>
      <c r="J475" s="10" t="s">
        <v>22</v>
      </c>
      <c r="K475" s="10" t="s">
        <v>536</v>
      </c>
      <c r="L475" s="10">
        <v>100</v>
      </c>
      <c r="M475" s="10"/>
      <c r="N475" s="10"/>
      <c r="O475" s="12" t="str">
        <f t="shared" si="7"/>
        <v>http://scholar.google.co.uk/scholar?hl=en&amp;q=%22Bacterial+degradation+of+styrene+in+waste+gases+using+a+peat+filter%22&amp;btnG=&amp;as_sdt=1%2C5&amp;as_sdtp=</v>
      </c>
    </row>
    <row r="476" spans="1:15">
      <c r="A476" s="10">
        <v>474</v>
      </c>
      <c r="B476" s="10" t="s">
        <v>471</v>
      </c>
      <c r="C476" s="10">
        <v>47</v>
      </c>
      <c r="D476" s="10" t="s">
        <v>472</v>
      </c>
      <c r="E476" s="12" t="s">
        <v>473</v>
      </c>
      <c r="F476" s="10" t="s">
        <v>474</v>
      </c>
      <c r="G476" s="10" t="s">
        <v>475</v>
      </c>
      <c r="H476" s="10">
        <v>1998</v>
      </c>
      <c r="I476" s="10" t="s">
        <v>424</v>
      </c>
      <c r="J476" s="10" t="s">
        <v>22</v>
      </c>
      <c r="K476" s="10" t="s">
        <v>476</v>
      </c>
      <c r="L476" s="10">
        <v>125</v>
      </c>
      <c r="M476" s="12" t="s">
        <v>477</v>
      </c>
      <c r="N476" s="10"/>
      <c r="O476" s="12" t="str">
        <f t="shared" si="7"/>
        <v>http://scholar.google.co.uk/scholar?hl=en&amp;q=%22Acidophilic+Methanotrophic+Communities+fromSphagnum+Peat+Bogs%22&amp;btnG=&amp;as_sdt=1%2C5&amp;as_sdtp=</v>
      </c>
    </row>
    <row r="477" spans="1:15">
      <c r="A477" s="10">
        <v>475</v>
      </c>
      <c r="B477" s="10" t="s">
        <v>471</v>
      </c>
      <c r="C477" s="10">
        <v>47</v>
      </c>
      <c r="D477" s="10" t="s">
        <v>4545</v>
      </c>
      <c r="E477" s="12"/>
      <c r="F477" s="10" t="s">
        <v>4546</v>
      </c>
      <c r="G477" s="10"/>
      <c r="H477" s="10"/>
      <c r="I477" s="10" t="s">
        <v>4547</v>
      </c>
      <c r="J477" s="10" t="s">
        <v>22</v>
      </c>
      <c r="K477" s="10"/>
      <c r="L477" s="10">
        <v>4</v>
      </c>
      <c r="M477" s="10"/>
      <c r="N477" s="10" t="s">
        <v>34</v>
      </c>
      <c r="O477" s="12" t="str">
        <f t="shared" si="7"/>
        <v>http://scholar.google.co.uk/scholar?hl=en&amp;q=%22Moss+as+High+Performance+Sodium+Ion+Battery+Anodes+Ding%22&amp;btnG=&amp;as_sdt=1%2C5&amp;as_sdtp=</v>
      </c>
    </row>
    <row r="478" spans="1:15">
      <c r="A478" s="10">
        <v>476</v>
      </c>
      <c r="B478" s="10" t="s">
        <v>471</v>
      </c>
      <c r="C478" s="10">
        <v>47</v>
      </c>
      <c r="D478" s="10" t="s">
        <v>520</v>
      </c>
      <c r="E478" s="12" t="s">
        <v>521</v>
      </c>
      <c r="F478" s="10" t="s">
        <v>522</v>
      </c>
      <c r="G478" s="10" t="s">
        <v>523</v>
      </c>
      <c r="H478" s="10">
        <v>2009</v>
      </c>
      <c r="I478" s="10" t="s">
        <v>97</v>
      </c>
      <c r="J478" s="10" t="s">
        <v>22</v>
      </c>
      <c r="K478" s="10" t="s">
        <v>524</v>
      </c>
      <c r="L478" s="10">
        <v>138</v>
      </c>
      <c r="M478" s="10"/>
      <c r="N478" s="10"/>
      <c r="O478" s="12" t="str">
        <f t="shared" si="7"/>
        <v>http://scholar.google.co.uk/scholar?hl=en&amp;q=%22Life+cycle+assessment+of+palm+biodiesel:+revealing+facts+and+benefits+for+sustainability%22&amp;btnG=&amp;as_sdt=1%2C5&amp;as_sdtp=</v>
      </c>
    </row>
    <row r="479" spans="1:15">
      <c r="A479" s="10">
        <v>477</v>
      </c>
      <c r="B479" s="10" t="s">
        <v>471</v>
      </c>
      <c r="C479" s="10">
        <v>47</v>
      </c>
      <c r="D479" s="10" t="s">
        <v>2116</v>
      </c>
      <c r="E479" s="12" t="s">
        <v>2117</v>
      </c>
      <c r="F479" s="10" t="s">
        <v>2118</v>
      </c>
      <c r="G479" s="10" t="s">
        <v>2083</v>
      </c>
      <c r="H479" s="10">
        <v>1998</v>
      </c>
      <c r="I479" s="10" t="s">
        <v>863</v>
      </c>
      <c r="J479" s="10" t="s">
        <v>22</v>
      </c>
      <c r="K479" s="10" t="s">
        <v>2119</v>
      </c>
      <c r="L479" s="10">
        <v>209</v>
      </c>
      <c r="M479" s="12" t="s">
        <v>2120</v>
      </c>
      <c r="N479" s="10"/>
      <c r="O479" s="12" t="str">
        <f t="shared" si="7"/>
        <v>http://scholar.google.co.uk/scholar?hl=en&amp;q=%22Methane+fluxes+on+boreal+peatlands+of+different+fertility+and+the+effect+of+long‐term+experimental+lowering+of+the+water+table+on+flux+rates%22&amp;btnG=&amp;as_sdt=1%2C5&amp;as_sdtp=</v>
      </c>
    </row>
    <row r="480" spans="1:15">
      <c r="A480" s="10">
        <v>478</v>
      </c>
      <c r="B480" s="10" t="s">
        <v>471</v>
      </c>
      <c r="C480" s="10">
        <v>47</v>
      </c>
      <c r="D480" s="10" t="s">
        <v>1289</v>
      </c>
      <c r="E480" s="12" t="s">
        <v>1290</v>
      </c>
      <c r="F480" s="10" t="s">
        <v>1291</v>
      </c>
      <c r="G480" s="10" t="s">
        <v>1273</v>
      </c>
      <c r="H480" s="10">
        <v>1998</v>
      </c>
      <c r="I480" s="10" t="s">
        <v>535</v>
      </c>
      <c r="J480" s="10" t="s">
        <v>22</v>
      </c>
      <c r="K480" s="10" t="s">
        <v>1292</v>
      </c>
      <c r="L480" s="10">
        <v>69</v>
      </c>
      <c r="M480" s="12" t="s">
        <v>1293</v>
      </c>
      <c r="N480" s="10"/>
      <c r="O480" s="12" t="str">
        <f t="shared" si="7"/>
        <v>http://scholar.google.co.uk/scholar?hl=en&amp;q=%22Northern+Canadian+wetlands:+net+ecosystem+CO2+exchange+and+climatic+change%22&amp;btnG=&amp;as_sdt=1%2C5&amp;as_sdtp=</v>
      </c>
    </row>
    <row r="481" spans="1:15">
      <c r="A481" s="10">
        <v>479</v>
      </c>
      <c r="B481" s="10" t="s">
        <v>471</v>
      </c>
      <c r="C481" s="10">
        <v>47</v>
      </c>
      <c r="D481" s="10" t="s">
        <v>3217</v>
      </c>
      <c r="E481" s="12"/>
      <c r="F481" s="10" t="s">
        <v>3218</v>
      </c>
      <c r="G481" s="10" t="s">
        <v>3219</v>
      </c>
      <c r="H481" s="10"/>
      <c r="I481" s="10"/>
      <c r="J481" s="10" t="s">
        <v>102</v>
      </c>
      <c r="K481" s="10"/>
      <c r="L481" s="10">
        <v>3</v>
      </c>
      <c r="M481" s="10"/>
      <c r="N481" s="10" t="s">
        <v>34</v>
      </c>
      <c r="O481" s="12" t="str">
        <f t="shared" si="7"/>
        <v>http://scholar.google.co.uk/scholar?hl=en&amp;q=%22Effect+of+forest+drainage+on+peat+carbon+balance+at+Lakkasuo+mire,+Central+Finland%22&amp;btnG=&amp;as_sdt=1%2C5&amp;as_sdtp=</v>
      </c>
    </row>
    <row r="482" spans="1:15">
      <c r="A482" s="10">
        <v>480</v>
      </c>
      <c r="B482" s="10" t="s">
        <v>471</v>
      </c>
      <c r="C482" s="10">
        <v>47</v>
      </c>
      <c r="D482" s="10" t="s">
        <v>3771</v>
      </c>
      <c r="E482" s="12" t="s">
        <v>3772</v>
      </c>
      <c r="F482" s="10" t="s">
        <v>3773</v>
      </c>
      <c r="G482" s="10" t="s">
        <v>3774</v>
      </c>
      <c r="H482" s="10">
        <v>2008</v>
      </c>
      <c r="I482" s="10" t="s">
        <v>1466</v>
      </c>
      <c r="J482" s="10" t="s">
        <v>4644</v>
      </c>
      <c r="K482" s="10" t="s">
        <v>3775</v>
      </c>
      <c r="L482" s="10">
        <v>16</v>
      </c>
      <c r="M482" s="10"/>
      <c r="N482" s="10"/>
      <c r="O482" s="12" t="str">
        <f t="shared" si="7"/>
        <v>http://scholar.google.co.uk/scholar?hl=en&amp;q=%22Evidence+for+a+mechanism+driving+recent+observed+trends+in+dissolved+organic+carbon+release+from+upland+peat+soils.%22&amp;btnG=&amp;as_sdt=1%2C5&amp;as_sdtp=</v>
      </c>
    </row>
    <row r="483" spans="1:15">
      <c r="A483" s="10">
        <v>481</v>
      </c>
      <c r="B483" s="10" t="s">
        <v>525</v>
      </c>
      <c r="C483" s="10">
        <v>48</v>
      </c>
      <c r="D483" s="10" t="s">
        <v>2983</v>
      </c>
      <c r="E483" s="12" t="s">
        <v>2984</v>
      </c>
      <c r="F483" s="10" t="s">
        <v>2985</v>
      </c>
      <c r="G483" s="10" t="s">
        <v>2986</v>
      </c>
      <c r="H483" s="10">
        <v>2001</v>
      </c>
      <c r="I483" s="10"/>
      <c r="J483" s="10" t="s">
        <v>22</v>
      </c>
      <c r="K483" s="10" t="s">
        <v>2987</v>
      </c>
      <c r="L483" s="10">
        <v>109</v>
      </c>
      <c r="M483" s="10"/>
      <c r="N483" s="10"/>
      <c r="O483" s="12" t="str">
        <f t="shared" si="7"/>
        <v>http://scholar.google.co.uk/scholar?hl=en&amp;q=%22Carbon+dioxide+partial+pressure+and+13C+content+of+north+temperate+and+boreal+lakes+at+spring+ice+melt%22&amp;btnG=&amp;as_sdt=1%2C5&amp;as_sdtp=</v>
      </c>
    </row>
    <row r="484" spans="1:15">
      <c r="A484" s="10">
        <v>482</v>
      </c>
      <c r="B484" s="10" t="s">
        <v>525</v>
      </c>
      <c r="C484" s="10">
        <v>48</v>
      </c>
      <c r="D484" s="10" t="s">
        <v>526</v>
      </c>
      <c r="E484" s="12" t="s">
        <v>527</v>
      </c>
      <c r="F484" s="10" t="s">
        <v>528</v>
      </c>
      <c r="G484" s="10" t="s">
        <v>523</v>
      </c>
      <c r="H484" s="10">
        <v>2009</v>
      </c>
      <c r="I484" s="10" t="s">
        <v>97</v>
      </c>
      <c r="J484" s="10" t="s">
        <v>22</v>
      </c>
      <c r="K484" s="10" t="s">
        <v>529</v>
      </c>
      <c r="L484" s="10">
        <v>165</v>
      </c>
      <c r="M484" s="12" t="s">
        <v>530</v>
      </c>
      <c r="N484" s="10"/>
      <c r="O484" s="12" t="str">
        <f t="shared" si="7"/>
        <v>http://scholar.google.co.uk/scholar?hl=en&amp;q=%22Good+or+bad+bioethanol+from+a+greenhouse+gas+perspective–what+determines+this?%22&amp;btnG=&amp;as_sdt=1%2C5&amp;as_sdtp=</v>
      </c>
    </row>
    <row r="485" spans="1:15">
      <c r="A485" s="10">
        <v>483</v>
      </c>
      <c r="B485" s="10" t="s">
        <v>525</v>
      </c>
      <c r="C485" s="10">
        <v>48</v>
      </c>
      <c r="D485" s="10" t="s">
        <v>923</v>
      </c>
      <c r="E485" s="12" t="s">
        <v>924</v>
      </c>
      <c r="F485" s="10" t="s">
        <v>925</v>
      </c>
      <c r="G485" s="10" t="s">
        <v>920</v>
      </c>
      <c r="H485" s="10">
        <v>2002</v>
      </c>
      <c r="I485" s="10" t="s">
        <v>97</v>
      </c>
      <c r="J485" s="10" t="s">
        <v>22</v>
      </c>
      <c r="K485" s="10" t="s">
        <v>926</v>
      </c>
      <c r="L485" s="10">
        <v>165</v>
      </c>
      <c r="M485" s="10"/>
      <c r="N485" s="10"/>
      <c r="O485" s="12" t="str">
        <f t="shared" si="7"/>
        <v>http://scholar.google.co.uk/scholar?hl=en&amp;q=%22Physico-chemical+and+chemical+properties+of+some+coconut+coir+dusts+for+use+as+a+peat+substitute+for+containerised+ornamental+plants%22&amp;btnG=&amp;as_sdt=1%2C5&amp;as_sdtp=</v>
      </c>
    </row>
    <row r="486" spans="1:15">
      <c r="A486" s="10">
        <v>484</v>
      </c>
      <c r="B486" s="10" t="s">
        <v>525</v>
      </c>
      <c r="C486" s="10">
        <v>48</v>
      </c>
      <c r="D486" s="10" t="s">
        <v>2486</v>
      </c>
      <c r="E486" s="12" t="s">
        <v>2487</v>
      </c>
      <c r="F486" s="10" t="s">
        <v>2488</v>
      </c>
      <c r="G486" s="10" t="s">
        <v>2489</v>
      </c>
      <c r="H486" s="10">
        <v>1999</v>
      </c>
      <c r="I486" s="10"/>
      <c r="J486" s="10" t="s">
        <v>22</v>
      </c>
      <c r="K486" s="10" t="s">
        <v>2490</v>
      </c>
      <c r="L486" s="10">
        <v>176</v>
      </c>
      <c r="M486" s="12" t="s">
        <v>2487</v>
      </c>
      <c r="N486" s="10" t="s">
        <v>24</v>
      </c>
      <c r="O486" s="12" t="str">
        <f t="shared" si="7"/>
        <v>http://scholar.google.co.uk/scholar?hl=en&amp;q=%22The+relationship+between+dissolved+organic+carbon+in+stream+water+and+soil+organic+carbon+pools+at+different+spatial+scales%22&amp;btnG=&amp;as_sdt=1%2C5&amp;as_sdtp=</v>
      </c>
    </row>
    <row r="487" spans="1:15">
      <c r="A487" s="10">
        <v>485</v>
      </c>
      <c r="B487" s="10" t="s">
        <v>525</v>
      </c>
      <c r="C487" s="10">
        <v>48</v>
      </c>
      <c r="D487" s="10" t="s">
        <v>2792</v>
      </c>
      <c r="E487" s="12" t="s">
        <v>2793</v>
      </c>
      <c r="F487" s="10" t="s">
        <v>2794</v>
      </c>
      <c r="G487" s="10" t="s">
        <v>2773</v>
      </c>
      <c r="H487" s="10">
        <v>1993</v>
      </c>
      <c r="I487" s="10" t="s">
        <v>863</v>
      </c>
      <c r="J487" s="10" t="s">
        <v>22</v>
      </c>
      <c r="K487" s="10" t="s">
        <v>2795</v>
      </c>
      <c r="L487" s="10">
        <v>164</v>
      </c>
      <c r="M487" s="12" t="s">
        <v>2796</v>
      </c>
      <c r="N487" s="10"/>
      <c r="O487" s="12" t="str">
        <f t="shared" si="7"/>
        <v>http://scholar.google.co.uk/scholar?hl=en&amp;q=%22Environmental+factors+controlling+methane+emissions+from+peatlands+in+northern+Minnesota%22&amp;btnG=&amp;as_sdt=1%2C5&amp;as_sdtp=</v>
      </c>
    </row>
    <row r="488" spans="1:15">
      <c r="A488" s="10">
        <v>486</v>
      </c>
      <c r="B488" s="10" t="s">
        <v>525</v>
      </c>
      <c r="C488" s="10">
        <v>48</v>
      </c>
      <c r="D488" s="10" t="s">
        <v>732</v>
      </c>
      <c r="E488" s="12" t="s">
        <v>733</v>
      </c>
      <c r="F488" s="10" t="s">
        <v>734</v>
      </c>
      <c r="G488" s="10" t="s">
        <v>652</v>
      </c>
      <c r="H488" s="10">
        <v>2000</v>
      </c>
      <c r="I488" s="10" t="s">
        <v>535</v>
      </c>
      <c r="J488" s="10" t="s">
        <v>22</v>
      </c>
      <c r="K488" s="10" t="s">
        <v>735</v>
      </c>
      <c r="L488" s="10">
        <v>258</v>
      </c>
      <c r="M488" s="10"/>
      <c r="N488" s="10"/>
      <c r="O488" s="12" t="str">
        <f t="shared" si="7"/>
        <v>http://scholar.google.co.uk/scholar?hl=en&amp;q=%22Subsurface+denitrification+in+a+forest+riparianzone:+interactions+between+hydrology+and+supplies+ofnitrate+and+organic+carbon%22&amp;btnG=&amp;as_sdt=1%2C5&amp;as_sdtp=</v>
      </c>
    </row>
    <row r="489" spans="1:15">
      <c r="A489" s="10">
        <v>487</v>
      </c>
      <c r="B489" s="10" t="s">
        <v>525</v>
      </c>
      <c r="C489" s="10">
        <v>48</v>
      </c>
      <c r="D489" s="10" t="s">
        <v>3899</v>
      </c>
      <c r="E489" s="12" t="s">
        <v>3900</v>
      </c>
      <c r="F489" s="10" t="s">
        <v>3901</v>
      </c>
      <c r="G489" s="10" t="s">
        <v>3848</v>
      </c>
      <c r="H489" s="10">
        <v>1996</v>
      </c>
      <c r="I489" s="10" t="s">
        <v>97</v>
      </c>
      <c r="J489" s="10" t="s">
        <v>22</v>
      </c>
      <c r="K489" s="10" t="s">
        <v>3902</v>
      </c>
      <c r="L489" s="10">
        <v>31</v>
      </c>
      <c r="M489" s="10"/>
      <c r="N489" s="10"/>
      <c r="O489" s="12" t="str">
        <f t="shared" si="7"/>
        <v>http://scholar.google.co.uk/scholar?hl=en&amp;q=%22CH〈+sub〉+4〈/sub〉+production+in+blanket+bog+peat+:+A+procedure+for+sampling,+sectioning+and+incubating+samples+whilst+maintaining+anaerobic+conditions%22&amp;btnG=&amp;as_sdt=1%2C5&amp;as_sdtp=</v>
      </c>
    </row>
    <row r="490" spans="1:15">
      <c r="A490" s="10">
        <v>488</v>
      </c>
      <c r="B490" s="10" t="s">
        <v>525</v>
      </c>
      <c r="C490" s="10">
        <v>48</v>
      </c>
      <c r="D490" s="10" t="s">
        <v>4548</v>
      </c>
      <c r="E490" s="12" t="s">
        <v>4549</v>
      </c>
      <c r="F490" s="10" t="s">
        <v>4550</v>
      </c>
      <c r="G490" s="10"/>
      <c r="H490" s="10"/>
      <c r="I490" s="10"/>
      <c r="J490" s="10" t="s">
        <v>119</v>
      </c>
      <c r="K490" s="10" t="s">
        <v>4551</v>
      </c>
      <c r="L490" s="10">
        <v>142</v>
      </c>
      <c r="M490" s="10"/>
      <c r="N490" s="10" t="s">
        <v>4501</v>
      </c>
      <c r="O490" s="12" t="str">
        <f t="shared" si="7"/>
        <v>http://scholar.google.co.uk/scholar?hl=en&amp;q=%22Peat+:+industrial+chemistry+and+technology%22&amp;btnG=&amp;as_sdt=1%2C5&amp;as_sdtp=</v>
      </c>
    </row>
    <row r="491" spans="1:15">
      <c r="A491" s="10">
        <v>489</v>
      </c>
      <c r="B491" s="10" t="s">
        <v>525</v>
      </c>
      <c r="C491" s="10">
        <v>48</v>
      </c>
      <c r="D491" s="10" t="s">
        <v>1479</v>
      </c>
      <c r="E491" s="12" t="s">
        <v>1480</v>
      </c>
      <c r="F491" s="10" t="s">
        <v>1481</v>
      </c>
      <c r="G491" s="10" t="s">
        <v>1471</v>
      </c>
      <c r="H491" s="10">
        <v>2001</v>
      </c>
      <c r="I491" s="10" t="s">
        <v>535</v>
      </c>
      <c r="J491" s="10" t="s">
        <v>22</v>
      </c>
      <c r="K491" s="10" t="s">
        <v>1482</v>
      </c>
      <c r="L491" s="10">
        <v>189</v>
      </c>
      <c r="M491" s="12" t="s">
        <v>1483</v>
      </c>
      <c r="N491" s="10"/>
      <c r="O491" s="12" t="str">
        <f t="shared" si="7"/>
        <v>http://scholar.google.co.uk/scholar?hl=en&amp;q=%22Modeling+northern+peatland+decomposition+and+peat+accumulation%22&amp;btnG=&amp;as_sdt=1%2C5&amp;as_sdtp=</v>
      </c>
    </row>
    <row r="492" spans="1:15">
      <c r="A492" s="10">
        <v>490</v>
      </c>
      <c r="B492" s="10" t="s">
        <v>525</v>
      </c>
      <c r="C492" s="10">
        <v>48</v>
      </c>
      <c r="D492" s="10" t="s">
        <v>3172</v>
      </c>
      <c r="E492" s="12" t="s">
        <v>3173</v>
      </c>
      <c r="F492" s="10" t="s">
        <v>3174</v>
      </c>
      <c r="G492" s="10" t="s">
        <v>3159</v>
      </c>
      <c r="H492" s="10">
        <v>2011</v>
      </c>
      <c r="I492" s="10" t="s">
        <v>3090</v>
      </c>
      <c r="J492" s="10" t="s">
        <v>22</v>
      </c>
      <c r="K492" s="10" t="s">
        <v>3175</v>
      </c>
      <c r="L492" s="10">
        <v>249</v>
      </c>
      <c r="M492" s="12" t="s">
        <v>3176</v>
      </c>
      <c r="N492" s="10"/>
      <c r="O492" s="12" t="str">
        <f t="shared" si="7"/>
        <v>http://scholar.google.co.uk/scholar?hl=en&amp;q=%22Mangroves+among+the+most+carbon+-rich+forests+in+the+tropics%22&amp;btnG=&amp;as_sdt=1%2C5&amp;as_sdtp=</v>
      </c>
    </row>
    <row r="493" spans="1:15">
      <c r="A493" s="10">
        <v>491</v>
      </c>
      <c r="B493" s="10" t="s">
        <v>342</v>
      </c>
      <c r="C493" s="10">
        <v>49</v>
      </c>
      <c r="D493" s="10" t="s">
        <v>343</v>
      </c>
      <c r="E493" s="12" t="s">
        <v>344</v>
      </c>
      <c r="F493" s="10" t="s">
        <v>345</v>
      </c>
      <c r="G493" s="10" t="s">
        <v>346</v>
      </c>
      <c r="H493" s="10">
        <v>1932</v>
      </c>
      <c r="I493" s="10"/>
      <c r="J493" s="10" t="s">
        <v>22</v>
      </c>
      <c r="K493" s="10" t="s">
        <v>347</v>
      </c>
      <c r="L493" s="10">
        <v>15</v>
      </c>
      <c r="M493" s="10"/>
      <c r="N493" s="10" t="s">
        <v>34</v>
      </c>
      <c r="O493" s="12" t="str">
        <f t="shared" si="7"/>
        <v>http://scholar.google.co.uk/scholar?hl=en&amp;q=%22Relation+of+organic+matter+to+organic+carbon+in+the+peat+soils+of+New+York%22&amp;btnG=&amp;as_sdt=1%2C5&amp;as_sdtp=</v>
      </c>
    </row>
    <row r="494" spans="1:15">
      <c r="A494" s="10">
        <v>492</v>
      </c>
      <c r="B494" s="10" t="s">
        <v>342</v>
      </c>
      <c r="C494" s="10">
        <v>49</v>
      </c>
      <c r="D494" s="10" t="s">
        <v>1321</v>
      </c>
      <c r="E494" s="12" t="s">
        <v>1322</v>
      </c>
      <c r="F494" s="10" t="s">
        <v>1323</v>
      </c>
      <c r="G494" s="10" t="s">
        <v>1324</v>
      </c>
      <c r="H494" s="10">
        <v>2006</v>
      </c>
      <c r="I494" s="10" t="s">
        <v>535</v>
      </c>
      <c r="J494" s="10" t="s">
        <v>22</v>
      </c>
      <c r="K494" s="10" t="s">
        <v>1325</v>
      </c>
      <c r="L494" s="10">
        <v>17</v>
      </c>
      <c r="M494" s="10"/>
      <c r="N494" s="10"/>
      <c r="O494" s="12" t="str">
        <f t="shared" si="7"/>
        <v>http://scholar.google.co.uk/scholar?hl=en&amp;q=%22The+leading+role+of+actinobacteria+in+aerobic+cellulose+degradation+in+Sphagnum+peat+bogs%22&amp;btnG=&amp;as_sdt=1%2C5&amp;as_sdtp=</v>
      </c>
    </row>
    <row r="495" spans="1:15">
      <c r="A495" s="10">
        <v>493</v>
      </c>
      <c r="B495" s="10" t="s">
        <v>342</v>
      </c>
      <c r="C495" s="10">
        <v>49</v>
      </c>
      <c r="D495" s="10" t="s">
        <v>617</v>
      </c>
      <c r="E495" s="12" t="s">
        <v>618</v>
      </c>
      <c r="F495" s="10" t="s">
        <v>619</v>
      </c>
      <c r="G495" s="10" t="s">
        <v>620</v>
      </c>
      <c r="H495" s="10">
        <v>2004</v>
      </c>
      <c r="I495" s="10"/>
      <c r="J495" s="10" t="s">
        <v>22</v>
      </c>
      <c r="K495" s="10" t="s">
        <v>621</v>
      </c>
      <c r="L495" s="10">
        <v>47</v>
      </c>
      <c r="M495" s="12" t="s">
        <v>622</v>
      </c>
      <c r="N495" s="10"/>
      <c r="O495" s="12" t="str">
        <f t="shared" si="7"/>
        <v>http://scholar.google.co.uk/scholar?hl=en&amp;q=%22Release+and+dispersion+of+vegetation+and+peat+fire+emissions+in+the+atmosphere+over+Indonesia+1997/1998%22&amp;btnG=&amp;as_sdt=1%2C5&amp;as_sdtp=</v>
      </c>
    </row>
    <row r="496" spans="1:15">
      <c r="A496" s="10">
        <v>494</v>
      </c>
      <c r="B496" s="10" t="s">
        <v>342</v>
      </c>
      <c r="C496" s="10">
        <v>49</v>
      </c>
      <c r="D496" s="10" t="s">
        <v>1685</v>
      </c>
      <c r="E496" s="12" t="s">
        <v>1686</v>
      </c>
      <c r="F496" s="10" t="s">
        <v>1687</v>
      </c>
      <c r="G496" s="10" t="s">
        <v>1688</v>
      </c>
      <c r="H496" s="10">
        <v>1996</v>
      </c>
      <c r="I496" s="10" t="s">
        <v>863</v>
      </c>
      <c r="J496" s="10" t="s">
        <v>22</v>
      </c>
      <c r="K496" s="10" t="s">
        <v>1689</v>
      </c>
      <c r="L496" s="10">
        <v>1741</v>
      </c>
      <c r="M496" s="12" t="s">
        <v>1690</v>
      </c>
      <c r="N496" s="10"/>
      <c r="O496" s="12" t="str">
        <f t="shared" si="7"/>
        <v>http://scholar.google.co.uk/scholar?hl=en&amp;q=%22Total+carbon+and+nitrogen+in+the+soils+of+the+world%22&amp;btnG=&amp;as_sdt=1%2C5&amp;as_sdtp=</v>
      </c>
    </row>
    <row r="497" spans="1:15">
      <c r="A497" s="10">
        <v>495</v>
      </c>
      <c r="B497" s="10" t="s">
        <v>342</v>
      </c>
      <c r="C497" s="10">
        <v>49</v>
      </c>
      <c r="D497" s="10" t="s">
        <v>2185</v>
      </c>
      <c r="E497" s="12" t="s">
        <v>2186</v>
      </c>
      <c r="F497" s="10" t="s">
        <v>2187</v>
      </c>
      <c r="G497" s="10" t="s">
        <v>2179</v>
      </c>
      <c r="H497" s="10">
        <v>2002</v>
      </c>
      <c r="I497" s="10" t="s">
        <v>863</v>
      </c>
      <c r="J497" s="10" t="s">
        <v>22</v>
      </c>
      <c r="K497" s="10" t="s">
        <v>2188</v>
      </c>
      <c r="L497" s="10">
        <v>80</v>
      </c>
      <c r="M497" s="12" t="s">
        <v>2186</v>
      </c>
      <c r="N497" s="10" t="s">
        <v>1717</v>
      </c>
      <c r="O497" s="12" t="str">
        <f t="shared" si="7"/>
        <v>http://scholar.google.co.uk/scholar?hl=en&amp;q=%22Carbon+dioxide+and+methane+dynamics+and+annual+carbon+balance+in+tundra+wetland+in+NE+Europe,+Russia%22&amp;btnG=&amp;as_sdt=1%2C5&amp;as_sdtp=</v>
      </c>
    </row>
    <row r="498" spans="1:15">
      <c r="A498" s="10">
        <v>496</v>
      </c>
      <c r="B498" s="10" t="s">
        <v>342</v>
      </c>
      <c r="C498" s="10">
        <v>49</v>
      </c>
      <c r="D498" s="10" t="s">
        <v>1407</v>
      </c>
      <c r="E498" s="12" t="s">
        <v>1408</v>
      </c>
      <c r="F498" s="10" t="s">
        <v>122</v>
      </c>
      <c r="G498" s="10" t="s">
        <v>1409</v>
      </c>
      <c r="H498" s="10">
        <v>1980</v>
      </c>
      <c r="I498" s="10" t="s">
        <v>353</v>
      </c>
      <c r="J498" s="10" t="s">
        <v>22</v>
      </c>
      <c r="K498" s="10" t="s">
        <v>1410</v>
      </c>
      <c r="L498" s="10">
        <v>99</v>
      </c>
      <c r="M498" s="10"/>
      <c r="N498" s="10"/>
      <c r="O498" s="12" t="str">
        <f t="shared" si="7"/>
        <v>http://scholar.google.co.uk/scholar?hl=en&amp;q=%22Carbon+dioxide+and+methane+fluxes+from+the+ombrotrophic+parts+of+a+subarctic+mire%22&amp;btnG=&amp;as_sdt=1%2C5&amp;as_sdtp=</v>
      </c>
    </row>
    <row r="499" spans="1:15">
      <c r="A499" s="10">
        <v>497</v>
      </c>
      <c r="B499" s="10" t="s">
        <v>342</v>
      </c>
      <c r="C499" s="10">
        <v>49</v>
      </c>
      <c r="D499" s="10" t="s">
        <v>1462</v>
      </c>
      <c r="E499" s="12" t="s">
        <v>1463</v>
      </c>
      <c r="F499" s="10" t="s">
        <v>1464</v>
      </c>
      <c r="G499" s="10" t="s">
        <v>1465</v>
      </c>
      <c r="H499" s="10">
        <v>2000</v>
      </c>
      <c r="I499" s="10" t="s">
        <v>1466</v>
      </c>
      <c r="J499" s="10" t="s">
        <v>22</v>
      </c>
      <c r="K499" s="10" t="s">
        <v>1467</v>
      </c>
      <c r="L499" s="10">
        <v>78</v>
      </c>
      <c r="M499" s="10"/>
      <c r="N499" s="10"/>
      <c r="O499" s="12" t="str">
        <f t="shared" si="7"/>
        <v>http://scholar.google.co.uk/scholar?hl=en&amp;q=%22Organic+matter+accumulation,+peat+chemistry,+and+permafrost+melting+in+peatlands+of+boreal+Alberta.%22&amp;btnG=&amp;as_sdt=1%2C5&amp;as_sdtp=</v>
      </c>
    </row>
    <row r="500" spans="1:15">
      <c r="A500" s="10">
        <v>498</v>
      </c>
      <c r="B500" s="10" t="s">
        <v>342</v>
      </c>
      <c r="C500" s="10">
        <v>49</v>
      </c>
      <c r="D500" s="10" t="s">
        <v>1207</v>
      </c>
      <c r="E500" s="12" t="s">
        <v>1208</v>
      </c>
      <c r="F500" s="10" t="s">
        <v>1209</v>
      </c>
      <c r="G500" s="10" t="s">
        <v>1210</v>
      </c>
      <c r="H500" s="10">
        <v>1994</v>
      </c>
      <c r="I500" s="10"/>
      <c r="J500" s="10" t="s">
        <v>22</v>
      </c>
      <c r="K500" s="10" t="s">
        <v>1211</v>
      </c>
      <c r="L500" s="10">
        <v>20</v>
      </c>
      <c r="M500" s="10"/>
      <c r="N500" s="10"/>
      <c r="O500" s="12" t="str">
        <f t="shared" si="7"/>
        <v>http://scholar.google.co.uk/scholar?hl=en&amp;q=%22The+effects+of+acidity+on+carbon+fluxes+from+ombrotrophic+peat%22&amp;btnG=&amp;as_sdt=1%2C5&amp;as_sdtp=</v>
      </c>
    </row>
    <row r="501" spans="1:15">
      <c r="A501" s="10">
        <v>499</v>
      </c>
      <c r="B501" s="10" t="s">
        <v>342</v>
      </c>
      <c r="C501" s="10">
        <v>49</v>
      </c>
      <c r="D501" s="10" t="s">
        <v>1587</v>
      </c>
      <c r="E501" s="12" t="s">
        <v>1588</v>
      </c>
      <c r="F501" s="10" t="s">
        <v>1589</v>
      </c>
      <c r="G501" s="10" t="s">
        <v>1590</v>
      </c>
      <c r="H501" s="10">
        <v>2011</v>
      </c>
      <c r="I501" s="10" t="s">
        <v>535</v>
      </c>
      <c r="J501" s="10" t="s">
        <v>22</v>
      </c>
      <c r="K501" s="10" t="s">
        <v>1591</v>
      </c>
      <c r="L501" s="10">
        <v>13</v>
      </c>
      <c r="M501" s="10"/>
      <c r="N501" s="10"/>
      <c r="O501" s="12" t="str">
        <f t="shared" si="7"/>
        <v>http://scholar.google.co.uk/scholar?hl=en&amp;q=%22Deforestation+projections+for+carbon+-rich+peat+swamp+forests+of+Central+Kalimantan,+Indonesia%22&amp;btnG=&amp;as_sdt=1%2C5&amp;as_sdtp=</v>
      </c>
    </row>
    <row r="502" spans="1:15">
      <c r="A502" s="10">
        <v>500</v>
      </c>
      <c r="B502" s="10" t="s">
        <v>342</v>
      </c>
      <c r="C502" s="10">
        <v>49</v>
      </c>
      <c r="D502" s="10" t="s">
        <v>2121</v>
      </c>
      <c r="E502" s="12" t="s">
        <v>2122</v>
      </c>
      <c r="F502" s="10" t="s">
        <v>2123</v>
      </c>
      <c r="G502" s="10" t="s">
        <v>2083</v>
      </c>
      <c r="H502" s="10">
        <v>1994</v>
      </c>
      <c r="I502" s="10" t="s">
        <v>863</v>
      </c>
      <c r="J502" s="10" t="s">
        <v>22</v>
      </c>
      <c r="K502" s="10" t="s">
        <v>2124</v>
      </c>
      <c r="L502" s="10">
        <v>123</v>
      </c>
      <c r="M502" s="10"/>
      <c r="N502" s="10"/>
      <c r="O502" s="12" t="str">
        <f t="shared" si="7"/>
        <v>http://scholar.google.co.uk/scholar?hl=en&amp;q=%22Influence+of+water+table+on+carbon+dioxide+,+carbon+monoxide,+and+methane+fluxes+from+taiga+bog+microcosms%22&amp;btnG=&amp;as_sdt=1%2C5&amp;as_sdtp=</v>
      </c>
    </row>
    <row r="503" spans="1:15">
      <c r="A503" s="10">
        <v>501</v>
      </c>
      <c r="B503" s="10" t="s">
        <v>281</v>
      </c>
      <c r="C503" s="10">
        <v>50</v>
      </c>
      <c r="D503" s="10" t="s">
        <v>736</v>
      </c>
      <c r="E503" s="12" t="s">
        <v>737</v>
      </c>
      <c r="F503" s="10" t="s">
        <v>738</v>
      </c>
      <c r="G503" s="10" t="s">
        <v>652</v>
      </c>
      <c r="H503" s="10">
        <v>2000</v>
      </c>
      <c r="I503" s="10" t="s">
        <v>535</v>
      </c>
      <c r="J503" s="10" t="s">
        <v>22</v>
      </c>
      <c r="K503" s="10" t="s">
        <v>739</v>
      </c>
      <c r="L503" s="10">
        <v>105</v>
      </c>
      <c r="M503" s="10"/>
      <c r="N503" s="10"/>
      <c r="O503" s="12" t="str">
        <f t="shared" si="7"/>
        <v>http://scholar.google.co.uk/scholar?hl=en&amp;q=%22CH4+emission+from+a+hollow-ridge+complex+in+a+raised+bog:+the+role+of+CH4+production+and+oxidation%22&amp;btnG=&amp;as_sdt=1%2C5&amp;as_sdtp=</v>
      </c>
    </row>
    <row r="504" spans="1:15">
      <c r="A504" s="10">
        <v>502</v>
      </c>
      <c r="B504" s="10" t="s">
        <v>281</v>
      </c>
      <c r="C504" s="10">
        <v>50</v>
      </c>
      <c r="D504" s="10" t="s">
        <v>4552</v>
      </c>
      <c r="E504" s="12" t="s">
        <v>4553</v>
      </c>
      <c r="F504" s="10" t="s">
        <v>4554</v>
      </c>
      <c r="G504" s="10"/>
      <c r="H504" s="10"/>
      <c r="I504" s="10"/>
      <c r="J504" s="10" t="s">
        <v>4626</v>
      </c>
      <c r="K504" s="10" t="s">
        <v>4555</v>
      </c>
      <c r="L504" s="10">
        <v>14</v>
      </c>
      <c r="M504" s="10"/>
      <c r="N504" s="10"/>
      <c r="O504" s="12" t="str">
        <f t="shared" si="7"/>
        <v>http://scholar.google.co.uk/scholar?hl=en&amp;q=%22Peat+growth+and+carbon+accumulation+rates+during+the+Holocene+in+boreal+mires%22&amp;btnG=&amp;as_sdt=1%2C5&amp;as_sdtp=</v>
      </c>
    </row>
    <row r="505" spans="1:15">
      <c r="A505" s="10">
        <v>503</v>
      </c>
      <c r="B505" s="10" t="s">
        <v>281</v>
      </c>
      <c r="C505" s="10">
        <v>50</v>
      </c>
      <c r="D505" s="10" t="s">
        <v>1053</v>
      </c>
      <c r="E505" s="12" t="s">
        <v>1054</v>
      </c>
      <c r="F505" s="10" t="s">
        <v>1055</v>
      </c>
      <c r="G505" s="10" t="s">
        <v>1056</v>
      </c>
      <c r="H505" s="10">
        <v>2003</v>
      </c>
      <c r="I505" s="10" t="s">
        <v>181</v>
      </c>
      <c r="J505" s="10" t="s">
        <v>22</v>
      </c>
      <c r="K505" s="10" t="s">
        <v>1057</v>
      </c>
      <c r="L505" s="10">
        <v>47</v>
      </c>
      <c r="M505" s="12" t="s">
        <v>1058</v>
      </c>
      <c r="N505" s="10"/>
      <c r="O505" s="12" t="str">
        <f t="shared" si="7"/>
        <v>http://scholar.google.co.uk/scholar?hl=en&amp;q=%22Development+of+a+peatland+complex+in+boreal+western+Canada:+lateral+site+expansion+and+local+variability+in+vegetation+succession+and+long-term+peat+accumulation%22&amp;btnG=&amp;as_sdt=1%2C5&amp;as_sdtp=</v>
      </c>
    </row>
    <row r="506" spans="1:15">
      <c r="A506" s="10">
        <v>504</v>
      </c>
      <c r="B506" s="10" t="s">
        <v>281</v>
      </c>
      <c r="C506" s="10">
        <v>50</v>
      </c>
      <c r="D506" s="10" t="s">
        <v>2189</v>
      </c>
      <c r="E506" s="12" t="s">
        <v>2190</v>
      </c>
      <c r="F506" s="10" t="s">
        <v>2191</v>
      </c>
      <c r="G506" s="10" t="s">
        <v>2179</v>
      </c>
      <c r="H506" s="10">
        <v>2005</v>
      </c>
      <c r="I506" s="10" t="s">
        <v>863</v>
      </c>
      <c r="J506" s="10" t="s">
        <v>22</v>
      </c>
      <c r="K506" s="10" t="s">
        <v>2192</v>
      </c>
      <c r="L506" s="10">
        <v>78</v>
      </c>
      <c r="M506" s="12" t="s">
        <v>2190</v>
      </c>
      <c r="N506" s="10" t="s">
        <v>1717</v>
      </c>
      <c r="O506" s="12" t="str">
        <f t="shared" si="7"/>
        <v>http://scholar.google.co.uk/scholar?hl=en&amp;q=%22Dynamics+of+biogenic+gas+bubbles+in+peat+and+their+effects+on+peatland+biogeochemistry%22&amp;btnG=&amp;as_sdt=1%2C5&amp;as_sdtp=</v>
      </c>
    </row>
    <row r="507" spans="1:15">
      <c r="A507" s="10">
        <v>505</v>
      </c>
      <c r="B507" s="10" t="s">
        <v>281</v>
      </c>
      <c r="C507" s="10">
        <v>50</v>
      </c>
      <c r="D507" s="10" t="s">
        <v>1505</v>
      </c>
      <c r="E507" s="12" t="s">
        <v>1506</v>
      </c>
      <c r="F507" s="10" t="s">
        <v>1507</v>
      </c>
      <c r="G507" s="10" t="s">
        <v>1508</v>
      </c>
      <c r="H507" s="10">
        <v>2008</v>
      </c>
      <c r="I507" s="10" t="s">
        <v>535</v>
      </c>
      <c r="J507" s="10" t="s">
        <v>22</v>
      </c>
      <c r="K507" s="10" t="s">
        <v>1509</v>
      </c>
      <c r="L507" s="10">
        <v>105</v>
      </c>
      <c r="M507" s="12" t="s">
        <v>1510</v>
      </c>
      <c r="N507" s="10"/>
      <c r="O507" s="12" t="str">
        <f t="shared" si="7"/>
        <v>http://scholar.google.co.uk/scholar?hl=en&amp;q=%22Estimation+of+the+impact+of+oil+palm+plantation+establishment+on+greenhouse+gas+balance%22&amp;btnG=&amp;as_sdt=1%2C5&amp;as_sdtp=</v>
      </c>
    </row>
    <row r="508" spans="1:15">
      <c r="A508" s="10">
        <v>506</v>
      </c>
      <c r="B508" s="10" t="s">
        <v>281</v>
      </c>
      <c r="C508" s="10">
        <v>50</v>
      </c>
      <c r="D508" s="10" t="s">
        <v>740</v>
      </c>
      <c r="E508" s="12" t="s">
        <v>741</v>
      </c>
      <c r="F508" s="10" t="s">
        <v>742</v>
      </c>
      <c r="G508" s="10" t="s">
        <v>652</v>
      </c>
      <c r="H508" s="10">
        <v>1992</v>
      </c>
      <c r="I508" s="10" t="s">
        <v>535</v>
      </c>
      <c r="J508" s="10" t="s">
        <v>22</v>
      </c>
      <c r="K508" s="10" t="s">
        <v>743</v>
      </c>
      <c r="L508" s="10">
        <v>91</v>
      </c>
      <c r="M508" s="10"/>
      <c r="N508" s="10"/>
      <c r="O508" s="12" t="str">
        <f t="shared" si="7"/>
        <v>http://scholar.google.co.uk/scholar?hl=en&amp;q=%22Soil+surface+CO2+flux+in+a+Minnesota+peatland%22&amp;btnG=&amp;as_sdt=1%2C5&amp;as_sdtp=</v>
      </c>
    </row>
    <row r="509" spans="1:15">
      <c r="A509" s="10">
        <v>507</v>
      </c>
      <c r="B509" s="10" t="s">
        <v>281</v>
      </c>
      <c r="C509" s="10">
        <v>50</v>
      </c>
      <c r="D509" s="10" t="s">
        <v>282</v>
      </c>
      <c r="E509" s="12"/>
      <c r="F509" s="10" t="s">
        <v>283</v>
      </c>
      <c r="G509" s="10" t="s">
        <v>284</v>
      </c>
      <c r="H509" s="10"/>
      <c r="I509" s="10"/>
      <c r="J509" s="10" t="s">
        <v>102</v>
      </c>
      <c r="K509" s="10"/>
      <c r="L509" s="10">
        <v>22</v>
      </c>
      <c r="M509" s="10"/>
      <c r="N509" s="10" t="s">
        <v>34</v>
      </c>
      <c r="O509" s="12" t="str">
        <f t="shared" si="7"/>
        <v>http://scholar.google.co.uk/scholar?hl=en&amp;q=%22Carbon+balance+in+managed+tropical+peat+in+Central+Kalimantan,+Indonesia%22&amp;btnG=&amp;as_sdt=1%2C5&amp;as_sdtp=</v>
      </c>
    </row>
    <row r="510" spans="1:15">
      <c r="A510" s="10">
        <v>508</v>
      </c>
      <c r="B510" s="10" t="s">
        <v>281</v>
      </c>
      <c r="C510" s="10">
        <v>50</v>
      </c>
      <c r="D510" s="10" t="s">
        <v>1774</v>
      </c>
      <c r="E510" s="12" t="s">
        <v>1775</v>
      </c>
      <c r="F510" s="10" t="s">
        <v>1776</v>
      </c>
      <c r="G510" s="10" t="s">
        <v>1777</v>
      </c>
      <c r="H510" s="10">
        <v>2000</v>
      </c>
      <c r="I510" s="10" t="s">
        <v>97</v>
      </c>
      <c r="J510" s="10" t="s">
        <v>22</v>
      </c>
      <c r="K510" s="10" t="s">
        <v>1778</v>
      </c>
      <c r="L510" s="10">
        <v>145</v>
      </c>
      <c r="M510" s="10"/>
      <c r="N510" s="10"/>
      <c r="O510" s="12" t="str">
        <f t="shared" si="7"/>
        <v>http://scholar.google.co.uk/scholar?hl=en&amp;q=%22Humus+in+northern+forests:+friend+or+foe?%22&amp;btnG=&amp;as_sdt=1%2C5&amp;as_sdtp=</v>
      </c>
    </row>
    <row r="511" spans="1:15">
      <c r="A511" s="10">
        <v>509</v>
      </c>
      <c r="B511" s="10" t="s">
        <v>281</v>
      </c>
      <c r="C511" s="10">
        <v>50</v>
      </c>
      <c r="D511" s="10" t="s">
        <v>4213</v>
      </c>
      <c r="E511" s="12" t="s">
        <v>4214</v>
      </c>
      <c r="F511" s="10" t="s">
        <v>4215</v>
      </c>
      <c r="G511" s="10" t="s">
        <v>4210</v>
      </c>
      <c r="H511" s="10">
        <v>2000</v>
      </c>
      <c r="I511" s="10"/>
      <c r="J511" s="10" t="s">
        <v>22</v>
      </c>
      <c r="K511" s="10" t="s">
        <v>4216</v>
      </c>
      <c r="L511" s="10">
        <v>168</v>
      </c>
      <c r="M511" s="12" t="s">
        <v>4217</v>
      </c>
      <c r="N511" s="10"/>
      <c r="O511" s="12" t="str">
        <f t="shared" si="7"/>
        <v>http://scholar.google.co.uk/scholar?hl=en&amp;q=%22Response+of+climate+to+solar+forcing+recorded+in+a+6000-yearδ18O+time-series+of+Chinese+peat+cellulose%22&amp;btnG=&amp;as_sdt=1%2C5&amp;as_sdtp=</v>
      </c>
    </row>
    <row r="512" spans="1:15">
      <c r="A512" s="10">
        <v>510</v>
      </c>
      <c r="B512" s="10" t="s">
        <v>281</v>
      </c>
      <c r="C512" s="10">
        <v>50</v>
      </c>
      <c r="D512" s="10" t="s">
        <v>865</v>
      </c>
      <c r="E512" s="12" t="s">
        <v>866</v>
      </c>
      <c r="F512" s="10" t="s">
        <v>867</v>
      </c>
      <c r="G512" s="10" t="s">
        <v>868</v>
      </c>
      <c r="H512" s="10">
        <v>1998</v>
      </c>
      <c r="I512" s="10"/>
      <c r="J512" s="10" t="s">
        <v>22</v>
      </c>
      <c r="K512" s="10" t="s">
        <v>869</v>
      </c>
      <c r="L512" s="10">
        <v>18</v>
      </c>
      <c r="M512" s="12" t="s">
        <v>870</v>
      </c>
      <c r="N512" s="10"/>
      <c r="O512" s="12" t="str">
        <f t="shared" si="7"/>
        <v>http://scholar.google.co.uk/scholar?hl=en&amp;q=%22Diurnal+oscillations+of+gas+production+and+effluxes+(+CO2+and+CH4+)+in+cores+from+a+peat+bog%22&amp;btnG=&amp;as_sdt=1%2C5&amp;as_sdtp=</v>
      </c>
    </row>
    <row r="513" spans="1:15">
      <c r="A513" s="10">
        <v>511</v>
      </c>
      <c r="B513" s="10" t="s">
        <v>35</v>
      </c>
      <c r="C513" s="10">
        <v>51</v>
      </c>
      <c r="D513" s="10" t="s">
        <v>2254</v>
      </c>
      <c r="E513" s="12" t="s">
        <v>2255</v>
      </c>
      <c r="F513" s="10" t="s">
        <v>2256</v>
      </c>
      <c r="G513" s="10" t="s">
        <v>2220</v>
      </c>
      <c r="H513" s="10">
        <v>1987</v>
      </c>
      <c r="I513" s="10" t="s">
        <v>863</v>
      </c>
      <c r="J513" s="10" t="s">
        <v>22</v>
      </c>
      <c r="K513" s="10" t="s">
        <v>2257</v>
      </c>
      <c r="L513" s="10">
        <v>902</v>
      </c>
      <c r="M513" s="10"/>
      <c r="N513" s="10"/>
      <c r="O513" s="12" t="str">
        <f t="shared" si="7"/>
        <v>http://scholar.google.co.uk/scholar?hl=en&amp;q=%22Methane+emission+from+natural+wetlands:+Global+distribution,+area,+and+environmental+characteristics+of+sources%22&amp;btnG=&amp;as_sdt=1%2C5&amp;as_sdtp=</v>
      </c>
    </row>
    <row r="514" spans="1:15">
      <c r="A514" s="10">
        <v>512</v>
      </c>
      <c r="B514" s="10" t="s">
        <v>35</v>
      </c>
      <c r="C514" s="10">
        <v>51</v>
      </c>
      <c r="D514" s="10" t="s">
        <v>4556</v>
      </c>
      <c r="E514" s="12" t="s">
        <v>4557</v>
      </c>
      <c r="F514" s="10" t="s">
        <v>4558</v>
      </c>
      <c r="G514" s="10"/>
      <c r="H514" s="10"/>
      <c r="I514" s="10"/>
      <c r="J514" s="10" t="s">
        <v>102</v>
      </c>
      <c r="K514" s="10" t="s">
        <v>4559</v>
      </c>
      <c r="L514" s="10">
        <v>23</v>
      </c>
      <c r="M514" s="10"/>
      <c r="N514" s="10"/>
      <c r="O514" s="12" t="str">
        <f t="shared" si="7"/>
        <v>http://scholar.google.co.uk/scholar?hl=en&amp;q=%22The+effect+of+plant+roots+on+CO+2+release+from+peat+soil%22&amp;btnG=&amp;as_sdt=1%2C5&amp;as_sdtp=</v>
      </c>
    </row>
    <row r="515" spans="1:15">
      <c r="A515" s="10">
        <v>513</v>
      </c>
      <c r="B515" s="10" t="s">
        <v>35</v>
      </c>
      <c r="C515" s="10">
        <v>51</v>
      </c>
      <c r="D515" s="10" t="s">
        <v>4309</v>
      </c>
      <c r="E515" s="12" t="s">
        <v>4310</v>
      </c>
      <c r="F515" s="10" t="s">
        <v>4311</v>
      </c>
      <c r="G515" s="10" t="s">
        <v>4312</v>
      </c>
      <c r="H515" s="10">
        <v>2002</v>
      </c>
      <c r="I515" s="10"/>
      <c r="J515" s="10" t="s">
        <v>22</v>
      </c>
      <c r="K515" s="10" t="s">
        <v>4313</v>
      </c>
      <c r="L515" s="10">
        <v>15</v>
      </c>
      <c r="M515" s="12" t="s">
        <v>4314</v>
      </c>
      <c r="N515" s="10"/>
      <c r="O515" s="12" t="str">
        <f t="shared" ref="O515:O578" si="8">HYPERLINK(CONCATENATE("http://scholar.google.co.uk/scholar?hl=en&amp;q=%22",SUBSTITUTE(D515," ","+"),"%22&amp;btnG=&amp;as_sdt=1%2C5&amp;as_sdtp="))</f>
        <v>http://scholar.google.co.uk/scholar?hl=en&amp;q=%22Carbon+accumulation+and+C/N+ratios+of+peat+bogs+in+North‐West+Scotland%22&amp;btnG=&amp;as_sdt=1%2C5&amp;as_sdtp=</v>
      </c>
    </row>
    <row r="516" spans="1:15">
      <c r="A516" s="10">
        <v>514</v>
      </c>
      <c r="B516" s="10" t="s">
        <v>35</v>
      </c>
      <c r="C516" s="10">
        <v>51</v>
      </c>
      <c r="D516" s="10" t="s">
        <v>3206</v>
      </c>
      <c r="E516" s="12" t="s">
        <v>3207</v>
      </c>
      <c r="F516" s="10" t="s">
        <v>3208</v>
      </c>
      <c r="G516" s="10" t="s">
        <v>3209</v>
      </c>
      <c r="H516" s="10">
        <v>2004</v>
      </c>
      <c r="I516" s="10" t="s">
        <v>863</v>
      </c>
      <c r="J516" s="10" t="s">
        <v>22</v>
      </c>
      <c r="K516" s="10" t="s">
        <v>3210</v>
      </c>
      <c r="L516" s="10">
        <v>67</v>
      </c>
      <c r="M516" s="12" t="s">
        <v>3207</v>
      </c>
      <c r="N516" s="10" t="s">
        <v>1717</v>
      </c>
      <c r="O516" s="12" t="str">
        <f t="shared" si="8"/>
        <v>http://scholar.google.co.uk/scholar?hl=en&amp;q=%22Carbon+allocation+to+ectomycorrhizal+roots+and+mycelium+colonising+different+mineral+substrates%22&amp;btnG=&amp;as_sdt=1%2C5&amp;as_sdtp=</v>
      </c>
    </row>
    <row r="517" spans="1:15">
      <c r="A517" s="10">
        <v>515</v>
      </c>
      <c r="B517" s="10" t="s">
        <v>35</v>
      </c>
      <c r="C517" s="10">
        <v>51</v>
      </c>
      <c r="D517" s="10" t="s">
        <v>4173</v>
      </c>
      <c r="E517" s="12" t="s">
        <v>4174</v>
      </c>
      <c r="F517" s="10" t="s">
        <v>4175</v>
      </c>
      <c r="G517" s="10" t="s">
        <v>4155</v>
      </c>
      <c r="H517" s="10">
        <v>2007</v>
      </c>
      <c r="I517" s="10" t="s">
        <v>863</v>
      </c>
      <c r="J517" s="10" t="s">
        <v>22</v>
      </c>
      <c r="K517" s="10" t="s">
        <v>4176</v>
      </c>
      <c r="L517" s="10">
        <v>115</v>
      </c>
      <c r="M517" s="12" t="s">
        <v>4174</v>
      </c>
      <c r="N517" s="10" t="s">
        <v>1717</v>
      </c>
      <c r="O517" s="12" t="str">
        <f t="shared" si="8"/>
        <v>http://scholar.google.co.uk/scholar?hl=en&amp;q=%22Annual+cycle+of+methane+emission+from+a+boreal+fen+measured+by+the+eddy+covariance+technique%22&amp;btnG=&amp;as_sdt=1%2C5&amp;as_sdtp=</v>
      </c>
    </row>
    <row r="518" spans="1:15">
      <c r="A518" s="10">
        <v>516</v>
      </c>
      <c r="B518" s="10" t="s">
        <v>35</v>
      </c>
      <c r="C518" s="10">
        <v>51</v>
      </c>
      <c r="D518" s="10" t="s">
        <v>444</v>
      </c>
      <c r="E518" s="12" t="s">
        <v>445</v>
      </c>
      <c r="F518" s="10" t="s">
        <v>446</v>
      </c>
      <c r="G518" s="10" t="s">
        <v>423</v>
      </c>
      <c r="H518" s="10">
        <v>2007</v>
      </c>
      <c r="I518" s="10" t="s">
        <v>424</v>
      </c>
      <c r="J518" s="10" t="s">
        <v>22</v>
      </c>
      <c r="K518" s="10" t="s">
        <v>447</v>
      </c>
      <c r="L518" s="10">
        <v>72</v>
      </c>
      <c r="M518" s="12" t="s">
        <v>448</v>
      </c>
      <c r="N518" s="10"/>
      <c r="O518" s="12" t="str">
        <f t="shared" si="8"/>
        <v>http://scholar.google.co.uk/scholar?hl=en&amp;q=%22Shift+from+acetoclastic+to+H2-dependent+methanogenesis+in+a+West+Siberian+peat+bog+at+low+pH+values+and+isolation+of+an+acidophilic+Methanobacterium+strain%22&amp;btnG=&amp;as_sdt=1%2C5&amp;as_sdtp=</v>
      </c>
    </row>
    <row r="519" spans="1:15">
      <c r="A519" s="10">
        <v>517</v>
      </c>
      <c r="B519" s="10" t="s">
        <v>35</v>
      </c>
      <c r="C519" s="10">
        <v>51</v>
      </c>
      <c r="D519" s="10" t="s">
        <v>36</v>
      </c>
      <c r="E519" s="12" t="s">
        <v>37</v>
      </c>
      <c r="F519" s="10" t="s">
        <v>38</v>
      </c>
      <c r="G519" s="10" t="s">
        <v>20</v>
      </c>
      <c r="H519" s="10">
        <v>2005</v>
      </c>
      <c r="I519" s="10" t="s">
        <v>21</v>
      </c>
      <c r="J519" s="10" t="s">
        <v>22</v>
      </c>
      <c r="K519" s="10" t="s">
        <v>39</v>
      </c>
      <c r="L519" s="10">
        <v>154</v>
      </c>
      <c r="M519" s="12" t="s">
        <v>40</v>
      </c>
      <c r="N519" s="10"/>
      <c r="O519" s="12" t="str">
        <f t="shared" si="8"/>
        <v>http://scholar.google.co.uk/scholar?hl=en&amp;q=%22The+carbon+budget+of+terrestrial+ecosystems+at+country-scale–a+European+case+study%22&amp;btnG=&amp;as_sdt=1%2C5&amp;as_sdtp=</v>
      </c>
    </row>
    <row r="520" spans="1:15">
      <c r="A520" s="10">
        <v>518</v>
      </c>
      <c r="B520" s="10" t="s">
        <v>35</v>
      </c>
      <c r="C520" s="10">
        <v>51</v>
      </c>
      <c r="D520" s="10" t="s">
        <v>1666</v>
      </c>
      <c r="E520" s="12" t="s">
        <v>1667</v>
      </c>
      <c r="F520" s="10" t="s">
        <v>1668</v>
      </c>
      <c r="G520" s="10" t="s">
        <v>1649</v>
      </c>
      <c r="H520" s="10">
        <v>1998</v>
      </c>
      <c r="I520" s="10" t="s">
        <v>863</v>
      </c>
      <c r="J520" s="10" t="s">
        <v>22</v>
      </c>
      <c r="K520" s="10" t="s">
        <v>1669</v>
      </c>
      <c r="L520" s="10">
        <v>129</v>
      </c>
      <c r="M520" s="10"/>
      <c r="N520" s="10"/>
      <c r="O520" s="12" t="str">
        <f t="shared" si="8"/>
        <v>http://scholar.google.co.uk/scholar?hl=en&amp;q=%22Nitrous+oxide+and+methane+fluxes+from+organic+soils+under+agriculture%22&amp;btnG=&amp;as_sdt=1%2C5&amp;as_sdtp=</v>
      </c>
    </row>
    <row r="521" spans="1:15">
      <c r="A521" s="10">
        <v>519</v>
      </c>
      <c r="B521" s="10" t="s">
        <v>35</v>
      </c>
      <c r="C521" s="10">
        <v>51</v>
      </c>
      <c r="D521" s="10" t="s">
        <v>2860</v>
      </c>
      <c r="E521" s="12" t="s">
        <v>2861</v>
      </c>
      <c r="F521" s="10" t="s">
        <v>2862</v>
      </c>
      <c r="G521" s="10" t="s">
        <v>2834</v>
      </c>
      <c r="H521" s="10">
        <v>1999</v>
      </c>
      <c r="I521" s="10" t="s">
        <v>97</v>
      </c>
      <c r="J521" s="10" t="s">
        <v>22</v>
      </c>
      <c r="K521" s="10" t="s">
        <v>2863</v>
      </c>
      <c r="L521" s="10">
        <v>131</v>
      </c>
      <c r="M521" s="10"/>
      <c r="N521" s="10"/>
      <c r="O521" s="12" t="str">
        <f t="shared" si="8"/>
        <v>http://scholar.google.co.uk/scholar?hl=en&amp;q=%22Production+of+dissolved+organic+carbon+in+forested+catchments%22&amp;btnG=&amp;as_sdt=1%2C5&amp;as_sdtp=</v>
      </c>
    </row>
    <row r="522" spans="1:15">
      <c r="A522" s="10">
        <v>520</v>
      </c>
      <c r="B522" s="10" t="s">
        <v>35</v>
      </c>
      <c r="C522" s="10">
        <v>51</v>
      </c>
      <c r="D522" s="10" t="s">
        <v>4446</v>
      </c>
      <c r="E522" s="12" t="s">
        <v>4447</v>
      </c>
      <c r="F522" s="10" t="s">
        <v>4448</v>
      </c>
      <c r="G522" s="10" t="s">
        <v>4429</v>
      </c>
      <c r="H522" s="10">
        <v>2009</v>
      </c>
      <c r="I522" s="10" t="s">
        <v>535</v>
      </c>
      <c r="J522" s="10" t="s">
        <v>22</v>
      </c>
      <c r="K522" s="10" t="s">
        <v>4449</v>
      </c>
      <c r="L522" s="10">
        <v>35</v>
      </c>
      <c r="M522" s="12" t="s">
        <v>4450</v>
      </c>
      <c r="N522" s="10"/>
      <c r="O522" s="12" t="str">
        <f t="shared" si="8"/>
        <v>http://scholar.google.co.uk/scholar?hl=en&amp;q=%22The+legacy+of+wetland+drainage+on+the+remaining+peat+in+the+Sacramento—San+Joaquin+Delta,+California,+USA%22&amp;btnG=&amp;as_sdt=1%2C5&amp;as_sdtp=</v>
      </c>
    </row>
    <row r="523" spans="1:15">
      <c r="A523" s="10">
        <v>521</v>
      </c>
      <c r="B523" s="10" t="s">
        <v>299</v>
      </c>
      <c r="C523" s="10">
        <v>52</v>
      </c>
      <c r="D523" s="10" t="s">
        <v>1566</v>
      </c>
      <c r="E523" s="12" t="s">
        <v>1567</v>
      </c>
      <c r="F523" s="10" t="s">
        <v>1568</v>
      </c>
      <c r="G523" s="10" t="s">
        <v>1569</v>
      </c>
      <c r="H523" s="10">
        <v>2005</v>
      </c>
      <c r="I523" s="10" t="s">
        <v>535</v>
      </c>
      <c r="J523" s="10" t="s">
        <v>22</v>
      </c>
      <c r="K523" s="10" t="s">
        <v>1570</v>
      </c>
      <c r="L523" s="10">
        <v>20</v>
      </c>
      <c r="M523" s="10"/>
      <c r="N523" s="10"/>
      <c r="O523" s="12" t="str">
        <f t="shared" si="8"/>
        <v>http://scholar.google.co.uk/scholar?hl=en&amp;q=%2213C/12C+ratio+in+peat+cores:+record+of+past+climates%22&amp;btnG=&amp;as_sdt=1%2C5&amp;as_sdtp=</v>
      </c>
    </row>
    <row r="524" spans="1:15">
      <c r="A524" s="10">
        <v>522</v>
      </c>
      <c r="B524" s="10" t="s">
        <v>299</v>
      </c>
      <c r="C524" s="10">
        <v>52</v>
      </c>
      <c r="D524" s="10" t="s">
        <v>547</v>
      </c>
      <c r="E524" s="12" t="s">
        <v>548</v>
      </c>
      <c r="F524" s="10" t="s">
        <v>549</v>
      </c>
      <c r="G524" s="10" t="s">
        <v>550</v>
      </c>
      <c r="H524" s="10">
        <v>2006</v>
      </c>
      <c r="I524" s="10" t="s">
        <v>551</v>
      </c>
      <c r="J524" s="10" t="s">
        <v>22</v>
      </c>
      <c r="K524" s="10" t="s">
        <v>552</v>
      </c>
      <c r="L524" s="10">
        <v>23</v>
      </c>
      <c r="M524" s="10"/>
      <c r="N524" s="10"/>
      <c r="O524" s="12" t="str">
        <f t="shared" si="8"/>
        <v>http://scholar.google.co.uk/scholar?hl=en&amp;q=%22Degradation+of+cultivated+peat+soils+in+Northern+Norway+based+on+field+scale+CO+2,+N+2+O+and+CH+4+emission+measurements%22&amp;btnG=&amp;as_sdt=1%2C5&amp;as_sdtp=</v>
      </c>
    </row>
    <row r="525" spans="1:15">
      <c r="A525" s="10">
        <v>523</v>
      </c>
      <c r="B525" s="10" t="s">
        <v>299</v>
      </c>
      <c r="C525" s="10">
        <v>52</v>
      </c>
      <c r="D525" s="10" t="s">
        <v>1726</v>
      </c>
      <c r="E525" s="12" t="s">
        <v>1727</v>
      </c>
      <c r="F525" s="10" t="s">
        <v>1728</v>
      </c>
      <c r="G525" s="10" t="s">
        <v>1709</v>
      </c>
      <c r="H525" s="10">
        <v>2009</v>
      </c>
      <c r="I525" s="10" t="s">
        <v>863</v>
      </c>
      <c r="J525" s="10" t="s">
        <v>22</v>
      </c>
      <c r="K525" s="10" t="s">
        <v>1729</v>
      </c>
      <c r="L525" s="10">
        <v>20</v>
      </c>
      <c r="M525" s="12" t="s">
        <v>1727</v>
      </c>
      <c r="N525" s="10" t="s">
        <v>1717</v>
      </c>
      <c r="O525" s="12" t="str">
        <f t="shared" si="8"/>
        <v>http://scholar.google.co.uk/scholar?hl=en&amp;q=%22Archaeal+rRNA+diversity+and+methane+production+in+deep+boreal+peat%22&amp;btnG=&amp;as_sdt=1%2C5&amp;as_sdtp=</v>
      </c>
    </row>
    <row r="526" spans="1:15">
      <c r="A526" s="10">
        <v>524</v>
      </c>
      <c r="B526" s="10" t="s">
        <v>299</v>
      </c>
      <c r="C526" s="10">
        <v>52</v>
      </c>
      <c r="D526" s="10" t="s">
        <v>1326</v>
      </c>
      <c r="E526" s="12" t="s">
        <v>1327</v>
      </c>
      <c r="F526" s="10" t="s">
        <v>1328</v>
      </c>
      <c r="G526" s="10" t="s">
        <v>1329</v>
      </c>
      <c r="H526" s="10">
        <v>2008</v>
      </c>
      <c r="I526" s="10"/>
      <c r="J526" s="10" t="s">
        <v>119</v>
      </c>
      <c r="K526" s="10" t="s">
        <v>1330</v>
      </c>
      <c r="L526" s="10">
        <v>15</v>
      </c>
      <c r="M526" s="10"/>
      <c r="N526" s="10"/>
      <c r="O526" s="12" t="str">
        <f t="shared" si="8"/>
        <v>http://scholar.google.co.uk/scholar?hl=en&amp;q=%225+The+carbon+budget+of+upland+peat+soils%22&amp;btnG=&amp;as_sdt=1%2C5&amp;as_sdtp=</v>
      </c>
    </row>
    <row r="527" spans="1:15">
      <c r="A527" s="10">
        <v>525</v>
      </c>
      <c r="B527" s="10" t="s">
        <v>299</v>
      </c>
      <c r="C527" s="10">
        <v>52</v>
      </c>
      <c r="D527" s="10" t="s">
        <v>4328</v>
      </c>
      <c r="E527" s="12" t="s">
        <v>4329</v>
      </c>
      <c r="F527" s="10" t="s">
        <v>4330</v>
      </c>
      <c r="G527" s="10" t="s">
        <v>4331</v>
      </c>
      <c r="H527" s="10">
        <v>1994</v>
      </c>
      <c r="I527" s="10" t="s">
        <v>97</v>
      </c>
      <c r="J527" s="10" t="s">
        <v>22</v>
      </c>
      <c r="K527" s="10" t="s">
        <v>4332</v>
      </c>
      <c r="L527" s="10">
        <v>137</v>
      </c>
      <c r="M527" s="12" t="s">
        <v>4333</v>
      </c>
      <c r="N527" s="10"/>
      <c r="O527" s="12" t="str">
        <f t="shared" si="8"/>
        <v>http://scholar.google.co.uk/scholar?hl=en&amp;q=%22An+ecological+perspective+on+methane+emissions+from+northern+wetlands%22&amp;btnG=&amp;as_sdt=1%2C5&amp;as_sdtp=</v>
      </c>
    </row>
    <row r="528" spans="1:15">
      <c r="A528" s="10">
        <v>526</v>
      </c>
      <c r="B528" s="10" t="s">
        <v>299</v>
      </c>
      <c r="C528" s="10">
        <v>52</v>
      </c>
      <c r="D528" s="10" t="s">
        <v>3903</v>
      </c>
      <c r="E528" s="12" t="s">
        <v>3904</v>
      </c>
      <c r="F528" s="10" t="s">
        <v>3905</v>
      </c>
      <c r="G528" s="10" t="s">
        <v>3848</v>
      </c>
      <c r="H528" s="10">
        <v>2005</v>
      </c>
      <c r="I528" s="10" t="s">
        <v>97</v>
      </c>
      <c r="J528" s="10" t="s">
        <v>22</v>
      </c>
      <c r="K528" s="10" t="s">
        <v>3906</v>
      </c>
      <c r="L528" s="10">
        <v>95</v>
      </c>
      <c r="M528" s="12" t="s">
        <v>3907</v>
      </c>
      <c r="N528" s="10"/>
      <c r="O528" s="12" t="str">
        <f t="shared" si="8"/>
        <v>http://scholar.google.co.uk/scholar?hl=en&amp;q=%22Observations+of+a+seasonally+shifting+thermal+optimum+in+peatland+carbon+-cycling+processes;+implications+for+the+global+carbon+cycle+and+soil+enzyme+methodologies%22&amp;btnG=&amp;as_sdt=1%2C5&amp;as_sdtp=</v>
      </c>
    </row>
    <row r="529" spans="1:15">
      <c r="A529" s="10">
        <v>527</v>
      </c>
      <c r="B529" s="10" t="s">
        <v>299</v>
      </c>
      <c r="C529" s="10">
        <v>52</v>
      </c>
      <c r="D529" s="10" t="s">
        <v>4357</v>
      </c>
      <c r="E529" s="12" t="s">
        <v>4358</v>
      </c>
      <c r="F529" s="10" t="s">
        <v>4359</v>
      </c>
      <c r="G529" s="10" t="s">
        <v>4360</v>
      </c>
      <c r="H529" s="10">
        <v>2003</v>
      </c>
      <c r="I529" s="10" t="s">
        <v>97</v>
      </c>
      <c r="J529" s="10" t="s">
        <v>22</v>
      </c>
      <c r="K529" s="10" t="s">
        <v>4361</v>
      </c>
      <c r="L529" s="10">
        <v>120</v>
      </c>
      <c r="M529" s="10"/>
      <c r="N529" s="10"/>
      <c r="O529" s="12" t="str">
        <f t="shared" si="8"/>
        <v>http://scholar.google.co.uk/scholar?hl=en&amp;q=%22Microbial+oxidation+of+methane+from+old+landfills+in+biofilters%22&amp;btnG=&amp;as_sdt=1%2C5&amp;as_sdtp=</v>
      </c>
    </row>
    <row r="530" spans="1:15">
      <c r="A530" s="10">
        <v>528</v>
      </c>
      <c r="B530" s="10" t="s">
        <v>299</v>
      </c>
      <c r="C530" s="10">
        <v>52</v>
      </c>
      <c r="D530" s="10" t="s">
        <v>1730</v>
      </c>
      <c r="E530" s="12" t="s">
        <v>1731</v>
      </c>
      <c r="F530" s="10" t="s">
        <v>1732</v>
      </c>
      <c r="G530" s="10" t="s">
        <v>1709</v>
      </c>
      <c r="H530" s="10">
        <v>2008</v>
      </c>
      <c r="I530" s="10" t="s">
        <v>863</v>
      </c>
      <c r="J530" s="10" t="s">
        <v>22</v>
      </c>
      <c r="K530" s="10" t="s">
        <v>1733</v>
      </c>
      <c r="L530" s="10">
        <v>19</v>
      </c>
      <c r="M530" s="12" t="s">
        <v>1731</v>
      </c>
      <c r="N530" s="10" t="s">
        <v>1717</v>
      </c>
      <c r="O530" s="12" t="str">
        <f t="shared" si="8"/>
        <v>http://scholar.google.co.uk/scholar?hl=en&amp;q=%22Carbon+metabolism+of+the+moderately+acid‐tolerant+acetogen+Clostridium+drakei+isolated+from+peat%22&amp;btnG=&amp;as_sdt=1%2C5&amp;as_sdtp=</v>
      </c>
    </row>
    <row r="531" spans="1:15">
      <c r="A531" s="10">
        <v>529</v>
      </c>
      <c r="B531" s="10" t="s">
        <v>299</v>
      </c>
      <c r="C531" s="10">
        <v>52</v>
      </c>
      <c r="D531" s="10" t="s">
        <v>3307</v>
      </c>
      <c r="E531" s="12" t="s">
        <v>3308</v>
      </c>
      <c r="F531" s="10" t="s">
        <v>3309</v>
      </c>
      <c r="G531" s="10" t="s">
        <v>3304</v>
      </c>
      <c r="H531" s="10">
        <v>2003</v>
      </c>
      <c r="I531" s="10" t="s">
        <v>863</v>
      </c>
      <c r="J531" s="10" t="s">
        <v>22</v>
      </c>
      <c r="K531" s="10" t="s">
        <v>3310</v>
      </c>
      <c r="L531" s="10">
        <v>157</v>
      </c>
      <c r="M531" s="12" t="s">
        <v>3311</v>
      </c>
      <c r="N531" s="10"/>
      <c r="O531" s="12" t="str">
        <f t="shared" si="8"/>
        <v>http://scholar.google.co.uk/scholar?hl=en&amp;q=%22Global+warming+and+the+export+of+dissolved+organic+carbon+from+boreal+peatlands%22&amp;btnG=&amp;as_sdt=1%2C5&amp;as_sdtp=</v>
      </c>
    </row>
    <row r="532" spans="1:15">
      <c r="A532" s="10">
        <v>530</v>
      </c>
      <c r="B532" s="10" t="s">
        <v>299</v>
      </c>
      <c r="C532" s="10">
        <v>52</v>
      </c>
      <c r="D532" s="10" t="s">
        <v>300</v>
      </c>
      <c r="E532" s="12" t="s">
        <v>301</v>
      </c>
      <c r="F532" s="10" t="s">
        <v>302</v>
      </c>
      <c r="G532" s="10" t="s">
        <v>303</v>
      </c>
      <c r="H532" s="10">
        <v>2007</v>
      </c>
      <c r="I532" s="10" t="s">
        <v>304</v>
      </c>
      <c r="J532" s="10" t="s">
        <v>102</v>
      </c>
      <c r="K532" s="10" t="s">
        <v>305</v>
      </c>
      <c r="L532" s="10">
        <v>10</v>
      </c>
      <c r="M532" s="12" t="s">
        <v>301</v>
      </c>
      <c r="N532" s="10" t="s">
        <v>24</v>
      </c>
      <c r="O532" s="12" t="str">
        <f t="shared" si="8"/>
        <v>http://scholar.google.co.uk/scholar?hl=en&amp;q=%22Reducing+emission+from+peat+land+deforestation+and+degradation:+Carbon+emission+and+opportunity+costs%22&amp;btnG=&amp;as_sdt=1%2C5&amp;as_sdtp=</v>
      </c>
    </row>
    <row r="533" spans="1:15">
      <c r="A533" s="10">
        <v>531</v>
      </c>
      <c r="B533" s="10" t="s">
        <v>891</v>
      </c>
      <c r="C533" s="10">
        <v>53</v>
      </c>
      <c r="D533" s="10" t="s">
        <v>2367</v>
      </c>
      <c r="E533" s="12" t="s">
        <v>2368</v>
      </c>
      <c r="F533" s="10" t="s">
        <v>2369</v>
      </c>
      <c r="G533" s="10" t="s">
        <v>2311</v>
      </c>
      <c r="H533" s="10">
        <v>2005</v>
      </c>
      <c r="I533" s="10" t="s">
        <v>863</v>
      </c>
      <c r="J533" s="10" t="s">
        <v>22</v>
      </c>
      <c r="K533" s="10" t="s">
        <v>2370</v>
      </c>
      <c r="L533" s="10">
        <v>141</v>
      </c>
      <c r="M533" s="12" t="s">
        <v>2371</v>
      </c>
      <c r="N533" s="10"/>
      <c r="O533" s="12" t="str">
        <f t="shared" si="8"/>
        <v>http://scholar.google.co.uk/scholar?hl=en&amp;q=%22Soil+CN+ratio+as+a+scalar+parameter+to+predict+nitrous+oxide+emissions%22&amp;btnG=&amp;as_sdt=1%2C5&amp;as_sdtp=</v>
      </c>
    </row>
    <row r="534" spans="1:15">
      <c r="A534" s="10">
        <v>532</v>
      </c>
      <c r="B534" s="10" t="s">
        <v>891</v>
      </c>
      <c r="C534" s="10">
        <v>53</v>
      </c>
      <c r="D534" s="10" t="s">
        <v>3448</v>
      </c>
      <c r="E534" s="12" t="s">
        <v>3449</v>
      </c>
      <c r="F534" s="10" t="s">
        <v>3450</v>
      </c>
      <c r="G534" s="10" t="s">
        <v>3417</v>
      </c>
      <c r="H534" s="10">
        <v>1998</v>
      </c>
      <c r="I534" s="10" t="s">
        <v>535</v>
      </c>
      <c r="J534" s="10" t="s">
        <v>22</v>
      </c>
      <c r="K534" s="10" t="s">
        <v>3451</v>
      </c>
      <c r="L534" s="10">
        <v>73</v>
      </c>
      <c r="M534" s="10"/>
      <c r="N534" s="10"/>
      <c r="O534" s="12" t="str">
        <f t="shared" si="8"/>
        <v>http://scholar.google.co.uk/scholar?hl=en&amp;q=%22Methane+emission+from+a+wetland+plant:+the+role+of+CH4+oxidation+in+Eriophorum%22&amp;btnG=&amp;as_sdt=1%2C5&amp;as_sdtp=</v>
      </c>
    </row>
    <row r="535" spans="1:15">
      <c r="A535" s="10">
        <v>533</v>
      </c>
      <c r="B535" s="10" t="s">
        <v>891</v>
      </c>
      <c r="C535" s="10">
        <v>53</v>
      </c>
      <c r="D535" s="10" t="s">
        <v>4451</v>
      </c>
      <c r="E535" s="12" t="s">
        <v>4452</v>
      </c>
      <c r="F535" s="10" t="s">
        <v>4453</v>
      </c>
      <c r="G535" s="10" t="s">
        <v>4429</v>
      </c>
      <c r="H535" s="10">
        <v>2000</v>
      </c>
      <c r="I535" s="10" t="s">
        <v>535</v>
      </c>
      <c r="J535" s="10" t="s">
        <v>22</v>
      </c>
      <c r="K535" s="10" t="s">
        <v>4454</v>
      </c>
      <c r="L535" s="10">
        <v>200</v>
      </c>
      <c r="M535" s="10"/>
      <c r="N535" s="10"/>
      <c r="O535" s="12" t="str">
        <f t="shared" si="8"/>
        <v>http://scholar.google.co.uk/scholar?hl=en&amp;q=%22Peatlands,+carbon+storage,+greenhouse+gases,+and+the+Kyoto+protocol:+prospects+and+significance+for+Canada%22&amp;btnG=&amp;as_sdt=1%2C5&amp;as_sdtp=</v>
      </c>
    </row>
    <row r="536" spans="1:15">
      <c r="A536" s="10">
        <v>534</v>
      </c>
      <c r="B536" s="10" t="s">
        <v>891</v>
      </c>
      <c r="C536" s="10">
        <v>53</v>
      </c>
      <c r="D536" s="10" t="s">
        <v>892</v>
      </c>
      <c r="E536" s="12" t="s">
        <v>893</v>
      </c>
      <c r="F536" s="10" t="s">
        <v>894</v>
      </c>
      <c r="G536" s="10" t="s">
        <v>889</v>
      </c>
      <c r="H536" s="10">
        <v>1998</v>
      </c>
      <c r="I536" s="10" t="s">
        <v>535</v>
      </c>
      <c r="J536" s="10" t="s">
        <v>22</v>
      </c>
      <c r="K536" s="10" t="s">
        <v>895</v>
      </c>
      <c r="L536" s="10">
        <v>17</v>
      </c>
      <c r="M536" s="10"/>
      <c r="N536" s="10"/>
      <c r="O536" s="12" t="str">
        <f t="shared" si="8"/>
        <v>http://scholar.google.co.uk/scholar?hl=en&amp;q=%22Methane+fluxes+and+nitrogen+dynamics+from+a+drained+fenland+peat%22&amp;btnG=&amp;as_sdt=1%2C5&amp;as_sdtp=</v>
      </c>
    </row>
    <row r="537" spans="1:15">
      <c r="A537" s="10">
        <v>535</v>
      </c>
      <c r="B537" s="10" t="s">
        <v>891</v>
      </c>
      <c r="C537" s="10">
        <v>53</v>
      </c>
      <c r="D537" s="10" t="s">
        <v>3142</v>
      </c>
      <c r="E537" s="12" t="s">
        <v>3143</v>
      </c>
      <c r="F537" s="10" t="s">
        <v>3144</v>
      </c>
      <c r="G537" s="10" t="s">
        <v>3089</v>
      </c>
      <c r="H537" s="10">
        <v>2002</v>
      </c>
      <c r="I537" s="10" t="s">
        <v>3090</v>
      </c>
      <c r="J537" s="10" t="s">
        <v>22</v>
      </c>
      <c r="K537" s="10" t="s">
        <v>3145</v>
      </c>
      <c r="L537" s="10">
        <v>91</v>
      </c>
      <c r="M537" s="12" t="s">
        <v>3146</v>
      </c>
      <c r="N537" s="10"/>
      <c r="O537" s="12" t="str">
        <f t="shared" si="8"/>
        <v>http://scholar.google.co.uk/scholar?hl=en&amp;q=%22Carbon+cycle:+the+wildfire+factor%22&amp;btnG=&amp;as_sdt=1%2C5&amp;as_sdtp=</v>
      </c>
    </row>
    <row r="538" spans="1:15">
      <c r="A538" s="10">
        <v>536</v>
      </c>
      <c r="B538" s="10" t="s">
        <v>891</v>
      </c>
      <c r="C538" s="10">
        <v>53</v>
      </c>
      <c r="D538" s="10" t="s">
        <v>4415</v>
      </c>
      <c r="E538" s="12" t="s">
        <v>4416</v>
      </c>
      <c r="F538" s="10" t="s">
        <v>4417</v>
      </c>
      <c r="G538" s="10" t="s">
        <v>4418</v>
      </c>
      <c r="H538" s="10">
        <v>2001</v>
      </c>
      <c r="I538" s="10" t="s">
        <v>863</v>
      </c>
      <c r="J538" s="10" t="s">
        <v>22</v>
      </c>
      <c r="K538" s="10" t="s">
        <v>4419</v>
      </c>
      <c r="L538" s="10">
        <v>100</v>
      </c>
      <c r="M538" s="12" t="s">
        <v>4420</v>
      </c>
      <c r="N538" s="10"/>
      <c r="O538" s="12" t="str">
        <f t="shared" si="8"/>
        <v>http://scholar.google.co.uk/scholar?hl=en&amp;q=%22Effect+of+biogenic+gas+bubbles+on+water+flow+through+poorly+decomposed+blanket+peat%22&amp;btnG=&amp;as_sdt=1%2C5&amp;as_sdtp=</v>
      </c>
    </row>
    <row r="539" spans="1:15">
      <c r="A539" s="10">
        <v>537</v>
      </c>
      <c r="B539" s="10" t="s">
        <v>891</v>
      </c>
      <c r="C539" s="10">
        <v>53</v>
      </c>
      <c r="D539" s="10" t="s">
        <v>3750</v>
      </c>
      <c r="E539" s="12" t="s">
        <v>3751</v>
      </c>
      <c r="F539" s="10" t="s">
        <v>3752</v>
      </c>
      <c r="G539" s="10" t="s">
        <v>3753</v>
      </c>
      <c r="H539" s="10">
        <v>2006</v>
      </c>
      <c r="I539" s="10" t="s">
        <v>97</v>
      </c>
      <c r="J539" s="10" t="s">
        <v>22</v>
      </c>
      <c r="K539" s="10" t="s">
        <v>3754</v>
      </c>
      <c r="L539" s="10">
        <v>127</v>
      </c>
      <c r="M539" s="10"/>
      <c r="N539" s="10"/>
      <c r="O539" s="12" t="str">
        <f t="shared" si="8"/>
        <v>http://scholar.google.co.uk/scholar?hl=en&amp;q=%22Drain+blocking:+An+effective+treatment+for+reducing+dissolved+organic+carbon+loss+and+water+discolouration+in+a+drained+peatland%22&amp;btnG=&amp;as_sdt=1%2C5&amp;as_sdtp=</v>
      </c>
    </row>
    <row r="540" spans="1:15">
      <c r="A540" s="10">
        <v>538</v>
      </c>
      <c r="B540" s="10" t="s">
        <v>891</v>
      </c>
      <c r="C540" s="10">
        <v>53</v>
      </c>
      <c r="D540" s="10" t="s">
        <v>4560</v>
      </c>
      <c r="E540" s="12"/>
      <c r="F540" s="10" t="s">
        <v>4561</v>
      </c>
      <c r="G540" s="10"/>
      <c r="H540" s="10"/>
      <c r="I540" s="10"/>
      <c r="J540" s="10" t="s">
        <v>22</v>
      </c>
      <c r="K540" s="10"/>
      <c r="L540" s="10">
        <v>33</v>
      </c>
      <c r="M540" s="10"/>
      <c r="N540" s="10" t="s">
        <v>34</v>
      </c>
      <c r="O540" s="12" t="str">
        <f t="shared" si="8"/>
        <v>http://scholar.google.co.uk/scholar?hl=en&amp;q=%22Holocene+development+and+peat+growth+of+the+raised+bog+Pesänsuo+in+southwestern+Finland%22&amp;btnG=&amp;as_sdt=1%2C5&amp;as_sdtp=</v>
      </c>
    </row>
    <row r="541" spans="1:15">
      <c r="A541" s="10">
        <v>539</v>
      </c>
      <c r="B541" s="10" t="s">
        <v>124</v>
      </c>
      <c r="C541" s="10">
        <v>54</v>
      </c>
      <c r="D541" s="10" t="s">
        <v>2666</v>
      </c>
      <c r="E541" s="12" t="s">
        <v>2667</v>
      </c>
      <c r="F541" s="10" t="s">
        <v>2668</v>
      </c>
      <c r="G541" s="10" t="s">
        <v>2669</v>
      </c>
      <c r="H541" s="10">
        <v>1980</v>
      </c>
      <c r="I541" s="10"/>
      <c r="J541" s="10" t="s">
        <v>22</v>
      </c>
      <c r="K541" s="10" t="s">
        <v>2670</v>
      </c>
      <c r="L541" s="10">
        <v>75</v>
      </c>
      <c r="M541" s="10"/>
      <c r="N541" s="10"/>
      <c r="O541" s="12" t="str">
        <f t="shared" si="8"/>
        <v>http://scholar.google.co.uk/scholar?hl=en&amp;q=%22Gas+chromatography-chemical+ionization+mass+spectrometry+of+cocaine+and+its+metabolites+in+biological+fluids%22&amp;btnG=&amp;as_sdt=1%2C5&amp;as_sdtp=</v>
      </c>
    </row>
    <row r="542" spans="1:15">
      <c r="A542" s="10">
        <v>540</v>
      </c>
      <c r="B542" s="10" t="s">
        <v>124</v>
      </c>
      <c r="C542" s="10">
        <v>54</v>
      </c>
      <c r="D542" s="10" t="s">
        <v>125</v>
      </c>
      <c r="E542" s="12" t="s">
        <v>126</v>
      </c>
      <c r="F542" s="10" t="s">
        <v>127</v>
      </c>
      <c r="G542" s="10" t="s">
        <v>128</v>
      </c>
      <c r="H542" s="10">
        <v>2010</v>
      </c>
      <c r="I542" s="10"/>
      <c r="J542" s="10" t="s">
        <v>102</v>
      </c>
      <c r="K542" s="10" t="s">
        <v>129</v>
      </c>
      <c r="L542" s="10">
        <v>12</v>
      </c>
      <c r="M542" s="12" t="s">
        <v>126</v>
      </c>
      <c r="N542" s="10" t="s">
        <v>24</v>
      </c>
      <c r="O542" s="12" t="str">
        <f t="shared" si="8"/>
        <v>http://scholar.google.co.uk/scholar?hl=en&amp;q=%22Root+respiration+interferes+with+peat+CO2+emission+measurement%22&amp;btnG=&amp;as_sdt=1%2C5&amp;as_sdtp=</v>
      </c>
    </row>
    <row r="543" spans="1:15">
      <c r="A543" s="10">
        <v>541</v>
      </c>
      <c r="B543" s="10" t="s">
        <v>124</v>
      </c>
      <c r="C543" s="10">
        <v>54</v>
      </c>
      <c r="D543" s="10" t="s">
        <v>3996</v>
      </c>
      <c r="E543" s="12" t="s">
        <v>3997</v>
      </c>
      <c r="F543" s="10" t="s">
        <v>3998</v>
      </c>
      <c r="G543" s="10" t="s">
        <v>3979</v>
      </c>
      <c r="H543" s="10">
        <v>1932</v>
      </c>
      <c r="I543" s="10"/>
      <c r="J543" s="10" t="s">
        <v>22</v>
      </c>
      <c r="K543" s="10" t="s">
        <v>3999</v>
      </c>
      <c r="L543" s="10">
        <v>54</v>
      </c>
      <c r="M543" s="10"/>
      <c r="N543" s="10"/>
      <c r="O543" s="12" t="str">
        <f t="shared" si="8"/>
        <v>http://scholar.google.co.uk/scholar?hl=en&amp;q=%22THE+MICROBIOLOGICAL+POPULATION+OF+PEAT+.%22&amp;btnG=&amp;as_sdt=1%2C5&amp;as_sdtp=</v>
      </c>
    </row>
    <row r="544" spans="1:15">
      <c r="A544" s="10">
        <v>542</v>
      </c>
      <c r="B544" s="10" t="s">
        <v>124</v>
      </c>
      <c r="C544" s="10">
        <v>54</v>
      </c>
      <c r="D544" s="10" t="s">
        <v>2062</v>
      </c>
      <c r="E544" s="12" t="s">
        <v>2063</v>
      </c>
      <c r="F544" s="10" t="s">
        <v>2064</v>
      </c>
      <c r="G544" s="10" t="s">
        <v>2047</v>
      </c>
      <c r="H544" s="10">
        <v>2001</v>
      </c>
      <c r="I544" s="10" t="s">
        <v>863</v>
      </c>
      <c r="J544" s="10" t="s">
        <v>22</v>
      </c>
      <c r="K544" s="10" t="s">
        <v>2065</v>
      </c>
      <c r="L544" s="10">
        <v>70</v>
      </c>
      <c r="M544" s="12" t="s">
        <v>2066</v>
      </c>
      <c r="N544" s="10"/>
      <c r="O544" s="12" t="str">
        <f t="shared" si="8"/>
        <v>http://scholar.google.co.uk/scholar?hl=en&amp;q=%22Carbon+flow+to+acetate+and+C1+compounds+in+northern+wetlands%22&amp;btnG=&amp;as_sdt=1%2C5&amp;as_sdtp=</v>
      </c>
    </row>
    <row r="545" spans="1:15">
      <c r="A545" s="10">
        <v>543</v>
      </c>
      <c r="B545" s="10" t="s">
        <v>124</v>
      </c>
      <c r="C545" s="10">
        <v>54</v>
      </c>
      <c r="D545" s="10" t="s">
        <v>4202</v>
      </c>
      <c r="E545" s="12" t="s">
        <v>4203</v>
      </c>
      <c r="F545" s="10" t="s">
        <v>4204</v>
      </c>
      <c r="G545" s="10" t="s">
        <v>4205</v>
      </c>
      <c r="H545" s="10">
        <v>1972</v>
      </c>
      <c r="I545" s="10" t="s">
        <v>97</v>
      </c>
      <c r="J545" s="10" t="s">
        <v>22</v>
      </c>
      <c r="K545" s="10" t="s">
        <v>4206</v>
      </c>
      <c r="L545" s="10">
        <v>96</v>
      </c>
      <c r="M545" s="10"/>
      <c r="N545" s="10"/>
      <c r="O545" s="12" t="str">
        <f t="shared" si="8"/>
        <v>http://scholar.google.co.uk/scholar?hl=en&amp;q=%22Application+of〈+sup〉+13〈/sup〉+C+magnetic+resonance+spectroscopy+to+the+determination+of+the+tacticity+of+stereoregular+poly+(methyl+methacrylate)%22&amp;btnG=&amp;as_sdt=1%2C5&amp;as_sdtp=</v>
      </c>
    </row>
    <row r="546" spans="1:15">
      <c r="A546" s="10">
        <v>544</v>
      </c>
      <c r="B546" s="10" t="s">
        <v>124</v>
      </c>
      <c r="C546" s="10">
        <v>54</v>
      </c>
      <c r="D546" s="10" t="s">
        <v>2491</v>
      </c>
      <c r="E546" s="12" t="s">
        <v>2492</v>
      </c>
      <c r="F546" s="10" t="s">
        <v>2493</v>
      </c>
      <c r="G546" s="10" t="s">
        <v>2489</v>
      </c>
      <c r="H546" s="10">
        <v>2001</v>
      </c>
      <c r="I546" s="10" t="s">
        <v>863</v>
      </c>
      <c r="J546" s="10" t="s">
        <v>22</v>
      </c>
      <c r="K546" s="10" t="s">
        <v>2494</v>
      </c>
      <c r="L546" s="10">
        <v>103</v>
      </c>
      <c r="M546" s="12" t="s">
        <v>2495</v>
      </c>
      <c r="N546" s="10"/>
      <c r="O546" s="12" t="str">
        <f t="shared" si="8"/>
        <v>http://scholar.google.co.uk/scholar?hl=en&amp;q=%22Hydrology+and+dissolved+organic+carbon+biogeochemistry+in+an+ombrotrophic+bog%22&amp;btnG=&amp;as_sdt=1%2C5&amp;as_sdtp=</v>
      </c>
    </row>
    <row r="547" spans="1:15">
      <c r="A547" s="10">
        <v>545</v>
      </c>
      <c r="B547" s="10" t="s">
        <v>124</v>
      </c>
      <c r="C547" s="10">
        <v>54</v>
      </c>
      <c r="D547" s="10" t="s">
        <v>1226</v>
      </c>
      <c r="E547" s="12" t="s">
        <v>1227</v>
      </c>
      <c r="F547" s="10" t="s">
        <v>1228</v>
      </c>
      <c r="G547" s="10" t="s">
        <v>1215</v>
      </c>
      <c r="H547" s="10">
        <v>2004</v>
      </c>
      <c r="I547" s="10" t="s">
        <v>97</v>
      </c>
      <c r="J547" s="10" t="s">
        <v>22</v>
      </c>
      <c r="K547" s="10" t="s">
        <v>1229</v>
      </c>
      <c r="L547" s="10">
        <v>18</v>
      </c>
      <c r="M547" s="10"/>
      <c r="N547" s="10"/>
      <c r="O547" s="12" t="str">
        <f t="shared" si="8"/>
        <v>http://scholar.google.co.uk/scholar?hl=en&amp;q=%22Evaluation+of+dispersion+methods+for+enumeration+of+microorganisms+from+peat+and+activated+carbon+biofilters+treating+volatile+organic+compounds%22&amp;btnG=&amp;as_sdt=1%2C5&amp;as_sdtp=</v>
      </c>
    </row>
    <row r="548" spans="1:15">
      <c r="A548" s="10">
        <v>546</v>
      </c>
      <c r="B548" s="10" t="s">
        <v>124</v>
      </c>
      <c r="C548" s="10">
        <v>54</v>
      </c>
      <c r="D548" s="10" t="s">
        <v>3908</v>
      </c>
      <c r="E548" s="12" t="s">
        <v>3909</v>
      </c>
      <c r="F548" s="10" t="s">
        <v>3910</v>
      </c>
      <c r="G548" s="10" t="s">
        <v>3848</v>
      </c>
      <c r="H548" s="10">
        <v>2003</v>
      </c>
      <c r="I548" s="10" t="s">
        <v>97</v>
      </c>
      <c r="J548" s="10" t="s">
        <v>22</v>
      </c>
      <c r="K548" s="10" t="s">
        <v>3911</v>
      </c>
      <c r="L548" s="10">
        <v>77</v>
      </c>
      <c r="M548" s="12" t="s">
        <v>3912</v>
      </c>
      <c r="N548" s="10"/>
      <c r="O548" s="12" t="str">
        <f t="shared" si="8"/>
        <v>http://scholar.google.co.uk/scholar?hl=en&amp;q=%22Micro-scale+CO〈+sub〉+2〈/sub〉+and+CH〈+sub〉+4〈/sub〉+dynamics+in+a+peat+soil+during+a+water+fluctuation+and+sulfate+pulse%22&amp;btnG=&amp;as_sdt=1%2C5&amp;as_sdtp=</v>
      </c>
    </row>
    <row r="549" spans="1:15">
      <c r="A549" s="10">
        <v>547</v>
      </c>
      <c r="B549" s="10" t="s">
        <v>124</v>
      </c>
      <c r="C549" s="10">
        <v>54</v>
      </c>
      <c r="D549" s="10" t="s">
        <v>4402</v>
      </c>
      <c r="E549" s="12" t="s">
        <v>4403</v>
      </c>
      <c r="F549" s="10" t="s">
        <v>4404</v>
      </c>
      <c r="G549" s="10" t="s">
        <v>4400</v>
      </c>
      <c r="H549" s="10">
        <v>2000</v>
      </c>
      <c r="I549" s="10" t="s">
        <v>97</v>
      </c>
      <c r="J549" s="10" t="s">
        <v>22</v>
      </c>
      <c r="K549" s="10" t="s">
        <v>4405</v>
      </c>
      <c r="L549" s="10">
        <v>64</v>
      </c>
      <c r="M549" s="10"/>
      <c r="N549" s="10"/>
      <c r="O549" s="12" t="str">
        <f t="shared" si="8"/>
        <v>http://scholar.google.co.uk/scholar?hl=en&amp;q=%22Using+a+peat+biobarrier+to+remediate+PCE/TCE+contaminated+aquifers%22&amp;btnG=&amp;as_sdt=1%2C5&amp;as_sdtp=</v>
      </c>
    </row>
    <row r="550" spans="1:15">
      <c r="A550" s="10">
        <v>548</v>
      </c>
      <c r="B550" s="10" t="s">
        <v>124</v>
      </c>
      <c r="C550" s="10">
        <v>54</v>
      </c>
      <c r="D550" s="10" t="s">
        <v>1974</v>
      </c>
      <c r="E550" s="12" t="s">
        <v>1975</v>
      </c>
      <c r="F550" s="10" t="s">
        <v>1976</v>
      </c>
      <c r="G550" s="10" t="s">
        <v>1977</v>
      </c>
      <c r="H550" s="10">
        <v>2003</v>
      </c>
      <c r="I550" s="10"/>
      <c r="J550" s="10" t="s">
        <v>22</v>
      </c>
      <c r="K550" s="10" t="s">
        <v>1978</v>
      </c>
      <c r="L550" s="10">
        <v>82</v>
      </c>
      <c r="M550" s="12" t="s">
        <v>1979</v>
      </c>
      <c r="N550" s="10"/>
      <c r="O550" s="12" t="str">
        <f t="shared" si="8"/>
        <v>http://scholar.google.co.uk/scholar?hl=en&amp;q=%22Methane+biogeochemistry+and+methanogen+communities+in+two+northern+peatland+ecosystems,+New+York+State%22&amp;btnG=&amp;as_sdt=1%2C5&amp;as_sdtp=</v>
      </c>
    </row>
    <row r="551" spans="1:15">
      <c r="A551" s="10">
        <v>549</v>
      </c>
      <c r="B551" s="10" t="s">
        <v>336</v>
      </c>
      <c r="C551" s="10">
        <v>55</v>
      </c>
      <c r="D551" s="10" t="s">
        <v>2258</v>
      </c>
      <c r="E551" s="12" t="s">
        <v>2259</v>
      </c>
      <c r="F551" s="10" t="s">
        <v>2260</v>
      </c>
      <c r="G551" s="10" t="s">
        <v>2220</v>
      </c>
      <c r="H551" s="10">
        <v>2001</v>
      </c>
      <c r="I551" s="10" t="s">
        <v>863</v>
      </c>
      <c r="J551" s="10" t="s">
        <v>22</v>
      </c>
      <c r="K551" s="10" t="s">
        <v>2261</v>
      </c>
      <c r="L551" s="10">
        <v>11</v>
      </c>
      <c r="M551" s="12" t="s">
        <v>2262</v>
      </c>
      <c r="N551" s="10"/>
      <c r="O551" s="12" t="str">
        <f t="shared" si="8"/>
        <v>http://scholar.google.co.uk/scholar?hl=en&amp;q=%22Carbon+dynamics+in+peat+bogs:+Insights+from+substrate+macromolecular+chemistry%22&amp;btnG=&amp;as_sdt=1%2C5&amp;as_sdtp=</v>
      </c>
    </row>
    <row r="552" spans="1:15">
      <c r="A552" s="10">
        <v>550</v>
      </c>
      <c r="B552" s="10" t="s">
        <v>336</v>
      </c>
      <c r="C552" s="10">
        <v>55</v>
      </c>
      <c r="D552" s="10" t="s">
        <v>3913</v>
      </c>
      <c r="E552" s="12" t="s">
        <v>3914</v>
      </c>
      <c r="F552" s="10" t="s">
        <v>3915</v>
      </c>
      <c r="G552" s="10" t="s">
        <v>3848</v>
      </c>
      <c r="H552" s="10">
        <v>2006</v>
      </c>
      <c r="I552" s="10" t="s">
        <v>97</v>
      </c>
      <c r="J552" s="10" t="s">
        <v>22</v>
      </c>
      <c r="K552" s="10" t="s">
        <v>3916</v>
      </c>
      <c r="L552" s="10">
        <v>172</v>
      </c>
      <c r="M552" s="10"/>
      <c r="N552" s="10"/>
      <c r="O552" s="12" t="str">
        <f t="shared" si="8"/>
        <v>http://scholar.google.co.uk/scholar?hl=en&amp;q=%22Decomposition+in+peatlands:+reconciling+seemingly+contrasting+results+on+the+impacts+of+lowered+water+levels%22&amp;btnG=&amp;as_sdt=1%2C5&amp;as_sdtp=</v>
      </c>
    </row>
    <row r="553" spans="1:15">
      <c r="A553" s="10">
        <v>551</v>
      </c>
      <c r="B553" s="10" t="s">
        <v>336</v>
      </c>
      <c r="C553" s="10">
        <v>55</v>
      </c>
      <c r="D553" s="10" t="s">
        <v>337</v>
      </c>
      <c r="E553" s="12" t="s">
        <v>338</v>
      </c>
      <c r="F553" s="10" t="s">
        <v>339</v>
      </c>
      <c r="G553" s="10" t="s">
        <v>340</v>
      </c>
      <c r="H553" s="10">
        <v>1994</v>
      </c>
      <c r="I553" s="10" t="s">
        <v>97</v>
      </c>
      <c r="J553" s="10" t="s">
        <v>22</v>
      </c>
      <c r="K553" s="10" t="s">
        <v>341</v>
      </c>
      <c r="L553" s="10">
        <v>74</v>
      </c>
      <c r="M553" s="10"/>
      <c r="N553" s="10"/>
      <c r="O553" s="12" t="str">
        <f t="shared" si="8"/>
        <v>http://scholar.google.co.uk/scholar?hl=en&amp;q=%22Carbon+and+nitrogen+in+arable+soils+as+affected+by+supply+of+N+fertilizers+and+organic+manures%22&amp;btnG=&amp;as_sdt=1%2C5&amp;as_sdtp=</v>
      </c>
    </row>
    <row r="554" spans="1:15">
      <c r="A554" s="10">
        <v>552</v>
      </c>
      <c r="B554" s="10" t="s">
        <v>336</v>
      </c>
      <c r="C554" s="10">
        <v>55</v>
      </c>
      <c r="D554" s="10" t="s">
        <v>3813</v>
      </c>
      <c r="E554" s="12" t="s">
        <v>3814</v>
      </c>
      <c r="F554" s="10" t="s">
        <v>3815</v>
      </c>
      <c r="G554" s="10" t="s">
        <v>3784</v>
      </c>
      <c r="H554" s="10">
        <v>1995</v>
      </c>
      <c r="I554" s="10" t="s">
        <v>97</v>
      </c>
      <c r="J554" s="10" t="s">
        <v>22</v>
      </c>
      <c r="K554" s="10" t="s">
        <v>3816</v>
      </c>
      <c r="L554" s="10">
        <v>113</v>
      </c>
      <c r="M554" s="10"/>
      <c r="N554" s="10"/>
      <c r="O554" s="12" t="str">
        <f t="shared" si="8"/>
        <v>http://scholar.google.co.uk/scholar?hl=en&amp;q=%22Potential+aerobic+methane+oxidation+in+a+Sphagnum-dominated+peatland—controlling+factors+and+relation+to+methane+emission%22&amp;btnG=&amp;as_sdt=1%2C5&amp;as_sdtp=</v>
      </c>
    </row>
    <row r="555" spans="1:15">
      <c r="A555" s="10">
        <v>553</v>
      </c>
      <c r="B555" s="10" t="s">
        <v>336</v>
      </c>
      <c r="C555" s="10">
        <v>55</v>
      </c>
      <c r="D555" s="10" t="s">
        <v>2535</v>
      </c>
      <c r="E555" s="12" t="s">
        <v>2536</v>
      </c>
      <c r="F555" s="10" t="s">
        <v>2537</v>
      </c>
      <c r="G555" s="10" t="s">
        <v>2538</v>
      </c>
      <c r="H555" s="10">
        <v>1987</v>
      </c>
      <c r="I555" s="10" t="s">
        <v>97</v>
      </c>
      <c r="J555" s="10" t="s">
        <v>22</v>
      </c>
      <c r="K555" s="10" t="s">
        <v>2539</v>
      </c>
      <c r="L555" s="10">
        <v>40</v>
      </c>
      <c r="M555" s="10"/>
      <c r="N555" s="10"/>
      <c r="O555" s="12" t="str">
        <f t="shared" si="8"/>
        <v>http://scholar.google.co.uk/scholar?hl=en&amp;q=%22Early+diagenesis+of+organic+matter+in+a+sawgrass+peat+from+the+Everglades,+Florida%22&amp;btnG=&amp;as_sdt=1%2C5&amp;as_sdtp=</v>
      </c>
    </row>
    <row r="556" spans="1:15">
      <c r="A556" s="10">
        <v>554</v>
      </c>
      <c r="B556" s="10" t="s">
        <v>336</v>
      </c>
      <c r="C556" s="10">
        <v>55</v>
      </c>
      <c r="D556" s="10" t="s">
        <v>1921</v>
      </c>
      <c r="E556" s="12" t="s">
        <v>1922</v>
      </c>
      <c r="F556" s="10" t="s">
        <v>1923</v>
      </c>
      <c r="G556" s="10" t="s">
        <v>1924</v>
      </c>
      <c r="H556" s="10">
        <v>1993</v>
      </c>
      <c r="I556" s="10" t="s">
        <v>353</v>
      </c>
      <c r="J556" s="10" t="s">
        <v>22</v>
      </c>
      <c r="K556" s="10" t="s">
        <v>1925</v>
      </c>
      <c r="L556" s="10">
        <v>35</v>
      </c>
      <c r="M556" s="10"/>
      <c r="N556" s="10"/>
      <c r="O556" s="12" t="str">
        <f t="shared" si="8"/>
        <v>http://scholar.google.co.uk/scholar?hl=en&amp;q=%22Disappearing+peat+-regenerating+peat+?+The+impact+of+climate+change+on+British+peatlands%22&amp;btnG=&amp;as_sdt=1%2C5&amp;as_sdtp=</v>
      </c>
    </row>
    <row r="557" spans="1:15">
      <c r="A557" s="10">
        <v>555</v>
      </c>
      <c r="B557" s="10" t="s">
        <v>336</v>
      </c>
      <c r="C557" s="10">
        <v>55</v>
      </c>
      <c r="D557" s="10" t="s">
        <v>2125</v>
      </c>
      <c r="E557" s="12" t="s">
        <v>2126</v>
      </c>
      <c r="F557" s="10" t="s">
        <v>2127</v>
      </c>
      <c r="G557" s="10" t="s">
        <v>2083</v>
      </c>
      <c r="H557" s="10">
        <v>1995</v>
      </c>
      <c r="I557" s="10" t="s">
        <v>863</v>
      </c>
      <c r="J557" s="10" t="s">
        <v>22</v>
      </c>
      <c r="K557" s="10" t="s">
        <v>2128</v>
      </c>
      <c r="L557" s="10">
        <v>203</v>
      </c>
      <c r="M557" s="12" t="s">
        <v>2129</v>
      </c>
      <c r="N557" s="10"/>
      <c r="O557" s="12" t="str">
        <f t="shared" si="8"/>
        <v>http://scholar.google.co.uk/scholar?hl=en&amp;q=%22Ecological+controls+on+methane+emissions+from+a+northern+peatland+complex+in+the+zone+of+discontinuous+permafrost,+Manitoba,+Canada%22&amp;btnG=&amp;as_sdt=1%2C5&amp;as_sdtp=</v>
      </c>
    </row>
    <row r="558" spans="1:15">
      <c r="A558" s="10">
        <v>556</v>
      </c>
      <c r="B558" s="10" t="s">
        <v>336</v>
      </c>
      <c r="C558" s="10">
        <v>55</v>
      </c>
      <c r="D558" s="10" t="s">
        <v>2601</v>
      </c>
      <c r="E558" s="12" t="s">
        <v>2602</v>
      </c>
      <c r="F558" s="10" t="s">
        <v>2603</v>
      </c>
      <c r="G558" s="10" t="s">
        <v>2573</v>
      </c>
      <c r="H558" s="10">
        <v>2007</v>
      </c>
      <c r="I558" s="10" t="s">
        <v>863</v>
      </c>
      <c r="J558" s="10" t="s">
        <v>22</v>
      </c>
      <c r="K558" s="10" t="s">
        <v>2604</v>
      </c>
      <c r="L558" s="10">
        <v>146</v>
      </c>
      <c r="M558" s="12" t="s">
        <v>2602</v>
      </c>
      <c r="N558" s="10" t="s">
        <v>1717</v>
      </c>
      <c r="O558" s="12" t="str">
        <f t="shared" si="8"/>
        <v>http://scholar.google.co.uk/scholar?hl=en&amp;q=%22Inventory+of+boreal+fire+emissions+for+North+America+in+2004:+Importance+of+peat+burning+and+pyroconvective+injection%22&amp;btnG=&amp;as_sdt=1%2C5&amp;as_sdtp=</v>
      </c>
    </row>
    <row r="559" spans="1:15">
      <c r="A559" s="10">
        <v>557</v>
      </c>
      <c r="B559" s="10" t="s">
        <v>336</v>
      </c>
      <c r="C559" s="10">
        <v>55</v>
      </c>
      <c r="D559" s="10" t="s">
        <v>1903</v>
      </c>
      <c r="E559" s="12" t="s">
        <v>1904</v>
      </c>
      <c r="F559" s="10" t="s">
        <v>1905</v>
      </c>
      <c r="G559" s="10" t="s">
        <v>1882</v>
      </c>
      <c r="H559" s="10">
        <v>2006</v>
      </c>
      <c r="I559" s="10" t="s">
        <v>97</v>
      </c>
      <c r="J559" s="10" t="s">
        <v>22</v>
      </c>
      <c r="K559" s="10" t="s">
        <v>1906</v>
      </c>
      <c r="L559" s="10">
        <v>28</v>
      </c>
      <c r="M559" s="10"/>
      <c r="N559" s="10"/>
      <c r="O559" s="12" t="str">
        <f t="shared" si="8"/>
        <v>http://scholar.google.co.uk/scholar?hl=en&amp;q=%22Oxidation+and+compaction+of+a+collapsed+peat+dome+in+Central+Kalimantan%22&amp;btnG=&amp;as_sdt=1%2C5&amp;as_sdtp=</v>
      </c>
    </row>
    <row r="560" spans="1:15">
      <c r="A560" s="10">
        <v>558</v>
      </c>
      <c r="B560" s="10" t="s">
        <v>336</v>
      </c>
      <c r="C560" s="10">
        <v>55</v>
      </c>
      <c r="D560" s="10" t="s">
        <v>2003</v>
      </c>
      <c r="E560" s="12" t="s">
        <v>2004</v>
      </c>
      <c r="F560" s="10" t="s">
        <v>2005</v>
      </c>
      <c r="G560" s="10" t="s">
        <v>1983</v>
      </c>
      <c r="H560" s="10">
        <v>2002</v>
      </c>
      <c r="I560" s="10"/>
      <c r="J560" s="10" t="s">
        <v>22</v>
      </c>
      <c r="K560" s="10" t="s">
        <v>2006</v>
      </c>
      <c r="L560" s="10">
        <v>17</v>
      </c>
      <c r="M560" s="12" t="s">
        <v>2007</v>
      </c>
      <c r="N560" s="10"/>
      <c r="O560" s="12" t="str">
        <f t="shared" si="8"/>
        <v>http://scholar.google.co.uk/scholar?hl=en&amp;q=%22Control+of+methane+metabolism+in+a+forested+northern+wetland,+New+York+State,+by+aeration,+substrates,+and+peat+size+fractions%22&amp;btnG=&amp;as_sdt=1%2C5&amp;as_sdtp=</v>
      </c>
    </row>
    <row r="561" spans="1:15">
      <c r="A561" s="10">
        <v>559</v>
      </c>
      <c r="B561" s="10" t="s">
        <v>152</v>
      </c>
      <c r="C561" s="10">
        <v>56</v>
      </c>
      <c r="D561" s="10" t="s">
        <v>3702</v>
      </c>
      <c r="E561" s="12" t="s">
        <v>3703</v>
      </c>
      <c r="F561" s="10" t="s">
        <v>3704</v>
      </c>
      <c r="G561" s="10" t="s">
        <v>3656</v>
      </c>
      <c r="H561" s="10">
        <v>2012</v>
      </c>
      <c r="I561" s="10" t="s">
        <v>3657</v>
      </c>
      <c r="J561" s="10" t="s">
        <v>22</v>
      </c>
      <c r="K561" s="10" t="s">
        <v>3705</v>
      </c>
      <c r="L561" s="10">
        <v>115</v>
      </c>
      <c r="M561" s="12" t="s">
        <v>3706</v>
      </c>
      <c r="N561" s="10"/>
      <c r="O561" s="12" t="str">
        <f t="shared" si="8"/>
        <v>http://scholar.google.co.uk/scholar?hl=en&amp;q=%22Baseline+map+of+carbon+emissions+from+deforestation+in+tropical+regions%22&amp;btnG=&amp;as_sdt=1%2C5&amp;as_sdtp=</v>
      </c>
    </row>
    <row r="562" spans="1:15">
      <c r="A562" s="10">
        <v>560</v>
      </c>
      <c r="B562" s="10" t="s">
        <v>152</v>
      </c>
      <c r="C562" s="10">
        <v>56</v>
      </c>
      <c r="D562" s="10" t="s">
        <v>355</v>
      </c>
      <c r="E562" s="12" t="s">
        <v>356</v>
      </c>
      <c r="F562" s="10" t="s">
        <v>357</v>
      </c>
      <c r="G562" s="10" t="s">
        <v>352</v>
      </c>
      <c r="H562" s="10">
        <v>1980</v>
      </c>
      <c r="I562" s="10" t="s">
        <v>353</v>
      </c>
      <c r="J562" s="10" t="s">
        <v>22</v>
      </c>
      <c r="K562" s="10" t="s">
        <v>358</v>
      </c>
      <c r="L562" s="10">
        <v>53</v>
      </c>
      <c r="M562" s="10"/>
      <c r="N562" s="10"/>
      <c r="O562" s="12" t="str">
        <f t="shared" si="8"/>
        <v>http://scholar.google.co.uk/scholar?hl=en&amp;q=%22Peat+on+earth:+multiple+use+or+conservation?%22&amp;btnG=&amp;as_sdt=1%2C5&amp;as_sdtp=</v>
      </c>
    </row>
    <row r="563" spans="1:15">
      <c r="A563" s="10">
        <v>561</v>
      </c>
      <c r="B563" s="10" t="s">
        <v>152</v>
      </c>
      <c r="C563" s="10">
        <v>56</v>
      </c>
      <c r="D563" s="10" t="s">
        <v>2372</v>
      </c>
      <c r="E563" s="12" t="s">
        <v>2373</v>
      </c>
      <c r="F563" s="10" t="s">
        <v>2374</v>
      </c>
      <c r="G563" s="10" t="s">
        <v>2311</v>
      </c>
      <c r="H563" s="10">
        <v>1995</v>
      </c>
      <c r="I563" s="10" t="s">
        <v>863</v>
      </c>
      <c r="J563" s="10" t="s">
        <v>22</v>
      </c>
      <c r="K563" s="10" t="s">
        <v>2375</v>
      </c>
      <c r="L563" s="10">
        <v>68</v>
      </c>
      <c r="M563" s="10"/>
      <c r="N563" s="10"/>
      <c r="O563" s="12" t="str">
        <f t="shared" si="8"/>
        <v>http://scholar.google.co.uk/scholar?hl=en&amp;q=%22Elevated+concentrations+of+CO2+may+double+methane+emissions+from+mires%22&amp;btnG=&amp;as_sdt=1%2C5&amp;as_sdtp=</v>
      </c>
    </row>
    <row r="564" spans="1:15">
      <c r="A564" s="10">
        <v>562</v>
      </c>
      <c r="B564" s="10" t="s">
        <v>152</v>
      </c>
      <c r="C564" s="10">
        <v>56</v>
      </c>
      <c r="D564" s="10" t="s">
        <v>153</v>
      </c>
      <c r="E564" s="12" t="s">
        <v>154</v>
      </c>
      <c r="F564" s="10" t="s">
        <v>155</v>
      </c>
      <c r="G564" s="10" t="s">
        <v>140</v>
      </c>
      <c r="H564" s="10">
        <v>1977</v>
      </c>
      <c r="I564" s="10" t="s">
        <v>97</v>
      </c>
      <c r="J564" s="10" t="s">
        <v>22</v>
      </c>
      <c r="K564" s="10" t="s">
        <v>156</v>
      </c>
      <c r="L564" s="10">
        <v>191</v>
      </c>
      <c r="M564" s="10"/>
      <c r="N564" s="10"/>
      <c r="O564" s="12" t="str">
        <f t="shared" si="8"/>
        <v>http://scholar.google.co.uk/scholar?hl=en&amp;q=%22Sulfur+in+peat+-forming+systems+of+the+Okefenokee+Swamp+and+Florida+Everglades:+origins+of+sulfur+in+coal%22&amp;btnG=&amp;as_sdt=1%2C5&amp;as_sdtp=</v>
      </c>
    </row>
    <row r="565" spans="1:15">
      <c r="A565" s="10">
        <v>563</v>
      </c>
      <c r="B565" s="10" t="s">
        <v>152</v>
      </c>
      <c r="C565" s="10">
        <v>56</v>
      </c>
      <c r="D565" s="10" t="s">
        <v>4562</v>
      </c>
      <c r="E565" s="12" t="s">
        <v>4563</v>
      </c>
      <c r="F565" s="10" t="s">
        <v>4564</v>
      </c>
      <c r="G565" s="10"/>
      <c r="H565" s="10"/>
      <c r="I565" s="10"/>
      <c r="J565" s="10" t="s">
        <v>119</v>
      </c>
      <c r="K565" s="10" t="s">
        <v>4565</v>
      </c>
      <c r="L565" s="10">
        <v>190</v>
      </c>
      <c r="M565" s="10"/>
      <c r="N565" s="10"/>
      <c r="O565" s="12" t="str">
        <f t="shared" si="8"/>
        <v>http://scholar.google.co.uk/scholar?hl=en&amp;q=%22Carbon+dioxide+removal+from+coal-fired+power+plants%22&amp;btnG=&amp;as_sdt=1%2C5&amp;as_sdtp=</v>
      </c>
    </row>
    <row r="566" spans="1:15">
      <c r="A566" s="10">
        <v>564</v>
      </c>
      <c r="B566" s="10" t="s">
        <v>152</v>
      </c>
      <c r="C566" s="10">
        <v>56</v>
      </c>
      <c r="D566" s="10" t="s">
        <v>2442</v>
      </c>
      <c r="E566" s="12" t="s">
        <v>2443</v>
      </c>
      <c r="F566" s="10" t="s">
        <v>2444</v>
      </c>
      <c r="G566" s="10" t="s">
        <v>2420</v>
      </c>
      <c r="H566" s="10">
        <v>2007</v>
      </c>
      <c r="I566" s="10" t="s">
        <v>863</v>
      </c>
      <c r="J566" s="10" t="s">
        <v>22</v>
      </c>
      <c r="K566" s="10" t="s">
        <v>2445</v>
      </c>
      <c r="L566" s="10">
        <v>128</v>
      </c>
      <c r="M566" s="12" t="s">
        <v>2446</v>
      </c>
      <c r="N566" s="10"/>
      <c r="O566" s="12" t="str">
        <f t="shared" si="8"/>
        <v>http://scholar.google.co.uk/scholar?hl=en&amp;q=%22Holocene+radiative+forcing+impact+of+northern+peatland+carbon+accumulation+and+methane+emissions%22&amp;btnG=&amp;as_sdt=1%2C5&amp;as_sdtp=</v>
      </c>
    </row>
    <row r="567" spans="1:15">
      <c r="A567" s="10">
        <v>565</v>
      </c>
      <c r="B567" s="10" t="s">
        <v>152</v>
      </c>
      <c r="C567" s="10">
        <v>56</v>
      </c>
      <c r="D567" s="10" t="s">
        <v>995</v>
      </c>
      <c r="E567" s="12" t="s">
        <v>996</v>
      </c>
      <c r="F567" s="10" t="s">
        <v>997</v>
      </c>
      <c r="G567" s="10" t="s">
        <v>998</v>
      </c>
      <c r="H567" s="10">
        <v>1992</v>
      </c>
      <c r="I567" s="10" t="s">
        <v>535</v>
      </c>
      <c r="J567" s="10" t="s">
        <v>22</v>
      </c>
      <c r="K567" s="10" t="s">
        <v>999</v>
      </c>
      <c r="L567" s="10">
        <v>79</v>
      </c>
      <c r="M567" s="10"/>
      <c r="N567" s="10"/>
      <c r="O567" s="12" t="str">
        <f t="shared" si="8"/>
        <v>http://scholar.google.co.uk/scholar?hl=en&amp;q=%22Eddy+correlation+measurements+of+methane+flux+in+a+northern+peatland+ecosystem%22&amp;btnG=&amp;as_sdt=1%2C5&amp;as_sdtp=</v>
      </c>
    </row>
    <row r="568" spans="1:15">
      <c r="A568" s="10">
        <v>566</v>
      </c>
      <c r="B568" s="10" t="s">
        <v>152</v>
      </c>
      <c r="C568" s="10">
        <v>56</v>
      </c>
      <c r="D568" s="10" t="s">
        <v>4455</v>
      </c>
      <c r="E568" s="12" t="s">
        <v>4456</v>
      </c>
      <c r="F568" s="10" t="s">
        <v>4457</v>
      </c>
      <c r="G568" s="10" t="s">
        <v>4429</v>
      </c>
      <c r="H568" s="10">
        <v>2004</v>
      </c>
      <c r="I568" s="10" t="s">
        <v>535</v>
      </c>
      <c r="J568" s="10" t="s">
        <v>22</v>
      </c>
      <c r="K568" s="10" t="s">
        <v>4458</v>
      </c>
      <c r="L568" s="10">
        <v>86</v>
      </c>
      <c r="M568" s="12" t="s">
        <v>4459</v>
      </c>
      <c r="N568" s="10"/>
      <c r="O568" s="12" t="str">
        <f t="shared" si="8"/>
        <v>http://scholar.google.co.uk/scholar?hl=en&amp;q=%22Dating+recent+peat+deposits%22&amp;btnG=&amp;as_sdt=1%2C5&amp;as_sdtp=</v>
      </c>
    </row>
    <row r="569" spans="1:15">
      <c r="A569" s="10">
        <v>567</v>
      </c>
      <c r="B569" s="10" t="s">
        <v>152</v>
      </c>
      <c r="C569" s="10">
        <v>56</v>
      </c>
      <c r="D569" s="10" t="s">
        <v>2263</v>
      </c>
      <c r="E569" s="12" t="s">
        <v>2264</v>
      </c>
      <c r="F569" s="10" t="s">
        <v>2265</v>
      </c>
      <c r="G569" s="10" t="s">
        <v>2226</v>
      </c>
      <c r="H569" s="10">
        <v>1997</v>
      </c>
      <c r="I569" s="10" t="s">
        <v>863</v>
      </c>
      <c r="J569" s="10" t="s">
        <v>22</v>
      </c>
      <c r="K569" s="10" t="s">
        <v>2266</v>
      </c>
      <c r="L569" s="10">
        <v>112</v>
      </c>
      <c r="M569" s="12" t="s">
        <v>2267</v>
      </c>
      <c r="N569" s="10"/>
      <c r="O569" s="12" t="str">
        <f t="shared" si="8"/>
        <v>http://scholar.google.co.uk/scholar?hl=en&amp;q=%22Carbon+balance+of+a+temperate+poor+fen%22&amp;btnG=&amp;as_sdt=1%2C5&amp;as_sdtp=</v>
      </c>
    </row>
    <row r="570" spans="1:15">
      <c r="A570" s="10">
        <v>568</v>
      </c>
      <c r="B570" s="10" t="s">
        <v>152</v>
      </c>
      <c r="C570" s="10">
        <v>56</v>
      </c>
      <c r="D570" s="10" t="s">
        <v>2605</v>
      </c>
      <c r="E570" s="12" t="s">
        <v>2606</v>
      </c>
      <c r="F570" s="10" t="s">
        <v>2607</v>
      </c>
      <c r="G570" s="10" t="s">
        <v>2573</v>
      </c>
      <c r="H570" s="10">
        <v>1994</v>
      </c>
      <c r="I570" s="10" t="s">
        <v>863</v>
      </c>
      <c r="J570" s="10" t="s">
        <v>22</v>
      </c>
      <c r="K570" s="10" t="s">
        <v>2608</v>
      </c>
      <c r="L570" s="10">
        <v>107</v>
      </c>
      <c r="M570" s="10"/>
      <c r="N570" s="10"/>
      <c r="O570" s="12" t="str">
        <f t="shared" si="8"/>
        <v>http://scholar.google.co.uk/scholar?hl=en&amp;q=%22Flux+to+the+atmosphere+of+CH4+and+CO2+from+wetland+ponds+on+the+Hudson+Bay+lowlands+(HBLs)%22&amp;btnG=&amp;as_sdt=1%2C5&amp;as_sdtp=</v>
      </c>
    </row>
    <row r="571" spans="1:15">
      <c r="A571" s="10">
        <v>569</v>
      </c>
      <c r="B571" s="10" t="s">
        <v>504</v>
      </c>
      <c r="C571" s="10">
        <v>57</v>
      </c>
      <c r="D571" s="10" t="s">
        <v>1907</v>
      </c>
      <c r="E571" s="12" t="s">
        <v>1908</v>
      </c>
      <c r="F571" s="10" t="s">
        <v>1909</v>
      </c>
      <c r="G571" s="10" t="s">
        <v>1882</v>
      </c>
      <c r="H571" s="10">
        <v>1974</v>
      </c>
      <c r="I571" s="10" t="s">
        <v>97</v>
      </c>
      <c r="J571" s="10" t="s">
        <v>22</v>
      </c>
      <c r="K571" s="10" t="s">
        <v>1910</v>
      </c>
      <c r="L571" s="10">
        <v>83</v>
      </c>
      <c r="M571" s="12" t="s">
        <v>1911</v>
      </c>
      <c r="N571" s="10"/>
      <c r="O571" s="12" t="str">
        <f t="shared" si="8"/>
        <v>http://scholar.google.co.uk/scholar?hl=en&amp;q=%22The+distribution+of+the+stable+carbon+isotope+(〈+sup〉+13〈/sup〉+C/〈+sup〉+12〈/sup〉+C)+in+fractions+of+soil+organic+matter%22&amp;btnG=&amp;as_sdt=1%2C5&amp;as_sdtp=</v>
      </c>
    </row>
    <row r="572" spans="1:15">
      <c r="A572" s="10">
        <v>570</v>
      </c>
      <c r="B572" s="10" t="s">
        <v>504</v>
      </c>
      <c r="C572" s="10">
        <v>57</v>
      </c>
      <c r="D572" s="10" t="s">
        <v>1691</v>
      </c>
      <c r="E572" s="12" t="s">
        <v>1692</v>
      </c>
      <c r="F572" s="10" t="s">
        <v>1693</v>
      </c>
      <c r="G572" s="10" t="s">
        <v>1694</v>
      </c>
      <c r="H572" s="10">
        <v>1995</v>
      </c>
      <c r="I572" s="10" t="s">
        <v>863</v>
      </c>
      <c r="J572" s="10" t="s">
        <v>22</v>
      </c>
      <c r="K572" s="10" t="s">
        <v>1695</v>
      </c>
      <c r="L572" s="10">
        <v>112</v>
      </c>
      <c r="M572" s="12" t="s">
        <v>1696</v>
      </c>
      <c r="N572" s="10"/>
      <c r="O572" s="12" t="str">
        <f t="shared" si="8"/>
        <v>http://scholar.google.co.uk/scholar?hl=en&amp;q=%22Nitrous+oxide+fluxes+from+grassland+in+the+Netherlands:+II.+Effects+of+soil+type,+nitrogen+fertilizer+application+and+grazing%22&amp;btnG=&amp;as_sdt=1%2C5&amp;as_sdtp=</v>
      </c>
    </row>
    <row r="573" spans="1:15">
      <c r="A573" s="10">
        <v>571</v>
      </c>
      <c r="B573" s="10" t="s">
        <v>504</v>
      </c>
      <c r="C573" s="10">
        <v>57</v>
      </c>
      <c r="D573" s="10" t="s">
        <v>505</v>
      </c>
      <c r="E573" s="12" t="s">
        <v>506</v>
      </c>
      <c r="F573" s="10" t="s">
        <v>507</v>
      </c>
      <c r="G573" s="10" t="s">
        <v>496</v>
      </c>
      <c r="H573" s="10">
        <v>1996</v>
      </c>
      <c r="I573" s="10" t="s">
        <v>424</v>
      </c>
      <c r="J573" s="10" t="s">
        <v>22</v>
      </c>
      <c r="K573" s="10" t="s">
        <v>508</v>
      </c>
      <c r="L573" s="10">
        <v>86</v>
      </c>
      <c r="M573" s="12" t="s">
        <v>509</v>
      </c>
      <c r="N573" s="10"/>
      <c r="O573" s="12" t="str">
        <f t="shared" si="8"/>
        <v>http://scholar.google.co.uk/scholar?hl=en&amp;q=%22In+Situ+Analyses+of+Methane+Oxidation+Associated+with+the+Roots+and+Rhizomes+of+a+Bur+Reed,+Sparganium+eurycarpum,+in+a+Maine+Wetland.%22&amp;btnG=&amp;as_sdt=1%2C5&amp;as_sdtp=</v>
      </c>
    </row>
    <row r="574" spans="1:15">
      <c r="A574" s="10">
        <v>572</v>
      </c>
      <c r="B574" s="10" t="s">
        <v>504</v>
      </c>
      <c r="C574" s="10">
        <v>57</v>
      </c>
      <c r="D574" s="10" t="s">
        <v>2167</v>
      </c>
      <c r="E574" s="12" t="s">
        <v>2168</v>
      </c>
      <c r="F574" s="10" t="s">
        <v>2169</v>
      </c>
      <c r="G574" s="10" t="s">
        <v>2170</v>
      </c>
      <c r="H574" s="10">
        <v>2006</v>
      </c>
      <c r="I574" s="10" t="s">
        <v>97</v>
      </c>
      <c r="J574" s="10" t="s">
        <v>22</v>
      </c>
      <c r="K574" s="10" t="s">
        <v>2171</v>
      </c>
      <c r="L574" s="10">
        <v>110</v>
      </c>
      <c r="M574" s="10"/>
      <c r="N574" s="10"/>
      <c r="O574" s="12" t="str">
        <f t="shared" si="8"/>
        <v>http://scholar.google.co.uk/scholar?hl=en&amp;q=%22The+effect+of+climate+change+on+carbon+in+Canadian+peatlands%22&amp;btnG=&amp;as_sdt=1%2C5&amp;as_sdtp=</v>
      </c>
    </row>
    <row r="575" spans="1:15">
      <c r="A575" s="10">
        <v>573</v>
      </c>
      <c r="B575" s="10" t="s">
        <v>504</v>
      </c>
      <c r="C575" s="10">
        <v>57</v>
      </c>
      <c r="D575" s="10" t="s">
        <v>2993</v>
      </c>
      <c r="E575" s="12" t="s">
        <v>2994</v>
      </c>
      <c r="F575" s="10" t="s">
        <v>730</v>
      </c>
      <c r="G575" s="10" t="s">
        <v>2995</v>
      </c>
      <c r="H575" s="10">
        <v>1996</v>
      </c>
      <c r="I575" s="10" t="s">
        <v>2996</v>
      </c>
      <c r="J575" s="10" t="s">
        <v>22</v>
      </c>
      <c r="K575" s="10" t="s">
        <v>2997</v>
      </c>
      <c r="L575" s="10">
        <v>79</v>
      </c>
      <c r="M575" s="12" t="s">
        <v>2994</v>
      </c>
      <c r="N575" s="10" t="s">
        <v>24</v>
      </c>
      <c r="O575" s="12" t="str">
        <f t="shared" si="8"/>
        <v>http://scholar.google.co.uk/scholar?hl=en&amp;q=%22The+effects+of+spatial+and+temporal+variations+in+acetate+and+sulfate+on+methane+cycling+in+two+Michigan+peatlands%22&amp;btnG=&amp;as_sdt=1%2C5&amp;as_sdtp=</v>
      </c>
    </row>
    <row r="576" spans="1:15">
      <c r="A576" s="10">
        <v>574</v>
      </c>
      <c r="B576" s="10" t="s">
        <v>504</v>
      </c>
      <c r="C576" s="10">
        <v>57</v>
      </c>
      <c r="D576" s="10" t="s">
        <v>4000</v>
      </c>
      <c r="E576" s="12" t="s">
        <v>4001</v>
      </c>
      <c r="F576" s="10" t="s">
        <v>4002</v>
      </c>
      <c r="G576" s="10" t="s">
        <v>3979</v>
      </c>
      <c r="H576" s="10">
        <v>2000</v>
      </c>
      <c r="I576" s="10"/>
      <c r="J576" s="10" t="s">
        <v>22</v>
      </c>
      <c r="K576" s="10" t="s">
        <v>4003</v>
      </c>
      <c r="L576" s="10">
        <v>99</v>
      </c>
      <c r="M576" s="10"/>
      <c r="N576" s="10"/>
      <c r="O576" s="12" t="str">
        <f t="shared" si="8"/>
        <v>http://scholar.google.co.uk/scholar?hl=en&amp;q=%22Carbon+dioxide+production+from+peatland+soil+profiles:+the+influence+of+temperature,+oxic/anoxic+conditions+and+substrate%22&amp;btnG=&amp;as_sdt=1%2C5&amp;as_sdtp=</v>
      </c>
    </row>
    <row r="577" spans="1:15">
      <c r="A577" s="10">
        <v>575</v>
      </c>
      <c r="B577" s="10" t="s">
        <v>504</v>
      </c>
      <c r="C577" s="10">
        <v>57</v>
      </c>
      <c r="D577" s="10" t="s">
        <v>957</v>
      </c>
      <c r="E577" s="12" t="s">
        <v>958</v>
      </c>
      <c r="F577" s="10" t="s">
        <v>959</v>
      </c>
      <c r="G577" s="10" t="s">
        <v>960</v>
      </c>
      <c r="H577" s="10">
        <v>1980</v>
      </c>
      <c r="I577" s="10"/>
      <c r="J577" s="10" t="s">
        <v>22</v>
      </c>
      <c r="K577" s="10" t="s">
        <v>961</v>
      </c>
      <c r="L577" s="10">
        <v>108</v>
      </c>
      <c r="M577" s="10"/>
      <c r="N577" s="10"/>
      <c r="O577" s="12" t="str">
        <f t="shared" si="8"/>
        <v>http://scholar.google.co.uk/scholar?hl=en&amp;q=%22Drainage+of+organic+soils+as+a+factor+in+the+world+carbon+cycle%22&amp;btnG=&amp;as_sdt=1%2C5&amp;as_sdtp=</v>
      </c>
    </row>
    <row r="578" spans="1:15">
      <c r="A578" s="10">
        <v>576</v>
      </c>
      <c r="B578" s="10" t="s">
        <v>504</v>
      </c>
      <c r="C578" s="10">
        <v>57</v>
      </c>
      <c r="D578" s="10" t="s">
        <v>639</v>
      </c>
      <c r="E578" s="12" t="s">
        <v>640</v>
      </c>
      <c r="F578" s="10" t="s">
        <v>641</v>
      </c>
      <c r="G578" s="10" t="s">
        <v>642</v>
      </c>
      <c r="H578" s="10">
        <v>2010</v>
      </c>
      <c r="I578" s="10" t="s">
        <v>535</v>
      </c>
      <c r="J578" s="10" t="s">
        <v>22</v>
      </c>
      <c r="K578" s="10" t="s">
        <v>643</v>
      </c>
      <c r="L578" s="10">
        <v>31</v>
      </c>
      <c r="M578" s="12" t="s">
        <v>644</v>
      </c>
      <c r="N578" s="10"/>
      <c r="O578" s="12" t="str">
        <f t="shared" si="8"/>
        <v>http://scholar.google.co.uk/scholar?hl=en&amp;q=%22Loss+of+biodiversity+and+ecosystem+functioning+in+Indo-Malayan+peat+swamp+forests%22&amp;btnG=&amp;as_sdt=1%2C5&amp;as_sdtp=</v>
      </c>
    </row>
    <row r="579" spans="1:15">
      <c r="A579" s="10">
        <v>577</v>
      </c>
      <c r="B579" s="10" t="s">
        <v>504</v>
      </c>
      <c r="C579" s="10">
        <v>57</v>
      </c>
      <c r="D579" s="10" t="s">
        <v>1105</v>
      </c>
      <c r="E579" s="12" t="s">
        <v>1106</v>
      </c>
      <c r="F579" s="10" t="s">
        <v>1107</v>
      </c>
      <c r="G579" s="10" t="s">
        <v>1098</v>
      </c>
      <c r="H579" s="10">
        <v>1992</v>
      </c>
      <c r="I579" s="10"/>
      <c r="J579" s="10" t="s">
        <v>22</v>
      </c>
      <c r="K579" s="10" t="s">
        <v>1108</v>
      </c>
      <c r="L579" s="10">
        <v>80</v>
      </c>
      <c r="M579" s="10"/>
      <c r="N579" s="10"/>
      <c r="O579" s="12" t="str">
        <f t="shared" ref="O579:O642" si="9">HYPERLINK(CONCATENATE("http://scholar.google.co.uk/scholar?hl=en&amp;q=%22",SUBSTITUTE(D579," ","+"),"%22&amp;btnG=&amp;as_sdt=1%2C5&amp;as_sdtp="))</f>
        <v>http://scholar.google.co.uk/scholar?hl=en&amp;q=%22Episodic+fluxes+of+methane+from+subarctic+fens%22&amp;btnG=&amp;as_sdt=1%2C5&amp;as_sdtp=</v>
      </c>
    </row>
    <row r="580" spans="1:15">
      <c r="A580" s="10">
        <v>578</v>
      </c>
      <c r="B580" s="10" t="s">
        <v>504</v>
      </c>
      <c r="C580" s="10">
        <v>57</v>
      </c>
      <c r="D580" s="10" t="s">
        <v>859</v>
      </c>
      <c r="E580" s="12" t="s">
        <v>860</v>
      </c>
      <c r="F580" s="10" t="s">
        <v>861</v>
      </c>
      <c r="G580" s="10" t="s">
        <v>862</v>
      </c>
      <c r="H580" s="10">
        <v>1980</v>
      </c>
      <c r="I580" s="10" t="s">
        <v>863</v>
      </c>
      <c r="J580" s="10" t="s">
        <v>22</v>
      </c>
      <c r="K580" s="10" t="s">
        <v>864</v>
      </c>
      <c r="L580" s="10">
        <v>52</v>
      </c>
      <c r="M580" s="10"/>
      <c r="N580" s="10"/>
      <c r="O580" s="12" t="str">
        <f t="shared" si="9"/>
        <v>http://scholar.google.co.uk/scholar?hl=en&amp;q=%22Seasonal+fluctuations+in+microbial+activity+in+Antarctic+moss+peat%22&amp;btnG=&amp;as_sdt=1%2C5&amp;as_sdtp=</v>
      </c>
    </row>
    <row r="581" spans="1:15">
      <c r="A581" s="10">
        <v>579</v>
      </c>
      <c r="B581" s="10" t="s">
        <v>602</v>
      </c>
      <c r="C581" s="10">
        <v>58</v>
      </c>
      <c r="D581" s="10" t="s">
        <v>2540</v>
      </c>
      <c r="E581" s="12"/>
      <c r="F581" s="10" t="s">
        <v>2541</v>
      </c>
      <c r="G581" s="10" t="s">
        <v>2542</v>
      </c>
      <c r="H581" s="10"/>
      <c r="I581" s="10"/>
      <c r="J581" s="10" t="s">
        <v>22</v>
      </c>
      <c r="K581" s="10"/>
      <c r="L581" s="10">
        <v>17</v>
      </c>
      <c r="M581" s="10"/>
      <c r="N581" s="10" t="s">
        <v>34</v>
      </c>
      <c r="O581" s="12" t="str">
        <f t="shared" si="9"/>
        <v>http://scholar.google.co.uk/scholar?hl=en&amp;q=%22CO2+and+CH4+fluxes+in+pristine+peat+swamp+forest+and+peatland+converted+to+agriculture+in+Central+Kalimantan,+Indonesia%22&amp;btnG=&amp;as_sdt=1%2C5&amp;as_sdtp=</v>
      </c>
    </row>
    <row r="582" spans="1:15">
      <c r="A582" s="10">
        <v>580</v>
      </c>
      <c r="B582" s="10" t="s">
        <v>602</v>
      </c>
      <c r="C582" s="10">
        <v>58</v>
      </c>
      <c r="D582" s="10" t="s">
        <v>1484</v>
      </c>
      <c r="E582" s="12" t="s">
        <v>1485</v>
      </c>
      <c r="F582" s="10" t="s">
        <v>1486</v>
      </c>
      <c r="G582" s="10" t="s">
        <v>1471</v>
      </c>
      <c r="H582" s="10">
        <v>2001</v>
      </c>
      <c r="I582" s="10" t="s">
        <v>535</v>
      </c>
      <c r="J582" s="10" t="s">
        <v>22</v>
      </c>
      <c r="K582" s="10" t="s">
        <v>1487</v>
      </c>
      <c r="L582" s="10">
        <v>93</v>
      </c>
      <c r="M582" s="10"/>
      <c r="N582" s="10"/>
      <c r="O582" s="12" t="str">
        <f t="shared" si="9"/>
        <v>http://scholar.google.co.uk/scholar?hl=en&amp;q=%22Changes+in+biomass,+aboveground+net+primary+production,+and+peat+accumulation+following+permafrost+thaw+in+the+boreal+peatlands+of+Manitoba,+Canada%22&amp;btnG=&amp;as_sdt=1%2C5&amp;as_sdtp=</v>
      </c>
    </row>
    <row r="583" spans="1:15">
      <c r="A583" s="10">
        <v>581</v>
      </c>
      <c r="B583" s="10" t="s">
        <v>602</v>
      </c>
      <c r="C583" s="10">
        <v>58</v>
      </c>
      <c r="D583" s="10" t="s">
        <v>1538</v>
      </c>
      <c r="E583" s="12" t="s">
        <v>1539</v>
      </c>
      <c r="F583" s="10" t="s">
        <v>1540</v>
      </c>
      <c r="G583" s="10" t="s">
        <v>1525</v>
      </c>
      <c r="H583" s="10">
        <v>2000</v>
      </c>
      <c r="I583" s="10" t="s">
        <v>249</v>
      </c>
      <c r="J583" s="10" t="s">
        <v>22</v>
      </c>
      <c r="K583" s="10" t="s">
        <v>1541</v>
      </c>
      <c r="L583" s="10">
        <v>300</v>
      </c>
      <c r="M583" s="10"/>
      <c r="N583" s="10"/>
      <c r="O583" s="12" t="str">
        <f t="shared" si="9"/>
        <v>http://scholar.google.co.uk/scholar?hl=en&amp;q=%22Sorption+of+selected+organic+compounds+from+water+to+a+peat+soil+and+its+humic-acid+and+humin+fractions:+Potential+sources+of+the+sorption+nonlinearity%22&amp;btnG=&amp;as_sdt=1%2C5&amp;as_sdtp=</v>
      </c>
    </row>
    <row r="584" spans="1:15">
      <c r="A584" s="10">
        <v>582</v>
      </c>
      <c r="B584" s="10" t="s">
        <v>602</v>
      </c>
      <c r="C584" s="10">
        <v>58</v>
      </c>
      <c r="D584" s="10" t="s">
        <v>3194</v>
      </c>
      <c r="E584" s="12" t="s">
        <v>3195</v>
      </c>
      <c r="F584" s="10" t="s">
        <v>3196</v>
      </c>
      <c r="G584" s="10" t="s">
        <v>3197</v>
      </c>
      <c r="H584" s="10">
        <v>1997</v>
      </c>
      <c r="I584" s="10" t="s">
        <v>863</v>
      </c>
      <c r="J584" s="10" t="s">
        <v>22</v>
      </c>
      <c r="K584" s="10" t="s">
        <v>3198</v>
      </c>
      <c r="L584" s="10">
        <v>113</v>
      </c>
      <c r="M584" s="12" t="s">
        <v>3199</v>
      </c>
      <c r="N584" s="10"/>
      <c r="O584" s="12" t="str">
        <f t="shared" si="9"/>
        <v>http://scholar.google.co.uk/scholar?hl=en&amp;q=%22Root+production+and+turnover+and+carbon+budgets+of+two+contrasting+grasslands+under+ambient+and+elevated+atmospheric+carbon+dioxide+concentrations%22&amp;btnG=&amp;as_sdt=1%2C5&amp;as_sdtp=</v>
      </c>
    </row>
    <row r="585" spans="1:15">
      <c r="A585" s="10">
        <v>583</v>
      </c>
      <c r="B585" s="10" t="s">
        <v>602</v>
      </c>
      <c r="C585" s="10">
        <v>58</v>
      </c>
      <c r="D585" s="10" t="s">
        <v>1317</v>
      </c>
      <c r="E585" s="12" t="s">
        <v>1318</v>
      </c>
      <c r="F585" s="10" t="s">
        <v>1319</v>
      </c>
      <c r="G585" s="10" t="s">
        <v>1315</v>
      </c>
      <c r="H585" s="10">
        <v>2002</v>
      </c>
      <c r="I585" s="10"/>
      <c r="J585" s="10" t="s">
        <v>22</v>
      </c>
      <c r="K585" s="10" t="s">
        <v>1320</v>
      </c>
      <c r="L585" s="10">
        <v>102</v>
      </c>
      <c r="M585" s="12" t="s">
        <v>1318</v>
      </c>
      <c r="N585" s="10" t="s">
        <v>24</v>
      </c>
      <c r="O585" s="12" t="str">
        <f t="shared" si="9"/>
        <v>http://scholar.google.co.uk/scholar?hl=en&amp;q=%22Emission+of+carbon+dioxide+from+soil%22&amp;btnG=&amp;as_sdt=1%2C5&amp;as_sdtp=</v>
      </c>
    </row>
    <row r="586" spans="1:15">
      <c r="A586" s="10">
        <v>584</v>
      </c>
      <c r="B586" s="10" t="s">
        <v>602</v>
      </c>
      <c r="C586" s="10">
        <v>58</v>
      </c>
      <c r="D586" s="10" t="s">
        <v>3564</v>
      </c>
      <c r="E586" s="12"/>
      <c r="F586" s="10" t="s">
        <v>295</v>
      </c>
      <c r="G586" s="10" t="s">
        <v>3565</v>
      </c>
      <c r="H586" s="10">
        <v>1991</v>
      </c>
      <c r="I586" s="10"/>
      <c r="J586" s="10" t="s">
        <v>22</v>
      </c>
      <c r="K586" s="10"/>
      <c r="L586" s="10">
        <v>90</v>
      </c>
      <c r="M586" s="10"/>
      <c r="N586" s="10" t="s">
        <v>34</v>
      </c>
      <c r="O586" s="12" t="str">
        <f t="shared" si="9"/>
        <v>http://scholar.google.co.uk/scholar?hl=en&amp;q=%22Peat+growth%22&amp;btnG=&amp;as_sdt=1%2C5&amp;as_sdtp=</v>
      </c>
    </row>
    <row r="587" spans="1:15">
      <c r="A587" s="10">
        <v>585</v>
      </c>
      <c r="B587" s="10" t="s">
        <v>602</v>
      </c>
      <c r="C587" s="10">
        <v>58</v>
      </c>
      <c r="D587" s="10" t="s">
        <v>3245</v>
      </c>
      <c r="E587" s="12" t="s">
        <v>3246</v>
      </c>
      <c r="F587" s="10" t="s">
        <v>3247</v>
      </c>
      <c r="G587" s="10" t="s">
        <v>3223</v>
      </c>
      <c r="H587" s="10">
        <v>2006</v>
      </c>
      <c r="I587" s="10" t="s">
        <v>535</v>
      </c>
      <c r="J587" s="10" t="s">
        <v>22</v>
      </c>
      <c r="K587" s="10" t="s">
        <v>3248</v>
      </c>
      <c r="L587" s="10">
        <v>17</v>
      </c>
      <c r="M587" s="10"/>
      <c r="N587" s="10"/>
      <c r="O587" s="12" t="str">
        <f t="shared" si="9"/>
        <v>http://scholar.google.co.uk/scholar?hl=en&amp;q=%22Increase+of+N2O+fluxes+in+agricultural+peat+and+sandy+soil+under+elevated+CO2+concentration:+concomitant+changes+in+soil+moisture,+groundwater+table+and+biomass+…%22&amp;btnG=&amp;as_sdt=1%2C5&amp;as_sdtp=</v>
      </c>
    </row>
    <row r="588" spans="1:15">
      <c r="A588" s="10">
        <v>586</v>
      </c>
      <c r="B588" s="10" t="s">
        <v>602</v>
      </c>
      <c r="C588" s="10">
        <v>58</v>
      </c>
      <c r="D588" s="10" t="s">
        <v>1109</v>
      </c>
      <c r="E588" s="12" t="s">
        <v>1110</v>
      </c>
      <c r="F588" s="10" t="s">
        <v>725</v>
      </c>
      <c r="G588" s="10" t="s">
        <v>1098</v>
      </c>
      <c r="H588" s="10">
        <v>1987</v>
      </c>
      <c r="I588" s="10"/>
      <c r="J588" s="10" t="s">
        <v>22</v>
      </c>
      <c r="K588" s="10" t="s">
        <v>1111</v>
      </c>
      <c r="L588" s="10">
        <v>79</v>
      </c>
      <c r="M588" s="10"/>
      <c r="N588" s="10"/>
      <c r="O588" s="12" t="str">
        <f t="shared" si="9"/>
        <v>http://scholar.google.co.uk/scholar?hl=en&amp;q=%22Methane+and+carbon+dioxide+evolution+from+subarctic+fens%22&amp;btnG=&amp;as_sdt=1%2C5&amp;as_sdtp=</v>
      </c>
    </row>
    <row r="589" spans="1:15">
      <c r="A589" s="10">
        <v>587</v>
      </c>
      <c r="B589" s="10" t="s">
        <v>602</v>
      </c>
      <c r="C589" s="10">
        <v>58</v>
      </c>
      <c r="D589" s="10" t="s">
        <v>603</v>
      </c>
      <c r="E589" s="12" t="s">
        <v>604</v>
      </c>
      <c r="F589" s="10" t="s">
        <v>605</v>
      </c>
      <c r="G589" s="10" t="s">
        <v>593</v>
      </c>
      <c r="H589" s="10">
        <v>2003</v>
      </c>
      <c r="I589" s="10" t="s">
        <v>97</v>
      </c>
      <c r="J589" s="10" t="s">
        <v>22</v>
      </c>
      <c r="K589" s="10" t="s">
        <v>606</v>
      </c>
      <c r="L589" s="10">
        <v>99</v>
      </c>
      <c r="M589" s="10"/>
      <c r="N589" s="10"/>
      <c r="O589" s="12" t="str">
        <f t="shared" si="9"/>
        <v>http://scholar.google.co.uk/scholar?hl=en&amp;q=%22Methane+emissions+from+natural+peatlands+in+the+northern+boreal+zone+in+Finland,+Fennoscandia%22&amp;btnG=&amp;as_sdt=1%2C5&amp;as_sdtp=</v>
      </c>
    </row>
    <row r="590" spans="1:15">
      <c r="A590" s="10">
        <v>588</v>
      </c>
      <c r="B590" s="10" t="s">
        <v>602</v>
      </c>
      <c r="C590" s="10">
        <v>58</v>
      </c>
      <c r="D590" s="10" t="s">
        <v>2609</v>
      </c>
      <c r="E590" s="12" t="s">
        <v>2610</v>
      </c>
      <c r="F590" s="10" t="s">
        <v>2611</v>
      </c>
      <c r="G590" s="10" t="s">
        <v>2573</v>
      </c>
      <c r="H590" s="10">
        <v>2004</v>
      </c>
      <c r="I590" s="10" t="s">
        <v>2612</v>
      </c>
      <c r="J590" s="10" t="s">
        <v>22</v>
      </c>
      <c r="K590" s="10" t="s">
        <v>2613</v>
      </c>
      <c r="L590" s="10">
        <v>102</v>
      </c>
      <c r="M590" s="12" t="s">
        <v>2614</v>
      </c>
      <c r="N590" s="10"/>
      <c r="O590" s="12" t="str">
        <f t="shared" si="9"/>
        <v>http://scholar.google.co.uk/scholar?hl=en&amp;q=%22Ratio+of+omega-6+to+omega-3+fatty+acids+and+childhood+asthma%22&amp;btnG=&amp;as_sdt=1%2C5&amp;as_sdtp=</v>
      </c>
    </row>
    <row r="591" spans="1:15">
      <c r="A591" s="10">
        <v>589</v>
      </c>
      <c r="B591" s="10" t="s">
        <v>318</v>
      </c>
      <c r="C591" s="10">
        <v>59</v>
      </c>
      <c r="D591" s="10" t="s">
        <v>2949</v>
      </c>
      <c r="E591" s="12" t="s">
        <v>2950</v>
      </c>
      <c r="F591" s="10" t="s">
        <v>2951</v>
      </c>
      <c r="G591" s="10" t="s">
        <v>2952</v>
      </c>
      <c r="H591" s="10">
        <v>2011</v>
      </c>
      <c r="I591" s="10" t="s">
        <v>535</v>
      </c>
      <c r="J591" s="10" t="s">
        <v>22</v>
      </c>
      <c r="K591" s="10" t="s">
        <v>2953</v>
      </c>
      <c r="L591" s="10">
        <v>16</v>
      </c>
      <c r="M591" s="10"/>
      <c r="N591" s="10"/>
      <c r="O591" s="12" t="str">
        <f t="shared" si="9"/>
        <v>http://scholar.google.co.uk/scholar?hl=en&amp;q=%22Temporal+changes+in+abundance+and+composition+of+ammonia-oxidizing+bacterial+and+archaeal+communities+in+a+drained+peat+soil+in+relation+to+N2O+emissions%22&amp;btnG=&amp;as_sdt=1%2C5&amp;as_sdtp=</v>
      </c>
    </row>
    <row r="592" spans="1:15">
      <c r="A592" s="10">
        <v>590</v>
      </c>
      <c r="B592" s="10" t="s">
        <v>318</v>
      </c>
      <c r="C592" s="10">
        <v>59</v>
      </c>
      <c r="D592" s="10" t="s">
        <v>3917</v>
      </c>
      <c r="E592" s="12" t="s">
        <v>3918</v>
      </c>
      <c r="F592" s="10" t="s">
        <v>3919</v>
      </c>
      <c r="G592" s="10" t="s">
        <v>3848</v>
      </c>
      <c r="H592" s="10">
        <v>1991</v>
      </c>
      <c r="I592" s="10" t="s">
        <v>97</v>
      </c>
      <c r="J592" s="10" t="s">
        <v>22</v>
      </c>
      <c r="K592" s="10" t="s">
        <v>3920</v>
      </c>
      <c r="L592" s="10">
        <v>12</v>
      </c>
      <c r="M592" s="10"/>
      <c r="N592" s="10"/>
      <c r="O592" s="12" t="str">
        <f t="shared" si="9"/>
        <v>http://scholar.google.co.uk/scholar?hl=en&amp;q=%22Assessment+of+site+differences+in+anaerobic+carbon+mineralization+using+reciprocal+peat+transplants%22&amp;btnG=&amp;as_sdt=1%2C5&amp;as_sdtp=</v>
      </c>
    </row>
    <row r="593" spans="1:15">
      <c r="A593" s="10">
        <v>591</v>
      </c>
      <c r="B593" s="10" t="s">
        <v>318</v>
      </c>
      <c r="C593" s="10">
        <v>59</v>
      </c>
      <c r="D593" s="10" t="s">
        <v>881</v>
      </c>
      <c r="E593" s="12" t="s">
        <v>882</v>
      </c>
      <c r="F593" s="10" t="s">
        <v>883</v>
      </c>
      <c r="G593" s="10" t="s">
        <v>875</v>
      </c>
      <c r="H593" s="10">
        <v>2004</v>
      </c>
      <c r="I593" s="10" t="s">
        <v>535</v>
      </c>
      <c r="J593" s="10" t="s">
        <v>22</v>
      </c>
      <c r="K593" s="10" t="s">
        <v>884</v>
      </c>
      <c r="L593" s="10">
        <v>36</v>
      </c>
      <c r="M593" s="12" t="s">
        <v>885</v>
      </c>
      <c r="N593" s="10"/>
      <c r="O593" s="12" t="str">
        <f t="shared" si="9"/>
        <v>http://scholar.google.co.uk/scholar?hl=en&amp;q=%22Denitrification+rates+in+relation+to+groundwater+level+in+a+peat+soil+under+grassland%22&amp;btnG=&amp;as_sdt=1%2C5&amp;as_sdtp=</v>
      </c>
    </row>
    <row r="594" spans="1:15">
      <c r="A594" s="10">
        <v>592</v>
      </c>
      <c r="B594" s="10" t="s">
        <v>318</v>
      </c>
      <c r="C594" s="10">
        <v>59</v>
      </c>
      <c r="D594" s="10" t="s">
        <v>2700</v>
      </c>
      <c r="E594" s="12" t="s">
        <v>2701</v>
      </c>
      <c r="F594" s="10" t="s">
        <v>2702</v>
      </c>
      <c r="G594" s="10" t="s">
        <v>2703</v>
      </c>
      <c r="H594" s="10">
        <v>1996</v>
      </c>
      <c r="I594" s="10" t="s">
        <v>97</v>
      </c>
      <c r="J594" s="10" t="s">
        <v>22</v>
      </c>
      <c r="K594" s="10" t="s">
        <v>2704</v>
      </c>
      <c r="L594" s="10">
        <v>37</v>
      </c>
      <c r="M594" s="10"/>
      <c r="N594" s="10"/>
      <c r="O594" s="12" t="str">
        <f t="shared" si="9"/>
        <v>http://scholar.google.co.uk/scholar?hl=en&amp;q=%22The+control+of+gaseous+nitrogen+pollutant+removal+in+a+fixed+peat+bed+reactor%22&amp;btnG=&amp;as_sdt=1%2C5&amp;as_sdtp=</v>
      </c>
    </row>
    <row r="595" spans="1:15">
      <c r="A595" s="10">
        <v>593</v>
      </c>
      <c r="B595" s="10" t="s">
        <v>318</v>
      </c>
      <c r="C595" s="10">
        <v>59</v>
      </c>
      <c r="D595" s="10" t="s">
        <v>2268</v>
      </c>
      <c r="E595" s="12" t="s">
        <v>2269</v>
      </c>
      <c r="F595" s="10" t="s">
        <v>2270</v>
      </c>
      <c r="G595" s="10" t="s">
        <v>2226</v>
      </c>
      <c r="H595" s="10">
        <v>2003</v>
      </c>
      <c r="I595" s="10" t="s">
        <v>863</v>
      </c>
      <c r="J595" s="10" t="s">
        <v>22</v>
      </c>
      <c r="K595" s="10" t="s">
        <v>2271</v>
      </c>
      <c r="L595" s="10">
        <v>50</v>
      </c>
      <c r="M595" s="12" t="s">
        <v>2269</v>
      </c>
      <c r="N595" s="10" t="s">
        <v>1717</v>
      </c>
      <c r="O595" s="12" t="str">
        <f t="shared" si="9"/>
        <v>http://scholar.google.co.uk/scholar?hl=en&amp;q=%22Connecting+methane+fluxes+to+vegetation+cover+and+water+table+fluctuations+at+microsite+level:+a+modeling+study%22&amp;btnG=&amp;as_sdt=1%2C5&amp;as_sdtp=</v>
      </c>
    </row>
    <row r="596" spans="1:15">
      <c r="A596" s="10">
        <v>594</v>
      </c>
      <c r="B596" s="10" t="s">
        <v>318</v>
      </c>
      <c r="C596" s="10">
        <v>59</v>
      </c>
      <c r="D596" s="10" t="s">
        <v>4566</v>
      </c>
      <c r="E596" s="12" t="s">
        <v>4567</v>
      </c>
      <c r="F596" s="10" t="s">
        <v>4568</v>
      </c>
      <c r="G596" s="10"/>
      <c r="H596" s="10"/>
      <c r="I596" s="10" t="s">
        <v>1466</v>
      </c>
      <c r="J596" s="10" t="s">
        <v>119</v>
      </c>
      <c r="K596" s="10" t="s">
        <v>4569</v>
      </c>
      <c r="L596" s="10">
        <v>37</v>
      </c>
      <c r="M596" s="10"/>
      <c r="N596" s="10" t="s">
        <v>4501</v>
      </c>
      <c r="O596" s="12" t="str">
        <f t="shared" si="9"/>
        <v>http://scholar.google.co.uk/scholar?hl=en&amp;q=%22An+introduction+to+the+grasses+(including+bamboos+and+cereals).%22&amp;btnG=&amp;as_sdt=1%2C5&amp;as_sdtp=</v>
      </c>
    </row>
    <row r="597" spans="1:15">
      <c r="A597" s="10">
        <v>595</v>
      </c>
      <c r="B597" s="10" t="s">
        <v>318</v>
      </c>
      <c r="C597" s="10">
        <v>59</v>
      </c>
      <c r="D597" s="10" t="s">
        <v>1068</v>
      </c>
      <c r="E597" s="12" t="s">
        <v>1069</v>
      </c>
      <c r="F597" s="10" t="s">
        <v>1070</v>
      </c>
      <c r="G597" s="10" t="s">
        <v>1071</v>
      </c>
      <c r="H597" s="10">
        <v>1989</v>
      </c>
      <c r="I597" s="10" t="s">
        <v>181</v>
      </c>
      <c r="J597" s="10" t="s">
        <v>22</v>
      </c>
      <c r="K597" s="10" t="s">
        <v>1072</v>
      </c>
      <c r="L597" s="10">
        <v>17</v>
      </c>
      <c r="M597" s="10"/>
      <c r="N597" s="10"/>
      <c r="O597" s="12" t="str">
        <f t="shared" si="9"/>
        <v>http://scholar.google.co.uk/scholar?hl=en&amp;q=%22Adsorption+and+desorption+of+perchloroethylene+in+soils,+peat+moss,+and+granular+activated+carbon%22&amp;btnG=&amp;as_sdt=1%2C5&amp;as_sdtp=</v>
      </c>
    </row>
    <row r="598" spans="1:15">
      <c r="A598" s="10">
        <v>596</v>
      </c>
      <c r="B598" s="10" t="s">
        <v>318</v>
      </c>
      <c r="C598" s="10">
        <v>59</v>
      </c>
      <c r="D598" s="10" t="s">
        <v>2193</v>
      </c>
      <c r="E598" s="12" t="s">
        <v>2194</v>
      </c>
      <c r="F598" s="10" t="s">
        <v>2195</v>
      </c>
      <c r="G598" s="10" t="s">
        <v>2179</v>
      </c>
      <c r="H598" s="10">
        <v>1997</v>
      </c>
      <c r="I598" s="10" t="s">
        <v>863</v>
      </c>
      <c r="J598" s="10" t="s">
        <v>22</v>
      </c>
      <c r="K598" s="10" t="s">
        <v>2196</v>
      </c>
      <c r="L598" s="10">
        <v>88</v>
      </c>
      <c r="M598" s="12" t="s">
        <v>2197</v>
      </c>
      <c r="N598" s="10"/>
      <c r="O598" s="12" t="str">
        <f t="shared" si="9"/>
        <v>http://scholar.google.co.uk/scholar?hl=en&amp;q=%22Methane+emissions+from+wetlands+in+the+zone+of+discontinuous+permafrost:+Fort+Simpson,+Northwest+Territories,+Canada%22&amp;btnG=&amp;as_sdt=1%2C5&amp;as_sdtp=</v>
      </c>
    </row>
    <row r="599" spans="1:15">
      <c r="A599" s="10">
        <v>597</v>
      </c>
      <c r="B599" s="10" t="s">
        <v>318</v>
      </c>
      <c r="C599" s="10">
        <v>59</v>
      </c>
      <c r="D599" s="10" t="s">
        <v>319</v>
      </c>
      <c r="E599" s="12" t="s">
        <v>320</v>
      </c>
      <c r="F599" s="10" t="s">
        <v>321</v>
      </c>
      <c r="G599" s="10" t="s">
        <v>322</v>
      </c>
      <c r="H599" s="10">
        <v>2003</v>
      </c>
      <c r="I599" s="10" t="s">
        <v>97</v>
      </c>
      <c r="J599" s="10" t="s">
        <v>22</v>
      </c>
      <c r="K599" s="10" t="s">
        <v>323</v>
      </c>
      <c r="L599" s="10">
        <v>290</v>
      </c>
      <c r="M599" s="12" t="s">
        <v>324</v>
      </c>
      <c r="N599" s="10"/>
      <c r="O599" s="12" t="str">
        <f t="shared" si="9"/>
        <v>http://scholar.google.co.uk/scholar?hl=en&amp;q=%22Activated+carbon+from+coconut+coirpith+as+metal+adsorbent:+adsorption+of+Cd+(II)+from+aqueous+solution%22&amp;btnG=&amp;as_sdt=1%2C5&amp;as_sdtp=</v>
      </c>
    </row>
    <row r="600" spans="1:15">
      <c r="A600" s="10">
        <v>598</v>
      </c>
      <c r="B600" s="10" t="s">
        <v>318</v>
      </c>
      <c r="C600" s="10">
        <v>59</v>
      </c>
      <c r="D600" s="10" t="s">
        <v>744</v>
      </c>
      <c r="E600" s="12" t="s">
        <v>745</v>
      </c>
      <c r="F600" s="10" t="s">
        <v>746</v>
      </c>
      <c r="G600" s="10" t="s">
        <v>652</v>
      </c>
      <c r="H600" s="10">
        <v>2001</v>
      </c>
      <c r="I600" s="10" t="s">
        <v>535</v>
      </c>
      <c r="J600" s="10" t="s">
        <v>22</v>
      </c>
      <c r="K600" s="10" t="s">
        <v>747</v>
      </c>
      <c r="L600" s="10">
        <v>66</v>
      </c>
      <c r="M600" s="10"/>
      <c r="N600" s="10"/>
      <c r="O600" s="12" t="str">
        <f t="shared" si="9"/>
        <v>http://scholar.google.co.uk/scholar?hl=en&amp;q=%22Influence+of+Ni,+Co,+Fe,+and+Na+additions+on+methane+production+in+Sphagnum-dominated+Northern+American+peatlands%22&amp;btnG=&amp;as_sdt=1%2C5&amp;as_sdtp=</v>
      </c>
    </row>
    <row r="601" spans="1:15">
      <c r="A601" s="10">
        <v>599</v>
      </c>
      <c r="B601" s="10" t="s">
        <v>41</v>
      </c>
      <c r="C601" s="10">
        <v>60</v>
      </c>
      <c r="D601" s="10" t="s">
        <v>208</v>
      </c>
      <c r="E601" s="12" t="s">
        <v>209</v>
      </c>
      <c r="F601" s="10" t="s">
        <v>210</v>
      </c>
      <c r="G601" s="10" t="s">
        <v>211</v>
      </c>
      <c r="H601" s="10">
        <v>2010</v>
      </c>
      <c r="I601" s="10" t="s">
        <v>212</v>
      </c>
      <c r="J601" s="10" t="s">
        <v>22</v>
      </c>
      <c r="K601" s="10" t="s">
        <v>213</v>
      </c>
      <c r="L601" s="10">
        <v>76</v>
      </c>
      <c r="M601" s="12" t="s">
        <v>214</v>
      </c>
      <c r="N601" s="10"/>
      <c r="O601" s="12" t="str">
        <f t="shared" si="9"/>
        <v>http://scholar.google.co.uk/scholar?hl=en&amp;q=%22Spatially+explicit+scenario+analysis+for+reconciling+agricultural+expansion,+forest+protection,+and+carbon+conservation+in+Indonesia%22&amp;btnG=&amp;as_sdt=1%2C5&amp;as_sdtp=</v>
      </c>
    </row>
    <row r="602" spans="1:15">
      <c r="A602" s="10">
        <v>600</v>
      </c>
      <c r="B602" s="10" t="s">
        <v>41</v>
      </c>
      <c r="C602" s="10">
        <v>60</v>
      </c>
      <c r="D602" s="10" t="s">
        <v>4347</v>
      </c>
      <c r="E602" s="12" t="s">
        <v>4348</v>
      </c>
      <c r="F602" s="10" t="s">
        <v>4349</v>
      </c>
      <c r="G602" s="10" t="s">
        <v>4350</v>
      </c>
      <c r="H602" s="10">
        <v>2007</v>
      </c>
      <c r="I602" s="10"/>
      <c r="J602" s="10" t="s">
        <v>22</v>
      </c>
      <c r="K602" s="10" t="s">
        <v>4351</v>
      </c>
      <c r="L602" s="10">
        <v>17</v>
      </c>
      <c r="M602" s="10"/>
      <c r="N602" s="10"/>
      <c r="O602" s="12" t="str">
        <f t="shared" si="9"/>
        <v>http://scholar.google.co.uk/scholar?hl=en&amp;q=%22Quantification+of+microbial+methane+oxidation+in+an+alpine+peat+bog%22&amp;btnG=&amp;as_sdt=1%2C5&amp;as_sdtp=</v>
      </c>
    </row>
    <row r="603" spans="1:15">
      <c r="A603" s="10">
        <v>601</v>
      </c>
      <c r="B603" s="10" t="s">
        <v>41</v>
      </c>
      <c r="C603" s="10">
        <v>60</v>
      </c>
      <c r="D603" s="10" t="s">
        <v>1307</v>
      </c>
      <c r="E603" s="12" t="s">
        <v>1308</v>
      </c>
      <c r="F603" s="10" t="s">
        <v>1309</v>
      </c>
      <c r="G603" s="10" t="s">
        <v>1304</v>
      </c>
      <c r="H603" s="10">
        <v>2009</v>
      </c>
      <c r="I603" s="10" t="s">
        <v>863</v>
      </c>
      <c r="J603" s="10" t="s">
        <v>22</v>
      </c>
      <c r="K603" s="10" t="s">
        <v>1310</v>
      </c>
      <c r="L603" s="10">
        <v>111</v>
      </c>
      <c r="M603" s="12" t="s">
        <v>1311</v>
      </c>
      <c r="N603" s="10"/>
      <c r="O603" s="12" t="str">
        <f t="shared" si="9"/>
        <v>http://scholar.google.co.uk/scholar?hl=en&amp;q=%22Carbon+payments+as+a+safeguard+for+threatened+tropical+mammals%22&amp;btnG=&amp;as_sdt=1%2C5&amp;as_sdtp=</v>
      </c>
    </row>
    <row r="604" spans="1:15">
      <c r="A604" s="10">
        <v>602</v>
      </c>
      <c r="B604" s="10" t="s">
        <v>41</v>
      </c>
      <c r="C604" s="10">
        <v>60</v>
      </c>
      <c r="D604" s="10" t="s">
        <v>748</v>
      </c>
      <c r="E604" s="12" t="s">
        <v>749</v>
      </c>
      <c r="F604" s="10" t="s">
        <v>750</v>
      </c>
      <c r="G604" s="10" t="s">
        <v>652</v>
      </c>
      <c r="H604" s="10">
        <v>1990</v>
      </c>
      <c r="I604" s="10" t="s">
        <v>535</v>
      </c>
      <c r="J604" s="10" t="s">
        <v>22</v>
      </c>
      <c r="K604" s="10" t="s">
        <v>751</v>
      </c>
      <c r="L604" s="10">
        <v>109</v>
      </c>
      <c r="M604" s="10"/>
      <c r="N604" s="10"/>
      <c r="O604" s="12" t="str">
        <f t="shared" si="9"/>
        <v>http://scholar.google.co.uk/scholar?hl=en&amp;q=%22Methane+production+and+sulfate+reduction+in+two+Appalachian+peatlands%22&amp;btnG=&amp;as_sdt=1%2C5&amp;as_sdtp=</v>
      </c>
    </row>
    <row r="605" spans="1:15">
      <c r="A605" s="10">
        <v>603</v>
      </c>
      <c r="B605" s="10" t="s">
        <v>41</v>
      </c>
      <c r="C605" s="10">
        <v>60</v>
      </c>
      <c r="D605" s="10" t="s">
        <v>2822</v>
      </c>
      <c r="E605" s="12" t="s">
        <v>2823</v>
      </c>
      <c r="F605" s="10" t="s">
        <v>2824</v>
      </c>
      <c r="G605" s="10" t="s">
        <v>2825</v>
      </c>
      <c r="H605" s="10">
        <v>2011</v>
      </c>
      <c r="I605" s="10" t="s">
        <v>863</v>
      </c>
      <c r="J605" s="10" t="s">
        <v>22</v>
      </c>
      <c r="K605" s="10" t="s">
        <v>2826</v>
      </c>
      <c r="L605" s="10">
        <v>28</v>
      </c>
      <c r="M605" s="12" t="s">
        <v>2823</v>
      </c>
      <c r="N605" s="10" t="s">
        <v>1717</v>
      </c>
      <c r="O605" s="12" t="str">
        <f t="shared" si="9"/>
        <v>http://scholar.google.co.uk/scholar?hl=en&amp;q=%22Warming‐induced+destabilization+of+peat+plateau/thermokarst+lake+complexes%22&amp;btnG=&amp;as_sdt=1%2C5&amp;as_sdtp=</v>
      </c>
    </row>
    <row r="606" spans="1:15">
      <c r="A606" s="10">
        <v>604</v>
      </c>
      <c r="B606" s="10" t="s">
        <v>41</v>
      </c>
      <c r="C606" s="10">
        <v>60</v>
      </c>
      <c r="D606" s="10" t="s">
        <v>2376</v>
      </c>
      <c r="E606" s="12" t="s">
        <v>2377</v>
      </c>
      <c r="F606" s="10" t="s">
        <v>2378</v>
      </c>
      <c r="G606" s="10" t="s">
        <v>2311</v>
      </c>
      <c r="H606" s="10">
        <v>2000</v>
      </c>
      <c r="I606" s="10" t="s">
        <v>863</v>
      </c>
      <c r="J606" s="10" t="s">
        <v>22</v>
      </c>
      <c r="K606" s="10" t="s">
        <v>2379</v>
      </c>
      <c r="L606" s="10">
        <v>120</v>
      </c>
      <c r="M606" s="12" t="s">
        <v>2380</v>
      </c>
      <c r="N606" s="10"/>
      <c r="O606" s="12" t="str">
        <f t="shared" si="9"/>
        <v>http://scholar.google.co.uk/scholar?hl=en&amp;q=%22Methane+dynamics+of+a+restored+cut‐away+peatland%22&amp;btnG=&amp;as_sdt=1%2C5&amp;as_sdtp=</v>
      </c>
    </row>
    <row r="607" spans="1:15">
      <c r="A607" s="10">
        <v>605</v>
      </c>
      <c r="B607" s="10" t="s">
        <v>41</v>
      </c>
      <c r="C607" s="10">
        <v>60</v>
      </c>
      <c r="D607" s="10" t="s">
        <v>2906</v>
      </c>
      <c r="E607" s="12" t="s">
        <v>2907</v>
      </c>
      <c r="F607" s="10" t="s">
        <v>2908</v>
      </c>
      <c r="G607" s="10" t="s">
        <v>2904</v>
      </c>
      <c r="H607" s="10">
        <v>2002</v>
      </c>
      <c r="I607" s="10"/>
      <c r="J607" s="10" t="s">
        <v>22</v>
      </c>
      <c r="K607" s="10" t="s">
        <v>2909</v>
      </c>
      <c r="L607" s="10">
        <v>42</v>
      </c>
      <c r="M607" s="12" t="s">
        <v>2907</v>
      </c>
      <c r="N607" s="10" t="s">
        <v>24</v>
      </c>
      <c r="O607" s="12" t="str">
        <f t="shared" si="9"/>
        <v>http://scholar.google.co.uk/scholar?hl=en&amp;q=%22Aspects+of+peat+conservation+and+water+management%22&amp;btnG=&amp;as_sdt=1%2C5&amp;as_sdtp=</v>
      </c>
    </row>
    <row r="608" spans="1:15">
      <c r="A608" s="10">
        <v>606</v>
      </c>
      <c r="B608" s="10" t="s">
        <v>41</v>
      </c>
      <c r="C608" s="10">
        <v>60</v>
      </c>
      <c r="D608" s="10" t="s">
        <v>4334</v>
      </c>
      <c r="E608" s="12" t="s">
        <v>4335</v>
      </c>
      <c r="F608" s="10" t="s">
        <v>4336</v>
      </c>
      <c r="G608" s="10" t="s">
        <v>4337</v>
      </c>
      <c r="H608" s="10">
        <v>2004</v>
      </c>
      <c r="I608" s="10"/>
      <c r="J608" s="10" t="s">
        <v>22</v>
      </c>
      <c r="K608" s="10" t="s">
        <v>4338</v>
      </c>
      <c r="L608" s="10">
        <v>64</v>
      </c>
      <c r="M608" s="10"/>
      <c r="N608" s="10"/>
      <c r="O608" s="12" t="str">
        <f t="shared" si="9"/>
        <v>http://scholar.google.co.uk/scholar?hl=en&amp;q=%22Combustion+and+thermal+characteristics+of+peat+fire+in+tropical+peatland+in+Central+Kalimantan,+Indonesia%22&amp;btnG=&amp;as_sdt=1%2C5&amp;as_sdtp=</v>
      </c>
    </row>
    <row r="609" spans="1:15">
      <c r="A609" s="10">
        <v>607</v>
      </c>
      <c r="B609" s="10" t="s">
        <v>41</v>
      </c>
      <c r="C609" s="10">
        <v>60</v>
      </c>
      <c r="D609" s="10" t="s">
        <v>3817</v>
      </c>
      <c r="E609" s="12" t="s">
        <v>3818</v>
      </c>
      <c r="F609" s="10" t="s">
        <v>3819</v>
      </c>
      <c r="G609" s="10" t="s">
        <v>3784</v>
      </c>
      <c r="H609" s="10">
        <v>2004</v>
      </c>
      <c r="I609" s="10" t="s">
        <v>97</v>
      </c>
      <c r="J609" s="10" t="s">
        <v>22</v>
      </c>
      <c r="K609" s="10" t="s">
        <v>3820</v>
      </c>
      <c r="L609" s="10">
        <v>106</v>
      </c>
      <c r="M609" s="10"/>
      <c r="N609" s="10"/>
      <c r="O609" s="12" t="str">
        <f t="shared" si="9"/>
        <v>http://scholar.google.co.uk/scholar?hl=en&amp;q=%22Carbon+dioxide+,+nitrous+oxide+and+methane+dynamics+in+boreal+organic+agricultural+soils+with+different+soil+characteristics%22&amp;btnG=&amp;as_sdt=1%2C5&amp;as_sdtp=</v>
      </c>
    </row>
    <row r="610" spans="1:15">
      <c r="A610" s="10">
        <v>608</v>
      </c>
      <c r="B610" s="10" t="s">
        <v>41</v>
      </c>
      <c r="C610" s="10">
        <v>60</v>
      </c>
      <c r="D610" s="10" t="s">
        <v>42</v>
      </c>
      <c r="E610" s="12" t="s">
        <v>43</v>
      </c>
      <c r="F610" s="10" t="s">
        <v>44</v>
      </c>
      <c r="G610" s="10" t="s">
        <v>20</v>
      </c>
      <c r="H610" s="10">
        <v>1995</v>
      </c>
      <c r="I610" s="10"/>
      <c r="J610" s="10" t="s">
        <v>22</v>
      </c>
      <c r="K610" s="10" t="s">
        <v>45</v>
      </c>
      <c r="L610" s="10">
        <v>15</v>
      </c>
      <c r="M610" s="12" t="s">
        <v>46</v>
      </c>
      <c r="N610" s="10"/>
      <c r="O610" s="12" t="str">
        <f t="shared" si="9"/>
        <v>http://scholar.google.co.uk/scholar?hl=en&amp;q=%22Use+of+bomb-produced+14C+to+evaluate+the+amount+of+CO2+emanating+from+two+peat+bogs+in+Finland%22&amp;btnG=&amp;as_sdt=1%2C5&amp;as_sdtp=</v>
      </c>
    </row>
    <row r="611" spans="1:15">
      <c r="A611" s="10">
        <v>609</v>
      </c>
      <c r="B611" s="10" t="s">
        <v>400</v>
      </c>
      <c r="C611" s="10">
        <v>61</v>
      </c>
      <c r="D611" s="10" t="s">
        <v>1511</v>
      </c>
      <c r="E611" s="12" t="s">
        <v>1512</v>
      </c>
      <c r="F611" s="10" t="s">
        <v>1513</v>
      </c>
      <c r="G611" s="10" t="s">
        <v>1514</v>
      </c>
      <c r="H611" s="10">
        <v>1999</v>
      </c>
      <c r="I611" s="10"/>
      <c r="J611" s="10" t="s">
        <v>22</v>
      </c>
      <c r="K611" s="10" t="s">
        <v>1515</v>
      </c>
      <c r="L611" s="10">
        <v>22</v>
      </c>
      <c r="M611" s="10"/>
      <c r="N611" s="10" t="s">
        <v>34</v>
      </c>
      <c r="O611" s="12" t="str">
        <f t="shared" si="9"/>
        <v>http://scholar.google.co.uk/scholar?hl=en&amp;q=%22Influences+of+deforestation+on+carbon+balance+in+a+natural+tropical+peat+swamp+forest+in+Thailand%22&amp;btnG=&amp;as_sdt=1%2C5&amp;as_sdtp=</v>
      </c>
    </row>
    <row r="612" spans="1:15">
      <c r="A612" s="10">
        <v>610</v>
      </c>
      <c r="B612" s="10" t="s">
        <v>400</v>
      </c>
      <c r="C612" s="10">
        <v>61</v>
      </c>
      <c r="D612" s="10" t="s">
        <v>1230</v>
      </c>
      <c r="E612" s="12"/>
      <c r="F612" s="10" t="s">
        <v>1231</v>
      </c>
      <c r="G612" s="10" t="s">
        <v>1215</v>
      </c>
      <c r="H612" s="10">
        <v>1993</v>
      </c>
      <c r="I612" s="10" t="s">
        <v>1232</v>
      </c>
      <c r="J612" s="10" t="s">
        <v>22</v>
      </c>
      <c r="K612" s="10"/>
      <c r="L612" s="10">
        <v>174</v>
      </c>
      <c r="M612" s="10"/>
      <c r="N612" s="10" t="s">
        <v>34</v>
      </c>
      <c r="O612" s="12" t="str">
        <f t="shared" si="9"/>
        <v>http://scholar.google.co.uk/scholar?hl=en&amp;q=%22Carbon+dynamics+in+peatlands+and+other+wetland+soils+regional+and+global+perspectives%22&amp;btnG=&amp;as_sdt=1%2C5&amp;as_sdtp=</v>
      </c>
    </row>
    <row r="613" spans="1:15">
      <c r="A613" s="10">
        <v>611</v>
      </c>
      <c r="B613" s="10" t="s">
        <v>400</v>
      </c>
      <c r="C613" s="10">
        <v>61</v>
      </c>
      <c r="D613" s="10" t="s">
        <v>2198</v>
      </c>
      <c r="E613" s="12" t="s">
        <v>2199</v>
      </c>
      <c r="F613" s="10" t="s">
        <v>2200</v>
      </c>
      <c r="G613" s="10" t="s">
        <v>2179</v>
      </c>
      <c r="H613" s="10">
        <v>1993</v>
      </c>
      <c r="I613" s="10" t="s">
        <v>863</v>
      </c>
      <c r="J613" s="10" t="s">
        <v>22</v>
      </c>
      <c r="K613" s="10" t="s">
        <v>2201</v>
      </c>
      <c r="L613" s="10">
        <v>138</v>
      </c>
      <c r="M613" s="12" t="s">
        <v>2202</v>
      </c>
      <c r="N613" s="10"/>
      <c r="O613" s="12" t="str">
        <f t="shared" si="9"/>
        <v>http://scholar.google.co.uk/scholar?hl=en&amp;q=%22Methane+flux+from+drained+northern+peatlands:+effect+of+a+persistent+water+table+lowering+on+flux%22&amp;btnG=&amp;as_sdt=1%2C5&amp;as_sdtp=</v>
      </c>
    </row>
    <row r="614" spans="1:15">
      <c r="A614" s="10">
        <v>612</v>
      </c>
      <c r="B614" s="10" t="s">
        <v>400</v>
      </c>
      <c r="C614" s="10">
        <v>61</v>
      </c>
      <c r="D614" s="10" t="s">
        <v>752</v>
      </c>
      <c r="E614" s="12" t="s">
        <v>753</v>
      </c>
      <c r="F614" s="10" t="s">
        <v>754</v>
      </c>
      <c r="G614" s="10" t="s">
        <v>652</v>
      </c>
      <c r="H614" s="10">
        <v>2004</v>
      </c>
      <c r="I614" s="10" t="s">
        <v>535</v>
      </c>
      <c r="J614" s="10" t="s">
        <v>22</v>
      </c>
      <c r="K614" s="10" t="s">
        <v>755</v>
      </c>
      <c r="L614" s="10">
        <v>141</v>
      </c>
      <c r="M614" s="12" t="s">
        <v>756</v>
      </c>
      <c r="N614" s="10"/>
      <c r="O614" s="12" t="str">
        <f t="shared" si="9"/>
        <v>http://scholar.google.co.uk/scholar?hl=en&amp;q=%22Carbon+turnover+in+peatland+mesocosms+exposed+to+different+water+table+levels%22&amp;btnG=&amp;as_sdt=1%2C5&amp;as_sdtp=</v>
      </c>
    </row>
    <row r="615" spans="1:15">
      <c r="A615" s="10">
        <v>613</v>
      </c>
      <c r="B615" s="10" t="s">
        <v>400</v>
      </c>
      <c r="C615" s="10">
        <v>61</v>
      </c>
      <c r="D615" s="10" t="s">
        <v>3609</v>
      </c>
      <c r="E615" s="12" t="s">
        <v>3610</v>
      </c>
      <c r="F615" s="10" t="s">
        <v>3611</v>
      </c>
      <c r="G615" s="10" t="s">
        <v>3612</v>
      </c>
      <c r="H615" s="10">
        <v>1986</v>
      </c>
      <c r="I615" s="10"/>
      <c r="J615" s="10" t="s">
        <v>22</v>
      </c>
      <c r="K615" s="10" t="s">
        <v>3613</v>
      </c>
      <c r="L615" s="10">
        <v>33</v>
      </c>
      <c r="M615" s="12" t="s">
        <v>3610</v>
      </c>
      <c r="N615" s="10" t="s">
        <v>24</v>
      </c>
      <c r="O615" s="12" t="str">
        <f t="shared" si="9"/>
        <v>http://scholar.google.co.uk/scholar?hl=en&amp;q=%22A+study+of+errors+in+(super+14)+C+dates+of+peat+and+sediment.%22&amp;btnG=&amp;as_sdt=1%2C5&amp;as_sdtp=</v>
      </c>
    </row>
    <row r="616" spans="1:15">
      <c r="A616" s="10">
        <v>614</v>
      </c>
      <c r="B616" s="10" t="s">
        <v>400</v>
      </c>
      <c r="C616" s="10">
        <v>61</v>
      </c>
      <c r="D616" s="10" t="s">
        <v>1697</v>
      </c>
      <c r="E616" s="12" t="s">
        <v>1698</v>
      </c>
      <c r="F616" s="10" t="s">
        <v>1699</v>
      </c>
      <c r="G616" s="10" t="s">
        <v>1688</v>
      </c>
      <c r="H616" s="10">
        <v>2003</v>
      </c>
      <c r="I616" s="10" t="s">
        <v>863</v>
      </c>
      <c r="J616" s="10" t="s">
        <v>22</v>
      </c>
      <c r="K616" s="10" t="s">
        <v>1700</v>
      </c>
      <c r="L616" s="10">
        <v>16</v>
      </c>
      <c r="M616" s="12" t="s">
        <v>1701</v>
      </c>
      <c r="N616" s="10"/>
      <c r="O616" s="12" t="str">
        <f t="shared" si="9"/>
        <v>http://scholar.google.co.uk/scholar?hl=en&amp;q=%22Controls+on+carbon+accumulation+and+storage+in+the+mineral+subsoil+beneath+peat+in+Lakkasuo+mire,+central+Finland%22&amp;btnG=&amp;as_sdt=1%2C5&amp;as_sdtp=</v>
      </c>
    </row>
    <row r="617" spans="1:15">
      <c r="A617" s="10">
        <v>615</v>
      </c>
      <c r="B617" s="10" t="s">
        <v>400</v>
      </c>
      <c r="C617" s="10">
        <v>61</v>
      </c>
      <c r="D617" s="10" t="s">
        <v>1931</v>
      </c>
      <c r="E617" s="12" t="s">
        <v>1932</v>
      </c>
      <c r="F617" s="10" t="s">
        <v>1933</v>
      </c>
      <c r="G617" s="10" t="s">
        <v>1934</v>
      </c>
      <c r="H617" s="10">
        <v>1993</v>
      </c>
      <c r="I617" s="10"/>
      <c r="J617" s="10" t="s">
        <v>22</v>
      </c>
      <c r="K617" s="10" t="s">
        <v>1935</v>
      </c>
      <c r="L617" s="10">
        <v>36</v>
      </c>
      <c r="M617" s="10"/>
      <c r="N617" s="10"/>
      <c r="O617" s="12" t="str">
        <f t="shared" si="9"/>
        <v>http://scholar.google.co.uk/scholar?hl=en&amp;q=%22General+geology+and+peat+resources+of+the+Siak+Kanan+and+Bengkalis+Island+peat+deposits,+Sumatra,+Indonesia%22&amp;btnG=&amp;as_sdt=1%2C5&amp;as_sdtp=</v>
      </c>
    </row>
    <row r="618" spans="1:15">
      <c r="A618" s="10">
        <v>616</v>
      </c>
      <c r="B618" s="10" t="s">
        <v>400</v>
      </c>
      <c r="C618" s="10">
        <v>61</v>
      </c>
      <c r="D618" s="10" t="s">
        <v>1425</v>
      </c>
      <c r="E618" s="12" t="s">
        <v>1426</v>
      </c>
      <c r="F618" s="10" t="s">
        <v>1427</v>
      </c>
      <c r="G618" s="10" t="s">
        <v>1423</v>
      </c>
      <c r="H618" s="10">
        <v>2011</v>
      </c>
      <c r="I618" s="10" t="s">
        <v>97</v>
      </c>
      <c r="J618" s="10" t="s">
        <v>22</v>
      </c>
      <c r="K618" s="10" t="s">
        <v>1428</v>
      </c>
      <c r="L618" s="10">
        <v>18</v>
      </c>
      <c r="M618" s="10"/>
      <c r="N618" s="10"/>
      <c r="O618" s="12" t="str">
        <f t="shared" si="9"/>
        <v>http://scholar.google.co.uk/scholar?hl=en&amp;q=%22Effect+of+peat+re-wetting+on+carbon+and+nutrient+fluxes,+greenhouse+gas+production+and+diversity+of+methanogenic+archaeal+community%22&amp;btnG=&amp;as_sdt=1%2C5&amp;as_sdtp=</v>
      </c>
    </row>
    <row r="619" spans="1:15">
      <c r="A619" s="10">
        <v>617</v>
      </c>
      <c r="B619" s="10" t="s">
        <v>400</v>
      </c>
      <c r="C619" s="10">
        <v>61</v>
      </c>
      <c r="D619" s="10" t="s">
        <v>401</v>
      </c>
      <c r="E619" s="12" t="s">
        <v>402</v>
      </c>
      <c r="F619" s="10" t="s">
        <v>403</v>
      </c>
      <c r="G619" s="10" t="s">
        <v>404</v>
      </c>
      <c r="H619" s="10">
        <v>1991</v>
      </c>
      <c r="I619" s="10" t="s">
        <v>405</v>
      </c>
      <c r="J619" s="10" t="s">
        <v>22</v>
      </c>
      <c r="K619" s="10" t="s">
        <v>406</v>
      </c>
      <c r="L619" s="10">
        <v>67</v>
      </c>
      <c r="M619" s="12" t="s">
        <v>407</v>
      </c>
      <c r="N619" s="10"/>
      <c r="O619" s="12" t="str">
        <f t="shared" si="9"/>
        <v>http://scholar.google.co.uk/scholar?hl=en&amp;q=%22Characteristics+of+bronchial+hyperresponsiveness+in+chronic+obstructive+pulmonary+disease+and+in+asthma%22&amp;btnG=&amp;as_sdt=1%2C5&amp;as_sdtp=</v>
      </c>
    </row>
    <row r="620" spans="1:15">
      <c r="A620" s="10">
        <v>618</v>
      </c>
      <c r="B620" s="10" t="s">
        <v>400</v>
      </c>
      <c r="C620" s="10">
        <v>61</v>
      </c>
      <c r="D620" s="10" t="s">
        <v>1702</v>
      </c>
      <c r="E620" s="12" t="s">
        <v>1703</v>
      </c>
      <c r="F620" s="10" t="s">
        <v>1704</v>
      </c>
      <c r="G620" s="10" t="s">
        <v>1688</v>
      </c>
      <c r="H620" s="10">
        <v>2010</v>
      </c>
      <c r="I620" s="10" t="s">
        <v>863</v>
      </c>
      <c r="J620" s="10" t="s">
        <v>22</v>
      </c>
      <c r="K620" s="10" t="s">
        <v>1705</v>
      </c>
      <c r="L620" s="10">
        <v>11</v>
      </c>
      <c r="M620" s="10"/>
      <c r="N620" s="10"/>
      <c r="O620" s="12" t="str">
        <f t="shared" si="9"/>
        <v>http://scholar.google.co.uk/scholar?hl=en&amp;q=%22Carbon+decomposition+processes+in+a+peat+from+the+Australian+Alps%22&amp;btnG=&amp;as_sdt=1%2C5&amp;as_sdtp=</v>
      </c>
    </row>
    <row r="621" spans="1:15">
      <c r="A621" s="10">
        <v>619</v>
      </c>
      <c r="B621" s="10" t="s">
        <v>47</v>
      </c>
      <c r="C621" s="10">
        <v>62</v>
      </c>
      <c r="D621" s="10" t="s">
        <v>48</v>
      </c>
      <c r="E621" s="12" t="s">
        <v>49</v>
      </c>
      <c r="F621" s="10" t="s">
        <v>50</v>
      </c>
      <c r="G621" s="10" t="s">
        <v>20</v>
      </c>
      <c r="H621" s="10">
        <v>1992</v>
      </c>
      <c r="I621" s="10"/>
      <c r="J621" s="10" t="s">
        <v>22</v>
      </c>
      <c r="K621" s="10" t="s">
        <v>51</v>
      </c>
      <c r="L621" s="10">
        <v>53</v>
      </c>
      <c r="M621" s="12" t="s">
        <v>52</v>
      </c>
      <c r="N621" s="10"/>
      <c r="O621" s="12" t="str">
        <f t="shared" si="9"/>
        <v>http://scholar.google.co.uk/scholar?hl=en&amp;q=%22Radiocarbon+AMS+dating+of+pollen+extracted+from+peat+samples%22&amp;btnG=&amp;as_sdt=1%2C5&amp;as_sdtp=</v>
      </c>
    </row>
    <row r="622" spans="1:15">
      <c r="A622" s="10">
        <v>620</v>
      </c>
      <c r="B622" s="10" t="s">
        <v>47</v>
      </c>
      <c r="C622" s="10">
        <v>62</v>
      </c>
      <c r="D622" s="10" t="s">
        <v>1734</v>
      </c>
      <c r="E622" s="12" t="s">
        <v>1735</v>
      </c>
      <c r="F622" s="10" t="s">
        <v>1736</v>
      </c>
      <c r="G622" s="10" t="s">
        <v>1709</v>
      </c>
      <c r="H622" s="10">
        <v>1999</v>
      </c>
      <c r="I622" s="10" t="s">
        <v>863</v>
      </c>
      <c r="J622" s="10" t="s">
        <v>22</v>
      </c>
      <c r="K622" s="10" t="s">
        <v>1737</v>
      </c>
      <c r="L622" s="10">
        <v>40</v>
      </c>
      <c r="M622" s="12" t="s">
        <v>1735</v>
      </c>
      <c r="N622" s="10" t="s">
        <v>1717</v>
      </c>
      <c r="O622" s="12" t="str">
        <f t="shared" si="9"/>
        <v>http://scholar.google.co.uk/scholar?hl=en&amp;q=%22Phylogenetic+analysis+of+peat+bog+methanogen+populations%22&amp;btnG=&amp;as_sdt=1%2C5&amp;as_sdtp=</v>
      </c>
    </row>
    <row r="623" spans="1:15">
      <c r="A623" s="10">
        <v>621</v>
      </c>
      <c r="B623" s="10" t="s">
        <v>47</v>
      </c>
      <c r="C623" s="10">
        <v>62</v>
      </c>
      <c r="D623" s="10" t="s">
        <v>2381</v>
      </c>
      <c r="E623" s="12" t="s">
        <v>2382</v>
      </c>
      <c r="F623" s="10" t="s">
        <v>2383</v>
      </c>
      <c r="G623" s="10" t="s">
        <v>2311</v>
      </c>
      <c r="H623" s="10">
        <v>2005</v>
      </c>
      <c r="I623" s="10" t="s">
        <v>863</v>
      </c>
      <c r="J623" s="10" t="s">
        <v>22</v>
      </c>
      <c r="K623" s="10" t="s">
        <v>2384</v>
      </c>
      <c r="L623" s="10">
        <v>111</v>
      </c>
      <c r="M623" s="12" t="s">
        <v>2385</v>
      </c>
      <c r="N623" s="10"/>
      <c r="O623" s="12" t="str">
        <f t="shared" si="9"/>
        <v>http://scholar.google.co.uk/scholar?hl=en&amp;q=%22Vegetation,+climatic+changes+and+net+carbon+sequestration+in+a+North‐Scandinavian+subarctic+mire+over+30+years%22&amp;btnG=&amp;as_sdt=1%2C5&amp;as_sdtp=</v>
      </c>
    </row>
    <row r="624" spans="1:15">
      <c r="A624" s="10">
        <v>622</v>
      </c>
      <c r="B624" s="10" t="s">
        <v>47</v>
      </c>
      <c r="C624" s="10">
        <v>62</v>
      </c>
      <c r="D624" s="10" t="s">
        <v>1059</v>
      </c>
      <c r="E624" s="12" t="s">
        <v>1060</v>
      </c>
      <c r="F624" s="10" t="s">
        <v>1061</v>
      </c>
      <c r="G624" s="10" t="s">
        <v>1056</v>
      </c>
      <c r="H624" s="10">
        <v>1996</v>
      </c>
      <c r="I624" s="10" t="s">
        <v>181</v>
      </c>
      <c r="J624" s="10" t="s">
        <v>22</v>
      </c>
      <c r="K624" s="10" t="s">
        <v>1062</v>
      </c>
      <c r="L624" s="10">
        <v>59</v>
      </c>
      <c r="M624" s="10"/>
      <c r="N624" s="10"/>
      <c r="O624" s="12" t="str">
        <f t="shared" si="9"/>
        <v>http://scholar.google.co.uk/scholar?hl=en&amp;q=%22Temporal+scale+and+the+accumulation+of+peat+in+a+Sphagnum+bog%22&amp;btnG=&amp;as_sdt=1%2C5&amp;as_sdtp=</v>
      </c>
    </row>
    <row r="625" spans="1:15">
      <c r="A625" s="10">
        <v>623</v>
      </c>
      <c r="B625" s="10" t="s">
        <v>47</v>
      </c>
      <c r="C625" s="10">
        <v>62</v>
      </c>
      <c r="D625" s="10" t="s">
        <v>757</v>
      </c>
      <c r="E625" s="12" t="s">
        <v>758</v>
      </c>
      <c r="F625" s="10" t="s">
        <v>759</v>
      </c>
      <c r="G625" s="10" t="s">
        <v>652</v>
      </c>
      <c r="H625" s="10">
        <v>2001</v>
      </c>
      <c r="I625" s="10" t="s">
        <v>535</v>
      </c>
      <c r="J625" s="10" t="s">
        <v>22</v>
      </c>
      <c r="K625" s="10" t="s">
        <v>760</v>
      </c>
      <c r="L625" s="10">
        <v>90</v>
      </c>
      <c r="M625" s="10"/>
      <c r="N625" s="10"/>
      <c r="O625" s="12" t="str">
        <f t="shared" si="9"/>
        <v>http://scholar.google.co.uk/scholar?hl=en&amp;q=%22Characterization+of+dissolved+organic+carbon+(+DOC+)+in+a+dystrophic+lake+and+an+adjacent+fen%22&amp;btnG=&amp;as_sdt=1%2C5&amp;as_sdtp=</v>
      </c>
    </row>
    <row r="626" spans="1:15">
      <c r="A626" s="10">
        <v>624</v>
      </c>
      <c r="B626" s="10" t="s">
        <v>47</v>
      </c>
      <c r="C626" s="10">
        <v>62</v>
      </c>
      <c r="D626" s="10" t="s">
        <v>2615</v>
      </c>
      <c r="E626" s="12" t="s">
        <v>2616</v>
      </c>
      <c r="F626" s="10" t="s">
        <v>2617</v>
      </c>
      <c r="G626" s="10" t="s">
        <v>2573</v>
      </c>
      <c r="H626" s="10">
        <v>1993</v>
      </c>
      <c r="I626" s="10" t="s">
        <v>863</v>
      </c>
      <c r="J626" s="10" t="s">
        <v>22</v>
      </c>
      <c r="K626" s="10" t="s">
        <v>2618</v>
      </c>
      <c r="L626" s="10">
        <v>83</v>
      </c>
      <c r="M626" s="12" t="s">
        <v>2619</v>
      </c>
      <c r="N626" s="10"/>
      <c r="O626" s="12" t="str">
        <f t="shared" si="9"/>
        <v>http://scholar.google.co.uk/scholar?hl=en&amp;q=%22Seasonal+distribution+of+methane+flux+in+a+Minnesota+peatland+measured+by+eddy+correlation%22&amp;btnG=&amp;as_sdt=1%2C5&amp;as_sdtp=</v>
      </c>
    </row>
    <row r="627" spans="1:15">
      <c r="A627" s="10">
        <v>625</v>
      </c>
      <c r="B627" s="10" t="s">
        <v>47</v>
      </c>
      <c r="C627" s="10">
        <v>62</v>
      </c>
      <c r="D627" s="10" t="s">
        <v>381</v>
      </c>
      <c r="E627" s="12" t="s">
        <v>382</v>
      </c>
      <c r="F627" s="10" t="s">
        <v>383</v>
      </c>
      <c r="G627" s="10" t="s">
        <v>384</v>
      </c>
      <c r="H627" s="10">
        <v>2009</v>
      </c>
      <c r="I627" s="10"/>
      <c r="J627" s="10" t="s">
        <v>22</v>
      </c>
      <c r="K627" s="10" t="s">
        <v>385</v>
      </c>
      <c r="L627" s="10">
        <v>11</v>
      </c>
      <c r="M627" s="10"/>
      <c r="N627" s="10"/>
      <c r="O627" s="12" t="str">
        <f t="shared" si="9"/>
        <v>http://scholar.google.co.uk/scholar?hl=en&amp;q=%22Effects+of+converting+secondary+forest+on+tropical+peat+soil+to+oil+palm+plantation+on+carbon+storage%22&amp;btnG=&amp;as_sdt=1%2C5&amp;as_sdtp=</v>
      </c>
    </row>
    <row r="628" spans="1:15">
      <c r="A628" s="10">
        <v>626</v>
      </c>
      <c r="B628" s="10" t="s">
        <v>47</v>
      </c>
      <c r="C628" s="10">
        <v>62</v>
      </c>
      <c r="D628" s="10" t="s">
        <v>761</v>
      </c>
      <c r="E628" s="12" t="s">
        <v>762</v>
      </c>
      <c r="F628" s="10" t="s">
        <v>763</v>
      </c>
      <c r="G628" s="10" t="s">
        <v>652</v>
      </c>
      <c r="H628" s="10">
        <v>2005</v>
      </c>
      <c r="I628" s="10" t="s">
        <v>535</v>
      </c>
      <c r="J628" s="10" t="s">
        <v>22</v>
      </c>
      <c r="K628" s="10" t="s">
        <v>764</v>
      </c>
      <c r="L628" s="10">
        <v>134</v>
      </c>
      <c r="M628" s="12" t="s">
        <v>765</v>
      </c>
      <c r="N628" s="10"/>
      <c r="O628" s="12" t="str">
        <f t="shared" si="9"/>
        <v>http://scholar.google.co.uk/scholar?hl=en&amp;q=%22Species-specific+effects+of+vascular+plants+on+carbon+turnover+and+methane+emissions+from+wetlands%22&amp;btnG=&amp;as_sdt=1%2C5&amp;as_sdtp=</v>
      </c>
    </row>
    <row r="629" spans="1:15">
      <c r="A629" s="10">
        <v>627</v>
      </c>
      <c r="B629" s="10" t="s">
        <v>47</v>
      </c>
      <c r="C629" s="10">
        <v>62</v>
      </c>
      <c r="D629" s="10" t="s">
        <v>1415</v>
      </c>
      <c r="E629" s="12" t="s">
        <v>1416</v>
      </c>
      <c r="F629" s="10" t="s">
        <v>1417</v>
      </c>
      <c r="G629" s="10" t="s">
        <v>1418</v>
      </c>
      <c r="H629" s="10">
        <v>2001</v>
      </c>
      <c r="I629" s="10" t="s">
        <v>97</v>
      </c>
      <c r="J629" s="10" t="s">
        <v>22</v>
      </c>
      <c r="K629" s="10" t="s">
        <v>1419</v>
      </c>
      <c r="L629" s="10">
        <v>18</v>
      </c>
      <c r="M629" s="10"/>
      <c r="N629" s="10"/>
      <c r="O629" s="12" t="str">
        <f t="shared" si="9"/>
        <v>http://scholar.google.co.uk/scholar?hl=en&amp;q=%22How+sustainable+is+the+use+of+peat+for+commercial+energy+production?%22&amp;btnG=&amp;as_sdt=1%2C5&amp;as_sdtp=</v>
      </c>
    </row>
    <row r="630" spans="1:15">
      <c r="A630" s="10">
        <v>628</v>
      </c>
      <c r="B630" s="10" t="s">
        <v>47</v>
      </c>
      <c r="C630" s="10">
        <v>62</v>
      </c>
      <c r="D630" s="10" t="s">
        <v>235</v>
      </c>
      <c r="E630" s="12"/>
      <c r="F630" s="10" t="s">
        <v>236</v>
      </c>
      <c r="G630" s="10" t="s">
        <v>237</v>
      </c>
      <c r="H630" s="10"/>
      <c r="I630" s="10"/>
      <c r="J630" s="10" t="s">
        <v>102</v>
      </c>
      <c r="K630" s="10"/>
      <c r="L630" s="10">
        <v>2</v>
      </c>
      <c r="M630" s="10"/>
      <c r="N630" s="10" t="s">
        <v>34</v>
      </c>
      <c r="O630" s="12" t="str">
        <f t="shared" si="9"/>
        <v>http://scholar.google.co.uk/scholar?hl=en&amp;q=%22Microbial+activity,+CO2+-C+and+organic+and+inorganic+compounds+in+peat+during+four+temperature+sum+treatments%22&amp;btnG=&amp;as_sdt=1%2C5&amp;as_sdtp=</v>
      </c>
    </row>
    <row r="631" spans="1:15">
      <c r="A631" s="10">
        <v>629</v>
      </c>
      <c r="B631" s="10" t="s">
        <v>393</v>
      </c>
      <c r="C631" s="10">
        <v>63</v>
      </c>
      <c r="D631" s="10" t="s">
        <v>3452</v>
      </c>
      <c r="E631" s="12" t="s">
        <v>3453</v>
      </c>
      <c r="F631" s="10" t="s">
        <v>3454</v>
      </c>
      <c r="G631" s="10" t="s">
        <v>3425</v>
      </c>
      <c r="H631" s="10">
        <v>2012</v>
      </c>
      <c r="I631" s="10" t="s">
        <v>535</v>
      </c>
      <c r="J631" s="10" t="s">
        <v>22</v>
      </c>
      <c r="K631" s="10" t="s">
        <v>3455</v>
      </c>
      <c r="L631" s="10">
        <v>16</v>
      </c>
      <c r="M631" s="10"/>
      <c r="N631" s="10"/>
      <c r="O631" s="12" t="str">
        <f t="shared" si="9"/>
        <v>http://scholar.google.co.uk/scholar?hl=en&amp;q=%22Seasonal+methane+dynamics+in+three+temperate+grasslands+on+peat%22&amp;btnG=&amp;as_sdt=1%2C5&amp;as_sdtp=</v>
      </c>
    </row>
    <row r="632" spans="1:15">
      <c r="A632" s="10">
        <v>630</v>
      </c>
      <c r="B632" s="10" t="s">
        <v>393</v>
      </c>
      <c r="C632" s="10">
        <v>63</v>
      </c>
      <c r="D632" s="10" t="s">
        <v>553</v>
      </c>
      <c r="E632" s="12" t="s">
        <v>554</v>
      </c>
      <c r="F632" s="10" t="s">
        <v>555</v>
      </c>
      <c r="G632" s="10" t="s">
        <v>556</v>
      </c>
      <c r="H632" s="10">
        <v>2000</v>
      </c>
      <c r="I632" s="10" t="s">
        <v>353</v>
      </c>
      <c r="J632" s="10" t="s">
        <v>22</v>
      </c>
      <c r="K632" s="10" t="s">
        <v>557</v>
      </c>
      <c r="L632" s="10">
        <v>95</v>
      </c>
      <c r="M632" s="10"/>
      <c r="N632" s="10"/>
      <c r="O632" s="12" t="str">
        <f t="shared" si="9"/>
        <v>http://scholar.google.co.uk/scholar?hl=en&amp;q=%22The+influence+of+permafrost+and+fire+upon+carbon+accumulation+in+high+boreal+peatlands,+Northwest+Territories,+Canada%22&amp;btnG=&amp;as_sdt=1%2C5&amp;as_sdtp=</v>
      </c>
    </row>
    <row r="633" spans="1:15">
      <c r="A633" s="10">
        <v>631</v>
      </c>
      <c r="B633" s="10" t="s">
        <v>393</v>
      </c>
      <c r="C633" s="10">
        <v>63</v>
      </c>
      <c r="D633" s="10" t="s">
        <v>2797</v>
      </c>
      <c r="E633" s="12" t="s">
        <v>2798</v>
      </c>
      <c r="F633" s="10" t="s">
        <v>2799</v>
      </c>
      <c r="G633" s="10" t="s">
        <v>2773</v>
      </c>
      <c r="H633" s="10">
        <v>1994</v>
      </c>
      <c r="I633" s="10" t="s">
        <v>863</v>
      </c>
      <c r="J633" s="10" t="s">
        <v>22</v>
      </c>
      <c r="K633" s="10" t="s">
        <v>2800</v>
      </c>
      <c r="L633" s="10">
        <v>105</v>
      </c>
      <c r="M633" s="10"/>
      <c r="N633" s="10"/>
      <c r="O633" s="12" t="str">
        <f t="shared" si="9"/>
        <v>http://scholar.google.co.uk/scholar?hl=en&amp;q=%22Methane+emissions+from+wetlands,+southern+Hudson+Bay+lowland%22&amp;btnG=&amp;as_sdt=1%2C5&amp;as_sdtp=</v>
      </c>
    </row>
    <row r="634" spans="1:15">
      <c r="A634" s="10">
        <v>632</v>
      </c>
      <c r="B634" s="10" t="s">
        <v>393</v>
      </c>
      <c r="C634" s="10">
        <v>63</v>
      </c>
      <c r="D634" s="10" t="s">
        <v>968</v>
      </c>
      <c r="E634" s="12" t="s">
        <v>969</v>
      </c>
      <c r="F634" s="10" t="s">
        <v>970</v>
      </c>
      <c r="G634" s="10" t="s">
        <v>971</v>
      </c>
      <c r="H634" s="10">
        <v>1991</v>
      </c>
      <c r="I634" s="10" t="s">
        <v>535</v>
      </c>
      <c r="J634" s="10" t="s">
        <v>22</v>
      </c>
      <c r="K634" s="10" t="s">
        <v>972</v>
      </c>
      <c r="L634" s="10">
        <v>79</v>
      </c>
      <c r="M634" s="10"/>
      <c r="N634" s="10"/>
      <c r="O634" s="12" t="str">
        <f t="shared" si="9"/>
        <v>http://scholar.google.co.uk/scholar?hl=en&amp;q=%22Oxidation+of+dimethyl+sulfide+byPseudomonas+acidovorans+DMR-11+isolated+from+peat+biofilter%22&amp;btnG=&amp;as_sdt=1%2C5&amp;as_sdtp=</v>
      </c>
    </row>
    <row r="635" spans="1:15">
      <c r="A635" s="10">
        <v>633</v>
      </c>
      <c r="B635" s="10" t="s">
        <v>393</v>
      </c>
      <c r="C635" s="10">
        <v>63</v>
      </c>
      <c r="D635" s="10" t="s">
        <v>394</v>
      </c>
      <c r="E635" s="12" t="s">
        <v>395</v>
      </c>
      <c r="F635" s="10" t="s">
        <v>396</v>
      </c>
      <c r="G635" s="10" t="s">
        <v>397</v>
      </c>
      <c r="H635" s="10">
        <v>1957</v>
      </c>
      <c r="I635" s="10" t="s">
        <v>398</v>
      </c>
      <c r="J635" s="10" t="s">
        <v>22</v>
      </c>
      <c r="K635" s="10" t="s">
        <v>399</v>
      </c>
      <c r="L635" s="10">
        <v>55</v>
      </c>
      <c r="M635" s="10"/>
      <c r="N635" s="10" t="s">
        <v>34</v>
      </c>
      <c r="O635" s="12" t="str">
        <f t="shared" si="9"/>
        <v>http://scholar.google.co.uk/scholar?hl=en&amp;q=%22Age+of+Glacier+Peak+eruption+and+chronology+of+post-glacial+peat+deposits+in+Washington+and+surrounding+areas%22&amp;btnG=&amp;as_sdt=1%2C5&amp;as_sdtp=</v>
      </c>
    </row>
    <row r="636" spans="1:15">
      <c r="A636" s="10">
        <v>634</v>
      </c>
      <c r="B636" s="10" t="s">
        <v>393</v>
      </c>
      <c r="C636" s="10">
        <v>63</v>
      </c>
      <c r="D636" s="10" t="s">
        <v>2876</v>
      </c>
      <c r="E636" s="12" t="s">
        <v>2877</v>
      </c>
      <c r="F636" s="10" t="s">
        <v>2878</v>
      </c>
      <c r="G636" s="10" t="s">
        <v>2879</v>
      </c>
      <c r="H636" s="10">
        <v>1975</v>
      </c>
      <c r="I636" s="10" t="s">
        <v>97</v>
      </c>
      <c r="J636" s="10" t="s">
        <v>22</v>
      </c>
      <c r="K636" s="10" t="s">
        <v>2880</v>
      </c>
      <c r="L636" s="10">
        <v>79</v>
      </c>
      <c r="M636" s="10"/>
      <c r="N636" s="10"/>
      <c r="O636" s="12" t="str">
        <f t="shared" si="9"/>
        <v>http://scholar.google.co.uk/scholar?hl=en&amp;q=%22Carbon+-13+NMR+protonation+shifts+of+amines,+carboxylic+acids+and+amino+acids%22&amp;btnG=&amp;as_sdt=1%2C5&amp;as_sdtp=</v>
      </c>
    </row>
    <row r="637" spans="1:15">
      <c r="A637" s="10">
        <v>635</v>
      </c>
      <c r="B637" s="10" t="s">
        <v>393</v>
      </c>
      <c r="C637" s="10">
        <v>63</v>
      </c>
      <c r="D637" s="10" t="s">
        <v>2620</v>
      </c>
      <c r="E637" s="12" t="s">
        <v>2621</v>
      </c>
      <c r="F637" s="10" t="s">
        <v>2622</v>
      </c>
      <c r="G637" s="10" t="s">
        <v>2573</v>
      </c>
      <c r="H637" s="10">
        <v>2001</v>
      </c>
      <c r="I637" s="10" t="s">
        <v>863</v>
      </c>
      <c r="J637" s="10" t="s">
        <v>22</v>
      </c>
      <c r="K637" s="10" t="s">
        <v>2623</v>
      </c>
      <c r="L637" s="10">
        <v>93</v>
      </c>
      <c r="M637" s="12" t="s">
        <v>2621</v>
      </c>
      <c r="N637" s="10" t="s">
        <v>1717</v>
      </c>
      <c r="O637" s="12" t="str">
        <f t="shared" si="9"/>
        <v>http://scholar.google.co.uk/scholar?hl=en&amp;q=%22Effects+of+elevated+carbon+dioxide+and+increased+nitrogen+deposition+on+bog+vegetation+in+the+Netherlands%22&amp;btnG=&amp;as_sdt=1%2C5&amp;as_sdtp=</v>
      </c>
    </row>
    <row r="638" spans="1:15">
      <c r="A638" s="10">
        <v>636</v>
      </c>
      <c r="B638" s="10" t="s">
        <v>393</v>
      </c>
      <c r="C638" s="10">
        <v>63</v>
      </c>
      <c r="D638" s="10" t="s">
        <v>4004</v>
      </c>
      <c r="E638" s="12" t="s">
        <v>4005</v>
      </c>
      <c r="F638" s="10" t="s">
        <v>2937</v>
      </c>
      <c r="G638" s="10" t="s">
        <v>3979</v>
      </c>
      <c r="H638" s="10">
        <v>2001</v>
      </c>
      <c r="I638" s="10"/>
      <c r="J638" s="10" t="s">
        <v>22</v>
      </c>
      <c r="K638" s="10" t="s">
        <v>4006</v>
      </c>
      <c r="L638" s="10">
        <v>101</v>
      </c>
      <c r="M638" s="12" t="s">
        <v>4007</v>
      </c>
      <c r="N638" s="10"/>
      <c r="O638" s="12" t="str">
        <f t="shared" si="9"/>
        <v>http://scholar.google.co.uk/scholar?hl=en&amp;q=%22Some+controls+on+the+release+of+dissolved+organic+carbon+by+plant+tissues+and+soils%22&amp;btnG=&amp;as_sdt=1%2C5&amp;as_sdtp=</v>
      </c>
    </row>
    <row r="639" spans="1:15">
      <c r="A639" s="10">
        <v>637</v>
      </c>
      <c r="B639" s="10" t="s">
        <v>393</v>
      </c>
      <c r="C639" s="10">
        <v>63</v>
      </c>
      <c r="D639" s="10" t="s">
        <v>2864</v>
      </c>
      <c r="E639" s="12" t="s">
        <v>2865</v>
      </c>
      <c r="F639" s="10" t="s">
        <v>2866</v>
      </c>
      <c r="G639" s="10" t="s">
        <v>2834</v>
      </c>
      <c r="H639" s="10">
        <v>2007</v>
      </c>
      <c r="I639" s="10" t="s">
        <v>97</v>
      </c>
      <c r="J639" s="10" t="s">
        <v>22</v>
      </c>
      <c r="K639" s="10" t="s">
        <v>2867</v>
      </c>
      <c r="L639" s="10">
        <v>65</v>
      </c>
      <c r="M639" s="10"/>
      <c r="N639" s="10"/>
      <c r="O639" s="12" t="str">
        <f t="shared" si="9"/>
        <v>http://scholar.google.co.uk/scholar?hl=en&amp;q=%22The+effects+of+burning+and+sheep-grazing+on+water+table+depth+and+soil+water+quality+in+a+upland+peat%22&amp;btnG=&amp;as_sdt=1%2C5&amp;as_sdtp=</v>
      </c>
    </row>
    <row r="640" spans="1:15">
      <c r="A640" s="10">
        <v>638</v>
      </c>
      <c r="B640" s="10" t="s">
        <v>393</v>
      </c>
      <c r="C640" s="10">
        <v>63</v>
      </c>
      <c r="D640" s="10" t="s">
        <v>1867</v>
      </c>
      <c r="E640" s="12" t="s">
        <v>1868</v>
      </c>
      <c r="F640" s="10" t="s">
        <v>1869</v>
      </c>
      <c r="G640" s="10" t="s">
        <v>1865</v>
      </c>
      <c r="H640" s="10">
        <v>1987</v>
      </c>
      <c r="I640" s="10" t="s">
        <v>97</v>
      </c>
      <c r="J640" s="10" t="s">
        <v>22</v>
      </c>
      <c r="K640" s="10" t="s">
        <v>1870</v>
      </c>
      <c r="L640" s="10">
        <v>107</v>
      </c>
      <c r="M640" s="10"/>
      <c r="N640" s="10"/>
      <c r="O640" s="12" t="str">
        <f t="shared" si="9"/>
        <v>http://scholar.google.co.uk/scholar?hl=en&amp;q=%22The+effects+of+early+diagenesis+on+the+chemical+and+stable+carbon+isotopic+composition+of+wood%22&amp;btnG=&amp;as_sdt=1%2C5&amp;as_sdtp=</v>
      </c>
    </row>
    <row r="641" spans="1:15">
      <c r="A641" s="10">
        <v>639</v>
      </c>
      <c r="B641" s="10" t="s">
        <v>1063</v>
      </c>
      <c r="C641" s="10">
        <v>64</v>
      </c>
      <c r="D641" s="10" t="s">
        <v>1064</v>
      </c>
      <c r="E641" s="12" t="s">
        <v>1065</v>
      </c>
      <c r="F641" s="10" t="s">
        <v>1066</v>
      </c>
      <c r="G641" s="10" t="s">
        <v>1056</v>
      </c>
      <c r="H641" s="10">
        <v>1972</v>
      </c>
      <c r="I641" s="10" t="s">
        <v>181</v>
      </c>
      <c r="J641" s="10" t="s">
        <v>22</v>
      </c>
      <c r="K641" s="10" t="s">
        <v>1067</v>
      </c>
      <c r="L641" s="10">
        <v>334</v>
      </c>
      <c r="M641" s="10"/>
      <c r="N641" s="10"/>
      <c r="O641" s="12" t="str">
        <f t="shared" si="9"/>
        <v>http://scholar.google.co.uk/scholar?hl=en&amp;q=%22Photosynthetic+rates+in+relation+to+nitrogen+recycling+as+an+adaptation+to+nutrient+deficiency+in+peat+bog+plants%22&amp;btnG=&amp;as_sdt=1%2C5&amp;as_sdtp=</v>
      </c>
    </row>
    <row r="642" spans="1:15">
      <c r="A642" s="10">
        <v>640</v>
      </c>
      <c r="B642" s="10" t="s">
        <v>1063</v>
      </c>
      <c r="C642" s="10">
        <v>64</v>
      </c>
      <c r="D642" s="10" t="s">
        <v>2130</v>
      </c>
      <c r="E642" s="12" t="s">
        <v>2131</v>
      </c>
      <c r="F642" s="10" t="s">
        <v>2132</v>
      </c>
      <c r="G642" s="10" t="s">
        <v>2083</v>
      </c>
      <c r="H642" s="10">
        <v>1999</v>
      </c>
      <c r="I642" s="10" t="s">
        <v>863</v>
      </c>
      <c r="J642" s="10" t="s">
        <v>22</v>
      </c>
      <c r="K642" s="10" t="s">
        <v>2133</v>
      </c>
      <c r="L642" s="10">
        <v>82</v>
      </c>
      <c r="M642" s="12" t="s">
        <v>2134</v>
      </c>
      <c r="N642" s="10"/>
      <c r="O642" s="12" t="str">
        <f t="shared" si="9"/>
        <v>http://scholar.google.co.uk/scholar?hl=en&amp;q=%22Effect+of+seasonal+changes+in+the+pathways+of+methanogenesis+on+the+δ13C+values+of+pore+water+methane+in+a+Michigan+peatland%22&amp;btnG=&amp;as_sdt=1%2C5&amp;as_sdtp=</v>
      </c>
    </row>
    <row r="643" spans="1:15">
      <c r="A643" s="10">
        <v>641</v>
      </c>
      <c r="B643" s="10" t="s">
        <v>1063</v>
      </c>
      <c r="C643" s="10">
        <v>64</v>
      </c>
      <c r="D643" s="10" t="s">
        <v>2552</v>
      </c>
      <c r="E643" s="12" t="s">
        <v>2553</v>
      </c>
      <c r="F643" s="10" t="s">
        <v>2554</v>
      </c>
      <c r="G643" s="10" t="s">
        <v>2555</v>
      </c>
      <c r="H643" s="10">
        <v>1949</v>
      </c>
      <c r="I643" s="10"/>
      <c r="J643" s="10" t="s">
        <v>22</v>
      </c>
      <c r="K643" s="10" t="s">
        <v>2556</v>
      </c>
      <c r="L643" s="10">
        <v>34</v>
      </c>
      <c r="M643" s="10"/>
      <c r="N643" s="10"/>
      <c r="O643" s="12" t="str">
        <f t="shared" ref="O643:O706" si="10">HYPERLINK(CONCATENATE("http://scholar.google.co.uk/scholar?hl=en&amp;q=%22",SUBSTITUTE(D643," ","+"),"%22&amp;btnG=&amp;as_sdt=1%2C5&amp;as_sdtp="))</f>
        <v>http://scholar.google.co.uk/scholar?hl=en&amp;q=%22366.+The+enzymic+synthesis+and+degradation+of+starch.+Part+IV.+The+purification+and+storage+of+the+Q-enzyme+of+the+potato%22&amp;btnG=&amp;as_sdt=1%2C5&amp;as_sdtp=</v>
      </c>
    </row>
    <row r="644" spans="1:15">
      <c r="A644" s="10">
        <v>642</v>
      </c>
      <c r="B644" s="10" t="s">
        <v>1063</v>
      </c>
      <c r="C644" s="10">
        <v>64</v>
      </c>
      <c r="D644" s="10" t="s">
        <v>4421</v>
      </c>
      <c r="E644" s="12" t="s">
        <v>4422</v>
      </c>
      <c r="F644" s="10" t="s">
        <v>4423</v>
      </c>
      <c r="G644" s="10" t="s">
        <v>4418</v>
      </c>
      <c r="H644" s="10">
        <v>1997</v>
      </c>
      <c r="I644" s="10" t="s">
        <v>863</v>
      </c>
      <c r="J644" s="10" t="s">
        <v>22</v>
      </c>
      <c r="K644" s="10" t="s">
        <v>4424</v>
      </c>
      <c r="L644" s="10">
        <v>231</v>
      </c>
      <c r="M644" s="12" t="s">
        <v>4425</v>
      </c>
      <c r="N644" s="10"/>
      <c r="O644" s="12" t="str">
        <f t="shared" si="10"/>
        <v>http://scholar.google.co.uk/scholar?hl=en&amp;q=%22Effect+of+landscape+form+on+export+of+dissolved+organic+carbon+,+iron,+and+phosphorus+from+forested+stream+catchments%22&amp;btnG=&amp;as_sdt=1%2C5&amp;as_sdtp=</v>
      </c>
    </row>
    <row r="645" spans="1:15">
      <c r="A645" s="10">
        <v>643</v>
      </c>
      <c r="B645" s="10" t="s">
        <v>1063</v>
      </c>
      <c r="C645" s="10">
        <v>64</v>
      </c>
      <c r="D645" s="10" t="s">
        <v>2496</v>
      </c>
      <c r="E645" s="12" t="s">
        <v>2497</v>
      </c>
      <c r="F645" s="10" t="s">
        <v>2297</v>
      </c>
      <c r="G645" s="10" t="s">
        <v>2498</v>
      </c>
      <c r="H645" s="10">
        <v>2008</v>
      </c>
      <c r="I645" s="10" t="s">
        <v>863</v>
      </c>
      <c r="J645" s="10" t="s">
        <v>22</v>
      </c>
      <c r="K645" s="10" t="s">
        <v>2499</v>
      </c>
      <c r="L645" s="10">
        <v>16</v>
      </c>
      <c r="M645" s="10"/>
      <c r="N645" s="10"/>
      <c r="O645" s="12" t="str">
        <f t="shared" si="10"/>
        <v>http://scholar.google.co.uk/scholar?hl=en&amp;q=%22Long‐term+records+of+dissolved+organic+carbon+flux+from+peat+‐covered+catchments:+evidence+for+a+drought+effect?%22&amp;btnG=&amp;as_sdt=1%2C5&amp;as_sdtp=</v>
      </c>
    </row>
    <row r="646" spans="1:15">
      <c r="A646" s="10">
        <v>644</v>
      </c>
      <c r="B646" s="10" t="s">
        <v>1063</v>
      </c>
      <c r="C646" s="10">
        <v>64</v>
      </c>
      <c r="D646" s="10" t="s">
        <v>4570</v>
      </c>
      <c r="E646" s="12" t="s">
        <v>4571</v>
      </c>
      <c r="F646" s="10" t="s">
        <v>4572</v>
      </c>
      <c r="G646" s="10"/>
      <c r="H646" s="10"/>
      <c r="I646" s="10" t="s">
        <v>4573</v>
      </c>
      <c r="J646" s="10" t="s">
        <v>167</v>
      </c>
      <c r="K646" s="10" t="s">
        <v>4574</v>
      </c>
      <c r="L646" s="10">
        <v>14</v>
      </c>
      <c r="M646" s="10"/>
      <c r="N646" s="10"/>
      <c r="O646" s="12" t="str">
        <f t="shared" si="10"/>
        <v>http://scholar.google.co.uk/scholar?hl=en&amp;q=%22The+climate+impact+of+future+energy+peat+production%22&amp;btnG=&amp;as_sdt=1%2C5&amp;as_sdtp=</v>
      </c>
    </row>
    <row r="647" spans="1:15">
      <c r="A647" s="10">
        <v>645</v>
      </c>
      <c r="B647" s="10" t="s">
        <v>1063</v>
      </c>
      <c r="C647" s="10">
        <v>64</v>
      </c>
      <c r="D647" s="10" t="s">
        <v>3456</v>
      </c>
      <c r="E647" s="12" t="s">
        <v>3457</v>
      </c>
      <c r="F647" s="10" t="s">
        <v>3458</v>
      </c>
      <c r="G647" s="10" t="s">
        <v>3417</v>
      </c>
      <c r="H647" s="10">
        <v>2003</v>
      </c>
      <c r="I647" s="10" t="s">
        <v>535</v>
      </c>
      <c r="J647" s="10" t="s">
        <v>22</v>
      </c>
      <c r="K647" s="10" t="s">
        <v>3459</v>
      </c>
      <c r="L647" s="10">
        <v>67</v>
      </c>
      <c r="M647" s="10"/>
      <c r="N647" s="10"/>
      <c r="O647" s="12" t="str">
        <f t="shared" si="10"/>
        <v>http://scholar.google.co.uk/scholar?hl=en&amp;q=%22Fluxes+of+nitrous+oxide+and+methane+from+drained+peatlands+following+forest+clear-felling+in+southern+Finland%22&amp;btnG=&amp;as_sdt=1%2C5&amp;as_sdtp=</v>
      </c>
    </row>
    <row r="648" spans="1:15">
      <c r="A648" s="10">
        <v>646</v>
      </c>
      <c r="B648" s="10" t="s">
        <v>1063</v>
      </c>
      <c r="C648" s="10">
        <v>64</v>
      </c>
      <c r="D648" s="10" t="s">
        <v>3016</v>
      </c>
      <c r="E648" s="12" t="s">
        <v>3017</v>
      </c>
      <c r="F648" s="10" t="s">
        <v>3018</v>
      </c>
      <c r="G648" s="10" t="s">
        <v>3019</v>
      </c>
      <c r="H648" s="10">
        <v>2001</v>
      </c>
      <c r="I648" s="10"/>
      <c r="J648" s="10" t="s">
        <v>22</v>
      </c>
      <c r="K648" s="10" t="s">
        <v>3020</v>
      </c>
      <c r="L648" s="10">
        <v>28</v>
      </c>
      <c r="M648" s="10"/>
      <c r="N648" s="10"/>
      <c r="O648" s="12" t="str">
        <f t="shared" si="10"/>
        <v>http://scholar.google.co.uk/scholar?hl=en&amp;q=%22Effects+of+Land-Use+Change+in+Tropical+Peat+Soil+on+the+Microbial+Population+and+Emission+of+Greenhouse+Gases.%22&amp;btnG=&amp;as_sdt=1%2C5&amp;as_sdtp=</v>
      </c>
    </row>
    <row r="649" spans="1:15">
      <c r="A649" s="10">
        <v>647</v>
      </c>
      <c r="B649" s="10" t="s">
        <v>1063</v>
      </c>
      <c r="C649" s="10">
        <v>64</v>
      </c>
      <c r="D649" s="10" t="s">
        <v>2135</v>
      </c>
      <c r="E649" s="12" t="s">
        <v>2136</v>
      </c>
      <c r="F649" s="10" t="s">
        <v>2137</v>
      </c>
      <c r="G649" s="10" t="s">
        <v>2083</v>
      </c>
      <c r="H649" s="10">
        <v>2001</v>
      </c>
      <c r="I649" s="10" t="s">
        <v>863</v>
      </c>
      <c r="J649" s="10" t="s">
        <v>22</v>
      </c>
      <c r="K649" s="10" t="s">
        <v>2138</v>
      </c>
      <c r="L649" s="10">
        <v>87</v>
      </c>
      <c r="M649" s="12" t="s">
        <v>2139</v>
      </c>
      <c r="N649" s="10"/>
      <c r="O649" s="12" t="str">
        <f t="shared" si="10"/>
        <v>http://scholar.google.co.uk/scholar?hl=en&amp;q=%22Carbon+accumulation+in+West+Siberian+Mires,+Russia+Sphagnum+peatland+distribution+in+North+America+and+Eurasia+during+the+past+21,000+years%22&amp;btnG=&amp;as_sdt=1%2C5&amp;as_sdtp=</v>
      </c>
    </row>
    <row r="650" spans="1:15">
      <c r="A650" s="10">
        <v>648</v>
      </c>
      <c r="B650" s="10" t="s">
        <v>1063</v>
      </c>
      <c r="C650" s="10">
        <v>64</v>
      </c>
      <c r="D650" s="10" t="s">
        <v>4575</v>
      </c>
      <c r="E650" s="12"/>
      <c r="F650" s="10" t="s">
        <v>4576</v>
      </c>
      <c r="G650" s="10"/>
      <c r="H650" s="10"/>
      <c r="I650" s="10" t="s">
        <v>4577</v>
      </c>
      <c r="J650" s="10" t="s">
        <v>167</v>
      </c>
      <c r="K650" s="10"/>
      <c r="L650" s="10">
        <v>34</v>
      </c>
      <c r="M650" s="10"/>
      <c r="N650" s="10" t="s">
        <v>34</v>
      </c>
      <c r="O650" s="12" t="str">
        <f t="shared" si="10"/>
        <v>http://scholar.google.co.uk/scholar?hl=en&amp;q=%22The+occurrence+and+uses+of+peat+in+the+United+States%22&amp;btnG=&amp;as_sdt=1%2C5&amp;as_sdtp=</v>
      </c>
    </row>
    <row r="651" spans="1:15">
      <c r="A651" s="10">
        <v>649</v>
      </c>
      <c r="B651" s="10" t="s">
        <v>607</v>
      </c>
      <c r="C651" s="10">
        <v>65</v>
      </c>
      <c r="D651" s="10" t="s">
        <v>608</v>
      </c>
      <c r="E651" s="12" t="s">
        <v>609</v>
      </c>
      <c r="F651" s="10" t="s">
        <v>610</v>
      </c>
      <c r="G651" s="10" t="s">
        <v>593</v>
      </c>
      <c r="H651" s="10">
        <v>1998</v>
      </c>
      <c r="I651" s="10" t="s">
        <v>97</v>
      </c>
      <c r="J651" s="10" t="s">
        <v>22</v>
      </c>
      <c r="K651" s="10" t="s">
        <v>611</v>
      </c>
      <c r="L651" s="10">
        <v>51</v>
      </c>
      <c r="M651" s="10"/>
      <c r="N651" s="10"/>
      <c r="O651" s="12" t="str">
        <f t="shared" si="10"/>
        <v>http://scholar.google.co.uk/scholar?hl=en&amp;q=%22Methanogenesis+and+CO〈+sub〉+2〈/sub〉+exchange+in+an+ombrotrophic+peat+bog%22&amp;btnG=&amp;as_sdt=1%2C5&amp;as_sdtp=</v>
      </c>
    </row>
    <row r="652" spans="1:15">
      <c r="A652" s="10">
        <v>650</v>
      </c>
      <c r="B652" s="10" t="s">
        <v>607</v>
      </c>
      <c r="C652" s="10">
        <v>65</v>
      </c>
      <c r="D652" s="10" t="s">
        <v>3921</v>
      </c>
      <c r="E652" s="12" t="s">
        <v>3922</v>
      </c>
      <c r="F652" s="10" t="s">
        <v>3923</v>
      </c>
      <c r="G652" s="10" t="s">
        <v>3848</v>
      </c>
      <c r="H652" s="10">
        <v>1992</v>
      </c>
      <c r="I652" s="10" t="s">
        <v>97</v>
      </c>
      <c r="J652" s="10" t="s">
        <v>22</v>
      </c>
      <c r="K652" s="10" t="s">
        <v>3924</v>
      </c>
      <c r="L652" s="10">
        <v>55</v>
      </c>
      <c r="M652" s="10"/>
      <c r="N652" s="10"/>
      <c r="O652" s="12" t="str">
        <f t="shared" si="10"/>
        <v>http://scholar.google.co.uk/scholar?hl=en&amp;q=%22Potential+rates+of+methanogenesis+in+sawgrass+marshes+with+peat+and+marl+soils+in+the+Everglades%22&amp;btnG=&amp;as_sdt=1%2C5&amp;as_sdtp=</v>
      </c>
    </row>
    <row r="653" spans="1:15">
      <c r="A653" s="10">
        <v>651</v>
      </c>
      <c r="B653" s="10" t="s">
        <v>607</v>
      </c>
      <c r="C653" s="10">
        <v>65</v>
      </c>
      <c r="D653" s="10" t="s">
        <v>985</v>
      </c>
      <c r="E653" s="12" t="s">
        <v>986</v>
      </c>
      <c r="F653" s="10" t="s">
        <v>987</v>
      </c>
      <c r="G653" s="10" t="s">
        <v>988</v>
      </c>
      <c r="H653" s="10">
        <v>2007</v>
      </c>
      <c r="I653" s="10"/>
      <c r="J653" s="10" t="s">
        <v>22</v>
      </c>
      <c r="K653" s="10" t="s">
        <v>989</v>
      </c>
      <c r="L653" s="10">
        <v>14</v>
      </c>
      <c r="M653" s="10"/>
      <c r="N653" s="10"/>
      <c r="O653" s="12" t="str">
        <f t="shared" si="10"/>
        <v>http://scholar.google.co.uk/scholar?hl=en&amp;q=%22Peat+-based+emissions+in+Finland's+national+greenhouse+gas+inventory%22&amp;btnG=&amp;as_sdt=1%2C5&amp;as_sdtp=</v>
      </c>
    </row>
    <row r="654" spans="1:15">
      <c r="A654" s="10">
        <v>652</v>
      </c>
      <c r="B654" s="10" t="s">
        <v>607</v>
      </c>
      <c r="C654" s="10">
        <v>65</v>
      </c>
      <c r="D654" s="10" t="s">
        <v>2548</v>
      </c>
      <c r="E654" s="12" t="s">
        <v>2549</v>
      </c>
      <c r="F654" s="10" t="s">
        <v>2550</v>
      </c>
      <c r="G654" s="10" t="s">
        <v>2551</v>
      </c>
      <c r="H654" s="10">
        <v>1977</v>
      </c>
      <c r="I654" s="10" t="s">
        <v>316</v>
      </c>
      <c r="J654" s="10" t="s">
        <v>22</v>
      </c>
      <c r="K654" s="10" t="s">
        <v>317</v>
      </c>
      <c r="L654" s="10">
        <v>61</v>
      </c>
      <c r="M654" s="10"/>
      <c r="N654" s="10" t="s">
        <v>34</v>
      </c>
      <c r="O654" s="12" t="str">
        <f t="shared" si="10"/>
        <v>http://scholar.google.co.uk/scholar?hl=en&amp;q=%22Comparison+of+macroreticular+resin+and+activated+carbon+as+sorbents%22&amp;btnG=&amp;as_sdt=1%2C5&amp;as_sdtp=</v>
      </c>
    </row>
    <row r="655" spans="1:15">
      <c r="A655" s="10">
        <v>653</v>
      </c>
      <c r="B655" s="10" t="s">
        <v>607</v>
      </c>
      <c r="C655" s="10">
        <v>65</v>
      </c>
      <c r="D655" s="10" t="s">
        <v>1368</v>
      </c>
      <c r="E655" s="12" t="s">
        <v>1369</v>
      </c>
      <c r="F655" s="10" t="s">
        <v>1370</v>
      </c>
      <c r="G655" s="10" t="s">
        <v>1371</v>
      </c>
      <c r="H655" s="10">
        <v>1988</v>
      </c>
      <c r="I655" s="10" t="s">
        <v>863</v>
      </c>
      <c r="J655" s="10" t="s">
        <v>22</v>
      </c>
      <c r="K655" s="10" t="s">
        <v>1372</v>
      </c>
      <c r="L655" s="10">
        <v>90</v>
      </c>
      <c r="M655" s="12" t="s">
        <v>1373</v>
      </c>
      <c r="N655" s="10"/>
      <c r="O655" s="12" t="str">
        <f t="shared" si="10"/>
        <v>http://scholar.google.co.uk/scholar?hl=en&amp;q=%22Biomass,+productivity+and+relative+rate+of+photosynthesis+of+Sphagnum+at+different+water+levels+on+a+South+Swedish+peat+bog%22&amp;btnG=&amp;as_sdt=1%2C5&amp;as_sdtp=</v>
      </c>
    </row>
    <row r="656" spans="1:15">
      <c r="A656" s="10">
        <v>654</v>
      </c>
      <c r="B656" s="10" t="s">
        <v>607</v>
      </c>
      <c r="C656" s="10">
        <v>65</v>
      </c>
      <c r="D656" s="10" t="s">
        <v>3635</v>
      </c>
      <c r="E656" s="12" t="s">
        <v>3636</v>
      </c>
      <c r="F656" s="10" t="s">
        <v>3637</v>
      </c>
      <c r="G656" s="10" t="s">
        <v>3632</v>
      </c>
      <c r="H656" s="10">
        <v>1999</v>
      </c>
      <c r="I656" s="10" t="s">
        <v>97</v>
      </c>
      <c r="J656" s="10" t="s">
        <v>22</v>
      </c>
      <c r="K656" s="10" t="s">
        <v>3638</v>
      </c>
      <c r="L656" s="10">
        <v>278</v>
      </c>
      <c r="M656" s="10"/>
      <c r="N656" s="10"/>
      <c r="O656" s="12" t="str">
        <f t="shared" si="10"/>
        <v>http://scholar.google.co.uk/scholar?hl=en&amp;q=%22Sorption+of+acid+dyes+from+effluents+using+activated+carbon%22&amp;btnG=&amp;as_sdt=1%2C5&amp;as_sdtp=</v>
      </c>
    </row>
    <row r="657" spans="1:15">
      <c r="A657" s="10">
        <v>655</v>
      </c>
      <c r="B657" s="10" t="s">
        <v>607</v>
      </c>
      <c r="C657" s="10">
        <v>65</v>
      </c>
      <c r="D657" s="10" t="s">
        <v>3312</v>
      </c>
      <c r="E657" s="12" t="s">
        <v>3313</v>
      </c>
      <c r="F657" s="10" t="s">
        <v>3314</v>
      </c>
      <c r="G657" s="10" t="s">
        <v>3304</v>
      </c>
      <c r="H657" s="10">
        <v>2002</v>
      </c>
      <c r="I657" s="10" t="s">
        <v>863</v>
      </c>
      <c r="J657" s="10" t="s">
        <v>22</v>
      </c>
      <c r="K657" s="10" t="s">
        <v>3315</v>
      </c>
      <c r="L657" s="10">
        <v>69</v>
      </c>
      <c r="M657" s="12" t="s">
        <v>3316</v>
      </c>
      <c r="N657" s="10"/>
      <c r="O657" s="12" t="str">
        <f t="shared" si="10"/>
        <v>http://scholar.google.co.uk/scholar?hl=en&amp;q=%22Growth+of+two+peat+‐forming+mosses+in+subarctic+mires:+species+interactions+and+effects+of+simulated+climate+change%22&amp;btnG=&amp;as_sdt=1%2C5&amp;as_sdtp=</v>
      </c>
    </row>
    <row r="658" spans="1:15">
      <c r="A658" s="10">
        <v>656</v>
      </c>
      <c r="B658" s="10" t="s">
        <v>607</v>
      </c>
      <c r="C658" s="10">
        <v>65</v>
      </c>
      <c r="D658" s="10" t="s">
        <v>1826</v>
      </c>
      <c r="E658" s="12" t="s">
        <v>1827</v>
      </c>
      <c r="F658" s="10" t="s">
        <v>1828</v>
      </c>
      <c r="G658" s="10" t="s">
        <v>1812</v>
      </c>
      <c r="H658" s="10">
        <v>2006</v>
      </c>
      <c r="I658" s="10" t="s">
        <v>97</v>
      </c>
      <c r="J658" s="10" t="s">
        <v>22</v>
      </c>
      <c r="K658" s="10" t="s">
        <v>1829</v>
      </c>
      <c r="L658" s="10">
        <v>65</v>
      </c>
      <c r="M658" s="10"/>
      <c r="N658" s="10"/>
      <c r="O658" s="12" t="str">
        <f t="shared" si="10"/>
        <v>http://scholar.google.co.uk/scholar?hl=en&amp;q=%22Fouling+tendency+of+ash+resulting+from+burning+mixtures+of+biofuels.+Part+1:+Deposition+rates%22&amp;btnG=&amp;as_sdt=1%2C5&amp;as_sdtp=</v>
      </c>
    </row>
    <row r="659" spans="1:15">
      <c r="A659" s="10">
        <v>657</v>
      </c>
      <c r="B659" s="10" t="s">
        <v>607</v>
      </c>
      <c r="C659" s="10">
        <v>65</v>
      </c>
      <c r="D659" s="10" t="s">
        <v>3925</v>
      </c>
      <c r="E659" s="12" t="s">
        <v>3926</v>
      </c>
      <c r="F659" s="10" t="s">
        <v>3927</v>
      </c>
      <c r="G659" s="10" t="s">
        <v>3848</v>
      </c>
      <c r="H659" s="10">
        <v>1993</v>
      </c>
      <c r="I659" s="10" t="s">
        <v>97</v>
      </c>
      <c r="J659" s="10" t="s">
        <v>22</v>
      </c>
      <c r="K659" s="10" t="s">
        <v>3928</v>
      </c>
      <c r="L659" s="10">
        <v>117</v>
      </c>
      <c r="M659" s="10"/>
      <c r="N659" s="10"/>
      <c r="O659" s="12" t="str">
        <f t="shared" si="10"/>
        <v>http://scholar.google.co.uk/scholar?hl=en&amp;q=%22Nutrient+limitations+on+microbial+respiration+in+peat+soils+with+different+total+phosphorus+content%22&amp;btnG=&amp;as_sdt=1%2C5&amp;as_sdtp=</v>
      </c>
    </row>
    <row r="660" spans="1:15">
      <c r="A660" s="10">
        <v>658</v>
      </c>
      <c r="B660" s="10" t="s">
        <v>607</v>
      </c>
      <c r="C660" s="10">
        <v>65</v>
      </c>
      <c r="D660" s="10" t="s">
        <v>1449</v>
      </c>
      <c r="E660" s="12" t="s">
        <v>1450</v>
      </c>
      <c r="F660" s="10" t="s">
        <v>1451</v>
      </c>
      <c r="G660" s="10" t="s">
        <v>1438</v>
      </c>
      <c r="H660" s="10">
        <v>1998</v>
      </c>
      <c r="I660" s="10" t="s">
        <v>1388</v>
      </c>
      <c r="J660" s="10" t="s">
        <v>22</v>
      </c>
      <c r="K660" s="10" t="s">
        <v>1452</v>
      </c>
      <c r="L660" s="10">
        <v>87</v>
      </c>
      <c r="M660" s="12" t="s">
        <v>1453</v>
      </c>
      <c r="N660" s="10"/>
      <c r="O660" s="12" t="str">
        <f t="shared" si="10"/>
        <v>http://scholar.google.co.uk/scholar?hl=en&amp;q=%22CO2+flux+measurement+using+soda+lime:+correction+for+water+formed+during+CO2+adsorption%22&amp;btnG=&amp;as_sdt=1%2C5&amp;as_sdtp=</v>
      </c>
    </row>
    <row r="661" spans="1:15">
      <c r="A661" s="10">
        <v>659</v>
      </c>
      <c r="B661" s="10" t="s">
        <v>53</v>
      </c>
      <c r="C661" s="10">
        <v>66</v>
      </c>
      <c r="D661" s="10" t="s">
        <v>1961</v>
      </c>
      <c r="E661" s="12" t="s">
        <v>1962</v>
      </c>
      <c r="F661" s="10" t="s">
        <v>1963</v>
      </c>
      <c r="G661" s="10" t="s">
        <v>1950</v>
      </c>
      <c r="H661" s="10">
        <v>1991</v>
      </c>
      <c r="I661" s="10"/>
      <c r="J661" s="10" t="s">
        <v>22</v>
      </c>
      <c r="K661" s="10" t="s">
        <v>1964</v>
      </c>
      <c r="L661" s="10">
        <v>73</v>
      </c>
      <c r="M661" s="10"/>
      <c r="N661" s="10"/>
      <c r="O661" s="12" t="str">
        <f t="shared" si="10"/>
        <v>http://scholar.google.co.uk/scholar?hl=en&amp;q=%22Fate+of+silicate+minerals+in+a+peat+bog%22&amp;btnG=&amp;as_sdt=1%2C5&amp;as_sdtp=</v>
      </c>
    </row>
    <row r="662" spans="1:15">
      <c r="A662" s="10">
        <v>660</v>
      </c>
      <c r="B662" s="10" t="s">
        <v>53</v>
      </c>
      <c r="C662" s="10">
        <v>66</v>
      </c>
      <c r="D662" s="10" t="s">
        <v>2457</v>
      </c>
      <c r="E662" s="12" t="s">
        <v>2458</v>
      </c>
      <c r="F662" s="10" t="s">
        <v>2459</v>
      </c>
      <c r="G662" s="10" t="s">
        <v>2460</v>
      </c>
      <c r="H662" s="10">
        <v>2009</v>
      </c>
      <c r="I662" s="10"/>
      <c r="J662" s="10" t="s">
        <v>22</v>
      </c>
      <c r="K662" s="10" t="s">
        <v>2461</v>
      </c>
      <c r="L662" s="10">
        <v>15</v>
      </c>
      <c r="M662" s="12" t="s">
        <v>2462</v>
      </c>
      <c r="N662" s="10"/>
      <c r="O662" s="12" t="str">
        <f t="shared" si="10"/>
        <v>http://scholar.google.co.uk/scholar?hl=en&amp;q=%22Comparison+of+fertilizer+nitrogen+availability,+nitrogen+immobilization,+substrate+carbon+dioxide+efflux,+and+nutrient+leaching+in+peat+-lite,+pine+bark,+and+pine+tree+…%22&amp;btnG=&amp;as_sdt=1%2C5&amp;as_sdtp=</v>
      </c>
    </row>
    <row r="663" spans="1:15">
      <c r="A663" s="10">
        <v>661</v>
      </c>
      <c r="B663" s="10" t="s">
        <v>53</v>
      </c>
      <c r="C663" s="10">
        <v>66</v>
      </c>
      <c r="D663" s="10" t="s">
        <v>1779</v>
      </c>
      <c r="E663" s="12" t="s">
        <v>1780</v>
      </c>
      <c r="F663" s="10" t="s">
        <v>1781</v>
      </c>
      <c r="G663" s="10" t="s">
        <v>1782</v>
      </c>
      <c r="H663" s="10">
        <v>2010</v>
      </c>
      <c r="I663" s="10" t="s">
        <v>97</v>
      </c>
      <c r="J663" s="10" t="s">
        <v>22</v>
      </c>
      <c r="K663" s="10" t="s">
        <v>1783</v>
      </c>
      <c r="L663" s="10">
        <v>60</v>
      </c>
      <c r="M663" s="12" t="s">
        <v>1784</v>
      </c>
      <c r="N663" s="10"/>
      <c r="O663" s="12" t="str">
        <f t="shared" si="10"/>
        <v>http://scholar.google.co.uk/scholar?hl=en&amp;q=%22Soil–atmosphere+CO〈+sub〉+2〈/sub〉,+CH〈+sub〉+4〈/sub〉+and+N〈+sub〉+2〈/sub〉+O+fluxes+in+boreal+forestry-drained+peatlands%22&amp;btnG=&amp;as_sdt=1%2C5&amp;as_sdtp=</v>
      </c>
    </row>
    <row r="664" spans="1:15">
      <c r="A664" s="10">
        <v>662</v>
      </c>
      <c r="B664" s="10" t="s">
        <v>53</v>
      </c>
      <c r="C664" s="10">
        <v>66</v>
      </c>
      <c r="D664" s="10" t="s">
        <v>54</v>
      </c>
      <c r="E664" s="12" t="s">
        <v>55</v>
      </c>
      <c r="F664" s="10" t="s">
        <v>56</v>
      </c>
      <c r="G664" s="10" t="s">
        <v>20</v>
      </c>
      <c r="H664" s="10">
        <v>2010</v>
      </c>
      <c r="I664" s="10" t="s">
        <v>21</v>
      </c>
      <c r="J664" s="10" t="s">
        <v>22</v>
      </c>
      <c r="K664" s="10" t="s">
        <v>57</v>
      </c>
      <c r="L664" s="10">
        <v>69</v>
      </c>
      <c r="M664" s="12" t="s">
        <v>58</v>
      </c>
      <c r="N664" s="10"/>
      <c r="O664" s="12" t="str">
        <f t="shared" si="10"/>
        <v>http://scholar.google.co.uk/scholar?hl=en&amp;q=%22Greenhouse+gas+balances+of+managed+peatlands+in+the+Nordic+countries–present+knowledge+and+gaps%22&amp;btnG=&amp;as_sdt=1%2C5&amp;as_sdtp=</v>
      </c>
    </row>
    <row r="665" spans="1:15">
      <c r="A665" s="10">
        <v>663</v>
      </c>
      <c r="B665" s="10" t="s">
        <v>53</v>
      </c>
      <c r="C665" s="10">
        <v>66</v>
      </c>
      <c r="D665" s="10" t="s">
        <v>4578</v>
      </c>
      <c r="E665" s="12" t="s">
        <v>4579</v>
      </c>
      <c r="F665" s="10" t="s">
        <v>4580</v>
      </c>
      <c r="G665" s="10"/>
      <c r="H665" s="10"/>
      <c r="I665" s="10"/>
      <c r="J665" s="10" t="s">
        <v>119</v>
      </c>
      <c r="K665" s="10" t="s">
        <v>4581</v>
      </c>
      <c r="L665" s="10">
        <v>766</v>
      </c>
      <c r="M665" s="10"/>
      <c r="N665" s="10" t="s">
        <v>4501</v>
      </c>
      <c r="O665" s="12" t="str">
        <f t="shared" si="10"/>
        <v>http://scholar.google.co.uk/scholar?hl=en&amp;q=%22Activated+carbon%22&amp;btnG=&amp;as_sdt=1%2C5&amp;as_sdtp=</v>
      </c>
    </row>
    <row r="666" spans="1:15">
      <c r="A666" s="10">
        <v>664</v>
      </c>
      <c r="B666" s="10" t="s">
        <v>53</v>
      </c>
      <c r="C666" s="10">
        <v>66</v>
      </c>
      <c r="D666" s="10" t="s">
        <v>2695</v>
      </c>
      <c r="E666" s="12" t="s">
        <v>2696</v>
      </c>
      <c r="F666" s="10" t="s">
        <v>2697</v>
      </c>
      <c r="G666" s="10" t="s">
        <v>2698</v>
      </c>
      <c r="H666" s="10">
        <v>1989</v>
      </c>
      <c r="I666" s="10" t="s">
        <v>535</v>
      </c>
      <c r="J666" s="10" t="s">
        <v>22</v>
      </c>
      <c r="K666" s="10" t="s">
        <v>2699</v>
      </c>
      <c r="L666" s="10">
        <v>655</v>
      </c>
      <c r="M666" s="10"/>
      <c r="N666" s="10"/>
      <c r="O666" s="12" t="str">
        <f t="shared" si="10"/>
        <v>http://scholar.google.co.uk/scholar?hl=en&amp;q=%22Global+distribution+of+natural+freshwater+wetlands+and+rice+paddies,+their+net+primary+productivity,+seasonality+and+possible+methane+emissions%22&amp;btnG=&amp;as_sdt=1%2C5&amp;as_sdtp=</v>
      </c>
    </row>
    <row r="667" spans="1:15">
      <c r="A667" s="10">
        <v>665</v>
      </c>
      <c r="B667" s="10" t="s">
        <v>53</v>
      </c>
      <c r="C667" s="10">
        <v>66</v>
      </c>
      <c r="D667" s="10" t="s">
        <v>2624</v>
      </c>
      <c r="E667" s="12" t="s">
        <v>2625</v>
      </c>
      <c r="F667" s="10" t="s">
        <v>2626</v>
      </c>
      <c r="G667" s="10" t="s">
        <v>2573</v>
      </c>
      <c r="H667" s="10">
        <v>2002</v>
      </c>
      <c r="I667" s="10" t="s">
        <v>863</v>
      </c>
      <c r="J667" s="10" t="s">
        <v>22</v>
      </c>
      <c r="K667" s="10" t="s">
        <v>2627</v>
      </c>
      <c r="L667" s="10">
        <v>225</v>
      </c>
      <c r="M667" s="12" t="s">
        <v>2625</v>
      </c>
      <c r="N667" s="10" t="s">
        <v>1717</v>
      </c>
      <c r="O667" s="12" t="str">
        <f t="shared" si="10"/>
        <v>http://scholar.google.co.uk/scholar?hl=en&amp;q=%22Plant+biomass+and+production+and+CO2+exchange+in+an+ombrotrophic+bog%22&amp;btnG=&amp;as_sdt=1%2C5&amp;as_sdtp=</v>
      </c>
    </row>
    <row r="668" spans="1:15">
      <c r="A668" s="10">
        <v>666</v>
      </c>
      <c r="B668" s="10" t="s">
        <v>53</v>
      </c>
      <c r="C668" s="10">
        <v>66</v>
      </c>
      <c r="D668" s="10" t="s">
        <v>2140</v>
      </c>
      <c r="E668" s="12" t="s">
        <v>2141</v>
      </c>
      <c r="F668" s="10" t="s">
        <v>2142</v>
      </c>
      <c r="G668" s="10" t="s">
        <v>2083</v>
      </c>
      <c r="H668" s="10">
        <v>1995</v>
      </c>
      <c r="I668" s="10" t="s">
        <v>863</v>
      </c>
      <c r="J668" s="10" t="s">
        <v>22</v>
      </c>
      <c r="K668" s="10" t="s">
        <v>2143</v>
      </c>
      <c r="L668" s="10">
        <v>69</v>
      </c>
      <c r="M668" s="10"/>
      <c r="N668" s="10"/>
      <c r="O668" s="12" t="str">
        <f t="shared" si="10"/>
        <v>http://scholar.google.co.uk/scholar?hl=en&amp;q=%22Temporal+variations+in+dissolved+methane+deep+in+the+Lake+Agassiz+Peatlands,+Minnesota%22&amp;btnG=&amp;as_sdt=1%2C5&amp;as_sdtp=</v>
      </c>
    </row>
    <row r="669" spans="1:15">
      <c r="A669" s="10">
        <v>667</v>
      </c>
      <c r="B669" s="10" t="s">
        <v>53</v>
      </c>
      <c r="C669" s="10">
        <v>66</v>
      </c>
      <c r="D669" s="10" t="s">
        <v>359</v>
      </c>
      <c r="E669" s="12" t="s">
        <v>360</v>
      </c>
      <c r="F669" s="10" t="s">
        <v>361</v>
      </c>
      <c r="G669" s="10" t="s">
        <v>352</v>
      </c>
      <c r="H669" s="10">
        <v>1991</v>
      </c>
      <c r="I669" s="10" t="s">
        <v>353</v>
      </c>
      <c r="J669" s="10" t="s">
        <v>22</v>
      </c>
      <c r="K669" s="10" t="s">
        <v>362</v>
      </c>
      <c r="L669" s="10">
        <v>84</v>
      </c>
      <c r="M669" s="10"/>
      <c r="N669" s="10"/>
      <c r="O669" s="12" t="str">
        <f t="shared" si="10"/>
        <v>http://scholar.google.co.uk/scholar?hl=en&amp;q=%22Sources+and+sinks+of+carbon+dioxide+in+Sweden%22&amp;btnG=&amp;as_sdt=1%2C5&amp;as_sdtp=</v>
      </c>
    </row>
    <row r="670" spans="1:15">
      <c r="A670" s="10">
        <v>668</v>
      </c>
      <c r="B670" s="10" t="s">
        <v>53</v>
      </c>
      <c r="C670" s="10">
        <v>66</v>
      </c>
      <c r="D670" s="10" t="s">
        <v>912</v>
      </c>
      <c r="E670" s="12" t="s">
        <v>913</v>
      </c>
      <c r="F670" s="10" t="s">
        <v>914</v>
      </c>
      <c r="G670" s="10" t="s">
        <v>915</v>
      </c>
      <c r="H670" s="10">
        <v>2006</v>
      </c>
      <c r="I670" s="10" t="s">
        <v>97</v>
      </c>
      <c r="J670" s="10" t="s">
        <v>22</v>
      </c>
      <c r="K670" s="10" t="s">
        <v>916</v>
      </c>
      <c r="L670" s="10">
        <v>95</v>
      </c>
      <c r="M670" s="10"/>
      <c r="N670" s="10"/>
      <c r="O670" s="12" t="str">
        <f t="shared" si="10"/>
        <v>http://scholar.google.co.uk/scholar?hl=en&amp;q=%22Synthesis+and+activity+of+small+molecule+GPR40+agonists%22&amp;btnG=&amp;as_sdt=1%2C5&amp;as_sdtp=</v>
      </c>
    </row>
    <row r="671" spans="1:15">
      <c r="A671" s="10">
        <v>669</v>
      </c>
      <c r="B671" s="10" t="s">
        <v>306</v>
      </c>
      <c r="C671" s="10">
        <v>67</v>
      </c>
      <c r="D671" s="10" t="s">
        <v>307</v>
      </c>
      <c r="E671" s="12" t="s">
        <v>308</v>
      </c>
      <c r="F671" s="10" t="s">
        <v>309</v>
      </c>
      <c r="G671" s="10" t="s">
        <v>310</v>
      </c>
      <c r="H671" s="10">
        <v>1981</v>
      </c>
      <c r="I671" s="10"/>
      <c r="J671" s="10" t="s">
        <v>22</v>
      </c>
      <c r="K671" s="10" t="s">
        <v>311</v>
      </c>
      <c r="L671" s="10">
        <v>79</v>
      </c>
      <c r="M671" s="10"/>
      <c r="N671" s="10"/>
      <c r="O671" s="12" t="str">
        <f t="shared" si="10"/>
        <v>http://scholar.google.co.uk/scholar?hl=en&amp;q=%22Carbon+and+hydrogen+stable+isotope+variations+in+kerogen+during+laboratory-simulated+thermal+maturation%22&amp;btnG=&amp;as_sdt=1%2C5&amp;as_sdtp=</v>
      </c>
    </row>
    <row r="672" spans="1:15">
      <c r="A672" s="10">
        <v>670</v>
      </c>
      <c r="B672" s="10" t="s">
        <v>306</v>
      </c>
      <c r="C672" s="10">
        <v>67</v>
      </c>
      <c r="D672" s="10" t="s">
        <v>4150</v>
      </c>
      <c r="E672" s="12"/>
      <c r="F672" s="10" t="s">
        <v>4151</v>
      </c>
      <c r="G672" s="10" t="s">
        <v>4149</v>
      </c>
      <c r="H672" s="10"/>
      <c r="I672" s="10"/>
      <c r="J672" s="10" t="s">
        <v>22</v>
      </c>
      <c r="K672" s="10"/>
      <c r="L672" s="10">
        <v>16</v>
      </c>
      <c r="M672" s="10"/>
      <c r="N672" s="10" t="s">
        <v>34</v>
      </c>
      <c r="O672" s="12" t="str">
        <f t="shared" si="10"/>
        <v>http://scholar.google.co.uk/scholar?hl=en&amp;q=%22Depth+distribution+of+methane+production+and+oxidation+in+a+Sphagnum+peat+bog%22&amp;btnG=&amp;as_sdt=1%2C5&amp;as_sdtp=</v>
      </c>
    </row>
    <row r="673" spans="1:15">
      <c r="A673" s="10">
        <v>671</v>
      </c>
      <c r="B673" s="10" t="s">
        <v>306</v>
      </c>
      <c r="C673" s="10">
        <v>67</v>
      </c>
      <c r="D673" s="10" t="s">
        <v>4102</v>
      </c>
      <c r="E673" s="12" t="s">
        <v>4103</v>
      </c>
      <c r="F673" s="10" t="s">
        <v>4104</v>
      </c>
      <c r="G673" s="10" t="s">
        <v>4096</v>
      </c>
      <c r="H673" s="10">
        <v>2004</v>
      </c>
      <c r="I673" s="10"/>
      <c r="J673" s="10" t="s">
        <v>22</v>
      </c>
      <c r="K673" s="10" t="s">
        <v>4105</v>
      </c>
      <c r="L673" s="10">
        <v>93</v>
      </c>
      <c r="M673" s="10"/>
      <c r="N673" s="10"/>
      <c r="O673" s="12" t="str">
        <f t="shared" si="10"/>
        <v>http://scholar.google.co.uk/scholar?hl=en&amp;q=%22Denitrification+and+organic+carbon+availability+in+riparian+wetland+soils+and+subsurface+sediments%22&amp;btnG=&amp;as_sdt=1%2C5&amp;as_sdtp=</v>
      </c>
    </row>
    <row r="674" spans="1:15">
      <c r="A674" s="10">
        <v>672</v>
      </c>
      <c r="B674" s="10" t="s">
        <v>306</v>
      </c>
      <c r="C674" s="10">
        <v>67</v>
      </c>
      <c r="D674" s="10" t="s">
        <v>766</v>
      </c>
      <c r="E674" s="12" t="s">
        <v>767</v>
      </c>
      <c r="F674" s="10" t="s">
        <v>768</v>
      </c>
      <c r="G674" s="10" t="s">
        <v>652</v>
      </c>
      <c r="H674" s="10">
        <v>1988</v>
      </c>
      <c r="I674" s="10" t="s">
        <v>535</v>
      </c>
      <c r="J674" s="10" t="s">
        <v>22</v>
      </c>
      <c r="K674" s="10" t="s">
        <v>769</v>
      </c>
      <c r="L674" s="10">
        <v>114</v>
      </c>
      <c r="M674" s="10"/>
      <c r="N674" s="10"/>
      <c r="O674" s="12" t="str">
        <f t="shared" si="10"/>
        <v>http://scholar.google.co.uk/scholar?hl=en&amp;q=%22Cycling+of+inorganic+and+organic+sulfur+in+peat+from+Big+Run+Bog,+West+Virginia%22&amp;btnG=&amp;as_sdt=1%2C5&amp;as_sdtp=</v>
      </c>
    </row>
    <row r="675" spans="1:15">
      <c r="A675" s="10">
        <v>673</v>
      </c>
      <c r="B675" s="10" t="s">
        <v>306</v>
      </c>
      <c r="C675" s="10">
        <v>67</v>
      </c>
      <c r="D675" s="10" t="s">
        <v>1203</v>
      </c>
      <c r="E675" s="12"/>
      <c r="F675" s="10" t="s">
        <v>1204</v>
      </c>
      <c r="G675" s="10" t="s">
        <v>1205</v>
      </c>
      <c r="H675" s="10">
        <v>1975</v>
      </c>
      <c r="I675" s="10" t="s">
        <v>1206</v>
      </c>
      <c r="J675" s="10" t="s">
        <v>22</v>
      </c>
      <c r="K675" s="10"/>
      <c r="L675" s="10">
        <v>329</v>
      </c>
      <c r="M675" s="10"/>
      <c r="N675" s="10" t="s">
        <v>34</v>
      </c>
      <c r="O675" s="12" t="str">
        <f t="shared" si="10"/>
        <v>http://scholar.google.co.uk/scholar?hl=en&amp;q=%22The+dissolved+gases-+carbon+dioxide%22&amp;btnG=&amp;as_sdt=1%2C5&amp;as_sdtp=</v>
      </c>
    </row>
    <row r="676" spans="1:15">
      <c r="A676" s="10">
        <v>674</v>
      </c>
      <c r="B676" s="10" t="s">
        <v>306</v>
      </c>
      <c r="C676" s="10">
        <v>67</v>
      </c>
      <c r="D676" s="10" t="s">
        <v>3614</v>
      </c>
      <c r="E676" s="12" t="s">
        <v>3615</v>
      </c>
      <c r="F676" s="10" t="s">
        <v>3616</v>
      </c>
      <c r="G676" s="10" t="s">
        <v>3612</v>
      </c>
      <c r="H676" s="10">
        <v>2005</v>
      </c>
      <c r="I676" s="10"/>
      <c r="J676" s="10" t="s">
        <v>22</v>
      </c>
      <c r="K676" s="10" t="s">
        <v>3617</v>
      </c>
      <c r="L676" s="10">
        <v>14</v>
      </c>
      <c r="M676" s="12" t="s">
        <v>3618</v>
      </c>
      <c r="N676" s="10"/>
      <c r="O676" s="12" t="str">
        <f t="shared" si="10"/>
        <v>http://scholar.google.co.uk/scholar?hl=en&amp;q=%22Chronologies+for+recent+peat+deposits+using+wiggle-matched+radiocarbon+ages:+problems+with+old+carbon+contamination%22&amp;btnG=&amp;as_sdt=1%2C5&amp;as_sdtp=</v>
      </c>
    </row>
    <row r="677" spans="1:15">
      <c r="A677" s="10">
        <v>675</v>
      </c>
      <c r="B677" s="10" t="s">
        <v>306</v>
      </c>
      <c r="C677" s="10">
        <v>67</v>
      </c>
      <c r="D677" s="10" t="s">
        <v>3643</v>
      </c>
      <c r="E677" s="12" t="s">
        <v>3644</v>
      </c>
      <c r="F677" s="10" t="s">
        <v>3645</v>
      </c>
      <c r="G677" s="10" t="s">
        <v>3646</v>
      </c>
      <c r="H677" s="10">
        <v>2009</v>
      </c>
      <c r="I677" s="10" t="s">
        <v>97</v>
      </c>
      <c r="J677" s="10" t="s">
        <v>22</v>
      </c>
      <c r="K677" s="10" t="s">
        <v>3647</v>
      </c>
      <c r="L677" s="10">
        <v>16</v>
      </c>
      <c r="M677" s="10"/>
      <c r="N677" s="10"/>
      <c r="O677" s="12" t="str">
        <f t="shared" si="10"/>
        <v>http://scholar.google.co.uk/scholar?hl=en&amp;q=%22Analogous+trends+in+pollen+percentages+and+carbon+stable+isotope+composition+of+Holocene+peat+—possible+interpretation+for+palaeoclimate+studies%22&amp;btnG=&amp;as_sdt=1%2C5&amp;as_sdtp=</v>
      </c>
    </row>
    <row r="678" spans="1:15">
      <c r="A678" s="10">
        <v>676</v>
      </c>
      <c r="B678" s="10" t="s">
        <v>306</v>
      </c>
      <c r="C678" s="10">
        <v>67</v>
      </c>
      <c r="D678" s="10" t="s">
        <v>4248</v>
      </c>
      <c r="E678" s="12" t="s">
        <v>4249</v>
      </c>
      <c r="F678" s="10" t="s">
        <v>4250</v>
      </c>
      <c r="G678" s="10" t="s">
        <v>4235</v>
      </c>
      <c r="H678" s="10">
        <v>2000</v>
      </c>
      <c r="I678" s="10"/>
      <c r="J678" s="10" t="s">
        <v>22</v>
      </c>
      <c r="K678" s="10" t="s">
        <v>4251</v>
      </c>
      <c r="L678" s="10">
        <v>80</v>
      </c>
      <c r="M678" s="12" t="s">
        <v>4252</v>
      </c>
      <c r="N678" s="10"/>
      <c r="O678" s="12" t="str">
        <f t="shared" si="10"/>
        <v>http://scholar.google.co.uk/scholar?hl=en&amp;q=%22Effects+of+burning+and+grazing+on+carbon+sequestration+in+a+Pennine+blanket+bog,+UK%22&amp;btnG=&amp;as_sdt=1%2C5&amp;as_sdtp=</v>
      </c>
    </row>
    <row r="679" spans="1:15">
      <c r="A679" s="10">
        <v>677</v>
      </c>
      <c r="B679" s="10" t="s">
        <v>306</v>
      </c>
      <c r="C679" s="10">
        <v>67</v>
      </c>
      <c r="D679" s="10" t="s">
        <v>1670</v>
      </c>
      <c r="E679" s="12" t="s">
        <v>1671</v>
      </c>
      <c r="F679" s="10" t="s">
        <v>1672</v>
      </c>
      <c r="G679" s="10" t="s">
        <v>1673</v>
      </c>
      <c r="H679" s="10">
        <v>2003</v>
      </c>
      <c r="I679" s="10" t="s">
        <v>97</v>
      </c>
      <c r="J679" s="10" t="s">
        <v>22</v>
      </c>
      <c r="K679" s="10" t="s">
        <v>1674</v>
      </c>
      <c r="L679" s="10">
        <v>16</v>
      </c>
      <c r="M679" s="10"/>
      <c r="N679" s="10"/>
      <c r="O679" s="12" t="str">
        <f t="shared" si="10"/>
        <v>http://scholar.google.co.uk/scholar?hl=en&amp;q=%22Decomposition+activity+of+peat+soils+in+geogenous+mires+in+Sasakami,+central+Japan%22&amp;btnG=&amp;as_sdt=1%2C5&amp;as_sdtp=</v>
      </c>
    </row>
    <row r="680" spans="1:15">
      <c r="A680" s="10">
        <v>678</v>
      </c>
      <c r="B680" s="10" t="s">
        <v>306</v>
      </c>
      <c r="C680" s="10">
        <v>67</v>
      </c>
      <c r="D680" s="10" t="s">
        <v>4279</v>
      </c>
      <c r="E680" s="12" t="s">
        <v>4280</v>
      </c>
      <c r="F680" s="10" t="s">
        <v>4281</v>
      </c>
      <c r="G680" s="10" t="s">
        <v>4271</v>
      </c>
      <c r="H680" s="10">
        <v>2007</v>
      </c>
      <c r="I680" s="10" t="s">
        <v>3090</v>
      </c>
      <c r="J680" s="10" t="s">
        <v>22</v>
      </c>
      <c r="K680" s="10" t="s">
        <v>4282</v>
      </c>
      <c r="L680" s="10">
        <v>54</v>
      </c>
      <c r="M680" s="12" t="s">
        <v>4283</v>
      </c>
      <c r="N680" s="10"/>
      <c r="O680" s="12" t="str">
        <f t="shared" si="10"/>
        <v>http://scholar.google.co.uk/scholar?hl=en&amp;q=%22Effects+of+temperature+on+the+diversity+and+community+structure+of+known+methanogenic+groups+and+other+archaea+in+high+Arctic+peat%22&amp;btnG=&amp;as_sdt=1%2C5&amp;as_sdtp=</v>
      </c>
    </row>
    <row r="681" spans="1:15">
      <c r="A681" s="10">
        <v>679</v>
      </c>
      <c r="B681" s="10" t="s">
        <v>59</v>
      </c>
      <c r="C681" s="10">
        <v>68</v>
      </c>
      <c r="D681" s="10" t="s">
        <v>3755</v>
      </c>
      <c r="E681" s="12" t="s">
        <v>3756</v>
      </c>
      <c r="F681" s="10" t="s">
        <v>3757</v>
      </c>
      <c r="G681" s="10" t="s">
        <v>3732</v>
      </c>
      <c r="H681" s="10">
        <v>2002</v>
      </c>
      <c r="I681" s="10" t="s">
        <v>97</v>
      </c>
      <c r="J681" s="10" t="s">
        <v>22</v>
      </c>
      <c r="K681" s="10" t="s">
        <v>3758</v>
      </c>
      <c r="L681" s="10">
        <v>68</v>
      </c>
      <c r="M681" s="10"/>
      <c r="N681" s="10"/>
      <c r="O681" s="12" t="str">
        <f t="shared" si="10"/>
        <v>http://scholar.google.co.uk/scholar?hl=en&amp;q=%22Hydrology+of+peat+-forming+wetlands+in+Scotland%22&amp;btnG=&amp;as_sdt=1%2C5&amp;as_sdtp=</v>
      </c>
    </row>
    <row r="682" spans="1:15">
      <c r="A682" s="10">
        <v>680</v>
      </c>
      <c r="B682" s="10" t="s">
        <v>59</v>
      </c>
      <c r="C682" s="10">
        <v>68</v>
      </c>
      <c r="D682" s="10" t="s">
        <v>1785</v>
      </c>
      <c r="E682" s="12" t="s">
        <v>1786</v>
      </c>
      <c r="F682" s="10" t="s">
        <v>1787</v>
      </c>
      <c r="G682" s="10" t="s">
        <v>1782</v>
      </c>
      <c r="H682" s="10">
        <v>1994</v>
      </c>
      <c r="I682" s="10" t="s">
        <v>97</v>
      </c>
      <c r="J682" s="10" t="s">
        <v>22</v>
      </c>
      <c r="K682" s="10" t="s">
        <v>1788</v>
      </c>
      <c r="L682" s="10">
        <v>20</v>
      </c>
      <c r="M682" s="10"/>
      <c r="N682" s="10"/>
      <c r="O682" s="12" t="str">
        <f t="shared" si="10"/>
        <v>http://scholar.google.co.uk/scholar?hl=en&amp;q=%22Studies+of+the+soil+atmosphere+and+related+physical+characteristics+in+peat+forest+soils%22&amp;btnG=&amp;as_sdt=1%2C5&amp;as_sdtp=</v>
      </c>
    </row>
    <row r="683" spans="1:15">
      <c r="A683" s="10">
        <v>681</v>
      </c>
      <c r="B683" s="10" t="s">
        <v>59</v>
      </c>
      <c r="C683" s="10">
        <v>68</v>
      </c>
      <c r="D683" s="10" t="s">
        <v>1454</v>
      </c>
      <c r="E683" s="12" t="s">
        <v>1455</v>
      </c>
      <c r="F683" s="10" t="s">
        <v>1456</v>
      </c>
      <c r="G683" s="10" t="s">
        <v>1438</v>
      </c>
      <c r="H683" s="10">
        <v>1999</v>
      </c>
      <c r="I683" s="10" t="s">
        <v>1388</v>
      </c>
      <c r="J683" s="10" t="s">
        <v>22</v>
      </c>
      <c r="K683" s="10" t="s">
        <v>1457</v>
      </c>
      <c r="L683" s="10">
        <v>264</v>
      </c>
      <c r="M683" s="10"/>
      <c r="N683" s="10"/>
      <c r="O683" s="12" t="str">
        <f t="shared" si="10"/>
        <v>http://scholar.google.co.uk/scholar?hl=en&amp;q=%22Carbon+balance+of+a+boreal+bog+during+a+year+with+an+exceptionally+dry+summer%22&amp;btnG=&amp;as_sdt=1%2C5&amp;as_sdtp=</v>
      </c>
    </row>
    <row r="684" spans="1:15">
      <c r="A684" s="10">
        <v>682</v>
      </c>
      <c r="B684" s="10" t="s">
        <v>59</v>
      </c>
      <c r="C684" s="10">
        <v>68</v>
      </c>
      <c r="D684" s="10" t="s">
        <v>60</v>
      </c>
      <c r="E684" s="12" t="s">
        <v>61</v>
      </c>
      <c r="F684" s="10" t="s">
        <v>62</v>
      </c>
      <c r="G684" s="10" t="s">
        <v>20</v>
      </c>
      <c r="H684" s="10">
        <v>2008</v>
      </c>
      <c r="I684" s="10"/>
      <c r="J684" s="10" t="s">
        <v>22</v>
      </c>
      <c r="K684" s="10" t="s">
        <v>63</v>
      </c>
      <c r="L684" s="10">
        <v>14</v>
      </c>
      <c r="M684" s="12" t="s">
        <v>64</v>
      </c>
      <c r="N684" s="10"/>
      <c r="O684" s="12" t="str">
        <f t="shared" si="10"/>
        <v>http://scholar.google.co.uk/scholar?hl=en&amp;q=%22Small+scale+controls+of+greenhouse+gas+release+under+elevated+N+deposition+rates+in+a+restoring+peat+bog+in+NW+Germany%22&amp;btnG=&amp;as_sdt=1%2C5&amp;as_sdtp=</v>
      </c>
    </row>
    <row r="685" spans="1:15">
      <c r="A685" s="10">
        <v>683</v>
      </c>
      <c r="B685" s="10" t="s">
        <v>59</v>
      </c>
      <c r="C685" s="10">
        <v>68</v>
      </c>
      <c r="D685" s="10" t="s">
        <v>3255</v>
      </c>
      <c r="E685" s="12" t="s">
        <v>3256</v>
      </c>
      <c r="F685" s="10" t="s">
        <v>3257</v>
      </c>
      <c r="G685" s="10" t="s">
        <v>3258</v>
      </c>
      <c r="H685" s="10">
        <v>1996</v>
      </c>
      <c r="I685" s="10"/>
      <c r="J685" s="10" t="s">
        <v>22</v>
      </c>
      <c r="K685" s="10" t="s">
        <v>3259</v>
      </c>
      <c r="L685" s="10">
        <v>110</v>
      </c>
      <c r="M685" s="12" t="s">
        <v>3256</v>
      </c>
      <c r="N685" s="10" t="s">
        <v>24</v>
      </c>
      <c r="O685" s="12" t="str">
        <f t="shared" si="10"/>
        <v>http://scholar.google.co.uk/scholar?hl=en&amp;q=%22Trapped+methane+volume+and+potential+effects+on+methane+ebullition+in+a+northern+peatland%22&amp;btnG=&amp;as_sdt=1%2C5&amp;as_sdtp=</v>
      </c>
    </row>
    <row r="686" spans="1:15">
      <c r="A686" s="10">
        <v>684</v>
      </c>
      <c r="B686" s="10" t="s">
        <v>59</v>
      </c>
      <c r="C686" s="10">
        <v>68</v>
      </c>
      <c r="D686" s="10" t="s">
        <v>896</v>
      </c>
      <c r="E686" s="12" t="s">
        <v>897</v>
      </c>
      <c r="F686" s="10" t="s">
        <v>898</v>
      </c>
      <c r="G686" s="10" t="s">
        <v>899</v>
      </c>
      <c r="H686" s="10">
        <v>1997</v>
      </c>
      <c r="I686" s="10" t="s">
        <v>535</v>
      </c>
      <c r="J686" s="10" t="s">
        <v>22</v>
      </c>
      <c r="K686" s="10" t="s">
        <v>900</v>
      </c>
      <c r="L686" s="10">
        <v>60</v>
      </c>
      <c r="M686" s="10"/>
      <c r="N686" s="10"/>
      <c r="O686" s="12" t="str">
        <f t="shared" si="10"/>
        <v>http://scholar.google.co.uk/scholar?hl=en&amp;q=%22Methane+uptake+in+Swedish+forest+soil+in+relation+to+liming+and+extra+N-deposition%22&amp;btnG=&amp;as_sdt=1%2C5&amp;as_sdtp=</v>
      </c>
    </row>
    <row r="687" spans="1:15">
      <c r="A687" s="10">
        <v>685</v>
      </c>
      <c r="B687" s="10" t="s">
        <v>59</v>
      </c>
      <c r="C687" s="10">
        <v>68</v>
      </c>
      <c r="D687" s="10" t="s">
        <v>1494</v>
      </c>
      <c r="E687" s="12" t="s">
        <v>1495</v>
      </c>
      <c r="F687" s="10" t="s">
        <v>1496</v>
      </c>
      <c r="G687" s="10" t="s">
        <v>1497</v>
      </c>
      <c r="H687" s="10">
        <v>1988</v>
      </c>
      <c r="I687" s="10" t="s">
        <v>249</v>
      </c>
      <c r="J687" s="10" t="s">
        <v>22</v>
      </c>
      <c r="K687" s="10" t="s">
        <v>1498</v>
      </c>
      <c r="L687" s="10">
        <v>24</v>
      </c>
      <c r="M687" s="10"/>
      <c r="N687" s="10"/>
      <c r="O687" s="12" t="str">
        <f t="shared" si="10"/>
        <v>http://scholar.google.co.uk/scholar?hl=en&amp;q=%22Production+of+liquid+hydrocarbon+fuels+from+peat%22&amp;btnG=&amp;as_sdt=1%2C5&amp;as_sdtp=</v>
      </c>
    </row>
    <row r="688" spans="1:15">
      <c r="A688" s="10">
        <v>686</v>
      </c>
      <c r="B688" s="10" t="s">
        <v>59</v>
      </c>
      <c r="C688" s="10">
        <v>68</v>
      </c>
      <c r="D688" s="10" t="s">
        <v>1542</v>
      </c>
      <c r="E688" s="12" t="s">
        <v>1543</v>
      </c>
      <c r="F688" s="10" t="s">
        <v>1544</v>
      </c>
      <c r="G688" s="10" t="s">
        <v>1525</v>
      </c>
      <c r="H688" s="10">
        <v>2009</v>
      </c>
      <c r="I688" s="10"/>
      <c r="J688" s="10" t="s">
        <v>22</v>
      </c>
      <c r="K688" s="10" t="s">
        <v>1545</v>
      </c>
      <c r="L688" s="10">
        <v>13</v>
      </c>
      <c r="M688" s="12" t="s">
        <v>1546</v>
      </c>
      <c r="N688" s="10"/>
      <c r="O688" s="12" t="str">
        <f t="shared" si="10"/>
        <v>http://scholar.google.co.uk/scholar?hl=en&amp;q=%22Modeling+of+the+carbon+dioxide+fluxes+in+European+Russia+peat+bogs%22&amp;btnG=&amp;as_sdt=1%2C5&amp;as_sdtp=</v>
      </c>
    </row>
    <row r="689" spans="1:15">
      <c r="A689" s="10">
        <v>687</v>
      </c>
      <c r="B689" s="10" t="s">
        <v>59</v>
      </c>
      <c r="C689" s="10">
        <v>68</v>
      </c>
      <c r="D689" s="10" t="s">
        <v>770</v>
      </c>
      <c r="E689" s="12" t="s">
        <v>771</v>
      </c>
      <c r="F689" s="10" t="s">
        <v>772</v>
      </c>
      <c r="G689" s="10" t="s">
        <v>652</v>
      </c>
      <c r="H689" s="10">
        <v>2003</v>
      </c>
      <c r="I689" s="10" t="s">
        <v>535</v>
      </c>
      <c r="J689" s="10" t="s">
        <v>22</v>
      </c>
      <c r="K689" s="10" t="s">
        <v>773</v>
      </c>
      <c r="L689" s="10">
        <v>103</v>
      </c>
      <c r="M689" s="12" t="s">
        <v>774</v>
      </c>
      <c r="N689" s="10"/>
      <c r="O689" s="12" t="str">
        <f t="shared" si="10"/>
        <v>http://scholar.google.co.uk/scholar?hl=en&amp;q=%22Biotic+controls+on+CO2+and+CH4+exchange+in+wetlands–a+closed+environment+study%22&amp;btnG=&amp;as_sdt=1%2C5&amp;as_sdtp=</v>
      </c>
    </row>
    <row r="690" spans="1:15">
      <c r="A690" s="10">
        <v>688</v>
      </c>
      <c r="B690" s="10" t="s">
        <v>59</v>
      </c>
      <c r="C690" s="10">
        <v>68</v>
      </c>
      <c r="D690" s="10" t="s">
        <v>2386</v>
      </c>
      <c r="E690" s="12" t="s">
        <v>2387</v>
      </c>
      <c r="F690" s="10" t="s">
        <v>2388</v>
      </c>
      <c r="G690" s="10" t="s">
        <v>2329</v>
      </c>
      <c r="H690" s="10">
        <v>2008</v>
      </c>
      <c r="I690" s="10" t="s">
        <v>863</v>
      </c>
      <c r="J690" s="10" t="s">
        <v>22</v>
      </c>
      <c r="K690" s="10" t="s">
        <v>2389</v>
      </c>
      <c r="L690" s="10">
        <v>13</v>
      </c>
      <c r="M690" s="12" t="s">
        <v>2390</v>
      </c>
      <c r="N690" s="10"/>
      <c r="O690" s="12" t="str">
        <f t="shared" si="10"/>
        <v>http://scholar.google.co.uk/scholar?hl=en&amp;q=%22Methane+bubbles+in+surface+peat+cores:+in+situ+measurements%22&amp;btnG=&amp;as_sdt=1%2C5&amp;as_sdtp=</v>
      </c>
    </row>
    <row r="691" spans="1:15">
      <c r="A691" s="10">
        <v>689</v>
      </c>
      <c r="B691" s="10" t="s">
        <v>386</v>
      </c>
      <c r="C691" s="10">
        <v>69</v>
      </c>
      <c r="D691" s="10" t="s">
        <v>387</v>
      </c>
      <c r="E691" s="12" t="s">
        <v>388</v>
      </c>
      <c r="F691" s="10" t="s">
        <v>389</v>
      </c>
      <c r="G691" s="10" t="s">
        <v>384</v>
      </c>
      <c r="H691" s="10">
        <v>2009</v>
      </c>
      <c r="I691" s="10" t="s">
        <v>390</v>
      </c>
      <c r="J691" s="10" t="s">
        <v>22</v>
      </c>
      <c r="K691" s="10" t="s">
        <v>391</v>
      </c>
      <c r="L691" s="10">
        <v>12</v>
      </c>
      <c r="M691" s="12" t="s">
        <v>392</v>
      </c>
      <c r="N691" s="10"/>
      <c r="O691" s="12" t="str">
        <f t="shared" si="10"/>
        <v>http://scholar.google.co.uk/scholar?hl=en&amp;q=%22Effect+of+precipitation+fluctuation+on+soil+carbon+storage+of+a+tropical+peat+swamp+forest%22&amp;btnG=&amp;as_sdt=1%2C5&amp;as_sdtp=</v>
      </c>
    </row>
    <row r="692" spans="1:15">
      <c r="A692" s="10">
        <v>690</v>
      </c>
      <c r="B692" s="10" t="s">
        <v>386</v>
      </c>
      <c r="C692" s="10">
        <v>69</v>
      </c>
      <c r="D692" s="10" t="s">
        <v>4299</v>
      </c>
      <c r="E692" s="12"/>
      <c r="F692" s="10" t="s">
        <v>4300</v>
      </c>
      <c r="G692" s="10" t="s">
        <v>4301</v>
      </c>
      <c r="H692" s="10">
        <v>1988</v>
      </c>
      <c r="I692" s="10" t="s">
        <v>97</v>
      </c>
      <c r="J692" s="10" t="s">
        <v>22</v>
      </c>
      <c r="K692" s="10"/>
      <c r="L692" s="10">
        <v>55</v>
      </c>
      <c r="M692" s="10"/>
      <c r="N692" s="10" t="s">
        <v>34</v>
      </c>
      <c r="O692" s="12" t="str">
        <f t="shared" si="10"/>
        <v>http://scholar.google.co.uk/scholar?hl=en&amp;q=%22Continuous+intrapartum+measurement+of+fetal+oxygen+saturation%22&amp;btnG=&amp;as_sdt=1%2C5&amp;as_sdtp=</v>
      </c>
    </row>
    <row r="693" spans="1:15">
      <c r="A693" s="10">
        <v>691</v>
      </c>
      <c r="B693" s="10" t="s">
        <v>386</v>
      </c>
      <c r="C693" s="10">
        <v>69</v>
      </c>
      <c r="D693" s="10" t="s">
        <v>2516</v>
      </c>
      <c r="E693" s="12" t="s">
        <v>2517</v>
      </c>
      <c r="F693" s="10" t="s">
        <v>2518</v>
      </c>
      <c r="G693" s="10" t="s">
        <v>2519</v>
      </c>
      <c r="H693" s="10">
        <v>2007</v>
      </c>
      <c r="I693" s="10" t="s">
        <v>2520</v>
      </c>
      <c r="J693" s="10" t="s">
        <v>167</v>
      </c>
      <c r="K693" s="10" t="s">
        <v>2521</v>
      </c>
      <c r="L693" s="10">
        <v>24</v>
      </c>
      <c r="M693" s="12" t="s">
        <v>2517</v>
      </c>
      <c r="N693" s="10" t="s">
        <v>24</v>
      </c>
      <c r="O693" s="12" t="str">
        <f t="shared" si="10"/>
        <v>http://scholar.google.co.uk/scholar?hl=en&amp;q=%22Paludiculture:+peat+formation+and+renewable+resources+from+rewetted+peatlands%22&amp;btnG=&amp;as_sdt=1%2C5&amp;as_sdtp=</v>
      </c>
    </row>
    <row r="694" spans="1:15">
      <c r="A694" s="10">
        <v>692</v>
      </c>
      <c r="B694" s="10" t="s">
        <v>386</v>
      </c>
      <c r="C694" s="10">
        <v>69</v>
      </c>
      <c r="D694" s="10" t="s">
        <v>4302</v>
      </c>
      <c r="E694" s="12"/>
      <c r="F694" s="10" t="s">
        <v>4303</v>
      </c>
      <c r="G694" s="10" t="s">
        <v>4301</v>
      </c>
      <c r="H694" s="10">
        <v>1986</v>
      </c>
      <c r="I694" s="10" t="s">
        <v>97</v>
      </c>
      <c r="J694" s="10" t="s">
        <v>22</v>
      </c>
      <c r="K694" s="10"/>
      <c r="L694" s="10">
        <v>22</v>
      </c>
      <c r="M694" s="10"/>
      <c r="N694" s="10" t="s">
        <v>34</v>
      </c>
      <c r="O694" s="12" t="str">
        <f t="shared" si="10"/>
        <v>http://scholar.google.co.uk/scholar?hl=en&amp;q=%22Effect+of+interferon+on+psoriasis%22&amp;btnG=&amp;as_sdt=1%2C5&amp;as_sdtp=</v>
      </c>
    </row>
    <row r="695" spans="1:15">
      <c r="A695" s="10">
        <v>693</v>
      </c>
      <c r="B695" s="10" t="s">
        <v>386</v>
      </c>
      <c r="C695" s="10">
        <v>69</v>
      </c>
      <c r="D695" s="10" t="s">
        <v>2035</v>
      </c>
      <c r="E695" s="12" t="s">
        <v>2036</v>
      </c>
      <c r="F695" s="10" t="s">
        <v>2037</v>
      </c>
      <c r="G695" s="10" t="s">
        <v>2025</v>
      </c>
      <c r="H695" s="10">
        <v>2001</v>
      </c>
      <c r="I695" s="10" t="s">
        <v>863</v>
      </c>
      <c r="J695" s="10" t="s">
        <v>22</v>
      </c>
      <c r="K695" s="10" t="s">
        <v>2038</v>
      </c>
      <c r="L695" s="10">
        <v>216</v>
      </c>
      <c r="M695" s="12" t="s">
        <v>2039</v>
      </c>
      <c r="N695" s="10"/>
      <c r="O695" s="12" t="str">
        <f t="shared" si="10"/>
        <v>http://scholar.google.co.uk/scholar?hl=en&amp;q=%22Measurements+of+an+anomalous+global+methane+increase+during+1998%22&amp;btnG=&amp;as_sdt=1%2C5&amp;as_sdtp=</v>
      </c>
    </row>
    <row r="696" spans="1:15">
      <c r="A696" s="10">
        <v>694</v>
      </c>
      <c r="B696" s="10" t="s">
        <v>386</v>
      </c>
      <c r="C696" s="10">
        <v>69</v>
      </c>
      <c r="D696" s="10" t="s">
        <v>1834</v>
      </c>
      <c r="E696" s="12" t="s">
        <v>1835</v>
      </c>
      <c r="F696" s="10" t="s">
        <v>1836</v>
      </c>
      <c r="G696" s="10" t="s">
        <v>1837</v>
      </c>
      <c r="H696" s="10">
        <v>1979</v>
      </c>
      <c r="I696" s="10" t="s">
        <v>97</v>
      </c>
      <c r="J696" s="10" t="s">
        <v>22</v>
      </c>
      <c r="K696" s="10" t="s">
        <v>1838</v>
      </c>
      <c r="L696" s="10">
        <v>12</v>
      </c>
      <c r="M696" s="10"/>
      <c r="N696" s="10"/>
      <c r="O696" s="12" t="str">
        <f t="shared" si="10"/>
        <v>http://scholar.google.co.uk/scholar?hl=en&amp;q=%22The+combined+dewatering+and+liquid+phase+hydrogenolysis+of+raw+peat+using+carbon+monoxide%22&amp;btnG=&amp;as_sdt=1%2C5&amp;as_sdtp=</v>
      </c>
    </row>
    <row r="697" spans="1:15">
      <c r="A697" s="10">
        <v>695</v>
      </c>
      <c r="B697" s="10" t="s">
        <v>386</v>
      </c>
      <c r="C697" s="10">
        <v>69</v>
      </c>
      <c r="D697" s="10" t="s">
        <v>2144</v>
      </c>
      <c r="E697" s="12" t="s">
        <v>2145</v>
      </c>
      <c r="F697" s="10" t="s">
        <v>2146</v>
      </c>
      <c r="G697" s="10" t="s">
        <v>2083</v>
      </c>
      <c r="H697" s="10">
        <v>1998</v>
      </c>
      <c r="I697" s="10" t="s">
        <v>863</v>
      </c>
      <c r="J697" s="10" t="s">
        <v>22</v>
      </c>
      <c r="K697" s="10" t="s">
        <v>2147</v>
      </c>
      <c r="L697" s="10">
        <v>162</v>
      </c>
      <c r="M697" s="12" t="s">
        <v>2148</v>
      </c>
      <c r="N697" s="10"/>
      <c r="O697" s="12" t="str">
        <f t="shared" si="10"/>
        <v>http://scholar.google.co.uk/scholar?hl=en&amp;q=%22Seasonal+patterns+and+controls+on+net+ecosystem+CO2+exchange+in+a+boreal+peatland+complex%22&amp;btnG=&amp;as_sdt=1%2C5&amp;as_sdtp=</v>
      </c>
    </row>
    <row r="698" spans="1:15">
      <c r="A698" s="10">
        <v>696</v>
      </c>
      <c r="B698" s="10" t="s">
        <v>386</v>
      </c>
      <c r="C698" s="10">
        <v>69</v>
      </c>
      <c r="D698" s="10" t="s">
        <v>4062</v>
      </c>
      <c r="E698" s="12" t="s">
        <v>4063</v>
      </c>
      <c r="F698" s="10" t="s">
        <v>4064</v>
      </c>
      <c r="G698" s="10" t="s">
        <v>4065</v>
      </c>
      <c r="H698" s="10">
        <v>1966</v>
      </c>
      <c r="I698" s="10"/>
      <c r="J698" s="10" t="s">
        <v>22</v>
      </c>
      <c r="K698" s="10" t="s">
        <v>4066</v>
      </c>
      <c r="L698" s="10">
        <v>12</v>
      </c>
      <c r="M698" s="10"/>
      <c r="N698" s="10"/>
      <c r="O698" s="12" t="str">
        <f t="shared" si="10"/>
        <v>http://scholar.google.co.uk/scholar?hl=en&amp;q=%22Decomposition+products+of+carbon+-14+labelled+rye+tissue+in+a+peat+profile%22&amp;btnG=&amp;as_sdt=1%2C5&amp;as_sdtp=</v>
      </c>
    </row>
    <row r="699" spans="1:15">
      <c r="A699" s="10">
        <v>697</v>
      </c>
      <c r="B699" s="10" t="s">
        <v>386</v>
      </c>
      <c r="C699" s="10">
        <v>69</v>
      </c>
      <c r="D699" s="10" t="s">
        <v>4177</v>
      </c>
      <c r="E699" s="12" t="s">
        <v>4178</v>
      </c>
      <c r="F699" s="10" t="s">
        <v>4179</v>
      </c>
      <c r="G699" s="10" t="s">
        <v>4155</v>
      </c>
      <c r="H699" s="10">
        <v>1996</v>
      </c>
      <c r="I699" s="10" t="s">
        <v>863</v>
      </c>
      <c r="J699" s="10" t="s">
        <v>22</v>
      </c>
      <c r="K699" s="10" t="s">
        <v>4180</v>
      </c>
      <c r="L699" s="10">
        <v>130</v>
      </c>
      <c r="M699" s="12" t="s">
        <v>4181</v>
      </c>
      <c r="N699" s="10"/>
      <c r="O699" s="12" t="str">
        <f t="shared" si="10"/>
        <v>http://scholar.google.co.uk/scholar?hl=en&amp;q=%22Methane+flux+from+northern+wetlands+and+tundra%22&amp;btnG=&amp;as_sdt=1%2C5&amp;as_sdtp=</v>
      </c>
    </row>
    <row r="700" spans="1:15">
      <c r="A700" s="10">
        <v>698</v>
      </c>
      <c r="B700" s="10" t="s">
        <v>386</v>
      </c>
      <c r="C700" s="10">
        <v>69</v>
      </c>
      <c r="D700" s="10" t="s">
        <v>2272</v>
      </c>
      <c r="E700" s="12" t="s">
        <v>2273</v>
      </c>
      <c r="F700" s="10" t="s">
        <v>371</v>
      </c>
      <c r="G700" s="10" t="s">
        <v>2226</v>
      </c>
      <c r="H700" s="10">
        <v>1993</v>
      </c>
      <c r="I700" s="10" t="s">
        <v>863</v>
      </c>
      <c r="J700" s="10" t="s">
        <v>22</v>
      </c>
      <c r="K700" s="10" t="s">
        <v>2274</v>
      </c>
      <c r="L700" s="10">
        <v>73</v>
      </c>
      <c r="M700" s="10"/>
      <c r="N700" s="10"/>
      <c r="O700" s="12" t="str">
        <f t="shared" si="10"/>
        <v>http://scholar.google.co.uk/scholar?hl=en&amp;q=%22Carbon+sources+and+sinks+in+forest+biomes+of+the+former+Soviet+Union%22&amp;btnG=&amp;as_sdt=1%2C5&amp;as_sdtp=</v>
      </c>
    </row>
    <row r="701" spans="1:15">
      <c r="A701" s="10">
        <v>699</v>
      </c>
      <c r="B701" s="10" t="s">
        <v>775</v>
      </c>
      <c r="C701" s="10">
        <v>70</v>
      </c>
      <c r="D701" s="10" t="s">
        <v>4120</v>
      </c>
      <c r="E701" s="12" t="s">
        <v>4121</v>
      </c>
      <c r="F701" s="10" t="s">
        <v>4122</v>
      </c>
      <c r="G701" s="10" t="s">
        <v>4109</v>
      </c>
      <c r="H701" s="10">
        <v>1997</v>
      </c>
      <c r="I701" s="10" t="s">
        <v>863</v>
      </c>
      <c r="J701" s="10" t="s">
        <v>22</v>
      </c>
      <c r="K701" s="10" t="s">
        <v>4123</v>
      </c>
      <c r="L701" s="10">
        <v>196</v>
      </c>
      <c r="M701" s="10"/>
      <c r="N701" s="10"/>
      <c r="O701" s="12" t="str">
        <f t="shared" si="10"/>
        <v>http://scholar.google.co.uk/scholar?hl=en&amp;q=%22Nitrous+oxide+emissions+from+grazed+grassland%22&amp;btnG=&amp;as_sdt=1%2C5&amp;as_sdtp=</v>
      </c>
    </row>
    <row r="702" spans="1:15">
      <c r="A702" s="10">
        <v>700</v>
      </c>
      <c r="B702" s="10" t="s">
        <v>775</v>
      </c>
      <c r="C702" s="10">
        <v>70</v>
      </c>
      <c r="D702" s="10" t="s">
        <v>776</v>
      </c>
      <c r="E702" s="12" t="s">
        <v>777</v>
      </c>
      <c r="F702" s="10" t="s">
        <v>778</v>
      </c>
      <c r="G702" s="10" t="s">
        <v>652</v>
      </c>
      <c r="H702" s="10">
        <v>2007</v>
      </c>
      <c r="I702" s="10" t="s">
        <v>535</v>
      </c>
      <c r="J702" s="10" t="s">
        <v>22</v>
      </c>
      <c r="K702" s="10" t="s">
        <v>779</v>
      </c>
      <c r="L702" s="10">
        <v>69</v>
      </c>
      <c r="M702" s="12" t="s">
        <v>780</v>
      </c>
      <c r="N702" s="10"/>
      <c r="O702" s="12" t="str">
        <f t="shared" si="10"/>
        <v>http://scholar.google.co.uk/scholar?hl=en&amp;q=%22The+mobilisation+of+phosphorus,+organic+carbon+and+ammonium+in+the+initial+stage+of+fen+rewetting+(a+case+study+from+NE+Germany)%22&amp;btnG=&amp;as_sdt=1%2C5&amp;as_sdtp=</v>
      </c>
    </row>
    <row r="703" spans="1:15">
      <c r="A703" s="10">
        <v>701</v>
      </c>
      <c r="B703" s="10" t="s">
        <v>775</v>
      </c>
      <c r="C703" s="10">
        <v>70</v>
      </c>
      <c r="D703" s="10" t="s">
        <v>3045</v>
      </c>
      <c r="E703" s="12" t="s">
        <v>3046</v>
      </c>
      <c r="F703" s="10" t="s">
        <v>3047</v>
      </c>
      <c r="G703" s="10" t="s">
        <v>3048</v>
      </c>
      <c r="H703" s="10">
        <v>1997</v>
      </c>
      <c r="I703" s="10" t="s">
        <v>304</v>
      </c>
      <c r="J703" s="10" t="s">
        <v>22</v>
      </c>
      <c r="K703" s="10" t="s">
        <v>3049</v>
      </c>
      <c r="L703" s="10">
        <v>12</v>
      </c>
      <c r="M703" s="12" t="s">
        <v>3046</v>
      </c>
      <c r="N703" s="10" t="s">
        <v>24</v>
      </c>
      <c r="O703" s="12" t="str">
        <f t="shared" si="10"/>
        <v>http://scholar.google.co.uk/scholar?hl=en&amp;q=%22Effect+of+methane+concentration+on+the+rate+of+its+oxidation+by+bacteria+in+Sphagnum+peat%22&amp;btnG=&amp;as_sdt=1%2C5&amp;as_sdtp=</v>
      </c>
    </row>
    <row r="704" spans="1:15">
      <c r="A704" s="10">
        <v>702</v>
      </c>
      <c r="B704" s="10" t="s">
        <v>775</v>
      </c>
      <c r="C704" s="10">
        <v>70</v>
      </c>
      <c r="D704" s="10" t="s">
        <v>3317</v>
      </c>
      <c r="E704" s="12" t="s">
        <v>3318</v>
      </c>
      <c r="F704" s="10" t="s">
        <v>3319</v>
      </c>
      <c r="G704" s="10" t="s">
        <v>3304</v>
      </c>
      <c r="H704" s="10">
        <v>1986</v>
      </c>
      <c r="I704" s="10" t="s">
        <v>353</v>
      </c>
      <c r="J704" s="10" t="s">
        <v>22</v>
      </c>
      <c r="K704" s="10" t="s">
        <v>3320</v>
      </c>
      <c r="L704" s="10">
        <v>81</v>
      </c>
      <c r="M704" s="10"/>
      <c r="N704" s="10"/>
      <c r="O704" s="12" t="str">
        <f t="shared" si="10"/>
        <v>http://scholar.google.co.uk/scholar?hl=en&amp;q=%22Above+and+below+ground+dry+mass+of+the+three+main+vascular+plants+on+hummocks+on+a+subarctic+peat+bog%22&amp;btnG=&amp;as_sdt=1%2C5&amp;as_sdtp=</v>
      </c>
    </row>
    <row r="705" spans="1:15">
      <c r="A705" s="10">
        <v>703</v>
      </c>
      <c r="B705" s="10" t="s">
        <v>775</v>
      </c>
      <c r="C705" s="10">
        <v>70</v>
      </c>
      <c r="D705" s="10" t="s">
        <v>3006</v>
      </c>
      <c r="E705" s="12" t="s">
        <v>3007</v>
      </c>
      <c r="F705" s="10" t="s">
        <v>3008</v>
      </c>
      <c r="G705" s="10" t="s">
        <v>3009</v>
      </c>
      <c r="H705" s="10">
        <v>1987</v>
      </c>
      <c r="I705" s="10" t="s">
        <v>535</v>
      </c>
      <c r="J705" s="10" t="s">
        <v>22</v>
      </c>
      <c r="K705" s="10" t="s">
        <v>3010</v>
      </c>
      <c r="L705" s="10">
        <v>121</v>
      </c>
      <c r="M705" s="10"/>
      <c r="N705" s="10"/>
      <c r="O705" s="12" t="str">
        <f t="shared" si="10"/>
        <v>http://scholar.google.co.uk/scholar?hl=en&amp;q=%22Dependence+of+consumers+on+macroalgal+(Laminaria+solidungula)+carbon+in+an+arctic+kelp+community:+δ13C+evidence%22&amp;btnG=&amp;as_sdt=1%2C5&amp;as_sdtp=</v>
      </c>
    </row>
    <row r="706" spans="1:15">
      <c r="A706" s="10">
        <v>704</v>
      </c>
      <c r="B706" s="10" t="s">
        <v>775</v>
      </c>
      <c r="C706" s="10">
        <v>70</v>
      </c>
      <c r="D706" s="10" t="s">
        <v>4124</v>
      </c>
      <c r="E706" s="12" t="s">
        <v>4125</v>
      </c>
      <c r="F706" s="10" t="s">
        <v>4126</v>
      </c>
      <c r="G706" s="10" t="s">
        <v>4109</v>
      </c>
      <c r="H706" s="10">
        <v>2010</v>
      </c>
      <c r="I706" s="10" t="s">
        <v>863</v>
      </c>
      <c r="J706" s="10" t="s">
        <v>22</v>
      </c>
      <c r="K706" s="10" t="s">
        <v>4127</v>
      </c>
      <c r="L706" s="10">
        <v>13</v>
      </c>
      <c r="M706" s="10"/>
      <c r="N706" s="10"/>
      <c r="O706" s="12" t="str">
        <f t="shared" si="10"/>
        <v>http://scholar.google.co.uk/scholar?hl=en&amp;q=%22The+complete+carbon+budget+of+a+drained+peat+catchment%22&amp;btnG=&amp;as_sdt=1%2C5&amp;as_sdtp=</v>
      </c>
    </row>
    <row r="707" spans="1:15">
      <c r="A707" s="10">
        <v>705</v>
      </c>
      <c r="B707" s="10" t="s">
        <v>775</v>
      </c>
      <c r="C707" s="10">
        <v>70</v>
      </c>
      <c r="D707" s="10" t="s">
        <v>3929</v>
      </c>
      <c r="E707" s="12" t="s">
        <v>3930</v>
      </c>
      <c r="F707" s="10" t="s">
        <v>3931</v>
      </c>
      <c r="G707" s="10" t="s">
        <v>3848</v>
      </c>
      <c r="H707" s="10">
        <v>1998</v>
      </c>
      <c r="I707" s="10" t="s">
        <v>97</v>
      </c>
      <c r="J707" s="10" t="s">
        <v>22</v>
      </c>
      <c r="K707" s="10" t="s">
        <v>3932</v>
      </c>
      <c r="L707" s="10">
        <v>89</v>
      </c>
      <c r="M707" s="10"/>
      <c r="N707" s="10"/>
      <c r="O707" s="12" t="str">
        <f t="shared" ref="O707:O770" si="11">HYPERLINK(CONCATENATE("http://scholar.google.co.uk/scholar?hl=en&amp;q=%22",SUBSTITUTE(D707," ","+"),"%22&amp;btnG=&amp;as_sdt=1%2C5&amp;as_sdtp="))</f>
        <v>http://scholar.google.co.uk/scholar?hl=en&amp;q=%22Regulation+of+methane+production+in+a+Swedish+acid+mire+by+pH,+temperature+and+substrate%22&amp;btnG=&amp;as_sdt=1%2C5&amp;as_sdtp=</v>
      </c>
    </row>
    <row r="708" spans="1:15">
      <c r="A708" s="10">
        <v>706</v>
      </c>
      <c r="B708" s="10" t="s">
        <v>775</v>
      </c>
      <c r="C708" s="10">
        <v>70</v>
      </c>
      <c r="D708" s="10" t="s">
        <v>1233</v>
      </c>
      <c r="E708" s="12" t="s">
        <v>1234</v>
      </c>
      <c r="F708" s="10" t="s">
        <v>1235</v>
      </c>
      <c r="G708" s="10" t="s">
        <v>1215</v>
      </c>
      <c r="H708" s="10">
        <v>2005</v>
      </c>
      <c r="I708" s="10" t="s">
        <v>97</v>
      </c>
      <c r="J708" s="10" t="s">
        <v>22</v>
      </c>
      <c r="K708" s="10" t="s">
        <v>1220</v>
      </c>
      <c r="L708" s="10">
        <v>13</v>
      </c>
      <c r="M708" s="12" t="s">
        <v>1236</v>
      </c>
      <c r="N708" s="10"/>
      <c r="O708" s="12" t="str">
        <f t="shared" si="11"/>
        <v>http://scholar.google.co.uk/scholar?hl=en&amp;q=%22Kinetics+of+peat+soil+dissolved+organic+carbon+release+to+surface+water.+Part+2.+A+chemodynamic+process+model%22&amp;btnG=&amp;as_sdt=1%2C5&amp;as_sdtp=</v>
      </c>
    </row>
    <row r="709" spans="1:15">
      <c r="A709" s="10">
        <v>707</v>
      </c>
      <c r="B709" s="10" t="s">
        <v>775</v>
      </c>
      <c r="C709" s="10">
        <v>70</v>
      </c>
      <c r="D709" s="10" t="s">
        <v>3147</v>
      </c>
      <c r="E709" s="12" t="s">
        <v>3148</v>
      </c>
      <c r="F709" s="10" t="s">
        <v>3149</v>
      </c>
      <c r="G709" s="10" t="s">
        <v>3089</v>
      </c>
      <c r="H709" s="10">
        <v>2005</v>
      </c>
      <c r="I709" s="10" t="s">
        <v>3090</v>
      </c>
      <c r="J709" s="10" t="s">
        <v>22</v>
      </c>
      <c r="K709" s="10" t="s">
        <v>3150</v>
      </c>
      <c r="L709" s="10">
        <v>762</v>
      </c>
      <c r="M709" s="12" t="s">
        <v>3151</v>
      </c>
      <c r="N709" s="10"/>
      <c r="O709" s="12" t="str">
        <f t="shared" si="11"/>
        <v>http://scholar.google.co.uk/scholar?hl=en&amp;q=%22Carbon+losses+from+all+soils+across+England+and+Wales+1978–2003%22&amp;btnG=&amp;as_sdt=1%2C5&amp;as_sdtp=</v>
      </c>
    </row>
    <row r="710" spans="1:15">
      <c r="A710" s="10">
        <v>708</v>
      </c>
      <c r="B710" s="10" t="s">
        <v>775</v>
      </c>
      <c r="C710" s="10">
        <v>70</v>
      </c>
      <c r="D710" s="10" t="s">
        <v>1167</v>
      </c>
      <c r="E710" s="12" t="s">
        <v>1168</v>
      </c>
      <c r="F710" s="10" t="s">
        <v>1169</v>
      </c>
      <c r="G710" s="10" t="s">
        <v>1170</v>
      </c>
      <c r="H710" s="10">
        <v>2011</v>
      </c>
      <c r="I710" s="10" t="s">
        <v>97</v>
      </c>
      <c r="J710" s="10" t="s">
        <v>22</v>
      </c>
      <c r="K710" s="10" t="s">
        <v>1171</v>
      </c>
      <c r="L710" s="10">
        <v>9</v>
      </c>
      <c r="M710" s="12" t="s">
        <v>1172</v>
      </c>
      <c r="N710" s="10"/>
      <c r="O710" s="12" t="str">
        <f t="shared" si="11"/>
        <v>http://scholar.google.co.uk/scholar?hl=en&amp;q=%22Estimating+the+carbon+stock+of+a+blanket+peat+region+using+a+peat+depth+inference+model%22&amp;btnG=&amp;as_sdt=1%2C5&amp;as_sdtp=</v>
      </c>
    </row>
    <row r="711" spans="1:15">
      <c r="A711" s="10">
        <v>709</v>
      </c>
      <c r="B711" s="10" t="s">
        <v>130</v>
      </c>
      <c r="C711" s="10">
        <v>71</v>
      </c>
      <c r="D711" s="10" t="s">
        <v>927</v>
      </c>
      <c r="E711" s="12" t="s">
        <v>928</v>
      </c>
      <c r="F711" s="10" t="s">
        <v>929</v>
      </c>
      <c r="G711" s="10" t="s">
        <v>930</v>
      </c>
      <c r="H711" s="10">
        <v>1999</v>
      </c>
      <c r="I711" s="10" t="s">
        <v>97</v>
      </c>
      <c r="J711" s="10" t="s">
        <v>22</v>
      </c>
      <c r="K711" s="10" t="s">
        <v>931</v>
      </c>
      <c r="L711" s="10">
        <v>151</v>
      </c>
      <c r="M711" s="10"/>
      <c r="N711" s="10"/>
      <c r="O711" s="12" t="str">
        <f t="shared" si="11"/>
        <v>http://scholar.google.co.uk/scholar?hl=en&amp;q=%22NO+and+N〈+sub〉+2〈/sub〉+O+formation+during+the+combustion+of+wood,+straw,+malt+waste+and+peat%22&amp;btnG=&amp;as_sdt=1%2C5&amp;as_sdtp=</v>
      </c>
    </row>
    <row r="712" spans="1:15">
      <c r="A712" s="10">
        <v>710</v>
      </c>
      <c r="B712" s="10" t="s">
        <v>130</v>
      </c>
      <c r="C712" s="10">
        <v>71</v>
      </c>
      <c r="D712" s="10" t="s">
        <v>4081</v>
      </c>
      <c r="E712" s="12" t="s">
        <v>4082</v>
      </c>
      <c r="F712" s="10" t="s">
        <v>4083</v>
      </c>
      <c r="G712" s="10" t="s">
        <v>4074</v>
      </c>
      <c r="H712" s="10">
        <v>2005</v>
      </c>
      <c r="I712" s="10"/>
      <c r="J712" s="10" t="s">
        <v>22</v>
      </c>
      <c r="K712" s="10" t="s">
        <v>4084</v>
      </c>
      <c r="L712" s="10">
        <v>14</v>
      </c>
      <c r="M712" s="10"/>
      <c r="N712" s="10"/>
      <c r="O712" s="12" t="str">
        <f t="shared" si="11"/>
        <v>http://scholar.google.co.uk/scholar?hl=en&amp;q=%22Surface+peat+mass+and+carbon+balance+in+a+hypermaritime+peatland%22&amp;btnG=&amp;as_sdt=1%2C5&amp;as_sdtp=</v>
      </c>
    </row>
    <row r="713" spans="1:15">
      <c r="A713" s="10">
        <v>711</v>
      </c>
      <c r="B713" s="10" t="s">
        <v>130</v>
      </c>
      <c r="C713" s="10">
        <v>71</v>
      </c>
      <c r="D713" s="10" t="s">
        <v>1738</v>
      </c>
      <c r="E713" s="12" t="s">
        <v>1739</v>
      </c>
      <c r="F713" s="10" t="s">
        <v>1740</v>
      </c>
      <c r="G713" s="10" t="s">
        <v>1709</v>
      </c>
      <c r="H713" s="10">
        <v>2003</v>
      </c>
      <c r="I713" s="10" t="s">
        <v>863</v>
      </c>
      <c r="J713" s="10" t="s">
        <v>22</v>
      </c>
      <c r="K713" s="10" t="s">
        <v>1741</v>
      </c>
      <c r="L713" s="10">
        <v>97</v>
      </c>
      <c r="M713" s="12" t="s">
        <v>1739</v>
      </c>
      <c r="N713" s="10" t="s">
        <v>1717</v>
      </c>
      <c r="O713" s="12" t="str">
        <f t="shared" si="11"/>
        <v>http://scholar.google.co.uk/scholar?hl=en&amp;q=%22Isolation+and+characterization+of+oligotrophic+acido‐tolerant+methanogenic+consortia+from+a+Sphagnum+peat+bog%22&amp;btnG=&amp;as_sdt=1%2C5&amp;as_sdtp=</v>
      </c>
    </row>
    <row r="714" spans="1:15">
      <c r="A714" s="10">
        <v>712</v>
      </c>
      <c r="B714" s="10" t="s">
        <v>130</v>
      </c>
      <c r="C714" s="10">
        <v>71</v>
      </c>
      <c r="D714" s="10" t="s">
        <v>1768</v>
      </c>
      <c r="E714" s="12" t="s">
        <v>1769</v>
      </c>
      <c r="F714" s="10" t="s">
        <v>1770</v>
      </c>
      <c r="G714" s="10" t="s">
        <v>1771</v>
      </c>
      <c r="H714" s="10">
        <v>2011</v>
      </c>
      <c r="I714" s="10" t="s">
        <v>97</v>
      </c>
      <c r="J714" s="10" t="s">
        <v>22</v>
      </c>
      <c r="K714" s="10" t="s">
        <v>1772</v>
      </c>
      <c r="L714" s="10">
        <v>14</v>
      </c>
      <c r="M714" s="12" t="s">
        <v>1773</v>
      </c>
      <c r="N714" s="10"/>
      <c r="O714" s="12" t="str">
        <f t="shared" si="11"/>
        <v>http://scholar.google.co.uk/scholar?hl=en&amp;q=%22Implications+of+fires+on+carbon+budgets+in+Andean+cloud+montane+forest:+The+importance+of+peat+soils+and+tree+resprouting%22&amp;btnG=&amp;as_sdt=1%2C5&amp;as_sdtp=</v>
      </c>
    </row>
    <row r="715" spans="1:15">
      <c r="A715" s="10">
        <v>713</v>
      </c>
      <c r="B715" s="10" t="s">
        <v>130</v>
      </c>
      <c r="C715" s="10">
        <v>71</v>
      </c>
      <c r="D715" s="10" t="s">
        <v>2801</v>
      </c>
      <c r="E715" s="12" t="s">
        <v>2802</v>
      </c>
      <c r="F715" s="10" t="s">
        <v>2803</v>
      </c>
      <c r="G715" s="10" t="s">
        <v>2773</v>
      </c>
      <c r="H715" s="10">
        <v>1992</v>
      </c>
      <c r="I715" s="10" t="s">
        <v>863</v>
      </c>
      <c r="J715" s="10" t="s">
        <v>22</v>
      </c>
      <c r="K715" s="10" t="s">
        <v>2804</v>
      </c>
      <c r="L715" s="10">
        <v>182</v>
      </c>
      <c r="M715" s="10"/>
      <c r="N715" s="10"/>
      <c r="O715" s="12" t="str">
        <f t="shared" si="11"/>
        <v>http://scholar.google.co.uk/scholar?hl=en&amp;q=%22Methane+emissions+from+Alaska+arctic+tundra:+An+assessment+of+local+spatial+variability%22&amp;btnG=&amp;as_sdt=1%2C5&amp;as_sdtp=</v>
      </c>
    </row>
    <row r="716" spans="1:15">
      <c r="A716" s="10">
        <v>714</v>
      </c>
      <c r="B716" s="10" t="s">
        <v>130</v>
      </c>
      <c r="C716" s="10">
        <v>71</v>
      </c>
      <c r="D716" s="10" t="s">
        <v>2076</v>
      </c>
      <c r="E716" s="12" t="s">
        <v>2077</v>
      </c>
      <c r="F716" s="10" t="s">
        <v>2078</v>
      </c>
      <c r="G716" s="10" t="s">
        <v>2070</v>
      </c>
      <c r="H716" s="10">
        <v>1981</v>
      </c>
      <c r="I716" s="10" t="s">
        <v>863</v>
      </c>
      <c r="J716" s="10" t="s">
        <v>22</v>
      </c>
      <c r="K716" s="10" t="s">
        <v>2079</v>
      </c>
      <c r="L716" s="10">
        <v>93</v>
      </c>
      <c r="M716" s="10"/>
      <c r="N716" s="10"/>
      <c r="O716" s="12" t="str">
        <f t="shared" si="11"/>
        <v>http://scholar.google.co.uk/scholar?hl=en&amp;q=%22Methane+flux+in+forested+freshwater+swamps+of+the+southeastern+United+States%22&amp;btnG=&amp;as_sdt=1%2C5&amp;as_sdtp=</v>
      </c>
    </row>
    <row r="717" spans="1:15">
      <c r="A717" s="10">
        <v>715</v>
      </c>
      <c r="B717" s="10" t="s">
        <v>130</v>
      </c>
      <c r="C717" s="10">
        <v>71</v>
      </c>
      <c r="D717" s="10" t="s">
        <v>1592</v>
      </c>
      <c r="E717" s="12" t="s">
        <v>1593</v>
      </c>
      <c r="F717" s="10" t="s">
        <v>1594</v>
      </c>
      <c r="G717" s="10" t="s">
        <v>1595</v>
      </c>
      <c r="H717" s="10">
        <v>2007</v>
      </c>
      <c r="I717" s="10" t="s">
        <v>863</v>
      </c>
      <c r="J717" s="10" t="s">
        <v>22</v>
      </c>
      <c r="K717" s="10" t="s">
        <v>1596</v>
      </c>
      <c r="L717" s="10">
        <v>76</v>
      </c>
      <c r="M717" s="10"/>
      <c r="N717" s="10"/>
      <c r="O717" s="12" t="str">
        <f t="shared" si="11"/>
        <v>http://scholar.google.co.uk/scholar?hl=en&amp;q=%22Methanogenesis+and+methanogenic+pathways+in+a+peat+from+subarctic+permafrost%22&amp;btnG=&amp;as_sdt=1%2C5&amp;as_sdtp=</v>
      </c>
    </row>
    <row r="718" spans="1:15">
      <c r="A718" s="10">
        <v>716</v>
      </c>
      <c r="B718" s="10" t="s">
        <v>130</v>
      </c>
      <c r="C718" s="10">
        <v>71</v>
      </c>
      <c r="D718" s="10" t="s">
        <v>2149</v>
      </c>
      <c r="E718" s="12" t="s">
        <v>2150</v>
      </c>
      <c r="F718" s="10" t="s">
        <v>2151</v>
      </c>
      <c r="G718" s="10" t="s">
        <v>2083</v>
      </c>
      <c r="H718" s="10">
        <v>2007</v>
      </c>
      <c r="I718" s="10" t="s">
        <v>863</v>
      </c>
      <c r="J718" s="10" t="s">
        <v>22</v>
      </c>
      <c r="K718" s="10" t="s">
        <v>2152</v>
      </c>
      <c r="L718" s="10">
        <v>79</v>
      </c>
      <c r="M718" s="12" t="s">
        <v>2150</v>
      </c>
      <c r="N718" s="10" t="s">
        <v>1717</v>
      </c>
      <c r="O718" s="12" t="str">
        <f t="shared" si="11"/>
        <v>http://scholar.google.co.uk/scholar?hl=en&amp;q=%22Falling+atmospheric+pressure+as+a+trigger+for+methane+ebullition+from+peatland%22&amp;btnG=&amp;as_sdt=1%2C5&amp;as_sdtp=</v>
      </c>
    </row>
    <row r="719" spans="1:15">
      <c r="A719" s="10">
        <v>717</v>
      </c>
      <c r="B719" s="10" t="s">
        <v>130</v>
      </c>
      <c r="C719" s="10">
        <v>71</v>
      </c>
      <c r="D719" s="10" t="s">
        <v>131</v>
      </c>
      <c r="E719" s="12" t="s">
        <v>132</v>
      </c>
      <c r="F719" s="10" t="s">
        <v>133</v>
      </c>
      <c r="G719" s="10" t="s">
        <v>134</v>
      </c>
      <c r="H719" s="10">
        <v>1992</v>
      </c>
      <c r="I719" s="10"/>
      <c r="J719" s="10" t="s">
        <v>119</v>
      </c>
      <c r="K719" s="10" t="s">
        <v>135</v>
      </c>
      <c r="L719" s="10">
        <v>66</v>
      </c>
      <c r="M719" s="10"/>
      <c r="N719" s="10"/>
      <c r="O719" s="12" t="str">
        <f t="shared" si="11"/>
        <v>http://scholar.google.co.uk/scholar?hl=en&amp;q=%22Nitrogen+fixation+in+arctic+plant+communities%22&amp;btnG=&amp;as_sdt=1%2C5&amp;as_sdtp=</v>
      </c>
    </row>
    <row r="720" spans="1:15">
      <c r="A720" s="10">
        <v>718</v>
      </c>
      <c r="B720" s="10" t="s">
        <v>130</v>
      </c>
      <c r="C720" s="10">
        <v>71</v>
      </c>
      <c r="D720" s="10" t="s">
        <v>1936</v>
      </c>
      <c r="E720" s="12" t="s">
        <v>1937</v>
      </c>
      <c r="F720" s="10" t="s">
        <v>1938</v>
      </c>
      <c r="G720" s="10" t="s">
        <v>1934</v>
      </c>
      <c r="H720" s="10">
        <v>1996</v>
      </c>
      <c r="I720" s="10"/>
      <c r="J720" s="10" t="s">
        <v>22</v>
      </c>
      <c r="K720" s="10" t="s">
        <v>1939</v>
      </c>
      <c r="L720" s="10">
        <v>218</v>
      </c>
      <c r="M720" s="12" t="s">
        <v>1940</v>
      </c>
      <c r="N720" s="10"/>
      <c r="O720" s="12" t="str">
        <f t="shared" si="11"/>
        <v>http://scholar.google.co.uk/scholar?hl=en&amp;q=%22Global+coal+gap+between+Permian–Triassic+extinction+and+Middle+Triassic+recovery+of+peat+-forming+plants%22&amp;btnG=&amp;as_sdt=1%2C5&amp;as_sdtp=</v>
      </c>
    </row>
    <row r="721" spans="1:15">
      <c r="A721" s="10">
        <v>719</v>
      </c>
      <c r="B721" s="10" t="s">
        <v>363</v>
      </c>
      <c r="C721" s="10">
        <v>72</v>
      </c>
      <c r="D721" s="10" t="s">
        <v>4582</v>
      </c>
      <c r="E721" s="12" t="s">
        <v>4583</v>
      </c>
      <c r="F721" s="10" t="s">
        <v>4584</v>
      </c>
      <c r="G721" s="10"/>
      <c r="H721" s="10"/>
      <c r="I721" s="10"/>
      <c r="J721" s="10" t="s">
        <v>4626</v>
      </c>
      <c r="K721" s="10" t="s">
        <v>4585</v>
      </c>
      <c r="L721" s="10">
        <v>11</v>
      </c>
      <c r="M721" s="10"/>
      <c r="N721" s="10"/>
      <c r="O721" s="12" t="str">
        <f t="shared" si="11"/>
        <v>http://scholar.google.co.uk/scholar?hl=en&amp;q=%22The+controls+on+concentrations+and+fluxes+of+gaseous,+dissolved+and+particulate+carbon+in+upland+peat+dominated+catchments%22&amp;btnG=&amp;as_sdt=1%2C5&amp;as_sdtp=</v>
      </c>
    </row>
    <row r="722" spans="1:15">
      <c r="A722" s="10">
        <v>720</v>
      </c>
      <c r="B722" s="10" t="s">
        <v>363</v>
      </c>
      <c r="C722" s="10">
        <v>72</v>
      </c>
      <c r="D722" s="10" t="s">
        <v>3933</v>
      </c>
      <c r="E722" s="12" t="s">
        <v>3934</v>
      </c>
      <c r="F722" s="10" t="s">
        <v>3935</v>
      </c>
      <c r="G722" s="10" t="s">
        <v>3848</v>
      </c>
      <c r="H722" s="10">
        <v>2002</v>
      </c>
      <c r="I722" s="10" t="s">
        <v>97</v>
      </c>
      <c r="J722" s="10" t="s">
        <v>22</v>
      </c>
      <c r="K722" s="10" t="s">
        <v>3936</v>
      </c>
      <c r="L722" s="10">
        <v>57</v>
      </c>
      <c r="M722" s="10"/>
      <c r="N722" s="10"/>
      <c r="O722" s="12" t="str">
        <f t="shared" si="11"/>
        <v>http://scholar.google.co.uk/scholar?hl=en&amp;q=%22Factors+influencing+methane+flux+from+a+boreal+forest+wetland+in+Saskatchewan,+Canada%22&amp;btnG=&amp;as_sdt=1%2C5&amp;as_sdtp=</v>
      </c>
    </row>
    <row r="723" spans="1:15">
      <c r="A723" s="10">
        <v>721</v>
      </c>
      <c r="B723" s="10" t="s">
        <v>363</v>
      </c>
      <c r="C723" s="10">
        <v>72</v>
      </c>
      <c r="D723" s="10" t="s">
        <v>781</v>
      </c>
      <c r="E723" s="12" t="s">
        <v>782</v>
      </c>
      <c r="F723" s="10" t="s">
        <v>783</v>
      </c>
      <c r="G723" s="10" t="s">
        <v>652</v>
      </c>
      <c r="H723" s="10">
        <v>1996</v>
      </c>
      <c r="I723" s="10" t="s">
        <v>535</v>
      </c>
      <c r="J723" s="10" t="s">
        <v>22</v>
      </c>
      <c r="K723" s="10" t="s">
        <v>784</v>
      </c>
      <c r="L723" s="10">
        <v>78</v>
      </c>
      <c r="M723" s="10"/>
      <c r="N723" s="10"/>
      <c r="O723" s="12" t="str">
        <f t="shared" si="11"/>
        <v>http://scholar.google.co.uk/scholar?hl=en&amp;q=%22Soil+environmental+variables+affecting+the+flux+of+methane+from+a+range+of+forest,+moorland+and+agricultural+soils%22&amp;btnG=&amp;as_sdt=1%2C5&amp;as_sdtp=</v>
      </c>
    </row>
    <row r="724" spans="1:15">
      <c r="A724" s="10">
        <v>722</v>
      </c>
      <c r="B724" s="10" t="s">
        <v>363</v>
      </c>
      <c r="C724" s="10">
        <v>72</v>
      </c>
      <c r="D724" s="10" t="s">
        <v>1237</v>
      </c>
      <c r="E724" s="12" t="s">
        <v>1238</v>
      </c>
      <c r="F724" s="10" t="s">
        <v>1239</v>
      </c>
      <c r="G724" s="10" t="s">
        <v>1215</v>
      </c>
      <c r="H724" s="10">
        <v>1997</v>
      </c>
      <c r="I724" s="10" t="s">
        <v>97</v>
      </c>
      <c r="J724" s="10" t="s">
        <v>22</v>
      </c>
      <c r="K724" s="10" t="s">
        <v>1240</v>
      </c>
      <c r="L724" s="10">
        <v>12</v>
      </c>
      <c r="M724" s="10"/>
      <c r="N724" s="10"/>
      <c r="O724" s="12" t="str">
        <f t="shared" si="11"/>
        <v>http://scholar.google.co.uk/scholar?hl=en&amp;q=%22Methane+oxidation+by+Dutch+grassland+and+peat+soil+microflora%22&amp;btnG=&amp;as_sdt=1%2C5&amp;as_sdtp=</v>
      </c>
    </row>
    <row r="725" spans="1:15">
      <c r="A725" s="10">
        <v>723</v>
      </c>
      <c r="B725" s="10" t="s">
        <v>363</v>
      </c>
      <c r="C725" s="10">
        <v>72</v>
      </c>
      <c r="D725" s="10" t="s">
        <v>4253</v>
      </c>
      <c r="E725" s="12" t="s">
        <v>4254</v>
      </c>
      <c r="F725" s="10" t="s">
        <v>4255</v>
      </c>
      <c r="G725" s="10" t="s">
        <v>4235</v>
      </c>
      <c r="H725" s="10">
        <v>1999</v>
      </c>
      <c r="I725" s="10"/>
      <c r="J725" s="10" t="s">
        <v>22</v>
      </c>
      <c r="K725" s="10" t="s">
        <v>4256</v>
      </c>
      <c r="L725" s="10">
        <v>67</v>
      </c>
      <c r="M725" s="12" t="s">
        <v>4257</v>
      </c>
      <c r="N725" s="10"/>
      <c r="O725" s="12" t="str">
        <f t="shared" si="11"/>
        <v>http://scholar.google.co.uk/scholar?hl=en&amp;q=%22The+role+of+fire+in+the+carbon+dynamics+of+a+mire,+eastern+Finland%22&amp;btnG=&amp;as_sdt=1%2C5&amp;as_sdtp=</v>
      </c>
    </row>
    <row r="726" spans="1:15">
      <c r="A726" s="10">
        <v>724</v>
      </c>
      <c r="B726" s="10" t="s">
        <v>363</v>
      </c>
      <c r="C726" s="10">
        <v>72</v>
      </c>
      <c r="D726" s="10" t="s">
        <v>1547</v>
      </c>
      <c r="E726" s="12" t="s">
        <v>1548</v>
      </c>
      <c r="F726" s="10" t="s">
        <v>1549</v>
      </c>
      <c r="G726" s="10" t="s">
        <v>1525</v>
      </c>
      <c r="H726" s="10">
        <v>1998</v>
      </c>
      <c r="I726" s="10" t="s">
        <v>181</v>
      </c>
      <c r="J726" s="10" t="s">
        <v>22</v>
      </c>
      <c r="K726" s="10" t="s">
        <v>1550</v>
      </c>
      <c r="L726" s="10">
        <v>80</v>
      </c>
      <c r="M726" s="12" t="s">
        <v>1551</v>
      </c>
      <c r="N726" s="10"/>
      <c r="O726" s="12" t="str">
        <f t="shared" si="11"/>
        <v>http://scholar.google.co.uk/scholar?hl=en&amp;q=%22Effects+of+fires+on+carbon+cycling+in+North+American+boreal+peatlands%22&amp;btnG=&amp;as_sdt=1%2C5&amp;as_sdtp=</v>
      </c>
    </row>
    <row r="727" spans="1:15">
      <c r="A727" s="10">
        <v>725</v>
      </c>
      <c r="B727" s="10" t="s">
        <v>363</v>
      </c>
      <c r="C727" s="10">
        <v>72</v>
      </c>
      <c r="D727" s="10" t="s">
        <v>2628</v>
      </c>
      <c r="E727" s="12" t="s">
        <v>2629</v>
      </c>
      <c r="F727" s="10" t="s">
        <v>2630</v>
      </c>
      <c r="G727" s="10" t="s">
        <v>2573</v>
      </c>
      <c r="H727" s="10">
        <v>2011</v>
      </c>
      <c r="I727" s="10" t="s">
        <v>863</v>
      </c>
      <c r="J727" s="10" t="s">
        <v>22</v>
      </c>
      <c r="K727" s="10" t="s">
        <v>2631</v>
      </c>
      <c r="L727" s="10">
        <v>89</v>
      </c>
      <c r="M727" s="12" t="s">
        <v>2629</v>
      </c>
      <c r="N727" s="10" t="s">
        <v>1717</v>
      </c>
      <c r="O727" s="12" t="str">
        <f t="shared" si="11"/>
        <v>http://scholar.google.co.uk/scholar?hl=en&amp;q=%22Vulnerability+of+high‐latitude+soil+organic+carbon+in+North+America+to+disturbance%22&amp;btnG=&amp;as_sdt=1%2C5&amp;as_sdtp=</v>
      </c>
    </row>
    <row r="728" spans="1:15">
      <c r="A728" s="10">
        <v>726</v>
      </c>
      <c r="B728" s="10" t="s">
        <v>363</v>
      </c>
      <c r="C728" s="10">
        <v>72</v>
      </c>
      <c r="D728" s="10" t="s">
        <v>364</v>
      </c>
      <c r="E728" s="12" t="s">
        <v>365</v>
      </c>
      <c r="F728" s="10" t="s">
        <v>366</v>
      </c>
      <c r="G728" s="10" t="s">
        <v>352</v>
      </c>
      <c r="H728" s="10">
        <v>1995</v>
      </c>
      <c r="I728" s="10" t="s">
        <v>353</v>
      </c>
      <c r="J728" s="10" t="s">
        <v>22</v>
      </c>
      <c r="K728" s="10" t="s">
        <v>367</v>
      </c>
      <c r="L728" s="10">
        <v>24</v>
      </c>
      <c r="M728" s="10"/>
      <c r="N728" s="10"/>
      <c r="O728" s="12" t="str">
        <f t="shared" si="11"/>
        <v>http://scholar.google.co.uk/scholar?hl=en&amp;q=%22Impact+on+the+greenhouse+effect+of+peat+mining+and+combustion%22&amp;btnG=&amp;as_sdt=1%2C5&amp;as_sdtp=</v>
      </c>
    </row>
    <row r="729" spans="1:15">
      <c r="A729" s="10">
        <v>727</v>
      </c>
      <c r="B729" s="10" t="s">
        <v>363</v>
      </c>
      <c r="C729" s="10">
        <v>72</v>
      </c>
      <c r="D729" s="10" t="s">
        <v>2203</v>
      </c>
      <c r="E729" s="12" t="s">
        <v>2204</v>
      </c>
      <c r="F729" s="10" t="s">
        <v>2205</v>
      </c>
      <c r="G729" s="10" t="s">
        <v>2206</v>
      </c>
      <c r="H729" s="10">
        <v>2002</v>
      </c>
      <c r="I729" s="10" t="s">
        <v>863</v>
      </c>
      <c r="J729" s="10" t="s">
        <v>22</v>
      </c>
      <c r="K729" s="10" t="s">
        <v>2207</v>
      </c>
      <c r="L729" s="10">
        <v>87</v>
      </c>
      <c r="M729" s="12" t="s">
        <v>2204</v>
      </c>
      <c r="N729" s="10" t="s">
        <v>1717</v>
      </c>
      <c r="O729" s="12" t="str">
        <f t="shared" si="11"/>
        <v>http://scholar.google.co.uk/scholar?hl=en&amp;q=%22Cutover+peatlands:+a+persistent+source+of+atmospheric+CO2%22&amp;btnG=&amp;as_sdt=1%2C5&amp;as_sdtp=</v>
      </c>
    </row>
    <row r="730" spans="1:15">
      <c r="A730" s="10">
        <v>728</v>
      </c>
      <c r="B730" s="10" t="s">
        <v>363</v>
      </c>
      <c r="C730" s="10">
        <v>72</v>
      </c>
      <c r="D730" s="10" t="s">
        <v>4586</v>
      </c>
      <c r="E730" s="12" t="s">
        <v>4587</v>
      </c>
      <c r="F730" s="10" t="s">
        <v>4521</v>
      </c>
      <c r="G730" s="10"/>
      <c r="H730" s="10"/>
      <c r="I730" s="10"/>
      <c r="J730" s="10" t="s">
        <v>22</v>
      </c>
      <c r="K730" s="10" t="s">
        <v>4588</v>
      </c>
      <c r="L730" s="10">
        <v>12</v>
      </c>
      <c r="M730" s="10"/>
      <c r="N730" s="10"/>
      <c r="O730" s="12" t="str">
        <f t="shared" si="11"/>
        <v>http://scholar.google.co.uk/scholar?hl=en&amp;q=%22Comparison+of+radiative+forcing+impacts+of+the+use+of+wood,+peat+,+and+fossil+fuels%22&amp;btnG=&amp;as_sdt=1%2C5&amp;as_sdtp=</v>
      </c>
    </row>
    <row r="731" spans="1:15">
      <c r="A731" s="10">
        <v>729</v>
      </c>
      <c r="B731" s="10" t="s">
        <v>65</v>
      </c>
      <c r="C731" s="10">
        <v>73</v>
      </c>
      <c r="D731" s="10" t="s">
        <v>4218</v>
      </c>
      <c r="E731" s="12" t="s">
        <v>4219</v>
      </c>
      <c r="F731" s="10" t="s">
        <v>4220</v>
      </c>
      <c r="G731" s="10" t="s">
        <v>4210</v>
      </c>
      <c r="H731" s="10">
        <v>2004</v>
      </c>
      <c r="I731" s="10"/>
      <c r="J731" s="10" t="s">
        <v>22</v>
      </c>
      <c r="K731" s="10" t="s">
        <v>4221</v>
      </c>
      <c r="L731" s="10">
        <v>52</v>
      </c>
      <c r="M731" s="12" t="s">
        <v>4222</v>
      </c>
      <c r="N731" s="10"/>
      <c r="O731" s="12" t="str">
        <f t="shared" si="11"/>
        <v>http://scholar.google.co.uk/scholar?hl=en&amp;q=%22Changes+in+solar+activity+and+Holocene+climatic+shifts+derived+from+14C+wiggle-match+dated+peat+deposits%22&amp;btnG=&amp;as_sdt=1%2C5&amp;as_sdtp=</v>
      </c>
    </row>
    <row r="732" spans="1:15">
      <c r="A732" s="10">
        <v>730</v>
      </c>
      <c r="B732" s="10" t="s">
        <v>65</v>
      </c>
      <c r="C732" s="10">
        <v>73</v>
      </c>
      <c r="D732" s="10" t="s">
        <v>66</v>
      </c>
      <c r="E732" s="12" t="s">
        <v>67</v>
      </c>
      <c r="F732" s="10" t="s">
        <v>68</v>
      </c>
      <c r="G732" s="10" t="s">
        <v>20</v>
      </c>
      <c r="H732" s="10">
        <v>2013</v>
      </c>
      <c r="I732" s="10" t="s">
        <v>21</v>
      </c>
      <c r="J732" s="10" t="s">
        <v>22</v>
      </c>
      <c r="K732" s="10" t="s">
        <v>69</v>
      </c>
      <c r="L732" s="10">
        <v>15</v>
      </c>
      <c r="M732" s="12" t="s">
        <v>67</v>
      </c>
      <c r="N732" s="10" t="s">
        <v>24</v>
      </c>
      <c r="O732" s="12" t="str">
        <f t="shared" si="11"/>
        <v>http://scholar.google.co.uk/scholar?hl=en&amp;q=%22Effects+of+land+use+intensity+on+the+full+greenhouse+gas+balance+in+an+Atlantic+peat+bog%22&amp;btnG=&amp;as_sdt=1%2C5&amp;as_sdtp=</v>
      </c>
    </row>
    <row r="733" spans="1:15">
      <c r="A733" s="10">
        <v>731</v>
      </c>
      <c r="B733" s="10" t="s">
        <v>65</v>
      </c>
      <c r="C733" s="10">
        <v>73</v>
      </c>
      <c r="D733" s="10" t="s">
        <v>3937</v>
      </c>
      <c r="E733" s="12" t="s">
        <v>3938</v>
      </c>
      <c r="F733" s="10" t="s">
        <v>3939</v>
      </c>
      <c r="G733" s="10" t="s">
        <v>3848</v>
      </c>
      <c r="H733" s="10">
        <v>1998</v>
      </c>
      <c r="I733" s="10" t="s">
        <v>97</v>
      </c>
      <c r="J733" s="10" t="s">
        <v>22</v>
      </c>
      <c r="K733" s="10" t="s">
        <v>3940</v>
      </c>
      <c r="L733" s="10">
        <v>71</v>
      </c>
      <c r="M733" s="10"/>
      <c r="N733" s="10"/>
      <c r="O733" s="12" t="str">
        <f t="shared" si="11"/>
        <v>http://scholar.google.co.uk/scholar?hl=en&amp;q=%22Methane+production+as+a+function+of+anaerobic+carbon+mineralization:+a+process+model%22&amp;btnG=&amp;as_sdt=1%2C5&amp;as_sdtp=</v>
      </c>
    </row>
    <row r="734" spans="1:15">
      <c r="A734" s="10">
        <v>732</v>
      </c>
      <c r="B734" s="10" t="s">
        <v>65</v>
      </c>
      <c r="C734" s="10">
        <v>73</v>
      </c>
      <c r="D734" s="10" t="s">
        <v>3200</v>
      </c>
      <c r="E734" s="12" t="s">
        <v>3201</v>
      </c>
      <c r="F734" s="10" t="s">
        <v>3202</v>
      </c>
      <c r="G734" s="10" t="s">
        <v>3203</v>
      </c>
      <c r="H734" s="10">
        <v>2007</v>
      </c>
      <c r="I734" s="10"/>
      <c r="J734" s="10" t="s">
        <v>22</v>
      </c>
      <c r="K734" s="10" t="s">
        <v>3204</v>
      </c>
      <c r="L734" s="10">
        <v>188</v>
      </c>
      <c r="M734" s="12" t="s">
        <v>3205</v>
      </c>
      <c r="N734" s="10"/>
      <c r="O734" s="12" t="str">
        <f t="shared" si="11"/>
        <v>http://scholar.google.co.uk/scholar?hl=en&amp;q=%22Back+in+the+black:+hydrothermal+carbonization+of+plant+material+as+an+efficient+chemical+process+to+treat+the+CO+2+problem?%22&amp;btnG=&amp;as_sdt=1%2C5&amp;as_sdtp=</v>
      </c>
    </row>
    <row r="735" spans="1:15">
      <c r="A735" s="10">
        <v>733</v>
      </c>
      <c r="B735" s="10" t="s">
        <v>65</v>
      </c>
      <c r="C735" s="10">
        <v>73</v>
      </c>
      <c r="D735" s="10" t="s">
        <v>1163</v>
      </c>
      <c r="E735" s="12"/>
      <c r="F735" s="10" t="s">
        <v>1164</v>
      </c>
      <c r="G735" s="10" t="s">
        <v>1165</v>
      </c>
      <c r="H735" s="10">
        <v>2001</v>
      </c>
      <c r="I735" s="10" t="s">
        <v>1166</v>
      </c>
      <c r="J735" s="10" t="s">
        <v>4644</v>
      </c>
      <c r="K735" s="10"/>
      <c r="L735" s="10">
        <v>13</v>
      </c>
      <c r="M735" s="10"/>
      <c r="N735" s="10" t="s">
        <v>34</v>
      </c>
      <c r="O735" s="12" t="str">
        <f t="shared" si="11"/>
        <v>http://scholar.google.co.uk/scholar?hl=en&amp;q=%22Present+stocks+of+peat+and+organic+carbon+in+bog+ecosystems+of+West+Siberia%22&amp;btnG=&amp;as_sdt=1%2C5&amp;as_sdtp=</v>
      </c>
    </row>
    <row r="736" spans="1:15">
      <c r="A736" s="10">
        <v>734</v>
      </c>
      <c r="B736" s="10" t="s">
        <v>65</v>
      </c>
      <c r="C736" s="10">
        <v>73</v>
      </c>
      <c r="D736" s="10" t="s">
        <v>4085</v>
      </c>
      <c r="E736" s="12" t="s">
        <v>4086</v>
      </c>
      <c r="F736" s="10" t="s">
        <v>4087</v>
      </c>
      <c r="G736" s="10" t="s">
        <v>4074</v>
      </c>
      <c r="H736" s="10">
        <v>1984</v>
      </c>
      <c r="I736" s="10"/>
      <c r="J736" s="10" t="s">
        <v>22</v>
      </c>
      <c r="K736" s="10" t="s">
        <v>4088</v>
      </c>
      <c r="L736" s="10">
        <v>1335</v>
      </c>
      <c r="M736" s="12" t="s">
        <v>4089</v>
      </c>
      <c r="N736" s="10"/>
      <c r="O736" s="12" t="str">
        <f t="shared" si="11"/>
        <v>http://scholar.google.co.uk/scholar?hl=en&amp;q=%22Effect+of+water-filled+pore+space+on+carbon+dioxide+and+nitrous+oxide+production+in+tilled+and+nontilled+soils%22&amp;btnG=&amp;as_sdt=1%2C5&amp;as_sdtp=</v>
      </c>
    </row>
    <row r="737" spans="1:15">
      <c r="A737" s="10">
        <v>735</v>
      </c>
      <c r="B737" s="10" t="s">
        <v>65</v>
      </c>
      <c r="C737" s="10">
        <v>73</v>
      </c>
      <c r="D737" s="10" t="s">
        <v>1965</v>
      </c>
      <c r="E737" s="12" t="s">
        <v>1966</v>
      </c>
      <c r="F737" s="10" t="s">
        <v>1967</v>
      </c>
      <c r="G737" s="10" t="s">
        <v>1950</v>
      </c>
      <c r="H737" s="10">
        <v>1998</v>
      </c>
      <c r="I737" s="10"/>
      <c r="J737" s="10" t="s">
        <v>22</v>
      </c>
      <c r="K737" s="10" t="s">
        <v>1968</v>
      </c>
      <c r="L737" s="10">
        <v>251</v>
      </c>
      <c r="M737" s="12" t="s">
        <v>1969</v>
      </c>
      <c r="N737" s="10"/>
      <c r="O737" s="12" t="str">
        <f t="shared" si="11"/>
        <v>http://scholar.google.co.uk/scholar?hl=en&amp;q=%22Magnitude+and+significance+of+carbon+burial+in+lakes,+reservoirs,+and+peatlands%22&amp;btnG=&amp;as_sdt=1%2C5&amp;as_sdtp=</v>
      </c>
    </row>
    <row r="738" spans="1:15">
      <c r="A738" s="10">
        <v>736</v>
      </c>
      <c r="B738" s="10" t="s">
        <v>65</v>
      </c>
      <c r="C738" s="10">
        <v>73</v>
      </c>
      <c r="D738" s="10" t="s">
        <v>570</v>
      </c>
      <c r="E738" s="12" t="s">
        <v>571</v>
      </c>
      <c r="F738" s="10" t="s">
        <v>572</v>
      </c>
      <c r="G738" s="10" t="s">
        <v>568</v>
      </c>
      <c r="H738" s="10">
        <v>1989</v>
      </c>
      <c r="I738" s="10" t="s">
        <v>353</v>
      </c>
      <c r="J738" s="10" t="s">
        <v>22</v>
      </c>
      <c r="K738" s="10" t="s">
        <v>573</v>
      </c>
      <c r="L738" s="10">
        <v>56</v>
      </c>
      <c r="M738" s="10"/>
      <c r="N738" s="10"/>
      <c r="O738" s="12" t="str">
        <f t="shared" si="11"/>
        <v>http://scholar.google.co.uk/scholar?hl=en&amp;q=%22Plant+production,+decomposition,+and+carbon+efflux+in+a+subarctic+patterned+fen%22&amp;btnG=&amp;as_sdt=1%2C5&amp;as_sdtp=</v>
      </c>
    </row>
    <row r="739" spans="1:15">
      <c r="A739" s="10">
        <v>737</v>
      </c>
      <c r="B739" s="10" t="s">
        <v>65</v>
      </c>
      <c r="C739" s="10">
        <v>73</v>
      </c>
      <c r="D739" s="10" t="s">
        <v>515</v>
      </c>
      <c r="E739" s="12" t="s">
        <v>516</v>
      </c>
      <c r="F739" s="10" t="s">
        <v>517</v>
      </c>
      <c r="G739" s="10" t="s">
        <v>518</v>
      </c>
      <c r="H739" s="10">
        <v>2010</v>
      </c>
      <c r="I739" s="10" t="s">
        <v>97</v>
      </c>
      <c r="J739" s="10" t="s">
        <v>22</v>
      </c>
      <c r="K739" s="10" t="s">
        <v>519</v>
      </c>
      <c r="L739" s="10">
        <v>14</v>
      </c>
      <c r="M739" s="10"/>
      <c r="N739" s="10"/>
      <c r="O739" s="12" t="str">
        <f t="shared" si="11"/>
        <v>http://scholar.google.co.uk/scholar?hl=en&amp;q=%22Novel+carbon+-based+Ni/Fe+catalysts+derived+from+peat+for+hot+gas+ammonia+decomposition+in+an+inert+helium+atmosphere%22&amp;btnG=&amp;as_sdt=1%2C5&amp;as_sdtp=</v>
      </c>
    </row>
    <row r="740" spans="1:15">
      <c r="A740" s="10">
        <v>738</v>
      </c>
      <c r="B740" s="10" t="s">
        <v>65</v>
      </c>
      <c r="C740" s="10">
        <v>73</v>
      </c>
      <c r="D740" s="10" t="s">
        <v>3516</v>
      </c>
      <c r="E740" s="12" t="s">
        <v>3517</v>
      </c>
      <c r="F740" s="10" t="s">
        <v>3518</v>
      </c>
      <c r="G740" s="10" t="s">
        <v>3503</v>
      </c>
      <c r="H740" s="10">
        <v>2010</v>
      </c>
      <c r="I740" s="10" t="s">
        <v>212</v>
      </c>
      <c r="J740" s="10" t="s">
        <v>22</v>
      </c>
      <c r="K740" s="10" t="s">
        <v>3519</v>
      </c>
      <c r="L740" s="10">
        <v>83</v>
      </c>
      <c r="M740" s="12" t="s">
        <v>3520</v>
      </c>
      <c r="N740" s="10"/>
      <c r="O740" s="12" t="str">
        <f t="shared" si="11"/>
        <v>http://scholar.google.co.uk/scholar?hl=en&amp;q=%22Opportunities+for+reducing+greenhouse+gas+emissions+in+tropical+peatlands%22&amp;btnG=&amp;as_sdt=1%2C5&amp;as_sdtp=</v>
      </c>
    </row>
    <row r="741" spans="1:15">
      <c r="A741" s="10">
        <v>739</v>
      </c>
      <c r="B741" s="10" t="s">
        <v>176</v>
      </c>
      <c r="C741" s="10">
        <v>74</v>
      </c>
      <c r="D741" s="10" t="s">
        <v>177</v>
      </c>
      <c r="E741" s="12" t="s">
        <v>178</v>
      </c>
      <c r="F741" s="10" t="s">
        <v>179</v>
      </c>
      <c r="G741" s="10" t="s">
        <v>180</v>
      </c>
      <c r="H741" s="10">
        <v>1998</v>
      </c>
      <c r="I741" s="10" t="s">
        <v>181</v>
      </c>
      <c r="J741" s="10" t="s">
        <v>22</v>
      </c>
      <c r="K741" s="10" t="s">
        <v>182</v>
      </c>
      <c r="L741" s="10">
        <v>69</v>
      </c>
      <c r="M741" s="10"/>
      <c r="N741" s="10"/>
      <c r="O741" s="12" t="str">
        <f t="shared" si="11"/>
        <v>http://scholar.google.co.uk/scholar?hl=en&amp;q=%22Emissions+of+N2O+and+NO+and+net+nitrogen+mineralization+in+a+boreal+forested+peatland+treated+with+different+nitrogen+compounds%22&amp;btnG=&amp;as_sdt=1%2C5&amp;as_sdtp=</v>
      </c>
    </row>
    <row r="742" spans="1:15">
      <c r="A742" s="10">
        <v>740</v>
      </c>
      <c r="B742" s="10" t="s">
        <v>176</v>
      </c>
      <c r="C742" s="10">
        <v>74</v>
      </c>
      <c r="D742" s="10" t="s">
        <v>4304</v>
      </c>
      <c r="E742" s="12" t="s">
        <v>4305</v>
      </c>
      <c r="F742" s="10" t="s">
        <v>4306</v>
      </c>
      <c r="G742" s="10" t="s">
        <v>4307</v>
      </c>
      <c r="H742" s="10">
        <v>1986</v>
      </c>
      <c r="I742" s="10" t="s">
        <v>535</v>
      </c>
      <c r="J742" s="10" t="s">
        <v>22</v>
      </c>
      <c r="K742" s="10" t="s">
        <v>4308</v>
      </c>
      <c r="L742" s="10">
        <v>128</v>
      </c>
      <c r="M742" s="10"/>
      <c r="N742" s="10"/>
      <c r="O742" s="12" t="str">
        <f t="shared" si="11"/>
        <v>http://scholar.google.co.uk/scholar?hl=en&amp;q=%22Peat+and+peat+substitutes+as+growth+media+for+container-grown+plants%22&amp;btnG=&amp;as_sdt=1%2C5&amp;as_sdtp=</v>
      </c>
    </row>
    <row r="743" spans="1:15">
      <c r="A743" s="10">
        <v>741</v>
      </c>
      <c r="B743" s="10" t="s">
        <v>176</v>
      </c>
      <c r="C743" s="10">
        <v>74</v>
      </c>
      <c r="D743" s="10" t="s">
        <v>2275</v>
      </c>
      <c r="E743" s="12" t="s">
        <v>2276</v>
      </c>
      <c r="F743" s="10" t="s">
        <v>2277</v>
      </c>
      <c r="G743" s="10" t="s">
        <v>2226</v>
      </c>
      <c r="H743" s="10">
        <v>1994</v>
      </c>
      <c r="I743" s="10" t="s">
        <v>863</v>
      </c>
      <c r="J743" s="10" t="s">
        <v>22</v>
      </c>
      <c r="K743" s="10" t="s">
        <v>2278</v>
      </c>
      <c r="L743" s="10">
        <v>130</v>
      </c>
      <c r="M743" s="10"/>
      <c r="N743" s="10"/>
      <c r="O743" s="12" t="str">
        <f t="shared" si="11"/>
        <v>http://scholar.google.co.uk/scholar?hl=en&amp;q=%22Climate+controls+on+temporal+variability+of+methane+flux+from+a+poor+fen+in+southeastern+New+Hampshire:+Measurement+and+modeling%22&amp;btnG=&amp;as_sdt=1%2C5&amp;as_sdtp=</v>
      </c>
    </row>
    <row r="744" spans="1:15">
      <c r="A744" s="10">
        <v>742</v>
      </c>
      <c r="B744" s="10" t="s">
        <v>176</v>
      </c>
      <c r="C744" s="10">
        <v>74</v>
      </c>
      <c r="D744" s="10" t="s">
        <v>1031</v>
      </c>
      <c r="E744" s="12" t="s">
        <v>1032</v>
      </c>
      <c r="F744" s="10" t="s">
        <v>1033</v>
      </c>
      <c r="G744" s="10" t="s">
        <v>1014</v>
      </c>
      <c r="H744" s="10">
        <v>1987</v>
      </c>
      <c r="I744" s="10"/>
      <c r="J744" s="10" t="s">
        <v>22</v>
      </c>
      <c r="K744" s="10" t="s">
        <v>1034</v>
      </c>
      <c r="L744" s="10">
        <v>85</v>
      </c>
      <c r="M744" s="10"/>
      <c r="N744" s="10"/>
      <c r="O744" s="12" t="str">
        <f t="shared" si="11"/>
        <v>http://scholar.google.co.uk/scholar?hl=en&amp;q=%22Comparison+of+13C+CPMAS+NMR+and+chemical+techniques+for+measuring+the+degree+of+decomposition+in+virgin+and+cultivated+peat+profiles%22&amp;btnG=&amp;as_sdt=1%2C5&amp;as_sdtp=</v>
      </c>
    </row>
    <row r="745" spans="1:15">
      <c r="A745" s="10">
        <v>743</v>
      </c>
      <c r="B745" s="10" t="s">
        <v>176</v>
      </c>
      <c r="C745" s="10">
        <v>74</v>
      </c>
      <c r="D745" s="10" t="s">
        <v>3040</v>
      </c>
      <c r="E745" s="12" t="s">
        <v>3041</v>
      </c>
      <c r="F745" s="10" t="s">
        <v>3042</v>
      </c>
      <c r="G745" s="10" t="s">
        <v>3043</v>
      </c>
      <c r="H745" s="10">
        <v>2002</v>
      </c>
      <c r="I745" s="10" t="s">
        <v>535</v>
      </c>
      <c r="J745" s="10" t="s">
        <v>22</v>
      </c>
      <c r="K745" s="10" t="s">
        <v>3044</v>
      </c>
      <c r="L745" s="10">
        <v>13</v>
      </c>
      <c r="M745" s="10"/>
      <c r="N745" s="10"/>
      <c r="O745" s="12" t="str">
        <f t="shared" si="11"/>
        <v>http://scholar.google.co.uk/scholar?hl=en&amp;q=%22The+structure+of+the+micromycete+complexes+of+oligotrophic+peat+deposits+in+the+southern+Taiga+subzone+of+west+Siberia%22&amp;btnG=&amp;as_sdt=1%2C5&amp;as_sdtp=</v>
      </c>
    </row>
    <row r="746" spans="1:15">
      <c r="A746" s="10">
        <v>744</v>
      </c>
      <c r="B746" s="10" t="s">
        <v>176</v>
      </c>
      <c r="C746" s="10">
        <v>74</v>
      </c>
      <c r="D746" s="10" t="s">
        <v>1751</v>
      </c>
      <c r="E746" s="12" t="s">
        <v>1752</v>
      </c>
      <c r="F746" s="10" t="s">
        <v>1753</v>
      </c>
      <c r="G746" s="10" t="s">
        <v>1754</v>
      </c>
      <c r="H746" s="10">
        <v>1999</v>
      </c>
      <c r="I746" s="10" t="s">
        <v>863</v>
      </c>
      <c r="J746" s="10" t="s">
        <v>22</v>
      </c>
      <c r="K746" s="10" t="s">
        <v>1755</v>
      </c>
      <c r="L746" s="10">
        <v>376</v>
      </c>
      <c r="M746" s="12" t="s">
        <v>1752</v>
      </c>
      <c r="N746" s="10" t="s">
        <v>1717</v>
      </c>
      <c r="O746" s="12" t="str">
        <f t="shared" si="11"/>
        <v>http://scholar.google.co.uk/scholar?hl=en&amp;q=%22Contribution+of+hydrogen+to+methane+production+and+control+of+hydrogen+concentrations+in+methanogenic+soils+and+sediments%22&amp;btnG=&amp;as_sdt=1%2C5&amp;as_sdtp=</v>
      </c>
    </row>
    <row r="747" spans="1:15">
      <c r="A747" s="10">
        <v>745</v>
      </c>
      <c r="B747" s="10" t="s">
        <v>176</v>
      </c>
      <c r="C747" s="10">
        <v>74</v>
      </c>
      <c r="D747" s="10" t="s">
        <v>1112</v>
      </c>
      <c r="E747" s="12" t="s">
        <v>1113</v>
      </c>
      <c r="F747" s="10" t="s">
        <v>1114</v>
      </c>
      <c r="G747" s="10" t="s">
        <v>1115</v>
      </c>
      <c r="H747" s="10">
        <v>1997</v>
      </c>
      <c r="I747" s="10"/>
      <c r="J747" s="10" t="s">
        <v>22</v>
      </c>
      <c r="K747" s="10" t="s">
        <v>1116</v>
      </c>
      <c r="L747" s="10">
        <v>115</v>
      </c>
      <c r="M747" s="10"/>
      <c r="N747" s="10"/>
      <c r="O747" s="12" t="str">
        <f t="shared" si="11"/>
        <v>http://scholar.google.co.uk/scholar?hl=en&amp;q=%22Soils+as+sources+and+sinks+for+atmospheric+methane%22&amp;btnG=&amp;as_sdt=1%2C5&amp;as_sdtp=</v>
      </c>
    </row>
    <row r="748" spans="1:15">
      <c r="A748" s="10">
        <v>746</v>
      </c>
      <c r="B748" s="10" t="s">
        <v>176</v>
      </c>
      <c r="C748" s="10">
        <v>74</v>
      </c>
      <c r="D748" s="10" t="s">
        <v>1035</v>
      </c>
      <c r="E748" s="12" t="s">
        <v>1036</v>
      </c>
      <c r="F748" s="10" t="s">
        <v>1037</v>
      </c>
      <c r="G748" s="10" t="s">
        <v>1014</v>
      </c>
      <c r="H748" s="10">
        <v>2003</v>
      </c>
      <c r="I748" s="10" t="s">
        <v>181</v>
      </c>
      <c r="J748" s="10" t="s">
        <v>22</v>
      </c>
      <c r="K748" s="10" t="s">
        <v>1038</v>
      </c>
      <c r="L748" s="10">
        <v>59</v>
      </c>
      <c r="M748" s="12" t="s">
        <v>1039</v>
      </c>
      <c r="N748" s="10"/>
      <c r="O748" s="12" t="str">
        <f t="shared" si="11"/>
        <v>http://scholar.google.co.uk/scholar?hl=en&amp;q=%22Rates+of+peat+accumulation+during+the+postglacial+period+in+32+sites+from+Alaska+to+Newfoundland,+with+special+emphasis+on+northern+Minnesota%22&amp;btnG=&amp;as_sdt=1%2C5&amp;as_sdtp=</v>
      </c>
    </row>
    <row r="749" spans="1:15">
      <c r="A749" s="10">
        <v>747</v>
      </c>
      <c r="B749" s="10" t="s">
        <v>176</v>
      </c>
      <c r="C749" s="10">
        <v>74</v>
      </c>
      <c r="D749" s="10" t="s">
        <v>4182</v>
      </c>
      <c r="E749" s="12" t="s">
        <v>4183</v>
      </c>
      <c r="F749" s="10" t="s">
        <v>4184</v>
      </c>
      <c r="G749" s="10" t="s">
        <v>4155</v>
      </c>
      <c r="H749" s="10">
        <v>2002</v>
      </c>
      <c r="I749" s="10" t="s">
        <v>863</v>
      </c>
      <c r="J749" s="10" t="s">
        <v>22</v>
      </c>
      <c r="K749" s="10" t="s">
        <v>4185</v>
      </c>
      <c r="L749" s="10">
        <v>114</v>
      </c>
      <c r="M749" s="12" t="s">
        <v>4183</v>
      </c>
      <c r="N749" s="10" t="s">
        <v>1717</v>
      </c>
      <c r="O749" s="12" t="str">
        <f t="shared" si="11"/>
        <v>http://scholar.google.co.uk/scholar?hl=en&amp;q=%22…+ecosystem–atmosphere+exchange+of+energy+and+mass+in+a+European+Russian+and+a+central+Siberian+bog+II.+Interseasonal+and+interannual+variability+of+CO2+…%22&amp;btnG=&amp;as_sdt=1%2C5&amp;as_sdtp=</v>
      </c>
    </row>
    <row r="750" spans="1:15">
      <c r="A750" s="10">
        <v>748</v>
      </c>
      <c r="B750" s="10" t="s">
        <v>176</v>
      </c>
      <c r="C750" s="10">
        <v>74</v>
      </c>
      <c r="D750" s="10" t="s">
        <v>3821</v>
      </c>
      <c r="E750" s="12"/>
      <c r="F750" s="10" t="s">
        <v>3822</v>
      </c>
      <c r="G750" s="10" t="s">
        <v>3784</v>
      </c>
      <c r="H750" s="10">
        <v>1998</v>
      </c>
      <c r="I750" s="10" t="s">
        <v>1232</v>
      </c>
      <c r="J750" s="10" t="s">
        <v>22</v>
      </c>
      <c r="K750" s="10"/>
      <c r="L750" s="10">
        <v>20</v>
      </c>
      <c r="M750" s="10"/>
      <c r="N750" s="10" t="s">
        <v>34</v>
      </c>
      <c r="O750" s="12" t="str">
        <f t="shared" si="11"/>
        <v>http://scholar.google.co.uk/scholar?hl=en&amp;q=%22Gas+diffusion+coefficient+profile+in+peat+determined+by+modelling+mass+spectrometric+data:+implications+for+gas+phase+distribution%22&amp;btnG=&amp;as_sdt=1%2C5&amp;as_sdtp=</v>
      </c>
    </row>
    <row r="751" spans="1:15">
      <c r="A751" s="10">
        <v>749</v>
      </c>
      <c r="B751" s="10" t="s">
        <v>225</v>
      </c>
      <c r="C751" s="10">
        <v>75</v>
      </c>
      <c r="D751" s="10" t="s">
        <v>3823</v>
      </c>
      <c r="E751" s="12" t="s">
        <v>3824</v>
      </c>
      <c r="F751" s="10" t="s">
        <v>3825</v>
      </c>
      <c r="G751" s="10" t="s">
        <v>3784</v>
      </c>
      <c r="H751" s="10">
        <v>2002</v>
      </c>
      <c r="I751" s="10" t="s">
        <v>97</v>
      </c>
      <c r="J751" s="10" t="s">
        <v>22</v>
      </c>
      <c r="K751" s="10" t="s">
        <v>3826</v>
      </c>
      <c r="L751" s="10">
        <v>63</v>
      </c>
      <c r="M751" s="10"/>
      <c r="N751" s="10"/>
      <c r="O751" s="12" t="str">
        <f t="shared" si="11"/>
        <v>http://scholar.google.co.uk/scholar?hl=en&amp;q=%22Contrasted+effects+of+simulated+drought+on+the+production+and+oxidation+of+methane+in+a+mid-Wales+wetland%22&amp;btnG=&amp;as_sdt=1%2C5&amp;as_sdtp=</v>
      </c>
    </row>
    <row r="752" spans="1:15">
      <c r="A752" s="10">
        <v>750</v>
      </c>
      <c r="B752" s="10" t="s">
        <v>225</v>
      </c>
      <c r="C752" s="10">
        <v>75</v>
      </c>
      <c r="D752" s="10" t="s">
        <v>3321</v>
      </c>
      <c r="E752" s="12" t="s">
        <v>3322</v>
      </c>
      <c r="F752" s="10" t="s">
        <v>3323</v>
      </c>
      <c r="G752" s="10" t="s">
        <v>3304</v>
      </c>
      <c r="H752" s="10">
        <v>1980</v>
      </c>
      <c r="I752" s="10" t="s">
        <v>353</v>
      </c>
      <c r="J752" s="10" t="s">
        <v>22</v>
      </c>
      <c r="K752" s="10" t="s">
        <v>3324</v>
      </c>
      <c r="L752" s="10">
        <v>65</v>
      </c>
      <c r="M752" s="10"/>
      <c r="N752" s="10"/>
      <c r="O752" s="12" t="str">
        <f t="shared" si="11"/>
        <v>http://scholar.google.co.uk/scholar?hl=en&amp;q=%22Salt+marsh+detritus:+an+alternative+interpretation+of+stable+carbon+isotope+ratios+and+the+fate+of+Spartina+alterniflora%22&amp;btnG=&amp;as_sdt=1%2C5&amp;as_sdtp=</v>
      </c>
    </row>
    <row r="753" spans="1:15">
      <c r="A753" s="10">
        <v>751</v>
      </c>
      <c r="B753" s="10" t="s">
        <v>225</v>
      </c>
      <c r="C753" s="10">
        <v>75</v>
      </c>
      <c r="D753" s="10" t="s">
        <v>2279</v>
      </c>
      <c r="E753" s="12" t="s">
        <v>2280</v>
      </c>
      <c r="F753" s="10" t="s">
        <v>2281</v>
      </c>
      <c r="G753" s="10" t="s">
        <v>2226</v>
      </c>
      <c r="H753" s="10">
        <v>1992</v>
      </c>
      <c r="I753" s="10" t="s">
        <v>863</v>
      </c>
      <c r="J753" s="10" t="s">
        <v>22</v>
      </c>
      <c r="K753" s="10" t="s">
        <v>2282</v>
      </c>
      <c r="L753" s="10">
        <v>78</v>
      </c>
      <c r="M753" s="10"/>
      <c r="N753" s="10"/>
      <c r="O753" s="12" t="str">
        <f t="shared" si="11"/>
        <v>http://scholar.google.co.uk/scholar?hl=en&amp;q=%22Methane+transport+and+oxidation+in+the+unsaturated+zone+of+a+Sphagnum+peatland%22&amp;btnG=&amp;as_sdt=1%2C5&amp;as_sdtp=</v>
      </c>
    </row>
    <row r="754" spans="1:15">
      <c r="A754" s="10">
        <v>752</v>
      </c>
      <c r="B754" s="10" t="s">
        <v>225</v>
      </c>
      <c r="C754" s="10">
        <v>75</v>
      </c>
      <c r="D754" s="10" t="s">
        <v>1871</v>
      </c>
      <c r="E754" s="12" t="s">
        <v>1872</v>
      </c>
      <c r="F754" s="10" t="s">
        <v>1873</v>
      </c>
      <c r="G754" s="10" t="s">
        <v>1865</v>
      </c>
      <c r="H754" s="10">
        <v>1984</v>
      </c>
      <c r="I754" s="10" t="s">
        <v>97</v>
      </c>
      <c r="J754" s="10" t="s">
        <v>22</v>
      </c>
      <c r="K754" s="10" t="s">
        <v>1874</v>
      </c>
      <c r="L754" s="10">
        <v>287</v>
      </c>
      <c r="M754" s="10"/>
      <c r="N754" s="10"/>
      <c r="O754" s="12" t="str">
        <f t="shared" si="11"/>
        <v>http://scholar.google.co.uk/scholar?hl=en&amp;q=%22The+lignin+component+of+humic+substances:+Distribution+among+soil+and+sedimentary+humic,+fulvic,+and+base-insoluble+fractions%22&amp;btnG=&amp;as_sdt=1%2C5&amp;as_sdtp=</v>
      </c>
    </row>
    <row r="755" spans="1:15">
      <c r="A755" s="10">
        <v>753</v>
      </c>
      <c r="B755" s="10" t="s">
        <v>225</v>
      </c>
      <c r="C755" s="10">
        <v>75</v>
      </c>
      <c r="D755" s="10" t="s">
        <v>3941</v>
      </c>
      <c r="E755" s="12" t="s">
        <v>3942</v>
      </c>
      <c r="F755" s="10" t="s">
        <v>3943</v>
      </c>
      <c r="G755" s="10" t="s">
        <v>3848</v>
      </c>
      <c r="H755" s="10">
        <v>2002</v>
      </c>
      <c r="I755" s="10" t="s">
        <v>97</v>
      </c>
      <c r="J755" s="10" t="s">
        <v>22</v>
      </c>
      <c r="K755" s="10" t="s">
        <v>3944</v>
      </c>
      <c r="L755" s="10">
        <v>53</v>
      </c>
      <c r="M755" s="10"/>
      <c r="N755" s="10"/>
      <c r="O755" s="12" t="str">
        <f t="shared" si="11"/>
        <v>http://scholar.google.co.uk/scholar?hl=en&amp;q=%22Enchytraeid+worm+(Oligochaeta)+influences+on+microbial+community+structure,+nutrient+dynamics+and+plant+growth+in+blanket+peat+subjected+to+warming%22&amp;btnG=&amp;as_sdt=1%2C5&amp;as_sdtp=</v>
      </c>
    </row>
    <row r="756" spans="1:15">
      <c r="A756" s="10">
        <v>754</v>
      </c>
      <c r="B756" s="10" t="s">
        <v>225</v>
      </c>
      <c r="C756" s="10">
        <v>75</v>
      </c>
      <c r="D756" s="10" t="s">
        <v>537</v>
      </c>
      <c r="E756" s="12" t="s">
        <v>538</v>
      </c>
      <c r="F756" s="10" t="s">
        <v>539</v>
      </c>
      <c r="G756" s="10" t="s">
        <v>540</v>
      </c>
      <c r="H756" s="10">
        <v>1987</v>
      </c>
      <c r="I756" s="10" t="s">
        <v>535</v>
      </c>
      <c r="J756" s="10" t="s">
        <v>22</v>
      </c>
      <c r="K756" s="10" t="s">
        <v>541</v>
      </c>
      <c r="L756" s="10">
        <v>82</v>
      </c>
      <c r="M756" s="10"/>
      <c r="N756" s="10"/>
      <c r="O756" s="12" t="str">
        <f t="shared" si="11"/>
        <v>http://scholar.google.co.uk/scholar?hl=en&amp;q=%22The+production+of+surfactin+by+Bacillus+subtilis+grown+on+peat+hydrolysate%22&amp;btnG=&amp;as_sdt=1%2C5&amp;as_sdtp=</v>
      </c>
    </row>
    <row r="757" spans="1:15">
      <c r="A757" s="10">
        <v>755</v>
      </c>
      <c r="B757" s="10" t="s">
        <v>225</v>
      </c>
      <c r="C757" s="10">
        <v>75</v>
      </c>
      <c r="D757" s="10" t="s">
        <v>226</v>
      </c>
      <c r="E757" s="12"/>
      <c r="F757" s="10" t="s">
        <v>227</v>
      </c>
      <c r="G757" s="10" t="s">
        <v>228</v>
      </c>
      <c r="H757" s="10"/>
      <c r="I757" s="10"/>
      <c r="J757" s="10" t="s">
        <v>22</v>
      </c>
      <c r="K757" s="10"/>
      <c r="L757" s="10">
        <v>2</v>
      </c>
      <c r="M757" s="10"/>
      <c r="N757" s="10" t="s">
        <v>34</v>
      </c>
      <c r="O757" s="12" t="str">
        <f t="shared" si="11"/>
        <v>http://scholar.google.co.uk/scholar?hl=en&amp;q=%22Long-term+decline+in+apparent+peat+carbon+accumulation+in+boreal+mires+in+northern+Sweden%22&amp;btnG=&amp;as_sdt=1%2C5&amp;as_sdtp=</v>
      </c>
    </row>
    <row r="758" spans="1:15">
      <c r="A758" s="10">
        <v>756</v>
      </c>
      <c r="B758" s="10" t="s">
        <v>225</v>
      </c>
      <c r="C758" s="10">
        <v>75</v>
      </c>
      <c r="D758" s="10" t="s">
        <v>901</v>
      </c>
      <c r="E758" s="12" t="s">
        <v>902</v>
      </c>
      <c r="F758" s="10" t="s">
        <v>903</v>
      </c>
      <c r="G758" s="10" t="s">
        <v>904</v>
      </c>
      <c r="H758" s="10">
        <v>1989</v>
      </c>
      <c r="I758" s="10" t="s">
        <v>97</v>
      </c>
      <c r="J758" s="10" t="s">
        <v>22</v>
      </c>
      <c r="K758" s="10" t="s">
        <v>905</v>
      </c>
      <c r="L758" s="10">
        <v>49</v>
      </c>
      <c r="M758" s="10"/>
      <c r="N758" s="10"/>
      <c r="O758" s="12" t="str">
        <f t="shared" si="11"/>
        <v>http://scholar.google.co.uk/scholar?hl=en&amp;q=%22Updraft+gasification+of+peat+and+biomass%22&amp;btnG=&amp;as_sdt=1%2C5&amp;as_sdtp=</v>
      </c>
    </row>
    <row r="759" spans="1:15">
      <c r="A759" s="10">
        <v>757</v>
      </c>
      <c r="B759" s="10" t="s">
        <v>225</v>
      </c>
      <c r="C759" s="10">
        <v>75</v>
      </c>
      <c r="D759" s="10" t="s">
        <v>1136</v>
      </c>
      <c r="E759" s="12" t="s">
        <v>1137</v>
      </c>
      <c r="F759" s="10" t="s">
        <v>1138</v>
      </c>
      <c r="G759" s="10" t="s">
        <v>1133</v>
      </c>
      <c r="H759" s="10">
        <v>2009</v>
      </c>
      <c r="I759" s="10" t="s">
        <v>97</v>
      </c>
      <c r="J759" s="10" t="s">
        <v>22</v>
      </c>
      <c r="K759" s="10" t="s">
        <v>1139</v>
      </c>
      <c r="L759" s="10">
        <v>22</v>
      </c>
      <c r="M759" s="10"/>
      <c r="N759" s="10"/>
      <c r="O759" s="12" t="str">
        <f t="shared" si="11"/>
        <v>http://scholar.google.co.uk/scholar?hl=en&amp;q=%22The+influence+of+porosity+and+surface+oxygen+groups+of+peat+-based+activated+carbons+on+benzene+adsorption+from+dry+and+humid+air%22&amp;btnG=&amp;as_sdt=1%2C5&amp;as_sdtp=</v>
      </c>
    </row>
    <row r="760" spans="1:15">
      <c r="A760" s="10">
        <v>758</v>
      </c>
      <c r="B760" s="10" t="s">
        <v>225</v>
      </c>
      <c r="C760" s="10">
        <v>75</v>
      </c>
      <c r="D760" s="10" t="s">
        <v>3972</v>
      </c>
      <c r="E760" s="12" t="s">
        <v>3973</v>
      </c>
      <c r="F760" s="10" t="s">
        <v>572</v>
      </c>
      <c r="G760" s="10" t="s">
        <v>3974</v>
      </c>
      <c r="H760" s="10">
        <v>1997</v>
      </c>
      <c r="I760" s="10"/>
      <c r="J760" s="10" t="s">
        <v>119</v>
      </c>
      <c r="K760" s="10" t="s">
        <v>3975</v>
      </c>
      <c r="L760" s="10">
        <v>61</v>
      </c>
      <c r="M760" s="10"/>
      <c r="N760" s="10"/>
      <c r="O760" s="12" t="str">
        <f t="shared" si="11"/>
        <v>http://scholar.google.co.uk/scholar?hl=en&amp;q=%22Dissolved+organic+carbon+:+sources,+sinks,+and+fluxes+and+role+in+the+soil+carbon+cycle%22&amp;btnG=&amp;as_sdt=1%2C5&amp;as_sdtp=</v>
      </c>
    </row>
    <row r="761" spans="1:15">
      <c r="A761" s="10">
        <v>759</v>
      </c>
      <c r="B761" s="10" t="s">
        <v>785</v>
      </c>
      <c r="C761" s="10">
        <v>76</v>
      </c>
      <c r="D761" s="10" t="s">
        <v>3289</v>
      </c>
      <c r="E761" s="12" t="s">
        <v>3290</v>
      </c>
      <c r="F761" s="10" t="s">
        <v>3291</v>
      </c>
      <c r="G761" s="10" t="s">
        <v>3263</v>
      </c>
      <c r="H761" s="10">
        <v>1984</v>
      </c>
      <c r="I761" s="10" t="s">
        <v>535</v>
      </c>
      <c r="J761" s="10" t="s">
        <v>22</v>
      </c>
      <c r="K761" s="10" t="s">
        <v>3292</v>
      </c>
      <c r="L761" s="10">
        <v>108</v>
      </c>
      <c r="M761" s="10"/>
      <c r="N761" s="10"/>
      <c r="O761" s="12" t="str">
        <f t="shared" si="11"/>
        <v>http://scholar.google.co.uk/scholar?hl=en&amp;q=%22Interaction+of+increasing+atmospheric+carbon+dioxide+and+soil+nitrogen+on+the+carbon+balance+of+tundra+microcosms%22&amp;btnG=&amp;as_sdt=1%2C5&amp;as_sdtp=</v>
      </c>
    </row>
    <row r="762" spans="1:15">
      <c r="A762" s="10">
        <v>760</v>
      </c>
      <c r="B762" s="10" t="s">
        <v>785</v>
      </c>
      <c r="C762" s="10">
        <v>76</v>
      </c>
      <c r="D762" s="10" t="s">
        <v>1844</v>
      </c>
      <c r="E762" s="12" t="s">
        <v>1845</v>
      </c>
      <c r="F762" s="10" t="s">
        <v>1846</v>
      </c>
      <c r="G762" s="10" t="s">
        <v>1847</v>
      </c>
      <c r="H762" s="10">
        <v>2004</v>
      </c>
      <c r="I762" s="10" t="s">
        <v>304</v>
      </c>
      <c r="J762" s="10" t="s">
        <v>22</v>
      </c>
      <c r="K762" s="10" t="s">
        <v>1848</v>
      </c>
      <c r="L762" s="10">
        <v>11</v>
      </c>
      <c r="M762" s="12" t="s">
        <v>1845</v>
      </c>
      <c r="N762" s="10" t="s">
        <v>24</v>
      </c>
      <c r="O762" s="12" t="str">
        <f t="shared" si="11"/>
        <v>http://scholar.google.co.uk/scholar?hl=en&amp;q=%22Variation+in+carbon+isotopes+of+bog+peat+in+the+Ozegahara+peatland,+Japan%22&amp;btnG=&amp;as_sdt=1%2C5&amp;as_sdtp=</v>
      </c>
    </row>
    <row r="763" spans="1:15">
      <c r="A763" s="10">
        <v>761</v>
      </c>
      <c r="B763" s="10" t="s">
        <v>785</v>
      </c>
      <c r="C763" s="10">
        <v>76</v>
      </c>
      <c r="D763" s="10" t="s">
        <v>4067</v>
      </c>
      <c r="E763" s="12" t="s">
        <v>4068</v>
      </c>
      <c r="F763" s="10" t="s">
        <v>4069</v>
      </c>
      <c r="G763" s="10" t="s">
        <v>4065</v>
      </c>
      <c r="H763" s="10">
        <v>1969</v>
      </c>
      <c r="I763" s="10"/>
      <c r="J763" s="10" t="s">
        <v>22</v>
      </c>
      <c r="K763" s="10" t="s">
        <v>4070</v>
      </c>
      <c r="L763" s="10">
        <v>49</v>
      </c>
      <c r="M763" s="10"/>
      <c r="N763" s="10"/>
      <c r="O763" s="12" t="str">
        <f t="shared" si="11"/>
        <v>http://scholar.google.co.uk/scholar?hl=en&amp;q=%22Radiocarbon+chronology+of+the+Florida+Everglades+peat%22&amp;btnG=&amp;as_sdt=1%2C5&amp;as_sdtp=</v>
      </c>
    </row>
    <row r="764" spans="1:15">
      <c r="A764" s="10">
        <v>762</v>
      </c>
      <c r="B764" s="10" t="s">
        <v>785</v>
      </c>
      <c r="C764" s="10">
        <v>76</v>
      </c>
      <c r="D764" s="10" t="s">
        <v>4008</v>
      </c>
      <c r="E764" s="12" t="s">
        <v>4009</v>
      </c>
      <c r="F764" s="10" t="s">
        <v>4010</v>
      </c>
      <c r="G764" s="10" t="s">
        <v>3979</v>
      </c>
      <c r="H764" s="10">
        <v>1944</v>
      </c>
      <c r="I764" s="10"/>
      <c r="J764" s="10" t="s">
        <v>22</v>
      </c>
      <c r="K764" s="10" t="s">
        <v>4011</v>
      </c>
      <c r="L764" s="10">
        <v>24</v>
      </c>
      <c r="M764" s="10"/>
      <c r="N764" s="10"/>
      <c r="O764" s="12" t="str">
        <f t="shared" si="11"/>
        <v>http://scholar.google.co.uk/scholar?hl=en&amp;q=%22Oxidation+loss+of+lowmoor+peat+in+fields+with+different+water+tables%22&amp;btnG=&amp;as_sdt=1%2C5&amp;as_sdtp=</v>
      </c>
    </row>
    <row r="765" spans="1:15">
      <c r="A765" s="10">
        <v>763</v>
      </c>
      <c r="B765" s="10" t="s">
        <v>785</v>
      </c>
      <c r="C765" s="10">
        <v>76</v>
      </c>
      <c r="D765" s="10" t="s">
        <v>1680</v>
      </c>
      <c r="E765" s="12" t="s">
        <v>1681</v>
      </c>
      <c r="F765" s="10" t="s">
        <v>1682</v>
      </c>
      <c r="G765" s="10" t="s">
        <v>1683</v>
      </c>
      <c r="H765" s="10">
        <v>2006</v>
      </c>
      <c r="I765" s="10" t="s">
        <v>97</v>
      </c>
      <c r="J765" s="10" t="s">
        <v>22</v>
      </c>
      <c r="K765" s="10" t="s">
        <v>1684</v>
      </c>
      <c r="L765" s="10">
        <v>14</v>
      </c>
      <c r="M765" s="10"/>
      <c r="N765" s="10"/>
      <c r="O765" s="12" t="str">
        <f t="shared" si="11"/>
        <v>http://scholar.google.co.uk/scholar?hl=en&amp;q=%22Decomposition+and+nitrogen+dynamics+of+litter+in+peat+soils+from+two+climatic+regions+under+different+temperature+regimes%22&amp;btnG=&amp;as_sdt=1%2C5&amp;as_sdtp=</v>
      </c>
    </row>
    <row r="766" spans="1:15">
      <c r="A766" s="10">
        <v>764</v>
      </c>
      <c r="B766" s="10" t="s">
        <v>785</v>
      </c>
      <c r="C766" s="10">
        <v>76</v>
      </c>
      <c r="D766" s="10" t="s">
        <v>3559</v>
      </c>
      <c r="E766" s="12" t="s">
        <v>3560</v>
      </c>
      <c r="F766" s="10" t="s">
        <v>3561</v>
      </c>
      <c r="G766" s="10" t="s">
        <v>3556</v>
      </c>
      <c r="H766" s="10">
        <v>2009</v>
      </c>
      <c r="I766" s="10" t="s">
        <v>97</v>
      </c>
      <c r="J766" s="10" t="s">
        <v>22</v>
      </c>
      <c r="K766" s="10" t="s">
        <v>3562</v>
      </c>
      <c r="L766" s="10">
        <v>27</v>
      </c>
      <c r="M766" s="12" t="s">
        <v>3563</v>
      </c>
      <c r="N766" s="10"/>
      <c r="O766" s="12" t="str">
        <f t="shared" si="11"/>
        <v>http://scholar.google.co.uk/scholar?hl=en&amp;q=%22The+evolution+of+a+tropical+rainforest/grassland+mosaic+in+southeastern+Brazil+since+28,000〈+sup〉+14〈/sup〉+C+yr+BP+based+on+carbon+isotopes+and+pollen+records%22&amp;btnG=&amp;as_sdt=1%2C5&amp;as_sdtp=</v>
      </c>
    </row>
    <row r="767" spans="1:15">
      <c r="A767" s="10">
        <v>765</v>
      </c>
      <c r="B767" s="10" t="s">
        <v>785</v>
      </c>
      <c r="C767" s="10">
        <v>76</v>
      </c>
      <c r="D767" s="10" t="s">
        <v>786</v>
      </c>
      <c r="E767" s="12" t="s">
        <v>787</v>
      </c>
      <c r="F767" s="10" t="s">
        <v>788</v>
      </c>
      <c r="G767" s="10" t="s">
        <v>652</v>
      </c>
      <c r="H767" s="10">
        <v>2000</v>
      </c>
      <c r="I767" s="10" t="s">
        <v>535</v>
      </c>
      <c r="J767" s="10" t="s">
        <v>22</v>
      </c>
      <c r="K767" s="10" t="s">
        <v>789</v>
      </c>
      <c r="L767" s="10">
        <v>87</v>
      </c>
      <c r="M767" s="10"/>
      <c r="N767" s="10"/>
      <c r="O767" s="12" t="str">
        <f t="shared" si="11"/>
        <v>http://scholar.google.co.uk/scholar?hl=en&amp;q=%22Evaluation+of+methane+oxidation+in+therhizosphere+of+a+Carex+dominated+fen+in+northcentral+Alberta,+Canada%22&amp;btnG=&amp;as_sdt=1%2C5&amp;as_sdtp=</v>
      </c>
    </row>
    <row r="768" spans="1:15">
      <c r="A768" s="10">
        <v>766</v>
      </c>
      <c r="B768" s="10" t="s">
        <v>785</v>
      </c>
      <c r="C768" s="10">
        <v>76</v>
      </c>
      <c r="D768" s="10" t="s">
        <v>1458</v>
      </c>
      <c r="E768" s="12" t="s">
        <v>1459</v>
      </c>
      <c r="F768" s="10" t="s">
        <v>1460</v>
      </c>
      <c r="G768" s="10" t="s">
        <v>1438</v>
      </c>
      <c r="H768" s="10">
        <v>2008</v>
      </c>
      <c r="I768" s="10" t="s">
        <v>1388</v>
      </c>
      <c r="J768" s="10" t="s">
        <v>22</v>
      </c>
      <c r="K768" s="10" t="s">
        <v>1461</v>
      </c>
      <c r="L768" s="10">
        <v>49</v>
      </c>
      <c r="M768" s="10"/>
      <c r="N768" s="10"/>
      <c r="O768" s="12" t="str">
        <f t="shared" si="11"/>
        <v>http://scholar.google.co.uk/scholar?hl=en&amp;q=%22Rapid+carbon+response+of+peatlands+to+climate+change%22&amp;btnG=&amp;as_sdt=1%2C5&amp;as_sdtp=</v>
      </c>
    </row>
    <row r="769" spans="1:15">
      <c r="A769" s="10">
        <v>767</v>
      </c>
      <c r="B769" s="10" t="s">
        <v>785</v>
      </c>
      <c r="C769" s="10">
        <v>76</v>
      </c>
      <c r="D769" s="10" t="s">
        <v>4258</v>
      </c>
      <c r="E769" s="12" t="s">
        <v>4259</v>
      </c>
      <c r="F769" s="10" t="s">
        <v>4260</v>
      </c>
      <c r="G769" s="10" t="s">
        <v>4235</v>
      </c>
      <c r="H769" s="10">
        <v>1996</v>
      </c>
      <c r="I769" s="10"/>
      <c r="J769" s="10" t="s">
        <v>22</v>
      </c>
      <c r="K769" s="10" t="s">
        <v>4261</v>
      </c>
      <c r="L769" s="10">
        <v>61</v>
      </c>
      <c r="M769" s="10"/>
      <c r="N769" s="10"/>
      <c r="O769" s="12" t="str">
        <f t="shared" si="11"/>
        <v>http://scholar.google.co.uk/scholar?hl=en&amp;q=%22Lipid+stratigraphy+of+a+Flandrian+peat+bed+(Northumberland,+UK):+comparison+with+the+pollen+record%22&amp;btnG=&amp;as_sdt=1%2C5&amp;as_sdtp=</v>
      </c>
    </row>
    <row r="770" spans="1:15">
      <c r="A770" s="10">
        <v>768</v>
      </c>
      <c r="B770" s="10" t="s">
        <v>785</v>
      </c>
      <c r="C770" s="10">
        <v>76</v>
      </c>
      <c r="D770" s="10" t="s">
        <v>1411</v>
      </c>
      <c r="E770" s="12" t="s">
        <v>1412</v>
      </c>
      <c r="F770" s="10" t="s">
        <v>1413</v>
      </c>
      <c r="G770" s="10" t="s">
        <v>1409</v>
      </c>
      <c r="H770" s="10">
        <v>1996</v>
      </c>
      <c r="I770" s="10" t="s">
        <v>353</v>
      </c>
      <c r="J770" s="10" t="s">
        <v>22</v>
      </c>
      <c r="K770" s="10" t="s">
        <v>1414</v>
      </c>
      <c r="L770" s="10">
        <v>47</v>
      </c>
      <c r="M770" s="10"/>
      <c r="N770" s="10"/>
      <c r="O770" s="12" t="str">
        <f t="shared" si="11"/>
        <v>http://scholar.google.co.uk/scholar?hl=en&amp;q=%22Peat+formation+and+mass+balance+in+subarctic+ombrotrophic+peatland+around+Abisko,+northern+Scandinavia%22&amp;btnG=&amp;as_sdt=1%2C5&amp;as_sdtp=</v>
      </c>
    </row>
    <row r="771" spans="1:15">
      <c r="A771" s="10">
        <v>769</v>
      </c>
      <c r="B771" s="10" t="s">
        <v>92</v>
      </c>
      <c r="C771" s="10">
        <v>77</v>
      </c>
      <c r="D771" s="10" t="s">
        <v>4589</v>
      </c>
      <c r="E771" s="12" t="s">
        <v>4590</v>
      </c>
      <c r="F771" s="10" t="s">
        <v>4591</v>
      </c>
      <c r="G771" s="10"/>
      <c r="H771" s="10"/>
      <c r="I771" s="10"/>
      <c r="J771" s="10" t="s">
        <v>4644</v>
      </c>
      <c r="K771" s="10" t="s">
        <v>4592</v>
      </c>
      <c r="L771" s="10">
        <v>2977</v>
      </c>
      <c r="M771" s="10"/>
      <c r="N771" s="10"/>
      <c r="O771" s="12" t="str">
        <f t="shared" ref="O771:O834" si="12">HYPERLINK(CONCATENATE("http://scholar.google.co.uk/scholar?hl=en&amp;q=%22",SUBSTITUTE(D771," ","+"),"%22&amp;btnG=&amp;as_sdt=1%2C5&amp;as_sdtp="))</f>
        <v>http://scholar.google.co.uk/scholar?hl=en&amp;q=%22Total+carbon+,+organic+carbon+,+and+organic+matter%22&amp;btnG=&amp;as_sdt=1%2C5&amp;as_sdtp=</v>
      </c>
    </row>
    <row r="772" spans="1:15">
      <c r="A772" s="10">
        <v>770</v>
      </c>
      <c r="B772" s="10" t="s">
        <v>92</v>
      </c>
      <c r="C772" s="10">
        <v>77</v>
      </c>
      <c r="D772" s="10" t="s">
        <v>256</v>
      </c>
      <c r="E772" s="12" t="s">
        <v>257</v>
      </c>
      <c r="F772" s="10" t="s">
        <v>258</v>
      </c>
      <c r="G772" s="10" t="s">
        <v>248</v>
      </c>
      <c r="H772" s="10">
        <v>2007</v>
      </c>
      <c r="I772" s="10" t="s">
        <v>249</v>
      </c>
      <c r="J772" s="10" t="s">
        <v>22</v>
      </c>
      <c r="K772" s="10" t="s">
        <v>259</v>
      </c>
      <c r="L772" s="10">
        <v>66</v>
      </c>
      <c r="M772" s="10"/>
      <c r="N772" s="10"/>
      <c r="O772" s="12" t="str">
        <f t="shared" si="12"/>
        <v>http://scholar.google.co.uk/scholar?hl=en&amp;q=%22Interactions+between+elevated+CO2+and+warming+could+amplify+DOC+exports+from+peatland+catchments%22&amp;btnG=&amp;as_sdt=1%2C5&amp;as_sdtp=</v>
      </c>
    </row>
    <row r="773" spans="1:15">
      <c r="A773" s="10">
        <v>771</v>
      </c>
      <c r="B773" s="10" t="s">
        <v>92</v>
      </c>
      <c r="C773" s="10">
        <v>77</v>
      </c>
      <c r="D773" s="10" t="s">
        <v>3945</v>
      </c>
      <c r="E773" s="12" t="s">
        <v>3946</v>
      </c>
      <c r="F773" s="10" t="s">
        <v>3947</v>
      </c>
      <c r="G773" s="10" t="s">
        <v>3848</v>
      </c>
      <c r="H773" s="10">
        <v>1996</v>
      </c>
      <c r="I773" s="10" t="s">
        <v>97</v>
      </c>
      <c r="J773" s="10" t="s">
        <v>22</v>
      </c>
      <c r="K773" s="10" t="s">
        <v>3948</v>
      </c>
      <c r="L773" s="10">
        <v>193</v>
      </c>
      <c r="M773" s="10"/>
      <c r="N773" s="10"/>
      <c r="O773" s="12" t="str">
        <f t="shared" si="12"/>
        <v>http://scholar.google.co.uk/scholar?hl=en&amp;q=%22Methane+emission+from+a+landfill+and+the+methane+oxidising+capacity+of+its+covering+soil%22&amp;btnG=&amp;as_sdt=1%2C5&amp;as_sdtp=</v>
      </c>
    </row>
    <row r="774" spans="1:15">
      <c r="A774" s="10">
        <v>772</v>
      </c>
      <c r="B774" s="10" t="s">
        <v>92</v>
      </c>
      <c r="C774" s="10">
        <v>77</v>
      </c>
      <c r="D774" s="10" t="s">
        <v>99</v>
      </c>
      <c r="E774" s="12"/>
      <c r="F774" s="10" t="s">
        <v>100</v>
      </c>
      <c r="G774" s="10" t="s">
        <v>101</v>
      </c>
      <c r="H774" s="10"/>
      <c r="I774" s="10"/>
      <c r="J774" s="10" t="s">
        <v>102</v>
      </c>
      <c r="K774" s="10"/>
      <c r="L774" s="10">
        <v>8</v>
      </c>
      <c r="M774" s="10"/>
      <c r="N774" s="10" t="s">
        <v>34</v>
      </c>
      <c r="O774" s="12" t="str">
        <f t="shared" si="12"/>
        <v>http://scholar.google.co.uk/scholar?hl=en&amp;q=%22Effects+of+moisture+and+temperature+on+the+decomposition+of+milled+and+sod+peat%22&amp;btnG=&amp;as_sdt=1%2C5&amp;as_sdtp=</v>
      </c>
    </row>
    <row r="775" spans="1:15">
      <c r="A775" s="10">
        <v>773</v>
      </c>
      <c r="B775" s="10" t="s">
        <v>92</v>
      </c>
      <c r="C775" s="10">
        <v>77</v>
      </c>
      <c r="D775" s="10" t="s">
        <v>3604</v>
      </c>
      <c r="E775" s="12" t="s">
        <v>3605</v>
      </c>
      <c r="F775" s="10" t="s">
        <v>3606</v>
      </c>
      <c r="G775" s="10" t="s">
        <v>3602</v>
      </c>
      <c r="H775" s="10">
        <v>1987</v>
      </c>
      <c r="I775" s="10" t="s">
        <v>97</v>
      </c>
      <c r="J775" s="10" t="s">
        <v>22</v>
      </c>
      <c r="K775" s="10" t="s">
        <v>3607</v>
      </c>
      <c r="L775" s="10">
        <v>200</v>
      </c>
      <c r="M775" s="12" t="s">
        <v>3608</v>
      </c>
      <c r="N775" s="10"/>
      <c r="O775" s="12" t="str">
        <f t="shared" si="12"/>
        <v>http://scholar.google.co.uk/scholar?hl=en&amp;q=%22Carbon+balance+of+Alaskan+tundra+and+taiga+ecosystems:+past,+present+and+future%22&amp;btnG=&amp;as_sdt=1%2C5&amp;as_sdtp=</v>
      </c>
    </row>
    <row r="776" spans="1:15">
      <c r="A776" s="10">
        <v>774</v>
      </c>
      <c r="B776" s="10" t="s">
        <v>92</v>
      </c>
      <c r="C776" s="10">
        <v>77</v>
      </c>
      <c r="D776" s="10" t="s">
        <v>2868</v>
      </c>
      <c r="E776" s="12" t="s">
        <v>2869</v>
      </c>
      <c r="F776" s="10" t="s">
        <v>2870</v>
      </c>
      <c r="G776" s="10" t="s">
        <v>2851</v>
      </c>
      <c r="H776" s="10">
        <v>1997</v>
      </c>
      <c r="I776" s="10" t="s">
        <v>97</v>
      </c>
      <c r="J776" s="10" t="s">
        <v>22</v>
      </c>
      <c r="K776" s="10" t="s">
        <v>2871</v>
      </c>
      <c r="L776" s="10">
        <v>41</v>
      </c>
      <c r="M776" s="10"/>
      <c r="N776" s="10"/>
      <c r="O776" s="12" t="str">
        <f t="shared" si="12"/>
        <v>http://scholar.google.co.uk/scholar?hl=en&amp;q=%22Chemical+dilation+and+the+dual+porosity+of+humified+bog+peat%22&amp;btnG=&amp;as_sdt=1%2C5&amp;as_sdtp=</v>
      </c>
    </row>
    <row r="777" spans="1:15">
      <c r="A777" s="10">
        <v>775</v>
      </c>
      <c r="B777" s="10" t="s">
        <v>92</v>
      </c>
      <c r="C777" s="10">
        <v>77</v>
      </c>
      <c r="D777" s="10" t="s">
        <v>1363</v>
      </c>
      <c r="E777" s="12" t="s">
        <v>1364</v>
      </c>
      <c r="F777" s="10" t="s">
        <v>1365</v>
      </c>
      <c r="G777" s="10" t="s">
        <v>1366</v>
      </c>
      <c r="H777" s="10">
        <v>2001</v>
      </c>
      <c r="I777" s="10" t="s">
        <v>97</v>
      </c>
      <c r="J777" s="10" t="s">
        <v>22</v>
      </c>
      <c r="K777" s="10" t="s">
        <v>1367</v>
      </c>
      <c r="L777" s="10">
        <v>39</v>
      </c>
      <c r="M777" s="10"/>
      <c r="N777" s="10"/>
      <c r="O777" s="12" t="str">
        <f t="shared" si="12"/>
        <v>http://scholar.google.co.uk/scholar?hl=en&amp;q=%22Peat+as+a+potential+analogue+for+the+long-term+evolution+in+landfills%22&amp;btnG=&amp;as_sdt=1%2C5&amp;as_sdtp=</v>
      </c>
    </row>
    <row r="778" spans="1:15">
      <c r="A778" s="10">
        <v>776</v>
      </c>
      <c r="B778" s="10" t="s">
        <v>92</v>
      </c>
      <c r="C778" s="10">
        <v>77</v>
      </c>
      <c r="D778" s="10" t="s">
        <v>790</v>
      </c>
      <c r="E778" s="12" t="s">
        <v>791</v>
      </c>
      <c r="F778" s="10" t="s">
        <v>792</v>
      </c>
      <c r="G778" s="10" t="s">
        <v>652</v>
      </c>
      <c r="H778" s="10">
        <v>1997</v>
      </c>
      <c r="I778" s="10" t="s">
        <v>535</v>
      </c>
      <c r="J778" s="10" t="s">
        <v>22</v>
      </c>
      <c r="K778" s="10" t="s">
        <v>793</v>
      </c>
      <c r="L778" s="10">
        <v>177</v>
      </c>
      <c r="M778" s="10"/>
      <c r="N778" s="10"/>
      <c r="O778" s="12" t="str">
        <f t="shared" si="12"/>
        <v>http://scholar.google.co.uk/scholar?hl=en&amp;q=%22Export+of+DOC+from+forested+catchments+on+the+Precambrian+Shield+of+Central+Ontario:+clues+from+13C+and+14C%22&amp;btnG=&amp;as_sdt=1%2C5&amp;as_sdtp=</v>
      </c>
    </row>
    <row r="779" spans="1:15">
      <c r="A779" s="10">
        <v>777</v>
      </c>
      <c r="B779" s="10" t="s">
        <v>92</v>
      </c>
      <c r="C779" s="10">
        <v>77</v>
      </c>
      <c r="D779" s="10" t="s">
        <v>93</v>
      </c>
      <c r="E779" s="12" t="s">
        <v>94</v>
      </c>
      <c r="F779" s="10" t="s">
        <v>95</v>
      </c>
      <c r="G779" s="10" t="s">
        <v>96</v>
      </c>
      <c r="H779" s="10">
        <v>2000</v>
      </c>
      <c r="I779" s="10" t="s">
        <v>97</v>
      </c>
      <c r="J779" s="10" t="s">
        <v>22</v>
      </c>
      <c r="K779" s="10" t="s">
        <v>98</v>
      </c>
      <c r="L779" s="10">
        <v>65</v>
      </c>
      <c r="M779" s="10"/>
      <c r="N779" s="10"/>
      <c r="O779" s="12" t="str">
        <f t="shared" si="12"/>
        <v>http://scholar.google.co.uk/scholar?hl=en&amp;q=%22Effect+of+land-use+changes+on+nitrous+oxide+(N〈+sub〉+2〈/sub〉+O)+emission+from+tropical+peatlands%22&amp;btnG=&amp;as_sdt=1%2C5&amp;as_sdtp=</v>
      </c>
    </row>
    <row r="780" spans="1:15">
      <c r="A780" s="10">
        <v>778</v>
      </c>
      <c r="B780" s="10" t="s">
        <v>92</v>
      </c>
      <c r="C780" s="10">
        <v>77</v>
      </c>
      <c r="D780" s="10" t="s">
        <v>2945</v>
      </c>
      <c r="E780" s="12" t="s">
        <v>2946</v>
      </c>
      <c r="F780" s="10" t="s">
        <v>1802</v>
      </c>
      <c r="G780" s="10" t="s">
        <v>2938</v>
      </c>
      <c r="H780" s="10">
        <v>1983</v>
      </c>
      <c r="I780" s="10" t="s">
        <v>863</v>
      </c>
      <c r="J780" s="10" t="s">
        <v>22</v>
      </c>
      <c r="K780" s="10" t="s">
        <v>2947</v>
      </c>
      <c r="L780" s="10">
        <v>86</v>
      </c>
      <c r="M780" s="12" t="s">
        <v>2948</v>
      </c>
      <c r="N780" s="10"/>
      <c r="O780" s="12" t="str">
        <f t="shared" si="12"/>
        <v>http://scholar.google.co.uk/scholar?hl=en&amp;q=%22The+nitrogen+content+of+particle+size+fractions+separated+from+peat+and+its+rate+of+mineralization+during+incubation%22&amp;btnG=&amp;as_sdt=1%2C5&amp;as_sdtp=</v>
      </c>
    </row>
    <row r="781" spans="1:15">
      <c r="A781" s="10">
        <v>779</v>
      </c>
      <c r="B781" s="10" t="s">
        <v>2391</v>
      </c>
      <c r="C781" s="10">
        <v>78</v>
      </c>
      <c r="D781" s="10" t="s">
        <v>2632</v>
      </c>
      <c r="E781" s="12" t="s">
        <v>2633</v>
      </c>
      <c r="F781" s="10" t="s">
        <v>2634</v>
      </c>
      <c r="G781" s="10" t="s">
        <v>2573</v>
      </c>
      <c r="H781" s="10">
        <v>2008</v>
      </c>
      <c r="I781" s="10" t="s">
        <v>863</v>
      </c>
      <c r="J781" s="10" t="s">
        <v>22</v>
      </c>
      <c r="K781" s="10" t="s">
        <v>2635</v>
      </c>
      <c r="L781" s="10">
        <v>18</v>
      </c>
      <c r="M781" s="12" t="s">
        <v>2633</v>
      </c>
      <c r="N781" s="10" t="s">
        <v>1717</v>
      </c>
      <c r="O781" s="12" t="str">
        <f t="shared" si="12"/>
        <v>http://scholar.google.co.uk/scholar?hl=en&amp;q=%22Relationship+between+MODIS+fire+hot+spot+count+and+burned+area+in+a+degraded+tropical+peat+swamp+forest+in+Central+Kalimantan,+Indonesia%22&amp;btnG=&amp;as_sdt=1%2C5&amp;as_sdtp=</v>
      </c>
    </row>
    <row r="782" spans="1:15">
      <c r="A782" s="10">
        <v>780</v>
      </c>
      <c r="B782" s="10" t="s">
        <v>2391</v>
      </c>
      <c r="C782" s="10">
        <v>78</v>
      </c>
      <c r="D782" s="10" t="s">
        <v>2743</v>
      </c>
      <c r="E782" s="12" t="s">
        <v>2744</v>
      </c>
      <c r="F782" s="10" t="s">
        <v>2745</v>
      </c>
      <c r="G782" s="10" t="s">
        <v>2740</v>
      </c>
      <c r="H782" s="10">
        <v>2006</v>
      </c>
      <c r="I782" s="10"/>
      <c r="J782" s="10" t="s">
        <v>22</v>
      </c>
      <c r="K782" s="10" t="s">
        <v>2746</v>
      </c>
      <c r="L782" s="10">
        <v>12</v>
      </c>
      <c r="M782" s="12" t="s">
        <v>2747</v>
      </c>
      <c r="N782" s="10"/>
      <c r="O782" s="12" t="str">
        <f t="shared" si="12"/>
        <v>http://scholar.google.co.uk/scholar?hl=en&amp;q=%22Trihalomethane+reactivity+of+water-and+sodium+hydroxide–extractable+organic+carbon+fractions+from+peat+soils%22&amp;btnG=&amp;as_sdt=1%2C5&amp;as_sdtp=</v>
      </c>
    </row>
    <row r="783" spans="1:15">
      <c r="A783" s="10">
        <v>781</v>
      </c>
      <c r="B783" s="10" t="s">
        <v>2391</v>
      </c>
      <c r="C783" s="10">
        <v>78</v>
      </c>
      <c r="D783" s="10" t="s">
        <v>3068</v>
      </c>
      <c r="E783" s="12" t="s">
        <v>3069</v>
      </c>
      <c r="F783" s="10" t="s">
        <v>3070</v>
      </c>
      <c r="G783" s="10" t="s">
        <v>3058</v>
      </c>
      <c r="H783" s="10">
        <v>2008</v>
      </c>
      <c r="I783" s="10" t="s">
        <v>304</v>
      </c>
      <c r="J783" s="10" t="s">
        <v>22</v>
      </c>
      <c r="K783" s="10" t="s">
        <v>3071</v>
      </c>
      <c r="L783" s="10">
        <v>28</v>
      </c>
      <c r="M783" s="12" t="s">
        <v>3069</v>
      </c>
      <c r="N783" s="10" t="s">
        <v>24</v>
      </c>
      <c r="O783" s="12" t="str">
        <f t="shared" si="12"/>
        <v>http://scholar.google.co.uk/scholar?hl=en&amp;q=%22Long-term+carbon+accumulation+in+two+tropical+mountain+peatlands,+Andes+Mountains,+Ecuador%22&amp;btnG=&amp;as_sdt=1%2C5&amp;as_sdtp=</v>
      </c>
    </row>
    <row r="784" spans="1:15">
      <c r="A784" s="10">
        <v>782</v>
      </c>
      <c r="B784" s="10" t="s">
        <v>2391</v>
      </c>
      <c r="C784" s="10">
        <v>78</v>
      </c>
      <c r="D784" s="10" t="s">
        <v>2805</v>
      </c>
      <c r="E784" s="12" t="s">
        <v>2806</v>
      </c>
      <c r="F784" s="10" t="s">
        <v>2807</v>
      </c>
      <c r="G784" s="10" t="s">
        <v>2773</v>
      </c>
      <c r="H784" s="10">
        <v>1992</v>
      </c>
      <c r="I784" s="10" t="s">
        <v>863</v>
      </c>
      <c r="J784" s="10" t="s">
        <v>22</v>
      </c>
      <c r="K784" s="10" t="s">
        <v>2808</v>
      </c>
      <c r="L784" s="10">
        <v>179</v>
      </c>
      <c r="M784" s="10"/>
      <c r="N784" s="10"/>
      <c r="O784" s="12" t="str">
        <f t="shared" si="12"/>
        <v>http://scholar.google.co.uk/scholar?hl=en&amp;q=%22Low+boreal+wetlands+as+a+source+of+atmospheric+methane%22&amp;btnG=&amp;as_sdt=1%2C5&amp;as_sdtp=</v>
      </c>
    </row>
    <row r="785" spans="1:15">
      <c r="A785" s="10">
        <v>783</v>
      </c>
      <c r="B785" s="10" t="s">
        <v>2391</v>
      </c>
      <c r="C785" s="10">
        <v>78</v>
      </c>
      <c r="D785" s="10" t="s">
        <v>2500</v>
      </c>
      <c r="E785" s="12" t="s">
        <v>2501</v>
      </c>
      <c r="F785" s="10" t="s">
        <v>2502</v>
      </c>
      <c r="G785" s="10" t="s">
        <v>2489</v>
      </c>
      <c r="H785" s="10">
        <v>2004</v>
      </c>
      <c r="I785" s="10" t="s">
        <v>863</v>
      </c>
      <c r="J785" s="10" t="s">
        <v>22</v>
      </c>
      <c r="K785" s="10" t="s">
        <v>2503</v>
      </c>
      <c r="L785" s="10">
        <v>95</v>
      </c>
      <c r="M785" s="10"/>
      <c r="N785" s="10"/>
      <c r="O785" s="12" t="str">
        <f t="shared" si="12"/>
        <v>http://scholar.google.co.uk/scholar?hl=en&amp;q=%22Time+series+analysis+of+long‐term+river+dissolved+organic+carbon+records%22&amp;btnG=&amp;as_sdt=1%2C5&amp;as_sdtp=</v>
      </c>
    </row>
    <row r="786" spans="1:15">
      <c r="A786" s="10">
        <v>784</v>
      </c>
      <c r="B786" s="10" t="s">
        <v>2391</v>
      </c>
      <c r="C786" s="10">
        <v>78</v>
      </c>
      <c r="D786" s="10" t="s">
        <v>2392</v>
      </c>
      <c r="E786" s="12" t="s">
        <v>2393</v>
      </c>
      <c r="F786" s="10" t="s">
        <v>2394</v>
      </c>
      <c r="G786" s="10" t="s">
        <v>2311</v>
      </c>
      <c r="H786" s="10">
        <v>2000</v>
      </c>
      <c r="I786" s="10" t="s">
        <v>863</v>
      </c>
      <c r="J786" s="10" t="s">
        <v>22</v>
      </c>
      <c r="K786" s="10" t="s">
        <v>2395</v>
      </c>
      <c r="L786" s="10">
        <v>52</v>
      </c>
      <c r="M786" s="12" t="s">
        <v>2396</v>
      </c>
      <c r="N786" s="10"/>
      <c r="O786" s="12" t="str">
        <f t="shared" si="12"/>
        <v>http://scholar.google.co.uk/scholar?hl=en&amp;q=%22A+moderate+increase+in+the+annual+CH4+efflux+by+raised+CO2+or+NH4NO3+supply+in+a+boreal+oligotrophic+mire%22&amp;btnG=&amp;as_sdt=1%2C5&amp;as_sdtp=</v>
      </c>
    </row>
    <row r="787" spans="1:15">
      <c r="A787" s="10">
        <v>785</v>
      </c>
      <c r="B787" s="10" t="s">
        <v>2391</v>
      </c>
      <c r="C787" s="10">
        <v>78</v>
      </c>
      <c r="D787" s="10" t="s">
        <v>3072</v>
      </c>
      <c r="E787" s="12" t="s">
        <v>3073</v>
      </c>
      <c r="F787" s="10" t="s">
        <v>3074</v>
      </c>
      <c r="G787" s="10" t="s">
        <v>3058</v>
      </c>
      <c r="H787" s="10">
        <v>2012</v>
      </c>
      <c r="I787" s="10" t="s">
        <v>1466</v>
      </c>
      <c r="J787" s="10" t="s">
        <v>22</v>
      </c>
      <c r="K787" s="10" t="s">
        <v>3075</v>
      </c>
      <c r="L787" s="10">
        <v>17</v>
      </c>
      <c r="M787" s="10"/>
      <c r="N787" s="10"/>
      <c r="O787" s="12" t="str">
        <f t="shared" si="12"/>
        <v>http://scholar.google.co.uk/scholar?hl=en&amp;q=%22Towards+developing+IPCC+methane+'emission+factors'+for+peatlands+(organic+soils).%22&amp;btnG=&amp;as_sdt=1%2C5&amp;as_sdtp=</v>
      </c>
    </row>
    <row r="788" spans="1:15">
      <c r="A788" s="10">
        <v>786</v>
      </c>
      <c r="B788" s="10" t="s">
        <v>2391</v>
      </c>
      <c r="C788" s="10">
        <v>78</v>
      </c>
      <c r="D788" s="10" t="s">
        <v>4352</v>
      </c>
      <c r="E788" s="12" t="s">
        <v>4353</v>
      </c>
      <c r="F788" s="10" t="s">
        <v>4354</v>
      </c>
      <c r="G788" s="10" t="s">
        <v>4355</v>
      </c>
      <c r="H788" s="10">
        <v>1993</v>
      </c>
      <c r="I788" s="10" t="s">
        <v>1466</v>
      </c>
      <c r="J788" s="10" t="s">
        <v>22</v>
      </c>
      <c r="K788" s="10" t="s">
        <v>4356</v>
      </c>
      <c r="L788" s="10">
        <v>14</v>
      </c>
      <c r="M788" s="10"/>
      <c r="N788" s="10"/>
      <c r="O788" s="12" t="str">
        <f t="shared" si="12"/>
        <v>http://scholar.google.co.uk/scholar?hl=en&amp;q=%22The+greenhouse+effects+of+peat+production+and+use+compared+with+coal,+oil,+natural+gas+and+wood.%22&amp;btnG=&amp;as_sdt=1%2C5&amp;as_sdtp=</v>
      </c>
    </row>
    <row r="789" spans="1:15">
      <c r="A789" s="10">
        <v>787</v>
      </c>
      <c r="B789" s="10" t="s">
        <v>2391</v>
      </c>
      <c r="C789" s="10">
        <v>78</v>
      </c>
      <c r="D789" s="10" t="s">
        <v>2504</v>
      </c>
      <c r="E789" s="12" t="s">
        <v>2505</v>
      </c>
      <c r="F789" s="10" t="s">
        <v>2506</v>
      </c>
      <c r="G789" s="10" t="s">
        <v>2507</v>
      </c>
      <c r="H789" s="10">
        <v>1973</v>
      </c>
      <c r="I789" s="10" t="s">
        <v>2508</v>
      </c>
      <c r="J789" s="10" t="s">
        <v>102</v>
      </c>
      <c r="K789" s="10" t="s">
        <v>2509</v>
      </c>
      <c r="L789" s="10">
        <v>26</v>
      </c>
      <c r="M789" s="10"/>
      <c r="N789" s="10"/>
      <c r="O789" s="12" t="str">
        <f t="shared" si="12"/>
        <v>http://scholar.google.co.uk/scholar?hl=en&amp;q=%22Physical+properties+of+peat+used+in+horticulture%22&amp;btnG=&amp;as_sdt=1%2C5&amp;as_sdtp=</v>
      </c>
    </row>
    <row r="790" spans="1:15">
      <c r="A790" s="10">
        <v>788</v>
      </c>
      <c r="B790" s="10" t="s">
        <v>2391</v>
      </c>
      <c r="C790" s="10">
        <v>78</v>
      </c>
      <c r="D790" s="10" t="s">
        <v>3707</v>
      </c>
      <c r="E790" s="12" t="s">
        <v>3708</v>
      </c>
      <c r="F790" s="10" t="s">
        <v>3709</v>
      </c>
      <c r="G790" s="10" t="s">
        <v>3656</v>
      </c>
      <c r="H790" s="10">
        <v>1972</v>
      </c>
      <c r="I790" s="10" t="s">
        <v>3657</v>
      </c>
      <c r="J790" s="10" t="s">
        <v>22</v>
      </c>
      <c r="K790" s="10" t="s">
        <v>3710</v>
      </c>
      <c r="L790" s="10">
        <v>62</v>
      </c>
      <c r="M790" s="10"/>
      <c r="N790" s="10"/>
      <c r="O790" s="12" t="str">
        <f t="shared" si="12"/>
        <v>http://scholar.google.co.uk/scholar?hl=en&amp;q=%22Deuterium+content+of+peat+as+a+paleoclimatic+recorder%22&amp;btnG=&amp;as_sdt=1%2C5&amp;as_sdtp=</v>
      </c>
    </row>
    <row r="791" spans="1:15">
      <c r="A791" s="10">
        <v>789</v>
      </c>
      <c r="B791" s="10" t="s">
        <v>70</v>
      </c>
      <c r="C791" s="10">
        <v>79</v>
      </c>
      <c r="D791" s="10" t="s">
        <v>2557</v>
      </c>
      <c r="E791" s="12" t="s">
        <v>2558</v>
      </c>
      <c r="F791" s="10" t="s">
        <v>2559</v>
      </c>
      <c r="G791" s="10" t="s">
        <v>2555</v>
      </c>
      <c r="H791" s="10">
        <v>1995</v>
      </c>
      <c r="I791" s="10"/>
      <c r="J791" s="10" t="s">
        <v>22</v>
      </c>
      <c r="K791" s="10" t="s">
        <v>2560</v>
      </c>
      <c r="L791" s="10">
        <v>31</v>
      </c>
      <c r="M791" s="10"/>
      <c r="N791" s="10"/>
      <c r="O791" s="12" t="str">
        <f t="shared" si="12"/>
        <v>http://scholar.google.co.uk/scholar?hl=en&amp;q=%22Reaction–diffusion+effects+and+systematic+design+of+gas-sensitive+resistors+based+on+semiconducting+oxides%22&amp;btnG=&amp;as_sdt=1%2C5&amp;as_sdtp=</v>
      </c>
    </row>
    <row r="792" spans="1:15">
      <c r="A792" s="10">
        <v>790</v>
      </c>
      <c r="B792" s="10" t="s">
        <v>70</v>
      </c>
      <c r="C792" s="10">
        <v>79</v>
      </c>
      <c r="D792" s="10" t="s">
        <v>794</v>
      </c>
      <c r="E792" s="12" t="s">
        <v>795</v>
      </c>
      <c r="F792" s="10" t="s">
        <v>796</v>
      </c>
      <c r="G792" s="10" t="s">
        <v>652</v>
      </c>
      <c r="H792" s="10">
        <v>2003</v>
      </c>
      <c r="I792" s="10" t="s">
        <v>535</v>
      </c>
      <c r="J792" s="10" t="s">
        <v>22</v>
      </c>
      <c r="K792" s="10" t="s">
        <v>797</v>
      </c>
      <c r="L792" s="10">
        <v>11</v>
      </c>
      <c r="M792" s="12" t="s">
        <v>798</v>
      </c>
      <c r="N792" s="10"/>
      <c r="O792" s="12" t="str">
        <f t="shared" si="12"/>
        <v>http://scholar.google.co.uk/scholar?hl=en&amp;q=%22Mineralization+rates+of+peat+from+eroding+peat+islands+in+reservoirs%22&amp;btnG=&amp;as_sdt=1%2C5&amp;as_sdtp=</v>
      </c>
    </row>
    <row r="793" spans="1:15">
      <c r="A793" s="10">
        <v>791</v>
      </c>
      <c r="B793" s="10" t="s">
        <v>70</v>
      </c>
      <c r="C793" s="10">
        <v>79</v>
      </c>
      <c r="D793" s="10" t="s">
        <v>260</v>
      </c>
      <c r="E793" s="12" t="s">
        <v>261</v>
      </c>
      <c r="F793" s="10" t="s">
        <v>262</v>
      </c>
      <c r="G793" s="10" t="s">
        <v>248</v>
      </c>
      <c r="H793" s="10">
        <v>2002</v>
      </c>
      <c r="I793" s="10" t="s">
        <v>249</v>
      </c>
      <c r="J793" s="10" t="s">
        <v>22</v>
      </c>
      <c r="K793" s="10" t="s">
        <v>263</v>
      </c>
      <c r="L793" s="10">
        <v>118</v>
      </c>
      <c r="M793" s="12" t="s">
        <v>264</v>
      </c>
      <c r="N793" s="10"/>
      <c r="O793" s="12" t="str">
        <f t="shared" si="12"/>
        <v>http://scholar.google.co.uk/scholar?hl=en&amp;q=%22Mercury+(II)+sorption+to+two+Florida+Everglades+peats:+Evidence+for+strong+and+weak+binding+and+competition+by+dissolved+organic+matter+released+from+the+peat%22&amp;btnG=&amp;as_sdt=1%2C5&amp;as_sdtp=</v>
      </c>
    </row>
    <row r="794" spans="1:15">
      <c r="A794" s="10">
        <v>792</v>
      </c>
      <c r="B794" s="10" t="s">
        <v>70</v>
      </c>
      <c r="C794" s="10">
        <v>79</v>
      </c>
      <c r="D794" s="10" t="s">
        <v>4460</v>
      </c>
      <c r="E794" s="12" t="s">
        <v>4461</v>
      </c>
      <c r="F794" s="10" t="s">
        <v>4462</v>
      </c>
      <c r="G794" s="10" t="s">
        <v>4463</v>
      </c>
      <c r="H794" s="10">
        <v>2003</v>
      </c>
      <c r="I794" s="10" t="s">
        <v>535</v>
      </c>
      <c r="J794" s="10" t="s">
        <v>22</v>
      </c>
      <c r="K794" s="10" t="s">
        <v>4464</v>
      </c>
      <c r="L794" s="10">
        <v>95</v>
      </c>
      <c r="M794" s="12" t="s">
        <v>4465</v>
      </c>
      <c r="N794" s="10"/>
      <c r="O794" s="12" t="str">
        <f t="shared" si="12"/>
        <v>http://scholar.google.co.uk/scholar?hl=en&amp;q=%22Status+and+restoration+of+peatlands+in+northern+Europe%22&amp;btnG=&amp;as_sdt=1%2C5&amp;as_sdtp=</v>
      </c>
    </row>
    <row r="795" spans="1:15">
      <c r="A795" s="10">
        <v>793</v>
      </c>
      <c r="B795" s="10" t="s">
        <v>70</v>
      </c>
      <c r="C795" s="10">
        <v>79</v>
      </c>
      <c r="D795" s="10" t="s">
        <v>2283</v>
      </c>
      <c r="E795" s="12" t="s">
        <v>2284</v>
      </c>
      <c r="F795" s="10" t="s">
        <v>2285</v>
      </c>
      <c r="G795" s="10" t="s">
        <v>2226</v>
      </c>
      <c r="H795" s="10">
        <v>1988</v>
      </c>
      <c r="I795" s="10" t="s">
        <v>863</v>
      </c>
      <c r="J795" s="10" t="s">
        <v>22</v>
      </c>
      <c r="K795" s="10" t="s">
        <v>2286</v>
      </c>
      <c r="L795" s="10">
        <v>1472</v>
      </c>
      <c r="M795" s="12" t="s">
        <v>2287</v>
      </c>
      <c r="N795" s="10"/>
      <c r="O795" s="12" t="str">
        <f t="shared" si="12"/>
        <v>http://scholar.google.co.uk/scholar?hl=en&amp;q=%22Biogeochemical+aspects+of+atmospheric+methane%22&amp;btnG=&amp;as_sdt=1%2C5&amp;as_sdtp=</v>
      </c>
    </row>
    <row r="796" spans="1:15">
      <c r="A796" s="10">
        <v>794</v>
      </c>
      <c r="B796" s="10" t="s">
        <v>70</v>
      </c>
      <c r="C796" s="10">
        <v>79</v>
      </c>
      <c r="D796" s="10" t="s">
        <v>932</v>
      </c>
      <c r="E796" s="12" t="s">
        <v>933</v>
      </c>
      <c r="F796" s="10" t="s">
        <v>934</v>
      </c>
      <c r="G796" s="10" t="s">
        <v>930</v>
      </c>
      <c r="H796" s="10">
        <v>2001</v>
      </c>
      <c r="I796" s="10" t="s">
        <v>97</v>
      </c>
      <c r="J796" s="10" t="s">
        <v>22</v>
      </c>
      <c r="K796" s="10" t="s">
        <v>935</v>
      </c>
      <c r="L796" s="10">
        <v>35</v>
      </c>
      <c r="M796" s="10"/>
      <c r="N796" s="10"/>
      <c r="O796" s="12" t="str">
        <f t="shared" si="12"/>
        <v>http://scholar.google.co.uk/scholar?hl=en&amp;q=%22Investigation+of+nickel+supported+catalysts+for+the+upgrading+of+brown+peat+derived+gasification+products%22&amp;btnG=&amp;as_sdt=1%2C5&amp;as_sdtp=</v>
      </c>
    </row>
    <row r="797" spans="1:15">
      <c r="A797" s="10">
        <v>795</v>
      </c>
      <c r="B797" s="10" t="s">
        <v>70</v>
      </c>
      <c r="C797" s="10">
        <v>79</v>
      </c>
      <c r="D797" s="10" t="s">
        <v>799</v>
      </c>
      <c r="E797" s="12" t="s">
        <v>800</v>
      </c>
      <c r="F797" s="10" t="s">
        <v>801</v>
      </c>
      <c r="G797" s="10" t="s">
        <v>652</v>
      </c>
      <c r="H797" s="10">
        <v>2005</v>
      </c>
      <c r="I797" s="10" t="s">
        <v>535</v>
      </c>
      <c r="J797" s="10" t="s">
        <v>22</v>
      </c>
      <c r="K797" s="10" t="s">
        <v>802</v>
      </c>
      <c r="L797" s="10">
        <v>16</v>
      </c>
      <c r="M797" s="12" t="s">
        <v>803</v>
      </c>
      <c r="N797" s="10"/>
      <c r="O797" s="12" t="str">
        <f t="shared" si="12"/>
        <v>http://scholar.google.co.uk/scholar?hl=en&amp;q=%22Development+of+floating+rafts+after+the+rewetting+of+cut-over+bogs:+the+importance+of+peat+quality%22&amp;btnG=&amp;as_sdt=1%2C5&amp;as_sdtp=</v>
      </c>
    </row>
    <row r="798" spans="1:15">
      <c r="A798" s="10">
        <v>796</v>
      </c>
      <c r="B798" s="10" t="s">
        <v>70</v>
      </c>
      <c r="C798" s="10">
        <v>79</v>
      </c>
      <c r="D798" s="10" t="s">
        <v>71</v>
      </c>
      <c r="E798" s="12" t="s">
        <v>72</v>
      </c>
      <c r="F798" s="10" t="s">
        <v>73</v>
      </c>
      <c r="G798" s="10" t="s">
        <v>20</v>
      </c>
      <c r="H798" s="10">
        <v>2011</v>
      </c>
      <c r="I798" s="10" t="s">
        <v>21</v>
      </c>
      <c r="J798" s="10" t="s">
        <v>22</v>
      </c>
      <c r="K798" s="10" t="s">
        <v>74</v>
      </c>
      <c r="L798" s="10">
        <v>57</v>
      </c>
      <c r="M798" s="12" t="s">
        <v>72</v>
      </c>
      <c r="N798" s="10" t="s">
        <v>24</v>
      </c>
      <c r="O798" s="12" t="str">
        <f t="shared" si="12"/>
        <v>http://scholar.google.co.uk/scholar?hl=en&amp;q=%22Constraining+global+methane+emissions+and+uptake+by+ecosystems%22&amp;btnG=&amp;as_sdt=1%2C5&amp;as_sdtp=</v>
      </c>
    </row>
    <row r="799" spans="1:15">
      <c r="A799" s="10">
        <v>797</v>
      </c>
      <c r="B799" s="10" t="s">
        <v>70</v>
      </c>
      <c r="C799" s="10">
        <v>79</v>
      </c>
      <c r="D799" s="10" t="s">
        <v>1117</v>
      </c>
      <c r="E799" s="12" t="s">
        <v>1118</v>
      </c>
      <c r="F799" s="10" t="s">
        <v>1119</v>
      </c>
      <c r="G799" s="10" t="s">
        <v>1098</v>
      </c>
      <c r="H799" s="10">
        <v>1977</v>
      </c>
      <c r="I799" s="10"/>
      <c r="J799" s="10" t="s">
        <v>22</v>
      </c>
      <c r="K799" s="10" t="s">
        <v>1120</v>
      </c>
      <c r="L799" s="10">
        <v>57</v>
      </c>
      <c r="M799" s="10"/>
      <c r="N799" s="10"/>
      <c r="O799" s="12" t="str">
        <f t="shared" si="12"/>
        <v>http://scholar.google.co.uk/scholar?hl=en&amp;q=%22Changes+in+decomposition+rate,+microbial+population+and+carbohydrate+content+of+an+acid+peat+bog+after+liming+and+reclamation%22&amp;btnG=&amp;as_sdt=1%2C5&amp;as_sdtp=</v>
      </c>
    </row>
    <row r="800" spans="1:15">
      <c r="A800" s="10">
        <v>798</v>
      </c>
      <c r="B800" s="10" t="s">
        <v>70</v>
      </c>
      <c r="C800" s="10">
        <v>79</v>
      </c>
      <c r="D800" s="10" t="s">
        <v>2636</v>
      </c>
      <c r="E800" s="12" t="s">
        <v>2637</v>
      </c>
      <c r="F800" s="10" t="s">
        <v>2638</v>
      </c>
      <c r="G800" s="10" t="s">
        <v>2573</v>
      </c>
      <c r="H800" s="10">
        <v>1996</v>
      </c>
      <c r="I800" s="10" t="s">
        <v>863</v>
      </c>
      <c r="J800" s="10" t="s">
        <v>22</v>
      </c>
      <c r="K800" s="10" t="s">
        <v>2639</v>
      </c>
      <c r="L800" s="10">
        <v>62</v>
      </c>
      <c r="M800" s="12" t="s">
        <v>2640</v>
      </c>
      <c r="N800" s="10"/>
      <c r="O800" s="12" t="str">
        <f t="shared" si="12"/>
        <v>http://scholar.google.co.uk/scholar?hl=en&amp;q=%22Methane+flux+in+a+boreal+fen:+Season‐long+measurement+by+eddy+correlation%22&amp;btnG=&amp;as_sdt=1%2C5&amp;as_sdtp=</v>
      </c>
    </row>
    <row r="801" spans="1:15">
      <c r="A801" s="10">
        <v>799</v>
      </c>
      <c r="B801" s="10" t="s">
        <v>804</v>
      </c>
      <c r="C801" s="10">
        <v>80</v>
      </c>
      <c r="D801" s="10" t="s">
        <v>805</v>
      </c>
      <c r="E801" s="12" t="s">
        <v>806</v>
      </c>
      <c r="F801" s="10" t="s">
        <v>807</v>
      </c>
      <c r="G801" s="10" t="s">
        <v>652</v>
      </c>
      <c r="H801" s="10">
        <v>2004</v>
      </c>
      <c r="I801" s="10" t="s">
        <v>535</v>
      </c>
      <c r="J801" s="10" t="s">
        <v>22</v>
      </c>
      <c r="K801" s="10" t="s">
        <v>808</v>
      </c>
      <c r="L801" s="10">
        <v>99</v>
      </c>
      <c r="M801" s="12" t="s">
        <v>809</v>
      </c>
      <c r="N801" s="10"/>
      <c r="O801" s="12" t="str">
        <f t="shared" si="12"/>
        <v>http://scholar.google.co.uk/scholar?hl=en&amp;q=%22Sources+and+sinks+of+aquatic+carbon+in+a+peatland+stream+continuum%22&amp;btnG=&amp;as_sdt=1%2C5&amp;as_sdtp=</v>
      </c>
    </row>
    <row r="802" spans="1:15">
      <c r="A802" s="10">
        <v>800</v>
      </c>
      <c r="B802" s="10" t="s">
        <v>804</v>
      </c>
      <c r="C802" s="10">
        <v>80</v>
      </c>
      <c r="D802" s="10" t="s">
        <v>3188</v>
      </c>
      <c r="E802" s="12" t="s">
        <v>3189</v>
      </c>
      <c r="F802" s="10" t="s">
        <v>3190</v>
      </c>
      <c r="G802" s="10" t="s">
        <v>3191</v>
      </c>
      <c r="H802" s="10">
        <v>2004</v>
      </c>
      <c r="I802" s="10" t="s">
        <v>535</v>
      </c>
      <c r="J802" s="10" t="s">
        <v>22</v>
      </c>
      <c r="K802" s="10" t="s">
        <v>3192</v>
      </c>
      <c r="L802" s="10">
        <v>59</v>
      </c>
      <c r="M802" s="12" t="s">
        <v>3193</v>
      </c>
      <c r="N802" s="10"/>
      <c r="O802" s="12" t="str">
        <f t="shared" si="12"/>
        <v>http://scholar.google.co.uk/scholar?hl=en&amp;q=%22Overestimates+of+black+carbon+in+soils+and+sediments%22&amp;btnG=&amp;as_sdt=1%2C5&amp;as_sdtp=</v>
      </c>
    </row>
    <row r="803" spans="1:15">
      <c r="A803" s="10">
        <v>801</v>
      </c>
      <c r="B803" s="10" t="s">
        <v>804</v>
      </c>
      <c r="C803" s="10">
        <v>80</v>
      </c>
      <c r="D803" s="10" t="s">
        <v>2172</v>
      </c>
      <c r="E803" s="12" t="s">
        <v>2173</v>
      </c>
      <c r="F803" s="10" t="s">
        <v>2174</v>
      </c>
      <c r="G803" s="10" t="s">
        <v>2164</v>
      </c>
      <c r="H803" s="10">
        <v>1998</v>
      </c>
      <c r="I803" s="10" t="s">
        <v>97</v>
      </c>
      <c r="J803" s="10" t="s">
        <v>22</v>
      </c>
      <c r="K803" s="10" t="s">
        <v>2175</v>
      </c>
      <c r="L803" s="10">
        <v>68</v>
      </c>
      <c r="M803" s="10"/>
      <c r="N803" s="10"/>
      <c r="O803" s="12" t="str">
        <f t="shared" si="12"/>
        <v>http://scholar.google.co.uk/scholar?hl=en&amp;q=%22Vegetation+change+and+terrestrial+carbon+storage+in+eastern+Asia+during+the+Last+Glacial+Maximum+as+indicated+by+a+new+pollen+record+from+central+Taiwan%22&amp;btnG=&amp;as_sdt=1%2C5&amp;as_sdtp=</v>
      </c>
    </row>
    <row r="804" spans="1:15">
      <c r="A804" s="10">
        <v>802</v>
      </c>
      <c r="B804" s="10" t="s">
        <v>804</v>
      </c>
      <c r="C804" s="10">
        <v>80</v>
      </c>
      <c r="D804" s="10" t="s">
        <v>810</v>
      </c>
      <c r="E804" s="12" t="s">
        <v>811</v>
      </c>
      <c r="F804" s="10" t="s">
        <v>812</v>
      </c>
      <c r="G804" s="10" t="s">
        <v>652</v>
      </c>
      <c r="H804" s="10">
        <v>2001</v>
      </c>
      <c r="I804" s="10" t="s">
        <v>535</v>
      </c>
      <c r="J804" s="10" t="s">
        <v>22</v>
      </c>
      <c r="K804" s="10" t="s">
        <v>813</v>
      </c>
      <c r="L804" s="10">
        <v>73</v>
      </c>
      <c r="M804" s="12" t="s">
        <v>814</v>
      </c>
      <c r="N804" s="10"/>
      <c r="O804" s="12" t="str">
        <f t="shared" si="12"/>
        <v>http://scholar.google.co.uk/scholar?hl=en&amp;q=%22Suppression+of+peatland+methane+emission+by+cumulative+sulfate+deposition+in+simulated+acid+rain%22&amp;btnG=&amp;as_sdt=1%2C5&amp;as_sdtp=</v>
      </c>
    </row>
    <row r="805" spans="1:15">
      <c r="A805" s="10">
        <v>803</v>
      </c>
      <c r="B805" s="10" t="s">
        <v>804</v>
      </c>
      <c r="C805" s="10">
        <v>80</v>
      </c>
      <c r="D805" s="10" t="s">
        <v>2040</v>
      </c>
      <c r="E805" s="12" t="s">
        <v>2041</v>
      </c>
      <c r="F805" s="10" t="s">
        <v>2042</v>
      </c>
      <c r="G805" s="10" t="s">
        <v>2025</v>
      </c>
      <c r="H805" s="10">
        <v>2004</v>
      </c>
      <c r="I805" s="10" t="s">
        <v>863</v>
      </c>
      <c r="J805" s="10" t="s">
        <v>22</v>
      </c>
      <c r="K805" s="10" t="s">
        <v>2043</v>
      </c>
      <c r="L805" s="10">
        <v>128</v>
      </c>
      <c r="M805" s="12" t="s">
        <v>2041</v>
      </c>
      <c r="N805" s="10" t="s">
        <v>1717</v>
      </c>
      <c r="O805" s="12" t="str">
        <f t="shared" si="12"/>
        <v>http://scholar.google.co.uk/scholar?hl=en&amp;q=%22Export+of+young+terrigenous+dissolved+organic+carbon+from+rivers+to+the+Arctic+Ocean%22&amp;btnG=&amp;as_sdt=1%2C5&amp;as_sdtp=</v>
      </c>
    </row>
    <row r="806" spans="1:15">
      <c r="A806" s="10">
        <v>804</v>
      </c>
      <c r="B806" s="10" t="s">
        <v>804</v>
      </c>
      <c r="C806" s="10">
        <v>80</v>
      </c>
      <c r="D806" s="10" t="s">
        <v>4186</v>
      </c>
      <c r="E806" s="12" t="s">
        <v>4187</v>
      </c>
      <c r="F806" s="10" t="s">
        <v>4188</v>
      </c>
      <c r="G806" s="10" t="s">
        <v>4155</v>
      </c>
      <c r="H806" s="10">
        <v>2007</v>
      </c>
      <c r="I806" s="10" t="s">
        <v>863</v>
      </c>
      <c r="J806" s="10" t="s">
        <v>22</v>
      </c>
      <c r="K806" s="10" t="s">
        <v>4189</v>
      </c>
      <c r="L806" s="10">
        <v>12</v>
      </c>
      <c r="M806" s="12" t="s">
        <v>4187</v>
      </c>
      <c r="N806" s="10" t="s">
        <v>1717</v>
      </c>
      <c r="O806" s="12" t="str">
        <f t="shared" si="12"/>
        <v>http://scholar.google.co.uk/scholar?hl=en&amp;q=%22Wintertime+CO2+exchange+in+a+boreal+agricultural+peat+soil%22&amp;btnG=&amp;as_sdt=1%2C5&amp;as_sdtp=</v>
      </c>
    </row>
    <row r="807" spans="1:15">
      <c r="A807" s="10">
        <v>805</v>
      </c>
      <c r="B807" s="10" t="s">
        <v>804</v>
      </c>
      <c r="C807" s="10">
        <v>80</v>
      </c>
      <c r="D807" s="10" t="s">
        <v>1091</v>
      </c>
      <c r="E807" s="12" t="s">
        <v>1092</v>
      </c>
      <c r="F807" s="10" t="s">
        <v>1093</v>
      </c>
      <c r="G807" s="10" t="s">
        <v>1094</v>
      </c>
      <c r="H807" s="10">
        <v>1989</v>
      </c>
      <c r="I807" s="10"/>
      <c r="J807" s="10" t="s">
        <v>22</v>
      </c>
      <c r="K807" s="10" t="s">
        <v>1095</v>
      </c>
      <c r="L807" s="10">
        <v>49</v>
      </c>
      <c r="M807" s="10"/>
      <c r="N807" s="10"/>
      <c r="O807" s="12" t="str">
        <f t="shared" si="12"/>
        <v>http://scholar.google.co.uk/scholar?hl=en&amp;q=%22Bulk+density+of+surface+soils+and+peat+in+the+north+central+United+States%22&amp;btnG=&amp;as_sdt=1%2C5&amp;as_sdtp=</v>
      </c>
    </row>
    <row r="808" spans="1:15">
      <c r="A808" s="10">
        <v>806</v>
      </c>
      <c r="B808" s="10" t="s">
        <v>804</v>
      </c>
      <c r="C808" s="10">
        <v>80</v>
      </c>
      <c r="D808" s="10" t="s">
        <v>2288</v>
      </c>
      <c r="E808" s="12" t="s">
        <v>2289</v>
      </c>
      <c r="F808" s="10" t="s">
        <v>1996</v>
      </c>
      <c r="G808" s="10" t="s">
        <v>2226</v>
      </c>
      <c r="H808" s="10">
        <v>1988</v>
      </c>
      <c r="I808" s="10" t="s">
        <v>863</v>
      </c>
      <c r="J808" s="10" t="s">
        <v>22</v>
      </c>
      <c r="K808" s="10" t="s">
        <v>2290</v>
      </c>
      <c r="L808" s="10">
        <v>213</v>
      </c>
      <c r="M808" s="10"/>
      <c r="N808" s="10"/>
      <c r="O808" s="12" t="str">
        <f t="shared" si="12"/>
        <v>http://scholar.google.co.uk/scholar?hl=en&amp;q=%22A+methane+flux+time+series+for+tundra+environments%22&amp;btnG=&amp;as_sdt=1%2C5&amp;as_sdtp=</v>
      </c>
    </row>
    <row r="809" spans="1:15">
      <c r="A809" s="10">
        <v>807</v>
      </c>
      <c r="B809" s="10" t="s">
        <v>804</v>
      </c>
      <c r="C809" s="10">
        <v>80</v>
      </c>
      <c r="D809" s="10" t="s">
        <v>3949</v>
      </c>
      <c r="E809" s="12" t="s">
        <v>3950</v>
      </c>
      <c r="F809" s="10" t="s">
        <v>3951</v>
      </c>
      <c r="G809" s="10" t="s">
        <v>3848</v>
      </c>
      <c r="H809" s="10">
        <v>2009</v>
      </c>
      <c r="I809" s="10" t="s">
        <v>97</v>
      </c>
      <c r="J809" s="10" t="s">
        <v>22</v>
      </c>
      <c r="K809" s="10" t="s">
        <v>3952</v>
      </c>
      <c r="L809" s="10">
        <v>12</v>
      </c>
      <c r="M809" s="12" t="s">
        <v>3953</v>
      </c>
      <c r="N809" s="10"/>
      <c r="O809" s="12" t="str">
        <f t="shared" si="12"/>
        <v>http://scholar.google.co.uk/scholar?hl=en&amp;q=%22Isotope+(〈+sup〉+14〈/sup〉+C+and〈+sup〉+13〈/sup〉+C)+analysis+of+deep+peat+CO〈+sub〉+2〈/sub〉+using+a+passive+sampling+technique%22&amp;btnG=&amp;as_sdt=1%2C5&amp;as_sdtp=</v>
      </c>
    </row>
    <row r="810" spans="1:15">
      <c r="A810" s="10">
        <v>808</v>
      </c>
      <c r="B810" s="10" t="s">
        <v>804</v>
      </c>
      <c r="C810" s="10">
        <v>80</v>
      </c>
      <c r="D810" s="10" t="s">
        <v>1926</v>
      </c>
      <c r="E810" s="12" t="s">
        <v>1927</v>
      </c>
      <c r="F810" s="10" t="s">
        <v>295</v>
      </c>
      <c r="G810" s="10" t="s">
        <v>1928</v>
      </c>
      <c r="H810" s="10">
        <v>1987</v>
      </c>
      <c r="I810" s="10"/>
      <c r="J810" s="10" t="s">
        <v>22</v>
      </c>
      <c r="K810" s="10" t="s">
        <v>1929</v>
      </c>
      <c r="L810" s="10">
        <v>50</v>
      </c>
      <c r="M810" s="12" t="s">
        <v>1930</v>
      </c>
      <c r="N810" s="10"/>
      <c r="O810" s="12" t="str">
        <f t="shared" si="12"/>
        <v>http://scholar.google.co.uk/scholar?hl=en&amp;q=%22Rainwater-fed+peat+as+a+precursor+of+coal%22&amp;btnG=&amp;as_sdt=1%2C5&amp;as_sdtp=</v>
      </c>
    </row>
    <row r="811" spans="1:15">
      <c r="A811" s="10">
        <v>809</v>
      </c>
      <c r="B811" s="10" t="s">
        <v>204</v>
      </c>
      <c r="C811" s="10">
        <v>81</v>
      </c>
      <c r="D811" s="10" t="s">
        <v>936</v>
      </c>
      <c r="E811" s="12" t="s">
        <v>937</v>
      </c>
      <c r="F811" s="10" t="s">
        <v>938</v>
      </c>
      <c r="G811" s="10" t="s">
        <v>939</v>
      </c>
      <c r="H811" s="10">
        <v>2001</v>
      </c>
      <c r="I811" s="10" t="s">
        <v>97</v>
      </c>
      <c r="J811" s="10" t="s">
        <v>22</v>
      </c>
      <c r="K811" s="10" t="s">
        <v>940</v>
      </c>
      <c r="L811" s="10">
        <v>111</v>
      </c>
      <c r="M811" s="10"/>
      <c r="N811" s="10"/>
      <c r="O811" s="12" t="str">
        <f t="shared" si="12"/>
        <v>http://scholar.google.co.uk/scholar?hl=en&amp;q=%22Carbon+from+cassava+peel,+an+agricultural+waste,+as+an+adsorbent+in+the+removal+of+dyes+and+metal+ions+from+aqueous+solution%22&amp;btnG=&amp;as_sdt=1%2C5&amp;as_sdtp=</v>
      </c>
    </row>
    <row r="812" spans="1:15">
      <c r="A812" s="10">
        <v>810</v>
      </c>
      <c r="B812" s="10" t="s">
        <v>204</v>
      </c>
      <c r="C812" s="10">
        <v>81</v>
      </c>
      <c r="D812" s="10" t="s">
        <v>205</v>
      </c>
      <c r="E812" s="12"/>
      <c r="F812" s="10" t="s">
        <v>206</v>
      </c>
      <c r="G812" s="10" t="s">
        <v>207</v>
      </c>
      <c r="H812" s="10"/>
      <c r="I812" s="10"/>
      <c r="J812" s="10" t="s">
        <v>102</v>
      </c>
      <c r="K812" s="10"/>
      <c r="L812" s="10">
        <v>12</v>
      </c>
      <c r="M812" s="10"/>
      <c r="N812" s="10" t="s">
        <v>34</v>
      </c>
      <c r="O812" s="12" t="str">
        <f t="shared" si="12"/>
        <v>http://scholar.google.co.uk/scholar?hl=en&amp;q=%22Potential+methane+oxidation+in+a+Sphagnum+peat+bog:+Relation+to+water+table+level+and+vegetation+type%22&amp;btnG=&amp;as_sdt=1%2C5&amp;as_sdtp=</v>
      </c>
    </row>
    <row r="813" spans="1:15">
      <c r="A813" s="10">
        <v>811</v>
      </c>
      <c r="B813" s="10" t="s">
        <v>204</v>
      </c>
      <c r="C813" s="10">
        <v>81</v>
      </c>
      <c r="D813" s="10" t="s">
        <v>1125</v>
      </c>
      <c r="E813" s="12" t="s">
        <v>1126</v>
      </c>
      <c r="F813" s="10" t="s">
        <v>1127</v>
      </c>
      <c r="G813" s="10" t="s">
        <v>1128</v>
      </c>
      <c r="H813" s="10">
        <v>1990</v>
      </c>
      <c r="I813" s="10"/>
      <c r="J813" s="10" t="s">
        <v>22</v>
      </c>
      <c r="K813" s="10" t="s">
        <v>1129</v>
      </c>
      <c r="L813" s="10">
        <v>12</v>
      </c>
      <c r="M813" s="10"/>
      <c r="N813" s="10"/>
      <c r="O813" s="12" t="str">
        <f t="shared" si="12"/>
        <v>http://scholar.google.co.uk/scholar?hl=en&amp;q=%22A+13C-CPMAS+NMR+spectroscopic+study+of+the+transformation+of+plant+material+to+peat+and+coal%22&amp;btnG=&amp;as_sdt=1%2C5&amp;as_sdtp=</v>
      </c>
    </row>
    <row r="814" spans="1:15">
      <c r="A814" s="10">
        <v>812</v>
      </c>
      <c r="B814" s="10" t="s">
        <v>204</v>
      </c>
      <c r="C814" s="10">
        <v>81</v>
      </c>
      <c r="D814" s="10" t="s">
        <v>835</v>
      </c>
      <c r="E814" s="12" t="s">
        <v>836</v>
      </c>
      <c r="F814" s="10" t="s">
        <v>837</v>
      </c>
      <c r="G814" s="10" t="s">
        <v>833</v>
      </c>
      <c r="H814" s="10">
        <v>2012</v>
      </c>
      <c r="I814" s="10" t="s">
        <v>21</v>
      </c>
      <c r="J814" s="10" t="s">
        <v>22</v>
      </c>
      <c r="K814" s="10" t="s">
        <v>838</v>
      </c>
      <c r="L814" s="10">
        <v>19</v>
      </c>
      <c r="M814" s="12" t="s">
        <v>839</v>
      </c>
      <c r="N814" s="10"/>
      <c r="O814" s="12" t="str">
        <f t="shared" si="12"/>
        <v>http://scholar.google.co.uk/scholar?hl=en&amp;q=%22A+dynamic+model+of+wetland+extent+and+peat+accumulation:+results+for+the+Holocene%22&amp;btnG=&amp;as_sdt=1%2C5&amp;as_sdtp=</v>
      </c>
    </row>
    <row r="815" spans="1:15">
      <c r="A815" s="10">
        <v>813</v>
      </c>
      <c r="B815" s="10" t="s">
        <v>204</v>
      </c>
      <c r="C815" s="10">
        <v>81</v>
      </c>
      <c r="D815" s="10" t="s">
        <v>3354</v>
      </c>
      <c r="E815" s="12" t="s">
        <v>3355</v>
      </c>
      <c r="F815" s="10" t="s">
        <v>3356</v>
      </c>
      <c r="G815" s="10" t="s">
        <v>3333</v>
      </c>
      <c r="H815" s="10">
        <v>2002</v>
      </c>
      <c r="I815" s="10" t="s">
        <v>97</v>
      </c>
      <c r="J815" s="10" t="s">
        <v>22</v>
      </c>
      <c r="K815" s="10" t="s">
        <v>3357</v>
      </c>
      <c r="L815" s="10">
        <v>73</v>
      </c>
      <c r="M815" s="10"/>
      <c r="N815" s="10"/>
      <c r="O815" s="12" t="str">
        <f t="shared" si="12"/>
        <v>http://scholar.google.co.uk/scholar?hl=en&amp;q=%22Free+and+esterified+aliphatic+carboxylic+acids+in+humin+and+humic+acids+from+a+peat+sample+as+revealed+by+pyrolysis+with+tetramethylammonium+hydroxide+or+…%22&amp;btnG=&amp;as_sdt=1%2C5&amp;as_sdtp=</v>
      </c>
    </row>
    <row r="816" spans="1:15">
      <c r="A816" s="10">
        <v>814</v>
      </c>
      <c r="B816" s="10" t="s">
        <v>204</v>
      </c>
      <c r="C816" s="10">
        <v>81</v>
      </c>
      <c r="D816" s="10" t="s">
        <v>331</v>
      </c>
      <c r="E816" s="12" t="s">
        <v>332</v>
      </c>
      <c r="F816" s="10" t="s">
        <v>333</v>
      </c>
      <c r="G816" s="10" t="s">
        <v>334</v>
      </c>
      <c r="H816" s="10">
        <v>2010</v>
      </c>
      <c r="I816" s="10" t="s">
        <v>97</v>
      </c>
      <c r="J816" s="10" t="s">
        <v>22</v>
      </c>
      <c r="K816" s="10" t="s">
        <v>335</v>
      </c>
      <c r="L816" s="10">
        <v>44</v>
      </c>
      <c r="M816" s="10"/>
      <c r="N816" s="10"/>
      <c r="O816" s="12" t="str">
        <f t="shared" si="12"/>
        <v>http://scholar.google.co.uk/scholar?hl=en&amp;q=%22Comparison+of+chamber+and+eddy+covariance-based+CO〈+sub〉+2〈/sub〉+and+CH〈+sub〉+4〈/sub〉+emission+estimates+in+a+heterogeneous+grass+ecosystem+on+peat%22&amp;btnG=&amp;as_sdt=1%2C5&amp;as_sdtp=</v>
      </c>
    </row>
    <row r="817" spans="1:15">
      <c r="A817" s="10">
        <v>815</v>
      </c>
      <c r="B817" s="10" t="s">
        <v>204</v>
      </c>
      <c r="C817" s="10">
        <v>81</v>
      </c>
      <c r="D817" s="10" t="s">
        <v>3325</v>
      </c>
      <c r="E817" s="12" t="s">
        <v>3326</v>
      </c>
      <c r="F817" s="10" t="s">
        <v>3327</v>
      </c>
      <c r="G817" s="10" t="s">
        <v>3328</v>
      </c>
      <c r="H817" s="10">
        <v>2010</v>
      </c>
      <c r="I817" s="10" t="s">
        <v>97</v>
      </c>
      <c r="J817" s="10" t="s">
        <v>22</v>
      </c>
      <c r="K817" s="10" t="s">
        <v>3329</v>
      </c>
      <c r="L817" s="10">
        <v>8</v>
      </c>
      <c r="M817" s="10"/>
      <c r="N817" s="10"/>
      <c r="O817" s="12" t="str">
        <f t="shared" si="12"/>
        <v>http://scholar.google.co.uk/scholar?hl=en&amp;q=%22Lipids+of+symbiotic+methane+-oxidizing+bacteria+in+peat+moss+studied+using+stable+carbon+isotopic+labelling%22&amp;btnG=&amp;as_sdt=1%2C5&amp;as_sdtp=</v>
      </c>
    </row>
    <row r="818" spans="1:15">
      <c r="A818" s="10">
        <v>816</v>
      </c>
      <c r="B818" s="10" t="s">
        <v>204</v>
      </c>
      <c r="C818" s="10">
        <v>81</v>
      </c>
      <c r="D818" s="10" t="s">
        <v>3759</v>
      </c>
      <c r="E818" s="12" t="s">
        <v>3760</v>
      </c>
      <c r="F818" s="10" t="s">
        <v>3761</v>
      </c>
      <c r="G818" s="10" t="s">
        <v>3753</v>
      </c>
      <c r="H818" s="10">
        <v>2010</v>
      </c>
      <c r="I818" s="10" t="s">
        <v>97</v>
      </c>
      <c r="J818" s="10" t="s">
        <v>22</v>
      </c>
      <c r="K818" s="10" t="s">
        <v>3762</v>
      </c>
      <c r="L818" s="10">
        <v>13</v>
      </c>
      <c r="M818" s="10"/>
      <c r="N818" s="10"/>
      <c r="O818" s="12" t="str">
        <f t="shared" si="12"/>
        <v>http://scholar.google.co.uk/scholar?hl=en&amp;q=%22Spatial+and+temporal+variability+in+the+relationship+between+water+colour+and+dissolved+organic+carbon+in+blanket+peat+pore+waters%22&amp;btnG=&amp;as_sdt=1%2C5&amp;as_sdtp=</v>
      </c>
    </row>
    <row r="819" spans="1:15">
      <c r="A819" s="10">
        <v>817</v>
      </c>
      <c r="B819" s="10" t="s">
        <v>204</v>
      </c>
      <c r="C819" s="10">
        <v>81</v>
      </c>
      <c r="D819" s="10" t="s">
        <v>1348</v>
      </c>
      <c r="E819" s="12" t="s">
        <v>1349</v>
      </c>
      <c r="F819" s="10" t="s">
        <v>1350</v>
      </c>
      <c r="G819" s="10" t="s">
        <v>1351</v>
      </c>
      <c r="H819" s="10">
        <v>1995</v>
      </c>
      <c r="I819" s="10" t="s">
        <v>863</v>
      </c>
      <c r="J819" s="10" t="s">
        <v>22</v>
      </c>
      <c r="K819" s="10" t="s">
        <v>1352</v>
      </c>
      <c r="L819" s="10">
        <v>20</v>
      </c>
      <c r="M819" s="10"/>
      <c r="N819" s="10"/>
      <c r="O819" s="12" t="str">
        <f t="shared" si="12"/>
        <v>http://scholar.google.co.uk/scholar?hl=en&amp;q=%22A+partial+explanation+of+the+dependency+of+hydraulic+conductivity+on+positive+pore+water+pressure+in+peat+soils%22&amp;btnG=&amp;as_sdt=1%2C5&amp;as_sdtp=</v>
      </c>
    </row>
    <row r="820" spans="1:15">
      <c r="A820" s="10">
        <v>818</v>
      </c>
      <c r="B820" s="10" t="s">
        <v>204</v>
      </c>
      <c r="C820" s="10">
        <v>81</v>
      </c>
      <c r="D820" s="10" t="s">
        <v>4466</v>
      </c>
      <c r="E820" s="12" t="s">
        <v>4467</v>
      </c>
      <c r="F820" s="10" t="s">
        <v>4468</v>
      </c>
      <c r="G820" s="10" t="s">
        <v>4469</v>
      </c>
      <c r="H820" s="10">
        <v>2004</v>
      </c>
      <c r="I820" s="10" t="s">
        <v>535</v>
      </c>
      <c r="J820" s="10" t="s">
        <v>22</v>
      </c>
      <c r="K820" s="10" t="s">
        <v>4470</v>
      </c>
      <c r="L820" s="10">
        <v>39</v>
      </c>
      <c r="M820" s="10"/>
      <c r="N820" s="10"/>
      <c r="O820" s="12" t="str">
        <f t="shared" si="12"/>
        <v>http://scholar.google.co.uk/scholar?hl=en&amp;q=%22Removal+of+hexane+in+biofilters+packed+with+perlite+and+a+peat+–perlite+mixture%22&amp;btnG=&amp;as_sdt=1%2C5&amp;as_sdtp=</v>
      </c>
    </row>
    <row r="821" spans="1:15">
      <c r="A821" s="10">
        <v>819</v>
      </c>
      <c r="B821" s="10" t="s">
        <v>478</v>
      </c>
      <c r="C821" s="10">
        <v>82</v>
      </c>
      <c r="D821" s="10" t="s">
        <v>2291</v>
      </c>
      <c r="E821" s="12" t="s">
        <v>2292</v>
      </c>
      <c r="F821" s="10" t="s">
        <v>2293</v>
      </c>
      <c r="G821" s="10" t="s">
        <v>2226</v>
      </c>
      <c r="H821" s="10">
        <v>1993</v>
      </c>
      <c r="I821" s="10" t="s">
        <v>863</v>
      </c>
      <c r="J821" s="10" t="s">
        <v>22</v>
      </c>
      <c r="K821" s="10" t="s">
        <v>2294</v>
      </c>
      <c r="L821" s="10">
        <v>126</v>
      </c>
      <c r="M821" s="10"/>
      <c r="N821" s="10"/>
      <c r="O821" s="12" t="str">
        <f t="shared" si="12"/>
        <v>http://scholar.google.co.uk/scholar?hl=en&amp;q=%22Methane+emission+from+Minnesota+peatlands:+Spatial+and+seasonal+variability%22&amp;btnG=&amp;as_sdt=1%2C5&amp;as_sdtp=</v>
      </c>
    </row>
    <row r="822" spans="1:15">
      <c r="A822" s="10">
        <v>820</v>
      </c>
      <c r="B822" s="10" t="s">
        <v>478</v>
      </c>
      <c r="C822" s="10">
        <v>82</v>
      </c>
      <c r="D822" s="10" t="s">
        <v>1402</v>
      </c>
      <c r="E822" s="12" t="s">
        <v>1403</v>
      </c>
      <c r="F822" s="10" t="s">
        <v>1404</v>
      </c>
      <c r="G822" s="10" t="s">
        <v>1394</v>
      </c>
      <c r="H822" s="10">
        <v>2003</v>
      </c>
      <c r="I822" s="10" t="s">
        <v>1388</v>
      </c>
      <c r="J822" s="10" t="s">
        <v>22</v>
      </c>
      <c r="K822" s="10" t="s">
        <v>1405</v>
      </c>
      <c r="L822" s="10">
        <v>62</v>
      </c>
      <c r="M822" s="12" t="s">
        <v>1406</v>
      </c>
      <c r="N822" s="10"/>
      <c r="O822" s="12" t="str">
        <f t="shared" si="12"/>
        <v>http://scholar.google.co.uk/scholar?hl=en&amp;q=%22Response+of+anaerobic+carbon+mineralization+rates+to+sulfate+amendments+in+a+boreal+peatland%22&amp;btnG=&amp;as_sdt=1%2C5&amp;as_sdtp=</v>
      </c>
    </row>
    <row r="823" spans="1:15">
      <c r="A823" s="10">
        <v>821</v>
      </c>
      <c r="B823" s="10" t="s">
        <v>478</v>
      </c>
      <c r="C823" s="10">
        <v>82</v>
      </c>
      <c r="D823" s="10" t="s">
        <v>3763</v>
      </c>
      <c r="E823" s="12" t="s">
        <v>3764</v>
      </c>
      <c r="F823" s="10" t="s">
        <v>3765</v>
      </c>
      <c r="G823" s="10" t="s">
        <v>3732</v>
      </c>
      <c r="H823" s="10">
        <v>2007</v>
      </c>
      <c r="I823" s="10" t="s">
        <v>97</v>
      </c>
      <c r="J823" s="10" t="s">
        <v>22</v>
      </c>
      <c r="K823" s="10" t="s">
        <v>3766</v>
      </c>
      <c r="L823" s="10">
        <v>32</v>
      </c>
      <c r="M823" s="10"/>
      <c r="N823" s="10"/>
      <c r="O823" s="12" t="str">
        <f t="shared" si="12"/>
        <v>http://scholar.google.co.uk/scholar?hl=en&amp;q=%22High+nitrogen+availability+reduces+polyphenol+content+in〈+i〉+Sphagnum〈/i〉+peat%22&amp;btnG=&amp;as_sdt=1%2C5&amp;as_sdtp=</v>
      </c>
    </row>
    <row r="824" spans="1:15">
      <c r="A824" s="10">
        <v>822</v>
      </c>
      <c r="B824" s="10" t="s">
        <v>478</v>
      </c>
      <c r="C824" s="10">
        <v>82</v>
      </c>
      <c r="D824" s="10" t="s">
        <v>2910</v>
      </c>
      <c r="E824" s="12" t="s">
        <v>2911</v>
      </c>
      <c r="F824" s="10" t="s">
        <v>2912</v>
      </c>
      <c r="G824" s="10" t="s">
        <v>2913</v>
      </c>
      <c r="H824" s="10">
        <v>2002</v>
      </c>
      <c r="I824" s="10" t="s">
        <v>863</v>
      </c>
      <c r="J824" s="10" t="s">
        <v>22</v>
      </c>
      <c r="K824" s="10" t="s">
        <v>2914</v>
      </c>
      <c r="L824" s="10">
        <v>28</v>
      </c>
      <c r="M824" s="10"/>
      <c r="N824" s="10"/>
      <c r="O824" s="12" t="str">
        <f t="shared" si="12"/>
        <v>http://scholar.google.co.uk/scholar?hl=en&amp;q=%22Denitrification+in+drained+and+rewetted+minerotrophic+peat+soils+in+Northern+Germany+(Pohnsdorfer+Stauung)%22&amp;btnG=&amp;as_sdt=1%2C5&amp;as_sdtp=</v>
      </c>
    </row>
    <row r="825" spans="1:15">
      <c r="A825" s="10">
        <v>823</v>
      </c>
      <c r="B825" s="10" t="s">
        <v>478</v>
      </c>
      <c r="C825" s="10">
        <v>82</v>
      </c>
      <c r="D825" s="10" t="s">
        <v>2397</v>
      </c>
      <c r="E825" s="12" t="s">
        <v>2398</v>
      </c>
      <c r="F825" s="10" t="s">
        <v>2399</v>
      </c>
      <c r="G825" s="10" t="s">
        <v>2311</v>
      </c>
      <c r="H825" s="10">
        <v>2011</v>
      </c>
      <c r="I825" s="10" t="s">
        <v>863</v>
      </c>
      <c r="J825" s="10" t="s">
        <v>22</v>
      </c>
      <c r="K825" s="10" t="s">
        <v>2400</v>
      </c>
      <c r="L825" s="10">
        <v>9</v>
      </c>
      <c r="M825" s="12" t="s">
        <v>2401</v>
      </c>
      <c r="N825" s="10"/>
      <c r="O825" s="12" t="str">
        <f t="shared" si="12"/>
        <v>http://scholar.google.co.uk/scholar?hl=en&amp;q=%22Contribution+of+subsurface+peat+to+CO2+and+CH4+fluxes+in+a+neotropical+peatland%22&amp;btnG=&amp;as_sdt=1%2C5&amp;as_sdtp=</v>
      </c>
    </row>
    <row r="826" spans="1:15">
      <c r="A826" s="10">
        <v>824</v>
      </c>
      <c r="B826" s="10" t="s">
        <v>478</v>
      </c>
      <c r="C826" s="10">
        <v>82</v>
      </c>
      <c r="D826" s="10" t="s">
        <v>2641</v>
      </c>
      <c r="E826" s="12" t="s">
        <v>2642</v>
      </c>
      <c r="F826" s="10" t="s">
        <v>2643</v>
      </c>
      <c r="G826" s="10" t="s">
        <v>2573</v>
      </c>
      <c r="H826" s="10">
        <v>2001</v>
      </c>
      <c r="I826" s="10"/>
      <c r="J826" s="10" t="s">
        <v>22</v>
      </c>
      <c r="K826" s="10" t="s">
        <v>2644</v>
      </c>
      <c r="L826" s="10">
        <v>50</v>
      </c>
      <c r="M826" s="10"/>
      <c r="N826" s="10"/>
      <c r="O826" s="12" t="str">
        <f t="shared" si="12"/>
        <v>http://scholar.google.co.uk/scholar?hl=en&amp;q=%22Differential+effects+of+surface+and+peat+fire+on+soil+constituents+in+a+degraded+wetland+of+the+northern+Florida+Everglades%22&amp;btnG=&amp;as_sdt=1%2C5&amp;as_sdtp=</v>
      </c>
    </row>
    <row r="827" spans="1:15">
      <c r="A827" s="10">
        <v>825</v>
      </c>
      <c r="B827" s="10" t="s">
        <v>478</v>
      </c>
      <c r="C827" s="10">
        <v>82</v>
      </c>
      <c r="D827" s="10" t="s">
        <v>479</v>
      </c>
      <c r="E827" s="12" t="s">
        <v>480</v>
      </c>
      <c r="F827" s="10" t="s">
        <v>481</v>
      </c>
      <c r="G827" s="10" t="s">
        <v>475</v>
      </c>
      <c r="H827" s="10">
        <v>1986</v>
      </c>
      <c r="I827" s="10" t="s">
        <v>424</v>
      </c>
      <c r="J827" s="10" t="s">
        <v>22</v>
      </c>
      <c r="K827" s="10" t="s">
        <v>482</v>
      </c>
      <c r="L827" s="10">
        <v>43</v>
      </c>
      <c r="M827" s="12" t="s">
        <v>483</v>
      </c>
      <c r="N827" s="10"/>
      <c r="O827" s="12" t="str">
        <f t="shared" si="12"/>
        <v>http://scholar.google.co.uk/scholar?hl=en&amp;q=%22Denitrification+in+marl+and+peat+sediments+in+the+Florida+Everglades%22&amp;btnG=&amp;as_sdt=1%2C5&amp;as_sdtp=</v>
      </c>
    </row>
    <row r="828" spans="1:15">
      <c r="A828" s="10">
        <v>826</v>
      </c>
      <c r="B828" s="10" t="s">
        <v>478</v>
      </c>
      <c r="C828" s="10">
        <v>82</v>
      </c>
      <c r="D828" s="10" t="s">
        <v>4410</v>
      </c>
      <c r="E828" s="12" t="s">
        <v>4411</v>
      </c>
      <c r="F828" s="10" t="s">
        <v>4412</v>
      </c>
      <c r="G828" s="10" t="s">
        <v>4413</v>
      </c>
      <c r="H828" s="10">
        <v>1989</v>
      </c>
      <c r="I828" s="10" t="s">
        <v>863</v>
      </c>
      <c r="J828" s="10" t="s">
        <v>22</v>
      </c>
      <c r="K828" s="10" t="s">
        <v>4414</v>
      </c>
      <c r="L828" s="10">
        <v>135</v>
      </c>
      <c r="M828" s="10"/>
      <c r="N828" s="10"/>
      <c r="O828" s="12" t="str">
        <f t="shared" si="12"/>
        <v>http://scholar.google.co.uk/scholar?hl=en&amp;q=%22Export+of+dissolved+organic+carbon+and+acidity+from+peatlands%22&amp;btnG=&amp;as_sdt=1%2C5&amp;as_sdtp=</v>
      </c>
    </row>
    <row r="829" spans="1:15">
      <c r="A829" s="10">
        <v>827</v>
      </c>
      <c r="B829" s="10" t="s">
        <v>478</v>
      </c>
      <c r="C829" s="10">
        <v>82</v>
      </c>
      <c r="D829" s="10" t="s">
        <v>1970</v>
      </c>
      <c r="E829" s="12" t="s">
        <v>1971</v>
      </c>
      <c r="F829" s="10" t="s">
        <v>1972</v>
      </c>
      <c r="G829" s="10" t="s">
        <v>1950</v>
      </c>
      <c r="H829" s="10">
        <v>1995</v>
      </c>
      <c r="I829" s="10"/>
      <c r="J829" s="10" t="s">
        <v>22</v>
      </c>
      <c r="K829" s="10" t="s">
        <v>1973</v>
      </c>
      <c r="L829" s="10">
        <v>82</v>
      </c>
      <c r="M829" s="10"/>
      <c r="N829" s="10"/>
      <c r="O829" s="12" t="str">
        <f t="shared" si="12"/>
        <v>http://scholar.google.co.uk/scholar?hl=en&amp;q=%22Late+Permian+global+coal+hiatus+linked+to+13C-depleted+CO2+flux+into+the+atmosphere+during+the+final+consolidation+of+Pangea%22&amp;btnG=&amp;as_sdt=1%2C5&amp;as_sdtp=</v>
      </c>
    </row>
    <row r="830" spans="1:15">
      <c r="A830" s="10">
        <v>828</v>
      </c>
      <c r="B830" s="10" t="s">
        <v>478</v>
      </c>
      <c r="C830" s="10">
        <v>82</v>
      </c>
      <c r="D830" s="10" t="s">
        <v>484</v>
      </c>
      <c r="E830" s="12" t="s">
        <v>485</v>
      </c>
      <c r="F830" s="10" t="s">
        <v>486</v>
      </c>
      <c r="G830" s="10" t="s">
        <v>475</v>
      </c>
      <c r="H830" s="10">
        <v>1990</v>
      </c>
      <c r="I830" s="10" t="s">
        <v>424</v>
      </c>
      <c r="J830" s="10" t="s">
        <v>22</v>
      </c>
      <c r="K830" s="10" t="s">
        <v>487</v>
      </c>
      <c r="L830" s="10">
        <v>141</v>
      </c>
      <c r="M830" s="12" t="s">
        <v>488</v>
      </c>
      <c r="N830" s="10"/>
      <c r="O830" s="12" t="str">
        <f t="shared" si="12"/>
        <v>http://scholar.google.co.uk/scholar?hl=en&amp;q=%22Distribution+and+rate+of+methane+oxidation+in+sediments+of+the+Florida+Everglades%22&amp;btnG=&amp;as_sdt=1%2C5&amp;as_sdtp=</v>
      </c>
    </row>
    <row r="831" spans="1:15">
      <c r="A831" s="10">
        <v>829</v>
      </c>
      <c r="B831" s="10" t="s">
        <v>265</v>
      </c>
      <c r="C831" s="10">
        <v>83</v>
      </c>
      <c r="D831" s="10" t="s">
        <v>4142</v>
      </c>
      <c r="E831" s="12" t="s">
        <v>4143</v>
      </c>
      <c r="F831" s="10" t="s">
        <v>4144</v>
      </c>
      <c r="G831" s="10" t="s">
        <v>4145</v>
      </c>
      <c r="H831" s="10">
        <v>1995</v>
      </c>
      <c r="I831" s="10"/>
      <c r="J831" s="10" t="s">
        <v>119</v>
      </c>
      <c r="K831" s="10" t="s">
        <v>4146</v>
      </c>
      <c r="L831" s="10">
        <v>9</v>
      </c>
      <c r="M831" s="10"/>
      <c r="N831" s="10"/>
      <c r="O831" s="12" t="str">
        <f t="shared" si="12"/>
        <v>http://scholar.google.co.uk/scholar?hl=en&amp;q=%22The+response+of+peat+wetland+methane+emissions+to+temperature,+water+table+and+sulphate+deposition%22&amp;btnG=&amp;as_sdt=1%2C5&amp;as_sdtp=</v>
      </c>
    </row>
    <row r="832" spans="1:15">
      <c r="A832" s="10">
        <v>830</v>
      </c>
      <c r="B832" s="10" t="s">
        <v>265</v>
      </c>
      <c r="C832" s="10">
        <v>83</v>
      </c>
      <c r="D832" s="10" t="s">
        <v>856</v>
      </c>
      <c r="E832" s="12"/>
      <c r="F832" s="10" t="s">
        <v>857</v>
      </c>
      <c r="G832" s="10" t="s">
        <v>858</v>
      </c>
      <c r="H832" s="10"/>
      <c r="I832" s="10"/>
      <c r="J832" s="10" t="s">
        <v>4644</v>
      </c>
      <c r="K832" s="10"/>
      <c r="L832" s="10">
        <v>29</v>
      </c>
      <c r="M832" s="10"/>
      <c r="N832" s="10" t="s">
        <v>34</v>
      </c>
      <c r="O832" s="12" t="str">
        <f t="shared" si="12"/>
        <v>http://scholar.google.co.uk/scholar?hl=en&amp;q=%22Peat+as+an+agent+in+biological+degradation:+peat+biofilters%22&amp;btnG=&amp;as_sdt=1%2C5&amp;as_sdtp=</v>
      </c>
    </row>
    <row r="833" spans="1:15">
      <c r="A833" s="10">
        <v>831</v>
      </c>
      <c r="B833" s="10" t="s">
        <v>265</v>
      </c>
      <c r="C833" s="10">
        <v>83</v>
      </c>
      <c r="D833" s="10" t="s">
        <v>4406</v>
      </c>
      <c r="E833" s="12" t="s">
        <v>4407</v>
      </c>
      <c r="F833" s="10" t="s">
        <v>4408</v>
      </c>
      <c r="G833" s="10" t="s">
        <v>4400</v>
      </c>
      <c r="H833" s="10">
        <v>1994</v>
      </c>
      <c r="I833" s="10" t="s">
        <v>97</v>
      </c>
      <c r="J833" s="10" t="s">
        <v>22</v>
      </c>
      <c r="K833" s="10" t="s">
        <v>4409</v>
      </c>
      <c r="L833" s="10">
        <v>137</v>
      </c>
      <c r="M833" s="10"/>
      <c r="N833" s="10"/>
      <c r="O833" s="12" t="str">
        <f t="shared" si="12"/>
        <v>http://scholar.google.co.uk/scholar?hl=en&amp;q=%22Microcystin-LR+adsorption+by+powdered+activated+carbon%22&amp;btnG=&amp;as_sdt=1%2C5&amp;as_sdtp=</v>
      </c>
    </row>
    <row r="834" spans="1:15">
      <c r="A834" s="10">
        <v>832</v>
      </c>
      <c r="B834" s="10" t="s">
        <v>265</v>
      </c>
      <c r="C834" s="10">
        <v>83</v>
      </c>
      <c r="D834" s="10" t="s">
        <v>1675</v>
      </c>
      <c r="E834" s="12" t="s">
        <v>1676</v>
      </c>
      <c r="F834" s="10" t="s">
        <v>1677</v>
      </c>
      <c r="G834" s="10" t="s">
        <v>1678</v>
      </c>
      <c r="H834" s="10">
        <v>2002</v>
      </c>
      <c r="I834" s="10" t="s">
        <v>97</v>
      </c>
      <c r="J834" s="10" t="s">
        <v>22</v>
      </c>
      <c r="K834" s="10" t="s">
        <v>1679</v>
      </c>
      <c r="L834" s="10">
        <v>21</v>
      </c>
      <c r="M834" s="10"/>
      <c r="N834" s="10"/>
      <c r="O834" s="12" t="str">
        <f t="shared" si="12"/>
        <v>http://scholar.google.co.uk/scholar?hl=en&amp;q=%22Decomposition+of+organic+matter+in+peat+soil+in+a+minerotrophic+mire%22&amp;btnG=&amp;as_sdt=1%2C5&amp;as_sdtp=</v>
      </c>
    </row>
    <row r="835" spans="1:15">
      <c r="A835" s="10">
        <v>833</v>
      </c>
      <c r="B835" s="10" t="s">
        <v>265</v>
      </c>
      <c r="C835" s="10">
        <v>83</v>
      </c>
      <c r="D835" s="10" t="s">
        <v>266</v>
      </c>
      <c r="E835" s="12" t="s">
        <v>267</v>
      </c>
      <c r="F835" s="10" t="s">
        <v>268</v>
      </c>
      <c r="G835" s="10" t="s">
        <v>248</v>
      </c>
      <c r="H835" s="10">
        <v>2012</v>
      </c>
      <c r="I835" s="10" t="s">
        <v>249</v>
      </c>
      <c r="J835" s="10" t="s">
        <v>22</v>
      </c>
      <c r="K835" s="10" t="s">
        <v>269</v>
      </c>
      <c r="L835" s="10">
        <v>15</v>
      </c>
      <c r="M835" s="10"/>
      <c r="N835" s="10"/>
      <c r="O835" s="12" t="str">
        <f t="shared" ref="O835:O898" si="13">HYPERLINK(CONCATENATE("http://scholar.google.co.uk/scholar?hl=en&amp;q=%22",SUBSTITUTE(D835," ","+"),"%22&amp;btnG=&amp;as_sdt=1%2C5&amp;as_sdtp="))</f>
        <v>http://scholar.google.co.uk/scholar?hl=en&amp;q=%22Suspending+multi-walled+carbon+nanotubes+by+humic+acids+from+a+peat+soil%22&amp;btnG=&amp;as_sdt=1%2C5&amp;as_sdtp=</v>
      </c>
    </row>
    <row r="836" spans="1:15">
      <c r="A836" s="10">
        <v>834</v>
      </c>
      <c r="B836" s="10" t="s">
        <v>265</v>
      </c>
      <c r="C836" s="10">
        <v>83</v>
      </c>
      <c r="D836" s="10" t="s">
        <v>574</v>
      </c>
      <c r="E836" s="12" t="s">
        <v>575</v>
      </c>
      <c r="F836" s="10" t="s">
        <v>576</v>
      </c>
      <c r="G836" s="10" t="s">
        <v>568</v>
      </c>
      <c r="H836" s="10">
        <v>1992</v>
      </c>
      <c r="I836" s="10" t="s">
        <v>353</v>
      </c>
      <c r="J836" s="10" t="s">
        <v>22</v>
      </c>
      <c r="K836" s="10" t="s">
        <v>577</v>
      </c>
      <c r="L836" s="10">
        <v>63</v>
      </c>
      <c r="M836" s="10"/>
      <c r="N836" s="10"/>
      <c r="O836" s="12" t="str">
        <f t="shared" si="13"/>
        <v>http://scholar.google.co.uk/scholar?hl=en&amp;q=%22Sources,+sinks,+and+fluxes+of+dissolved+organic+carbon+in+subarctic+fen+catchments%22&amp;btnG=&amp;as_sdt=1%2C5&amp;as_sdtp=</v>
      </c>
    </row>
    <row r="837" spans="1:15">
      <c r="A837" s="10">
        <v>835</v>
      </c>
      <c r="B837" s="10" t="s">
        <v>265</v>
      </c>
      <c r="C837" s="10">
        <v>83</v>
      </c>
      <c r="D837" s="10" t="s">
        <v>4373</v>
      </c>
      <c r="E837" s="12" t="s">
        <v>4374</v>
      </c>
      <c r="F837" s="10" t="s">
        <v>768</v>
      </c>
      <c r="G837" s="10" t="s">
        <v>4371</v>
      </c>
      <c r="H837" s="10">
        <v>1986</v>
      </c>
      <c r="I837" s="10" t="s">
        <v>535</v>
      </c>
      <c r="J837" s="10" t="s">
        <v>22</v>
      </c>
      <c r="K837" s="10" t="s">
        <v>4375</v>
      </c>
      <c r="L837" s="10">
        <v>87</v>
      </c>
      <c r="M837" s="10"/>
      <c r="N837" s="10"/>
      <c r="O837" s="12" t="str">
        <f t="shared" si="13"/>
        <v>http://scholar.google.co.uk/scholar?hl=en&amp;q=%22Fe,+Al,+Mn,+and+S+chemistry+of+Sphagnum+peat+in+four+peatlands+with+different+metal+and+sulfur+input%22&amp;btnG=&amp;as_sdt=1%2C5&amp;as_sdtp=</v>
      </c>
    </row>
    <row r="838" spans="1:15">
      <c r="A838" s="10">
        <v>836</v>
      </c>
      <c r="B838" s="10" t="s">
        <v>265</v>
      </c>
      <c r="C838" s="10">
        <v>83</v>
      </c>
      <c r="D838" s="10" t="s">
        <v>2295</v>
      </c>
      <c r="E838" s="12" t="s">
        <v>2296</v>
      </c>
      <c r="F838" s="10" t="s">
        <v>2297</v>
      </c>
      <c r="G838" s="10" t="s">
        <v>2220</v>
      </c>
      <c r="H838" s="10">
        <v>2006</v>
      </c>
      <c r="I838" s="10" t="s">
        <v>863</v>
      </c>
      <c r="J838" s="10" t="s">
        <v>22</v>
      </c>
      <c r="K838" s="10" t="s">
        <v>2298</v>
      </c>
      <c r="L838" s="10">
        <v>11</v>
      </c>
      <c r="M838" s="12" t="s">
        <v>2296</v>
      </c>
      <c r="N838" s="10" t="s">
        <v>1717</v>
      </c>
      <c r="O838" s="12" t="str">
        <f t="shared" si="13"/>
        <v>http://scholar.google.co.uk/scholar?hl=en&amp;q=%22Do+nitrogen+inputs+stimulate+dissolved+organic+carbon+production+in+upland+peat+bogs?%22&amp;btnG=&amp;as_sdt=1%2C5&amp;as_sdtp=</v>
      </c>
    </row>
    <row r="839" spans="1:15">
      <c r="A839" s="10">
        <v>837</v>
      </c>
      <c r="B839" s="10" t="s">
        <v>265</v>
      </c>
      <c r="C839" s="10">
        <v>83</v>
      </c>
      <c r="D839" s="10" t="s">
        <v>840</v>
      </c>
      <c r="E839" s="12" t="s">
        <v>841</v>
      </c>
      <c r="F839" s="10" t="s">
        <v>842</v>
      </c>
      <c r="G839" s="10" t="s">
        <v>833</v>
      </c>
      <c r="H839" s="10">
        <v>2006</v>
      </c>
      <c r="I839" s="10"/>
      <c r="J839" s="10" t="s">
        <v>22</v>
      </c>
      <c r="K839" s="10" t="s">
        <v>843</v>
      </c>
      <c r="L839" s="10">
        <v>21</v>
      </c>
      <c r="M839" s="12" t="s">
        <v>844</v>
      </c>
      <c r="N839" s="10"/>
      <c r="O839" s="12" t="str">
        <f t="shared" si="13"/>
        <v>http://scholar.google.co.uk/scholar?hl=en&amp;q=%22Halogens+in+pore+water+of+peat+bogs?+the+role+of+peat+decomposition+and+dissolved+organic+matter%22&amp;btnG=&amp;as_sdt=1%2C5&amp;as_sdtp=</v>
      </c>
    </row>
    <row r="840" spans="1:15">
      <c r="A840" s="10">
        <v>838</v>
      </c>
      <c r="B840" s="10" t="s">
        <v>265</v>
      </c>
      <c r="C840" s="10">
        <v>83</v>
      </c>
      <c r="D840" s="10" t="s">
        <v>4593</v>
      </c>
      <c r="E840" s="12" t="s">
        <v>4594</v>
      </c>
      <c r="F840" s="10" t="s">
        <v>4595</v>
      </c>
      <c r="G840" s="10"/>
      <c r="H840" s="10"/>
      <c r="I840" s="10"/>
      <c r="J840" s="10" t="s">
        <v>167</v>
      </c>
      <c r="K840" s="10" t="s">
        <v>4596</v>
      </c>
      <c r="L840" s="10">
        <v>13</v>
      </c>
      <c r="M840" s="10"/>
      <c r="N840" s="10"/>
      <c r="O840" s="12" t="str">
        <f t="shared" si="13"/>
        <v>http://scholar.google.co.uk/scholar?hl=en&amp;q=%22Fuel+peat+utilization+in+Finland:+resource+use+and+emissions%22&amp;btnG=&amp;as_sdt=1%2C5&amp;as_sdtp=</v>
      </c>
    </row>
    <row r="841" spans="1:15">
      <c r="A841" s="10">
        <v>839</v>
      </c>
      <c r="B841" s="10" t="s">
        <v>1552</v>
      </c>
      <c r="C841" s="10">
        <v>84</v>
      </c>
      <c r="D841" s="10" t="s">
        <v>2447</v>
      </c>
      <c r="E841" s="12" t="s">
        <v>2448</v>
      </c>
      <c r="F841" s="10" t="s">
        <v>2449</v>
      </c>
      <c r="G841" s="10" t="s">
        <v>2420</v>
      </c>
      <c r="H841" s="10">
        <v>2001</v>
      </c>
      <c r="I841" s="10" t="s">
        <v>863</v>
      </c>
      <c r="J841" s="10" t="s">
        <v>22</v>
      </c>
      <c r="K841" s="10" t="s">
        <v>2450</v>
      </c>
      <c r="L841" s="10">
        <v>168</v>
      </c>
      <c r="M841" s="12" t="s">
        <v>2451</v>
      </c>
      <c r="N841" s="10"/>
      <c r="O841" s="12" t="str">
        <f t="shared" si="13"/>
        <v>http://scholar.google.co.uk/scholar?hl=en&amp;q=%22Methane+emissions+from+wetlands+and+their+relationship+with+vascular+plants:+an+Arctic+example%22&amp;btnG=&amp;as_sdt=1%2C5&amp;as_sdtp=</v>
      </c>
    </row>
    <row r="842" spans="1:15">
      <c r="A842" s="10">
        <v>840</v>
      </c>
      <c r="B842" s="10" t="s">
        <v>1552</v>
      </c>
      <c r="C842" s="10">
        <v>84</v>
      </c>
      <c r="D842" s="10" t="s">
        <v>2008</v>
      </c>
      <c r="E842" s="12" t="s">
        <v>2009</v>
      </c>
      <c r="F842" s="10" t="s">
        <v>2010</v>
      </c>
      <c r="G842" s="10" t="s">
        <v>1983</v>
      </c>
      <c r="H842" s="10">
        <v>2006</v>
      </c>
      <c r="I842" s="10"/>
      <c r="J842" s="10" t="s">
        <v>22</v>
      </c>
      <c r="K842" s="10" t="s">
        <v>2011</v>
      </c>
      <c r="L842" s="10">
        <v>36</v>
      </c>
      <c r="M842" s="12" t="s">
        <v>2012</v>
      </c>
      <c r="N842" s="10"/>
      <c r="O842" s="12" t="str">
        <f t="shared" si="13"/>
        <v>http://scholar.google.co.uk/scholar?hl=en&amp;q=%22Methanogenic+conditions+in+northern+peat+soils%22&amp;btnG=&amp;as_sdt=1%2C5&amp;as_sdtp=</v>
      </c>
    </row>
    <row r="843" spans="1:15">
      <c r="A843" s="10">
        <v>841</v>
      </c>
      <c r="B843" s="10" t="s">
        <v>1552</v>
      </c>
      <c r="C843" s="10">
        <v>84</v>
      </c>
      <c r="D843" s="10" t="s">
        <v>2153</v>
      </c>
      <c r="E843" s="12" t="s">
        <v>2154</v>
      </c>
      <c r="F843" s="10" t="s">
        <v>2155</v>
      </c>
      <c r="G843" s="10" t="s">
        <v>2083</v>
      </c>
      <c r="H843" s="10">
        <v>2004</v>
      </c>
      <c r="I843" s="10" t="s">
        <v>863</v>
      </c>
      <c r="J843" s="10" t="s">
        <v>22</v>
      </c>
      <c r="K843" s="10" t="s">
        <v>2156</v>
      </c>
      <c r="L843" s="10">
        <v>165</v>
      </c>
      <c r="M843" s="12" t="s">
        <v>2154</v>
      </c>
      <c r="N843" s="10" t="s">
        <v>1717</v>
      </c>
      <c r="O843" s="12" t="str">
        <f t="shared" si="13"/>
        <v>http://scholar.google.co.uk/scholar?hl=en&amp;q=%22Linking+land‐atmosphere‐stream+carbon+fluxes+in+a+lowland+peatland+system%22&amp;btnG=&amp;as_sdt=1%2C5&amp;as_sdtp=</v>
      </c>
    </row>
    <row r="844" spans="1:15">
      <c r="A844" s="10">
        <v>842</v>
      </c>
      <c r="B844" s="10" t="s">
        <v>1552</v>
      </c>
      <c r="C844" s="10">
        <v>84</v>
      </c>
      <c r="D844" s="10" t="s">
        <v>4056</v>
      </c>
      <c r="E844" s="12" t="s">
        <v>4057</v>
      </c>
      <c r="F844" s="10" t="s">
        <v>4058</v>
      </c>
      <c r="G844" s="10" t="s">
        <v>4059</v>
      </c>
      <c r="H844" s="10">
        <v>1994</v>
      </c>
      <c r="I844" s="10"/>
      <c r="J844" s="10" t="s">
        <v>22</v>
      </c>
      <c r="K844" s="10" t="s">
        <v>4060</v>
      </c>
      <c r="L844" s="10">
        <v>14</v>
      </c>
      <c r="M844" s="12" t="s">
        <v>4061</v>
      </c>
      <c r="N844" s="10"/>
      <c r="O844" s="12" t="str">
        <f t="shared" si="13"/>
        <v>http://scholar.google.co.uk/scholar?hl=en&amp;q=%22CuO-oxidation+products+of+peat+as+a+key+to+the+analysis+of+the+paleo-environmental+changes+in+a+wetland%22&amp;btnG=&amp;as_sdt=1%2C5&amp;as_sdtp=</v>
      </c>
    </row>
    <row r="845" spans="1:15">
      <c r="A845" s="10">
        <v>843</v>
      </c>
      <c r="B845" s="10" t="s">
        <v>1552</v>
      </c>
      <c r="C845" s="10">
        <v>84</v>
      </c>
      <c r="D845" s="10" t="s">
        <v>1760</v>
      </c>
      <c r="E845" s="12" t="s">
        <v>1761</v>
      </c>
      <c r="F845" s="10" t="s">
        <v>1762</v>
      </c>
      <c r="G845" s="10" t="s">
        <v>1763</v>
      </c>
      <c r="H845" s="10">
        <v>1991</v>
      </c>
      <c r="I845" s="10" t="s">
        <v>97</v>
      </c>
      <c r="J845" s="10" t="s">
        <v>22</v>
      </c>
      <c r="K845" s="10" t="s">
        <v>1764</v>
      </c>
      <c r="L845" s="10">
        <v>7</v>
      </c>
      <c r="M845" s="10"/>
      <c r="N845" s="10"/>
      <c r="O845" s="12" t="str">
        <f t="shared" si="13"/>
        <v>http://scholar.google.co.uk/scholar?hl=en&amp;q=%22The+use+of+low+power+carbon+monoxide+sensors+to+provide+early+warning+of+fire%22&amp;btnG=&amp;as_sdt=1%2C5&amp;as_sdtp=</v>
      </c>
    </row>
    <row r="846" spans="1:15">
      <c r="A846" s="10">
        <v>844</v>
      </c>
      <c r="B846" s="10" t="s">
        <v>1552</v>
      </c>
      <c r="C846" s="10">
        <v>84</v>
      </c>
      <c r="D846" s="10" t="s">
        <v>1875</v>
      </c>
      <c r="E846" s="12" t="s">
        <v>1876</v>
      </c>
      <c r="F846" s="10" t="s">
        <v>1877</v>
      </c>
      <c r="G846" s="10" t="s">
        <v>1865</v>
      </c>
      <c r="H846" s="10">
        <v>1984</v>
      </c>
      <c r="I846" s="10" t="s">
        <v>97</v>
      </c>
      <c r="J846" s="10" t="s">
        <v>22</v>
      </c>
      <c r="K846" s="10" t="s">
        <v>1878</v>
      </c>
      <c r="L846" s="10">
        <v>932</v>
      </c>
      <c r="M846" s="10"/>
      <c r="N846" s="10"/>
      <c r="O846" s="12" t="str">
        <f t="shared" si="13"/>
        <v>http://scholar.google.co.uk/scholar?hl=en&amp;q=%22Nitrogen+and+carbon+isotopic+composition+of+bone+collagen+from+marine+and+terrestrial+animals%22&amp;btnG=&amp;as_sdt=1%2C5&amp;as_sdtp=</v>
      </c>
    </row>
    <row r="847" spans="1:15">
      <c r="A847" s="10">
        <v>845</v>
      </c>
      <c r="B847" s="10" t="s">
        <v>1552</v>
      </c>
      <c r="C847" s="10">
        <v>84</v>
      </c>
      <c r="D847" s="10" t="s">
        <v>1553</v>
      </c>
      <c r="E847" s="12" t="s">
        <v>1554</v>
      </c>
      <c r="F847" s="10" t="s">
        <v>1555</v>
      </c>
      <c r="G847" s="10" t="s">
        <v>1525</v>
      </c>
      <c r="H847" s="10">
        <v>2011</v>
      </c>
      <c r="I847" s="10" t="s">
        <v>863</v>
      </c>
      <c r="J847" s="10" t="s">
        <v>22</v>
      </c>
      <c r="K847" s="10" t="s">
        <v>1556</v>
      </c>
      <c r="L847" s="10">
        <v>61</v>
      </c>
      <c r="M847" s="10"/>
      <c r="N847" s="10"/>
      <c r="O847" s="12" t="str">
        <f t="shared" si="13"/>
        <v>http://scholar.google.co.uk/scholar?hl=en&amp;q=%22Acetate+utilization+as+a+survival+strategy+of+peat+‐inhabiting+Methylocystis+spp.%22&amp;btnG=&amp;as_sdt=1%2C5&amp;as_sdtp=</v>
      </c>
    </row>
    <row r="848" spans="1:15">
      <c r="A848" s="10">
        <v>846</v>
      </c>
      <c r="B848" s="10" t="s">
        <v>1552</v>
      </c>
      <c r="C848" s="10">
        <v>84</v>
      </c>
      <c r="D848" s="10" t="s">
        <v>2157</v>
      </c>
      <c r="E848" s="12" t="s">
        <v>2158</v>
      </c>
      <c r="F848" s="10" t="s">
        <v>2159</v>
      </c>
      <c r="G848" s="10" t="s">
        <v>2083</v>
      </c>
      <c r="H848" s="10">
        <v>2002</v>
      </c>
      <c r="I848" s="10" t="s">
        <v>863</v>
      </c>
      <c r="J848" s="10" t="s">
        <v>22</v>
      </c>
      <c r="K848" s="10" t="s">
        <v>2160</v>
      </c>
      <c r="L848" s="10">
        <v>95</v>
      </c>
      <c r="M848" s="12" t="s">
        <v>2158</v>
      </c>
      <c r="N848" s="10" t="s">
        <v>1717</v>
      </c>
      <c r="O848" s="12" t="str">
        <f t="shared" si="13"/>
        <v>http://scholar.google.co.uk/scholar?hl=en&amp;q=%22Fluxes+of+CH4+,+CO2+,+and+N2O+in+hydroelectric+reservoirs+Lokka+and+Porttipahta+in+the+northern+boreal+zone+in+Finland%22&amp;btnG=&amp;as_sdt=1%2C5&amp;as_sdtp=</v>
      </c>
    </row>
    <row r="849" spans="1:15">
      <c r="A849" s="10">
        <v>847</v>
      </c>
      <c r="B849" s="10" t="s">
        <v>1552</v>
      </c>
      <c r="C849" s="10">
        <v>84</v>
      </c>
      <c r="D849" s="10" t="s">
        <v>3827</v>
      </c>
      <c r="E849" s="12" t="s">
        <v>3828</v>
      </c>
      <c r="F849" s="10" t="s">
        <v>3829</v>
      </c>
      <c r="G849" s="10" t="s">
        <v>3784</v>
      </c>
      <c r="H849" s="10">
        <v>2009</v>
      </c>
      <c r="I849" s="10" t="s">
        <v>97</v>
      </c>
      <c r="J849" s="10" t="s">
        <v>22</v>
      </c>
      <c r="K849" s="10" t="s">
        <v>3830</v>
      </c>
      <c r="L849" s="10">
        <v>52</v>
      </c>
      <c r="M849" s="12" t="s">
        <v>3831</v>
      </c>
      <c r="N849" s="10"/>
      <c r="O849" s="12" t="str">
        <f t="shared" si="13"/>
        <v>http://scholar.google.co.uk/scholar?hl=en&amp;q=%22Indirect+regulation+of+heterotrophic+peat+soil+respiration+by+water+level+via+microbial+community+structure+and+temperature+sensitivity%22&amp;btnG=&amp;as_sdt=1%2C5&amp;as_sdtp=</v>
      </c>
    </row>
    <row r="850" spans="1:15">
      <c r="A850" s="10">
        <v>848</v>
      </c>
      <c r="B850" s="10" t="s">
        <v>1552</v>
      </c>
      <c r="C850" s="10">
        <v>84</v>
      </c>
      <c r="D850" s="10" t="s">
        <v>3393</v>
      </c>
      <c r="E850" s="12" t="s">
        <v>3394</v>
      </c>
      <c r="F850" s="10" t="s">
        <v>3395</v>
      </c>
      <c r="G850" s="10" t="s">
        <v>3396</v>
      </c>
      <c r="H850" s="10">
        <v>1973</v>
      </c>
      <c r="I850" s="10" t="s">
        <v>97</v>
      </c>
      <c r="J850" s="10" t="s">
        <v>22</v>
      </c>
      <c r="K850" s="10" t="s">
        <v>3397</v>
      </c>
      <c r="L850" s="10">
        <v>18</v>
      </c>
      <c r="M850" s="10"/>
      <c r="N850" s="10"/>
      <c r="O850" s="12" t="str">
        <f t="shared" si="13"/>
        <v>http://scholar.google.co.uk/scholar?hl=en&amp;q=%22The+effect+of+tomato+aspermy+virus+on+photosynthesis+in+the+young+tomato+plant%22&amp;btnG=&amp;as_sdt=1%2C5&amp;as_sdtp=</v>
      </c>
    </row>
    <row r="851" spans="1:15">
      <c r="A851" s="10">
        <v>849</v>
      </c>
      <c r="B851" s="10" t="s">
        <v>1576</v>
      </c>
      <c r="C851" s="10">
        <v>85</v>
      </c>
      <c r="D851" s="10" t="s">
        <v>3832</v>
      </c>
      <c r="E851" s="12" t="s">
        <v>3833</v>
      </c>
      <c r="F851" s="10" t="s">
        <v>3834</v>
      </c>
      <c r="G851" s="10" t="s">
        <v>3794</v>
      </c>
      <c r="H851" s="10">
        <v>1999</v>
      </c>
      <c r="I851" s="10" t="s">
        <v>97</v>
      </c>
      <c r="J851" s="10" t="s">
        <v>22</v>
      </c>
      <c r="K851" s="10" t="s">
        <v>3835</v>
      </c>
      <c r="L851" s="10">
        <v>86</v>
      </c>
      <c r="M851" s="12" t="s">
        <v>3836</v>
      </c>
      <c r="N851" s="10"/>
      <c r="O851" s="12" t="str">
        <f t="shared" si="13"/>
        <v>http://scholar.google.co.uk/scholar?hl=en&amp;q=%22Temperature+effects+on+soil+methane+production:+an+explanation+for+observed+variability%22&amp;btnG=&amp;as_sdt=1%2C5&amp;as_sdtp=</v>
      </c>
    </row>
    <row r="852" spans="1:15">
      <c r="A852" s="10">
        <v>850</v>
      </c>
      <c r="B852" s="10" t="s">
        <v>1576</v>
      </c>
      <c r="C852" s="10">
        <v>85</v>
      </c>
      <c r="D852" s="10" t="s">
        <v>3081</v>
      </c>
      <c r="E852" s="12" t="s">
        <v>4597</v>
      </c>
      <c r="F852" s="10" t="s">
        <v>4598</v>
      </c>
      <c r="G852" s="10"/>
      <c r="H852" s="10"/>
      <c r="I852" s="10"/>
      <c r="J852" s="10" t="s">
        <v>167</v>
      </c>
      <c r="K852" s="10" t="s">
        <v>4599</v>
      </c>
      <c r="L852" s="10">
        <v>13</v>
      </c>
      <c r="M852" s="10"/>
      <c r="N852" s="10"/>
      <c r="O852" s="12" t="str">
        <f t="shared" si="13"/>
        <v>http://scholar.google.co.uk/scholar?hl=en&amp;q=%22Climate+impact+from+peat+utilisation+in+Sweden%22&amp;btnG=&amp;as_sdt=1%2C5&amp;as_sdtp=</v>
      </c>
    </row>
    <row r="853" spans="1:15">
      <c r="A853" s="10">
        <v>851</v>
      </c>
      <c r="B853" s="10" t="s">
        <v>1576</v>
      </c>
      <c r="C853" s="10">
        <v>85</v>
      </c>
      <c r="D853" s="10" t="s">
        <v>1577</v>
      </c>
      <c r="E853" s="12" t="s">
        <v>1578</v>
      </c>
      <c r="F853" s="10" t="s">
        <v>1579</v>
      </c>
      <c r="G853" s="10" t="s">
        <v>1580</v>
      </c>
      <c r="H853" s="10">
        <v>2005</v>
      </c>
      <c r="I853" s="10"/>
      <c r="J853" s="10" t="s">
        <v>22</v>
      </c>
      <c r="K853" s="10" t="s">
        <v>1581</v>
      </c>
      <c r="L853" s="10">
        <v>265</v>
      </c>
      <c r="M853" s="10"/>
      <c r="N853" s="10"/>
      <c r="O853" s="12" t="str">
        <f t="shared" si="13"/>
        <v>http://scholar.google.co.uk/scholar?hl=en&amp;q=%22Biogeochemistry+of+methane+exchange+between+natural+wetlands+and+the+atmosphere%22&amp;btnG=&amp;as_sdt=1%2C5&amp;as_sdtp=</v>
      </c>
    </row>
    <row r="854" spans="1:15">
      <c r="A854" s="10">
        <v>852</v>
      </c>
      <c r="B854" s="10" t="s">
        <v>1576</v>
      </c>
      <c r="C854" s="10">
        <v>85</v>
      </c>
      <c r="D854" s="10" t="s">
        <v>3358</v>
      </c>
      <c r="E854" s="12" t="s">
        <v>3359</v>
      </c>
      <c r="F854" s="10" t="s">
        <v>3360</v>
      </c>
      <c r="G854" s="10" t="s">
        <v>3333</v>
      </c>
      <c r="H854" s="10">
        <v>1998</v>
      </c>
      <c r="I854" s="10" t="s">
        <v>97</v>
      </c>
      <c r="J854" s="10" t="s">
        <v>22</v>
      </c>
      <c r="K854" s="10" t="s">
        <v>3361</v>
      </c>
      <c r="L854" s="10">
        <v>137</v>
      </c>
      <c r="M854" s="10"/>
      <c r="N854" s="10"/>
      <c r="O854" s="12" t="str">
        <f t="shared" si="13"/>
        <v>http://scholar.google.co.uk/scholar?hl=en&amp;q=%22Lipid+biomarker,〈+i〉+δ〈/i〉〈+sup〉+13〈/sup〉+C+and+plant+macrofossil+stratigraphy+of+a+Scottish+montane+peat+bog+over+the+last+two+millennia%22&amp;btnG=&amp;as_sdt=1%2C5&amp;as_sdtp=</v>
      </c>
    </row>
    <row r="855" spans="1:15">
      <c r="A855" s="10">
        <v>853</v>
      </c>
      <c r="B855" s="10" t="s">
        <v>1576</v>
      </c>
      <c r="C855" s="10">
        <v>85</v>
      </c>
      <c r="D855" s="10" t="s">
        <v>3954</v>
      </c>
      <c r="E855" s="12" t="s">
        <v>3955</v>
      </c>
      <c r="F855" s="10" t="s">
        <v>3956</v>
      </c>
      <c r="G855" s="10" t="s">
        <v>3848</v>
      </c>
      <c r="H855" s="10">
        <v>1988</v>
      </c>
      <c r="I855" s="10" t="s">
        <v>97</v>
      </c>
      <c r="J855" s="10" t="s">
        <v>22</v>
      </c>
      <c r="K855" s="10" t="s">
        <v>3957</v>
      </c>
      <c r="L855" s="10">
        <v>27</v>
      </c>
      <c r="M855" s="10"/>
      <c r="N855" s="10"/>
      <c r="O855" s="12" t="str">
        <f t="shared" si="13"/>
        <v>http://scholar.google.co.uk/scholar?hl=en&amp;q=%22Nitrogen+transformations+in+a+Scottish+peat+soil+under+laboratory+conditions%22&amp;btnG=&amp;as_sdt=1%2C5&amp;as_sdtp=</v>
      </c>
    </row>
    <row r="856" spans="1:15">
      <c r="A856" s="10">
        <v>854</v>
      </c>
      <c r="B856" s="10" t="s">
        <v>1576</v>
      </c>
      <c r="C856" s="10">
        <v>85</v>
      </c>
      <c r="D856" s="10" t="s">
        <v>4600</v>
      </c>
      <c r="E856" s="12" t="s">
        <v>4601</v>
      </c>
      <c r="F856" s="10" t="s">
        <v>4602</v>
      </c>
      <c r="G856" s="10"/>
      <c r="H856" s="10"/>
      <c r="I856" s="10"/>
      <c r="J856" s="10" t="s">
        <v>119</v>
      </c>
      <c r="K856" s="10" t="s">
        <v>4603</v>
      </c>
      <c r="L856" s="10">
        <v>1847</v>
      </c>
      <c r="M856" s="10"/>
      <c r="N856" s="10" t="s">
        <v>4501</v>
      </c>
      <c r="O856" s="12" t="str">
        <f t="shared" si="13"/>
        <v>http://scholar.google.co.uk/scholar?hl=en&amp;q=%22Cycles+of+soils:+carbon+,+nitrogen,+phosphorus,+sulfur,+micronutrients%22&amp;btnG=&amp;as_sdt=1%2C5&amp;as_sdtp=</v>
      </c>
    </row>
    <row r="857" spans="1:15">
      <c r="A857" s="10">
        <v>855</v>
      </c>
      <c r="B857" s="10" t="s">
        <v>1576</v>
      </c>
      <c r="C857" s="10">
        <v>85</v>
      </c>
      <c r="D857" s="10" t="s">
        <v>2208</v>
      </c>
      <c r="E857" s="12" t="s">
        <v>2209</v>
      </c>
      <c r="F857" s="10" t="s">
        <v>2210</v>
      </c>
      <c r="G857" s="10" t="s">
        <v>2179</v>
      </c>
      <c r="H857" s="10">
        <v>2003</v>
      </c>
      <c r="I857" s="10" t="s">
        <v>863</v>
      </c>
      <c r="J857" s="10" t="s">
        <v>22</v>
      </c>
      <c r="K857" s="10" t="s">
        <v>2211</v>
      </c>
      <c r="L857" s="10">
        <v>69</v>
      </c>
      <c r="M857" s="12" t="s">
        <v>2209</v>
      </c>
      <c r="N857" s="10" t="s">
        <v>1717</v>
      </c>
      <c r="O857" s="12" t="str">
        <f t="shared" si="13"/>
        <v>http://scholar.google.co.uk/scholar?hl=en&amp;q=%22Atmospheric+sulfur+deposition+alters+pathways+of+gaseous+carbon+production+in+peatlands%22&amp;btnG=&amp;as_sdt=1%2C5&amp;as_sdtp=</v>
      </c>
    </row>
    <row r="858" spans="1:15">
      <c r="A858" s="10">
        <v>856</v>
      </c>
      <c r="B858" s="10" t="s">
        <v>1576</v>
      </c>
      <c r="C858" s="10">
        <v>85</v>
      </c>
      <c r="D858" s="10" t="s">
        <v>4199</v>
      </c>
      <c r="E858" s="12"/>
      <c r="F858" s="10" t="s">
        <v>4200</v>
      </c>
      <c r="G858" s="10" t="s">
        <v>4201</v>
      </c>
      <c r="H858" s="10"/>
      <c r="I858" s="10"/>
      <c r="J858" s="10" t="s">
        <v>167</v>
      </c>
      <c r="K858" s="10"/>
      <c r="L858" s="10">
        <v>2</v>
      </c>
      <c r="M858" s="10"/>
      <c r="N858" s="10" t="s">
        <v>34</v>
      </c>
      <c r="O858" s="12" t="str">
        <f t="shared" si="13"/>
        <v>http://scholar.google.co.uk/scholar?hl=en&amp;q=%22Peat+–+CO2+emissions+from+drained+peatlands+in+SE+Asia.+Delft+Hydraulics+report+Q3943%22&amp;btnG=&amp;as_sdt=1%2C5&amp;as_sdtp=</v>
      </c>
    </row>
    <row r="859" spans="1:15">
      <c r="A859" s="10">
        <v>857</v>
      </c>
      <c r="B859" s="10" t="s">
        <v>1576</v>
      </c>
      <c r="C859" s="10">
        <v>85</v>
      </c>
      <c r="D859" s="10" t="s">
        <v>2977</v>
      </c>
      <c r="E859" s="12"/>
      <c r="F859" s="10" t="s">
        <v>2978</v>
      </c>
      <c r="G859" s="10" t="s">
        <v>2979</v>
      </c>
      <c r="H859" s="10"/>
      <c r="I859" s="10"/>
      <c r="J859" s="10" t="s">
        <v>167</v>
      </c>
      <c r="K859" s="10"/>
      <c r="L859" s="10">
        <v>2</v>
      </c>
      <c r="M859" s="10"/>
      <c r="N859" s="10" t="s">
        <v>34</v>
      </c>
      <c r="O859" s="12" t="str">
        <f t="shared" si="13"/>
        <v>http://scholar.google.co.uk/scholar?hl=en&amp;q=%22Tropical+Peat+Carbon+Gas+Interaction:+Technical+report+2%22&amp;btnG=&amp;as_sdt=1%2C5&amp;as_sdtp=</v>
      </c>
    </row>
    <row r="860" spans="1:15">
      <c r="A860" s="10">
        <v>858</v>
      </c>
      <c r="B860" s="10" t="s">
        <v>1576</v>
      </c>
      <c r="C860" s="10">
        <v>85</v>
      </c>
      <c r="D860" s="10" t="s">
        <v>4604</v>
      </c>
      <c r="E860" s="12"/>
      <c r="F860" s="10"/>
      <c r="G860" s="10"/>
      <c r="H860" s="10"/>
      <c r="I860" s="10"/>
      <c r="J860" s="10" t="s">
        <v>167</v>
      </c>
      <c r="K860" s="10"/>
      <c r="L860" s="10">
        <v>2</v>
      </c>
      <c r="M860" s="10"/>
      <c r="N860" s="10" t="s">
        <v>34</v>
      </c>
      <c r="O860" s="12" t="str">
        <f t="shared" si="13"/>
        <v>http://scholar.google.co.uk/scholar?hl=en&amp;q=%22Fact+Book+for+UNFCCC+Policies+on+Peat+Carbon+Emissions+(Wetlands+International,+Wageningen,+The+Netherlands,+2009)%22&amp;btnG=&amp;as_sdt=1%2C5&amp;as_sdtp=</v>
      </c>
    </row>
    <row r="861" spans="1:15">
      <c r="A861" s="10">
        <v>859</v>
      </c>
      <c r="B861" s="10" t="s">
        <v>270</v>
      </c>
      <c r="C861" s="10">
        <v>86</v>
      </c>
      <c r="D861" s="10" t="s">
        <v>2013</v>
      </c>
      <c r="E861" s="12" t="s">
        <v>2014</v>
      </c>
      <c r="F861" s="10" t="s">
        <v>2015</v>
      </c>
      <c r="G861" s="10" t="s">
        <v>1983</v>
      </c>
      <c r="H861" s="10">
        <v>1993</v>
      </c>
      <c r="I861" s="10"/>
      <c r="J861" s="10" t="s">
        <v>22</v>
      </c>
      <c r="K861" s="10" t="s">
        <v>2016</v>
      </c>
      <c r="L861" s="10">
        <v>24</v>
      </c>
      <c r="M861" s="10"/>
      <c r="N861" s="10"/>
      <c r="O861" s="12" t="str">
        <f t="shared" si="13"/>
        <v>http://scholar.google.co.uk/scholar?hl=en&amp;q=%22Nitrification+potentials+at+different+pH+values+in+peat+samples+from+various+layers+of+a+drained+mire%22&amp;btnG=&amp;as_sdt=1%2C5&amp;as_sdtp=</v>
      </c>
    </row>
    <row r="862" spans="1:15">
      <c r="A862" s="10">
        <v>860</v>
      </c>
      <c r="B862" s="10" t="s">
        <v>270</v>
      </c>
      <c r="C862" s="10">
        <v>86</v>
      </c>
      <c r="D862" s="10" t="s">
        <v>3837</v>
      </c>
      <c r="E862" s="12" t="s">
        <v>3838</v>
      </c>
      <c r="F862" s="10" t="s">
        <v>3839</v>
      </c>
      <c r="G862" s="10" t="s">
        <v>3784</v>
      </c>
      <c r="H862" s="10">
        <v>2008</v>
      </c>
      <c r="I862" s="10" t="s">
        <v>97</v>
      </c>
      <c r="J862" s="10" t="s">
        <v>22</v>
      </c>
      <c r="K862" s="10" t="s">
        <v>3840</v>
      </c>
      <c r="L862" s="10">
        <v>32</v>
      </c>
      <c r="M862" s="10"/>
      <c r="N862" s="10"/>
      <c r="O862" s="12" t="str">
        <f t="shared" si="13"/>
        <v>http://scholar.google.co.uk/scholar?hl=en&amp;q=%22Direct+experimental+evidence+for+the+contribution+of+lime+to+CO〈+sub〉+2〈/sub〉+release+from+managed+peat+soil%22&amp;btnG=&amp;as_sdt=1%2C5&amp;as_sdtp=</v>
      </c>
    </row>
    <row r="863" spans="1:15">
      <c r="A863" s="10">
        <v>861</v>
      </c>
      <c r="B863" s="10" t="s">
        <v>270</v>
      </c>
      <c r="C863" s="10">
        <v>86</v>
      </c>
      <c r="D863" s="10" t="s">
        <v>2299</v>
      </c>
      <c r="E863" s="12" t="s">
        <v>2300</v>
      </c>
      <c r="F863" s="10" t="s">
        <v>2301</v>
      </c>
      <c r="G863" s="10" t="s">
        <v>2226</v>
      </c>
      <c r="H863" s="10">
        <v>1993</v>
      </c>
      <c r="I863" s="10" t="s">
        <v>863</v>
      </c>
      <c r="J863" s="10" t="s">
        <v>22</v>
      </c>
      <c r="K863" s="10" t="s">
        <v>2302</v>
      </c>
      <c r="L863" s="10">
        <v>192</v>
      </c>
      <c r="M863" s="10"/>
      <c r="N863" s="10"/>
      <c r="O863" s="12" t="str">
        <f t="shared" si="13"/>
        <v>http://scholar.google.co.uk/scholar?hl=en&amp;q=%22The+biosphere+as+an+increasing+sink+for+atmospheric+carbon+:+Estimates+from+increased+nitrogen+depostion%22&amp;btnG=&amp;as_sdt=1%2C5&amp;as_sdtp=</v>
      </c>
    </row>
    <row r="864" spans="1:15">
      <c r="A864" s="10">
        <v>862</v>
      </c>
      <c r="B864" s="10" t="s">
        <v>270</v>
      </c>
      <c r="C864" s="10">
        <v>86</v>
      </c>
      <c r="D864" s="10" t="s">
        <v>2872</v>
      </c>
      <c r="E864" s="12" t="s">
        <v>2873</v>
      </c>
      <c r="F864" s="10" t="s">
        <v>2874</v>
      </c>
      <c r="G864" s="10" t="s">
        <v>2834</v>
      </c>
      <c r="H864" s="10">
        <v>2007</v>
      </c>
      <c r="I864" s="10" t="s">
        <v>97</v>
      </c>
      <c r="J864" s="10" t="s">
        <v>22</v>
      </c>
      <c r="K864" s="10" t="s">
        <v>2875</v>
      </c>
      <c r="L864" s="10">
        <v>83</v>
      </c>
      <c r="M864" s="10"/>
      <c r="N864" s="10"/>
      <c r="O864" s="12" t="str">
        <f t="shared" si="13"/>
        <v>http://scholar.google.co.uk/scholar?hl=en&amp;q=%22Trends+in+DOC+concentration+in+Great+Britain%22&amp;btnG=&amp;as_sdt=1%2C5&amp;as_sdtp=</v>
      </c>
    </row>
    <row r="865" spans="1:15">
      <c r="A865" s="10">
        <v>863</v>
      </c>
      <c r="B865" s="10" t="s">
        <v>270</v>
      </c>
      <c r="C865" s="10">
        <v>86</v>
      </c>
      <c r="D865" s="10" t="s">
        <v>1241</v>
      </c>
      <c r="E865" s="12" t="s">
        <v>1242</v>
      </c>
      <c r="F865" s="10" t="s">
        <v>1243</v>
      </c>
      <c r="G865" s="10" t="s">
        <v>1215</v>
      </c>
      <c r="H865" s="10">
        <v>2003</v>
      </c>
      <c r="I865" s="10" t="s">
        <v>97</v>
      </c>
      <c r="J865" s="10" t="s">
        <v>22</v>
      </c>
      <c r="K865" s="10" t="s">
        <v>1244</v>
      </c>
      <c r="L865" s="10">
        <v>155</v>
      </c>
      <c r="M865" s="12" t="s">
        <v>1245</v>
      </c>
      <c r="N865" s="10"/>
      <c r="O865" s="12" t="str">
        <f t="shared" si="13"/>
        <v>http://scholar.google.co.uk/scholar?hl=en&amp;q=%22Seasonal+changes+of+CO〈+sub〉+2〈/sub〉,+CH〈+sub〉+4〈/sub〉+and+N〈+sub〉+2〈/sub〉+O+fluxes+in+relation+to+land-use+change+in+tropical+peatlands+located+in+coastal+area+…%22&amp;btnG=&amp;as_sdt=1%2C5&amp;as_sdtp=</v>
      </c>
    </row>
    <row r="866" spans="1:15">
      <c r="A866" s="10">
        <v>864</v>
      </c>
      <c r="B866" s="10" t="s">
        <v>270</v>
      </c>
      <c r="C866" s="10">
        <v>86</v>
      </c>
      <c r="D866" s="10" t="s">
        <v>815</v>
      </c>
      <c r="E866" s="12" t="s">
        <v>816</v>
      </c>
      <c r="F866" s="10" t="s">
        <v>817</v>
      </c>
      <c r="G866" s="10" t="s">
        <v>652</v>
      </c>
      <c r="H866" s="10">
        <v>2007</v>
      </c>
      <c r="I866" s="10" t="s">
        <v>535</v>
      </c>
      <c r="J866" s="10" t="s">
        <v>22</v>
      </c>
      <c r="K866" s="10" t="s">
        <v>818</v>
      </c>
      <c r="L866" s="10">
        <v>249</v>
      </c>
      <c r="M866" s="12" t="s">
        <v>819</v>
      </c>
      <c r="N866" s="10"/>
      <c r="O866" s="12" t="str">
        <f t="shared" si="13"/>
        <v>http://scholar.google.co.uk/scholar?hl=en&amp;q=%22How+does+fire+affect+the+nature+and+stability+of+soil+organic+nitrogen+and+carbon+?+A+review%22&amp;btnG=&amp;as_sdt=1%2C5&amp;as_sdtp=</v>
      </c>
    </row>
    <row r="867" spans="1:15">
      <c r="A867" s="10">
        <v>865</v>
      </c>
      <c r="B867" s="10" t="s">
        <v>270</v>
      </c>
      <c r="C867" s="10">
        <v>86</v>
      </c>
      <c r="D867" s="10" t="s">
        <v>3035</v>
      </c>
      <c r="E867" s="12" t="s">
        <v>3036</v>
      </c>
      <c r="F867" s="10" t="s">
        <v>1753</v>
      </c>
      <c r="G867" s="10" t="s">
        <v>3037</v>
      </c>
      <c r="H867" s="10">
        <v>1996</v>
      </c>
      <c r="I867" s="10" t="s">
        <v>424</v>
      </c>
      <c r="J867" s="10" t="s">
        <v>22</v>
      </c>
      <c r="K867" s="10" t="s">
        <v>3038</v>
      </c>
      <c r="L867" s="10">
        <v>1181</v>
      </c>
      <c r="M867" s="12" t="s">
        <v>3039</v>
      </c>
      <c r="N867" s="10"/>
      <c r="O867" s="12" t="str">
        <f t="shared" si="13"/>
        <v>http://scholar.google.co.uk/scholar?hl=en&amp;q=%22Soil+microorganisms+as+controllers+of+atmospheric+trace+gases+(H2,+CO,+CH4+,+OCS,+N2O+,+and+NO).%22&amp;btnG=&amp;as_sdt=1%2C5&amp;as_sdtp=</v>
      </c>
    </row>
    <row r="868" spans="1:15">
      <c r="A868" s="10">
        <v>866</v>
      </c>
      <c r="B868" s="10" t="s">
        <v>270</v>
      </c>
      <c r="C868" s="10">
        <v>86</v>
      </c>
      <c r="D868" s="10" t="s">
        <v>4133</v>
      </c>
      <c r="E868" s="12" t="s">
        <v>4134</v>
      </c>
      <c r="F868" s="10" t="s">
        <v>4135</v>
      </c>
      <c r="G868" s="10" t="s">
        <v>4136</v>
      </c>
      <c r="H868" s="10">
        <v>1995</v>
      </c>
      <c r="I868" s="10"/>
      <c r="J868" s="10" t="s">
        <v>119</v>
      </c>
      <c r="K868" s="10" t="s">
        <v>4137</v>
      </c>
      <c r="L868" s="10">
        <v>187</v>
      </c>
      <c r="M868" s="10"/>
      <c r="N868" s="10"/>
      <c r="O868" s="12" t="str">
        <f t="shared" si="13"/>
        <v>http://scholar.google.co.uk/scholar?hl=en&amp;q=%22Global+soil+carbon+resources%22&amp;btnG=&amp;as_sdt=1%2C5&amp;as_sdtp=</v>
      </c>
    </row>
    <row r="869" spans="1:15">
      <c r="A869" s="10">
        <v>867</v>
      </c>
      <c r="B869" s="10" t="s">
        <v>270</v>
      </c>
      <c r="C869" s="10">
        <v>86</v>
      </c>
      <c r="D869" s="10" t="s">
        <v>2402</v>
      </c>
      <c r="E869" s="12" t="s">
        <v>2403</v>
      </c>
      <c r="F869" s="10" t="s">
        <v>2404</v>
      </c>
      <c r="G869" s="10" t="s">
        <v>2311</v>
      </c>
      <c r="H869" s="10">
        <v>2001</v>
      </c>
      <c r="I869" s="10" t="s">
        <v>863</v>
      </c>
      <c r="J869" s="10" t="s">
        <v>22</v>
      </c>
      <c r="K869" s="10" t="s">
        <v>2405</v>
      </c>
      <c r="L869" s="10">
        <v>228</v>
      </c>
      <c r="M869" s="12" t="s">
        <v>2406</v>
      </c>
      <c r="N869" s="10"/>
      <c r="O869" s="12" t="str">
        <f t="shared" si="13"/>
        <v>http://scholar.google.co.uk/scholar?hl=en&amp;q=%22Raised+atmospheric+CO2+levels+and+increased+N+deposition+cause+shifts+in+plant+species+composition+and+production+in+Sphagnum+bogs%22&amp;btnG=&amp;as_sdt=1%2C5&amp;as_sdtp=</v>
      </c>
    </row>
    <row r="870" spans="1:15">
      <c r="A870" s="10">
        <v>868</v>
      </c>
      <c r="B870" s="10" t="s">
        <v>270</v>
      </c>
      <c r="C870" s="10">
        <v>86</v>
      </c>
      <c r="D870" s="10" t="s">
        <v>271</v>
      </c>
      <c r="E870" s="12" t="s">
        <v>272</v>
      </c>
      <c r="F870" s="10" t="s">
        <v>273</v>
      </c>
      <c r="G870" s="10" t="s">
        <v>248</v>
      </c>
      <c r="H870" s="10">
        <v>2003</v>
      </c>
      <c r="I870" s="10" t="s">
        <v>249</v>
      </c>
      <c r="J870" s="10" t="s">
        <v>22</v>
      </c>
      <c r="K870" s="10" t="s">
        <v>274</v>
      </c>
      <c r="L870" s="10">
        <v>60</v>
      </c>
      <c r="M870" s="12" t="s">
        <v>275</v>
      </c>
      <c r="N870" s="10"/>
      <c r="O870" s="12" t="str">
        <f t="shared" si="13"/>
        <v>http://scholar.google.co.uk/scholar?hl=en&amp;q=%22Effect+of+peat+decomposition+and+mass+loss+on+historic+mercury+records+in+peat+bogs+from+Patagonia%22&amp;btnG=&amp;as_sdt=1%2C5&amp;as_sdtp=</v>
      </c>
    </row>
    <row r="871" spans="1:15">
      <c r="A871" s="10">
        <v>869</v>
      </c>
      <c r="B871" s="10" t="s">
        <v>368</v>
      </c>
      <c r="C871" s="10">
        <v>87</v>
      </c>
      <c r="D871" s="10" t="s">
        <v>3183</v>
      </c>
      <c r="E871" s="12" t="s">
        <v>3184</v>
      </c>
      <c r="F871" s="10" t="s">
        <v>3185</v>
      </c>
      <c r="G871" s="10" t="s">
        <v>3180</v>
      </c>
      <c r="H871" s="10">
        <v>2009</v>
      </c>
      <c r="I871" s="10" t="s">
        <v>3090</v>
      </c>
      <c r="J871" s="10" t="s">
        <v>22</v>
      </c>
      <c r="K871" s="10" t="s">
        <v>3186</v>
      </c>
      <c r="L871" s="10">
        <v>939</v>
      </c>
      <c r="M871" s="12" t="s">
        <v>3187</v>
      </c>
      <c r="N871" s="10"/>
      <c r="O871" s="12" t="str">
        <f t="shared" si="13"/>
        <v>http://scholar.google.co.uk/scholar?hl=en&amp;q=%22Trends+in+the+sources+and+sinks+of+carbon+dioxide%22&amp;btnG=&amp;as_sdt=1%2C5&amp;as_sdtp=</v>
      </c>
    </row>
    <row r="872" spans="1:15">
      <c r="A872" s="10">
        <v>870</v>
      </c>
      <c r="B872" s="10" t="s">
        <v>368</v>
      </c>
      <c r="C872" s="10">
        <v>87</v>
      </c>
      <c r="D872" s="10" t="s">
        <v>3081</v>
      </c>
      <c r="E872" s="12" t="s">
        <v>3082</v>
      </c>
      <c r="F872" s="10" t="s">
        <v>3083</v>
      </c>
      <c r="G872" s="10" t="s">
        <v>3084</v>
      </c>
      <c r="H872" s="10">
        <v>2004</v>
      </c>
      <c r="I872" s="10" t="s">
        <v>535</v>
      </c>
      <c r="J872" s="10" t="s">
        <v>22</v>
      </c>
      <c r="K872" s="10" t="s">
        <v>3085</v>
      </c>
      <c r="L872" s="10">
        <v>13</v>
      </c>
      <c r="M872" s="10"/>
      <c r="N872" s="10"/>
      <c r="O872" s="12" t="str">
        <f t="shared" si="13"/>
        <v>http://scholar.google.co.uk/scholar?hl=en&amp;q=%22Climate+impact+from+peat+utilisation+in+Sweden%22&amp;btnG=&amp;as_sdt=1%2C5&amp;as_sdtp=</v>
      </c>
    </row>
    <row r="873" spans="1:15">
      <c r="A873" s="10">
        <v>871</v>
      </c>
      <c r="B873" s="10" t="s">
        <v>368</v>
      </c>
      <c r="C873" s="10">
        <v>87</v>
      </c>
      <c r="D873" s="10" t="s">
        <v>3619</v>
      </c>
      <c r="E873" s="12" t="s">
        <v>3620</v>
      </c>
      <c r="F873" s="10" t="s">
        <v>122</v>
      </c>
      <c r="G873" s="10" t="s">
        <v>3621</v>
      </c>
      <c r="H873" s="10">
        <v>1983</v>
      </c>
      <c r="I873" s="10"/>
      <c r="J873" s="10" t="s">
        <v>167</v>
      </c>
      <c r="K873" s="10" t="s">
        <v>3622</v>
      </c>
      <c r="L873" s="10">
        <v>11</v>
      </c>
      <c r="M873" s="10"/>
      <c r="N873" s="10" t="s">
        <v>34</v>
      </c>
      <c r="O873" s="12" t="str">
        <f t="shared" si="13"/>
        <v>http://scholar.google.co.uk/scholar?hl=en&amp;q=%22Carbon+fluxes+from+acid+peat+of+a+subarctic+mire+with+emphasis+on+methane%22&amp;btnG=&amp;as_sdt=1%2C5&amp;as_sdtp=</v>
      </c>
    </row>
    <row r="874" spans="1:15">
      <c r="A874" s="10">
        <v>872</v>
      </c>
      <c r="B874" s="10" t="s">
        <v>368</v>
      </c>
      <c r="C874" s="10">
        <v>87</v>
      </c>
      <c r="D874" s="10" t="s">
        <v>1912</v>
      </c>
      <c r="E874" s="12" t="s">
        <v>1913</v>
      </c>
      <c r="F874" s="10" t="s">
        <v>1914</v>
      </c>
      <c r="G874" s="10" t="s">
        <v>1882</v>
      </c>
      <c r="H874" s="10">
        <v>1993</v>
      </c>
      <c r="I874" s="10" t="s">
        <v>97</v>
      </c>
      <c r="J874" s="10" t="s">
        <v>22</v>
      </c>
      <c r="K874" s="10" t="s">
        <v>1915</v>
      </c>
      <c r="L874" s="10">
        <v>127</v>
      </c>
      <c r="M874" s="10"/>
      <c r="N874" s="10"/>
      <c r="O874" s="12" t="str">
        <f t="shared" si="13"/>
        <v>http://scholar.google.co.uk/scholar?hl=en&amp;q=%22Dissolved+organic+carbon+control+in+acid+forest+soils+of+the+Fichtelgebirge+(Germany)+as+revealed+by+distribution+patterns+and+structural+composition+analyses%22&amp;btnG=&amp;as_sdt=1%2C5&amp;as_sdtp=</v>
      </c>
    </row>
    <row r="875" spans="1:15">
      <c r="A875" s="10">
        <v>873</v>
      </c>
      <c r="B875" s="10" t="s">
        <v>368</v>
      </c>
      <c r="C875" s="10">
        <v>87</v>
      </c>
      <c r="D875" s="10" t="s">
        <v>3362</v>
      </c>
      <c r="E875" s="12" t="s">
        <v>3363</v>
      </c>
      <c r="F875" s="10" t="s">
        <v>3364</v>
      </c>
      <c r="G875" s="10" t="s">
        <v>3333</v>
      </c>
      <c r="H875" s="10">
        <v>2005</v>
      </c>
      <c r="I875" s="10" t="s">
        <v>97</v>
      </c>
      <c r="J875" s="10" t="s">
        <v>22</v>
      </c>
      <c r="K875" s="10" t="s">
        <v>3365</v>
      </c>
      <c r="L875" s="10">
        <v>121</v>
      </c>
      <c r="M875" s="12" t="s">
        <v>3366</v>
      </c>
      <c r="N875" s="10"/>
      <c r="O875" s="12" t="str">
        <f t="shared" si="13"/>
        <v>http://scholar.google.co.uk/scholar?hl=en&amp;q=%22Reconstruction+of+late+glacial+and+Holocene+climate+evolution+in+southern+China+from+geolipids+and+pollen+in+the+Dingnan+peat+sequence%22&amp;btnG=&amp;as_sdt=1%2C5&amp;as_sdtp=</v>
      </c>
    </row>
    <row r="876" spans="1:15">
      <c r="A876" s="10">
        <v>874</v>
      </c>
      <c r="B876" s="10" t="s">
        <v>368</v>
      </c>
      <c r="C876" s="10">
        <v>87</v>
      </c>
      <c r="D876" s="10" t="s">
        <v>4090</v>
      </c>
      <c r="E876" s="12" t="s">
        <v>4091</v>
      </c>
      <c r="F876" s="10" t="s">
        <v>4092</v>
      </c>
      <c r="G876" s="10" t="s">
        <v>4074</v>
      </c>
      <c r="H876" s="10">
        <v>1981</v>
      </c>
      <c r="I876" s="10"/>
      <c r="J876" s="10" t="s">
        <v>22</v>
      </c>
      <c r="K876" s="10" t="s">
        <v>4093</v>
      </c>
      <c r="L876" s="10">
        <v>771</v>
      </c>
      <c r="M876" s="10"/>
      <c r="N876" s="10"/>
      <c r="O876" s="12" t="str">
        <f t="shared" si="13"/>
        <v>http://scholar.google.co.uk/scholar?hl=en&amp;q=%22Improved+soil+cover+method+for+field+measurement+of+nitrous+oxide+fluxes%22&amp;btnG=&amp;as_sdt=1%2C5&amp;as_sdtp=</v>
      </c>
    </row>
    <row r="877" spans="1:15">
      <c r="A877" s="10">
        <v>875</v>
      </c>
      <c r="B877" s="10" t="s">
        <v>368</v>
      </c>
      <c r="C877" s="10">
        <v>87</v>
      </c>
      <c r="D877" s="10" t="s">
        <v>1040</v>
      </c>
      <c r="E877" s="12" t="s">
        <v>1041</v>
      </c>
      <c r="F877" s="10" t="s">
        <v>1042</v>
      </c>
      <c r="G877" s="10" t="s">
        <v>1014</v>
      </c>
      <c r="H877" s="10">
        <v>1998</v>
      </c>
      <c r="I877" s="10" t="s">
        <v>181</v>
      </c>
      <c r="J877" s="10" t="s">
        <v>22</v>
      </c>
      <c r="K877" s="10" t="s">
        <v>1043</v>
      </c>
      <c r="L877" s="10">
        <v>59</v>
      </c>
      <c r="M877" s="10"/>
      <c r="N877" s="10"/>
      <c r="O877" s="12" t="str">
        <f t="shared" si="13"/>
        <v>http://scholar.google.co.uk/scholar?hl=en&amp;q=%22Natural+isotope+indicators+of+fish+migration+at+Prudhoe+Bay,+Alaska%22&amp;btnG=&amp;as_sdt=1%2C5&amp;as_sdtp=</v>
      </c>
    </row>
    <row r="878" spans="1:15">
      <c r="A878" s="10">
        <v>876</v>
      </c>
      <c r="B878" s="10" t="s">
        <v>368</v>
      </c>
      <c r="C878" s="10">
        <v>87</v>
      </c>
      <c r="D878" s="10" t="s">
        <v>369</v>
      </c>
      <c r="E878" s="12" t="s">
        <v>370</v>
      </c>
      <c r="F878" s="10" t="s">
        <v>371</v>
      </c>
      <c r="G878" s="10" t="s">
        <v>352</v>
      </c>
      <c r="H878" s="10">
        <v>1995</v>
      </c>
      <c r="I878" s="10" t="s">
        <v>353</v>
      </c>
      <c r="J878" s="10" t="s">
        <v>22</v>
      </c>
      <c r="K878" s="10" t="s">
        <v>372</v>
      </c>
      <c r="L878" s="10">
        <v>52</v>
      </c>
      <c r="M878" s="10"/>
      <c r="N878" s="10"/>
      <c r="O878" s="12" t="str">
        <f t="shared" si="13"/>
        <v>http://scholar.google.co.uk/scholar?hl=en&amp;q=%22Role+of+Russian+forests+in+the+global+carbon+balance%22&amp;btnG=&amp;as_sdt=1%2C5&amp;as_sdtp=</v>
      </c>
    </row>
    <row r="879" spans="1:15">
      <c r="A879" s="10">
        <v>877</v>
      </c>
      <c r="B879" s="10" t="s">
        <v>368</v>
      </c>
      <c r="C879" s="10">
        <v>87</v>
      </c>
      <c r="D879" s="10" t="s">
        <v>906</v>
      </c>
      <c r="E879" s="12" t="s">
        <v>907</v>
      </c>
      <c r="F879" s="10" t="s">
        <v>908</v>
      </c>
      <c r="G879" s="10" t="s">
        <v>909</v>
      </c>
      <c r="H879" s="10">
        <v>2006</v>
      </c>
      <c r="I879" s="10" t="s">
        <v>97</v>
      </c>
      <c r="J879" s="10" t="s">
        <v>22</v>
      </c>
      <c r="K879" s="10" t="s">
        <v>910</v>
      </c>
      <c r="L879" s="10">
        <v>36</v>
      </c>
      <c r="M879" s="12" t="s">
        <v>911</v>
      </c>
      <c r="N879" s="10"/>
      <c r="O879" s="12" t="str">
        <f t="shared" si="13"/>
        <v>http://scholar.google.co.uk/scholar?hl=en&amp;q=%22Wheat+straw+and+peat+for+fuel+pellets—organic+compounds+from+combustion%22&amp;btnG=&amp;as_sdt=1%2C5&amp;as_sdtp=</v>
      </c>
    </row>
    <row r="880" spans="1:15">
      <c r="A880" s="10">
        <v>878</v>
      </c>
      <c r="B880" s="10" t="s">
        <v>368</v>
      </c>
      <c r="C880" s="10">
        <v>87</v>
      </c>
      <c r="D880" s="10" t="s">
        <v>4289</v>
      </c>
      <c r="E880" s="12" t="s">
        <v>4290</v>
      </c>
      <c r="F880" s="10" t="s">
        <v>4291</v>
      </c>
      <c r="G880" s="10" t="s">
        <v>4292</v>
      </c>
      <c r="H880" s="10">
        <v>1994</v>
      </c>
      <c r="I880" s="10" t="s">
        <v>249</v>
      </c>
      <c r="J880" s="10" t="s">
        <v>22</v>
      </c>
      <c r="K880" s="10" t="s">
        <v>4293</v>
      </c>
      <c r="L880" s="10">
        <v>37</v>
      </c>
      <c r="M880" s="10"/>
      <c r="N880" s="10"/>
      <c r="O880" s="12" t="str">
        <f t="shared" si="13"/>
        <v>http://scholar.google.co.uk/scholar?hl=en&amp;q=%22Synthesis+and+Reactions+of+3-(Bromomethyl)-1-carbethoxy-4-iodoindole:+The+Preparation+of+3,+4-Differentially+Substituted+Indoles%22&amp;btnG=&amp;as_sdt=1%2C5&amp;as_sdtp=</v>
      </c>
    </row>
    <row r="881" spans="1:15">
      <c r="A881" s="10">
        <v>879</v>
      </c>
      <c r="B881" s="10" t="s">
        <v>75</v>
      </c>
      <c r="C881" s="10">
        <v>88</v>
      </c>
      <c r="D881" s="10" t="s">
        <v>76</v>
      </c>
      <c r="E881" s="12" t="s">
        <v>77</v>
      </c>
      <c r="F881" s="10" t="s">
        <v>78</v>
      </c>
      <c r="G881" s="10" t="s">
        <v>20</v>
      </c>
      <c r="H881" s="10">
        <v>2012</v>
      </c>
      <c r="I881" s="10" t="s">
        <v>21</v>
      </c>
      <c r="J881" s="10" t="s">
        <v>22</v>
      </c>
      <c r="K881" s="10" t="s">
        <v>79</v>
      </c>
      <c r="L881" s="10">
        <v>8</v>
      </c>
      <c r="M881" s="12" t="s">
        <v>80</v>
      </c>
      <c r="N881" s="10"/>
      <c r="O881" s="12" t="str">
        <f t="shared" si="13"/>
        <v>http://scholar.google.co.uk/scholar?hl=en&amp;q=%22Nitrous+oxide+fluxes+from+tropical+peat+with+different+disturbance+history+and+management%22&amp;btnG=&amp;as_sdt=1%2C5&amp;as_sdtp=</v>
      </c>
    </row>
    <row r="882" spans="1:15">
      <c r="A882" s="10">
        <v>880</v>
      </c>
      <c r="B882" s="10" t="s">
        <v>75</v>
      </c>
      <c r="C882" s="10">
        <v>88</v>
      </c>
      <c r="D882" s="10" t="s">
        <v>1192</v>
      </c>
      <c r="E882" s="12" t="s">
        <v>1193</v>
      </c>
      <c r="F882" s="10" t="s">
        <v>1194</v>
      </c>
      <c r="G882" s="10" t="s">
        <v>1195</v>
      </c>
      <c r="H882" s="10">
        <v>1998</v>
      </c>
      <c r="I882" s="10" t="s">
        <v>97</v>
      </c>
      <c r="J882" s="10" t="s">
        <v>22</v>
      </c>
      <c r="K882" s="10" t="s">
        <v>1196</v>
      </c>
      <c r="L882" s="10">
        <v>1590</v>
      </c>
      <c r="M882" s="12" t="s">
        <v>1197</v>
      </c>
      <c r="N882" s="10"/>
      <c r="O882" s="12" t="str">
        <f t="shared" si="13"/>
        <v>http://scholar.google.co.uk/scholar?hl=en&amp;q=%22Sorption+of+dye+from+aqueous+solution+by+peat%22&amp;btnG=&amp;as_sdt=1%2C5&amp;as_sdtp=</v>
      </c>
    </row>
    <row r="883" spans="1:15">
      <c r="A883" s="10">
        <v>881</v>
      </c>
      <c r="B883" s="10" t="s">
        <v>75</v>
      </c>
      <c r="C883" s="10">
        <v>88</v>
      </c>
      <c r="D883" s="10" t="s">
        <v>2809</v>
      </c>
      <c r="E883" s="12" t="s">
        <v>2810</v>
      </c>
      <c r="F883" s="10" t="s">
        <v>2811</v>
      </c>
      <c r="G883" s="10" t="s">
        <v>2773</v>
      </c>
      <c r="H883" s="10">
        <v>1996</v>
      </c>
      <c r="I883" s="10" t="s">
        <v>863</v>
      </c>
      <c r="J883" s="10" t="s">
        <v>22</v>
      </c>
      <c r="K883" s="10" t="s">
        <v>2812</v>
      </c>
      <c r="L883" s="10">
        <v>127</v>
      </c>
      <c r="M883" s="12" t="s">
        <v>2813</v>
      </c>
      <c r="N883" s="10"/>
      <c r="O883" s="12" t="str">
        <f t="shared" si="13"/>
        <v>http://scholar.google.co.uk/scholar?hl=en&amp;q=%22Water+table+control+of+CH4+emission+enhancement+by+vascular+plants+in+boreal+peatlands%22&amp;btnG=&amp;as_sdt=1%2C5&amp;as_sdtp=</v>
      </c>
    </row>
    <row r="884" spans="1:15">
      <c r="A884" s="10">
        <v>882</v>
      </c>
      <c r="B884" s="10" t="s">
        <v>75</v>
      </c>
      <c r="C884" s="10">
        <v>88</v>
      </c>
      <c r="D884" s="10" t="s">
        <v>820</v>
      </c>
      <c r="E884" s="12" t="s">
        <v>821</v>
      </c>
      <c r="F884" s="10" t="s">
        <v>822</v>
      </c>
      <c r="G884" s="10" t="s">
        <v>652</v>
      </c>
      <c r="H884" s="10">
        <v>1995</v>
      </c>
      <c r="I884" s="10" t="s">
        <v>535</v>
      </c>
      <c r="J884" s="10" t="s">
        <v>22</v>
      </c>
      <c r="K884" s="10" t="s">
        <v>823</v>
      </c>
      <c r="L884" s="10">
        <v>78</v>
      </c>
      <c r="M884" s="10"/>
      <c r="N884" s="10"/>
      <c r="O884" s="12" t="str">
        <f t="shared" si="13"/>
        <v>http://scholar.google.co.uk/scholar?hl=en&amp;q=%22Diurnal+variation+in+methane+emission+in+relation+to+the+water+table,+soil+temperature,+climate+and+vegetation+cover+in+a+Swedish+acid+mire%22&amp;btnG=&amp;as_sdt=1%2C5&amp;as_sdtp=</v>
      </c>
    </row>
    <row r="885" spans="1:15">
      <c r="A885" s="10">
        <v>883</v>
      </c>
      <c r="B885" s="10" t="s">
        <v>75</v>
      </c>
      <c r="C885" s="10">
        <v>88</v>
      </c>
      <c r="D885" s="10" t="s">
        <v>3249</v>
      </c>
      <c r="E885" s="12" t="s">
        <v>3250</v>
      </c>
      <c r="F885" s="10" t="s">
        <v>3251</v>
      </c>
      <c r="G885" s="10" t="s">
        <v>3252</v>
      </c>
      <c r="H885" s="10">
        <v>2011</v>
      </c>
      <c r="I885" s="10" t="s">
        <v>535</v>
      </c>
      <c r="J885" s="10" t="s">
        <v>22</v>
      </c>
      <c r="K885" s="10" t="s">
        <v>3253</v>
      </c>
      <c r="L885" s="10">
        <v>11</v>
      </c>
      <c r="M885" s="12" t="s">
        <v>3254</v>
      </c>
      <c r="N885" s="10"/>
      <c r="O885" s="12" t="str">
        <f t="shared" si="13"/>
        <v>http://scholar.google.co.uk/scholar?hl=en&amp;q=%22Nitrous+oxide+emissions+from+fertilized+and+unfertilized+grasslands+on+peat+soil%22&amp;btnG=&amp;as_sdt=1%2C5&amp;as_sdtp=</v>
      </c>
    </row>
    <row r="886" spans="1:15">
      <c r="A886" s="10">
        <v>884</v>
      </c>
      <c r="B886" s="10" t="s">
        <v>75</v>
      </c>
      <c r="C886" s="10">
        <v>88</v>
      </c>
      <c r="D886" s="10" t="s">
        <v>973</v>
      </c>
      <c r="E886" s="12"/>
      <c r="F886" s="10" t="s">
        <v>974</v>
      </c>
      <c r="G886" s="10" t="s">
        <v>975</v>
      </c>
      <c r="H886" s="10"/>
      <c r="I886" s="10"/>
      <c r="J886" s="10" t="s">
        <v>22</v>
      </c>
      <c r="K886" s="10"/>
      <c r="L886" s="10">
        <v>35</v>
      </c>
      <c r="M886" s="10"/>
      <c r="N886" s="10" t="s">
        <v>34</v>
      </c>
      <c r="O886" s="12" t="str">
        <f t="shared" si="13"/>
        <v>http://scholar.google.co.uk/scholar?hl=en&amp;q=%22Lesson+ofthe+Week%22&amp;btnG=&amp;as_sdt=1%2C5&amp;as_sdtp=</v>
      </c>
    </row>
    <row r="887" spans="1:15">
      <c r="A887" s="10">
        <v>885</v>
      </c>
      <c r="B887" s="10" t="s">
        <v>75</v>
      </c>
      <c r="C887" s="10">
        <v>88</v>
      </c>
      <c r="D887" s="10" t="s">
        <v>2728</v>
      </c>
      <c r="E887" s="12" t="s">
        <v>2729</v>
      </c>
      <c r="F887" s="10" t="s">
        <v>2730</v>
      </c>
      <c r="G887" s="10" t="s">
        <v>2718</v>
      </c>
      <c r="H887" s="10">
        <v>1995</v>
      </c>
      <c r="I887" s="10" t="s">
        <v>353</v>
      </c>
      <c r="J887" s="10" t="s">
        <v>22</v>
      </c>
      <c r="K887" s="10" t="s">
        <v>2731</v>
      </c>
      <c r="L887" s="10">
        <v>198</v>
      </c>
      <c r="M887" s="12" t="s">
        <v>2732</v>
      </c>
      <c r="N887" s="10"/>
      <c r="O887" s="12" t="str">
        <f t="shared" si="13"/>
        <v>http://scholar.google.co.uk/scholar?hl=en&amp;q=%22The+relationship+of+vegetation+to+methane+emission+and+hydrochemical+gradients+in+northern+peatlands%22&amp;btnG=&amp;as_sdt=1%2C5&amp;as_sdtp=</v>
      </c>
    </row>
    <row r="888" spans="1:15">
      <c r="A888" s="10">
        <v>886</v>
      </c>
      <c r="B888" s="10" t="s">
        <v>75</v>
      </c>
      <c r="C888" s="10">
        <v>88</v>
      </c>
      <c r="D888" s="10" t="s">
        <v>2686</v>
      </c>
      <c r="E888" s="12" t="s">
        <v>2687</v>
      </c>
      <c r="F888" s="10" t="s">
        <v>2688</v>
      </c>
      <c r="G888" s="10" t="s">
        <v>2689</v>
      </c>
      <c r="H888" s="10">
        <v>1997</v>
      </c>
      <c r="I888" s="10" t="s">
        <v>353</v>
      </c>
      <c r="J888" s="10" t="s">
        <v>22</v>
      </c>
      <c r="K888" s="10" t="s">
        <v>2690</v>
      </c>
      <c r="L888" s="10">
        <v>49</v>
      </c>
      <c r="M888" s="10"/>
      <c r="N888" s="10"/>
      <c r="O888" s="12" t="str">
        <f t="shared" si="13"/>
        <v>http://scholar.google.co.uk/scholar?hl=en&amp;q=%22Nutrient+and+microbial+changes+in+the+peat+profile+beneath+Sphagnum+magellanicum+in+response+to+additions+of+ammonium+nitrate%22&amp;btnG=&amp;as_sdt=1%2C5&amp;as_sdtp=</v>
      </c>
    </row>
    <row r="889" spans="1:15">
      <c r="A889" s="10">
        <v>887</v>
      </c>
      <c r="B889" s="10" t="s">
        <v>75</v>
      </c>
      <c r="C889" s="10">
        <v>88</v>
      </c>
      <c r="D889" s="10" t="s">
        <v>1044</v>
      </c>
      <c r="E889" s="12" t="s">
        <v>1045</v>
      </c>
      <c r="F889" s="10" t="s">
        <v>1046</v>
      </c>
      <c r="G889" s="10" t="s">
        <v>1014</v>
      </c>
      <c r="H889" s="10">
        <v>1998</v>
      </c>
      <c r="I889" s="10" t="s">
        <v>181</v>
      </c>
      <c r="J889" s="10" t="s">
        <v>22</v>
      </c>
      <c r="K889" s="10" t="s">
        <v>1047</v>
      </c>
      <c r="L889" s="10">
        <v>61</v>
      </c>
      <c r="M889" s="10"/>
      <c r="N889" s="10"/>
      <c r="O889" s="12" t="str">
        <f t="shared" si="13"/>
        <v>http://scholar.google.co.uk/scholar?hl=en&amp;q=%22Short-term+effect+of+restoration+on+vegetation+change+and+methane+emissions+from+peatlands+drained+for+forestry+in+southern+Finland%22&amp;btnG=&amp;as_sdt=1%2C5&amp;as_sdtp=</v>
      </c>
    </row>
    <row r="890" spans="1:15">
      <c r="A890" s="10">
        <v>888</v>
      </c>
      <c r="B890" s="10" t="s">
        <v>75</v>
      </c>
      <c r="C890" s="10">
        <v>88</v>
      </c>
      <c r="D890" s="10" t="s">
        <v>3460</v>
      </c>
      <c r="E890" s="12" t="s">
        <v>3461</v>
      </c>
      <c r="F890" s="10" t="s">
        <v>3462</v>
      </c>
      <c r="G890" s="10" t="s">
        <v>3417</v>
      </c>
      <c r="H890" s="10">
        <v>1977</v>
      </c>
      <c r="I890" s="10" t="s">
        <v>535</v>
      </c>
      <c r="J890" s="10" t="s">
        <v>22</v>
      </c>
      <c r="K890" s="10" t="s">
        <v>3463</v>
      </c>
      <c r="L890" s="10">
        <v>38</v>
      </c>
      <c r="M890" s="10"/>
      <c r="N890" s="10"/>
      <c r="O890" s="12" t="str">
        <f t="shared" si="13"/>
        <v>http://scholar.google.co.uk/scholar?hl=en&amp;q=%22Water-table+depth+and+oxygen+content+of+deep+peat+in+relation+to+root+growth+ofPinus+contorta%22&amp;btnG=&amp;as_sdt=1%2C5&amp;as_sdtp=</v>
      </c>
    </row>
    <row r="891" spans="1:15">
      <c r="A891" s="10">
        <v>889</v>
      </c>
      <c r="B891" s="10" t="s">
        <v>941</v>
      </c>
      <c r="C891" s="10">
        <v>89</v>
      </c>
      <c r="D891" s="10" t="s">
        <v>2705</v>
      </c>
      <c r="E891" s="12" t="s">
        <v>2706</v>
      </c>
      <c r="F891" s="10" t="s">
        <v>2707</v>
      </c>
      <c r="G891" s="10" t="s">
        <v>2708</v>
      </c>
      <c r="H891" s="10">
        <v>1995</v>
      </c>
      <c r="I891" s="10" t="s">
        <v>353</v>
      </c>
      <c r="J891" s="10" t="s">
        <v>22</v>
      </c>
      <c r="K891" s="10" t="s">
        <v>2709</v>
      </c>
      <c r="L891" s="10">
        <v>69</v>
      </c>
      <c r="M891" s="10"/>
      <c r="N891" s="10"/>
      <c r="O891" s="12" t="str">
        <f t="shared" si="13"/>
        <v>http://scholar.google.co.uk/scholar?hl=en&amp;q=%22Stable+carbon+isotope+signatures+of+sedimentary+carbon+in+coastal+wetlands+as+indicators+of+salinity+regime%22&amp;btnG=&amp;as_sdt=1%2C5&amp;as_sdtp=</v>
      </c>
    </row>
    <row r="892" spans="1:15">
      <c r="A892" s="10">
        <v>890</v>
      </c>
      <c r="B892" s="10" t="s">
        <v>941</v>
      </c>
      <c r="C892" s="10">
        <v>89</v>
      </c>
      <c r="D892" s="10" t="s">
        <v>942</v>
      </c>
      <c r="E892" s="12" t="s">
        <v>943</v>
      </c>
      <c r="F892" s="10" t="s">
        <v>944</v>
      </c>
      <c r="G892" s="10" t="s">
        <v>939</v>
      </c>
      <c r="H892" s="10">
        <v>2001</v>
      </c>
      <c r="I892" s="10" t="s">
        <v>97</v>
      </c>
      <c r="J892" s="10" t="s">
        <v>22</v>
      </c>
      <c r="K892" s="10" t="s">
        <v>945</v>
      </c>
      <c r="L892" s="10">
        <v>247</v>
      </c>
      <c r="M892" s="12" t="s">
        <v>946</v>
      </c>
      <c r="N892" s="10"/>
      <c r="O892" s="12" t="str">
        <f t="shared" si="13"/>
        <v>http://scholar.google.co.uk/scholar?hl=en&amp;q=%22Removal+of+Cr+(VI)+from+aqueous+solution+by+adsorption+onto+activated+carbon%22&amp;btnG=&amp;as_sdt=1%2C5&amp;as_sdtp=</v>
      </c>
    </row>
    <row r="893" spans="1:15">
      <c r="A893" s="10">
        <v>891</v>
      </c>
      <c r="B893" s="10" t="s">
        <v>941</v>
      </c>
      <c r="C893" s="10">
        <v>89</v>
      </c>
      <c r="D893" s="10" t="s">
        <v>2814</v>
      </c>
      <c r="E893" s="12" t="s">
        <v>2815</v>
      </c>
      <c r="F893" s="10" t="s">
        <v>2816</v>
      </c>
      <c r="G893" s="10" t="s">
        <v>2773</v>
      </c>
      <c r="H893" s="10">
        <v>1995</v>
      </c>
      <c r="I893" s="10" t="s">
        <v>863</v>
      </c>
      <c r="J893" s="10" t="s">
        <v>22</v>
      </c>
      <c r="K893" s="10" t="s">
        <v>2817</v>
      </c>
      <c r="L893" s="10">
        <v>162</v>
      </c>
      <c r="M893" s="10"/>
      <c r="N893" s="10"/>
      <c r="O893" s="12" t="str">
        <f t="shared" si="13"/>
        <v>http://scholar.google.co.uk/scholar?hl=en&amp;q=%22Carbon+dioxide+exchange+in+a+peatland+ecosystem%22&amp;btnG=&amp;as_sdt=1%2C5&amp;as_sdtp=</v>
      </c>
    </row>
    <row r="894" spans="1:15">
      <c r="A894" s="10">
        <v>892</v>
      </c>
      <c r="B894" s="10" t="s">
        <v>941</v>
      </c>
      <c r="C894" s="10">
        <v>89</v>
      </c>
      <c r="D894" s="10" t="s">
        <v>3958</v>
      </c>
      <c r="E894" s="12"/>
      <c r="F894" s="10" t="s">
        <v>3959</v>
      </c>
      <c r="G894" s="10" t="s">
        <v>3848</v>
      </c>
      <c r="H894" s="10">
        <v>1999</v>
      </c>
      <c r="I894" s="10" t="s">
        <v>1232</v>
      </c>
      <c r="J894" s="10" t="s">
        <v>22</v>
      </c>
      <c r="K894" s="10"/>
      <c r="L894" s="10">
        <v>43</v>
      </c>
      <c r="M894" s="10"/>
      <c r="N894" s="10" t="s">
        <v>34</v>
      </c>
      <c r="O894" s="12" t="str">
        <f t="shared" si="13"/>
        <v>http://scholar.google.co.uk/scholar?hl=en&amp;q=%22Vertical+trends+in+δ〈+sup〉+13〈/sup〉+C,+δ〈+sup〉+15〈/sup〉+N+and+δ〈+sup〉+34〈/sup〉+S+ratios+in+bulk〈+i〉+Sphagnum〈/i〉+peat%22&amp;btnG=&amp;as_sdt=1%2C5&amp;as_sdtp=</v>
      </c>
    </row>
    <row r="895" spans="1:15">
      <c r="A895" s="10">
        <v>893</v>
      </c>
      <c r="B895" s="10" t="s">
        <v>941</v>
      </c>
      <c r="C895" s="10">
        <v>89</v>
      </c>
      <c r="D895" s="10" t="s">
        <v>4321</v>
      </c>
      <c r="E895" s="12"/>
      <c r="F895" s="10" t="s">
        <v>636</v>
      </c>
      <c r="G895" s="10" t="s">
        <v>4322</v>
      </c>
      <c r="H895" s="10">
        <v>1976</v>
      </c>
      <c r="I895" s="10" t="s">
        <v>4323</v>
      </c>
      <c r="J895" s="10" t="s">
        <v>22</v>
      </c>
      <c r="K895" s="10"/>
      <c r="L895" s="10">
        <v>11</v>
      </c>
      <c r="M895" s="10"/>
      <c r="N895" s="10" t="s">
        <v>34</v>
      </c>
      <c r="O895" s="12" t="str">
        <f t="shared" si="13"/>
        <v>http://scholar.google.co.uk/scholar?hl=en&amp;q=%22l3C+NMR+STUDIES+OF+BIOPOLYMERS%22&amp;btnG=&amp;as_sdt=1%2C5&amp;as_sdtp=</v>
      </c>
    </row>
    <row r="896" spans="1:15">
      <c r="A896" s="10">
        <v>894</v>
      </c>
      <c r="B896" s="10" t="s">
        <v>941</v>
      </c>
      <c r="C896" s="10">
        <v>89</v>
      </c>
      <c r="D896" s="10" t="s">
        <v>1859</v>
      </c>
      <c r="E896" s="12" t="s">
        <v>1860</v>
      </c>
      <c r="F896" s="10" t="s">
        <v>1856</v>
      </c>
      <c r="G896" s="10" t="s">
        <v>1857</v>
      </c>
      <c r="H896" s="10">
        <v>1997</v>
      </c>
      <c r="I896" s="10" t="s">
        <v>97</v>
      </c>
      <c r="J896" s="10" t="s">
        <v>22</v>
      </c>
      <c r="K896" s="10" t="s">
        <v>1861</v>
      </c>
      <c r="L896" s="10">
        <v>133</v>
      </c>
      <c r="M896" s="10"/>
      <c r="N896" s="10"/>
      <c r="O896" s="12" t="str">
        <f t="shared" si="13"/>
        <v>http://scholar.google.co.uk/scholar?hl=en&amp;q=%22Spatial+distribution+of+microbial+methane+production+pathways+in+temperate+zone+wetland+soils:+Stable+carbon+and+hydrogen+isotope+evidence%22&amp;btnG=&amp;as_sdt=1%2C5&amp;as_sdtp=</v>
      </c>
    </row>
    <row r="897" spans="1:15">
      <c r="A897" s="10">
        <v>895</v>
      </c>
      <c r="B897" s="10" t="s">
        <v>941</v>
      </c>
      <c r="C897" s="10">
        <v>89</v>
      </c>
      <c r="D897" s="10" t="s">
        <v>1178</v>
      </c>
      <c r="E897" s="12" t="s">
        <v>1179</v>
      </c>
      <c r="F897" s="10" t="s">
        <v>1180</v>
      </c>
      <c r="G897" s="10" t="s">
        <v>1181</v>
      </c>
      <c r="H897" s="10">
        <v>1968</v>
      </c>
      <c r="I897" s="10" t="s">
        <v>316</v>
      </c>
      <c r="J897" s="10" t="s">
        <v>22</v>
      </c>
      <c r="K897" s="10" t="s">
        <v>317</v>
      </c>
      <c r="L897" s="10">
        <v>186</v>
      </c>
      <c r="M897" s="10"/>
      <c r="N897" s="10" t="s">
        <v>34</v>
      </c>
      <c r="O897" s="12" t="str">
        <f t="shared" si="13"/>
        <v>http://scholar.google.co.uk/scholar?hl=en&amp;q=%22Catalysis+of+carbon+gasification%22&amp;btnG=&amp;as_sdt=1%2C5&amp;as_sdtp=</v>
      </c>
    </row>
    <row r="898" spans="1:15">
      <c r="A898" s="10">
        <v>896</v>
      </c>
      <c r="B898" s="10" t="s">
        <v>941</v>
      </c>
      <c r="C898" s="10">
        <v>89</v>
      </c>
      <c r="D898" s="10" t="s">
        <v>3152</v>
      </c>
      <c r="E898" s="12" t="s">
        <v>3153</v>
      </c>
      <c r="F898" s="10" t="s">
        <v>3154</v>
      </c>
      <c r="G898" s="10" t="s">
        <v>3089</v>
      </c>
      <c r="H898" s="10">
        <v>1985</v>
      </c>
      <c r="I898" s="10" t="s">
        <v>3090</v>
      </c>
      <c r="J898" s="10" t="s">
        <v>22</v>
      </c>
      <c r="K898" s="10" t="s">
        <v>3155</v>
      </c>
      <c r="L898" s="10">
        <v>174</v>
      </c>
      <c r="M898" s="10"/>
      <c r="N898" s="10"/>
      <c r="O898" s="12" t="str">
        <f t="shared" si="13"/>
        <v>http://scholar.google.co.uk/scholar?hl=en&amp;q=%22Methane+flux+from+northern+peatlands%22&amp;btnG=&amp;as_sdt=1%2C5&amp;as_sdtp=</v>
      </c>
    </row>
    <row r="899" spans="1:15">
      <c r="A899" s="10">
        <v>897</v>
      </c>
      <c r="B899" s="10" t="s">
        <v>941</v>
      </c>
      <c r="C899" s="10">
        <v>89</v>
      </c>
      <c r="D899" s="10" t="s">
        <v>3594</v>
      </c>
      <c r="E899" s="12" t="s">
        <v>3595</v>
      </c>
      <c r="F899" s="10" t="s">
        <v>3596</v>
      </c>
      <c r="G899" s="10" t="s">
        <v>3587</v>
      </c>
      <c r="H899" s="10">
        <v>2003</v>
      </c>
      <c r="I899" s="10" t="s">
        <v>97</v>
      </c>
      <c r="J899" s="10" t="s">
        <v>22</v>
      </c>
      <c r="K899" s="10" t="s">
        <v>3597</v>
      </c>
      <c r="L899" s="10">
        <v>88</v>
      </c>
      <c r="M899" s="12" t="s">
        <v>3598</v>
      </c>
      <c r="N899" s="10"/>
      <c r="O899" s="12" t="str">
        <f t="shared" ref="O899:O962" si="14">HYPERLINK(CONCATENATE("http://scholar.google.co.uk/scholar?hl=en&amp;q=%22",SUBSTITUTE(D899," ","+"),"%22&amp;btnG=&amp;as_sdt=1%2C5&amp;as_sdtp="))</f>
        <v>http://scholar.google.co.uk/scholar?hl=en&amp;q=%22Peatlands+of+the+Western+Siberian+lowlands:+current+knowledge+on+zonation,+carbon+content+and+Late+Quaternary+history%22&amp;btnG=&amp;as_sdt=1%2C5&amp;as_sdtp=</v>
      </c>
    </row>
    <row r="900" spans="1:15">
      <c r="A900" s="10">
        <v>898</v>
      </c>
      <c r="B900" s="10" t="s">
        <v>941</v>
      </c>
      <c r="C900" s="10">
        <v>89</v>
      </c>
      <c r="D900" s="10" t="s">
        <v>3639</v>
      </c>
      <c r="E900" s="12" t="s">
        <v>3640</v>
      </c>
      <c r="F900" s="10" t="s">
        <v>3641</v>
      </c>
      <c r="G900" s="10" t="s">
        <v>3632</v>
      </c>
      <c r="H900" s="10">
        <v>2008</v>
      </c>
      <c r="I900" s="10" t="s">
        <v>97</v>
      </c>
      <c r="J900" s="10" t="s">
        <v>22</v>
      </c>
      <c r="K900" s="10" t="s">
        <v>3642</v>
      </c>
      <c r="L900" s="10">
        <v>83</v>
      </c>
      <c r="M900" s="10"/>
      <c r="N900" s="10"/>
      <c r="O900" s="12" t="str">
        <f t="shared" si="14"/>
        <v>http://scholar.google.co.uk/scholar?hl=en&amp;q=%22Composts+from+distillery+wastes+as+peat+substitutes+for+transplant+production%22&amp;btnG=&amp;as_sdt=1%2C5&amp;as_sdtp=</v>
      </c>
    </row>
    <row r="901" spans="1:15">
      <c r="A901" s="10">
        <v>899</v>
      </c>
      <c r="B901" s="10" t="s">
        <v>824</v>
      </c>
      <c r="C901" s="10">
        <v>90</v>
      </c>
      <c r="D901" s="10" t="s">
        <v>4012</v>
      </c>
      <c r="E901" s="12" t="s">
        <v>4013</v>
      </c>
      <c r="F901" s="10" t="s">
        <v>3998</v>
      </c>
      <c r="G901" s="10" t="s">
        <v>3979</v>
      </c>
      <c r="H901" s="10">
        <v>1932</v>
      </c>
      <c r="I901" s="10"/>
      <c r="J901" s="10" t="s">
        <v>22</v>
      </c>
      <c r="K901" s="10" t="s">
        <v>4014</v>
      </c>
      <c r="L901" s="10">
        <v>21</v>
      </c>
      <c r="M901" s="10"/>
      <c r="N901" s="10"/>
      <c r="O901" s="12" t="str">
        <f t="shared" si="14"/>
        <v>http://scholar.google.co.uk/scholar?hl=en&amp;q=%22THE+INFLUENCE+OF+MOISTURE+UPON+THE+RAPIDITY+OF+DECOMPOSITION+OF+LOWMOOR+PEAT+.%22&amp;btnG=&amp;as_sdt=1%2C5&amp;as_sdtp=</v>
      </c>
    </row>
    <row r="902" spans="1:15">
      <c r="A902" s="10">
        <v>900</v>
      </c>
      <c r="B902" s="10" t="s">
        <v>824</v>
      </c>
      <c r="C902" s="10">
        <v>90</v>
      </c>
      <c r="D902" s="10" t="s">
        <v>825</v>
      </c>
      <c r="E902" s="12" t="s">
        <v>826</v>
      </c>
      <c r="F902" s="10" t="s">
        <v>827</v>
      </c>
      <c r="G902" s="10" t="s">
        <v>652</v>
      </c>
      <c r="H902" s="10">
        <v>2004</v>
      </c>
      <c r="I902" s="10" t="s">
        <v>535</v>
      </c>
      <c r="J902" s="10" t="s">
        <v>22</v>
      </c>
      <c r="K902" s="10" t="s">
        <v>828</v>
      </c>
      <c r="L902" s="10">
        <v>181</v>
      </c>
      <c r="M902" s="12" t="s">
        <v>829</v>
      </c>
      <c r="N902" s="10"/>
      <c r="O902" s="12" t="str">
        <f t="shared" si="14"/>
        <v>http://scholar.google.co.uk/scholar?hl=en&amp;q=%22Trends+in+dissolved+organic+carbon+in+UK+rivers+and+lakes%22&amp;btnG=&amp;as_sdt=1%2C5&amp;as_sdtp=</v>
      </c>
    </row>
    <row r="903" spans="1:15">
      <c r="A903" s="10">
        <v>901</v>
      </c>
      <c r="B903" s="10" t="s">
        <v>824</v>
      </c>
      <c r="C903" s="10">
        <v>90</v>
      </c>
      <c r="D903" s="10" t="s">
        <v>2733</v>
      </c>
      <c r="E903" s="12" t="s">
        <v>2734</v>
      </c>
      <c r="F903" s="10" t="s">
        <v>2735</v>
      </c>
      <c r="G903" s="10" t="s">
        <v>2718</v>
      </c>
      <c r="H903" s="10">
        <v>2004</v>
      </c>
      <c r="I903" s="10" t="s">
        <v>863</v>
      </c>
      <c r="J903" s="10" t="s">
        <v>22</v>
      </c>
      <c r="K903" s="10" t="s">
        <v>2736</v>
      </c>
      <c r="L903" s="10">
        <v>36</v>
      </c>
      <c r="M903" s="12" t="s">
        <v>2734</v>
      </c>
      <c r="N903" s="10" t="s">
        <v>1717</v>
      </c>
      <c r="O903" s="12" t="str">
        <f t="shared" si="14"/>
        <v>http://scholar.google.co.uk/scholar?hl=en&amp;q=%22Modelling+effects+of+litter+quality+and+environment+on+peat+accumulation+over+different+time‐scales%22&amp;btnG=&amp;as_sdt=1%2C5&amp;as_sdtp=</v>
      </c>
    </row>
    <row r="904" spans="1:15">
      <c r="A904" s="10">
        <v>902</v>
      </c>
      <c r="B904" s="10" t="s">
        <v>824</v>
      </c>
      <c r="C904" s="10">
        <v>90</v>
      </c>
      <c r="D904" s="10" t="s">
        <v>4223</v>
      </c>
      <c r="E904" s="12" t="s">
        <v>4224</v>
      </c>
      <c r="F904" s="10" t="s">
        <v>4225</v>
      </c>
      <c r="G904" s="10" t="s">
        <v>4210</v>
      </c>
      <c r="H904" s="10">
        <v>2013</v>
      </c>
      <c r="I904" s="10"/>
      <c r="J904" s="10" t="s">
        <v>22</v>
      </c>
      <c r="K904" s="10" t="s">
        <v>4226</v>
      </c>
      <c r="L904" s="10">
        <v>13</v>
      </c>
      <c r="M904" s="12" t="s">
        <v>4227</v>
      </c>
      <c r="N904" s="10"/>
      <c r="O904" s="12" t="str">
        <f t="shared" si="14"/>
        <v>http://scholar.google.co.uk/scholar?hl=en&amp;q=%22Wetland+chronosequence+as+a+model+of+peatland+development:+Vegetation+succession,+peat+and+carbon+accumulation%22&amp;btnG=&amp;as_sdt=1%2C5&amp;as_sdtp=</v>
      </c>
    </row>
    <row r="905" spans="1:15">
      <c r="A905" s="10">
        <v>903</v>
      </c>
      <c r="B905" s="10" t="s">
        <v>824</v>
      </c>
      <c r="C905" s="10">
        <v>90</v>
      </c>
      <c r="D905" s="10" t="s">
        <v>3767</v>
      </c>
      <c r="E905" s="12" t="s">
        <v>3768</v>
      </c>
      <c r="F905" s="10" t="s">
        <v>3769</v>
      </c>
      <c r="G905" s="10" t="s">
        <v>3753</v>
      </c>
      <c r="H905" s="10">
        <v>1989</v>
      </c>
      <c r="I905" s="10" t="s">
        <v>97</v>
      </c>
      <c r="J905" s="10" t="s">
        <v>22</v>
      </c>
      <c r="K905" s="10" t="s">
        <v>3770</v>
      </c>
      <c r="L905" s="10">
        <v>136</v>
      </c>
      <c r="M905" s="10"/>
      <c r="N905" s="10"/>
      <c r="O905" s="12" t="str">
        <f t="shared" si="14"/>
        <v>http://scholar.google.co.uk/scholar?hl=en&amp;q=%22Removal+of+dyes+from+effluents+using+low-cost+agricultural+by-products%22&amp;btnG=&amp;as_sdt=1%2C5&amp;as_sdtp=</v>
      </c>
    </row>
    <row r="906" spans="1:15">
      <c r="A906" s="10">
        <v>904</v>
      </c>
      <c r="B906" s="10" t="s">
        <v>824</v>
      </c>
      <c r="C906" s="10">
        <v>90</v>
      </c>
      <c r="D906" s="10" t="s">
        <v>1343</v>
      </c>
      <c r="E906" s="12" t="s">
        <v>1344</v>
      </c>
      <c r="F906" s="10" t="s">
        <v>1345</v>
      </c>
      <c r="G906" s="10" t="s">
        <v>1346</v>
      </c>
      <c r="H906" s="10">
        <v>1982</v>
      </c>
      <c r="I906" s="10" t="s">
        <v>97</v>
      </c>
      <c r="J906" s="10" t="s">
        <v>22</v>
      </c>
      <c r="K906" s="10" t="s">
        <v>1347</v>
      </c>
      <c r="L906" s="10">
        <v>81</v>
      </c>
      <c r="M906" s="10"/>
      <c r="N906" s="10"/>
      <c r="O906" s="12" t="str">
        <f t="shared" si="14"/>
        <v>http://scholar.google.co.uk/scholar?hl=en&amp;q=%22Variations+in+the+D/H+and〈+sup〉+18〈/sup〉+O/〈+sup〉+16〈/sup〉+O+ratios+in+cellulose+extracted+from+a+peat+bog+core%22&amp;btnG=&amp;as_sdt=1%2C5&amp;as_sdtp=</v>
      </c>
    </row>
    <row r="907" spans="1:15">
      <c r="A907" s="10">
        <v>905</v>
      </c>
      <c r="B907" s="10" t="s">
        <v>824</v>
      </c>
      <c r="C907" s="10">
        <v>90</v>
      </c>
      <c r="D907" s="10" t="s">
        <v>1804</v>
      </c>
      <c r="E907" s="12" t="s">
        <v>1805</v>
      </c>
      <c r="F907" s="10" t="s">
        <v>1806</v>
      </c>
      <c r="G907" s="10" t="s">
        <v>1807</v>
      </c>
      <c r="H907" s="10">
        <v>2011</v>
      </c>
      <c r="I907" s="10" t="s">
        <v>1388</v>
      </c>
      <c r="J907" s="10" t="s">
        <v>22</v>
      </c>
      <c r="K907" s="10" t="s">
        <v>1808</v>
      </c>
      <c r="L907" s="10">
        <v>33</v>
      </c>
      <c r="M907" s="10"/>
      <c r="N907" s="10"/>
      <c r="O907" s="12" t="str">
        <f t="shared" si="14"/>
        <v>http://scholar.google.co.uk/scholar?hl=en&amp;q=%22Two+decades+of+destruction+in+Southeast+Asia's+peat+swamp+forests%22&amp;btnG=&amp;as_sdt=1%2C5&amp;as_sdtp=</v>
      </c>
    </row>
    <row r="908" spans="1:15">
      <c r="A908" s="10">
        <v>906</v>
      </c>
      <c r="B908" s="10" t="s">
        <v>824</v>
      </c>
      <c r="C908" s="10">
        <v>90</v>
      </c>
      <c r="D908" s="10" t="s">
        <v>4605</v>
      </c>
      <c r="E908" s="12" t="s">
        <v>4606</v>
      </c>
      <c r="F908" s="10" t="s">
        <v>4607</v>
      </c>
      <c r="G908" s="10"/>
      <c r="H908" s="10"/>
      <c r="I908" s="10"/>
      <c r="J908" s="10" t="s">
        <v>22</v>
      </c>
      <c r="K908" s="10" t="s">
        <v>4608</v>
      </c>
      <c r="L908" s="10">
        <v>11</v>
      </c>
      <c r="M908" s="10"/>
      <c r="N908" s="10"/>
      <c r="O908" s="12" t="str">
        <f t="shared" si="14"/>
        <v>http://scholar.google.co.uk/scholar?hl=en&amp;q=%22High+resolution+14+C+dating+of+surface+peat+using+the+AMS+technique%22&amp;btnG=&amp;as_sdt=1%2C5&amp;as_sdtp=</v>
      </c>
    </row>
    <row r="909" spans="1:15">
      <c r="A909" s="10">
        <v>907</v>
      </c>
      <c r="B909" s="10" t="s">
        <v>824</v>
      </c>
      <c r="C909" s="10">
        <v>90</v>
      </c>
      <c r="D909" s="10" t="s">
        <v>1557</v>
      </c>
      <c r="E909" s="12" t="s">
        <v>1558</v>
      </c>
      <c r="F909" s="10" t="s">
        <v>1559</v>
      </c>
      <c r="G909" s="10" t="s">
        <v>1525</v>
      </c>
      <c r="H909" s="10">
        <v>2003</v>
      </c>
      <c r="I909" s="10" t="s">
        <v>97</v>
      </c>
      <c r="J909" s="10" t="s">
        <v>22</v>
      </c>
      <c r="K909" s="10" t="s">
        <v>1560</v>
      </c>
      <c r="L909" s="10">
        <v>88</v>
      </c>
      <c r="M909" s="10"/>
      <c r="N909" s="10"/>
      <c r="O909" s="12" t="str">
        <f t="shared" si="14"/>
        <v>http://scholar.google.co.uk/scholar?hl=en&amp;q=%22Predicting+the+release+of+metals+from+ombrotrophic+peat+due+to+drought-induced+acidification%22&amp;btnG=&amp;as_sdt=1%2C5&amp;as_sdtp=</v>
      </c>
    </row>
    <row r="910" spans="1:15">
      <c r="A910" s="10">
        <v>908</v>
      </c>
      <c r="B910" s="10" t="s">
        <v>824</v>
      </c>
      <c r="C910" s="10">
        <v>90</v>
      </c>
      <c r="D910" s="10" t="s">
        <v>4609</v>
      </c>
      <c r="E910" s="12" t="s">
        <v>4610</v>
      </c>
      <c r="F910" s="10" t="s">
        <v>4611</v>
      </c>
      <c r="G910" s="10"/>
      <c r="H910" s="10"/>
      <c r="I910" s="10"/>
      <c r="J910" s="10" t="s">
        <v>102</v>
      </c>
      <c r="K910" s="10" t="s">
        <v>1515</v>
      </c>
      <c r="L910" s="10">
        <v>13</v>
      </c>
      <c r="M910" s="10"/>
      <c r="N910" s="10" t="s">
        <v>34</v>
      </c>
      <c r="O910" s="12" t="str">
        <f t="shared" si="14"/>
        <v>http://scholar.google.co.uk/scholar?hl=en&amp;q=%22Peat+fires+in+Central+Kalimantan,+Indonesia:+Fire+impacts+and+carbon+release%22&amp;btnG=&amp;as_sdt=1%2C5&amp;as_sdtp=</v>
      </c>
    </row>
    <row r="911" spans="1:15">
      <c r="A911" s="10">
        <v>909</v>
      </c>
      <c r="B911" s="10" t="s">
        <v>962</v>
      </c>
      <c r="C911" s="10">
        <v>91</v>
      </c>
      <c r="D911" s="10" t="s">
        <v>3293</v>
      </c>
      <c r="E911" s="12" t="s">
        <v>3294</v>
      </c>
      <c r="F911" s="10" t="s">
        <v>3267</v>
      </c>
      <c r="G911" s="10" t="s">
        <v>3263</v>
      </c>
      <c r="H911" s="10">
        <v>1983</v>
      </c>
      <c r="I911" s="10" t="s">
        <v>535</v>
      </c>
      <c r="J911" s="10" t="s">
        <v>22</v>
      </c>
      <c r="K911" s="10" t="s">
        <v>3295</v>
      </c>
      <c r="L911" s="10">
        <v>135</v>
      </c>
      <c r="M911" s="10"/>
      <c r="N911" s="10"/>
      <c r="O911" s="12" t="str">
        <f t="shared" si="14"/>
        <v>http://scholar.google.co.uk/scholar?hl=en&amp;q=%22Increasing+atmospheric+carbon+dioxide+:+possible+effects+on+arctic+tundra%22&amp;btnG=&amp;as_sdt=1%2C5&amp;as_sdtp=</v>
      </c>
    </row>
    <row r="912" spans="1:15">
      <c r="A912" s="10">
        <v>910</v>
      </c>
      <c r="B912" s="10" t="s">
        <v>962</v>
      </c>
      <c r="C912" s="10">
        <v>91</v>
      </c>
      <c r="D912" s="10" t="s">
        <v>1246</v>
      </c>
      <c r="E912" s="12" t="s">
        <v>1247</v>
      </c>
      <c r="F912" s="10" t="s">
        <v>1248</v>
      </c>
      <c r="G912" s="10" t="s">
        <v>1215</v>
      </c>
      <c r="H912" s="10">
        <v>1993</v>
      </c>
      <c r="I912" s="10" t="s">
        <v>97</v>
      </c>
      <c r="J912" s="10" t="s">
        <v>22</v>
      </c>
      <c r="K912" s="10" t="s">
        <v>1249</v>
      </c>
      <c r="L912" s="10">
        <v>57</v>
      </c>
      <c r="M912" s="10"/>
      <c r="N912" s="10"/>
      <c r="O912" s="12" t="str">
        <f t="shared" si="14"/>
        <v>http://scholar.google.co.uk/scholar?hl=en&amp;q=%22The+effect+of+soil+moisture+and+thaw+depth+on+CH〈+sub〉+4〈/sub〉+flux+from+wet+coastal+tundra+ecosystems+on+the+north+slope+of+Alaska%22&amp;btnG=&amp;as_sdt=1%2C5&amp;as_sdtp=</v>
      </c>
    </row>
    <row r="913" spans="1:15">
      <c r="A913" s="10">
        <v>911</v>
      </c>
      <c r="B913" s="10" t="s">
        <v>962</v>
      </c>
      <c r="C913" s="10">
        <v>91</v>
      </c>
      <c r="D913" s="10" t="s">
        <v>4612</v>
      </c>
      <c r="E913" s="12" t="s">
        <v>4613</v>
      </c>
      <c r="F913" s="10" t="s">
        <v>4614</v>
      </c>
      <c r="G913" s="10"/>
      <c r="H913" s="10"/>
      <c r="I913" s="10"/>
      <c r="J913" s="10" t="s">
        <v>119</v>
      </c>
      <c r="K913" s="10" t="s">
        <v>4615</v>
      </c>
      <c r="L913" s="10">
        <v>1030</v>
      </c>
      <c r="M913" s="10"/>
      <c r="N913" s="10" t="s">
        <v>4501</v>
      </c>
      <c r="O913" s="12" t="str">
        <f t="shared" si="14"/>
        <v>http://scholar.google.co.uk/scholar?hl=en&amp;q=%22The+potential+of+US+cropland+to+sequester+carbon+and+mitigate+the+greenhouse+effect%22&amp;btnG=&amp;as_sdt=1%2C5&amp;as_sdtp=</v>
      </c>
    </row>
    <row r="914" spans="1:15">
      <c r="A914" s="10">
        <v>912</v>
      </c>
      <c r="B914" s="10" t="s">
        <v>962</v>
      </c>
      <c r="C914" s="10">
        <v>91</v>
      </c>
      <c r="D914" s="10" t="s">
        <v>2691</v>
      </c>
      <c r="E914" s="12" t="s">
        <v>2692</v>
      </c>
      <c r="F914" s="10" t="s">
        <v>2693</v>
      </c>
      <c r="G914" s="10" t="s">
        <v>2689</v>
      </c>
      <c r="H914" s="10">
        <v>2003</v>
      </c>
      <c r="I914" s="10" t="s">
        <v>863</v>
      </c>
      <c r="J914" s="10" t="s">
        <v>22</v>
      </c>
      <c r="K914" s="10" t="s">
        <v>2694</v>
      </c>
      <c r="L914" s="10">
        <v>102</v>
      </c>
      <c r="M914" s="12" t="s">
        <v>2692</v>
      </c>
      <c r="N914" s="10" t="s">
        <v>1717</v>
      </c>
      <c r="O914" s="12" t="str">
        <f t="shared" si="14"/>
        <v>http://scholar.google.co.uk/scholar?hl=en&amp;q=%22Moisture+controls+on+Sphagnum+growth+and+CO2+exchange+on+a+cutover+bog%22&amp;btnG=&amp;as_sdt=1%2C5&amp;as_sdtp=</v>
      </c>
    </row>
    <row r="915" spans="1:15">
      <c r="A915" s="10">
        <v>913</v>
      </c>
      <c r="B915" s="10" t="s">
        <v>962</v>
      </c>
      <c r="C915" s="10">
        <v>91</v>
      </c>
      <c r="D915" s="10" t="s">
        <v>2827</v>
      </c>
      <c r="E915" s="12" t="s">
        <v>2828</v>
      </c>
      <c r="F915" s="10" t="s">
        <v>2829</v>
      </c>
      <c r="G915" s="10" t="s">
        <v>2830</v>
      </c>
      <c r="H915" s="10">
        <v>2007</v>
      </c>
      <c r="I915" s="10"/>
      <c r="J915" s="10" t="s">
        <v>22</v>
      </c>
      <c r="K915" s="10" t="s">
        <v>2831</v>
      </c>
      <c r="L915" s="10">
        <v>7</v>
      </c>
      <c r="M915" s="10"/>
      <c r="N915" s="10"/>
      <c r="O915" s="12" t="str">
        <f t="shared" si="14"/>
        <v>http://scholar.google.co.uk/scholar?hl=en&amp;q=%22Methane+Oxidation+in+the+Meadow+Soil+and+Peat+Soil+in+Zoigê+Plateau+[J]%22&amp;btnG=&amp;as_sdt=1%2C5&amp;as_sdtp=</v>
      </c>
    </row>
    <row r="916" spans="1:15">
      <c r="A916" s="10">
        <v>914</v>
      </c>
      <c r="B916" s="10" t="s">
        <v>962</v>
      </c>
      <c r="C916" s="10">
        <v>91</v>
      </c>
      <c r="D916" s="10" t="s">
        <v>4339</v>
      </c>
      <c r="E916" s="12" t="s">
        <v>4340</v>
      </c>
      <c r="F916" s="10" t="s">
        <v>4341</v>
      </c>
      <c r="G916" s="10" t="s">
        <v>4342</v>
      </c>
      <c r="H916" s="10">
        <v>1943</v>
      </c>
      <c r="I916" s="10" t="s">
        <v>4343</v>
      </c>
      <c r="J916" s="10" t="s">
        <v>4344</v>
      </c>
      <c r="K916" s="10" t="s">
        <v>4345</v>
      </c>
      <c r="L916" s="10">
        <v>12</v>
      </c>
      <c r="M916" s="12" t="s">
        <v>4346</v>
      </c>
      <c r="N916" s="10"/>
      <c r="O916" s="12" t="str">
        <f t="shared" si="14"/>
        <v>http://scholar.google.co.uk/scholar?hl=en&amp;q=%22Liquid+carbonator%22&amp;btnG=&amp;as_sdt=1%2C5&amp;as_sdtp=</v>
      </c>
    </row>
    <row r="917" spans="1:15">
      <c r="A917" s="10">
        <v>915</v>
      </c>
      <c r="B917" s="10" t="s">
        <v>962</v>
      </c>
      <c r="C917" s="10">
        <v>91</v>
      </c>
      <c r="D917" s="10" t="s">
        <v>4262</v>
      </c>
      <c r="E917" s="12" t="s">
        <v>4263</v>
      </c>
      <c r="F917" s="10" t="s">
        <v>4264</v>
      </c>
      <c r="G917" s="10" t="s">
        <v>4265</v>
      </c>
      <c r="H917" s="10">
        <v>2008</v>
      </c>
      <c r="I917" s="10" t="s">
        <v>3090</v>
      </c>
      <c r="J917" s="10" t="s">
        <v>22</v>
      </c>
      <c r="K917" s="10" t="s">
        <v>4266</v>
      </c>
      <c r="L917" s="10">
        <v>52</v>
      </c>
      <c r="M917" s="12" t="s">
        <v>4267</v>
      </c>
      <c r="N917" s="10"/>
      <c r="O917" s="12" t="str">
        <f t="shared" si="14"/>
        <v>http://scholar.google.co.uk/scholar?hl=en&amp;q=%22Substrate-induced+growth+and+isolation+of+Acidobacteria+from+acidic+Sphagnum+peat%22&amp;btnG=&amp;as_sdt=1%2C5&amp;as_sdtp=</v>
      </c>
    </row>
    <row r="918" spans="1:15">
      <c r="A918" s="10">
        <v>916</v>
      </c>
      <c r="B918" s="10" t="s">
        <v>962</v>
      </c>
      <c r="C918" s="10">
        <v>91</v>
      </c>
      <c r="D918" s="10" t="s">
        <v>3464</v>
      </c>
      <c r="E918" s="12" t="s">
        <v>3465</v>
      </c>
      <c r="F918" s="10" t="s">
        <v>3466</v>
      </c>
      <c r="G918" s="10" t="s">
        <v>3417</v>
      </c>
      <c r="H918" s="10">
        <v>1996</v>
      </c>
      <c r="I918" s="10" t="s">
        <v>535</v>
      </c>
      <c r="J918" s="10" t="s">
        <v>22</v>
      </c>
      <c r="K918" s="10" t="s">
        <v>3467</v>
      </c>
      <c r="L918" s="10">
        <v>52</v>
      </c>
      <c r="M918" s="10"/>
      <c r="N918" s="10"/>
      <c r="O918" s="12" t="str">
        <f t="shared" si="14"/>
        <v>http://scholar.google.co.uk/scholar?hl=en&amp;q=%22Fate+of+urine+nitrogen+on+mineral+and+peat+soils+in+New+Zealand%22&amp;btnG=&amp;as_sdt=1%2C5&amp;as_sdtp=</v>
      </c>
    </row>
    <row r="919" spans="1:15">
      <c r="A919" s="10">
        <v>917</v>
      </c>
      <c r="B919" s="10" t="s">
        <v>962</v>
      </c>
      <c r="C919" s="10">
        <v>91</v>
      </c>
      <c r="D919" s="10" t="s">
        <v>963</v>
      </c>
      <c r="E919" s="12" t="s">
        <v>964</v>
      </c>
      <c r="F919" s="10" t="s">
        <v>965</v>
      </c>
      <c r="G919" s="10" t="s">
        <v>955</v>
      </c>
      <c r="H919" s="10">
        <v>2011</v>
      </c>
      <c r="I919" s="10"/>
      <c r="J919" s="10" t="s">
        <v>22</v>
      </c>
      <c r="K919" s="10" t="s">
        <v>966</v>
      </c>
      <c r="L919" s="10">
        <v>37</v>
      </c>
      <c r="M919" s="12" t="s">
        <v>967</v>
      </c>
      <c r="N919" s="10"/>
      <c r="O919" s="12" t="str">
        <f t="shared" si="14"/>
        <v>http://scholar.google.co.uk/scholar?hl=en&amp;q=%22Biodiversity+and+conservation+of+tropical+peat+swamp+forests%22&amp;btnG=&amp;as_sdt=1%2C5&amp;as_sdtp=</v>
      </c>
    </row>
    <row r="920" spans="1:15">
      <c r="A920" s="10">
        <v>918</v>
      </c>
      <c r="B920" s="10" t="s">
        <v>962</v>
      </c>
      <c r="C920" s="10">
        <v>91</v>
      </c>
      <c r="D920" s="10" t="s">
        <v>2920</v>
      </c>
      <c r="E920" s="12" t="s">
        <v>2921</v>
      </c>
      <c r="F920" s="10" t="s">
        <v>2922</v>
      </c>
      <c r="G920" s="10" t="s">
        <v>2923</v>
      </c>
      <c r="H920" s="10">
        <v>2009</v>
      </c>
      <c r="I920" s="10" t="s">
        <v>863</v>
      </c>
      <c r="J920" s="10" t="s">
        <v>22</v>
      </c>
      <c r="K920" s="10" t="s">
        <v>2924</v>
      </c>
      <c r="L920" s="10">
        <v>27</v>
      </c>
      <c r="M920" s="12" t="s">
        <v>2925</v>
      </c>
      <c r="N920" s="10"/>
      <c r="O920" s="12" t="str">
        <f t="shared" si="14"/>
        <v>http://scholar.google.co.uk/scholar?hl=en&amp;q=%22Modern+Sphagnumδ13C+signatures+follow+a+surface+moisture+gradient+in+two+boreal+peat+bogs,+James+Bay+lowlands,+Québec%22&amp;btnG=&amp;as_sdt=1%2C5&amp;as_sdtp=</v>
      </c>
    </row>
    <row r="921" spans="1:15">
      <c r="A921" s="10">
        <v>919</v>
      </c>
      <c r="B921" s="10" t="s">
        <v>198</v>
      </c>
      <c r="C921" s="10">
        <v>92</v>
      </c>
      <c r="D921" s="10" t="s">
        <v>2561</v>
      </c>
      <c r="E921" s="12" t="s">
        <v>2562</v>
      </c>
      <c r="F921" s="10" t="s">
        <v>2563</v>
      </c>
      <c r="G921" s="10" t="s">
        <v>2555</v>
      </c>
      <c r="H921" s="10">
        <v>1939</v>
      </c>
      <c r="I921" s="10"/>
      <c r="J921" s="10" t="s">
        <v>22</v>
      </c>
      <c r="K921" s="10" t="s">
        <v>2564</v>
      </c>
      <c r="L921" s="10">
        <v>22</v>
      </c>
      <c r="M921" s="10"/>
      <c r="N921" s="10"/>
      <c r="O921" s="12" t="str">
        <f t="shared" si="14"/>
        <v>http://scholar.google.co.uk/scholar?hl=en&amp;q=%2259.+The+configuration+of+glucosamine+(chitosamine)%22&amp;btnG=&amp;as_sdt=1%2C5&amp;as_sdtp=</v>
      </c>
    </row>
    <row r="922" spans="1:15">
      <c r="A922" s="10">
        <v>920</v>
      </c>
      <c r="B922" s="10" t="s">
        <v>198</v>
      </c>
      <c r="C922" s="10">
        <v>92</v>
      </c>
      <c r="D922" s="10" t="s">
        <v>1173</v>
      </c>
      <c r="E922" s="12" t="s">
        <v>1174</v>
      </c>
      <c r="F922" s="10" t="s">
        <v>1175</v>
      </c>
      <c r="G922" s="10" t="s">
        <v>1170</v>
      </c>
      <c r="H922" s="10">
        <v>2008</v>
      </c>
      <c r="I922" s="10" t="s">
        <v>97</v>
      </c>
      <c r="J922" s="10" t="s">
        <v>22</v>
      </c>
      <c r="K922" s="10" t="s">
        <v>1176</v>
      </c>
      <c r="L922" s="10">
        <v>57</v>
      </c>
      <c r="M922" s="12" t="s">
        <v>1177</v>
      </c>
      <c r="N922" s="10"/>
      <c r="O922" s="12" t="str">
        <f t="shared" si="14"/>
        <v>http://scholar.google.co.uk/scholar?hl=en&amp;q=%22Peat+–water+interrelationships+in+a+tropical+peatland+ecosystem+in+Southeast+Asia%22&amp;btnG=&amp;as_sdt=1%2C5&amp;as_sdtp=</v>
      </c>
    </row>
    <row r="923" spans="1:15">
      <c r="A923" s="10">
        <v>921</v>
      </c>
      <c r="B923" s="10" t="s">
        <v>198</v>
      </c>
      <c r="C923" s="10">
        <v>92</v>
      </c>
      <c r="D923" s="10" t="s">
        <v>3521</v>
      </c>
      <c r="E923" s="12" t="s">
        <v>3522</v>
      </c>
      <c r="F923" s="10" t="s">
        <v>3523</v>
      </c>
      <c r="G923" s="10" t="s">
        <v>3503</v>
      </c>
      <c r="H923" s="10">
        <v>1996</v>
      </c>
      <c r="I923" s="10" t="s">
        <v>212</v>
      </c>
      <c r="J923" s="10" t="s">
        <v>22</v>
      </c>
      <c r="K923" s="10" t="s">
        <v>3524</v>
      </c>
      <c r="L923" s="10">
        <v>83</v>
      </c>
      <c r="M923" s="12" t="s">
        <v>3525</v>
      </c>
      <c r="N923" s="10"/>
      <c r="O923" s="12" t="str">
        <f t="shared" si="14"/>
        <v>http://scholar.google.co.uk/scholar?hl=en&amp;q=%22A+natural+experiment+on+plant+acclimation:+lifetime+stomatal+frequency+response+of+an+individual+tree+to+annual+atmospheric+CO2+increase%22&amp;btnG=&amp;as_sdt=1%2C5&amp;as_sdtp=</v>
      </c>
    </row>
    <row r="924" spans="1:15">
      <c r="A924" s="10">
        <v>922</v>
      </c>
      <c r="B924" s="10" t="s">
        <v>198</v>
      </c>
      <c r="C924" s="10">
        <v>92</v>
      </c>
      <c r="D924" s="10" t="s">
        <v>4616</v>
      </c>
      <c r="E924" s="12"/>
      <c r="F924" s="10" t="s">
        <v>4617</v>
      </c>
      <c r="G924" s="10"/>
      <c r="H924" s="10"/>
      <c r="I924" s="10" t="s">
        <v>4618</v>
      </c>
      <c r="J924" s="10" t="s">
        <v>167</v>
      </c>
      <c r="K924" s="10"/>
      <c r="L924" s="10">
        <v>10</v>
      </c>
      <c r="M924" s="10"/>
      <c r="N924" s="10" t="s">
        <v>34</v>
      </c>
      <c r="O924" s="12" t="str">
        <f t="shared" si="14"/>
        <v>http://scholar.google.co.uk/scholar?hl=en&amp;q=%22Estimation+of+CO2+emission+factors+for+peat+combustion+on+the+basis+of+analyses+of+peat+delivered+to+power+plants%22&amp;btnG=&amp;as_sdt=1%2C5&amp;as_sdtp=</v>
      </c>
    </row>
    <row r="925" spans="1:15">
      <c r="A925" s="10">
        <v>923</v>
      </c>
      <c r="B925" s="10" t="s">
        <v>198</v>
      </c>
      <c r="C925" s="10">
        <v>92</v>
      </c>
      <c r="D925" s="10" t="s">
        <v>199</v>
      </c>
      <c r="E925" s="12" t="s">
        <v>200</v>
      </c>
      <c r="F925" s="10" t="s">
        <v>201</v>
      </c>
      <c r="G925" s="10" t="s">
        <v>194</v>
      </c>
      <c r="H925" s="10">
        <v>2002</v>
      </c>
      <c r="I925" s="10" t="s">
        <v>195</v>
      </c>
      <c r="J925" s="10" t="s">
        <v>22</v>
      </c>
      <c r="K925" s="10" t="s">
        <v>202</v>
      </c>
      <c r="L925" s="10">
        <v>178</v>
      </c>
      <c r="M925" s="12" t="s">
        <v>203</v>
      </c>
      <c r="N925" s="10"/>
      <c r="O925" s="12" t="str">
        <f t="shared" si="14"/>
        <v>http://scholar.google.co.uk/scholar?hl=en&amp;q=%22Methylocapsa+acidiphila+gen.+nov.,+sp.+nov.,+a+novel+methane+-oxidizing+and+dinitrogen-fixing+acidophilic+bacterium+from+Sphagnum+bog.%22&amp;btnG=&amp;as_sdt=1%2C5&amp;as_sdtp=</v>
      </c>
    </row>
    <row r="926" spans="1:15">
      <c r="A926" s="10">
        <v>924</v>
      </c>
      <c r="B926" s="10" t="s">
        <v>198</v>
      </c>
      <c r="C926" s="10">
        <v>92</v>
      </c>
      <c r="D926" s="10" t="s">
        <v>4619</v>
      </c>
      <c r="E926" s="12" t="s">
        <v>4620</v>
      </c>
      <c r="F926" s="10" t="s">
        <v>4621</v>
      </c>
      <c r="G926" s="10"/>
      <c r="H926" s="10"/>
      <c r="I926" s="10" t="s">
        <v>535</v>
      </c>
      <c r="J926" s="10" t="s">
        <v>22</v>
      </c>
      <c r="K926" s="10" t="s">
        <v>4622</v>
      </c>
      <c r="L926" s="10">
        <v>43</v>
      </c>
      <c r="M926" s="10"/>
      <c r="N926" s="10" t="s">
        <v>4501</v>
      </c>
      <c r="O926" s="12" t="str">
        <f t="shared" si="14"/>
        <v>http://scholar.google.co.uk/scholar?hl=en&amp;q=%22Microbial+populations+in+peat%22&amp;btnG=&amp;as_sdt=1%2C5&amp;as_sdtp=</v>
      </c>
    </row>
    <row r="927" spans="1:15">
      <c r="A927" s="10">
        <v>925</v>
      </c>
      <c r="B927" s="10" t="s">
        <v>198</v>
      </c>
      <c r="C927" s="10">
        <v>92</v>
      </c>
      <c r="D927" s="10" t="s">
        <v>489</v>
      </c>
      <c r="E927" s="12" t="s">
        <v>490</v>
      </c>
      <c r="F927" s="10" t="s">
        <v>491</v>
      </c>
      <c r="G927" s="10" t="s">
        <v>463</v>
      </c>
      <c r="H927" s="10">
        <v>1999</v>
      </c>
      <c r="I927" s="10" t="s">
        <v>424</v>
      </c>
      <c r="J927" s="10" t="s">
        <v>22</v>
      </c>
      <c r="K927" s="10" t="s">
        <v>492</v>
      </c>
      <c r="L927" s="10">
        <v>313</v>
      </c>
      <c r="M927" s="12" t="s">
        <v>493</v>
      </c>
      <c r="N927" s="10"/>
      <c r="O927" s="12" t="str">
        <f t="shared" si="14"/>
        <v>http://scholar.google.co.uk/scholar?hl=en&amp;q=%22…+analyses+of+the+methane+-oxidizing+microbial+community+in+rice+field+soil+by+targeting+the+genes+of+the+16S+rRNA,+particulate+methane+monooxygenase,+and+methanol+…%22&amp;btnG=&amp;as_sdt=1%2C5&amp;as_sdtp=</v>
      </c>
    </row>
    <row r="928" spans="1:15">
      <c r="A928" s="10">
        <v>926</v>
      </c>
      <c r="B928" s="10" t="s">
        <v>198</v>
      </c>
      <c r="C928" s="10">
        <v>92</v>
      </c>
      <c r="D928" s="10" t="s">
        <v>3711</v>
      </c>
      <c r="E928" s="12" t="s">
        <v>3712</v>
      </c>
      <c r="F928" s="10" t="s">
        <v>3713</v>
      </c>
      <c r="G928" s="10" t="s">
        <v>3656</v>
      </c>
      <c r="H928" s="10">
        <v>1999</v>
      </c>
      <c r="I928" s="10" t="s">
        <v>3657</v>
      </c>
      <c r="J928" s="10" t="s">
        <v>22</v>
      </c>
      <c r="K928" s="10" t="s">
        <v>3714</v>
      </c>
      <c r="L928" s="10">
        <v>121</v>
      </c>
      <c r="M928" s="12" t="s">
        <v>3715</v>
      </c>
      <c r="N928" s="10"/>
      <c r="O928" s="12" t="str">
        <f t="shared" si="14"/>
        <v>http://scholar.google.co.uk/scholar?hl=en&amp;q=%22Century-scale+shifts+in+early+Holocene+atmospheric+CO2+concentration%22&amp;btnG=&amp;as_sdt=1%2C5&amp;as_sdtp=</v>
      </c>
    </row>
    <row r="929" spans="1:15">
      <c r="A929" s="10">
        <v>927</v>
      </c>
      <c r="B929" s="10" t="s">
        <v>198</v>
      </c>
      <c r="C929" s="10">
        <v>92</v>
      </c>
      <c r="D929" s="10" t="s">
        <v>1121</v>
      </c>
      <c r="E929" s="12" t="s">
        <v>1122</v>
      </c>
      <c r="F929" s="10" t="s">
        <v>1123</v>
      </c>
      <c r="G929" s="10" t="s">
        <v>1115</v>
      </c>
      <c r="H929" s="10">
        <v>2007</v>
      </c>
      <c r="I929" s="10"/>
      <c r="J929" s="10" t="s">
        <v>22</v>
      </c>
      <c r="K929" s="10" t="s">
        <v>1124</v>
      </c>
      <c r="L929" s="10">
        <v>9</v>
      </c>
      <c r="M929" s="10"/>
      <c r="N929" s="10"/>
      <c r="O929" s="12" t="str">
        <f t="shared" si="14"/>
        <v>http://scholar.google.co.uk/scholar?hl=en&amp;q=%22The+effect+of+temperature+on+methane+dynamics+in+soil+and+peat+cores:+calculations+from+membrane+inlet+mass+spectrometry%22&amp;btnG=&amp;as_sdt=1%2C5&amp;as_sdtp=</v>
      </c>
    </row>
    <row r="930" spans="1:15">
      <c r="A930" s="10">
        <v>928</v>
      </c>
      <c r="B930" s="10" t="s">
        <v>198</v>
      </c>
      <c r="C930" s="10">
        <v>92</v>
      </c>
      <c r="D930" s="10" t="s">
        <v>4190</v>
      </c>
      <c r="E930" s="12" t="s">
        <v>4191</v>
      </c>
      <c r="F930" s="10" t="s">
        <v>4192</v>
      </c>
      <c r="G930" s="10" t="s">
        <v>4155</v>
      </c>
      <c r="H930" s="10">
        <v>2008</v>
      </c>
      <c r="I930" s="10" t="s">
        <v>863</v>
      </c>
      <c r="J930" s="10" t="s">
        <v>22</v>
      </c>
      <c r="K930" s="10" t="s">
        <v>4193</v>
      </c>
      <c r="L930" s="10">
        <v>29</v>
      </c>
      <c r="M930" s="12" t="s">
        <v>4191</v>
      </c>
      <c r="N930" s="10" t="s">
        <v>1717</v>
      </c>
      <c r="O930" s="12" t="str">
        <f t="shared" si="14"/>
        <v>http://scholar.google.co.uk/scholar?hl=en&amp;q=%22Bare+soil+and+reed+canary+grass+ecosystem+respiration+in+peat+extraction+sites+in+Eastern+Finland%22&amp;btnG=&amp;as_sdt=1%2C5&amp;as_sdtp=</v>
      </c>
    </row>
    <row r="931" spans="1:15">
      <c r="A931" s="10">
        <v>929</v>
      </c>
      <c r="B931" s="10" t="s">
        <v>183</v>
      </c>
      <c r="C931" s="10">
        <v>93</v>
      </c>
      <c r="D931" s="10" t="s">
        <v>3716</v>
      </c>
      <c r="E931" s="12" t="s">
        <v>3717</v>
      </c>
      <c r="F931" s="10" t="s">
        <v>715</v>
      </c>
      <c r="G931" s="10" t="s">
        <v>3656</v>
      </c>
      <c r="H931" s="10">
        <v>2009</v>
      </c>
      <c r="I931" s="10" t="s">
        <v>3718</v>
      </c>
      <c r="J931" s="10" t="s">
        <v>22</v>
      </c>
      <c r="K931" s="10" t="s">
        <v>3719</v>
      </c>
      <c r="L931" s="10">
        <v>77</v>
      </c>
      <c r="M931" s="12" t="s">
        <v>3717</v>
      </c>
      <c r="N931" s="10" t="s">
        <v>24</v>
      </c>
      <c r="O931" s="12" t="str">
        <f t="shared" si="14"/>
        <v>http://scholar.google.co.uk/scholar?hl=en&amp;q=%22Peatland+response+to+global+change%22&amp;btnG=&amp;as_sdt=1%2C5&amp;as_sdtp=</v>
      </c>
    </row>
    <row r="932" spans="1:15">
      <c r="A932" s="10">
        <v>930</v>
      </c>
      <c r="B932" s="10" t="s">
        <v>183</v>
      </c>
      <c r="C932" s="10">
        <v>93</v>
      </c>
      <c r="D932" s="10" t="s">
        <v>510</v>
      </c>
      <c r="E932" s="12" t="s">
        <v>511</v>
      </c>
      <c r="F932" s="10" t="s">
        <v>512</v>
      </c>
      <c r="G932" s="10" t="s">
        <v>496</v>
      </c>
      <c r="H932" s="10">
        <v>1995</v>
      </c>
      <c r="I932" s="10" t="s">
        <v>424</v>
      </c>
      <c r="J932" s="10" t="s">
        <v>22</v>
      </c>
      <c r="K932" s="10" t="s">
        <v>513</v>
      </c>
      <c r="L932" s="10">
        <v>53</v>
      </c>
      <c r="M932" s="12" t="s">
        <v>514</v>
      </c>
      <c r="N932" s="10"/>
      <c r="O932" s="12" t="str">
        <f t="shared" si="14"/>
        <v>http://scholar.google.co.uk/scholar?hl=en&amp;q=%22Microbial+formation+of+dimethyl+sulfide+in+anoxic+sphagnum+peat+.%22&amp;btnG=&amp;as_sdt=1%2C5&amp;as_sdtp=</v>
      </c>
    </row>
    <row r="933" spans="1:15">
      <c r="A933" s="10">
        <v>931</v>
      </c>
      <c r="B933" s="10" t="s">
        <v>183</v>
      </c>
      <c r="C933" s="10">
        <v>93</v>
      </c>
      <c r="D933" s="10" t="s">
        <v>1916</v>
      </c>
      <c r="E933" s="12" t="s">
        <v>1917</v>
      </c>
      <c r="F933" s="10" t="s">
        <v>1918</v>
      </c>
      <c r="G933" s="10" t="s">
        <v>1882</v>
      </c>
      <c r="H933" s="10">
        <v>2010</v>
      </c>
      <c r="I933" s="10" t="s">
        <v>97</v>
      </c>
      <c r="J933" s="10" t="s">
        <v>22</v>
      </c>
      <c r="K933" s="10" t="s">
        <v>1919</v>
      </c>
      <c r="L933" s="10">
        <v>11</v>
      </c>
      <c r="M933" s="12" t="s">
        <v>1920</v>
      </c>
      <c r="N933" s="10"/>
      <c r="O933" s="12" t="str">
        <f t="shared" si="14"/>
        <v>http://scholar.google.co.uk/scholar?hl=en&amp;q=%22A+lysimeter+study+on+the+effect+of+temperature+on+CO〈+sub〉+2〈/sub〉+emission+from+cultivated+peat+soils%22&amp;btnG=&amp;as_sdt=1%2C5&amp;as_sdtp=</v>
      </c>
    </row>
    <row r="934" spans="1:15">
      <c r="A934" s="10">
        <v>932</v>
      </c>
      <c r="B934" s="10" t="s">
        <v>183</v>
      </c>
      <c r="C934" s="10">
        <v>93</v>
      </c>
      <c r="D934" s="10" t="s">
        <v>2960</v>
      </c>
      <c r="E934" s="12" t="s">
        <v>2961</v>
      </c>
      <c r="F934" s="10" t="s">
        <v>2962</v>
      </c>
      <c r="G934" s="10" t="s">
        <v>2963</v>
      </c>
      <c r="H934" s="10">
        <v>2005</v>
      </c>
      <c r="I934" s="10" t="s">
        <v>863</v>
      </c>
      <c r="J934" s="10" t="s">
        <v>22</v>
      </c>
      <c r="K934" s="10" t="s">
        <v>2964</v>
      </c>
      <c r="L934" s="10">
        <v>121</v>
      </c>
      <c r="M934" s="10"/>
      <c r="N934" s="10"/>
      <c r="O934" s="12" t="str">
        <f t="shared" si="14"/>
        <v>http://scholar.google.co.uk/scholar?hl=en&amp;q=%22Radiocarbon+peat+chronologies+and+environmental+change%22&amp;btnG=&amp;as_sdt=1%2C5&amp;as_sdtp=</v>
      </c>
    </row>
    <row r="935" spans="1:15">
      <c r="A935" s="10">
        <v>933</v>
      </c>
      <c r="B935" s="10" t="s">
        <v>183</v>
      </c>
      <c r="C935" s="10">
        <v>93</v>
      </c>
      <c r="D935" s="10" t="s">
        <v>449</v>
      </c>
      <c r="E935" s="12" t="s">
        <v>450</v>
      </c>
      <c r="F935" s="10" t="s">
        <v>451</v>
      </c>
      <c r="G935" s="10" t="s">
        <v>423</v>
      </c>
      <c r="H935" s="10">
        <v>2010</v>
      </c>
      <c r="I935" s="10" t="s">
        <v>424</v>
      </c>
      <c r="J935" s="10" t="s">
        <v>22</v>
      </c>
      <c r="K935" s="10" t="s">
        <v>452</v>
      </c>
      <c r="L935" s="10">
        <v>63</v>
      </c>
      <c r="M935" s="12" t="s">
        <v>453</v>
      </c>
      <c r="N935" s="10"/>
      <c r="O935" s="12" t="str">
        <f t="shared" si="14"/>
        <v>http://scholar.google.co.uk/scholar?hl=en&amp;q=%22Thaumarchaeal+ammonia+oxidation+in+an+acidic+forest+peat+soil+is+not+influenced+by+ammonium+amendment%22&amp;btnG=&amp;as_sdt=1%2C5&amp;as_sdtp=</v>
      </c>
    </row>
    <row r="936" spans="1:15">
      <c r="A936" s="10">
        <v>934</v>
      </c>
      <c r="B936" s="10" t="s">
        <v>183</v>
      </c>
      <c r="C936" s="10">
        <v>93</v>
      </c>
      <c r="D936" s="10" t="s">
        <v>221</v>
      </c>
      <c r="E936" s="12" t="s">
        <v>222</v>
      </c>
      <c r="F936" s="10" t="s">
        <v>223</v>
      </c>
      <c r="G936" s="10" t="s">
        <v>218</v>
      </c>
      <c r="H936" s="10">
        <v>1935</v>
      </c>
      <c r="I936" s="10"/>
      <c r="J936" s="10" t="s">
        <v>22</v>
      </c>
      <c r="K936" s="10" t="s">
        <v>224</v>
      </c>
      <c r="L936" s="10">
        <v>43</v>
      </c>
      <c r="M936" s="10"/>
      <c r="N936" s="10"/>
      <c r="O936" s="12" t="str">
        <f t="shared" si="14"/>
        <v>http://scholar.google.co.uk/scholar?hl=en&amp;q=%22Researches+on+the+Chemistry+of+Coal.+VIII.+The+Development+of+Benzenoid+Constitution+in+the+Lignin-+Peat+-Coal-Series%22&amp;btnG=&amp;as_sdt=1%2C5&amp;as_sdtp=</v>
      </c>
    </row>
    <row r="937" spans="1:15">
      <c r="A937" s="10">
        <v>935</v>
      </c>
      <c r="B937" s="10" t="s">
        <v>183</v>
      </c>
      <c r="C937" s="10">
        <v>93</v>
      </c>
      <c r="D937" s="10" t="s">
        <v>1006</v>
      </c>
      <c r="E937" s="12" t="s">
        <v>1007</v>
      </c>
      <c r="F937" s="10" t="s">
        <v>1008</v>
      </c>
      <c r="G937" s="10" t="s">
        <v>1009</v>
      </c>
      <c r="H937" s="10">
        <v>2001</v>
      </c>
      <c r="I937" s="10"/>
      <c r="J937" s="10" t="s">
        <v>22</v>
      </c>
      <c r="K937" s="10" t="s">
        <v>1010</v>
      </c>
      <c r="L937" s="10">
        <v>7</v>
      </c>
      <c r="M937" s="10"/>
      <c r="N937" s="10"/>
      <c r="O937" s="12" t="str">
        <f t="shared" si="14"/>
        <v>http://scholar.google.co.uk/scholar?hl=en&amp;q=%22The+carbon+and+oxygen+isotope+composition+of+modern+plants+from+typical+peat+bogs+in+China+and+its+significance+on+the+palaeoclimatic+study%22&amp;btnG=&amp;as_sdt=1%2C5&amp;as_sdtp=</v>
      </c>
    </row>
    <row r="938" spans="1:15">
      <c r="A938" s="10">
        <v>936</v>
      </c>
      <c r="B938" s="10" t="s">
        <v>183</v>
      </c>
      <c r="C938" s="10">
        <v>93</v>
      </c>
      <c r="D938" s="10" t="s">
        <v>184</v>
      </c>
      <c r="E938" s="12" t="s">
        <v>185</v>
      </c>
      <c r="F938" s="10" t="s">
        <v>186</v>
      </c>
      <c r="G938" s="10" t="s">
        <v>187</v>
      </c>
      <c r="H938" s="10">
        <v>2004</v>
      </c>
      <c r="I938" s="10"/>
      <c r="J938" s="10" t="s">
        <v>22</v>
      </c>
      <c r="K938" s="10" t="s">
        <v>188</v>
      </c>
      <c r="L938" s="10">
        <v>24</v>
      </c>
      <c r="M938" s="12" t="s">
        <v>189</v>
      </c>
      <c r="N938" s="10"/>
      <c r="O938" s="12" t="str">
        <f t="shared" si="14"/>
        <v>http://scholar.google.co.uk/scholar?hl=en&amp;q=%22Peat+fires+detected+by+the+BIRD+satellite%22&amp;btnG=&amp;as_sdt=1%2C5&amp;as_sdtp=</v>
      </c>
    </row>
    <row r="939" spans="1:15">
      <c r="A939" s="10">
        <v>937</v>
      </c>
      <c r="B939" s="10" t="s">
        <v>183</v>
      </c>
      <c r="C939" s="10">
        <v>93</v>
      </c>
      <c r="D939" s="10" t="s">
        <v>1742</v>
      </c>
      <c r="E939" s="12" t="s">
        <v>1743</v>
      </c>
      <c r="F939" s="10" t="s">
        <v>1744</v>
      </c>
      <c r="G939" s="10" t="s">
        <v>1709</v>
      </c>
      <c r="H939" s="10">
        <v>2000</v>
      </c>
      <c r="I939" s="10" t="s">
        <v>863</v>
      </c>
      <c r="J939" s="10" t="s">
        <v>22</v>
      </c>
      <c r="K939" s="10" t="s">
        <v>1745</v>
      </c>
      <c r="L939" s="10">
        <v>28</v>
      </c>
      <c r="M939" s="12" t="s">
        <v>1743</v>
      </c>
      <c r="N939" s="10" t="s">
        <v>1717</v>
      </c>
      <c r="O939" s="12" t="str">
        <f t="shared" si="14"/>
        <v>http://scholar.google.co.uk/scholar?hl=en&amp;q=%22Combined+molecular+ecological+and+confocal+laser+scanning+microscopic+analysis+of+peat+bog+methanogen+populations%22&amp;btnG=&amp;as_sdt=1%2C5&amp;as_sdtp=</v>
      </c>
    </row>
    <row r="940" spans="1:15">
      <c r="A940" s="10">
        <v>938</v>
      </c>
      <c r="B940" s="10" t="s">
        <v>183</v>
      </c>
      <c r="C940" s="10">
        <v>93</v>
      </c>
      <c r="D940" s="10" t="s">
        <v>947</v>
      </c>
      <c r="E940" s="12" t="s">
        <v>948</v>
      </c>
      <c r="F940" s="10" t="s">
        <v>949</v>
      </c>
      <c r="G940" s="10" t="s">
        <v>939</v>
      </c>
      <c r="H940" s="10">
        <v>1995</v>
      </c>
      <c r="I940" s="10" t="s">
        <v>97</v>
      </c>
      <c r="J940" s="10" t="s">
        <v>22</v>
      </c>
      <c r="K940" s="10" t="s">
        <v>950</v>
      </c>
      <c r="L940" s="10">
        <v>94</v>
      </c>
      <c r="M940" s="10"/>
      <c r="N940" s="10"/>
      <c r="O940" s="12" t="str">
        <f t="shared" si="14"/>
        <v>http://scholar.google.co.uk/scholar?hl=en&amp;q=%22Column+studies+into+the+adsorption+of+chromium+(VI)+using+sphagnum+moss+peat%22&amp;btnG=&amp;as_sdt=1%2C5&amp;as_sdtp=</v>
      </c>
    </row>
    <row r="941" spans="1:15">
      <c r="A941" s="10">
        <v>939</v>
      </c>
      <c r="B941" s="10" t="s">
        <v>276</v>
      </c>
      <c r="C941" s="10">
        <v>94</v>
      </c>
      <c r="D941" s="10" t="s">
        <v>3409</v>
      </c>
      <c r="E941" s="12" t="s">
        <v>3410</v>
      </c>
      <c r="F941" s="10" t="s">
        <v>3411</v>
      </c>
      <c r="G941" s="10" t="s">
        <v>3412</v>
      </c>
      <c r="H941" s="10">
        <v>1993</v>
      </c>
      <c r="I941" s="10" t="s">
        <v>863</v>
      </c>
      <c r="J941" s="10" t="s">
        <v>22</v>
      </c>
      <c r="K941" s="10" t="s">
        <v>3413</v>
      </c>
      <c r="L941" s="10">
        <v>92</v>
      </c>
      <c r="M941" s="10"/>
      <c r="N941" s="10"/>
      <c r="O941" s="12" t="str">
        <f t="shared" si="14"/>
        <v>http://scholar.google.co.uk/scholar?hl=en&amp;q=%22Natural+CO2+springs+in+Italy:+a+resource+for+examining+long‐term+response+of+vegetation+to+rising+atmospheric+CO2+concentrations%22&amp;btnG=&amp;as_sdt=1%2C5&amp;as_sdtp=</v>
      </c>
    </row>
    <row r="942" spans="1:15">
      <c r="A942" s="10">
        <v>940</v>
      </c>
      <c r="B942" s="10" t="s">
        <v>276</v>
      </c>
      <c r="C942" s="10">
        <v>94</v>
      </c>
      <c r="D942" s="10" t="s">
        <v>2645</v>
      </c>
      <c r="E942" s="12" t="s">
        <v>2646</v>
      </c>
      <c r="F942" s="10" t="s">
        <v>2647</v>
      </c>
      <c r="G942" s="10" t="s">
        <v>2573</v>
      </c>
      <c r="H942" s="10">
        <v>2002</v>
      </c>
      <c r="I942" s="10"/>
      <c r="J942" s="10" t="s">
        <v>22</v>
      </c>
      <c r="K942" s="10" t="s">
        <v>2648</v>
      </c>
      <c r="L942" s="10">
        <v>72</v>
      </c>
      <c r="M942" s="10"/>
      <c r="N942" s="10"/>
      <c r="O942" s="12" t="str">
        <f t="shared" si="14"/>
        <v>http://scholar.google.co.uk/scholar?hl=en&amp;q=%22The+role+of+condensed+organic+matter+in+the+nonlinear+sorption+of+hydrophobic+organic+contaminants+by+a+peat+and+sediments%22&amp;btnG=&amp;as_sdt=1%2C5&amp;as_sdtp=</v>
      </c>
    </row>
    <row r="943" spans="1:15">
      <c r="A943" s="10">
        <v>941</v>
      </c>
      <c r="B943" s="10" t="s">
        <v>276</v>
      </c>
      <c r="C943" s="10">
        <v>94</v>
      </c>
      <c r="D943" s="10" t="s">
        <v>2407</v>
      </c>
      <c r="E943" s="12" t="s">
        <v>2408</v>
      </c>
      <c r="F943" s="10" t="s">
        <v>2409</v>
      </c>
      <c r="G943" s="10" t="s">
        <v>2311</v>
      </c>
      <c r="H943" s="10">
        <v>2007</v>
      </c>
      <c r="I943" s="10" t="s">
        <v>863</v>
      </c>
      <c r="J943" s="10" t="s">
        <v>22</v>
      </c>
      <c r="K943" s="10" t="s">
        <v>2410</v>
      </c>
      <c r="L943" s="10">
        <v>276</v>
      </c>
      <c r="M943" s="12" t="s">
        <v>2411</v>
      </c>
      <c r="N943" s="10"/>
      <c r="O943" s="12" t="str">
        <f t="shared" si="14"/>
        <v>http://scholar.google.co.uk/scholar?hl=en&amp;q=%22Contemporary+carbon+balance+and+late+Holocene+carbon+accumulation+in+a+northern+peatland%22&amp;btnG=&amp;as_sdt=1%2C5&amp;as_sdtp=</v>
      </c>
    </row>
    <row r="944" spans="1:15">
      <c r="A944" s="10">
        <v>942</v>
      </c>
      <c r="B944" s="10" t="s">
        <v>276</v>
      </c>
      <c r="C944" s="10">
        <v>94</v>
      </c>
      <c r="D944" s="10" t="s">
        <v>4228</v>
      </c>
      <c r="E944" s="12" t="s">
        <v>4229</v>
      </c>
      <c r="F944" s="10" t="s">
        <v>4230</v>
      </c>
      <c r="G944" s="10" t="s">
        <v>4210</v>
      </c>
      <c r="H944" s="10">
        <v>1997</v>
      </c>
      <c r="I944" s="10"/>
      <c r="J944" s="10" t="s">
        <v>22</v>
      </c>
      <c r="K944" s="10" t="s">
        <v>4231</v>
      </c>
      <c r="L944" s="10">
        <v>45</v>
      </c>
      <c r="M944" s="10"/>
      <c r="N944" s="10"/>
      <c r="O944" s="12" t="str">
        <f t="shared" si="14"/>
        <v>http://scholar.google.co.uk/scholar?hl=en&amp;q=%22Radiocarbon+dating+of+a+recent+high+latitude+peat+profile:+Stor+Åmyrân,+northern+Sweden%22&amp;btnG=&amp;as_sdt=1%2C5&amp;as_sdtp=</v>
      </c>
    </row>
    <row r="945" spans="1:15">
      <c r="A945" s="10">
        <v>943</v>
      </c>
      <c r="B945" s="10" t="s">
        <v>276</v>
      </c>
      <c r="C945" s="10">
        <v>94</v>
      </c>
      <c r="D945" s="10" t="s">
        <v>3960</v>
      </c>
      <c r="E945" s="12" t="s">
        <v>3961</v>
      </c>
      <c r="F945" s="10" t="s">
        <v>3962</v>
      </c>
      <c r="G945" s="10" t="s">
        <v>3848</v>
      </c>
      <c r="H945" s="10">
        <v>1989</v>
      </c>
      <c r="I945" s="10" t="s">
        <v>97</v>
      </c>
      <c r="J945" s="10" t="s">
        <v>22</v>
      </c>
      <c r="K945" s="10" t="s">
        <v>3963</v>
      </c>
      <c r="L945" s="10">
        <v>24</v>
      </c>
      <c r="M945" s="10"/>
      <c r="N945" s="10"/>
      <c r="O945" s="12" t="str">
        <f t="shared" si="14"/>
        <v>http://scholar.google.co.uk/scholar?hl=en&amp;q=%22Seasonal+changes+in+rates+of+potential+denitrification+in+poorly-drained+reseeded+blanket+peat%22&amp;btnG=&amp;as_sdt=1%2C5&amp;as_sdtp=</v>
      </c>
    </row>
    <row r="946" spans="1:15">
      <c r="A946" s="10">
        <v>944</v>
      </c>
      <c r="B946" s="10" t="s">
        <v>276</v>
      </c>
      <c r="C946" s="10">
        <v>94</v>
      </c>
      <c r="D946" s="10" t="s">
        <v>4623</v>
      </c>
      <c r="E946" s="12" t="s">
        <v>4624</v>
      </c>
      <c r="F946" s="10" t="s">
        <v>4625</v>
      </c>
      <c r="G946" s="10"/>
      <c r="H946" s="10"/>
      <c r="I946" s="10"/>
      <c r="J946" s="10" t="s">
        <v>4626</v>
      </c>
      <c r="K946" s="10" t="s">
        <v>4627</v>
      </c>
      <c r="L946" s="10">
        <v>10</v>
      </c>
      <c r="M946" s="10"/>
      <c r="N946" s="10" t="s">
        <v>34</v>
      </c>
      <c r="O946" s="12" t="str">
        <f t="shared" si="14"/>
        <v>http://scholar.google.co.uk/scholar?hl=en&amp;q=%22Enviromental+Controls+on+the+Production+and+Export+of+Dissolved+Organic+Carbon+in+an+Upland+Peat+Catchment%22&amp;btnG=&amp;as_sdt=1%2C5&amp;as_sdtp=</v>
      </c>
    </row>
    <row r="947" spans="1:15">
      <c r="A947" s="10">
        <v>945</v>
      </c>
      <c r="B947" s="10" t="s">
        <v>276</v>
      </c>
      <c r="C947" s="10">
        <v>94</v>
      </c>
      <c r="D947" s="10" t="s">
        <v>1849</v>
      </c>
      <c r="E947" s="12" t="s">
        <v>1850</v>
      </c>
      <c r="F947" s="10" t="s">
        <v>1851</v>
      </c>
      <c r="G947" s="10" t="s">
        <v>1852</v>
      </c>
      <c r="H947" s="10">
        <v>2002</v>
      </c>
      <c r="I947" s="10" t="s">
        <v>304</v>
      </c>
      <c r="J947" s="10" t="s">
        <v>22</v>
      </c>
      <c r="K947" s="10" t="s">
        <v>1853</v>
      </c>
      <c r="L947" s="10">
        <v>16</v>
      </c>
      <c r="M947" s="12" t="s">
        <v>1850</v>
      </c>
      <c r="N947" s="10" t="s">
        <v>24</v>
      </c>
      <c r="O947" s="12" t="str">
        <f t="shared" si="14"/>
        <v>http://scholar.google.co.uk/scholar?hl=en&amp;q=%22Absence+of+Ce+anomaly+in+the+REE+patterns+of+peat+moss+and+peat+grass+in+the+Ozegahara+peatland%22&amp;btnG=&amp;as_sdt=1%2C5&amp;as_sdtp=</v>
      </c>
    </row>
    <row r="948" spans="1:15">
      <c r="A948" s="10">
        <v>946</v>
      </c>
      <c r="B948" s="10" t="s">
        <v>276</v>
      </c>
      <c r="C948" s="10">
        <v>94</v>
      </c>
      <c r="D948" s="10" t="s">
        <v>4376</v>
      </c>
      <c r="E948" s="12" t="s">
        <v>4377</v>
      </c>
      <c r="F948" s="10" t="s">
        <v>1194</v>
      </c>
      <c r="G948" s="10" t="s">
        <v>4371</v>
      </c>
      <c r="H948" s="10">
        <v>2004</v>
      </c>
      <c r="I948" s="10" t="s">
        <v>535</v>
      </c>
      <c r="J948" s="10" t="s">
        <v>22</v>
      </c>
      <c r="K948" s="10" t="s">
        <v>4378</v>
      </c>
      <c r="L948" s="10">
        <v>84</v>
      </c>
      <c r="M948" s="12" t="s">
        <v>4379</v>
      </c>
      <c r="N948" s="10"/>
      <c r="O948" s="12" t="str">
        <f t="shared" si="14"/>
        <v>http://scholar.google.co.uk/scholar?hl=en&amp;q=%22Sorption+of+copper+(II)+from+aqueous+solution+by+peat%22&amp;btnG=&amp;as_sdt=1%2C5&amp;as_sdtp=</v>
      </c>
    </row>
    <row r="949" spans="1:15">
      <c r="A949" s="10">
        <v>947</v>
      </c>
      <c r="B949" s="10" t="s">
        <v>276</v>
      </c>
      <c r="C949" s="10">
        <v>94</v>
      </c>
      <c r="D949" s="10" t="s">
        <v>3473</v>
      </c>
      <c r="E949" s="12" t="s">
        <v>3474</v>
      </c>
      <c r="F949" s="10" t="s">
        <v>3475</v>
      </c>
      <c r="G949" s="10" t="s">
        <v>3476</v>
      </c>
      <c r="H949" s="10">
        <v>1984</v>
      </c>
      <c r="I949" s="10" t="s">
        <v>535</v>
      </c>
      <c r="J949" s="10" t="s">
        <v>22</v>
      </c>
      <c r="K949" s="10" t="s">
        <v>3477</v>
      </c>
      <c r="L949" s="10">
        <v>12</v>
      </c>
      <c r="M949" s="10"/>
      <c r="N949" s="10"/>
      <c r="O949" s="12" t="str">
        <f t="shared" si="14"/>
        <v>http://scholar.google.co.uk/scholar?hl=en&amp;q=%22Synthesis+gas+production+from+peat+using+a+steam+plasma%22&amp;btnG=&amp;as_sdt=1%2C5&amp;as_sdtp=</v>
      </c>
    </row>
    <row r="950" spans="1:15">
      <c r="A950" s="10">
        <v>948</v>
      </c>
      <c r="B950" s="10" t="s">
        <v>276</v>
      </c>
      <c r="C950" s="10">
        <v>94</v>
      </c>
      <c r="D950" s="10" t="s">
        <v>277</v>
      </c>
      <c r="E950" s="12" t="s">
        <v>278</v>
      </c>
      <c r="F950" s="10" t="s">
        <v>279</v>
      </c>
      <c r="G950" s="10" t="s">
        <v>248</v>
      </c>
      <c r="H950" s="10">
        <v>1993</v>
      </c>
      <c r="I950" s="10" t="s">
        <v>249</v>
      </c>
      <c r="J950" s="10" t="s">
        <v>22</v>
      </c>
      <c r="K950" s="10" t="s">
        <v>280</v>
      </c>
      <c r="L950" s="10">
        <v>156</v>
      </c>
      <c r="M950" s="10"/>
      <c r="N950" s="10"/>
      <c r="O950" s="12" t="str">
        <f t="shared" si="14"/>
        <v>http://scholar.google.co.uk/scholar?hl=en&amp;q=%22Use+of+high-resolution+carbon+-13+NMR+to+examine+the+enzymatic+covalent+binding+of+carbon+-13-labeled+2,+4-dichlorophenol+to+humic+substances%22&amp;btnG=&amp;as_sdt=1%2C5&amp;as_sdtp=</v>
      </c>
    </row>
    <row r="951" spans="1:15">
      <c r="A951" s="10">
        <v>949</v>
      </c>
      <c r="B951" s="10" t="s">
        <v>612</v>
      </c>
      <c r="C951" s="10">
        <v>95</v>
      </c>
      <c r="D951" s="10" t="s">
        <v>2303</v>
      </c>
      <c r="E951" s="12" t="s">
        <v>2304</v>
      </c>
      <c r="F951" s="10" t="s">
        <v>2305</v>
      </c>
      <c r="G951" s="10" t="s">
        <v>2226</v>
      </c>
      <c r="H951" s="10">
        <v>1996</v>
      </c>
      <c r="I951" s="10" t="s">
        <v>863</v>
      </c>
      <c r="J951" s="10" t="s">
        <v>22</v>
      </c>
      <c r="K951" s="10" t="s">
        <v>2306</v>
      </c>
      <c r="L951" s="10">
        <v>79</v>
      </c>
      <c r="M951" s="12" t="s">
        <v>2307</v>
      </c>
      <c r="N951" s="10"/>
      <c r="O951" s="12" t="str">
        <f t="shared" si="14"/>
        <v>http://scholar.google.co.uk/scholar?hl=en&amp;q=%22Storage+of+terrestrial+carbon+in+boreal+lake+sediments+and+evasion+to+the+atmosphere%22&amp;btnG=&amp;as_sdt=1%2C5&amp;as_sdtp=</v>
      </c>
    </row>
    <row r="952" spans="1:15">
      <c r="A952" s="10">
        <v>950</v>
      </c>
      <c r="B952" s="10" t="s">
        <v>612</v>
      </c>
      <c r="C952" s="10">
        <v>95</v>
      </c>
      <c r="D952" s="10" t="s">
        <v>2649</v>
      </c>
      <c r="E952" s="12" t="s">
        <v>2650</v>
      </c>
      <c r="F952" s="10" t="s">
        <v>2651</v>
      </c>
      <c r="G952" s="10" t="s">
        <v>2573</v>
      </c>
      <c r="H952" s="10">
        <v>2007</v>
      </c>
      <c r="I952" s="10" t="s">
        <v>863</v>
      </c>
      <c r="J952" s="10" t="s">
        <v>22</v>
      </c>
      <c r="K952" s="10" t="s">
        <v>2652</v>
      </c>
      <c r="L952" s="10">
        <v>113</v>
      </c>
      <c r="M952" s="12" t="s">
        <v>2650</v>
      </c>
      <c r="N952" s="10" t="s">
        <v>1717</v>
      </c>
      <c r="O952" s="12" t="str">
        <f t="shared" si="14"/>
        <v>http://scholar.google.co.uk/scholar?hl=en&amp;q=%22Landscape‐scale+variability+of+acidity+and+dissolved+organic+carbon+during+spring+flood+in+a+boreal+stream+network%22&amp;btnG=&amp;as_sdt=1%2C5&amp;as_sdtp=</v>
      </c>
    </row>
    <row r="953" spans="1:15">
      <c r="A953" s="10">
        <v>951</v>
      </c>
      <c r="B953" s="10" t="s">
        <v>612</v>
      </c>
      <c r="C953" s="10">
        <v>95</v>
      </c>
      <c r="D953" s="10" t="s">
        <v>4023</v>
      </c>
      <c r="E953" s="12" t="s">
        <v>4024</v>
      </c>
      <c r="F953" s="10" t="s">
        <v>4025</v>
      </c>
      <c r="G953" s="10" t="s">
        <v>4026</v>
      </c>
      <c r="H953" s="10">
        <v>2005</v>
      </c>
      <c r="I953" s="10"/>
      <c r="J953" s="10" t="s">
        <v>22</v>
      </c>
      <c r="K953" s="10" t="s">
        <v>4027</v>
      </c>
      <c r="L953" s="10">
        <v>7</v>
      </c>
      <c r="M953" s="12" t="s">
        <v>4028</v>
      </c>
      <c r="N953" s="10"/>
      <c r="O953" s="12" t="str">
        <f t="shared" si="14"/>
        <v>http://scholar.google.co.uk/scholar?hl=en&amp;q=%22Methane+production+after+liming+to+tropical+acid+peat+soil%22&amp;btnG=&amp;as_sdt=1%2C5&amp;as_sdtp=</v>
      </c>
    </row>
    <row r="954" spans="1:15">
      <c r="A954" s="10">
        <v>952</v>
      </c>
      <c r="B954" s="10" t="s">
        <v>612</v>
      </c>
      <c r="C954" s="10">
        <v>95</v>
      </c>
      <c r="D954" s="10" t="s">
        <v>613</v>
      </c>
      <c r="E954" s="12" t="s">
        <v>614</v>
      </c>
      <c r="F954" s="10" t="s">
        <v>615</v>
      </c>
      <c r="G954" s="10" t="s">
        <v>593</v>
      </c>
      <c r="H954" s="10">
        <v>2000</v>
      </c>
      <c r="I954" s="10" t="s">
        <v>97</v>
      </c>
      <c r="J954" s="10" t="s">
        <v>22</v>
      </c>
      <c r="K954" s="10" t="s">
        <v>616</v>
      </c>
      <c r="L954" s="10">
        <v>33</v>
      </c>
      <c r="M954" s="10"/>
      <c r="N954" s="10"/>
      <c r="O954" s="12" t="str">
        <f t="shared" si="14"/>
        <v>http://scholar.google.co.uk/scholar?hl=en&amp;q=%22Emissions+from+the+combustion+of+peat+:+an+experimental+study%22&amp;btnG=&amp;as_sdt=1%2C5&amp;as_sdtp=</v>
      </c>
    </row>
    <row r="955" spans="1:15">
      <c r="A955" s="10">
        <v>953</v>
      </c>
      <c r="B955" s="10" t="s">
        <v>612</v>
      </c>
      <c r="C955" s="10">
        <v>95</v>
      </c>
      <c r="D955" s="10" t="s">
        <v>1140</v>
      </c>
      <c r="E955" s="12" t="s">
        <v>1141</v>
      </c>
      <c r="F955" s="10" t="s">
        <v>1142</v>
      </c>
      <c r="G955" s="10" t="s">
        <v>1133</v>
      </c>
      <c r="H955" s="10">
        <v>2002</v>
      </c>
      <c r="I955" s="10" t="s">
        <v>97</v>
      </c>
      <c r="J955" s="10" t="s">
        <v>22</v>
      </c>
      <c r="K955" s="10" t="s">
        <v>1143</v>
      </c>
      <c r="L955" s="10">
        <v>119</v>
      </c>
      <c r="M955" s="12" t="s">
        <v>1144</v>
      </c>
      <c r="N955" s="10"/>
      <c r="O955" s="12" t="str">
        <f t="shared" si="14"/>
        <v>http://scholar.google.co.uk/scholar?hl=en&amp;q=%22Removal+of+metal+ions+from+aqueous+solution+by+adsorption+onto+activated+carbon+cloths:+adsorption+competition+with+organic+matter%22&amp;btnG=&amp;as_sdt=1%2C5&amp;as_sdtp=</v>
      </c>
    </row>
    <row r="956" spans="1:15">
      <c r="A956" s="10">
        <v>954</v>
      </c>
      <c r="B956" s="10" t="s">
        <v>612</v>
      </c>
      <c r="C956" s="10">
        <v>95</v>
      </c>
      <c r="D956" s="10" t="s">
        <v>4040</v>
      </c>
      <c r="E956" s="12" t="s">
        <v>4041</v>
      </c>
      <c r="F956" s="10" t="s">
        <v>4042</v>
      </c>
      <c r="G956" s="10" t="s">
        <v>4032</v>
      </c>
      <c r="H956" s="10">
        <v>2006</v>
      </c>
      <c r="I956" s="10"/>
      <c r="J956" s="10" t="s">
        <v>22</v>
      </c>
      <c r="K956" s="10" t="s">
        <v>4043</v>
      </c>
      <c r="L956" s="10">
        <v>9</v>
      </c>
      <c r="M956" s="12" t="s">
        <v>4044</v>
      </c>
      <c r="N956" s="10"/>
      <c r="O956" s="12" t="str">
        <f t="shared" si="14"/>
        <v>http://scholar.google.co.uk/scholar?hl=en&amp;q=%22Temporal+variations+in+soil–atmosphere+methane+exchange+after+fire+in+a+peat+swamp+forest+in+West+Siberia%22&amp;btnG=&amp;as_sdt=1%2C5&amp;as_sdtp=</v>
      </c>
    </row>
    <row r="957" spans="1:15">
      <c r="A957" s="10">
        <v>955</v>
      </c>
      <c r="B957" s="10" t="s">
        <v>612</v>
      </c>
      <c r="C957" s="10">
        <v>95</v>
      </c>
      <c r="D957" s="10" t="s">
        <v>1048</v>
      </c>
      <c r="E957" s="12" t="s">
        <v>1049</v>
      </c>
      <c r="F957" s="10" t="s">
        <v>1050</v>
      </c>
      <c r="G957" s="10" t="s">
        <v>1051</v>
      </c>
      <c r="H957" s="10">
        <v>1983</v>
      </c>
      <c r="I957" s="10" t="s">
        <v>181</v>
      </c>
      <c r="J957" s="10" t="s">
        <v>22</v>
      </c>
      <c r="K957" s="10" t="s">
        <v>1052</v>
      </c>
      <c r="L957" s="10">
        <v>54</v>
      </c>
      <c r="M957" s="10"/>
      <c r="N957" s="10"/>
      <c r="O957" s="12" t="str">
        <f t="shared" si="14"/>
        <v>http://scholar.google.co.uk/scholar?hl=en&amp;q=%22Substituent-induced+chemical+shifts+in+3-and+4-substituted+styrenes:+definition+of+substituent+constants+and+determination+of+mechanisms+of+transmission+of+substituent+…%22&amp;btnG=&amp;as_sdt=1%2C5&amp;as_sdtp=</v>
      </c>
    </row>
    <row r="958" spans="1:15">
      <c r="A958" s="10">
        <v>956</v>
      </c>
      <c r="B958" s="10" t="s">
        <v>612</v>
      </c>
      <c r="C958" s="10">
        <v>95</v>
      </c>
      <c r="D958" s="10" t="s">
        <v>3296</v>
      </c>
      <c r="E958" s="12" t="s">
        <v>3297</v>
      </c>
      <c r="F958" s="10" t="s">
        <v>3298</v>
      </c>
      <c r="G958" s="10" t="s">
        <v>3263</v>
      </c>
      <c r="H958" s="10">
        <v>1997</v>
      </c>
      <c r="I958" s="10" t="s">
        <v>535</v>
      </c>
      <c r="J958" s="10" t="s">
        <v>22</v>
      </c>
      <c r="K958" s="10" t="s">
        <v>3299</v>
      </c>
      <c r="L958" s="10">
        <v>812</v>
      </c>
      <c r="M958" s="12" t="s">
        <v>3300</v>
      </c>
      <c r="N958" s="10"/>
      <c r="O958" s="12" t="str">
        <f t="shared" si="14"/>
        <v>http://scholar.google.co.uk/scholar?hl=en&amp;q=%22C4+photosynthesis,+atmospheric+CO2+,+and+climate%22&amp;btnG=&amp;as_sdt=1%2C5&amp;as_sdtp=</v>
      </c>
    </row>
    <row r="959" spans="1:15">
      <c r="A959" s="10">
        <v>957</v>
      </c>
      <c r="B959" s="10" t="s">
        <v>612</v>
      </c>
      <c r="C959" s="10">
        <v>95</v>
      </c>
      <c r="D959" s="10" t="s">
        <v>3964</v>
      </c>
      <c r="E959" s="12" t="s">
        <v>3965</v>
      </c>
      <c r="F959" s="10" t="s">
        <v>3905</v>
      </c>
      <c r="G959" s="10" t="s">
        <v>3848</v>
      </c>
      <c r="H959" s="10">
        <v>2005</v>
      </c>
      <c r="I959" s="10" t="s">
        <v>97</v>
      </c>
      <c r="J959" s="10" t="s">
        <v>22</v>
      </c>
      <c r="K959" s="10" t="s">
        <v>3966</v>
      </c>
      <c r="L959" s="10">
        <v>66</v>
      </c>
      <c r="M959" s="10"/>
      <c r="N959" s="10"/>
      <c r="O959" s="12" t="str">
        <f t="shared" si="14"/>
        <v>http://scholar.google.co.uk/scholar?hl=en&amp;q=%22Hydrological+effects+on+the+diversity+of+phenolic+degrading+bacteria+in+a+peatland:+implications+for+carbon+cycling%22&amp;btnG=&amp;as_sdt=1%2C5&amp;as_sdtp=</v>
      </c>
    </row>
    <row r="960" spans="1:15">
      <c r="A960" s="10">
        <v>958</v>
      </c>
      <c r="B960" s="10" t="s">
        <v>612</v>
      </c>
      <c r="C960" s="10">
        <v>95</v>
      </c>
      <c r="D960" s="10" t="s">
        <v>4628</v>
      </c>
      <c r="E960" s="12" t="s">
        <v>4629</v>
      </c>
      <c r="F960" s="10" t="s">
        <v>4630</v>
      </c>
      <c r="G960" s="10"/>
      <c r="H960" s="10"/>
      <c r="I960" s="10"/>
      <c r="J960" s="10" t="s">
        <v>167</v>
      </c>
      <c r="K960" s="10" t="s">
        <v>4631</v>
      </c>
      <c r="L960" s="10">
        <v>48</v>
      </c>
      <c r="M960" s="10"/>
      <c r="N960" s="10"/>
      <c r="O960" s="12" t="str">
        <f t="shared" si="14"/>
        <v>http://scholar.google.co.uk/scholar?hl=en&amp;q=%22The+greenhouse+effect:+Its+causes,+possible+impacts,+and+associated+uncertainties%22&amp;btnG=&amp;as_sdt=1%2C5&amp;as_sdtp=</v>
      </c>
    </row>
    <row r="961" spans="1:15">
      <c r="A961" s="10">
        <v>959</v>
      </c>
      <c r="B961" s="10" t="s">
        <v>109</v>
      </c>
      <c r="C961" s="10">
        <v>96</v>
      </c>
      <c r="D961" s="10" t="s">
        <v>3967</v>
      </c>
      <c r="E961" s="12" t="s">
        <v>3968</v>
      </c>
      <c r="F961" s="10" t="s">
        <v>3969</v>
      </c>
      <c r="G961" s="10" t="s">
        <v>3848</v>
      </c>
      <c r="H961" s="10">
        <v>2005</v>
      </c>
      <c r="I961" s="10" t="s">
        <v>97</v>
      </c>
      <c r="J961" s="10" t="s">
        <v>22</v>
      </c>
      <c r="K961" s="10" t="s">
        <v>3970</v>
      </c>
      <c r="L961" s="10">
        <v>68</v>
      </c>
      <c r="M961" s="12" t="s">
        <v>3971</v>
      </c>
      <c r="N961" s="10"/>
      <c r="O961" s="12" t="str">
        <f t="shared" si="14"/>
        <v>http://scholar.google.co.uk/scholar?hl=en&amp;q=%22Methane+fluxes+from+three+ecosystems+in+tropical+peatland+of+Sarawak,+Malaysia%22&amp;btnG=&amp;as_sdt=1%2C5&amp;as_sdtp=</v>
      </c>
    </row>
    <row r="962" spans="1:15">
      <c r="A962" s="10">
        <v>960</v>
      </c>
      <c r="B962" s="10" t="s">
        <v>109</v>
      </c>
      <c r="C962" s="10">
        <v>96</v>
      </c>
      <c r="D962" s="10" t="s">
        <v>2818</v>
      </c>
      <c r="E962" s="12" t="s">
        <v>2819</v>
      </c>
      <c r="F962" s="10" t="s">
        <v>2820</v>
      </c>
      <c r="G962" s="10" t="s">
        <v>2773</v>
      </c>
      <c r="H962" s="10">
        <v>2006</v>
      </c>
      <c r="I962" s="10" t="s">
        <v>863</v>
      </c>
      <c r="J962" s="10" t="s">
        <v>22</v>
      </c>
      <c r="K962" s="10" t="s">
        <v>2821</v>
      </c>
      <c r="L962" s="10">
        <v>68</v>
      </c>
      <c r="M962" s="12" t="s">
        <v>2819</v>
      </c>
      <c r="N962" s="10" t="s">
        <v>1717</v>
      </c>
      <c r="O962" s="12" t="str">
        <f t="shared" si="14"/>
        <v>http://scholar.google.co.uk/scholar?hl=en&amp;q=%22Effects+of+permafrost+melting+on+CO2+and+CH4+exchange+of+a+poorly+drained+black+spruce+lowland%22&amp;btnG=&amp;as_sdt=1%2C5&amp;as_sdtp=</v>
      </c>
    </row>
    <row r="963" spans="1:15">
      <c r="A963" s="10">
        <v>961</v>
      </c>
      <c r="B963" s="10" t="s">
        <v>109</v>
      </c>
      <c r="C963" s="10">
        <v>96</v>
      </c>
      <c r="D963" s="10" t="s">
        <v>110</v>
      </c>
      <c r="E963" s="12"/>
      <c r="F963" s="10" t="s">
        <v>111</v>
      </c>
      <c r="G963" s="10" t="s">
        <v>112</v>
      </c>
      <c r="H963" s="10"/>
      <c r="I963" s="10"/>
      <c r="J963" s="10" t="s">
        <v>102</v>
      </c>
      <c r="K963" s="10"/>
      <c r="L963" s="10">
        <v>9</v>
      </c>
      <c r="M963" s="10"/>
      <c r="N963" s="10" t="s">
        <v>34</v>
      </c>
      <c r="O963" s="12" t="str">
        <f t="shared" ref="O963:O1000" si="15">HYPERLINK(CONCATENATE("http://scholar.google.co.uk/scholar?hl=en&amp;q=%22",SUBSTITUTE(D963," ","+"),"%22&amp;btnG=&amp;as_sdt=1%2C5&amp;as_sdtp="))</f>
        <v>http://scholar.google.co.uk/scholar?hl=en&amp;q=%22Peat+-covered+wetlands+of+Russia+and+carbon+pool+of+their+peat%22&amp;btnG=&amp;as_sdt=1%2C5&amp;as_sdtp=</v>
      </c>
    </row>
    <row r="964" spans="1:15">
      <c r="A964" s="10">
        <v>962</v>
      </c>
      <c r="B964" s="10" t="s">
        <v>109</v>
      </c>
      <c r="C964" s="10">
        <v>96</v>
      </c>
      <c r="D964" s="10" t="s">
        <v>2653</v>
      </c>
      <c r="E964" s="12" t="s">
        <v>2654</v>
      </c>
      <c r="F964" s="10" t="s">
        <v>2655</v>
      </c>
      <c r="G964" s="10" t="s">
        <v>2573</v>
      </c>
      <c r="H964" s="10">
        <v>2006</v>
      </c>
      <c r="I964" s="10" t="s">
        <v>863</v>
      </c>
      <c r="J964" s="10" t="s">
        <v>22</v>
      </c>
      <c r="K964" s="10" t="s">
        <v>2656</v>
      </c>
      <c r="L964" s="10">
        <v>82</v>
      </c>
      <c r="M964" s="12" t="s">
        <v>2654</v>
      </c>
      <c r="N964" s="10" t="s">
        <v>1717</v>
      </c>
      <c r="O964" s="12" t="str">
        <f t="shared" si="15"/>
        <v>http://scholar.google.co.uk/scholar?hl=en&amp;q=%22Response+of+vegetation+and+net+ecosystem+carbon+dioxide+exchange+at+different+peatland+microforms+following+water+table+drawdown%22&amp;btnG=&amp;as_sdt=1%2C5&amp;as_sdtp=</v>
      </c>
    </row>
    <row r="965" spans="1:15">
      <c r="A965" s="10">
        <v>963</v>
      </c>
      <c r="B965" s="10" t="s">
        <v>109</v>
      </c>
      <c r="C965" s="10">
        <v>96</v>
      </c>
      <c r="D965" s="10" t="s">
        <v>3483</v>
      </c>
      <c r="E965" s="12" t="s">
        <v>3484</v>
      </c>
      <c r="F965" s="10" t="s">
        <v>3485</v>
      </c>
      <c r="G965" s="10" t="s">
        <v>3486</v>
      </c>
      <c r="H965" s="10">
        <v>2012</v>
      </c>
      <c r="I965" s="10"/>
      <c r="J965" s="10" t="s">
        <v>22</v>
      </c>
      <c r="K965" s="10" t="s">
        <v>3487</v>
      </c>
      <c r="L965" s="10">
        <v>7</v>
      </c>
      <c r="M965" s="12" t="s">
        <v>3484</v>
      </c>
      <c r="N965" s="10" t="s">
        <v>1717</v>
      </c>
      <c r="O965" s="12" t="str">
        <f t="shared" si="15"/>
        <v>http://scholar.google.co.uk/scholar?hl=en&amp;q=%22Temperature-induced+increase+in+methane+release+from+peat+bogs:+a+mesocosm+experiment%22&amp;btnG=&amp;as_sdt=1%2C5&amp;as_sdtp=</v>
      </c>
    </row>
    <row r="966" spans="1:15">
      <c r="A966" s="10">
        <v>964</v>
      </c>
      <c r="B966" s="10" t="s">
        <v>109</v>
      </c>
      <c r="C966" s="10">
        <v>96</v>
      </c>
      <c r="D966" s="10" t="s">
        <v>2212</v>
      </c>
      <c r="E966" s="12" t="s">
        <v>2213</v>
      </c>
      <c r="F966" s="10" t="s">
        <v>2214</v>
      </c>
      <c r="G966" s="10" t="s">
        <v>2179</v>
      </c>
      <c r="H966" s="10">
        <v>2001</v>
      </c>
      <c r="I966" s="10" t="s">
        <v>863</v>
      </c>
      <c r="J966" s="10" t="s">
        <v>22</v>
      </c>
      <c r="K966" s="10" t="s">
        <v>2215</v>
      </c>
      <c r="L966" s="10">
        <v>93</v>
      </c>
      <c r="M966" s="12" t="s">
        <v>2216</v>
      </c>
      <c r="N966" s="10"/>
      <c r="O966" s="12" t="str">
        <f t="shared" si="15"/>
        <v>http://scholar.google.co.uk/scholar?hl=en&amp;q=%22Carbon+gas+exchange+at+a+southern+Rocky+Mountain+wetland,+1996–1998%22&amp;btnG=&amp;as_sdt=1%2C5&amp;as_sdtp=</v>
      </c>
    </row>
    <row r="967" spans="1:15">
      <c r="A967" s="10">
        <v>965</v>
      </c>
      <c r="B967" s="10" t="s">
        <v>109</v>
      </c>
      <c r="C967" s="10">
        <v>96</v>
      </c>
      <c r="D967" s="10" t="s">
        <v>3841</v>
      </c>
      <c r="E967" s="12" t="s">
        <v>3842</v>
      </c>
      <c r="F967" s="10" t="s">
        <v>3843</v>
      </c>
      <c r="G967" s="10" t="s">
        <v>3784</v>
      </c>
      <c r="H967" s="10">
        <v>2005</v>
      </c>
      <c r="I967" s="10" t="s">
        <v>97</v>
      </c>
      <c r="J967" s="10" t="s">
        <v>22</v>
      </c>
      <c r="K967" s="10" t="s">
        <v>3844</v>
      </c>
      <c r="L967" s="10">
        <v>31</v>
      </c>
      <c r="M967" s="10"/>
      <c r="N967" s="10"/>
      <c r="O967" s="12" t="str">
        <f t="shared" si="15"/>
        <v>http://scholar.google.co.uk/scholar?hl=en&amp;q=%22…+and+nitrogen+fertilisation+effects+on+N〈+sub〉+2〈/sub〉+O+and+CH〈+sub〉+4〈/sub〉+fluxes+and+biomass+production+of〈+i〉+Phleum+pratense〈/i〉+on+farmed+peat+soil%22&amp;btnG=&amp;as_sdt=1%2C5&amp;as_sdtp=</v>
      </c>
    </row>
    <row r="968" spans="1:15">
      <c r="A968" s="10">
        <v>966</v>
      </c>
      <c r="B968" s="10" t="s">
        <v>109</v>
      </c>
      <c r="C968" s="10">
        <v>96</v>
      </c>
      <c r="D968" s="10" t="s">
        <v>3776</v>
      </c>
      <c r="E968" s="12" t="s">
        <v>3777</v>
      </c>
      <c r="F968" s="10" t="s">
        <v>3778</v>
      </c>
      <c r="G968" s="10" t="s">
        <v>3779</v>
      </c>
      <c r="H968" s="10">
        <v>1992</v>
      </c>
      <c r="I968" s="10"/>
      <c r="J968" s="10" t="s">
        <v>22</v>
      </c>
      <c r="K968" s="10" t="s">
        <v>3780</v>
      </c>
      <c r="L968" s="10">
        <v>24</v>
      </c>
      <c r="M968" s="10"/>
      <c r="N968" s="10"/>
      <c r="O968" s="12" t="str">
        <f t="shared" si="15"/>
        <v>http://scholar.google.co.uk/scholar?hl=en&amp;q=%22CHARACTERIZATION+OF+PARTICLE+SIZE+FRACTIONS+OF+PEAT+.+AN+INTEGRATED+BIOLOGICAL,+CHEMICAL,+AND+SPECTROSCOPIC+APPROACH.%22&amp;btnG=&amp;as_sdt=1%2C5&amp;as_sdtp=</v>
      </c>
    </row>
    <row r="969" spans="1:15">
      <c r="A969" s="10">
        <v>967</v>
      </c>
      <c r="B969" s="10" t="s">
        <v>109</v>
      </c>
      <c r="C969" s="10">
        <v>96</v>
      </c>
      <c r="D969" s="10" t="s">
        <v>1385</v>
      </c>
      <c r="E969" s="12" t="s">
        <v>1386</v>
      </c>
      <c r="F969" s="10" t="s">
        <v>1387</v>
      </c>
      <c r="G969" s="10" t="s">
        <v>1383</v>
      </c>
      <c r="H969" s="10">
        <v>2010</v>
      </c>
      <c r="I969" s="10" t="s">
        <v>1388</v>
      </c>
      <c r="J969" s="10" t="s">
        <v>22</v>
      </c>
      <c r="K969" s="10" t="s">
        <v>1389</v>
      </c>
      <c r="L969" s="10">
        <v>32</v>
      </c>
      <c r="M969" s="12" t="s">
        <v>1390</v>
      </c>
      <c r="N969" s="10"/>
      <c r="O969" s="12" t="str">
        <f t="shared" si="15"/>
        <v>http://scholar.google.co.uk/scholar?hl=en&amp;q=%22Phosphorus+mobilization+in+rewetted+fens:+the+effect+of+altered+peat+properties+and+implications+for+their+restoration%22&amp;btnG=&amp;as_sdt=1%2C5&amp;as_sdtp=</v>
      </c>
    </row>
    <row r="970" spans="1:15">
      <c r="A970" s="10">
        <v>968</v>
      </c>
      <c r="B970" s="10" t="s">
        <v>109</v>
      </c>
      <c r="C970" s="10">
        <v>96</v>
      </c>
      <c r="D970" s="10" t="s">
        <v>4471</v>
      </c>
      <c r="E970" s="12" t="s">
        <v>4472</v>
      </c>
      <c r="F970" s="10" t="s">
        <v>4473</v>
      </c>
      <c r="G970" s="10" t="s">
        <v>4474</v>
      </c>
      <c r="H970" s="10">
        <v>2012</v>
      </c>
      <c r="I970" s="10"/>
      <c r="J970" s="10" t="s">
        <v>22</v>
      </c>
      <c r="K970" s="10" t="s">
        <v>4475</v>
      </c>
      <c r="L970" s="10">
        <v>9</v>
      </c>
      <c r="M970" s="10"/>
      <c r="N970" s="10"/>
      <c r="O970" s="12" t="str">
        <f t="shared" si="15"/>
        <v>http://scholar.google.co.uk/scholar?hl=en&amp;q=%22Effect+of+groundwater+level+on+soil+respiration+in+tropical+peat+swamp+forests%22&amp;btnG=&amp;as_sdt=1%2C5&amp;as_sdtp=</v>
      </c>
    </row>
    <row r="971" spans="1:15">
      <c r="A971" s="10">
        <v>969</v>
      </c>
      <c r="B971" s="10" t="s">
        <v>81</v>
      </c>
      <c r="C971" s="10">
        <v>97</v>
      </c>
      <c r="D971" s="10" t="s">
        <v>1188</v>
      </c>
      <c r="E971" s="12" t="s">
        <v>1189</v>
      </c>
      <c r="F971" s="10" t="s">
        <v>1190</v>
      </c>
      <c r="G971" s="10" t="s">
        <v>1185</v>
      </c>
      <c r="H971" s="10">
        <v>1991</v>
      </c>
      <c r="I971" s="10" t="s">
        <v>97</v>
      </c>
      <c r="J971" s="10" t="s">
        <v>22</v>
      </c>
      <c r="K971" s="10" t="s">
        <v>1191</v>
      </c>
      <c r="L971" s="10">
        <v>47</v>
      </c>
      <c r="M971" s="10"/>
      <c r="N971" s="10"/>
      <c r="O971" s="12" t="str">
        <f t="shared" si="15"/>
        <v>http://scholar.google.co.uk/scholar?hl=en&amp;q=%22Isotopic+compositions+of+individual+carbohydrates+as+indicators+of+early+diagenesis+of+organic+matter+in+peat%22&amp;btnG=&amp;as_sdt=1%2C5&amp;as_sdtp=</v>
      </c>
    </row>
    <row r="972" spans="1:15">
      <c r="A972" s="10">
        <v>970</v>
      </c>
      <c r="B972" s="10" t="s">
        <v>81</v>
      </c>
      <c r="C972" s="10">
        <v>97</v>
      </c>
      <c r="D972" s="10" t="s">
        <v>1331</v>
      </c>
      <c r="E972" s="12" t="s">
        <v>1332</v>
      </c>
      <c r="F972" s="10" t="s">
        <v>1333</v>
      </c>
      <c r="G972" s="10" t="s">
        <v>1334</v>
      </c>
      <c r="H972" s="10">
        <v>2002</v>
      </c>
      <c r="I972" s="10" t="s">
        <v>97</v>
      </c>
      <c r="J972" s="10" t="s">
        <v>22</v>
      </c>
      <c r="K972" s="10" t="s">
        <v>1335</v>
      </c>
      <c r="L972" s="10">
        <v>706</v>
      </c>
      <c r="M972" s="12" t="s">
        <v>1336</v>
      </c>
      <c r="N972" s="10"/>
      <c r="O972" s="12" t="str">
        <f t="shared" si="15"/>
        <v>http://scholar.google.co.uk/scholar?hl=en&amp;q=%22Removal+of+Congo+Red+from+water+by+adsorption+onto+activated+carbon+prepared+from+coir+pith,+an+agricultural+solid+waste%22&amp;btnG=&amp;as_sdt=1%2C5&amp;as_sdtp=</v>
      </c>
    </row>
    <row r="973" spans="1:15">
      <c r="A973" s="10">
        <v>971</v>
      </c>
      <c r="B973" s="10" t="s">
        <v>81</v>
      </c>
      <c r="C973" s="10">
        <v>97</v>
      </c>
      <c r="D973" s="10" t="s">
        <v>2671</v>
      </c>
      <c r="E973" s="12" t="s">
        <v>2672</v>
      </c>
      <c r="F973" s="10" t="s">
        <v>2673</v>
      </c>
      <c r="G973" s="10" t="s">
        <v>2674</v>
      </c>
      <c r="H973" s="10">
        <v>1987</v>
      </c>
      <c r="I973" s="10" t="s">
        <v>97</v>
      </c>
      <c r="J973" s="10" t="s">
        <v>22</v>
      </c>
      <c r="K973" s="10" t="s">
        <v>2675</v>
      </c>
      <c r="L973" s="10">
        <v>111</v>
      </c>
      <c r="M973" s="10"/>
      <c r="N973" s="10"/>
      <c r="O973" s="12" t="str">
        <f t="shared" si="15"/>
        <v>http://scholar.google.co.uk/scholar?hl=en&amp;q=%22Characterisation+of+subfossil〈+i〉+Sphagnum〈/i〉+leaves,+rootlets+of+ericaceae+and+their+peat+by+pyrolysis-high-resolution+gas+chromatography-mass+spectrometry%22&amp;btnG=&amp;as_sdt=1%2C5&amp;as_sdtp=</v>
      </c>
    </row>
    <row r="974" spans="1:15">
      <c r="A974" s="10">
        <v>972</v>
      </c>
      <c r="B974" s="10" t="s">
        <v>81</v>
      </c>
      <c r="C974" s="10">
        <v>97</v>
      </c>
      <c r="D974" s="10" t="s">
        <v>1830</v>
      </c>
      <c r="E974" s="12" t="s">
        <v>1831</v>
      </c>
      <c r="F974" s="10" t="s">
        <v>1832</v>
      </c>
      <c r="G974" s="10" t="s">
        <v>1812</v>
      </c>
      <c r="H974" s="10">
        <v>2010</v>
      </c>
      <c r="I974" s="10" t="s">
        <v>97</v>
      </c>
      <c r="J974" s="10" t="s">
        <v>22</v>
      </c>
      <c r="K974" s="10" t="s">
        <v>1833</v>
      </c>
      <c r="L974" s="10">
        <v>28</v>
      </c>
      <c r="M974" s="10"/>
      <c r="N974" s="10"/>
      <c r="O974" s="12" t="str">
        <f t="shared" si="15"/>
        <v>http://scholar.google.co.uk/scholar?hl=en&amp;q=%22Upgrading+and+dewatering+of+raw+tropical+peat+by+hydrothermal+treatment%22&amp;btnG=&amp;as_sdt=1%2C5&amp;as_sdtp=</v>
      </c>
    </row>
    <row r="975" spans="1:15">
      <c r="A975" s="10">
        <v>973</v>
      </c>
      <c r="B975" s="10" t="s">
        <v>81</v>
      </c>
      <c r="C975" s="10">
        <v>97</v>
      </c>
      <c r="D975" s="10" t="s">
        <v>2896</v>
      </c>
      <c r="E975" s="12" t="s">
        <v>2897</v>
      </c>
      <c r="F975" s="10" t="s">
        <v>2898</v>
      </c>
      <c r="G975" s="10" t="s">
        <v>2899</v>
      </c>
      <c r="H975" s="10">
        <v>1994</v>
      </c>
      <c r="I975" s="10" t="s">
        <v>535</v>
      </c>
      <c r="J975" s="10" t="s">
        <v>22</v>
      </c>
      <c r="K975" s="10" t="s">
        <v>2900</v>
      </c>
      <c r="L975" s="10">
        <v>43</v>
      </c>
      <c r="M975" s="10"/>
      <c r="N975" s="10"/>
      <c r="O975" s="12" t="str">
        <f t="shared" si="15"/>
        <v>http://scholar.google.co.uk/scholar?hl=en&amp;q=%22Rates+of+peat+accumulation+over+the+past+200+years+in+fiveSphagnum-dominated+peatlands+in+the+United+States%22&amp;btnG=&amp;as_sdt=1%2C5&amp;as_sdtp=</v>
      </c>
    </row>
    <row r="976" spans="1:15">
      <c r="A976" s="10">
        <v>974</v>
      </c>
      <c r="B976" s="10" t="s">
        <v>81</v>
      </c>
      <c r="C976" s="10">
        <v>97</v>
      </c>
      <c r="D976" s="10" t="s">
        <v>2988</v>
      </c>
      <c r="E976" s="12" t="s">
        <v>2989</v>
      </c>
      <c r="F976" s="10" t="s">
        <v>2990</v>
      </c>
      <c r="G976" s="10" t="s">
        <v>2986</v>
      </c>
      <c r="H976" s="10">
        <v>2001</v>
      </c>
      <c r="I976" s="10" t="s">
        <v>2991</v>
      </c>
      <c r="J976" s="10" t="s">
        <v>22</v>
      </c>
      <c r="K976" s="10" t="s">
        <v>2992</v>
      </c>
      <c r="L976" s="10">
        <v>143</v>
      </c>
      <c r="M976" s="12" t="s">
        <v>2989</v>
      </c>
      <c r="N976" s="10" t="s">
        <v>24</v>
      </c>
      <c r="O976" s="12" t="str">
        <f t="shared" si="15"/>
        <v>http://scholar.google.co.uk/scholar?hl=en&amp;q=%22Carbon+dioxide+and+methane+evasion+from+a+temperate+peatland+stream%22&amp;btnG=&amp;as_sdt=1%2C5&amp;as_sdtp=</v>
      </c>
    </row>
    <row r="977" spans="1:15">
      <c r="A977" s="10">
        <v>975</v>
      </c>
      <c r="B977" s="10" t="s">
        <v>81</v>
      </c>
      <c r="C977" s="10">
        <v>97</v>
      </c>
      <c r="D977" s="10" t="s">
        <v>4632</v>
      </c>
      <c r="E977" s="12" t="s">
        <v>4633</v>
      </c>
      <c r="F977" s="10" t="s">
        <v>4634</v>
      </c>
      <c r="G977" s="10"/>
      <c r="H977" s="10"/>
      <c r="I977" s="10"/>
      <c r="J977" s="10" t="s">
        <v>167</v>
      </c>
      <c r="K977" s="10" t="s">
        <v>4635</v>
      </c>
      <c r="L977" s="10">
        <v>110</v>
      </c>
      <c r="M977" s="12" t="s">
        <v>4633</v>
      </c>
      <c r="N977" s="10" t="s">
        <v>4501</v>
      </c>
      <c r="O977" s="12" t="str">
        <f t="shared" si="15"/>
        <v>http://scholar.google.co.uk/scholar?hl=en&amp;q=%22Characterization+of+the+International+Humic+Substances+Society+standard+and+reference+fulvic+and+humic+acids+by+solution+state+carbon+-13+(13C)+and+…%22&amp;btnG=&amp;as_sdt=1%2C5&amp;as_sdtp=</v>
      </c>
    </row>
    <row r="978" spans="1:15">
      <c r="A978" s="10">
        <v>976</v>
      </c>
      <c r="B978" s="10" t="s">
        <v>81</v>
      </c>
      <c r="C978" s="10">
        <v>97</v>
      </c>
      <c r="D978" s="10" t="s">
        <v>82</v>
      </c>
      <c r="E978" s="12" t="s">
        <v>83</v>
      </c>
      <c r="F978" s="10" t="s">
        <v>84</v>
      </c>
      <c r="G978" s="10" t="s">
        <v>20</v>
      </c>
      <c r="H978" s="10">
        <v>2001</v>
      </c>
      <c r="I978" s="10"/>
      <c r="J978" s="10" t="s">
        <v>22</v>
      </c>
      <c r="K978" s="10" t="s">
        <v>85</v>
      </c>
      <c r="L978" s="10">
        <v>77</v>
      </c>
      <c r="M978" s="12" t="s">
        <v>83</v>
      </c>
      <c r="N978" s="10" t="s">
        <v>24</v>
      </c>
      <c r="O978" s="12" t="str">
        <f t="shared" si="15"/>
        <v>http://scholar.google.co.uk/scholar?hl=en&amp;q=%22High-Resolution+AMS^+1^+4C+Dating+of+Post-Bomb+Peat+Archives+of+Atmospheric+Pollutants%22&amp;btnG=&amp;as_sdt=1%2C5&amp;as_sdtp=</v>
      </c>
    </row>
    <row r="979" spans="1:15">
      <c r="A979" s="10">
        <v>977</v>
      </c>
      <c r="B979" s="10" t="s">
        <v>81</v>
      </c>
      <c r="C979" s="10">
        <v>97</v>
      </c>
      <c r="D979" s="10" t="s">
        <v>1499</v>
      </c>
      <c r="E979" s="12" t="s">
        <v>1500</v>
      </c>
      <c r="F979" s="10" t="s">
        <v>1501</v>
      </c>
      <c r="G979" s="10" t="s">
        <v>1502</v>
      </c>
      <c r="H979" s="10">
        <v>2009</v>
      </c>
      <c r="I979" s="10" t="s">
        <v>97</v>
      </c>
      <c r="J979" s="10" t="s">
        <v>22</v>
      </c>
      <c r="K979" s="10" t="s">
        <v>1503</v>
      </c>
      <c r="L979" s="10">
        <v>18</v>
      </c>
      <c r="M979" s="12" t="s">
        <v>1504</v>
      </c>
      <c r="N979" s="10"/>
      <c r="O979" s="12" t="str">
        <f t="shared" si="15"/>
        <v>http://scholar.google.co.uk/scholar?hl=en&amp;q=%22Burning+peat+in+Ireland:+An+electricity+market+dispatch+perspective%22&amp;btnG=&amp;as_sdt=1%2C5&amp;as_sdtp=</v>
      </c>
    </row>
    <row r="980" spans="1:15">
      <c r="A980" s="10">
        <v>978</v>
      </c>
      <c r="B980" s="10" t="s">
        <v>81</v>
      </c>
      <c r="C980" s="10">
        <v>97</v>
      </c>
      <c r="D980" s="10" t="s">
        <v>4636</v>
      </c>
      <c r="E980" s="12"/>
      <c r="F980" s="10" t="s">
        <v>4637</v>
      </c>
      <c r="G980" s="10"/>
      <c r="H980" s="10"/>
      <c r="I980" s="10"/>
      <c r="J980" s="10" t="s">
        <v>22</v>
      </c>
      <c r="K980" s="10"/>
      <c r="L980" s="10">
        <v>9</v>
      </c>
      <c r="M980" s="10"/>
      <c r="N980" s="10" t="s">
        <v>34</v>
      </c>
      <c r="O980" s="12" t="str">
        <f t="shared" si="15"/>
        <v>http://scholar.google.co.uk/scholar?hl=en&amp;q=%22Op+den+Camp,+HJM,+and+Damste,+JSS:+Lipids+of+symbiotic+methane+-oxidizing+bacteria+in+peat+moss+studied+using+stable+carbon+isotopic+labelling%22&amp;btnG=&amp;as_sdt=1%2C5&amp;as_sdtp=</v>
      </c>
    </row>
    <row r="981" spans="1:15">
      <c r="A981" s="10">
        <v>979</v>
      </c>
      <c r="B981" s="10" t="s">
        <v>558</v>
      </c>
      <c r="C981" s="10">
        <v>98</v>
      </c>
      <c r="D981" s="10" t="s">
        <v>4638</v>
      </c>
      <c r="E981" s="12" t="s">
        <v>4639</v>
      </c>
      <c r="F981" s="10" t="s">
        <v>4640</v>
      </c>
      <c r="G981" s="10"/>
      <c r="H981" s="10"/>
      <c r="I981" s="10"/>
      <c r="J981" s="10" t="s">
        <v>167</v>
      </c>
      <c r="K981" s="10" t="s">
        <v>4641</v>
      </c>
      <c r="L981" s="10">
        <v>20</v>
      </c>
      <c r="M981" s="12" t="s">
        <v>4642</v>
      </c>
      <c r="N981" s="10"/>
      <c r="O981" s="12" t="str">
        <f t="shared" si="15"/>
        <v>http://scholar.google.co.uk/scholar?hl=en&amp;q=%22The+climate+impact+of+energy+peat+utilisation-comparison+and+sensitivity+analysis+of+Finnish+and+Swedish+results%22&amp;btnG=&amp;as_sdt=1%2C5&amp;as_sdtp=</v>
      </c>
    </row>
    <row r="982" spans="1:15">
      <c r="A982" s="10">
        <v>980</v>
      </c>
      <c r="B982" s="10" t="s">
        <v>558</v>
      </c>
      <c r="C982" s="10">
        <v>98</v>
      </c>
      <c r="D982" s="10" t="s">
        <v>3580</v>
      </c>
      <c r="E982" s="12" t="s">
        <v>3581</v>
      </c>
      <c r="F982" s="10" t="s">
        <v>3582</v>
      </c>
      <c r="G982" s="10" t="s">
        <v>3569</v>
      </c>
      <c r="H982" s="10">
        <v>2012</v>
      </c>
      <c r="I982" s="10" t="s">
        <v>97</v>
      </c>
      <c r="J982" s="10" t="s">
        <v>22</v>
      </c>
      <c r="K982" s="10" t="s">
        <v>3583</v>
      </c>
      <c r="L982" s="10">
        <v>15</v>
      </c>
      <c r="M982" s="10"/>
      <c r="N982" s="10"/>
      <c r="O982" s="12" t="str">
        <f t="shared" si="15"/>
        <v>http://scholar.google.co.uk/scholar?hl=en&amp;q=%22Holocene+hydro-climatic+change+and+effects+on+carbon+accumulation+inferred+from+a+peat+bog+in+the+Attawapiskat+River+watershed,+Hudson+Bay+Lowlands,+Canada%22&amp;btnG=&amp;as_sdt=1%2C5&amp;as_sdtp=</v>
      </c>
    </row>
    <row r="983" spans="1:15">
      <c r="A983" s="10">
        <v>981</v>
      </c>
      <c r="B983" s="10" t="s">
        <v>558</v>
      </c>
      <c r="C983" s="10">
        <v>98</v>
      </c>
      <c r="D983" s="10" t="s">
        <v>4194</v>
      </c>
      <c r="E983" s="12" t="s">
        <v>4195</v>
      </c>
      <c r="F983" s="10" t="s">
        <v>4196</v>
      </c>
      <c r="G983" s="10" t="s">
        <v>4155</v>
      </c>
      <c r="H983" s="10">
        <v>1995</v>
      </c>
      <c r="I983" s="10" t="s">
        <v>863</v>
      </c>
      <c r="J983" s="10" t="s">
        <v>22</v>
      </c>
      <c r="K983" s="10" t="s">
        <v>4197</v>
      </c>
      <c r="L983" s="10">
        <v>82</v>
      </c>
      <c r="M983" s="12" t="s">
        <v>4198</v>
      </c>
      <c r="N983" s="10"/>
      <c r="O983" s="12" t="str">
        <f t="shared" si="15"/>
        <v>http://scholar.google.co.uk/scholar?hl=en&amp;q=%22Response+of+methane+emission+from+Arctic+tundra+to+climatic+change:+results+from+a+model+simulation%22&amp;btnG=&amp;as_sdt=1%2C5&amp;as_sdtp=</v>
      </c>
    </row>
    <row r="984" spans="1:15">
      <c r="A984" s="10">
        <v>982</v>
      </c>
      <c r="B984" s="10" t="s">
        <v>558</v>
      </c>
      <c r="C984" s="10">
        <v>98</v>
      </c>
      <c r="D984" s="10" t="s">
        <v>3526</v>
      </c>
      <c r="E984" s="12" t="s">
        <v>3527</v>
      </c>
      <c r="F984" s="10" t="s">
        <v>3528</v>
      </c>
      <c r="G984" s="10" t="s">
        <v>3529</v>
      </c>
      <c r="H984" s="10">
        <v>2008</v>
      </c>
      <c r="I984" s="10" t="s">
        <v>3530</v>
      </c>
      <c r="J984" s="10" t="s">
        <v>102</v>
      </c>
      <c r="K984" s="10" t="s">
        <v>3531</v>
      </c>
      <c r="L984" s="10">
        <v>2</v>
      </c>
      <c r="M984" s="12" t="s">
        <v>3527</v>
      </c>
      <c r="N984" s="10" t="s">
        <v>24</v>
      </c>
      <c r="O984" s="12" t="str">
        <f t="shared" si="15"/>
        <v>http://scholar.google.co.uk/scholar?hl=en&amp;q=%22Uncertainties,+deficiencies+and+unknowns+in+greenhouse+gas+emissions+from+tropical+peatlands%22&amp;btnG=&amp;as_sdt=1%2C5&amp;as_sdtp=</v>
      </c>
    </row>
    <row r="985" spans="1:15">
      <c r="A985" s="10">
        <v>983</v>
      </c>
      <c r="B985" s="10" t="s">
        <v>558</v>
      </c>
      <c r="C985" s="10">
        <v>98</v>
      </c>
      <c r="D985" s="10" t="s">
        <v>4015</v>
      </c>
      <c r="E985" s="12" t="s">
        <v>4016</v>
      </c>
      <c r="F985" s="10" t="s">
        <v>4017</v>
      </c>
      <c r="G985" s="10" t="s">
        <v>3979</v>
      </c>
      <c r="H985" s="10">
        <v>1949</v>
      </c>
      <c r="I985" s="10"/>
      <c r="J985" s="10" t="s">
        <v>22</v>
      </c>
      <c r="K985" s="10" t="s">
        <v>4018</v>
      </c>
      <c r="L985" s="10">
        <v>60</v>
      </c>
      <c r="M985" s="10"/>
      <c r="N985" s="10"/>
      <c r="O985" s="12" t="str">
        <f t="shared" si="15"/>
        <v>http://scholar.google.co.uk/scholar?hl=en&amp;q=%22MAINTENANCE+OF+SOIL+ORGANIC+MATTER:+I.+INORGANIC+SOIL+COLLOID+AS+A+FACTOR+IN+RETENTION+OF+CARBON+DURING+FORMATION+OF+HUMUS.%22&amp;btnG=&amp;as_sdt=1%2C5&amp;as_sdtp=</v>
      </c>
    </row>
    <row r="986" spans="1:15">
      <c r="A986" s="10">
        <v>984</v>
      </c>
      <c r="B986" s="10" t="s">
        <v>558</v>
      </c>
      <c r="C986" s="10">
        <v>98</v>
      </c>
      <c r="D986" s="10" t="s">
        <v>2412</v>
      </c>
      <c r="E986" s="12" t="s">
        <v>2413</v>
      </c>
      <c r="F986" s="10" t="s">
        <v>2414</v>
      </c>
      <c r="G986" s="10" t="s">
        <v>2311</v>
      </c>
      <c r="H986" s="10">
        <v>2007</v>
      </c>
      <c r="I986" s="10" t="s">
        <v>863</v>
      </c>
      <c r="J986" s="10" t="s">
        <v>22</v>
      </c>
      <c r="K986" s="10" t="s">
        <v>2415</v>
      </c>
      <c r="L986" s="10">
        <v>240</v>
      </c>
      <c r="M986" s="12" t="s">
        <v>2416</v>
      </c>
      <c r="N986" s="10"/>
      <c r="O986" s="12" t="str">
        <f t="shared" si="15"/>
        <v>http://scholar.google.co.uk/scholar?hl=en&amp;q=%22A+long‐term+record+of+carbon+exchange+in+a+boreal+black+spruce+forest:+Means,+responses+to+interannual+variability,+and+decadal+trends%22&amp;btnG=&amp;as_sdt=1%2C5&amp;as_sdtp=</v>
      </c>
    </row>
    <row r="987" spans="1:15">
      <c r="A987" s="10">
        <v>985</v>
      </c>
      <c r="B987" s="10" t="s">
        <v>558</v>
      </c>
      <c r="C987" s="10">
        <v>98</v>
      </c>
      <c r="D987" s="10" t="s">
        <v>4045</v>
      </c>
      <c r="E987" s="12" t="s">
        <v>4046</v>
      </c>
      <c r="F987" s="10" t="s">
        <v>4047</v>
      </c>
      <c r="G987" s="10" t="s">
        <v>4032</v>
      </c>
      <c r="H987" s="10">
        <v>2011</v>
      </c>
      <c r="I987" s="10"/>
      <c r="J987" s="10" t="s">
        <v>22</v>
      </c>
      <c r="K987" s="10" t="s">
        <v>4048</v>
      </c>
      <c r="L987" s="10">
        <v>10</v>
      </c>
      <c r="M987" s="12" t="s">
        <v>4049</v>
      </c>
      <c r="N987" s="10"/>
      <c r="O987" s="12" t="str">
        <f t="shared" si="15"/>
        <v>http://scholar.google.co.uk/scholar?hl=en&amp;q=%22Nitrous+oxide+emission+derived+from+soil+organic+matter+decomposition+from+tropical+agricultural+peat+soil+in+central+Kalimantan,+Indonesia%22&amp;btnG=&amp;as_sdt=1%2C5&amp;as_sdtp=</v>
      </c>
    </row>
    <row r="988" spans="1:15">
      <c r="A988" s="10">
        <v>986</v>
      </c>
      <c r="B988" s="10" t="s">
        <v>558</v>
      </c>
      <c r="C988" s="10">
        <v>98</v>
      </c>
      <c r="D988" s="10" t="s">
        <v>1266</v>
      </c>
      <c r="E988" s="12" t="s">
        <v>1267</v>
      </c>
      <c r="F988" s="10" t="s">
        <v>1268</v>
      </c>
      <c r="G988" s="10" t="s">
        <v>1264</v>
      </c>
      <c r="H988" s="10">
        <v>2000</v>
      </c>
      <c r="I988" s="10"/>
      <c r="J988" s="10" t="s">
        <v>22</v>
      </c>
      <c r="K988" s="10" t="s">
        <v>1269</v>
      </c>
      <c r="L988" s="10">
        <v>10</v>
      </c>
      <c r="M988" s="10"/>
      <c r="N988" s="10"/>
      <c r="O988" s="12" t="str">
        <f t="shared" si="15"/>
        <v>http://scholar.google.co.uk/scholar?hl=en&amp;q=%22Effect+of+drainage+on+CO~+2+exchange+patterns+in+an+intensively+managed+peat+pasture%22&amp;btnG=&amp;as_sdt=1%2C5&amp;as_sdtp=</v>
      </c>
    </row>
    <row r="989" spans="1:15">
      <c r="A989" s="10">
        <v>987</v>
      </c>
      <c r="B989" s="10" t="s">
        <v>558</v>
      </c>
      <c r="C989" s="10">
        <v>98</v>
      </c>
      <c r="D989" s="10" t="s">
        <v>4019</v>
      </c>
      <c r="E989" s="12" t="s">
        <v>4020</v>
      </c>
      <c r="F989" s="10" t="s">
        <v>4021</v>
      </c>
      <c r="G989" s="10" t="s">
        <v>3979</v>
      </c>
      <c r="H989" s="10">
        <v>1932</v>
      </c>
      <c r="I989" s="10"/>
      <c r="J989" s="10" t="s">
        <v>22</v>
      </c>
      <c r="K989" s="10" t="s">
        <v>4022</v>
      </c>
      <c r="L989" s="10">
        <v>39</v>
      </c>
      <c r="M989" s="10"/>
      <c r="N989" s="10"/>
      <c r="O989" s="12" t="str">
        <f t="shared" si="15"/>
        <v>http://scholar.google.co.uk/scholar?hl=en&amp;q=%22ON+THE+ORIGIN+OF+THE+URONIC+ACIDS+IN+THE+HUMUS+OF+SOIL,+PEAT+,+AND+COMPOSTS.%22&amp;btnG=&amp;as_sdt=1%2C5&amp;as_sdtp=</v>
      </c>
    </row>
    <row r="990" spans="1:15">
      <c r="A990" s="10">
        <v>988</v>
      </c>
      <c r="B990" s="10" t="s">
        <v>558</v>
      </c>
      <c r="C990" s="10">
        <v>98</v>
      </c>
      <c r="D990" s="10" t="s">
        <v>559</v>
      </c>
      <c r="E990" s="12" t="s">
        <v>560</v>
      </c>
      <c r="F990" s="10" t="s">
        <v>561</v>
      </c>
      <c r="G990" s="10" t="s">
        <v>556</v>
      </c>
      <c r="H990" s="10">
        <v>2003</v>
      </c>
      <c r="I990" s="10" t="s">
        <v>562</v>
      </c>
      <c r="J990" s="10" t="s">
        <v>22</v>
      </c>
      <c r="K990" s="10" t="s">
        <v>563</v>
      </c>
      <c r="L990" s="10">
        <v>132</v>
      </c>
      <c r="M990" s="10"/>
      <c r="N990" s="10"/>
      <c r="O990" s="12" t="str">
        <f t="shared" si="15"/>
        <v>http://scholar.google.co.uk/scholar?hl=en&amp;q=%22Spatial+extent,+age,+and+carbon+stocks+in+drained+thaw+lake+basins+on+the+Barrow+Peninsula,+Alaska%22&amp;btnG=&amp;as_sdt=1%2C5&amp;as_sdtp=</v>
      </c>
    </row>
    <row r="991" spans="1:15">
      <c r="A991" s="10">
        <v>989</v>
      </c>
      <c r="B991" s="10" t="s">
        <v>86</v>
      </c>
      <c r="C991" s="10">
        <v>99</v>
      </c>
      <c r="D991" s="10" t="s">
        <v>1561</v>
      </c>
      <c r="E991" s="12" t="s">
        <v>1562</v>
      </c>
      <c r="F991" s="10" t="s">
        <v>1563</v>
      </c>
      <c r="G991" s="10" t="s">
        <v>1525</v>
      </c>
      <c r="H991" s="10">
        <v>2011</v>
      </c>
      <c r="I991" s="10" t="s">
        <v>863</v>
      </c>
      <c r="J991" s="10" t="s">
        <v>22</v>
      </c>
      <c r="K991" s="10" t="s">
        <v>1564</v>
      </c>
      <c r="L991" s="10">
        <v>27</v>
      </c>
      <c r="M991" s="12" t="s">
        <v>1565</v>
      </c>
      <c r="N991" s="10"/>
      <c r="O991" s="12" t="str">
        <f t="shared" si="15"/>
        <v>http://scholar.google.co.uk/scholar?hl=en&amp;q=%22Ultra‐deep+pyrosequencing+of+pmoA+amplicons+confirms+the+prevalence+of+Methylomonas+and+Methylocystis+in+Sphagnum+mosses+from+a+Dutch+peat+bog%22&amp;btnG=&amp;as_sdt=1%2C5&amp;as_sdtp=</v>
      </c>
    </row>
    <row r="992" spans="1:15">
      <c r="A992" s="10">
        <v>990</v>
      </c>
      <c r="B992" s="10" t="s">
        <v>86</v>
      </c>
      <c r="C992" s="10">
        <v>99</v>
      </c>
      <c r="D992" s="10" t="s">
        <v>2657</v>
      </c>
      <c r="E992" s="12" t="s">
        <v>2658</v>
      </c>
      <c r="F992" s="10" t="s">
        <v>2659</v>
      </c>
      <c r="G992" s="10" t="s">
        <v>2573</v>
      </c>
      <c r="H992" s="10">
        <v>2002</v>
      </c>
      <c r="I992" s="10"/>
      <c r="J992" s="10" t="s">
        <v>22</v>
      </c>
      <c r="K992" s="10" t="s">
        <v>2660</v>
      </c>
      <c r="L992" s="10">
        <v>162</v>
      </c>
      <c r="M992" s="10"/>
      <c r="N992" s="10"/>
      <c r="O992" s="12" t="str">
        <f t="shared" si="15"/>
        <v>http://scholar.google.co.uk/scholar?hl=en&amp;q=%22Adsorption+of+arsenate+and+arsenite+on+ferrihydrite+in+the+presence+and+absence+of+dissolved+organic+carbon%22&amp;btnG=&amp;as_sdt=1%2C5&amp;as_sdtp=</v>
      </c>
    </row>
    <row r="993" spans="1:15">
      <c r="A993" s="10">
        <v>991</v>
      </c>
      <c r="B993" s="10" t="s">
        <v>86</v>
      </c>
      <c r="C993" s="10">
        <v>99</v>
      </c>
      <c r="D993" s="10" t="s">
        <v>2531</v>
      </c>
      <c r="E993" s="12" t="s">
        <v>2532</v>
      </c>
      <c r="F993" s="10" t="s">
        <v>2533</v>
      </c>
      <c r="G993" s="10" t="s">
        <v>2529</v>
      </c>
      <c r="H993" s="10">
        <v>2003</v>
      </c>
      <c r="I993" s="10"/>
      <c r="J993" s="10" t="s">
        <v>22</v>
      </c>
      <c r="K993" s="10" t="s">
        <v>2534</v>
      </c>
      <c r="L993" s="10">
        <v>14</v>
      </c>
      <c r="M993" s="12" t="s">
        <v>2532</v>
      </c>
      <c r="N993" s="10" t="s">
        <v>24</v>
      </c>
      <c r="O993" s="12" t="str">
        <f t="shared" si="15"/>
        <v>http://scholar.google.co.uk/scholar?hl=en&amp;q=%22Monitoring+of+hydrological+parameters+related+to+peat+oxidation+in+a+subsiding+coastal+basin+south+of+Venice,+Italy%22&amp;btnG=&amp;as_sdt=1%2C5&amp;as_sdtp=</v>
      </c>
    </row>
    <row r="994" spans="1:15">
      <c r="A994" s="10">
        <v>992</v>
      </c>
      <c r="B994" s="10" t="s">
        <v>86</v>
      </c>
      <c r="C994" s="10">
        <v>99</v>
      </c>
      <c r="D994" s="10" t="s">
        <v>1294</v>
      </c>
      <c r="E994" s="12" t="s">
        <v>1295</v>
      </c>
      <c r="F994" s="10" t="s">
        <v>1296</v>
      </c>
      <c r="G994" s="10" t="s">
        <v>1297</v>
      </c>
      <c r="H994" s="10">
        <v>1980</v>
      </c>
      <c r="I994" s="10" t="s">
        <v>1298</v>
      </c>
      <c r="J994" s="10" t="s">
        <v>22</v>
      </c>
      <c r="K994" s="10" t="s">
        <v>1299</v>
      </c>
      <c r="L994" s="10">
        <v>21</v>
      </c>
      <c r="M994" s="12" t="s">
        <v>1300</v>
      </c>
      <c r="N994" s="10"/>
      <c r="O994" s="12" t="str">
        <f t="shared" si="15"/>
        <v>http://scholar.google.co.uk/scholar?hl=en&amp;q=%22Quantitative+analysis+for+tricyclic+antidepressant+drugs+in+plasma+or+serum+by+gas+chromatography-chemical-ionization+mass+spectrometry.%22&amp;btnG=&amp;as_sdt=1%2C5&amp;as_sdtp=</v>
      </c>
    </row>
    <row r="995" spans="1:15">
      <c r="A995" s="10">
        <v>993</v>
      </c>
      <c r="B995" s="10" t="s">
        <v>86</v>
      </c>
      <c r="C995" s="10">
        <v>99</v>
      </c>
      <c r="D995" s="10" t="s">
        <v>1800</v>
      </c>
      <c r="E995" s="12" t="s">
        <v>1801</v>
      </c>
      <c r="F995" s="10" t="s">
        <v>1802</v>
      </c>
      <c r="G995" s="10" t="s">
        <v>1792</v>
      </c>
      <c r="H995" s="10">
        <v>1974</v>
      </c>
      <c r="I995" s="10" t="s">
        <v>1793</v>
      </c>
      <c r="J995" s="10" t="s">
        <v>22</v>
      </c>
      <c r="K995" s="10" t="s">
        <v>1803</v>
      </c>
      <c r="L995" s="10">
        <v>20</v>
      </c>
      <c r="M995" s="10"/>
      <c r="N995" s="10"/>
      <c r="O995" s="12" t="str">
        <f t="shared" si="15"/>
        <v>http://scholar.google.co.uk/scholar?hl=en&amp;q=%22Effect+of+water-table+level+on+nitrogen+mineralization+in+peat%22&amp;btnG=&amp;as_sdt=1%2C5&amp;as_sdtp=</v>
      </c>
    </row>
    <row r="996" spans="1:15">
      <c r="A996" s="10">
        <v>994</v>
      </c>
      <c r="B996" s="10" t="s">
        <v>86</v>
      </c>
      <c r="C996" s="10">
        <v>99</v>
      </c>
      <c r="D996" s="10" t="s">
        <v>4380</v>
      </c>
      <c r="E996" s="12" t="s">
        <v>4381</v>
      </c>
      <c r="F996" s="10" t="s">
        <v>4382</v>
      </c>
      <c r="G996" s="10" t="s">
        <v>4371</v>
      </c>
      <c r="H996" s="10">
        <v>1992</v>
      </c>
      <c r="I996" s="10" t="s">
        <v>535</v>
      </c>
      <c r="J996" s="10" t="s">
        <v>22</v>
      </c>
      <c r="K996" s="10" t="s">
        <v>4383</v>
      </c>
      <c r="L996" s="10">
        <v>41</v>
      </c>
      <c r="M996" s="10"/>
      <c r="N996" s="10"/>
      <c r="O996" s="12" t="str">
        <f t="shared" si="15"/>
        <v>http://scholar.google.co.uk/scholar?hl=en&amp;q=%22Inorganic+and+organic+sulfur+profiles+in+nine+Sphagnum+peat+bogs+in+the+United+States+and+Czechoslovakia%22&amp;btnG=&amp;as_sdt=1%2C5&amp;as_sdtp=</v>
      </c>
    </row>
    <row r="997" spans="1:15">
      <c r="A997" s="10">
        <v>995</v>
      </c>
      <c r="B997" s="10" t="s">
        <v>86</v>
      </c>
      <c r="C997" s="10">
        <v>99</v>
      </c>
      <c r="D997" s="10" t="s">
        <v>454</v>
      </c>
      <c r="E997" s="12" t="s">
        <v>455</v>
      </c>
      <c r="F997" s="10" t="s">
        <v>456</v>
      </c>
      <c r="G997" s="10" t="s">
        <v>423</v>
      </c>
      <c r="H997" s="10">
        <v>2005</v>
      </c>
      <c r="I997" s="10" t="s">
        <v>424</v>
      </c>
      <c r="J997" s="10" t="s">
        <v>22</v>
      </c>
      <c r="K997" s="10" t="s">
        <v>457</v>
      </c>
      <c r="L997" s="10">
        <v>90</v>
      </c>
      <c r="M997" s="12" t="s">
        <v>458</v>
      </c>
      <c r="N997" s="10"/>
      <c r="O997" s="12" t="str">
        <f t="shared" si="15"/>
        <v>http://scholar.google.co.uk/scholar?hl=en&amp;q=%22Pathways+for+methanogenesis+and+diversity+of+methanogenic+archaea+in+three+boreal+peatland+ecosystems%22&amp;btnG=&amp;as_sdt=1%2C5&amp;as_sdtp=</v>
      </c>
    </row>
    <row r="998" spans="1:15">
      <c r="A998" s="10">
        <v>996</v>
      </c>
      <c r="B998" s="10" t="s">
        <v>86</v>
      </c>
      <c r="C998" s="10">
        <v>99</v>
      </c>
      <c r="D998" s="10" t="s">
        <v>87</v>
      </c>
      <c r="E998" s="12" t="s">
        <v>88</v>
      </c>
      <c r="F998" s="10" t="s">
        <v>89</v>
      </c>
      <c r="G998" s="10" t="s">
        <v>20</v>
      </c>
      <c r="H998" s="10">
        <v>2000</v>
      </c>
      <c r="I998" s="10"/>
      <c r="J998" s="10" t="s">
        <v>22</v>
      </c>
      <c r="K998" s="10" t="s">
        <v>90</v>
      </c>
      <c r="L998" s="10">
        <v>407</v>
      </c>
      <c r="M998" s="12" t="s">
        <v>91</v>
      </c>
      <c r="N998" s="10"/>
      <c r="O998" s="12" t="str">
        <f t="shared" si="15"/>
        <v>http://scholar.google.co.uk/scholar?hl=en&amp;q=%22Reservoir+Surfaces+as+Sources+of+Greenhouse+Gases+to+the+Atmosphere:+A+Global+Estimate+Reservoirs+are+sources+of+greenhouse+gases+to+the+atmosphere,+and+their+…%22&amp;btnG=&amp;as_sdt=1%2C5&amp;as_sdtp=</v>
      </c>
    </row>
    <row r="999" spans="1:15">
      <c r="A999" s="10">
        <v>997</v>
      </c>
      <c r="B999" s="10" t="s">
        <v>86</v>
      </c>
      <c r="C999" s="10">
        <v>99</v>
      </c>
      <c r="D999" s="10" t="s">
        <v>2926</v>
      </c>
      <c r="E999" s="12" t="s">
        <v>2927</v>
      </c>
      <c r="F999" s="10" t="s">
        <v>2928</v>
      </c>
      <c r="G999" s="10" t="s">
        <v>2923</v>
      </c>
      <c r="H999" s="10">
        <v>2006</v>
      </c>
      <c r="I999" s="10" t="s">
        <v>863</v>
      </c>
      <c r="J999" s="10" t="s">
        <v>22</v>
      </c>
      <c r="K999" s="10" t="s">
        <v>2929</v>
      </c>
      <c r="L999" s="10">
        <v>33</v>
      </c>
      <c r="M999" s="10"/>
      <c r="N999" s="10"/>
      <c r="O999" s="12" t="str">
        <f t="shared" si="15"/>
        <v>http://scholar.google.co.uk/scholar?hl=en&amp;q=%22A+comparative+study+of+peat+proxies+from+two+eastern+central+Swedish+bogs+and+their+relation+to+meteorological+data%22&amp;btnG=&amp;as_sdt=1%2C5&amp;as_sdtp=</v>
      </c>
    </row>
    <row r="1000" spans="1:15">
      <c r="A1000" s="10">
        <v>998</v>
      </c>
      <c r="B1000" s="10" t="s">
        <v>86</v>
      </c>
      <c r="C1000" s="10">
        <v>99</v>
      </c>
      <c r="D1000" s="10" t="s">
        <v>3076</v>
      </c>
      <c r="E1000" s="12" t="s">
        <v>3077</v>
      </c>
      <c r="F1000" s="10" t="s">
        <v>3078</v>
      </c>
      <c r="G1000" s="10" t="s">
        <v>3058</v>
      </c>
      <c r="H1000" s="10">
        <v>2008</v>
      </c>
      <c r="I1000" s="10"/>
      <c r="J1000" s="10" t="s">
        <v>22</v>
      </c>
      <c r="K1000" s="10" t="s">
        <v>3079</v>
      </c>
      <c r="L1000" s="10">
        <v>7</v>
      </c>
      <c r="M1000" s="12" t="s">
        <v>3080</v>
      </c>
      <c r="N1000" s="10"/>
      <c r="O1000" s="12" t="str">
        <f t="shared" si="15"/>
        <v>http://scholar.google.co.uk/scholar?hl=en&amp;q=%22Effects+of+wind+farm+construction+on+concentrations+and+fluxes+of+dissolved+organic+carbon+and+suspended+sediment+from+peat+catchments+at+Braes+of+Doune,+central+…%22&amp;btnG=&amp;as_sdt=1%2C5&amp;as_sdtp=</v>
      </c>
    </row>
  </sheetData>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0"/>
  <sheetViews>
    <sheetView workbookViewId="0">
      <selection activeCell="E1" sqref="E1:E1048576"/>
    </sheetView>
  </sheetViews>
  <sheetFormatPr baseColWidth="10" defaultRowHeight="15" x14ac:dyDescent="0"/>
  <cols>
    <col min="5" max="5" width="10.83203125" style="8"/>
  </cols>
  <sheetData>
    <row r="1" spans="1:14">
      <c r="A1" t="s">
        <v>30633</v>
      </c>
      <c r="B1" s="1"/>
    </row>
    <row r="2" spans="1:14">
      <c r="A2" t="s">
        <v>2</v>
      </c>
      <c r="B2" t="s">
        <v>3</v>
      </c>
      <c r="C2" t="s">
        <v>4</v>
      </c>
      <c r="D2" t="s">
        <v>5</v>
      </c>
      <c r="E2" s="8" t="s">
        <v>6</v>
      </c>
      <c r="F2" t="s">
        <v>7</v>
      </c>
      <c r="G2" t="s">
        <v>8</v>
      </c>
      <c r="H2" t="s">
        <v>9</v>
      </c>
      <c r="I2" t="s">
        <v>10</v>
      </c>
      <c r="J2" t="s">
        <v>11</v>
      </c>
      <c r="K2" t="s">
        <v>12</v>
      </c>
      <c r="L2" t="s">
        <v>13</v>
      </c>
      <c r="M2" t="s">
        <v>14</v>
      </c>
      <c r="N2" t="s">
        <v>15</v>
      </c>
    </row>
    <row r="3" spans="1:14">
      <c r="A3">
        <v>1</v>
      </c>
      <c r="B3" t="s">
        <v>4649</v>
      </c>
      <c r="C3">
        <v>1</v>
      </c>
      <c r="D3" t="s">
        <v>22610</v>
      </c>
      <c r="E3" s="8" t="s">
        <v>22611</v>
      </c>
      <c r="F3" t="s">
        <v>22612</v>
      </c>
      <c r="G3" t="s">
        <v>21604</v>
      </c>
      <c r="H3">
        <v>2004</v>
      </c>
      <c r="I3" t="s">
        <v>97</v>
      </c>
      <c r="J3" t="s">
        <v>22</v>
      </c>
      <c r="K3" t="s">
        <v>22613</v>
      </c>
      <c r="L3">
        <v>140</v>
      </c>
      <c r="M3" t="s">
        <v>25046</v>
      </c>
    </row>
    <row r="4" spans="1:14">
      <c r="A4">
        <f t="shared" ref="A4:A67" si="0">A3+1</f>
        <v>2</v>
      </c>
      <c r="B4" t="s">
        <v>4649</v>
      </c>
      <c r="C4">
        <v>1</v>
      </c>
      <c r="D4" t="s">
        <v>23884</v>
      </c>
      <c r="E4" s="8" t="s">
        <v>23885</v>
      </c>
      <c r="F4" t="s">
        <v>23886</v>
      </c>
      <c r="G4" t="s">
        <v>23887</v>
      </c>
      <c r="H4">
        <v>2007</v>
      </c>
      <c r="I4" t="s">
        <v>97</v>
      </c>
      <c r="J4" t="s">
        <v>22</v>
      </c>
      <c r="K4" t="s">
        <v>23888</v>
      </c>
      <c r="L4">
        <v>110</v>
      </c>
      <c r="M4" t="s">
        <v>25060</v>
      </c>
    </row>
    <row r="5" spans="1:14">
      <c r="A5">
        <f t="shared" si="0"/>
        <v>3</v>
      </c>
      <c r="B5" t="s">
        <v>4649</v>
      </c>
      <c r="C5">
        <v>1</v>
      </c>
      <c r="D5" t="s">
        <v>15668</v>
      </c>
      <c r="E5" s="8" t="s">
        <v>15669</v>
      </c>
      <c r="F5" t="s">
        <v>15670</v>
      </c>
      <c r="G5" t="s">
        <v>3503</v>
      </c>
      <c r="H5">
        <v>2011</v>
      </c>
      <c r="I5" t="s">
        <v>212</v>
      </c>
      <c r="J5" t="s">
        <v>22</v>
      </c>
      <c r="K5" t="s">
        <v>26681</v>
      </c>
      <c r="L5">
        <v>61</v>
      </c>
      <c r="M5" t="s">
        <v>15672</v>
      </c>
    </row>
    <row r="6" spans="1:14">
      <c r="A6">
        <f t="shared" si="0"/>
        <v>4</v>
      </c>
      <c r="B6" t="s">
        <v>4649</v>
      </c>
      <c r="C6">
        <v>1</v>
      </c>
      <c r="D6" t="s">
        <v>26704</v>
      </c>
      <c r="E6" s="8" t="s">
        <v>26705</v>
      </c>
      <c r="F6" t="s">
        <v>26706</v>
      </c>
      <c r="G6" t="s">
        <v>9846</v>
      </c>
      <c r="H6">
        <v>2008</v>
      </c>
      <c r="I6" t="s">
        <v>7647</v>
      </c>
      <c r="J6" t="s">
        <v>22</v>
      </c>
      <c r="K6" t="s">
        <v>26707</v>
      </c>
      <c r="L6">
        <v>33</v>
      </c>
      <c r="M6" t="s">
        <v>26708</v>
      </c>
    </row>
    <row r="7" spans="1:14">
      <c r="A7">
        <f t="shared" si="0"/>
        <v>5</v>
      </c>
      <c r="B7" t="s">
        <v>4649</v>
      </c>
      <c r="C7">
        <v>1</v>
      </c>
      <c r="D7" t="s">
        <v>26714</v>
      </c>
      <c r="E7" s="8" t="s">
        <v>25721</v>
      </c>
      <c r="F7" t="s">
        <v>22826</v>
      </c>
      <c r="G7" t="s">
        <v>21604</v>
      </c>
      <c r="H7">
        <v>2009</v>
      </c>
      <c r="I7" t="s">
        <v>97</v>
      </c>
      <c r="J7" t="s">
        <v>22</v>
      </c>
      <c r="K7" t="s">
        <v>25722</v>
      </c>
      <c r="L7">
        <v>39</v>
      </c>
      <c r="M7" t="s">
        <v>25723</v>
      </c>
    </row>
    <row r="8" spans="1:14">
      <c r="A8">
        <f t="shared" si="0"/>
        <v>6</v>
      </c>
      <c r="B8" t="s">
        <v>4649</v>
      </c>
      <c r="C8">
        <v>1</v>
      </c>
      <c r="D8" t="s">
        <v>26715</v>
      </c>
      <c r="E8" s="8" t="s">
        <v>25821</v>
      </c>
      <c r="F8" t="s">
        <v>25822</v>
      </c>
      <c r="H8">
        <v>2006</v>
      </c>
      <c r="I8" t="s">
        <v>25823</v>
      </c>
      <c r="J8" t="s">
        <v>167</v>
      </c>
      <c r="K8" t="s">
        <v>25824</v>
      </c>
      <c r="L8">
        <v>27</v>
      </c>
      <c r="M8" t="s">
        <v>25821</v>
      </c>
      <c r="N8" t="s">
        <v>1717</v>
      </c>
    </row>
    <row r="9" spans="1:14">
      <c r="A9">
        <f t="shared" si="0"/>
        <v>7</v>
      </c>
      <c r="B9" t="s">
        <v>4649</v>
      </c>
      <c r="C9">
        <v>1</v>
      </c>
      <c r="D9" t="s">
        <v>26800</v>
      </c>
      <c r="E9" s="8" t="s">
        <v>26801</v>
      </c>
      <c r="F9" t="s">
        <v>26802</v>
      </c>
      <c r="G9" t="s">
        <v>2740</v>
      </c>
      <c r="H9">
        <v>2012</v>
      </c>
      <c r="I9" t="s">
        <v>97</v>
      </c>
      <c r="J9" t="s">
        <v>22</v>
      </c>
      <c r="K9" t="s">
        <v>26803</v>
      </c>
      <c r="L9">
        <v>19</v>
      </c>
      <c r="M9" t="s">
        <v>30634</v>
      </c>
    </row>
    <row r="10" spans="1:14">
      <c r="A10">
        <f t="shared" si="0"/>
        <v>8</v>
      </c>
      <c r="B10" t="s">
        <v>4649</v>
      </c>
      <c r="C10">
        <v>1</v>
      </c>
      <c r="D10" t="s">
        <v>26926</v>
      </c>
      <c r="E10" s="8" t="s">
        <v>26927</v>
      </c>
      <c r="F10" t="s">
        <v>26928</v>
      </c>
      <c r="G10" t="s">
        <v>9846</v>
      </c>
      <c r="H10">
        <v>2012</v>
      </c>
      <c r="I10" t="s">
        <v>7647</v>
      </c>
      <c r="J10" t="s">
        <v>22</v>
      </c>
      <c r="K10" t="s">
        <v>26929</v>
      </c>
      <c r="L10">
        <v>14</v>
      </c>
      <c r="M10" t="s">
        <v>26930</v>
      </c>
    </row>
    <row r="11" spans="1:14">
      <c r="A11">
        <f t="shared" si="0"/>
        <v>9</v>
      </c>
      <c r="B11" t="s">
        <v>4649</v>
      </c>
      <c r="C11">
        <v>1</v>
      </c>
      <c r="D11" t="s">
        <v>27060</v>
      </c>
      <c r="E11" s="8" t="s">
        <v>27061</v>
      </c>
      <c r="F11" t="s">
        <v>27062</v>
      </c>
      <c r="G11" t="s">
        <v>2974</v>
      </c>
      <c r="H11">
        <v>2013</v>
      </c>
      <c r="I11" t="s">
        <v>97</v>
      </c>
      <c r="J11" t="s">
        <v>22</v>
      </c>
      <c r="K11" t="s">
        <v>27063</v>
      </c>
      <c r="L11">
        <v>12</v>
      </c>
      <c r="M11" t="s">
        <v>30635</v>
      </c>
    </row>
    <row r="12" spans="1:14">
      <c r="A12">
        <f t="shared" si="0"/>
        <v>10</v>
      </c>
      <c r="B12" t="s">
        <v>4649</v>
      </c>
      <c r="C12">
        <v>1</v>
      </c>
      <c r="D12" t="s">
        <v>27406</v>
      </c>
      <c r="E12" s="8" t="s">
        <v>27407</v>
      </c>
      <c r="F12" t="s">
        <v>27408</v>
      </c>
      <c r="G12" t="s">
        <v>27409</v>
      </c>
      <c r="H12">
        <v>2011</v>
      </c>
      <c r="I12" t="s">
        <v>24014</v>
      </c>
      <c r="J12" t="s">
        <v>22</v>
      </c>
      <c r="K12" t="s">
        <v>27410</v>
      </c>
      <c r="L12">
        <v>7</v>
      </c>
      <c r="M12" t="s">
        <v>27411</v>
      </c>
    </row>
    <row r="13" spans="1:14">
      <c r="A13">
        <f t="shared" si="0"/>
        <v>11</v>
      </c>
      <c r="B13" t="s">
        <v>427</v>
      </c>
      <c r="C13">
        <f>VLOOKUP(B13,[8]Sheet2!A$1:B$100,2,FALSE)</f>
        <v>2</v>
      </c>
      <c r="D13" t="s">
        <v>27397</v>
      </c>
      <c r="E13" s="8" t="s">
        <v>27398</v>
      </c>
      <c r="F13" t="s">
        <v>27399</v>
      </c>
      <c r="G13" t="s">
        <v>10646</v>
      </c>
      <c r="H13">
        <v>2012</v>
      </c>
      <c r="I13" t="s">
        <v>97</v>
      </c>
      <c r="J13" t="s">
        <v>22</v>
      </c>
      <c r="K13" t="s">
        <v>27400</v>
      </c>
      <c r="L13">
        <v>9</v>
      </c>
    </row>
    <row r="14" spans="1:14">
      <c r="A14">
        <f t="shared" si="0"/>
        <v>12</v>
      </c>
      <c r="B14" t="s">
        <v>427</v>
      </c>
      <c r="C14">
        <f>VLOOKUP(B14,[8]Sheet2!A$1:B$100,2,FALSE)</f>
        <v>2</v>
      </c>
      <c r="D14" t="s">
        <v>27422</v>
      </c>
      <c r="E14" s="8" t="s">
        <v>27423</v>
      </c>
      <c r="F14" t="s">
        <v>27424</v>
      </c>
      <c r="G14" t="s">
        <v>15820</v>
      </c>
      <c r="H14">
        <v>2010</v>
      </c>
      <c r="I14" t="s">
        <v>4676</v>
      </c>
      <c r="J14" t="s">
        <v>22</v>
      </c>
      <c r="K14" t="s">
        <v>27425</v>
      </c>
      <c r="L14">
        <v>8</v>
      </c>
    </row>
    <row r="15" spans="1:14">
      <c r="A15">
        <f t="shared" si="0"/>
        <v>13</v>
      </c>
      <c r="B15" t="s">
        <v>427</v>
      </c>
      <c r="C15">
        <f>VLOOKUP(B15,[8]Sheet2!A$1:B$100,2,FALSE)</f>
        <v>2</v>
      </c>
      <c r="D15" t="s">
        <v>27453</v>
      </c>
      <c r="E15" s="8" t="s">
        <v>27454</v>
      </c>
      <c r="F15" t="s">
        <v>27455</v>
      </c>
      <c r="G15" t="s">
        <v>27456</v>
      </c>
      <c r="H15">
        <v>2009</v>
      </c>
      <c r="I15" t="s">
        <v>25487</v>
      </c>
      <c r="J15" t="s">
        <v>22</v>
      </c>
      <c r="K15" t="s">
        <v>27457</v>
      </c>
      <c r="L15">
        <v>9</v>
      </c>
    </row>
    <row r="16" spans="1:14">
      <c r="A16">
        <f t="shared" si="0"/>
        <v>14</v>
      </c>
      <c r="B16" t="s">
        <v>427</v>
      </c>
      <c r="C16">
        <f>VLOOKUP(B16,[8]Sheet2!A$1:B$100,2,FALSE)</f>
        <v>2</v>
      </c>
      <c r="D16" t="s">
        <v>27648</v>
      </c>
      <c r="E16" s="8" t="s">
        <v>27649</v>
      </c>
      <c r="F16" t="s">
        <v>27650</v>
      </c>
      <c r="G16" t="s">
        <v>27651</v>
      </c>
      <c r="H16">
        <v>2000</v>
      </c>
      <c r="I16" t="s">
        <v>19282</v>
      </c>
      <c r="J16" t="s">
        <v>102</v>
      </c>
      <c r="K16" t="s">
        <v>27652</v>
      </c>
      <c r="L16">
        <v>7</v>
      </c>
      <c r="M16" t="s">
        <v>27653</v>
      </c>
    </row>
    <row r="17" spans="1:14">
      <c r="A17">
        <f t="shared" si="0"/>
        <v>15</v>
      </c>
      <c r="B17" t="s">
        <v>427</v>
      </c>
      <c r="C17">
        <f>VLOOKUP(B17,[8]Sheet2!A$1:B$100,2,FALSE)</f>
        <v>2</v>
      </c>
      <c r="D17" t="s">
        <v>28049</v>
      </c>
      <c r="E17" s="8" t="s">
        <v>28050</v>
      </c>
      <c r="F17" t="s">
        <v>28051</v>
      </c>
      <c r="G17" t="s">
        <v>12753</v>
      </c>
      <c r="H17">
        <v>2011</v>
      </c>
      <c r="I17" t="s">
        <v>97</v>
      </c>
      <c r="J17" t="s">
        <v>22</v>
      </c>
      <c r="K17" t="s">
        <v>28052</v>
      </c>
      <c r="L17">
        <v>7</v>
      </c>
      <c r="M17" t="s">
        <v>30636</v>
      </c>
    </row>
    <row r="18" spans="1:14">
      <c r="A18">
        <f t="shared" si="0"/>
        <v>16</v>
      </c>
      <c r="B18" t="s">
        <v>427</v>
      </c>
      <c r="C18">
        <f>VLOOKUP(B18,[8]Sheet2!A$1:B$100,2,FALSE)</f>
        <v>2</v>
      </c>
      <c r="D18" t="s">
        <v>28095</v>
      </c>
      <c r="F18" t="s">
        <v>28096</v>
      </c>
      <c r="G18" t="s">
        <v>28097</v>
      </c>
      <c r="H18">
        <v>2002</v>
      </c>
      <c r="J18" t="s">
        <v>4644</v>
      </c>
      <c r="L18">
        <v>5</v>
      </c>
      <c r="N18" t="s">
        <v>34</v>
      </c>
    </row>
    <row r="19" spans="1:14">
      <c r="A19">
        <f t="shared" si="0"/>
        <v>17</v>
      </c>
      <c r="B19" t="s">
        <v>427</v>
      </c>
      <c r="C19">
        <f>VLOOKUP(B19,[8]Sheet2!A$1:B$100,2,FALSE)</f>
        <v>2</v>
      </c>
      <c r="D19" t="s">
        <v>28387</v>
      </c>
      <c r="E19" s="8" t="s">
        <v>28388</v>
      </c>
      <c r="F19" t="s">
        <v>28389</v>
      </c>
      <c r="G19" t="s">
        <v>28390</v>
      </c>
      <c r="H19">
        <v>2010</v>
      </c>
      <c r="I19" t="s">
        <v>28391</v>
      </c>
      <c r="J19" t="s">
        <v>167</v>
      </c>
      <c r="K19" t="s">
        <v>28392</v>
      </c>
      <c r="L19">
        <v>4</v>
      </c>
      <c r="M19" t="s">
        <v>28388</v>
      </c>
      <c r="N19" t="s">
        <v>24</v>
      </c>
    </row>
    <row r="20" spans="1:14">
      <c r="A20">
        <f t="shared" si="0"/>
        <v>18</v>
      </c>
      <c r="B20" t="s">
        <v>427</v>
      </c>
      <c r="C20">
        <f>VLOOKUP(B20,[8]Sheet2!A$1:B$100,2,FALSE)</f>
        <v>2</v>
      </c>
      <c r="D20" t="s">
        <v>28669</v>
      </c>
      <c r="F20" t="s">
        <v>28670</v>
      </c>
      <c r="G20" t="s">
        <v>28671</v>
      </c>
      <c r="H20">
        <v>2006</v>
      </c>
      <c r="J20" t="s">
        <v>22</v>
      </c>
      <c r="L20">
        <v>4</v>
      </c>
      <c r="N20" t="s">
        <v>34</v>
      </c>
    </row>
    <row r="21" spans="1:14">
      <c r="A21">
        <f t="shared" si="0"/>
        <v>19</v>
      </c>
      <c r="B21" t="s">
        <v>427</v>
      </c>
      <c r="C21">
        <f>VLOOKUP(B21,[8]Sheet2!A$1:B$100,2,FALSE)</f>
        <v>2</v>
      </c>
      <c r="D21" t="s">
        <v>28687</v>
      </c>
      <c r="F21" t="s">
        <v>28688</v>
      </c>
      <c r="H21">
        <v>2010</v>
      </c>
      <c r="I21" t="s">
        <v>28689</v>
      </c>
      <c r="J21" t="s">
        <v>167</v>
      </c>
      <c r="L21">
        <v>4</v>
      </c>
      <c r="N21" t="s">
        <v>34</v>
      </c>
    </row>
    <row r="22" spans="1:14">
      <c r="A22">
        <f t="shared" si="0"/>
        <v>20</v>
      </c>
      <c r="B22" t="s">
        <v>427</v>
      </c>
      <c r="C22">
        <f>VLOOKUP(B22,[8]Sheet2!A$1:B$100,2,FALSE)</f>
        <v>2</v>
      </c>
      <c r="D22" t="s">
        <v>18703</v>
      </c>
      <c r="F22" t="s">
        <v>15011</v>
      </c>
      <c r="G22" t="s">
        <v>28825</v>
      </c>
      <c r="H22">
        <v>2007</v>
      </c>
      <c r="J22" t="s">
        <v>167</v>
      </c>
      <c r="L22">
        <v>2</v>
      </c>
      <c r="N22" t="s">
        <v>34</v>
      </c>
    </row>
    <row r="23" spans="1:14">
      <c r="A23">
        <f t="shared" si="0"/>
        <v>21</v>
      </c>
      <c r="B23" t="s">
        <v>190</v>
      </c>
      <c r="C23">
        <f>VLOOKUP(B23,[8]Sheet2!A$1:B$100,2,FALSE)</f>
        <v>3</v>
      </c>
      <c r="D23" t="s">
        <v>29384</v>
      </c>
      <c r="F23" t="s">
        <v>29385</v>
      </c>
      <c r="H23">
        <v>2007</v>
      </c>
      <c r="I23" t="s">
        <v>29386</v>
      </c>
      <c r="J23" t="s">
        <v>167</v>
      </c>
      <c r="L23">
        <v>3</v>
      </c>
      <c r="N23" t="s">
        <v>34</v>
      </c>
    </row>
    <row r="24" spans="1:14">
      <c r="A24">
        <f t="shared" si="0"/>
        <v>22</v>
      </c>
      <c r="B24" t="s">
        <v>190</v>
      </c>
      <c r="C24">
        <f>VLOOKUP(B24,[8]Sheet2!A$1:B$100,2,FALSE)</f>
        <v>3</v>
      </c>
      <c r="D24" t="s">
        <v>29377</v>
      </c>
      <c r="F24" t="s">
        <v>29378</v>
      </c>
      <c r="G24" t="s">
        <v>23307</v>
      </c>
      <c r="H24">
        <v>2001</v>
      </c>
      <c r="I24" t="s">
        <v>8013</v>
      </c>
      <c r="J24" t="s">
        <v>102</v>
      </c>
      <c r="L24">
        <v>3</v>
      </c>
      <c r="N24" t="s">
        <v>34</v>
      </c>
    </row>
    <row r="25" spans="1:14">
      <c r="A25">
        <f t="shared" si="0"/>
        <v>23</v>
      </c>
      <c r="B25" t="s">
        <v>190</v>
      </c>
      <c r="C25">
        <f>VLOOKUP(B25,[8]Sheet2!A$1:B$100,2,FALSE)</f>
        <v>3</v>
      </c>
      <c r="D25" t="s">
        <v>29658</v>
      </c>
      <c r="F25" t="s">
        <v>29659</v>
      </c>
      <c r="G25" t="s">
        <v>29660</v>
      </c>
      <c r="H25">
        <v>2006</v>
      </c>
      <c r="J25" t="s">
        <v>167</v>
      </c>
      <c r="L25">
        <v>3</v>
      </c>
      <c r="N25" t="s">
        <v>34</v>
      </c>
    </row>
    <row r="26" spans="1:14">
      <c r="A26">
        <f t="shared" si="0"/>
        <v>24</v>
      </c>
      <c r="B26" t="s">
        <v>190</v>
      </c>
      <c r="C26">
        <f>VLOOKUP(B26,[8]Sheet2!A$1:B$100,2,FALSE)</f>
        <v>3</v>
      </c>
      <c r="D26" t="s">
        <v>29666</v>
      </c>
      <c r="F26" t="s">
        <v>29667</v>
      </c>
      <c r="G26" t="s">
        <v>29668</v>
      </c>
      <c r="H26">
        <v>2000</v>
      </c>
      <c r="J26" t="s">
        <v>167</v>
      </c>
      <c r="L26">
        <v>3</v>
      </c>
      <c r="N26" t="s">
        <v>34</v>
      </c>
    </row>
    <row r="27" spans="1:14">
      <c r="A27">
        <f t="shared" si="0"/>
        <v>25</v>
      </c>
      <c r="B27" t="s">
        <v>190</v>
      </c>
      <c r="C27">
        <f>VLOOKUP(B27,[8]Sheet2!A$1:B$100,2,FALSE)</f>
        <v>3</v>
      </c>
      <c r="D27" t="s">
        <v>29669</v>
      </c>
      <c r="F27" t="s">
        <v>29670</v>
      </c>
      <c r="H27">
        <v>2011</v>
      </c>
      <c r="J27" t="s">
        <v>22</v>
      </c>
      <c r="L27">
        <v>3</v>
      </c>
      <c r="N27" t="s">
        <v>34</v>
      </c>
    </row>
    <row r="28" spans="1:14">
      <c r="A28">
        <f t="shared" si="0"/>
        <v>26</v>
      </c>
      <c r="B28" t="s">
        <v>190</v>
      </c>
      <c r="C28">
        <f>VLOOKUP(B28,[8]Sheet2!A$1:B$100,2,FALSE)</f>
        <v>3</v>
      </c>
      <c r="D28" t="s">
        <v>29713</v>
      </c>
      <c r="F28" t="s">
        <v>29714</v>
      </c>
      <c r="H28">
        <v>2008</v>
      </c>
      <c r="J28" t="s">
        <v>102</v>
      </c>
      <c r="L28">
        <v>3</v>
      </c>
      <c r="N28" t="s">
        <v>34</v>
      </c>
    </row>
    <row r="29" spans="1:14">
      <c r="A29">
        <f t="shared" si="0"/>
        <v>27</v>
      </c>
      <c r="B29" t="s">
        <v>190</v>
      </c>
      <c r="C29">
        <f>VLOOKUP(B29,[8]Sheet2!A$1:B$100,2,FALSE)</f>
        <v>3</v>
      </c>
      <c r="D29" t="s">
        <v>30637</v>
      </c>
      <c r="F29" t="s">
        <v>30638</v>
      </c>
      <c r="G29" t="s">
        <v>30639</v>
      </c>
      <c r="H29">
        <v>1996</v>
      </c>
      <c r="I29" t="s">
        <v>30640</v>
      </c>
      <c r="J29" t="s">
        <v>4626</v>
      </c>
      <c r="L29">
        <v>3</v>
      </c>
      <c r="N29" t="s">
        <v>34</v>
      </c>
    </row>
    <row r="30" spans="1:14">
      <c r="A30">
        <f t="shared" si="0"/>
        <v>28</v>
      </c>
      <c r="B30" t="s">
        <v>190</v>
      </c>
      <c r="C30">
        <f>VLOOKUP(B30,[8]Sheet2!A$1:B$100,2,FALSE)</f>
        <v>3</v>
      </c>
      <c r="D30" t="s">
        <v>30641</v>
      </c>
      <c r="E30" s="8" t="s">
        <v>30642</v>
      </c>
      <c r="F30" t="s">
        <v>24276</v>
      </c>
      <c r="G30" t="s">
        <v>21105</v>
      </c>
      <c r="H30">
        <v>2011</v>
      </c>
      <c r="I30" t="s">
        <v>97</v>
      </c>
      <c r="J30" t="s">
        <v>22</v>
      </c>
      <c r="K30" t="s">
        <v>30643</v>
      </c>
      <c r="L30">
        <v>2</v>
      </c>
    </row>
    <row r="31" spans="1:14">
      <c r="A31">
        <f t="shared" si="0"/>
        <v>29</v>
      </c>
      <c r="B31" t="s">
        <v>190</v>
      </c>
      <c r="C31">
        <f>VLOOKUP(B31,[8]Sheet2!A$1:B$100,2,FALSE)</f>
        <v>3</v>
      </c>
      <c r="D31" t="s">
        <v>30644</v>
      </c>
      <c r="E31" s="8" t="s">
        <v>30645</v>
      </c>
      <c r="F31" t="s">
        <v>30646</v>
      </c>
      <c r="H31">
        <v>2008</v>
      </c>
      <c r="I31" t="s">
        <v>30647</v>
      </c>
      <c r="J31" t="s">
        <v>22</v>
      </c>
      <c r="K31" t="s">
        <v>30648</v>
      </c>
      <c r="L31">
        <v>2</v>
      </c>
      <c r="M31" t="s">
        <v>30649</v>
      </c>
    </row>
    <row r="32" spans="1:14">
      <c r="A32">
        <f t="shared" si="0"/>
        <v>30</v>
      </c>
      <c r="B32" t="s">
        <v>190</v>
      </c>
      <c r="C32">
        <f>VLOOKUP(B32,[8]Sheet2!A$1:B$100,2,FALSE)</f>
        <v>3</v>
      </c>
      <c r="D32" t="s">
        <v>30650</v>
      </c>
      <c r="F32" t="s">
        <v>29385</v>
      </c>
      <c r="G32" t="s">
        <v>30651</v>
      </c>
      <c r="H32">
        <v>2007</v>
      </c>
      <c r="J32" t="s">
        <v>167</v>
      </c>
      <c r="L32">
        <v>2</v>
      </c>
      <c r="N32" t="s">
        <v>34</v>
      </c>
    </row>
    <row r="33" spans="1:14">
      <c r="A33">
        <f t="shared" si="0"/>
        <v>31</v>
      </c>
      <c r="B33" t="s">
        <v>233</v>
      </c>
      <c r="C33">
        <f>VLOOKUP(B33,[8]Sheet2!A$1:B$100,2,FALSE)</f>
        <v>4</v>
      </c>
      <c r="D33" t="s">
        <v>30652</v>
      </c>
      <c r="F33" t="s">
        <v>30653</v>
      </c>
      <c r="G33" t="s">
        <v>30654</v>
      </c>
      <c r="H33">
        <v>2009</v>
      </c>
      <c r="J33" t="s">
        <v>22</v>
      </c>
      <c r="L33">
        <v>2</v>
      </c>
      <c r="N33" t="s">
        <v>34</v>
      </c>
    </row>
    <row r="34" spans="1:14">
      <c r="A34">
        <f t="shared" si="0"/>
        <v>32</v>
      </c>
      <c r="B34" t="s">
        <v>233</v>
      </c>
      <c r="C34">
        <f>VLOOKUP(B34,[8]Sheet2!A$1:B$100,2,FALSE)</f>
        <v>4</v>
      </c>
      <c r="D34" t="s">
        <v>30655</v>
      </c>
      <c r="E34" s="8" t="s">
        <v>30656</v>
      </c>
      <c r="F34" t="s">
        <v>30657</v>
      </c>
      <c r="G34" t="s">
        <v>8528</v>
      </c>
      <c r="H34">
        <v>1998</v>
      </c>
      <c r="I34" t="s">
        <v>1466</v>
      </c>
      <c r="J34" t="s">
        <v>22</v>
      </c>
      <c r="K34" t="s">
        <v>30658</v>
      </c>
      <c r="L34">
        <v>1</v>
      </c>
    </row>
    <row r="35" spans="1:14">
      <c r="A35">
        <f t="shared" si="0"/>
        <v>33</v>
      </c>
      <c r="B35" t="s">
        <v>233</v>
      </c>
      <c r="C35">
        <f>VLOOKUP(B35,[8]Sheet2!A$1:B$100,2,FALSE)</f>
        <v>4</v>
      </c>
      <c r="D35" t="s">
        <v>30659</v>
      </c>
      <c r="F35" t="s">
        <v>30660</v>
      </c>
      <c r="G35" t="s">
        <v>30661</v>
      </c>
      <c r="H35">
        <v>1999</v>
      </c>
      <c r="J35" t="s">
        <v>102</v>
      </c>
      <c r="L35">
        <v>1</v>
      </c>
      <c r="N35" t="s">
        <v>34</v>
      </c>
    </row>
    <row r="36" spans="1:14">
      <c r="A36">
        <f t="shared" si="0"/>
        <v>34</v>
      </c>
      <c r="B36" t="s">
        <v>233</v>
      </c>
      <c r="C36">
        <f>VLOOKUP(B36,[8]Sheet2!A$1:B$100,2,FALSE)</f>
        <v>4</v>
      </c>
      <c r="D36" t="s">
        <v>30662</v>
      </c>
      <c r="E36" s="8" t="s">
        <v>30663</v>
      </c>
      <c r="F36" t="s">
        <v>30664</v>
      </c>
      <c r="G36" t="s">
        <v>9342</v>
      </c>
      <c r="H36">
        <v>2010</v>
      </c>
      <c r="I36" t="s">
        <v>11507</v>
      </c>
      <c r="J36" t="s">
        <v>22</v>
      </c>
      <c r="K36" t="s">
        <v>30665</v>
      </c>
      <c r="L36">
        <v>1</v>
      </c>
      <c r="M36" t="s">
        <v>30666</v>
      </c>
    </row>
    <row r="37" spans="1:14">
      <c r="A37">
        <f t="shared" si="0"/>
        <v>35</v>
      </c>
      <c r="B37" t="s">
        <v>233</v>
      </c>
      <c r="C37">
        <f>VLOOKUP(B37,[8]Sheet2!A$1:B$100,2,FALSE)</f>
        <v>4</v>
      </c>
      <c r="D37" t="s">
        <v>30667</v>
      </c>
      <c r="F37" t="s">
        <v>30668</v>
      </c>
      <c r="H37">
        <v>2004</v>
      </c>
      <c r="J37" t="s">
        <v>167</v>
      </c>
      <c r="L37">
        <v>1</v>
      </c>
      <c r="N37" t="s">
        <v>34</v>
      </c>
    </row>
    <row r="38" spans="1:14">
      <c r="A38">
        <f t="shared" si="0"/>
        <v>36</v>
      </c>
      <c r="B38" t="s">
        <v>233</v>
      </c>
      <c r="C38">
        <f>VLOOKUP(B38,[8]Sheet2!A$1:B$100,2,FALSE)</f>
        <v>4</v>
      </c>
      <c r="D38" t="s">
        <v>30669</v>
      </c>
      <c r="E38" s="8" t="s">
        <v>30670</v>
      </c>
      <c r="F38" t="s">
        <v>30671</v>
      </c>
      <c r="G38" t="s">
        <v>20662</v>
      </c>
      <c r="H38">
        <v>2013</v>
      </c>
      <c r="I38" t="s">
        <v>97</v>
      </c>
      <c r="J38" t="s">
        <v>22</v>
      </c>
      <c r="K38" t="s">
        <v>30672</v>
      </c>
      <c r="L38">
        <v>2</v>
      </c>
    </row>
    <row r="39" spans="1:14">
      <c r="A39">
        <f t="shared" si="0"/>
        <v>37</v>
      </c>
      <c r="B39" t="s">
        <v>233</v>
      </c>
      <c r="C39">
        <f>VLOOKUP(B39,[8]Sheet2!A$1:B$100,2,FALSE)</f>
        <v>4</v>
      </c>
      <c r="D39" t="s">
        <v>30673</v>
      </c>
      <c r="F39" t="s">
        <v>30674</v>
      </c>
      <c r="H39">
        <v>2006</v>
      </c>
      <c r="J39" t="s">
        <v>119</v>
      </c>
      <c r="L39">
        <v>1</v>
      </c>
      <c r="N39" t="s">
        <v>34</v>
      </c>
    </row>
    <row r="40" spans="1:14">
      <c r="A40">
        <f t="shared" si="0"/>
        <v>38</v>
      </c>
      <c r="B40" t="s">
        <v>233</v>
      </c>
      <c r="C40">
        <f>VLOOKUP(B40,[8]Sheet2!A$1:B$100,2,FALSE)</f>
        <v>4</v>
      </c>
      <c r="D40" t="s">
        <v>30675</v>
      </c>
      <c r="E40" s="8" t="s">
        <v>30676</v>
      </c>
      <c r="F40" t="s">
        <v>30677</v>
      </c>
      <c r="G40" t="s">
        <v>30678</v>
      </c>
      <c r="H40">
        <v>2013</v>
      </c>
      <c r="I40" t="s">
        <v>15840</v>
      </c>
      <c r="J40" t="s">
        <v>4644</v>
      </c>
      <c r="K40" t="s">
        <v>30679</v>
      </c>
      <c r="L40">
        <v>1</v>
      </c>
      <c r="M40" t="s">
        <v>30676</v>
      </c>
      <c r="N40" t="s">
        <v>24</v>
      </c>
    </row>
    <row r="41" spans="1:14">
      <c r="A41">
        <f t="shared" si="0"/>
        <v>39</v>
      </c>
      <c r="B41" t="s">
        <v>233</v>
      </c>
      <c r="C41">
        <f>VLOOKUP(B41,[8]Sheet2!A$1:B$100,2,FALSE)</f>
        <v>4</v>
      </c>
      <c r="D41" t="s">
        <v>30680</v>
      </c>
      <c r="F41" t="s">
        <v>30681</v>
      </c>
      <c r="H41">
        <v>2006</v>
      </c>
      <c r="I41" t="s">
        <v>30682</v>
      </c>
      <c r="J41" t="s">
        <v>4626</v>
      </c>
      <c r="N41" t="s">
        <v>34</v>
      </c>
    </row>
    <row r="42" spans="1:14">
      <c r="A42">
        <f t="shared" si="0"/>
        <v>40</v>
      </c>
      <c r="B42" t="s">
        <v>233</v>
      </c>
      <c r="C42">
        <f>VLOOKUP(B42,[8]Sheet2!A$1:B$100,2,FALSE)</f>
        <v>4</v>
      </c>
      <c r="D42" t="s">
        <v>30683</v>
      </c>
      <c r="E42" s="8" t="s">
        <v>30684</v>
      </c>
      <c r="F42" t="s">
        <v>30685</v>
      </c>
      <c r="G42" t="s">
        <v>21604</v>
      </c>
      <c r="H42">
        <v>2014</v>
      </c>
      <c r="I42" t="s">
        <v>97</v>
      </c>
      <c r="J42" t="s">
        <v>22</v>
      </c>
      <c r="K42" t="s">
        <v>30686</v>
      </c>
      <c r="L42">
        <v>1</v>
      </c>
    </row>
    <row r="43" spans="1:14">
      <c r="A43">
        <f t="shared" si="0"/>
        <v>41</v>
      </c>
      <c r="B43" t="s">
        <v>161</v>
      </c>
      <c r="C43">
        <f>VLOOKUP(B43,[8]Sheet2!A$1:B$100,2,FALSE)</f>
        <v>5</v>
      </c>
      <c r="D43" t="s">
        <v>30687</v>
      </c>
      <c r="E43" s="8" t="s">
        <v>30688</v>
      </c>
      <c r="F43" t="s">
        <v>30689</v>
      </c>
      <c r="H43">
        <v>2010</v>
      </c>
      <c r="I43" t="s">
        <v>4686</v>
      </c>
      <c r="J43" t="s">
        <v>102</v>
      </c>
      <c r="K43" t="s">
        <v>30690</v>
      </c>
      <c r="N43" t="s">
        <v>34</v>
      </c>
    </row>
    <row r="44" spans="1:14">
      <c r="A44">
        <f t="shared" si="0"/>
        <v>42</v>
      </c>
      <c r="B44" t="s">
        <v>161</v>
      </c>
      <c r="C44">
        <f>VLOOKUP(B44,[8]Sheet2!A$1:B$100,2,FALSE)</f>
        <v>5</v>
      </c>
      <c r="D44" t="s">
        <v>30691</v>
      </c>
      <c r="E44" s="8" t="s">
        <v>30692</v>
      </c>
      <c r="F44" t="s">
        <v>30693</v>
      </c>
      <c r="G44" t="s">
        <v>30694</v>
      </c>
      <c r="H44">
        <v>2013</v>
      </c>
      <c r="I44" t="s">
        <v>30695</v>
      </c>
      <c r="J44" t="s">
        <v>22</v>
      </c>
      <c r="K44" t="s">
        <v>30696</v>
      </c>
      <c r="M44" t="s">
        <v>30692</v>
      </c>
      <c r="N44" t="s">
        <v>24</v>
      </c>
    </row>
    <row r="45" spans="1:14">
      <c r="A45">
        <f t="shared" si="0"/>
        <v>43</v>
      </c>
      <c r="B45" t="s">
        <v>161</v>
      </c>
      <c r="C45">
        <f>VLOOKUP(B45,[8]Sheet2!A$1:B$100,2,FALSE)</f>
        <v>5</v>
      </c>
      <c r="D45" t="s">
        <v>30697</v>
      </c>
      <c r="E45" s="8" t="s">
        <v>30698</v>
      </c>
      <c r="F45" t="s">
        <v>30699</v>
      </c>
      <c r="J45" t="s">
        <v>167</v>
      </c>
      <c r="K45" t="s">
        <v>30700</v>
      </c>
      <c r="M45" t="s">
        <v>30698</v>
      </c>
      <c r="N45" t="s">
        <v>243</v>
      </c>
    </row>
    <row r="46" spans="1:14">
      <c r="A46">
        <f t="shared" si="0"/>
        <v>44</v>
      </c>
      <c r="B46" t="s">
        <v>161</v>
      </c>
      <c r="C46">
        <f>VLOOKUP(B46,[8]Sheet2!A$1:B$100,2,FALSE)</f>
        <v>5</v>
      </c>
      <c r="D46" t="s">
        <v>28095</v>
      </c>
      <c r="E46" s="8" t="s">
        <v>30701</v>
      </c>
      <c r="F46" t="s">
        <v>30702</v>
      </c>
      <c r="J46" t="s">
        <v>4644</v>
      </c>
      <c r="K46" t="s">
        <v>30703</v>
      </c>
      <c r="M46" t="s">
        <v>30701</v>
      </c>
      <c r="N46" t="s">
        <v>24</v>
      </c>
    </row>
    <row r="47" spans="1:14">
      <c r="A47">
        <f t="shared" si="0"/>
        <v>45</v>
      </c>
      <c r="B47" t="s">
        <v>161</v>
      </c>
      <c r="C47">
        <f>VLOOKUP(B47,[8]Sheet2!A$1:B$100,2,FALSE)</f>
        <v>5</v>
      </c>
      <c r="D47" t="s">
        <v>19870</v>
      </c>
      <c r="E47" s="8" t="s">
        <v>19871</v>
      </c>
      <c r="F47" t="s">
        <v>19872</v>
      </c>
      <c r="G47" t="s">
        <v>19873</v>
      </c>
      <c r="H47">
        <v>2011</v>
      </c>
      <c r="I47" t="s">
        <v>5413</v>
      </c>
      <c r="J47" t="s">
        <v>22</v>
      </c>
      <c r="K47" t="s">
        <v>19874</v>
      </c>
      <c r="N47" t="s">
        <v>34</v>
      </c>
    </row>
    <row r="48" spans="1:14">
      <c r="A48">
        <f t="shared" si="0"/>
        <v>46</v>
      </c>
      <c r="B48" t="s">
        <v>161</v>
      </c>
      <c r="C48">
        <f>VLOOKUP(B48,[8]Sheet2!A$1:B$100,2,FALSE)</f>
        <v>5</v>
      </c>
      <c r="D48" t="s">
        <v>30704</v>
      </c>
      <c r="E48" s="8" t="s">
        <v>30705</v>
      </c>
      <c r="F48" t="s">
        <v>30706</v>
      </c>
      <c r="G48" t="s">
        <v>30707</v>
      </c>
      <c r="H48">
        <v>2012</v>
      </c>
      <c r="I48" t="s">
        <v>30708</v>
      </c>
      <c r="J48" t="s">
        <v>102</v>
      </c>
      <c r="K48" t="s">
        <v>30709</v>
      </c>
    </row>
    <row r="49" spans="1:14">
      <c r="A49">
        <f t="shared" si="0"/>
        <v>47</v>
      </c>
      <c r="B49" t="s">
        <v>161</v>
      </c>
      <c r="C49">
        <f>VLOOKUP(B49,[8]Sheet2!A$1:B$100,2,FALSE)</f>
        <v>5</v>
      </c>
      <c r="D49" t="s">
        <v>30710</v>
      </c>
      <c r="E49" s="8" t="s">
        <v>30711</v>
      </c>
      <c r="F49" t="s">
        <v>30712</v>
      </c>
      <c r="H49">
        <v>2014</v>
      </c>
      <c r="I49" t="s">
        <v>30713</v>
      </c>
      <c r="J49" t="s">
        <v>4626</v>
      </c>
      <c r="K49" t="s">
        <v>30714</v>
      </c>
      <c r="M49" t="s">
        <v>30711</v>
      </c>
      <c r="N49" t="s">
        <v>24</v>
      </c>
    </row>
    <row r="50" spans="1:14">
      <c r="A50">
        <f t="shared" si="0"/>
        <v>48</v>
      </c>
      <c r="B50" t="s">
        <v>161</v>
      </c>
      <c r="C50">
        <f>VLOOKUP(B50,[8]Sheet2!A$1:B$100,2,FALSE)</f>
        <v>5</v>
      </c>
      <c r="D50" t="s">
        <v>30715</v>
      </c>
      <c r="E50" s="8" t="s">
        <v>30716</v>
      </c>
      <c r="F50" t="s">
        <v>30717</v>
      </c>
      <c r="G50" t="s">
        <v>1508</v>
      </c>
      <c r="J50" t="s">
        <v>22</v>
      </c>
      <c r="K50" t="s">
        <v>30718</v>
      </c>
    </row>
    <row r="51" spans="1:14">
      <c r="A51">
        <f t="shared" si="0"/>
        <v>49</v>
      </c>
      <c r="B51" t="s">
        <v>161</v>
      </c>
      <c r="C51">
        <f>VLOOKUP(B51,[8]Sheet2!A$1:B$100,2,FALSE)</f>
        <v>5</v>
      </c>
      <c r="D51" t="s">
        <v>30719</v>
      </c>
      <c r="E51" s="8" t="s">
        <v>30720</v>
      </c>
      <c r="F51" t="s">
        <v>30721</v>
      </c>
      <c r="G51" t="s">
        <v>18215</v>
      </c>
      <c r="H51">
        <v>2013</v>
      </c>
      <c r="I51" t="s">
        <v>97</v>
      </c>
      <c r="J51" t="s">
        <v>22</v>
      </c>
      <c r="K51" t="s">
        <v>30722</v>
      </c>
      <c r="L51">
        <v>1</v>
      </c>
    </row>
    <row r="52" spans="1:14">
      <c r="A52">
        <f t="shared" si="0"/>
        <v>50</v>
      </c>
      <c r="B52" t="s">
        <v>161</v>
      </c>
      <c r="C52">
        <f>VLOOKUP(B52,[8]Sheet2!A$1:B$100,2,FALSE)</f>
        <v>5</v>
      </c>
      <c r="D52" t="s">
        <v>19970</v>
      </c>
      <c r="E52" s="8" t="s">
        <v>19971</v>
      </c>
      <c r="F52" t="s">
        <v>15670</v>
      </c>
      <c r="G52" t="s">
        <v>3503</v>
      </c>
      <c r="H52">
        <v>2011</v>
      </c>
      <c r="I52" t="s">
        <v>5413</v>
      </c>
      <c r="J52" t="s">
        <v>22</v>
      </c>
      <c r="K52" t="s">
        <v>19972</v>
      </c>
      <c r="N52" t="s">
        <v>34</v>
      </c>
    </row>
    <row r="53" spans="1:14">
      <c r="A53">
        <f t="shared" si="0"/>
        <v>51</v>
      </c>
      <c r="B53" t="s">
        <v>1516</v>
      </c>
      <c r="C53">
        <f>VLOOKUP(B53,[8]Sheet2!A$1:B$100,2,FALSE)</f>
        <v>6</v>
      </c>
      <c r="D53" t="s">
        <v>30723</v>
      </c>
      <c r="E53" s="8" t="s">
        <v>30724</v>
      </c>
      <c r="F53" t="s">
        <v>30725</v>
      </c>
      <c r="J53" t="s">
        <v>22</v>
      </c>
      <c r="K53" t="s">
        <v>30726</v>
      </c>
    </row>
    <row r="54" spans="1:14">
      <c r="A54">
        <f t="shared" si="0"/>
        <v>52</v>
      </c>
      <c r="B54" t="s">
        <v>1516</v>
      </c>
      <c r="C54">
        <f>VLOOKUP(B54,[8]Sheet2!A$1:B$100,2,FALSE)</f>
        <v>6</v>
      </c>
      <c r="D54" t="s">
        <v>30727</v>
      </c>
      <c r="E54" s="8" t="s">
        <v>30728</v>
      </c>
      <c r="F54" t="s">
        <v>30729</v>
      </c>
      <c r="H54">
        <v>1996</v>
      </c>
      <c r="I54" t="s">
        <v>12004</v>
      </c>
      <c r="J54" t="s">
        <v>4626</v>
      </c>
      <c r="K54" t="s">
        <v>30730</v>
      </c>
      <c r="M54" t="s">
        <v>30731</v>
      </c>
    </row>
    <row r="55" spans="1:14">
      <c r="A55">
        <f t="shared" si="0"/>
        <v>53</v>
      </c>
      <c r="B55" t="s">
        <v>1516</v>
      </c>
      <c r="C55">
        <f>VLOOKUP(B55,[8]Sheet2!A$1:B$100,2,FALSE)</f>
        <v>6</v>
      </c>
      <c r="D55" t="s">
        <v>30732</v>
      </c>
      <c r="E55" s="8" t="s">
        <v>30733</v>
      </c>
      <c r="F55" t="s">
        <v>30734</v>
      </c>
      <c r="J55" t="s">
        <v>22</v>
      </c>
      <c r="K55" t="s">
        <v>30735</v>
      </c>
      <c r="M55" t="s">
        <v>30733</v>
      </c>
      <c r="N55" t="s">
        <v>24</v>
      </c>
    </row>
    <row r="56" spans="1:14">
      <c r="A56">
        <f t="shared" si="0"/>
        <v>54</v>
      </c>
      <c r="B56" t="s">
        <v>1516</v>
      </c>
      <c r="C56">
        <f>VLOOKUP(B56,[8]Sheet2!A$1:B$100,2,FALSE)</f>
        <v>6</v>
      </c>
      <c r="D56" t="s">
        <v>30736</v>
      </c>
      <c r="E56" s="8" t="s">
        <v>30737</v>
      </c>
      <c r="F56" t="s">
        <v>30738</v>
      </c>
      <c r="G56" t="s">
        <v>16840</v>
      </c>
      <c r="H56">
        <v>2014</v>
      </c>
      <c r="I56" t="s">
        <v>212</v>
      </c>
      <c r="J56" t="s">
        <v>22</v>
      </c>
      <c r="K56" t="s">
        <v>30739</v>
      </c>
      <c r="M56" t="s">
        <v>30740</v>
      </c>
    </row>
    <row r="57" spans="1:14">
      <c r="A57">
        <f t="shared" si="0"/>
        <v>55</v>
      </c>
      <c r="B57" t="s">
        <v>1516</v>
      </c>
      <c r="C57">
        <f>VLOOKUP(B57,[8]Sheet2!A$1:B$100,2,FALSE)</f>
        <v>6</v>
      </c>
      <c r="D57" t="s">
        <v>30741</v>
      </c>
      <c r="F57" t="s">
        <v>30742</v>
      </c>
      <c r="G57" t="s">
        <v>30743</v>
      </c>
      <c r="H57">
        <v>2010</v>
      </c>
      <c r="I57" t="s">
        <v>30744</v>
      </c>
      <c r="J57" t="s">
        <v>4626</v>
      </c>
      <c r="N57" t="s">
        <v>34</v>
      </c>
    </row>
    <row r="58" spans="1:14">
      <c r="A58">
        <f t="shared" si="0"/>
        <v>56</v>
      </c>
      <c r="B58" t="s">
        <v>1516</v>
      </c>
      <c r="C58">
        <f>VLOOKUP(B58,[8]Sheet2!A$1:B$100,2,FALSE)</f>
        <v>6</v>
      </c>
      <c r="D58" t="s">
        <v>30745</v>
      </c>
      <c r="E58" s="8" t="s">
        <v>30746</v>
      </c>
      <c r="F58" t="s">
        <v>30747</v>
      </c>
      <c r="G58" t="s">
        <v>30748</v>
      </c>
      <c r="H58">
        <v>2010</v>
      </c>
      <c r="I58" t="s">
        <v>14749</v>
      </c>
      <c r="J58" t="s">
        <v>22</v>
      </c>
      <c r="K58" t="s">
        <v>30749</v>
      </c>
      <c r="M58" t="s">
        <v>30750</v>
      </c>
    </row>
    <row r="59" spans="1:14">
      <c r="A59">
        <f t="shared" si="0"/>
        <v>57</v>
      </c>
      <c r="B59" t="s">
        <v>1516</v>
      </c>
      <c r="C59">
        <f>VLOOKUP(B59,[8]Sheet2!A$1:B$100,2,FALSE)</f>
        <v>6</v>
      </c>
      <c r="D59" t="s">
        <v>30751</v>
      </c>
      <c r="E59" s="8" t="s">
        <v>30752</v>
      </c>
      <c r="F59" t="s">
        <v>30753</v>
      </c>
      <c r="H59">
        <v>2013</v>
      </c>
      <c r="I59" t="s">
        <v>30754</v>
      </c>
      <c r="J59" t="s">
        <v>4626</v>
      </c>
      <c r="K59" t="s">
        <v>30755</v>
      </c>
      <c r="M59" t="s">
        <v>30756</v>
      </c>
    </row>
    <row r="60" spans="1:14">
      <c r="A60">
        <f t="shared" si="0"/>
        <v>58</v>
      </c>
      <c r="B60" t="s">
        <v>1516</v>
      </c>
      <c r="C60">
        <f>VLOOKUP(B60,[8]Sheet2!A$1:B$100,2,FALSE)</f>
        <v>6</v>
      </c>
      <c r="D60" t="s">
        <v>30757</v>
      </c>
      <c r="E60" s="8" t="s">
        <v>30758</v>
      </c>
      <c r="F60" t="s">
        <v>30759</v>
      </c>
      <c r="H60">
        <v>2014</v>
      </c>
      <c r="I60" t="s">
        <v>30760</v>
      </c>
      <c r="J60" t="s">
        <v>4644</v>
      </c>
      <c r="K60" t="s">
        <v>30761</v>
      </c>
    </row>
    <row r="61" spans="1:14">
      <c r="A61">
        <f t="shared" si="0"/>
        <v>59</v>
      </c>
      <c r="B61" t="s">
        <v>1516</v>
      </c>
      <c r="C61">
        <f>VLOOKUP(B61,[8]Sheet2!A$1:B$100,2,FALSE)</f>
        <v>6</v>
      </c>
      <c r="D61" t="s">
        <v>30762</v>
      </c>
      <c r="E61" s="8" t="s">
        <v>30763</v>
      </c>
      <c r="F61" t="s">
        <v>30764</v>
      </c>
      <c r="G61" t="s">
        <v>14648</v>
      </c>
      <c r="H61">
        <v>2010</v>
      </c>
      <c r="I61" t="s">
        <v>6234</v>
      </c>
      <c r="J61" t="s">
        <v>22</v>
      </c>
      <c r="K61" t="s">
        <v>30765</v>
      </c>
      <c r="M61" t="s">
        <v>30766</v>
      </c>
    </row>
    <row r="62" spans="1:14">
      <c r="A62">
        <f t="shared" si="0"/>
        <v>60</v>
      </c>
      <c r="B62" t="s">
        <v>1516</v>
      </c>
      <c r="C62">
        <f>VLOOKUP(B62,[8]Sheet2!A$1:B$100,2,FALSE)</f>
        <v>6</v>
      </c>
      <c r="D62" t="s">
        <v>30767</v>
      </c>
      <c r="E62" s="8" t="s">
        <v>30768</v>
      </c>
      <c r="F62" t="s">
        <v>30769</v>
      </c>
      <c r="G62" t="s">
        <v>30770</v>
      </c>
      <c r="H62">
        <v>2009</v>
      </c>
      <c r="I62" t="s">
        <v>4686</v>
      </c>
      <c r="J62" t="s">
        <v>22</v>
      </c>
      <c r="K62" t="s">
        <v>1515</v>
      </c>
      <c r="N62" t="s">
        <v>34</v>
      </c>
    </row>
    <row r="63" spans="1:14">
      <c r="A63">
        <f t="shared" si="0"/>
        <v>61</v>
      </c>
      <c r="B63" t="s">
        <v>1645</v>
      </c>
      <c r="C63">
        <f>VLOOKUP(B63,[8]Sheet2!A$1:B$100,2,FALSE)</f>
        <v>7</v>
      </c>
      <c r="D63" t="s">
        <v>30771</v>
      </c>
      <c r="E63" s="8" t="s">
        <v>30772</v>
      </c>
      <c r="F63" t="s">
        <v>30773</v>
      </c>
      <c r="G63" t="s">
        <v>30774</v>
      </c>
      <c r="H63">
        <v>2011</v>
      </c>
      <c r="I63" t="s">
        <v>12372</v>
      </c>
      <c r="J63" t="s">
        <v>102</v>
      </c>
      <c r="K63" t="s">
        <v>30775</v>
      </c>
    </row>
    <row r="64" spans="1:14">
      <c r="A64">
        <f t="shared" si="0"/>
        <v>62</v>
      </c>
      <c r="B64" t="s">
        <v>1645</v>
      </c>
      <c r="C64">
        <f>VLOOKUP(B64,[8]Sheet2!A$1:B$100,2,FALSE)</f>
        <v>7</v>
      </c>
      <c r="D64" t="s">
        <v>30776</v>
      </c>
      <c r="F64" t="s">
        <v>30777</v>
      </c>
      <c r="H64">
        <v>2005</v>
      </c>
      <c r="J64" t="s">
        <v>4626</v>
      </c>
      <c r="N64" t="s">
        <v>34</v>
      </c>
    </row>
    <row r="65" spans="1:14">
      <c r="A65">
        <f t="shared" si="0"/>
        <v>63</v>
      </c>
      <c r="B65" t="s">
        <v>1645</v>
      </c>
      <c r="C65">
        <f>VLOOKUP(B65,[8]Sheet2!A$1:B$100,2,FALSE)</f>
        <v>7</v>
      </c>
      <c r="D65" t="s">
        <v>30778</v>
      </c>
      <c r="F65" t="s">
        <v>30779</v>
      </c>
      <c r="G65" t="s">
        <v>30780</v>
      </c>
      <c r="H65">
        <v>2000</v>
      </c>
      <c r="I65" t="s">
        <v>30781</v>
      </c>
      <c r="J65" t="s">
        <v>102</v>
      </c>
      <c r="N65" t="s">
        <v>34</v>
      </c>
    </row>
    <row r="66" spans="1:14">
      <c r="A66">
        <f t="shared" si="0"/>
        <v>64</v>
      </c>
      <c r="B66" t="s">
        <v>1645</v>
      </c>
      <c r="C66">
        <f>VLOOKUP(B66,[8]Sheet2!A$1:B$100,2,FALSE)</f>
        <v>7</v>
      </c>
      <c r="D66" t="s">
        <v>30782</v>
      </c>
      <c r="E66" s="8" t="s">
        <v>30783</v>
      </c>
      <c r="F66" t="s">
        <v>30784</v>
      </c>
      <c r="G66" t="s">
        <v>30785</v>
      </c>
      <c r="H66">
        <v>2012</v>
      </c>
      <c r="I66" t="s">
        <v>30786</v>
      </c>
      <c r="J66" t="s">
        <v>22</v>
      </c>
      <c r="K66" t="s">
        <v>30787</v>
      </c>
      <c r="M66" t="s">
        <v>30783</v>
      </c>
      <c r="N66" t="s">
        <v>24</v>
      </c>
    </row>
    <row r="67" spans="1:14">
      <c r="A67">
        <f t="shared" si="0"/>
        <v>65</v>
      </c>
      <c r="B67" t="s">
        <v>1645</v>
      </c>
      <c r="C67">
        <f>VLOOKUP(B67,[8]Sheet2!A$1:B$100,2,FALSE)</f>
        <v>7</v>
      </c>
      <c r="D67" t="s">
        <v>30788</v>
      </c>
      <c r="E67" s="8" t="s">
        <v>30789</v>
      </c>
      <c r="F67" t="s">
        <v>30790</v>
      </c>
      <c r="G67" t="s">
        <v>30791</v>
      </c>
      <c r="H67">
        <v>2008</v>
      </c>
      <c r="I67" t="s">
        <v>7280</v>
      </c>
      <c r="J67" t="s">
        <v>22</v>
      </c>
      <c r="K67" t="s">
        <v>30792</v>
      </c>
      <c r="M67" t="s">
        <v>30789</v>
      </c>
      <c r="N67" t="s">
        <v>1717</v>
      </c>
    </row>
    <row r="68" spans="1:14">
      <c r="A68">
        <f t="shared" ref="A68:A70" si="1">A67+1</f>
        <v>66</v>
      </c>
      <c r="B68" t="s">
        <v>1645</v>
      </c>
      <c r="C68">
        <f>VLOOKUP(B68,[8]Sheet2!A$1:B$100,2,FALSE)</f>
        <v>7</v>
      </c>
      <c r="D68" t="s">
        <v>30793</v>
      </c>
      <c r="E68" s="8" t="s">
        <v>30794</v>
      </c>
      <c r="F68" t="s">
        <v>30795</v>
      </c>
      <c r="H68">
        <v>2010</v>
      </c>
      <c r="I68" t="s">
        <v>30796</v>
      </c>
      <c r="J68" t="s">
        <v>4626</v>
      </c>
      <c r="K68" t="s">
        <v>30797</v>
      </c>
      <c r="M68" t="s">
        <v>30798</v>
      </c>
    </row>
    <row r="69" spans="1:14">
      <c r="A69">
        <f t="shared" si="1"/>
        <v>67</v>
      </c>
      <c r="B69" t="s">
        <v>1645</v>
      </c>
      <c r="C69">
        <f>VLOOKUP(B69,[8]Sheet2!A$1:B$100,2,FALSE)</f>
        <v>7</v>
      </c>
      <c r="D69" t="s">
        <v>30799</v>
      </c>
      <c r="E69" s="8" t="s">
        <v>30800</v>
      </c>
      <c r="F69" t="s">
        <v>30801</v>
      </c>
      <c r="G69" t="s">
        <v>30802</v>
      </c>
      <c r="H69">
        <v>2011</v>
      </c>
      <c r="I69" t="s">
        <v>30803</v>
      </c>
      <c r="J69" t="s">
        <v>22</v>
      </c>
      <c r="K69" t="s">
        <v>30804</v>
      </c>
      <c r="M69" t="s">
        <v>30800</v>
      </c>
      <c r="N69" t="s">
        <v>24</v>
      </c>
    </row>
    <row r="70" spans="1:14">
      <c r="A70">
        <f t="shared" si="1"/>
        <v>68</v>
      </c>
      <c r="B70" t="s">
        <v>1645</v>
      </c>
      <c r="C70">
        <f>VLOOKUP(B70,[8]Sheet2!A$1:B$100,2,FALSE)</f>
        <v>7</v>
      </c>
      <c r="D70" t="s">
        <v>30805</v>
      </c>
      <c r="E70" s="8" t="s">
        <v>30806</v>
      </c>
      <c r="F70" t="s">
        <v>30801</v>
      </c>
      <c r="G70" t="s">
        <v>30807</v>
      </c>
      <c r="H70">
        <v>2011</v>
      </c>
      <c r="I70" t="s">
        <v>7280</v>
      </c>
      <c r="J70" t="s">
        <v>22</v>
      </c>
      <c r="K70" t="s">
        <v>30808</v>
      </c>
      <c r="M70" t="s">
        <v>30806</v>
      </c>
      <c r="N70" t="s">
        <v>1717</v>
      </c>
    </row>
  </sheetData>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02"/>
  <sheetViews>
    <sheetView workbookViewId="0"/>
  </sheetViews>
  <sheetFormatPr baseColWidth="10" defaultRowHeight="15" x14ac:dyDescent="0"/>
  <sheetData>
    <row r="1" spans="1:14">
      <c r="A1" s="4" t="s">
        <v>30809</v>
      </c>
      <c r="B1" s="9"/>
      <c r="C1" s="4"/>
      <c r="D1" s="4"/>
      <c r="E1" s="4"/>
      <c r="F1" s="4"/>
      <c r="G1" s="4"/>
      <c r="H1" s="4"/>
      <c r="I1" s="4"/>
      <c r="J1" s="4"/>
      <c r="K1" s="4"/>
      <c r="L1" s="4"/>
      <c r="M1" s="4"/>
      <c r="N1" s="4"/>
    </row>
    <row r="2" spans="1:14">
      <c r="A2" s="4" t="s">
        <v>2</v>
      </c>
      <c r="B2" s="4" t="s">
        <v>3</v>
      </c>
      <c r="C2" s="4" t="s">
        <v>4</v>
      </c>
      <c r="D2" s="4" t="s">
        <v>5</v>
      </c>
      <c r="E2" s="4" t="s">
        <v>6</v>
      </c>
      <c r="F2" s="4" t="s">
        <v>7</v>
      </c>
      <c r="G2" s="4" t="s">
        <v>8</v>
      </c>
      <c r="H2" s="4" t="s">
        <v>9</v>
      </c>
      <c r="I2" s="4" t="s">
        <v>10</v>
      </c>
      <c r="J2" s="4" t="s">
        <v>11</v>
      </c>
      <c r="K2" s="4" t="s">
        <v>12</v>
      </c>
      <c r="L2" s="4" t="s">
        <v>13</v>
      </c>
      <c r="M2" s="4" t="s">
        <v>14</v>
      </c>
      <c r="N2" s="4" t="s">
        <v>15</v>
      </c>
    </row>
    <row r="3" spans="1:14">
      <c r="A3" s="4">
        <v>1</v>
      </c>
      <c r="B3" s="4" t="s">
        <v>4649</v>
      </c>
      <c r="C3" s="4">
        <v>1</v>
      </c>
      <c r="D3" s="4" t="s">
        <v>30810</v>
      </c>
      <c r="E3" s="4" t="s">
        <v>30811</v>
      </c>
      <c r="F3" s="4" t="s">
        <v>30812</v>
      </c>
      <c r="G3" s="4" t="s">
        <v>10235</v>
      </c>
      <c r="H3" s="4">
        <v>2000</v>
      </c>
      <c r="I3" s="4" t="s">
        <v>97</v>
      </c>
      <c r="J3" s="4" t="s">
        <v>22</v>
      </c>
      <c r="K3" s="4" t="s">
        <v>30813</v>
      </c>
      <c r="L3" s="4">
        <v>201</v>
      </c>
      <c r="M3" s="4" t="s">
        <v>30814</v>
      </c>
      <c r="N3" s="4"/>
    </row>
    <row r="4" spans="1:14">
      <c r="A4" s="4">
        <v>2</v>
      </c>
      <c r="B4" s="4" t="s">
        <v>4649</v>
      </c>
      <c r="C4" s="4">
        <v>1</v>
      </c>
      <c r="D4" s="4" t="s">
        <v>30815</v>
      </c>
      <c r="E4" s="4" t="s">
        <v>30816</v>
      </c>
      <c r="F4" s="4" t="s">
        <v>30817</v>
      </c>
      <c r="G4" s="4" t="s">
        <v>2573</v>
      </c>
      <c r="H4" s="4">
        <v>2000</v>
      </c>
      <c r="I4" s="4" t="s">
        <v>97</v>
      </c>
      <c r="J4" s="4" t="s">
        <v>22</v>
      </c>
      <c r="K4" s="4" t="s">
        <v>30818</v>
      </c>
      <c r="L4" s="4">
        <v>731</v>
      </c>
      <c r="M4" s="4"/>
      <c r="N4" s="4"/>
    </row>
    <row r="5" spans="1:14">
      <c r="A5" s="4">
        <v>3</v>
      </c>
      <c r="B5" s="4" t="s">
        <v>4649</v>
      </c>
      <c r="C5" s="4">
        <v>1</v>
      </c>
      <c r="D5" s="4" t="s">
        <v>30819</v>
      </c>
      <c r="E5" s="4"/>
      <c r="F5" s="4" t="s">
        <v>30820</v>
      </c>
      <c r="G5" s="4" t="s">
        <v>30821</v>
      </c>
      <c r="H5" s="4"/>
      <c r="I5" s="4"/>
      <c r="J5" s="4" t="s">
        <v>102</v>
      </c>
      <c r="K5" s="4"/>
      <c r="L5" s="4">
        <v>8</v>
      </c>
      <c r="M5" s="4"/>
      <c r="N5" s="4" t="s">
        <v>34</v>
      </c>
    </row>
    <row r="6" spans="1:14">
      <c r="A6" s="4">
        <v>4</v>
      </c>
      <c r="B6" s="4" t="s">
        <v>4649</v>
      </c>
      <c r="C6" s="4">
        <v>1</v>
      </c>
      <c r="D6" s="4" t="s">
        <v>30822</v>
      </c>
      <c r="E6" s="4" t="s">
        <v>30823</v>
      </c>
      <c r="F6" s="4" t="s">
        <v>30824</v>
      </c>
      <c r="G6" s="4" t="s">
        <v>1170</v>
      </c>
      <c r="H6" s="4">
        <v>2007</v>
      </c>
      <c r="I6" s="4" t="s">
        <v>97</v>
      </c>
      <c r="J6" s="4" t="s">
        <v>22</v>
      </c>
      <c r="K6" s="4" t="s">
        <v>30825</v>
      </c>
      <c r="L6" s="4">
        <v>114</v>
      </c>
      <c r="M6" s="4" t="s">
        <v>30826</v>
      </c>
      <c r="N6" s="4"/>
    </row>
    <row r="7" spans="1:14">
      <c r="A7" s="4">
        <v>5</v>
      </c>
      <c r="B7" s="4" t="s">
        <v>4649</v>
      </c>
      <c r="C7" s="4">
        <v>1</v>
      </c>
      <c r="D7" s="4" t="s">
        <v>30827</v>
      </c>
      <c r="E7" s="4" t="s">
        <v>30828</v>
      </c>
      <c r="F7" s="4" t="s">
        <v>30829</v>
      </c>
      <c r="G7" s="4" t="s">
        <v>4326</v>
      </c>
      <c r="H7" s="4">
        <v>2008</v>
      </c>
      <c r="I7" s="4" t="s">
        <v>97</v>
      </c>
      <c r="J7" s="4" t="s">
        <v>22</v>
      </c>
      <c r="K7" s="4" t="s">
        <v>30830</v>
      </c>
      <c r="L7" s="4">
        <v>216</v>
      </c>
      <c r="M7" s="4"/>
      <c r="N7" s="4"/>
    </row>
    <row r="8" spans="1:14">
      <c r="A8" s="4">
        <v>6</v>
      </c>
      <c r="B8" s="4" t="s">
        <v>4649</v>
      </c>
      <c r="C8" s="4">
        <v>1</v>
      </c>
      <c r="D8" s="4" t="s">
        <v>30831</v>
      </c>
      <c r="E8" s="4" t="s">
        <v>30832</v>
      </c>
      <c r="F8" s="4" t="s">
        <v>30833</v>
      </c>
      <c r="G8" s="4" t="s">
        <v>30834</v>
      </c>
      <c r="H8" s="4">
        <v>2007</v>
      </c>
      <c r="I8" s="4" t="s">
        <v>863</v>
      </c>
      <c r="J8" s="4" t="s">
        <v>22</v>
      </c>
      <c r="K8" s="4" t="s">
        <v>30835</v>
      </c>
      <c r="L8" s="4">
        <v>226</v>
      </c>
      <c r="M8" s="4" t="s">
        <v>30836</v>
      </c>
      <c r="N8" s="4"/>
    </row>
    <row r="9" spans="1:14">
      <c r="A9" s="4">
        <v>7</v>
      </c>
      <c r="B9" s="4" t="s">
        <v>4649</v>
      </c>
      <c r="C9" s="4">
        <v>1</v>
      </c>
      <c r="D9" s="4" t="s">
        <v>30837</v>
      </c>
      <c r="E9" s="4" t="s">
        <v>30838</v>
      </c>
      <c r="F9" s="4" t="s">
        <v>30839</v>
      </c>
      <c r="G9" s="4"/>
      <c r="H9" s="4">
        <v>1996</v>
      </c>
      <c r="I9" s="4" t="s">
        <v>4715</v>
      </c>
      <c r="J9" s="4" t="s">
        <v>167</v>
      </c>
      <c r="K9" s="4" t="s">
        <v>6065</v>
      </c>
      <c r="L9" s="4">
        <v>199</v>
      </c>
      <c r="M9" s="4"/>
      <c r="N9" s="4" t="s">
        <v>34</v>
      </c>
    </row>
    <row r="10" spans="1:14">
      <c r="A10" s="4">
        <v>8</v>
      </c>
      <c r="B10" s="4" t="s">
        <v>4649</v>
      </c>
      <c r="C10" s="4">
        <v>1</v>
      </c>
      <c r="D10" s="4" t="s">
        <v>30840</v>
      </c>
      <c r="E10" s="4" t="s">
        <v>30841</v>
      </c>
      <c r="F10" s="4" t="s">
        <v>30842</v>
      </c>
      <c r="G10" s="4" t="s">
        <v>340</v>
      </c>
      <c r="H10" s="4">
        <v>2007</v>
      </c>
      <c r="I10" s="4" t="s">
        <v>97</v>
      </c>
      <c r="J10" s="4" t="s">
        <v>22</v>
      </c>
      <c r="K10" s="4" t="s">
        <v>30843</v>
      </c>
      <c r="L10" s="4">
        <v>149</v>
      </c>
      <c r="M10" s="4" t="s">
        <v>30844</v>
      </c>
      <c r="N10" s="4"/>
    </row>
    <row r="11" spans="1:14">
      <c r="A11" s="4">
        <v>9</v>
      </c>
      <c r="B11" s="4" t="s">
        <v>4649</v>
      </c>
      <c r="C11" s="4">
        <v>1</v>
      </c>
      <c r="D11" s="4" t="s">
        <v>30845</v>
      </c>
      <c r="E11" s="4" t="s">
        <v>30846</v>
      </c>
      <c r="F11" s="4" t="s">
        <v>30847</v>
      </c>
      <c r="G11" s="4" t="s">
        <v>20</v>
      </c>
      <c r="H11" s="4">
        <v>2003</v>
      </c>
      <c r="I11" s="4" t="s">
        <v>19279</v>
      </c>
      <c r="J11" s="4" t="s">
        <v>22</v>
      </c>
      <c r="K11" s="4" t="s">
        <v>30848</v>
      </c>
      <c r="L11" s="4">
        <v>214</v>
      </c>
      <c r="M11" s="4" t="s">
        <v>30849</v>
      </c>
      <c r="N11" s="4"/>
    </row>
    <row r="12" spans="1:14">
      <c r="A12" s="4">
        <v>10</v>
      </c>
      <c r="B12" s="4" t="s">
        <v>4649</v>
      </c>
      <c r="C12" s="4">
        <v>1</v>
      </c>
      <c r="D12" s="4" t="s">
        <v>30850</v>
      </c>
      <c r="E12" s="4" t="s">
        <v>30851</v>
      </c>
      <c r="F12" s="4" t="s">
        <v>30852</v>
      </c>
      <c r="G12" s="4" t="s">
        <v>29041</v>
      </c>
      <c r="H12" s="4">
        <v>2004</v>
      </c>
      <c r="I12" s="4" t="s">
        <v>97</v>
      </c>
      <c r="J12" s="4" t="s">
        <v>22</v>
      </c>
      <c r="K12" s="4" t="s">
        <v>30853</v>
      </c>
      <c r="L12" s="4">
        <v>177</v>
      </c>
      <c r="M12" s="4"/>
      <c r="N12" s="4"/>
    </row>
    <row r="13" spans="1:14">
      <c r="A13" s="4">
        <v>11</v>
      </c>
      <c r="B13" s="4" t="s">
        <v>427</v>
      </c>
      <c r="C13" s="4">
        <f>VLOOKUP(B13,[9]Sheet2!A$1:B$100,2,FALSE)</f>
        <v>2</v>
      </c>
      <c r="D13" s="4" t="s">
        <v>30854</v>
      </c>
      <c r="E13" s="4" t="s">
        <v>30855</v>
      </c>
      <c r="F13" s="4" t="s">
        <v>30856</v>
      </c>
      <c r="G13" s="4" t="s">
        <v>30857</v>
      </c>
      <c r="H13" s="4">
        <v>1991</v>
      </c>
      <c r="I13" s="4" t="s">
        <v>30858</v>
      </c>
      <c r="J13" s="4" t="s">
        <v>22</v>
      </c>
      <c r="K13" s="4" t="s">
        <v>30859</v>
      </c>
      <c r="L13" s="4" t="s">
        <v>30860</v>
      </c>
      <c r="M13" s="4" t="s">
        <v>30855</v>
      </c>
      <c r="N13" s="4" t="s">
        <v>24</v>
      </c>
    </row>
    <row r="14" spans="1:14">
      <c r="A14" s="4">
        <v>12</v>
      </c>
      <c r="B14" s="4" t="s">
        <v>427</v>
      </c>
      <c r="C14" s="4">
        <f>VLOOKUP(B14,[9]Sheet2!A$1:B$100,2,FALSE)</f>
        <v>2</v>
      </c>
      <c r="D14" s="4" t="s">
        <v>30861</v>
      </c>
      <c r="E14" s="4" t="s">
        <v>30862</v>
      </c>
      <c r="F14" s="4" t="s">
        <v>30863</v>
      </c>
      <c r="G14" s="4" t="s">
        <v>16439</v>
      </c>
      <c r="H14" s="4">
        <v>2003</v>
      </c>
      <c r="I14" s="4" t="s">
        <v>378</v>
      </c>
      <c r="J14" s="4" t="s">
        <v>22</v>
      </c>
      <c r="K14" s="4" t="s">
        <v>30864</v>
      </c>
      <c r="L14" s="4">
        <v>161</v>
      </c>
      <c r="M14" s="4" t="s">
        <v>30865</v>
      </c>
      <c r="N14" s="4"/>
    </row>
    <row r="15" spans="1:14">
      <c r="A15" s="4">
        <v>13</v>
      </c>
      <c r="B15" s="4" t="s">
        <v>427</v>
      </c>
      <c r="C15" s="4">
        <f>VLOOKUP(B15,[9]Sheet2!A$1:B$100,2,FALSE)</f>
        <v>2</v>
      </c>
      <c r="D15" s="4" t="s">
        <v>30866</v>
      </c>
      <c r="E15" s="4" t="s">
        <v>30867</v>
      </c>
      <c r="F15" s="4" t="s">
        <v>30868</v>
      </c>
      <c r="G15" s="4" t="s">
        <v>15789</v>
      </c>
      <c r="H15" s="4">
        <v>2002</v>
      </c>
      <c r="I15" s="4" t="s">
        <v>97</v>
      </c>
      <c r="J15" s="4" t="s">
        <v>22</v>
      </c>
      <c r="K15" s="4" t="s">
        <v>30869</v>
      </c>
      <c r="L15" s="4">
        <v>157</v>
      </c>
      <c r="M15" s="4"/>
      <c r="N15" s="4"/>
    </row>
    <row r="16" spans="1:14">
      <c r="A16" s="4">
        <v>14</v>
      </c>
      <c r="B16" s="4" t="s">
        <v>427</v>
      </c>
      <c r="C16" s="4">
        <f>VLOOKUP(B16,[9]Sheet2!A$1:B$100,2,FALSE)</f>
        <v>2</v>
      </c>
      <c r="D16" s="4" t="s">
        <v>30870</v>
      </c>
      <c r="E16" s="4" t="s">
        <v>30871</v>
      </c>
      <c r="F16" s="4" t="s">
        <v>30872</v>
      </c>
      <c r="G16" s="4" t="s">
        <v>16439</v>
      </c>
      <c r="H16" s="4">
        <v>1996</v>
      </c>
      <c r="I16" s="4" t="s">
        <v>353</v>
      </c>
      <c r="J16" s="4" t="s">
        <v>22</v>
      </c>
      <c r="K16" s="4" t="s">
        <v>30873</v>
      </c>
      <c r="L16" s="4">
        <v>65</v>
      </c>
      <c r="M16" s="4"/>
      <c r="N16" s="4"/>
    </row>
    <row r="17" spans="1:14">
      <c r="A17" s="4">
        <v>15</v>
      </c>
      <c r="B17" s="4" t="s">
        <v>427</v>
      </c>
      <c r="C17" s="4">
        <f>VLOOKUP(B17,[9]Sheet2!A$1:B$100,2,FALSE)</f>
        <v>2</v>
      </c>
      <c r="D17" s="4" t="s">
        <v>30874</v>
      </c>
      <c r="E17" s="4" t="s">
        <v>30875</v>
      </c>
      <c r="F17" s="4" t="s">
        <v>30876</v>
      </c>
      <c r="G17" s="4" t="s">
        <v>1170</v>
      </c>
      <c r="H17" s="4">
        <v>2000</v>
      </c>
      <c r="I17" s="4" t="s">
        <v>97</v>
      </c>
      <c r="J17" s="4" t="s">
        <v>22</v>
      </c>
      <c r="K17" s="4" t="s">
        <v>30877</v>
      </c>
      <c r="L17" s="4">
        <v>134</v>
      </c>
      <c r="M17" s="4"/>
      <c r="N17" s="4"/>
    </row>
    <row r="18" spans="1:14">
      <c r="A18" s="4">
        <v>16</v>
      </c>
      <c r="B18" s="4" t="s">
        <v>427</v>
      </c>
      <c r="C18" s="4">
        <f>VLOOKUP(B18,[9]Sheet2!A$1:B$100,2,FALSE)</f>
        <v>2</v>
      </c>
      <c r="D18" s="4" t="s">
        <v>30878</v>
      </c>
      <c r="E18" s="4" t="s">
        <v>30879</v>
      </c>
      <c r="F18" s="4" t="s">
        <v>30880</v>
      </c>
      <c r="G18" s="4" t="s">
        <v>1170</v>
      </c>
      <c r="H18" s="4">
        <v>1999</v>
      </c>
      <c r="I18" s="4" t="s">
        <v>97</v>
      </c>
      <c r="J18" s="4" t="s">
        <v>22</v>
      </c>
      <c r="K18" s="4" t="s">
        <v>30881</v>
      </c>
      <c r="L18" s="4">
        <v>146</v>
      </c>
      <c r="M18" s="4" t="s">
        <v>30882</v>
      </c>
      <c r="N18" s="4"/>
    </row>
    <row r="19" spans="1:14">
      <c r="A19" s="4">
        <v>17</v>
      </c>
      <c r="B19" s="4" t="s">
        <v>427</v>
      </c>
      <c r="C19" s="4">
        <f>VLOOKUP(B19,[9]Sheet2!A$1:B$100,2,FALSE)</f>
        <v>2</v>
      </c>
      <c r="D19" s="4" t="s">
        <v>30883</v>
      </c>
      <c r="E19" s="4" t="s">
        <v>30884</v>
      </c>
      <c r="F19" s="4" t="s">
        <v>30885</v>
      </c>
      <c r="G19" s="4" t="s">
        <v>3848</v>
      </c>
      <c r="H19" s="4">
        <v>2001</v>
      </c>
      <c r="I19" s="4" t="s">
        <v>97</v>
      </c>
      <c r="J19" s="4" t="s">
        <v>22</v>
      </c>
      <c r="K19" s="4" t="s">
        <v>30886</v>
      </c>
      <c r="L19" s="4">
        <v>121</v>
      </c>
      <c r="M19" s="4" t="s">
        <v>30887</v>
      </c>
      <c r="N19" s="4"/>
    </row>
    <row r="20" spans="1:14">
      <c r="A20" s="4">
        <v>18</v>
      </c>
      <c r="B20" s="4" t="s">
        <v>427</v>
      </c>
      <c r="C20" s="4">
        <f>VLOOKUP(B20,[9]Sheet2!A$1:B$100,2,FALSE)</f>
        <v>2</v>
      </c>
      <c r="D20" s="4" t="s">
        <v>30888</v>
      </c>
      <c r="E20" s="4" t="s">
        <v>30889</v>
      </c>
      <c r="F20" s="4" t="s">
        <v>30890</v>
      </c>
      <c r="G20" s="4" t="s">
        <v>30891</v>
      </c>
      <c r="H20" s="4">
        <v>1968</v>
      </c>
      <c r="I20" s="4" t="s">
        <v>4676</v>
      </c>
      <c r="J20" s="4" t="s">
        <v>22</v>
      </c>
      <c r="K20" s="4" t="s">
        <v>30892</v>
      </c>
      <c r="L20" s="4">
        <v>103</v>
      </c>
      <c r="M20" s="4"/>
      <c r="N20" s="4"/>
    </row>
    <row r="21" spans="1:14">
      <c r="A21" s="4">
        <v>19</v>
      </c>
      <c r="B21" s="4" t="s">
        <v>427</v>
      </c>
      <c r="C21" s="4">
        <f>VLOOKUP(B21,[9]Sheet2!A$1:B$100,2,FALSE)</f>
        <v>2</v>
      </c>
      <c r="D21" s="4" t="s">
        <v>30893</v>
      </c>
      <c r="E21" s="4" t="s">
        <v>30894</v>
      </c>
      <c r="F21" s="4" t="s">
        <v>30895</v>
      </c>
      <c r="G21" s="4" t="s">
        <v>3784</v>
      </c>
      <c r="H21" s="4">
        <v>2006</v>
      </c>
      <c r="I21" s="4" t="s">
        <v>97</v>
      </c>
      <c r="J21" s="4" t="s">
        <v>22</v>
      </c>
      <c r="K21" s="4" t="s">
        <v>30896</v>
      </c>
      <c r="L21" s="4">
        <v>106</v>
      </c>
      <c r="M21" s="4" t="s">
        <v>30897</v>
      </c>
      <c r="N21" s="4"/>
    </row>
    <row r="22" spans="1:14">
      <c r="A22" s="4">
        <v>20</v>
      </c>
      <c r="B22" s="4" t="s">
        <v>427</v>
      </c>
      <c r="C22" s="4">
        <f>VLOOKUP(B22,[9]Sheet2!A$1:B$100,2,FALSE)</f>
        <v>2</v>
      </c>
      <c r="D22" s="4" t="s">
        <v>30898</v>
      </c>
      <c r="E22" s="4" t="s">
        <v>30899</v>
      </c>
      <c r="F22" s="4" t="s">
        <v>30900</v>
      </c>
      <c r="G22" s="4" t="s">
        <v>29041</v>
      </c>
      <c r="H22" s="4">
        <v>2007</v>
      </c>
      <c r="I22" s="4" t="s">
        <v>97</v>
      </c>
      <c r="J22" s="4" t="s">
        <v>22</v>
      </c>
      <c r="K22" s="4" t="s">
        <v>30901</v>
      </c>
      <c r="L22" s="4">
        <v>105</v>
      </c>
      <c r="M22" s="4" t="s">
        <v>30902</v>
      </c>
      <c r="N22" s="4"/>
    </row>
    <row r="23" spans="1:14">
      <c r="A23" s="4">
        <v>21</v>
      </c>
      <c r="B23" s="4" t="s">
        <v>190</v>
      </c>
      <c r="C23" s="4">
        <f>VLOOKUP(B23,[9]Sheet2!A$1:B$100,2,FALSE)</f>
        <v>3</v>
      </c>
      <c r="D23" s="4" t="s">
        <v>30903</v>
      </c>
      <c r="E23" s="4" t="s">
        <v>30904</v>
      </c>
      <c r="F23" s="4" t="s">
        <v>30905</v>
      </c>
      <c r="G23" s="4" t="s">
        <v>30906</v>
      </c>
      <c r="H23" s="4">
        <v>2007</v>
      </c>
      <c r="I23" s="4" t="s">
        <v>30907</v>
      </c>
      <c r="J23" s="4" t="s">
        <v>22</v>
      </c>
      <c r="K23" s="4" t="s">
        <v>30908</v>
      </c>
      <c r="L23" s="4">
        <v>110</v>
      </c>
      <c r="M23" s="4" t="s">
        <v>30904</v>
      </c>
      <c r="N23" s="4" t="s">
        <v>24</v>
      </c>
    </row>
    <row r="24" spans="1:14">
      <c r="A24" s="4">
        <v>22</v>
      </c>
      <c r="B24" s="4" t="s">
        <v>190</v>
      </c>
      <c r="C24" s="4">
        <f>VLOOKUP(B24,[9]Sheet2!A$1:B$100,2,FALSE)</f>
        <v>3</v>
      </c>
      <c r="D24" s="4" t="s">
        <v>30909</v>
      </c>
      <c r="E24" s="4" t="s">
        <v>30910</v>
      </c>
      <c r="F24" s="4" t="s">
        <v>30911</v>
      </c>
      <c r="G24" s="4" t="s">
        <v>30912</v>
      </c>
      <c r="H24" s="4">
        <v>1997</v>
      </c>
      <c r="I24" s="4" t="s">
        <v>4676</v>
      </c>
      <c r="J24" s="4" t="s">
        <v>22</v>
      </c>
      <c r="K24" s="4" t="s">
        <v>30913</v>
      </c>
      <c r="L24" s="4">
        <v>85</v>
      </c>
      <c r="M24" s="4"/>
      <c r="N24" s="4"/>
    </row>
    <row r="25" spans="1:14">
      <c r="A25" s="4">
        <v>23</v>
      </c>
      <c r="B25" s="4" t="s">
        <v>190</v>
      </c>
      <c r="C25" s="4">
        <f>VLOOKUP(B25,[9]Sheet2!A$1:B$100,2,FALSE)</f>
        <v>3</v>
      </c>
      <c r="D25" s="4" t="s">
        <v>30914</v>
      </c>
      <c r="E25" s="4" t="s">
        <v>30915</v>
      </c>
      <c r="F25" s="4" t="s">
        <v>30916</v>
      </c>
      <c r="G25" s="4"/>
      <c r="H25" s="4">
        <v>2011</v>
      </c>
      <c r="I25" s="4" t="s">
        <v>30917</v>
      </c>
      <c r="J25" s="4" t="s">
        <v>167</v>
      </c>
      <c r="K25" s="4" t="s">
        <v>30918</v>
      </c>
      <c r="L25" s="4">
        <v>8</v>
      </c>
      <c r="M25" s="4" t="s">
        <v>30919</v>
      </c>
      <c r="N25" s="4"/>
    </row>
    <row r="26" spans="1:14">
      <c r="A26" s="4">
        <v>24</v>
      </c>
      <c r="B26" s="4" t="s">
        <v>190</v>
      </c>
      <c r="C26" s="4">
        <f>VLOOKUP(B26,[9]Sheet2!A$1:B$100,2,FALSE)</f>
        <v>3</v>
      </c>
      <c r="D26" s="4" t="s">
        <v>30920</v>
      </c>
      <c r="E26" s="4" t="s">
        <v>30921</v>
      </c>
      <c r="F26" s="4" t="s">
        <v>30922</v>
      </c>
      <c r="G26" s="4" t="s">
        <v>1882</v>
      </c>
      <c r="H26" s="4">
        <v>2004</v>
      </c>
      <c r="I26" s="4" t="s">
        <v>97</v>
      </c>
      <c r="J26" s="4" t="s">
        <v>22</v>
      </c>
      <c r="K26" s="4" t="s">
        <v>30923</v>
      </c>
      <c r="L26" s="4">
        <v>49</v>
      </c>
      <c r="M26" s="4"/>
      <c r="N26" s="4"/>
    </row>
    <row r="27" spans="1:14">
      <c r="A27" s="4">
        <v>25</v>
      </c>
      <c r="B27" s="4" t="s">
        <v>190</v>
      </c>
      <c r="C27" s="4">
        <f>VLOOKUP(B27,[9]Sheet2!A$1:B$100,2,FALSE)</f>
        <v>3</v>
      </c>
      <c r="D27" s="4" t="s">
        <v>30924</v>
      </c>
      <c r="E27" s="4" t="s">
        <v>30925</v>
      </c>
      <c r="F27" s="4" t="s">
        <v>30926</v>
      </c>
      <c r="G27" s="4" t="s">
        <v>15789</v>
      </c>
      <c r="H27" s="4">
        <v>2006</v>
      </c>
      <c r="I27" s="4" t="s">
        <v>97</v>
      </c>
      <c r="J27" s="4" t="s">
        <v>22</v>
      </c>
      <c r="K27" s="4" t="s">
        <v>30927</v>
      </c>
      <c r="L27" s="4">
        <v>88</v>
      </c>
      <c r="M27" s="4"/>
      <c r="N27" s="4"/>
    </row>
    <row r="28" spans="1:14">
      <c r="A28" s="4">
        <v>26</v>
      </c>
      <c r="B28" s="4" t="s">
        <v>190</v>
      </c>
      <c r="C28" s="4">
        <f>VLOOKUP(B28,[9]Sheet2!A$1:B$100,2,FALSE)</f>
        <v>3</v>
      </c>
      <c r="D28" s="4" t="s">
        <v>30928</v>
      </c>
      <c r="E28" s="4" t="s">
        <v>30929</v>
      </c>
      <c r="F28" s="4" t="s">
        <v>30930</v>
      </c>
      <c r="G28" s="4" t="s">
        <v>1471</v>
      </c>
      <c r="H28" s="4">
        <v>2007</v>
      </c>
      <c r="I28" s="4" t="s">
        <v>535</v>
      </c>
      <c r="J28" s="4" t="s">
        <v>22</v>
      </c>
      <c r="K28" s="4" t="s">
        <v>30931</v>
      </c>
      <c r="L28" s="4">
        <v>89</v>
      </c>
      <c r="M28" s="4" t="s">
        <v>30932</v>
      </c>
      <c r="N28" s="4"/>
    </row>
    <row r="29" spans="1:14">
      <c r="A29" s="4">
        <v>27</v>
      </c>
      <c r="B29" s="4" t="s">
        <v>190</v>
      </c>
      <c r="C29" s="4">
        <f>VLOOKUP(B29,[9]Sheet2!A$1:B$100,2,FALSE)</f>
        <v>3</v>
      </c>
      <c r="D29" s="4" t="s">
        <v>30933</v>
      </c>
      <c r="E29" s="4" t="s">
        <v>30934</v>
      </c>
      <c r="F29" s="4" t="s">
        <v>30935</v>
      </c>
      <c r="G29" s="4" t="s">
        <v>2968</v>
      </c>
      <c r="H29" s="4">
        <v>2003</v>
      </c>
      <c r="I29" s="4" t="s">
        <v>863</v>
      </c>
      <c r="J29" s="4" t="s">
        <v>22</v>
      </c>
      <c r="K29" s="4" t="s">
        <v>30936</v>
      </c>
      <c r="L29" s="4">
        <v>83</v>
      </c>
      <c r="M29" s="4" t="s">
        <v>30937</v>
      </c>
      <c r="N29" s="4"/>
    </row>
    <row r="30" spans="1:14">
      <c r="A30" s="4">
        <v>28</v>
      </c>
      <c r="B30" s="4" t="s">
        <v>190</v>
      </c>
      <c r="C30" s="4">
        <f>VLOOKUP(B30,[9]Sheet2!A$1:B$100,2,FALSE)</f>
        <v>3</v>
      </c>
      <c r="D30" s="4" t="s">
        <v>30938</v>
      </c>
      <c r="E30" s="4" t="s">
        <v>30939</v>
      </c>
      <c r="F30" s="4" t="s">
        <v>30940</v>
      </c>
      <c r="G30" s="4" t="s">
        <v>30941</v>
      </c>
      <c r="H30" s="4">
        <v>1998</v>
      </c>
      <c r="I30" s="4" t="s">
        <v>863</v>
      </c>
      <c r="J30" s="4" t="s">
        <v>22</v>
      </c>
      <c r="K30" s="4" t="s">
        <v>30942</v>
      </c>
      <c r="L30" s="4">
        <v>143</v>
      </c>
      <c r="M30" s="4" t="s">
        <v>30943</v>
      </c>
      <c r="N30" s="4"/>
    </row>
    <row r="31" spans="1:14">
      <c r="A31" s="4">
        <v>29</v>
      </c>
      <c r="B31" s="4" t="s">
        <v>190</v>
      </c>
      <c r="C31" s="4">
        <f>VLOOKUP(B31,[9]Sheet2!A$1:B$100,2,FALSE)</f>
        <v>3</v>
      </c>
      <c r="D31" s="4" t="s">
        <v>30944</v>
      </c>
      <c r="E31" s="4" t="s">
        <v>30945</v>
      </c>
      <c r="F31" s="4" t="s">
        <v>30946</v>
      </c>
      <c r="G31" s="4" t="s">
        <v>10646</v>
      </c>
      <c r="H31" s="4">
        <v>2008</v>
      </c>
      <c r="I31" s="4" t="s">
        <v>97</v>
      </c>
      <c r="J31" s="4" t="s">
        <v>22</v>
      </c>
      <c r="K31" s="4" t="s">
        <v>30947</v>
      </c>
      <c r="L31" s="4">
        <v>77</v>
      </c>
      <c r="M31" s="4" t="s">
        <v>30948</v>
      </c>
      <c r="N31" s="4"/>
    </row>
    <row r="32" spans="1:14">
      <c r="A32" s="4">
        <v>30</v>
      </c>
      <c r="B32" s="4" t="s">
        <v>190</v>
      </c>
      <c r="C32" s="4">
        <f>VLOOKUP(B32,[9]Sheet2!A$1:B$100,2,FALSE)</f>
        <v>3</v>
      </c>
      <c r="D32" s="4" t="s">
        <v>30949</v>
      </c>
      <c r="E32" s="4" t="s">
        <v>30950</v>
      </c>
      <c r="F32" s="4" t="s">
        <v>30951</v>
      </c>
      <c r="G32" s="4" t="s">
        <v>30952</v>
      </c>
      <c r="H32" s="4">
        <v>2007</v>
      </c>
      <c r="I32" s="4" t="s">
        <v>863</v>
      </c>
      <c r="J32" s="4" t="s">
        <v>22</v>
      </c>
      <c r="K32" s="4" t="s">
        <v>30953</v>
      </c>
      <c r="L32" s="4">
        <v>70</v>
      </c>
      <c r="M32" s="4" t="s">
        <v>30954</v>
      </c>
      <c r="N32" s="4"/>
    </row>
    <row r="33" spans="1:14">
      <c r="A33" s="4">
        <v>31</v>
      </c>
      <c r="B33" s="4" t="s">
        <v>233</v>
      </c>
      <c r="C33" s="4">
        <f>VLOOKUP(B33,[9]Sheet2!A$1:B$100,2,FALSE)</f>
        <v>4</v>
      </c>
      <c r="D33" s="4" t="s">
        <v>30955</v>
      </c>
      <c r="E33" s="4" t="s">
        <v>30956</v>
      </c>
      <c r="F33" s="4" t="s">
        <v>30957</v>
      </c>
      <c r="G33" s="4" t="s">
        <v>30958</v>
      </c>
      <c r="H33" s="4">
        <v>1991</v>
      </c>
      <c r="I33" s="4" t="s">
        <v>4686</v>
      </c>
      <c r="J33" s="4" t="s">
        <v>22</v>
      </c>
      <c r="K33" s="4" t="s">
        <v>30959</v>
      </c>
      <c r="L33" s="4">
        <v>74</v>
      </c>
      <c r="M33" s="4"/>
      <c r="N33" s="4" t="s">
        <v>34</v>
      </c>
    </row>
    <row r="34" spans="1:14">
      <c r="A34" s="4">
        <v>32</v>
      </c>
      <c r="B34" s="4" t="s">
        <v>233</v>
      </c>
      <c r="C34" s="4">
        <f>VLOOKUP(B34,[9]Sheet2!A$1:B$100,2,FALSE)</f>
        <v>4</v>
      </c>
      <c r="D34" s="4" t="s">
        <v>30960</v>
      </c>
      <c r="E34" s="4" t="s">
        <v>30961</v>
      </c>
      <c r="F34" s="4" t="s">
        <v>30962</v>
      </c>
      <c r="G34" s="4" t="s">
        <v>1170</v>
      </c>
      <c r="H34" s="4">
        <v>2007</v>
      </c>
      <c r="I34" s="4" t="s">
        <v>97</v>
      </c>
      <c r="J34" s="4" t="s">
        <v>22</v>
      </c>
      <c r="K34" s="4" t="s">
        <v>30963</v>
      </c>
      <c r="L34" s="4">
        <v>66</v>
      </c>
      <c r="M34" s="4"/>
      <c r="N34" s="4"/>
    </row>
    <row r="35" spans="1:14">
      <c r="A35" s="4">
        <v>33</v>
      </c>
      <c r="B35" s="4" t="s">
        <v>233</v>
      </c>
      <c r="C35" s="4">
        <f>VLOOKUP(B35,[9]Sheet2!A$1:B$100,2,FALSE)</f>
        <v>4</v>
      </c>
      <c r="D35" s="4" t="s">
        <v>30964</v>
      </c>
      <c r="E35" s="4" t="s">
        <v>30965</v>
      </c>
      <c r="F35" s="4" t="s">
        <v>30966</v>
      </c>
      <c r="G35" s="4" t="s">
        <v>1170</v>
      </c>
      <c r="H35" s="4">
        <v>2000</v>
      </c>
      <c r="I35" s="4" t="s">
        <v>97</v>
      </c>
      <c r="J35" s="4" t="s">
        <v>22</v>
      </c>
      <c r="K35" s="4" t="s">
        <v>30967</v>
      </c>
      <c r="L35" s="4">
        <v>147</v>
      </c>
      <c r="M35" s="4" t="s">
        <v>30968</v>
      </c>
      <c r="N35" s="4"/>
    </row>
    <row r="36" spans="1:14">
      <c r="A36" s="4">
        <v>34</v>
      </c>
      <c r="B36" s="4" t="s">
        <v>233</v>
      </c>
      <c r="C36" s="4">
        <f>VLOOKUP(B36,[9]Sheet2!A$1:B$100,2,FALSE)</f>
        <v>4</v>
      </c>
      <c r="D36" s="4" t="s">
        <v>30969</v>
      </c>
      <c r="E36" s="4" t="s">
        <v>30970</v>
      </c>
      <c r="F36" s="4" t="s">
        <v>30971</v>
      </c>
      <c r="G36" s="4" t="s">
        <v>20019</v>
      </c>
      <c r="H36" s="4">
        <v>2007</v>
      </c>
      <c r="I36" s="4" t="s">
        <v>535</v>
      </c>
      <c r="J36" s="4" t="s">
        <v>22</v>
      </c>
      <c r="K36" s="4" t="s">
        <v>30972</v>
      </c>
      <c r="L36" s="4">
        <v>68</v>
      </c>
      <c r="M36" s="4"/>
      <c r="N36" s="4"/>
    </row>
    <row r="37" spans="1:14">
      <c r="A37" s="4">
        <v>35</v>
      </c>
      <c r="B37" s="4" t="s">
        <v>233</v>
      </c>
      <c r="C37" s="4">
        <f>VLOOKUP(B37,[9]Sheet2!A$1:B$100,2,FALSE)</f>
        <v>4</v>
      </c>
      <c r="D37" s="4" t="s">
        <v>30973</v>
      </c>
      <c r="E37" s="4" t="s">
        <v>30974</v>
      </c>
      <c r="F37" s="4" t="s">
        <v>30975</v>
      </c>
      <c r="G37" s="4" t="s">
        <v>11707</v>
      </c>
      <c r="H37" s="4">
        <v>2006</v>
      </c>
      <c r="I37" s="4" t="s">
        <v>863</v>
      </c>
      <c r="J37" s="4" t="s">
        <v>22</v>
      </c>
      <c r="K37" s="4" t="s">
        <v>30976</v>
      </c>
      <c r="L37" s="4">
        <v>69</v>
      </c>
      <c r="M37" s="4" t="s">
        <v>30977</v>
      </c>
      <c r="N37" s="4"/>
    </row>
    <row r="38" spans="1:14">
      <c r="A38" s="4">
        <v>36</v>
      </c>
      <c r="B38" s="4" t="s">
        <v>233</v>
      </c>
      <c r="C38" s="4">
        <f>VLOOKUP(B38,[9]Sheet2!A$1:B$100,2,FALSE)</f>
        <v>4</v>
      </c>
      <c r="D38" s="4" t="s">
        <v>30978</v>
      </c>
      <c r="E38" s="4" t="s">
        <v>30979</v>
      </c>
      <c r="F38" s="4" t="s">
        <v>30980</v>
      </c>
      <c r="G38" s="4" t="s">
        <v>1170</v>
      </c>
      <c r="H38" s="4">
        <v>2003</v>
      </c>
      <c r="I38" s="4" t="s">
        <v>97</v>
      </c>
      <c r="J38" s="4" t="s">
        <v>22</v>
      </c>
      <c r="K38" s="4" t="s">
        <v>30981</v>
      </c>
      <c r="L38" s="4">
        <v>142</v>
      </c>
      <c r="M38" s="4"/>
      <c r="N38" s="4"/>
    </row>
    <row r="39" spans="1:14">
      <c r="A39" s="4">
        <v>37</v>
      </c>
      <c r="B39" s="4" t="s">
        <v>233</v>
      </c>
      <c r="C39" s="4">
        <f>VLOOKUP(B39,[9]Sheet2!A$1:B$100,2,FALSE)</f>
        <v>4</v>
      </c>
      <c r="D39" s="4" t="s">
        <v>30982</v>
      </c>
      <c r="E39" s="4" t="s">
        <v>30983</v>
      </c>
      <c r="F39" s="4" t="s">
        <v>30984</v>
      </c>
      <c r="G39" s="4" t="s">
        <v>3656</v>
      </c>
      <c r="H39" s="4">
        <v>1999</v>
      </c>
      <c r="I39" s="4" t="s">
        <v>3657</v>
      </c>
      <c r="J39" s="4" t="s">
        <v>22</v>
      </c>
      <c r="K39" s="4" t="s">
        <v>30985</v>
      </c>
      <c r="L39" s="4">
        <v>940</v>
      </c>
      <c r="M39" s="4" t="s">
        <v>30986</v>
      </c>
      <c r="N39" s="4"/>
    </row>
    <row r="40" spans="1:14">
      <c r="A40" s="4">
        <v>38</v>
      </c>
      <c r="B40" s="4" t="s">
        <v>233</v>
      </c>
      <c r="C40" s="4">
        <f>VLOOKUP(B40,[9]Sheet2!A$1:B$100,2,FALSE)</f>
        <v>4</v>
      </c>
      <c r="D40" s="4" t="s">
        <v>30987</v>
      </c>
      <c r="E40" s="4" t="s">
        <v>30988</v>
      </c>
      <c r="F40" s="4" t="s">
        <v>30989</v>
      </c>
      <c r="G40" s="4" t="s">
        <v>30990</v>
      </c>
      <c r="H40" s="4">
        <v>1995</v>
      </c>
      <c r="I40" s="4" t="s">
        <v>535</v>
      </c>
      <c r="J40" s="4" t="s">
        <v>22</v>
      </c>
      <c r="K40" s="4" t="s">
        <v>30991</v>
      </c>
      <c r="L40" s="4">
        <v>61</v>
      </c>
      <c r="M40" s="4"/>
      <c r="N40" s="4"/>
    </row>
    <row r="41" spans="1:14">
      <c r="A41" s="4">
        <v>39</v>
      </c>
      <c r="B41" s="4" t="s">
        <v>233</v>
      </c>
      <c r="C41" s="4">
        <f>VLOOKUP(B41,[9]Sheet2!A$1:B$100,2,FALSE)</f>
        <v>4</v>
      </c>
      <c r="D41" s="4" t="s">
        <v>30992</v>
      </c>
      <c r="E41" s="4" t="s">
        <v>30993</v>
      </c>
      <c r="F41" s="4" t="s">
        <v>30994</v>
      </c>
      <c r="G41" s="4" t="s">
        <v>30995</v>
      </c>
      <c r="H41" s="4">
        <v>2008</v>
      </c>
      <c r="I41" s="4" t="s">
        <v>30996</v>
      </c>
      <c r="J41" s="4" t="s">
        <v>22</v>
      </c>
      <c r="K41" s="4" t="s">
        <v>30997</v>
      </c>
      <c r="L41" s="4">
        <v>4</v>
      </c>
      <c r="M41" s="4"/>
      <c r="N41" s="4"/>
    </row>
    <row r="42" spans="1:14">
      <c r="A42" s="4">
        <v>40</v>
      </c>
      <c r="B42" s="4" t="s">
        <v>233</v>
      </c>
      <c r="C42" s="4">
        <f>VLOOKUP(B42,[9]Sheet2!A$1:B$100,2,FALSE)</f>
        <v>4</v>
      </c>
      <c r="D42" s="4" t="s">
        <v>30998</v>
      </c>
      <c r="E42" s="4" t="s">
        <v>30999</v>
      </c>
      <c r="F42" s="4" t="s">
        <v>31000</v>
      </c>
      <c r="G42" s="4" t="s">
        <v>340</v>
      </c>
      <c r="H42" s="4">
        <v>2006</v>
      </c>
      <c r="I42" s="4" t="s">
        <v>97</v>
      </c>
      <c r="J42" s="4" t="s">
        <v>22</v>
      </c>
      <c r="K42" s="4" t="s">
        <v>31001</v>
      </c>
      <c r="L42" s="4">
        <v>223</v>
      </c>
      <c r="M42" s="4"/>
      <c r="N42" s="4"/>
    </row>
    <row r="43" spans="1:14">
      <c r="A43" s="4">
        <v>41</v>
      </c>
      <c r="B43" s="4" t="s">
        <v>161</v>
      </c>
      <c r="C43" s="4">
        <f>VLOOKUP(B43,[9]Sheet2!A$1:B$100,2,FALSE)</f>
        <v>5</v>
      </c>
      <c r="D43" s="4" t="s">
        <v>31002</v>
      </c>
      <c r="E43" s="4" t="s">
        <v>31003</v>
      </c>
      <c r="F43" s="4" t="s">
        <v>31004</v>
      </c>
      <c r="G43" s="4" t="s">
        <v>340</v>
      </c>
      <c r="H43" s="4">
        <v>2005</v>
      </c>
      <c r="I43" s="4" t="s">
        <v>97</v>
      </c>
      <c r="J43" s="4" t="s">
        <v>22</v>
      </c>
      <c r="K43" s="4" t="s">
        <v>31005</v>
      </c>
      <c r="L43" s="4">
        <v>123</v>
      </c>
      <c r="M43" s="4" t="s">
        <v>31006</v>
      </c>
      <c r="N43" s="4"/>
    </row>
    <row r="44" spans="1:14">
      <c r="A44" s="4">
        <v>42</v>
      </c>
      <c r="B44" s="4" t="s">
        <v>161</v>
      </c>
      <c r="C44" s="4">
        <f>VLOOKUP(B44,[9]Sheet2!A$1:B$100,2,FALSE)</f>
        <v>5</v>
      </c>
      <c r="D44" s="4" t="s">
        <v>31007</v>
      </c>
      <c r="E44" s="4" t="s">
        <v>31008</v>
      </c>
      <c r="F44" s="4" t="s">
        <v>31009</v>
      </c>
      <c r="G44" s="4" t="s">
        <v>187</v>
      </c>
      <c r="H44" s="4">
        <v>2003</v>
      </c>
      <c r="I44" s="4" t="s">
        <v>4676</v>
      </c>
      <c r="J44" s="4" t="s">
        <v>22</v>
      </c>
      <c r="K44" s="4" t="s">
        <v>31010</v>
      </c>
      <c r="L44" s="4">
        <v>49</v>
      </c>
      <c r="M44" s="4" t="s">
        <v>31011</v>
      </c>
      <c r="N44" s="4"/>
    </row>
    <row r="45" spans="1:14">
      <c r="A45" s="4">
        <v>43</v>
      </c>
      <c r="B45" s="4" t="s">
        <v>161</v>
      </c>
      <c r="C45" s="4">
        <f>VLOOKUP(B45,[9]Sheet2!A$1:B$100,2,FALSE)</f>
        <v>5</v>
      </c>
      <c r="D45" s="4" t="s">
        <v>31012</v>
      </c>
      <c r="E45" s="4"/>
      <c r="F45" s="4" t="s">
        <v>31013</v>
      </c>
      <c r="G45" s="4" t="s">
        <v>31014</v>
      </c>
      <c r="H45" s="4"/>
      <c r="I45" s="4"/>
      <c r="J45" s="4" t="s">
        <v>4626</v>
      </c>
      <c r="K45" s="4"/>
      <c r="L45" s="4">
        <v>3</v>
      </c>
      <c r="M45" s="4"/>
      <c r="N45" s="4" t="s">
        <v>34</v>
      </c>
    </row>
    <row r="46" spans="1:14">
      <c r="A46" s="4">
        <v>44</v>
      </c>
      <c r="B46" s="4" t="s">
        <v>161</v>
      </c>
      <c r="C46" s="4">
        <f>VLOOKUP(B46,[9]Sheet2!A$1:B$100,2,FALSE)</f>
        <v>5</v>
      </c>
      <c r="D46" s="4" t="s">
        <v>31015</v>
      </c>
      <c r="E46" s="4" t="s">
        <v>31016</v>
      </c>
      <c r="F46" s="4" t="s">
        <v>31017</v>
      </c>
      <c r="G46" s="4" t="s">
        <v>2083</v>
      </c>
      <c r="H46" s="4">
        <v>2008</v>
      </c>
      <c r="I46" s="4" t="s">
        <v>863</v>
      </c>
      <c r="J46" s="4" t="s">
        <v>22</v>
      </c>
      <c r="K46" s="4" t="s">
        <v>31018</v>
      </c>
      <c r="L46" s="4">
        <v>56</v>
      </c>
      <c r="M46" s="4" t="s">
        <v>31016</v>
      </c>
      <c r="N46" s="4" t="s">
        <v>1717</v>
      </c>
    </row>
    <row r="47" spans="1:14">
      <c r="A47" s="4">
        <v>45</v>
      </c>
      <c r="B47" s="4" t="s">
        <v>161</v>
      </c>
      <c r="C47" s="4">
        <f>VLOOKUP(B47,[9]Sheet2!A$1:B$100,2,FALSE)</f>
        <v>5</v>
      </c>
      <c r="D47" s="4" t="s">
        <v>31019</v>
      </c>
      <c r="E47" s="4" t="s">
        <v>31020</v>
      </c>
      <c r="F47" s="4" t="s">
        <v>31021</v>
      </c>
      <c r="G47" s="4" t="s">
        <v>1471</v>
      </c>
      <c r="H47" s="4">
        <v>2008</v>
      </c>
      <c r="I47" s="4" t="s">
        <v>535</v>
      </c>
      <c r="J47" s="4" t="s">
        <v>22</v>
      </c>
      <c r="K47" s="4" t="s">
        <v>31022</v>
      </c>
      <c r="L47" s="4">
        <v>104</v>
      </c>
      <c r="M47" s="4" t="s">
        <v>31023</v>
      </c>
      <c r="N47" s="4"/>
    </row>
    <row r="48" spans="1:14">
      <c r="A48" s="4">
        <v>46</v>
      </c>
      <c r="B48" s="4" t="s">
        <v>161</v>
      </c>
      <c r="C48" s="4">
        <f>VLOOKUP(B48,[9]Sheet2!A$1:B$100,2,FALSE)</f>
        <v>5</v>
      </c>
      <c r="D48" s="4" t="s">
        <v>31024</v>
      </c>
      <c r="E48" s="4" t="s">
        <v>31025</v>
      </c>
      <c r="F48" s="4" t="s">
        <v>31026</v>
      </c>
      <c r="G48" s="4" t="s">
        <v>31027</v>
      </c>
      <c r="H48" s="4">
        <v>2002</v>
      </c>
      <c r="I48" s="4" t="s">
        <v>353</v>
      </c>
      <c r="J48" s="4" t="s">
        <v>22</v>
      </c>
      <c r="K48" s="4" t="s">
        <v>31028</v>
      </c>
      <c r="L48" s="4">
        <v>60</v>
      </c>
      <c r="M48" s="4" t="s">
        <v>31029</v>
      </c>
      <c r="N48" s="4"/>
    </row>
    <row r="49" spans="1:14">
      <c r="A49" s="4">
        <v>47</v>
      </c>
      <c r="B49" s="4" t="s">
        <v>161</v>
      </c>
      <c r="C49" s="4">
        <f>VLOOKUP(B49,[9]Sheet2!A$1:B$100,2,FALSE)</f>
        <v>5</v>
      </c>
      <c r="D49" s="4" t="s">
        <v>31030</v>
      </c>
      <c r="E49" s="4" t="s">
        <v>31031</v>
      </c>
      <c r="F49" s="4" t="s">
        <v>31032</v>
      </c>
      <c r="G49" s="4" t="s">
        <v>16439</v>
      </c>
      <c r="H49" s="4">
        <v>2006</v>
      </c>
      <c r="I49" s="4" t="s">
        <v>17495</v>
      </c>
      <c r="J49" s="4" t="s">
        <v>22</v>
      </c>
      <c r="K49" s="4" t="s">
        <v>31033</v>
      </c>
      <c r="L49" s="4">
        <v>32</v>
      </c>
      <c r="M49" s="4" t="s">
        <v>31031</v>
      </c>
      <c r="N49" s="4" t="s">
        <v>24</v>
      </c>
    </row>
    <row r="50" spans="1:14">
      <c r="A50" s="4">
        <v>48</v>
      </c>
      <c r="B50" s="4" t="s">
        <v>161</v>
      </c>
      <c r="C50" s="4">
        <f>VLOOKUP(B50,[9]Sheet2!A$1:B$100,2,FALSE)</f>
        <v>5</v>
      </c>
      <c r="D50" s="4" t="s">
        <v>31034</v>
      </c>
      <c r="E50" s="4" t="s">
        <v>31035</v>
      </c>
      <c r="F50" s="4" t="s">
        <v>31036</v>
      </c>
      <c r="G50" s="4" t="s">
        <v>31037</v>
      </c>
      <c r="H50" s="4">
        <v>2008</v>
      </c>
      <c r="I50" s="4" t="s">
        <v>97</v>
      </c>
      <c r="J50" s="4" t="s">
        <v>22</v>
      </c>
      <c r="K50" s="4" t="s">
        <v>31038</v>
      </c>
      <c r="L50" s="4">
        <v>49</v>
      </c>
      <c r="M50" s="4" t="s">
        <v>31039</v>
      </c>
      <c r="N50" s="4"/>
    </row>
    <row r="51" spans="1:14">
      <c r="A51" s="4">
        <v>49</v>
      </c>
      <c r="B51" s="4" t="s">
        <v>161</v>
      </c>
      <c r="C51" s="4">
        <f>VLOOKUP(B51,[9]Sheet2!A$1:B$100,2,FALSE)</f>
        <v>5</v>
      </c>
      <c r="D51" s="4" t="s">
        <v>31040</v>
      </c>
      <c r="E51" s="4" t="s">
        <v>31041</v>
      </c>
      <c r="F51" s="4" t="s">
        <v>31042</v>
      </c>
      <c r="G51" s="4" t="s">
        <v>10378</v>
      </c>
      <c r="H51" s="4">
        <v>1998</v>
      </c>
      <c r="I51" s="4" t="s">
        <v>863</v>
      </c>
      <c r="J51" s="4" t="s">
        <v>22</v>
      </c>
      <c r="K51" s="4" t="s">
        <v>31043</v>
      </c>
      <c r="L51" s="4">
        <v>179</v>
      </c>
      <c r="M51" s="4" t="s">
        <v>31044</v>
      </c>
      <c r="N51" s="4"/>
    </row>
    <row r="52" spans="1:14">
      <c r="A52" s="4">
        <v>50</v>
      </c>
      <c r="B52" s="4" t="s">
        <v>161</v>
      </c>
      <c r="C52" s="4">
        <f>VLOOKUP(B52,[9]Sheet2!A$1:B$100,2,FALSE)</f>
        <v>5</v>
      </c>
      <c r="D52" s="4" t="s">
        <v>31045</v>
      </c>
      <c r="E52" s="4" t="s">
        <v>31046</v>
      </c>
      <c r="F52" s="4" t="s">
        <v>31047</v>
      </c>
      <c r="G52" s="4" t="s">
        <v>20019</v>
      </c>
      <c r="H52" s="4">
        <v>2005</v>
      </c>
      <c r="I52" s="4" t="s">
        <v>535</v>
      </c>
      <c r="J52" s="4" t="s">
        <v>22</v>
      </c>
      <c r="K52" s="4" t="s">
        <v>31048</v>
      </c>
      <c r="L52" s="4">
        <v>43</v>
      </c>
      <c r="M52" s="4" t="s">
        <v>31049</v>
      </c>
      <c r="N52" s="4"/>
    </row>
    <row r="53" spans="1:14">
      <c r="A53" s="4">
        <v>51</v>
      </c>
      <c r="B53" s="4" t="s">
        <v>1516</v>
      </c>
      <c r="C53" s="4">
        <f>VLOOKUP(B53,[9]Sheet2!A$1:B$100,2,FALSE)</f>
        <v>6</v>
      </c>
      <c r="D53" s="4" t="s">
        <v>31050</v>
      </c>
      <c r="E53" s="4" t="s">
        <v>31051</v>
      </c>
      <c r="F53" s="4" t="s">
        <v>31052</v>
      </c>
      <c r="G53" s="4" t="s">
        <v>1394</v>
      </c>
      <c r="H53" s="4">
        <v>2009</v>
      </c>
      <c r="I53" s="4" t="s">
        <v>1388</v>
      </c>
      <c r="J53" s="4" t="s">
        <v>22</v>
      </c>
      <c r="K53" s="4" t="s">
        <v>31053</v>
      </c>
      <c r="L53" s="4">
        <v>48</v>
      </c>
      <c r="M53" s="4" t="s">
        <v>31054</v>
      </c>
      <c r="N53" s="4"/>
    </row>
    <row r="54" spans="1:14">
      <c r="A54" s="4">
        <v>52</v>
      </c>
      <c r="B54" s="4" t="s">
        <v>1516</v>
      </c>
      <c r="C54" s="4">
        <f>VLOOKUP(B54,[9]Sheet2!A$1:B$100,2,FALSE)</f>
        <v>6</v>
      </c>
      <c r="D54" s="4" t="s">
        <v>31055</v>
      </c>
      <c r="E54" s="4" t="s">
        <v>31056</v>
      </c>
      <c r="F54" s="4" t="s">
        <v>31057</v>
      </c>
      <c r="G54" s="4" t="s">
        <v>30243</v>
      </c>
      <c r="H54" s="4">
        <v>2005</v>
      </c>
      <c r="I54" s="4" t="s">
        <v>97</v>
      </c>
      <c r="J54" s="4" t="s">
        <v>22</v>
      </c>
      <c r="K54" s="4" t="s">
        <v>31058</v>
      </c>
      <c r="L54" s="4">
        <v>152</v>
      </c>
      <c r="M54" s="4" t="s">
        <v>31059</v>
      </c>
      <c r="N54" s="4"/>
    </row>
    <row r="55" spans="1:14">
      <c r="A55" s="4">
        <v>53</v>
      </c>
      <c r="B55" s="4" t="s">
        <v>1516</v>
      </c>
      <c r="C55" s="4">
        <f>VLOOKUP(B55,[9]Sheet2!A$1:B$100,2,FALSE)</f>
        <v>6</v>
      </c>
      <c r="D55" s="4" t="s">
        <v>31060</v>
      </c>
      <c r="E55" s="4" t="s">
        <v>31061</v>
      </c>
      <c r="F55" s="4" t="s">
        <v>31062</v>
      </c>
      <c r="G55" s="4"/>
      <c r="H55" s="4">
        <v>1993</v>
      </c>
      <c r="I55" s="4" t="s">
        <v>31063</v>
      </c>
      <c r="J55" s="4" t="s">
        <v>167</v>
      </c>
      <c r="K55" s="4" t="s">
        <v>31064</v>
      </c>
      <c r="L55" s="4">
        <v>41</v>
      </c>
      <c r="M55" s="4" t="s">
        <v>31061</v>
      </c>
      <c r="N55" s="4" t="s">
        <v>4501</v>
      </c>
    </row>
    <row r="56" spans="1:14">
      <c r="A56" s="4">
        <v>54</v>
      </c>
      <c r="B56" s="4" t="s">
        <v>1516</v>
      </c>
      <c r="C56" s="4">
        <f>VLOOKUP(B56,[9]Sheet2!A$1:B$100,2,FALSE)</f>
        <v>6</v>
      </c>
      <c r="D56" s="4" t="s">
        <v>31065</v>
      </c>
      <c r="E56" s="4" t="s">
        <v>31066</v>
      </c>
      <c r="F56" s="4" t="s">
        <v>31067</v>
      </c>
      <c r="G56" s="4" t="s">
        <v>31068</v>
      </c>
      <c r="H56" s="4">
        <v>2009</v>
      </c>
      <c r="I56" s="4" t="s">
        <v>4676</v>
      </c>
      <c r="J56" s="4" t="s">
        <v>22</v>
      </c>
      <c r="K56" s="4" t="s">
        <v>31069</v>
      </c>
      <c r="L56" s="4">
        <v>44</v>
      </c>
      <c r="M56" s="4" t="s">
        <v>31070</v>
      </c>
      <c r="N56" s="4"/>
    </row>
    <row r="57" spans="1:14">
      <c r="A57" s="4">
        <v>55</v>
      </c>
      <c r="B57" s="4" t="s">
        <v>1516</v>
      </c>
      <c r="C57" s="4">
        <f>VLOOKUP(B57,[9]Sheet2!A$1:B$100,2,FALSE)</f>
        <v>6</v>
      </c>
      <c r="D57" s="4" t="s">
        <v>31071</v>
      </c>
      <c r="E57" s="4" t="s">
        <v>31072</v>
      </c>
      <c r="F57" s="4" t="s">
        <v>31073</v>
      </c>
      <c r="G57" s="4" t="s">
        <v>31074</v>
      </c>
      <c r="H57" s="4">
        <v>1994</v>
      </c>
      <c r="I57" s="4" t="s">
        <v>4717</v>
      </c>
      <c r="J57" s="4" t="s">
        <v>22</v>
      </c>
      <c r="K57" s="4" t="s">
        <v>31075</v>
      </c>
      <c r="L57" s="4">
        <v>40</v>
      </c>
      <c r="M57" s="4"/>
      <c r="N57" s="4"/>
    </row>
    <row r="58" spans="1:14">
      <c r="A58" s="4">
        <v>56</v>
      </c>
      <c r="B58" s="4" t="s">
        <v>1516</v>
      </c>
      <c r="C58" s="4">
        <f>VLOOKUP(B58,[9]Sheet2!A$1:B$100,2,FALSE)</f>
        <v>6</v>
      </c>
      <c r="D58" s="4" t="s">
        <v>31076</v>
      </c>
      <c r="E58" s="4" t="s">
        <v>31077</v>
      </c>
      <c r="F58" s="4" t="s">
        <v>31078</v>
      </c>
      <c r="G58" s="4" t="s">
        <v>2974</v>
      </c>
      <c r="H58" s="4">
        <v>2013</v>
      </c>
      <c r="I58" s="4" t="s">
        <v>97</v>
      </c>
      <c r="J58" s="4" t="s">
        <v>22</v>
      </c>
      <c r="K58" s="4" t="s">
        <v>31079</v>
      </c>
      <c r="L58" s="4">
        <v>46</v>
      </c>
      <c r="M58" s="4" t="s">
        <v>31080</v>
      </c>
      <c r="N58" s="4"/>
    </row>
    <row r="59" spans="1:14">
      <c r="A59" s="4">
        <v>57</v>
      </c>
      <c r="B59" s="4" t="s">
        <v>1516</v>
      </c>
      <c r="C59" s="4">
        <f>VLOOKUP(B59,[9]Sheet2!A$1:B$100,2,FALSE)</f>
        <v>6</v>
      </c>
      <c r="D59" s="4" t="s">
        <v>31081</v>
      </c>
      <c r="E59" s="4" t="s">
        <v>31082</v>
      </c>
      <c r="F59" s="4" t="s">
        <v>31083</v>
      </c>
      <c r="G59" s="4" t="s">
        <v>31084</v>
      </c>
      <c r="H59" s="4">
        <v>2008</v>
      </c>
      <c r="I59" s="4" t="s">
        <v>863</v>
      </c>
      <c r="J59" s="4" t="s">
        <v>22</v>
      </c>
      <c r="K59" s="4" t="s">
        <v>31085</v>
      </c>
      <c r="L59" s="4">
        <v>47</v>
      </c>
      <c r="M59" s="4"/>
      <c r="N59" s="4"/>
    </row>
    <row r="60" spans="1:14">
      <c r="A60" s="4">
        <v>58</v>
      </c>
      <c r="B60" s="4" t="s">
        <v>1516</v>
      </c>
      <c r="C60" s="4">
        <f>VLOOKUP(B60,[9]Sheet2!A$1:B$100,2,FALSE)</f>
        <v>6</v>
      </c>
      <c r="D60" s="4" t="s">
        <v>31086</v>
      </c>
      <c r="E60" s="4" t="s">
        <v>31087</v>
      </c>
      <c r="F60" s="4" t="s">
        <v>29242</v>
      </c>
      <c r="G60" s="4" t="s">
        <v>31088</v>
      </c>
      <c r="H60" s="4">
        <v>2007</v>
      </c>
      <c r="I60" s="4" t="s">
        <v>97</v>
      </c>
      <c r="J60" s="4" t="s">
        <v>22</v>
      </c>
      <c r="K60" s="4" t="s">
        <v>31089</v>
      </c>
      <c r="L60" s="4">
        <v>41</v>
      </c>
      <c r="M60" s="4"/>
      <c r="N60" s="4"/>
    </row>
    <row r="61" spans="1:14">
      <c r="A61" s="4">
        <v>59</v>
      </c>
      <c r="B61" s="4" t="s">
        <v>1516</v>
      </c>
      <c r="C61" s="4">
        <f>VLOOKUP(B61,[9]Sheet2!A$1:B$100,2,FALSE)</f>
        <v>6</v>
      </c>
      <c r="D61" s="4" t="s">
        <v>31090</v>
      </c>
      <c r="E61" s="4" t="s">
        <v>31091</v>
      </c>
      <c r="F61" s="4" t="s">
        <v>31092</v>
      </c>
      <c r="G61" s="4" t="s">
        <v>31093</v>
      </c>
      <c r="H61" s="4">
        <v>1993</v>
      </c>
      <c r="I61" s="4" t="s">
        <v>30858</v>
      </c>
      <c r="J61" s="4" t="s">
        <v>22</v>
      </c>
      <c r="K61" s="4" t="s">
        <v>31094</v>
      </c>
      <c r="L61" s="4">
        <v>28</v>
      </c>
      <c r="M61" s="4" t="s">
        <v>31091</v>
      </c>
      <c r="N61" s="4" t="s">
        <v>24</v>
      </c>
    </row>
    <row r="62" spans="1:14">
      <c r="A62" s="4">
        <v>60</v>
      </c>
      <c r="B62" s="4" t="s">
        <v>1516</v>
      </c>
      <c r="C62" s="4">
        <f>VLOOKUP(B62,[9]Sheet2!A$1:B$100,2,FALSE)</f>
        <v>6</v>
      </c>
      <c r="D62" s="4" t="s">
        <v>31095</v>
      </c>
      <c r="E62" s="4" t="s">
        <v>31096</v>
      </c>
      <c r="F62" s="4" t="s">
        <v>31097</v>
      </c>
      <c r="G62" s="4" t="s">
        <v>16794</v>
      </c>
      <c r="H62" s="4">
        <v>2008</v>
      </c>
      <c r="I62" s="4" t="s">
        <v>97</v>
      </c>
      <c r="J62" s="4" t="s">
        <v>22</v>
      </c>
      <c r="K62" s="4" t="s">
        <v>31098</v>
      </c>
      <c r="L62" s="4">
        <v>42</v>
      </c>
      <c r="M62" s="4"/>
      <c r="N62" s="4"/>
    </row>
    <row r="63" spans="1:14">
      <c r="A63" s="4">
        <v>61</v>
      </c>
      <c r="B63" s="4" t="s">
        <v>1645</v>
      </c>
      <c r="C63" s="4">
        <f>VLOOKUP(B63,[9]Sheet2!A$1:B$100,2,FALSE)</f>
        <v>7</v>
      </c>
      <c r="D63" s="4" t="s">
        <v>31099</v>
      </c>
      <c r="E63" s="4"/>
      <c r="F63" s="4" t="s">
        <v>31100</v>
      </c>
      <c r="G63" s="4"/>
      <c r="H63" s="4">
        <v>1992</v>
      </c>
      <c r="I63" s="4" t="s">
        <v>31101</v>
      </c>
      <c r="J63" s="4" t="s">
        <v>119</v>
      </c>
      <c r="K63" s="4"/>
      <c r="L63" s="4">
        <v>35</v>
      </c>
      <c r="M63" s="4"/>
      <c r="N63" s="4" t="s">
        <v>34</v>
      </c>
    </row>
    <row r="64" spans="1:14">
      <c r="A64" s="4">
        <v>62</v>
      </c>
      <c r="B64" s="4" t="s">
        <v>1645</v>
      </c>
      <c r="C64" s="4">
        <f>VLOOKUP(B64,[9]Sheet2!A$1:B$100,2,FALSE)</f>
        <v>7</v>
      </c>
      <c r="D64" s="4" t="s">
        <v>31102</v>
      </c>
      <c r="E64" s="4" t="s">
        <v>31103</v>
      </c>
      <c r="F64" s="4" t="s">
        <v>31104</v>
      </c>
      <c r="G64" s="4" t="s">
        <v>960</v>
      </c>
      <c r="H64" s="4">
        <v>2010</v>
      </c>
      <c r="I64" s="4" t="s">
        <v>19279</v>
      </c>
      <c r="J64" s="4" t="s">
        <v>22</v>
      </c>
      <c r="K64" s="4" t="s">
        <v>31105</v>
      </c>
      <c r="L64" s="4">
        <v>122</v>
      </c>
      <c r="M64" s="4" t="s">
        <v>31106</v>
      </c>
      <c r="N64" s="4"/>
    </row>
    <row r="65" spans="1:14">
      <c r="A65" s="4">
        <v>63</v>
      </c>
      <c r="B65" s="4" t="s">
        <v>1645</v>
      </c>
      <c r="C65" s="4">
        <f>VLOOKUP(B65,[9]Sheet2!A$1:B$100,2,FALSE)</f>
        <v>7</v>
      </c>
      <c r="D65" s="4" t="s">
        <v>31107</v>
      </c>
      <c r="E65" s="4" t="s">
        <v>31108</v>
      </c>
      <c r="F65" s="4" t="s">
        <v>31109</v>
      </c>
      <c r="G65" s="4" t="s">
        <v>31110</v>
      </c>
      <c r="H65" s="4">
        <v>2002</v>
      </c>
      <c r="I65" s="4" t="s">
        <v>863</v>
      </c>
      <c r="J65" s="4" t="s">
        <v>22</v>
      </c>
      <c r="K65" s="4" t="s">
        <v>31111</v>
      </c>
      <c r="L65" s="4">
        <v>38</v>
      </c>
      <c r="M65" s="4"/>
      <c r="N65" s="4"/>
    </row>
    <row r="66" spans="1:14">
      <c r="A66" s="4">
        <v>64</v>
      </c>
      <c r="B66" s="4" t="s">
        <v>1645</v>
      </c>
      <c r="C66" s="4">
        <f>VLOOKUP(B66,[9]Sheet2!A$1:B$100,2,FALSE)</f>
        <v>7</v>
      </c>
      <c r="D66" s="4" t="s">
        <v>31112</v>
      </c>
      <c r="E66" s="4" t="s">
        <v>31113</v>
      </c>
      <c r="F66" s="4" t="s">
        <v>31114</v>
      </c>
      <c r="G66" s="4" t="s">
        <v>340</v>
      </c>
      <c r="H66" s="4">
        <v>2001</v>
      </c>
      <c r="I66" s="4" t="s">
        <v>97</v>
      </c>
      <c r="J66" s="4" t="s">
        <v>22</v>
      </c>
      <c r="K66" s="4" t="s">
        <v>31115</v>
      </c>
      <c r="L66" s="4">
        <v>33</v>
      </c>
      <c r="M66" s="4"/>
      <c r="N66" s="4"/>
    </row>
    <row r="67" spans="1:14">
      <c r="A67" s="4">
        <v>65</v>
      </c>
      <c r="B67" s="4" t="s">
        <v>1645</v>
      </c>
      <c r="C67" s="4">
        <f>VLOOKUP(B67,[9]Sheet2!A$1:B$100,2,FALSE)</f>
        <v>7</v>
      </c>
      <c r="D67" s="4" t="s">
        <v>31116</v>
      </c>
      <c r="E67" s="4" t="s">
        <v>31117</v>
      </c>
      <c r="F67" s="4" t="s">
        <v>31118</v>
      </c>
      <c r="G67" s="4" t="s">
        <v>29041</v>
      </c>
      <c r="H67" s="4">
        <v>2006</v>
      </c>
      <c r="I67" s="4" t="s">
        <v>97</v>
      </c>
      <c r="J67" s="4" t="s">
        <v>22</v>
      </c>
      <c r="K67" s="4" t="s">
        <v>31119</v>
      </c>
      <c r="L67" s="4">
        <v>37</v>
      </c>
      <c r="M67" s="4"/>
      <c r="N67" s="4"/>
    </row>
    <row r="68" spans="1:14">
      <c r="A68" s="4">
        <v>66</v>
      </c>
      <c r="B68" s="4" t="s">
        <v>1645</v>
      </c>
      <c r="C68" s="4">
        <f>VLOOKUP(B68,[9]Sheet2!A$1:B$100,2,FALSE)</f>
        <v>7</v>
      </c>
      <c r="D68" s="4" t="s">
        <v>31120</v>
      </c>
      <c r="E68" s="4" t="s">
        <v>31121</v>
      </c>
      <c r="F68" s="4" t="s">
        <v>31122</v>
      </c>
      <c r="G68" s="4" t="s">
        <v>31123</v>
      </c>
      <c r="H68" s="4">
        <v>2007</v>
      </c>
      <c r="I68" s="4" t="s">
        <v>4676</v>
      </c>
      <c r="J68" s="4" t="s">
        <v>22</v>
      </c>
      <c r="K68" s="4" t="s">
        <v>31124</v>
      </c>
      <c r="L68" s="4">
        <v>32</v>
      </c>
      <c r="M68" s="4" t="s">
        <v>31125</v>
      </c>
      <c r="N68" s="4"/>
    </row>
    <row r="69" spans="1:14">
      <c r="A69" s="4">
        <v>67</v>
      </c>
      <c r="B69" s="4" t="s">
        <v>1645</v>
      </c>
      <c r="C69" s="4">
        <f>VLOOKUP(B69,[9]Sheet2!A$1:B$100,2,FALSE)</f>
        <v>7</v>
      </c>
      <c r="D69" s="4" t="s">
        <v>31126</v>
      </c>
      <c r="E69" s="4" t="s">
        <v>31127</v>
      </c>
      <c r="F69" s="4" t="s">
        <v>31128</v>
      </c>
      <c r="G69" s="4" t="s">
        <v>652</v>
      </c>
      <c r="H69" s="4">
        <v>2003</v>
      </c>
      <c r="I69" s="4" t="s">
        <v>535</v>
      </c>
      <c r="J69" s="4" t="s">
        <v>22</v>
      </c>
      <c r="K69" s="4" t="s">
        <v>31129</v>
      </c>
      <c r="L69" s="4">
        <v>36</v>
      </c>
      <c r="M69" s="4" t="s">
        <v>31130</v>
      </c>
      <c r="N69" s="4"/>
    </row>
    <row r="70" spans="1:14">
      <c r="A70" s="4">
        <v>68</v>
      </c>
      <c r="B70" s="4" t="s">
        <v>1645</v>
      </c>
      <c r="C70" s="4">
        <f>VLOOKUP(B70,[9]Sheet2!A$1:B$100,2,FALSE)</f>
        <v>7</v>
      </c>
      <c r="D70" s="4" t="s">
        <v>31131</v>
      </c>
      <c r="E70" s="4" t="s">
        <v>31132</v>
      </c>
      <c r="F70" s="4" t="s">
        <v>31133</v>
      </c>
      <c r="G70" s="4" t="s">
        <v>15685</v>
      </c>
      <c r="H70" s="4">
        <v>2008</v>
      </c>
      <c r="I70" s="4" t="s">
        <v>97</v>
      </c>
      <c r="J70" s="4" t="s">
        <v>22</v>
      </c>
      <c r="K70" s="4" t="s">
        <v>31134</v>
      </c>
      <c r="L70" s="4">
        <v>40</v>
      </c>
      <c r="M70" s="4"/>
      <c r="N70" s="4"/>
    </row>
    <row r="71" spans="1:14">
      <c r="A71" s="4">
        <v>69</v>
      </c>
      <c r="B71" s="4" t="s">
        <v>1645</v>
      </c>
      <c r="C71" s="4">
        <f>VLOOKUP(B71,[9]Sheet2!A$1:B$100,2,FALSE)</f>
        <v>7</v>
      </c>
      <c r="D71" s="4" t="s">
        <v>31135</v>
      </c>
      <c r="E71" s="4"/>
      <c r="F71" s="4" t="s">
        <v>31136</v>
      </c>
      <c r="G71" s="4" t="s">
        <v>31137</v>
      </c>
      <c r="H71" s="4">
        <v>2003</v>
      </c>
      <c r="I71" s="4"/>
      <c r="J71" s="4" t="s">
        <v>119</v>
      </c>
      <c r="K71" s="4"/>
      <c r="L71" s="4">
        <v>133</v>
      </c>
      <c r="M71" s="4"/>
      <c r="N71" s="4" t="s">
        <v>34</v>
      </c>
    </row>
    <row r="72" spans="1:14">
      <c r="A72" s="4">
        <v>70</v>
      </c>
      <c r="B72" s="4" t="s">
        <v>1645</v>
      </c>
      <c r="C72" s="4">
        <f>VLOOKUP(B72,[9]Sheet2!A$1:B$100,2,FALSE)</f>
        <v>7</v>
      </c>
      <c r="D72" s="4" t="s">
        <v>31138</v>
      </c>
      <c r="E72" s="4" t="s">
        <v>31139</v>
      </c>
      <c r="F72" s="4" t="s">
        <v>31140</v>
      </c>
      <c r="G72" s="4" t="s">
        <v>31123</v>
      </c>
      <c r="H72" s="4">
        <v>2001</v>
      </c>
      <c r="I72" s="4" t="s">
        <v>4676</v>
      </c>
      <c r="J72" s="4" t="s">
        <v>22</v>
      </c>
      <c r="K72" s="4" t="s">
        <v>31141</v>
      </c>
      <c r="L72" s="4">
        <v>33</v>
      </c>
      <c r="M72" s="4" t="s">
        <v>31142</v>
      </c>
      <c r="N72" s="4"/>
    </row>
    <row r="73" spans="1:14">
      <c r="A73" s="4">
        <v>71</v>
      </c>
      <c r="B73" s="4" t="s">
        <v>136</v>
      </c>
      <c r="C73" s="4">
        <f>VLOOKUP(B73,[9]Sheet2!A$1:B$100,2,FALSE)</f>
        <v>8</v>
      </c>
      <c r="D73" s="4" t="s">
        <v>31143</v>
      </c>
      <c r="E73" s="4" t="s">
        <v>31144</v>
      </c>
      <c r="F73" s="4" t="s">
        <v>31145</v>
      </c>
      <c r="G73" s="4" t="s">
        <v>11707</v>
      </c>
      <c r="H73" s="4">
        <v>1982</v>
      </c>
      <c r="I73" s="4" t="s">
        <v>353</v>
      </c>
      <c r="J73" s="4" t="s">
        <v>22</v>
      </c>
      <c r="K73" s="4" t="s">
        <v>31146</v>
      </c>
      <c r="L73" s="4">
        <v>153</v>
      </c>
      <c r="M73" s="4"/>
      <c r="N73" s="4"/>
    </row>
    <row r="74" spans="1:14">
      <c r="A74" s="4">
        <v>72</v>
      </c>
      <c r="B74" s="4" t="s">
        <v>136</v>
      </c>
      <c r="C74" s="4">
        <f>VLOOKUP(B74,[9]Sheet2!A$1:B$100,2,FALSE)</f>
        <v>8</v>
      </c>
      <c r="D74" s="4" t="s">
        <v>31147</v>
      </c>
      <c r="E74" s="4" t="s">
        <v>31148</v>
      </c>
      <c r="F74" s="4" t="s">
        <v>31149</v>
      </c>
      <c r="G74" s="4" t="s">
        <v>23887</v>
      </c>
      <c r="H74" s="4">
        <v>2011</v>
      </c>
      <c r="I74" s="4" t="s">
        <v>97</v>
      </c>
      <c r="J74" s="4" t="s">
        <v>22</v>
      </c>
      <c r="K74" s="4" t="s">
        <v>31150</v>
      </c>
      <c r="L74" s="4">
        <v>30</v>
      </c>
      <c r="M74" s="4" t="s">
        <v>31151</v>
      </c>
      <c r="N74" s="4"/>
    </row>
    <row r="75" spans="1:14">
      <c r="A75" s="4">
        <v>73</v>
      </c>
      <c r="B75" s="4" t="s">
        <v>136</v>
      </c>
      <c r="C75" s="4">
        <f>VLOOKUP(B75,[9]Sheet2!A$1:B$100,2,FALSE)</f>
        <v>8</v>
      </c>
      <c r="D75" s="4" t="s">
        <v>31152</v>
      </c>
      <c r="E75" s="4" t="s">
        <v>31153</v>
      </c>
      <c r="F75" s="4" t="s">
        <v>31154</v>
      </c>
      <c r="G75" s="4" t="s">
        <v>31084</v>
      </c>
      <c r="H75" s="4">
        <v>1997</v>
      </c>
      <c r="I75" s="4" t="s">
        <v>304</v>
      </c>
      <c r="J75" s="4" t="s">
        <v>22</v>
      </c>
      <c r="K75" s="4" t="s">
        <v>31155</v>
      </c>
      <c r="L75" s="4">
        <v>31</v>
      </c>
      <c r="M75" s="4" t="s">
        <v>31153</v>
      </c>
      <c r="N75" s="4" t="s">
        <v>24</v>
      </c>
    </row>
    <row r="76" spans="1:14">
      <c r="A76" s="4">
        <v>74</v>
      </c>
      <c r="B76" s="4" t="s">
        <v>136</v>
      </c>
      <c r="C76" s="4">
        <f>VLOOKUP(B76,[9]Sheet2!A$1:B$100,2,FALSE)</f>
        <v>8</v>
      </c>
      <c r="D76" s="4" t="s">
        <v>31156</v>
      </c>
      <c r="E76" s="4" t="s">
        <v>31157</v>
      </c>
      <c r="F76" s="4" t="s">
        <v>31158</v>
      </c>
      <c r="G76" s="4" t="s">
        <v>31159</v>
      </c>
      <c r="H76" s="4">
        <v>2008</v>
      </c>
      <c r="I76" s="4" t="s">
        <v>4676</v>
      </c>
      <c r="J76" s="4" t="s">
        <v>22</v>
      </c>
      <c r="K76" s="4" t="s">
        <v>31160</v>
      </c>
      <c r="L76" s="4">
        <v>34</v>
      </c>
      <c r="M76" s="4" t="s">
        <v>31161</v>
      </c>
      <c r="N76" s="4"/>
    </row>
    <row r="77" spans="1:14">
      <c r="A77" s="4">
        <v>75</v>
      </c>
      <c r="B77" s="4" t="s">
        <v>136</v>
      </c>
      <c r="C77" s="4">
        <f>VLOOKUP(B77,[9]Sheet2!A$1:B$100,2,FALSE)</f>
        <v>8</v>
      </c>
      <c r="D77" s="4" t="s">
        <v>31162</v>
      </c>
      <c r="E77" s="4" t="s">
        <v>31163</v>
      </c>
      <c r="F77" s="4" t="s">
        <v>31164</v>
      </c>
      <c r="G77" s="4" t="s">
        <v>6348</v>
      </c>
      <c r="H77" s="4">
        <v>2006</v>
      </c>
      <c r="I77" s="4" t="s">
        <v>97</v>
      </c>
      <c r="J77" s="4" t="s">
        <v>22</v>
      </c>
      <c r="K77" s="4" t="s">
        <v>31165</v>
      </c>
      <c r="L77" s="4">
        <v>34</v>
      </c>
      <c r="M77" s="4" t="s">
        <v>31166</v>
      </c>
      <c r="N77" s="4"/>
    </row>
    <row r="78" spans="1:14">
      <c r="A78" s="4">
        <v>76</v>
      </c>
      <c r="B78" s="4" t="s">
        <v>136</v>
      </c>
      <c r="C78" s="4">
        <f>VLOOKUP(B78,[9]Sheet2!A$1:B$100,2,FALSE)</f>
        <v>8</v>
      </c>
      <c r="D78" s="4" t="s">
        <v>31167</v>
      </c>
      <c r="E78" s="4" t="s">
        <v>31168</v>
      </c>
      <c r="F78" s="4" t="s">
        <v>31169</v>
      </c>
      <c r="G78" s="4" t="s">
        <v>9671</v>
      </c>
      <c r="H78" s="4">
        <v>2003</v>
      </c>
      <c r="I78" s="4" t="s">
        <v>863</v>
      </c>
      <c r="J78" s="4" t="s">
        <v>22</v>
      </c>
      <c r="K78" s="4" t="s">
        <v>31170</v>
      </c>
      <c r="L78" s="4">
        <v>35</v>
      </c>
      <c r="M78" s="4" t="s">
        <v>31171</v>
      </c>
      <c r="N78" s="4"/>
    </row>
    <row r="79" spans="1:14">
      <c r="A79" s="4">
        <v>77</v>
      </c>
      <c r="B79" s="4" t="s">
        <v>136</v>
      </c>
      <c r="C79" s="4">
        <f>VLOOKUP(B79,[9]Sheet2!A$1:B$100,2,FALSE)</f>
        <v>8</v>
      </c>
      <c r="D79" s="4" t="s">
        <v>31172</v>
      </c>
      <c r="E79" s="4" t="s">
        <v>31173</v>
      </c>
      <c r="F79" s="4" t="s">
        <v>31174</v>
      </c>
      <c r="G79" s="4" t="s">
        <v>15752</v>
      </c>
      <c r="H79" s="4">
        <v>2010</v>
      </c>
      <c r="I79" s="4" t="s">
        <v>97</v>
      </c>
      <c r="J79" s="4" t="s">
        <v>22</v>
      </c>
      <c r="K79" s="4" t="s">
        <v>31175</v>
      </c>
      <c r="L79" s="4">
        <v>31</v>
      </c>
      <c r="M79" s="4" t="s">
        <v>31176</v>
      </c>
      <c r="N79" s="4"/>
    </row>
    <row r="80" spans="1:14">
      <c r="A80" s="4">
        <v>78</v>
      </c>
      <c r="B80" s="4" t="s">
        <v>136</v>
      </c>
      <c r="C80" s="4">
        <f>VLOOKUP(B80,[9]Sheet2!A$1:B$100,2,FALSE)</f>
        <v>8</v>
      </c>
      <c r="D80" s="4" t="s">
        <v>31177</v>
      </c>
      <c r="E80" s="4" t="s">
        <v>31178</v>
      </c>
      <c r="F80" s="4" t="s">
        <v>31179</v>
      </c>
      <c r="G80" s="4" t="s">
        <v>31180</v>
      </c>
      <c r="H80" s="4">
        <v>2002</v>
      </c>
      <c r="I80" s="4" t="s">
        <v>863</v>
      </c>
      <c r="J80" s="4" t="s">
        <v>22</v>
      </c>
      <c r="K80" s="4" t="s">
        <v>31181</v>
      </c>
      <c r="L80" s="4">
        <v>215</v>
      </c>
      <c r="M80" s="4" t="s">
        <v>31182</v>
      </c>
      <c r="N80" s="4"/>
    </row>
    <row r="81" spans="1:14">
      <c r="A81" s="4">
        <v>79</v>
      </c>
      <c r="B81" s="4" t="s">
        <v>136</v>
      </c>
      <c r="C81" s="4">
        <f>VLOOKUP(B81,[9]Sheet2!A$1:B$100,2,FALSE)</f>
        <v>8</v>
      </c>
      <c r="D81" s="4" t="s">
        <v>31183</v>
      </c>
      <c r="E81" s="4" t="s">
        <v>31184</v>
      </c>
      <c r="F81" s="4" t="s">
        <v>31185</v>
      </c>
      <c r="G81" s="4" t="s">
        <v>31186</v>
      </c>
      <c r="H81" s="4">
        <v>1992</v>
      </c>
      <c r="I81" s="4" t="s">
        <v>353</v>
      </c>
      <c r="J81" s="4" t="s">
        <v>22</v>
      </c>
      <c r="K81" s="4" t="s">
        <v>31187</v>
      </c>
      <c r="L81" s="4">
        <v>489</v>
      </c>
      <c r="M81" s="4" t="s">
        <v>31188</v>
      </c>
      <c r="N81" s="4"/>
    </row>
    <row r="82" spans="1:14">
      <c r="A82" s="4">
        <v>80</v>
      </c>
      <c r="B82" s="4" t="s">
        <v>136</v>
      </c>
      <c r="C82" s="4">
        <f>VLOOKUP(B82,[9]Sheet2!A$1:B$100,2,FALSE)</f>
        <v>8</v>
      </c>
      <c r="D82" s="4" t="s">
        <v>31189</v>
      </c>
      <c r="E82" s="4" t="s">
        <v>31190</v>
      </c>
      <c r="F82" s="4" t="s">
        <v>31191</v>
      </c>
      <c r="G82" s="4" t="s">
        <v>7535</v>
      </c>
      <c r="H82" s="4">
        <v>1993</v>
      </c>
      <c r="I82" s="4" t="s">
        <v>863</v>
      </c>
      <c r="J82" s="4" t="s">
        <v>22</v>
      </c>
      <c r="K82" s="4" t="s">
        <v>31192</v>
      </c>
      <c r="L82" s="4">
        <v>192</v>
      </c>
      <c r="M82" s="4"/>
      <c r="N82" s="4"/>
    </row>
    <row r="83" spans="1:14">
      <c r="A83" s="4">
        <v>81</v>
      </c>
      <c r="B83" s="4" t="s">
        <v>348</v>
      </c>
      <c r="C83" s="4">
        <f>VLOOKUP(B83,[9]Sheet2!A$1:B$100,2,FALSE)</f>
        <v>9</v>
      </c>
      <c r="D83" s="4" t="s">
        <v>31193</v>
      </c>
      <c r="E83" s="4" t="s">
        <v>31194</v>
      </c>
      <c r="F83" s="4" t="s">
        <v>31195</v>
      </c>
      <c r="G83" s="4" t="s">
        <v>340</v>
      </c>
      <c r="H83" s="4">
        <v>2009</v>
      </c>
      <c r="I83" s="4" t="s">
        <v>97</v>
      </c>
      <c r="J83" s="4" t="s">
        <v>22</v>
      </c>
      <c r="K83" s="4" t="s">
        <v>31196</v>
      </c>
      <c r="L83" s="4">
        <v>31</v>
      </c>
      <c r="M83" s="4"/>
      <c r="N83" s="4"/>
    </row>
    <row r="84" spans="1:14">
      <c r="A84" s="4">
        <v>82</v>
      </c>
      <c r="B84" s="4" t="s">
        <v>348</v>
      </c>
      <c r="C84" s="4">
        <f>VLOOKUP(B84,[9]Sheet2!A$1:B$100,2,FALSE)</f>
        <v>9</v>
      </c>
      <c r="D84" s="4" t="s">
        <v>31197</v>
      </c>
      <c r="E84" s="4" t="s">
        <v>31198</v>
      </c>
      <c r="F84" s="4" t="s">
        <v>31199</v>
      </c>
      <c r="G84" s="4" t="s">
        <v>6882</v>
      </c>
      <c r="H84" s="4">
        <v>2000</v>
      </c>
      <c r="I84" s="4" t="s">
        <v>863</v>
      </c>
      <c r="J84" s="4" t="s">
        <v>22</v>
      </c>
      <c r="K84" s="4" t="s">
        <v>31200</v>
      </c>
      <c r="L84" s="4">
        <v>152</v>
      </c>
      <c r="M84" s="4"/>
      <c r="N84" s="4"/>
    </row>
    <row r="85" spans="1:14">
      <c r="A85" s="4">
        <v>83</v>
      </c>
      <c r="B85" s="4" t="s">
        <v>348</v>
      </c>
      <c r="C85" s="4">
        <f>VLOOKUP(B85,[9]Sheet2!A$1:B$100,2,FALSE)</f>
        <v>9</v>
      </c>
      <c r="D85" s="4" t="s">
        <v>31201</v>
      </c>
      <c r="E85" s="4" t="s">
        <v>31202</v>
      </c>
      <c r="F85" s="4" t="s">
        <v>31203</v>
      </c>
      <c r="G85" s="4" t="s">
        <v>23887</v>
      </c>
      <c r="H85" s="4">
        <v>1995</v>
      </c>
      <c r="I85" s="4" t="s">
        <v>97</v>
      </c>
      <c r="J85" s="4" t="s">
        <v>22</v>
      </c>
      <c r="K85" s="4" t="s">
        <v>31204</v>
      </c>
      <c r="L85" s="4">
        <v>26</v>
      </c>
      <c r="M85" s="4"/>
      <c r="N85" s="4"/>
    </row>
    <row r="86" spans="1:14">
      <c r="A86" s="4">
        <v>84</v>
      </c>
      <c r="B86" s="4" t="s">
        <v>348</v>
      </c>
      <c r="C86" s="4">
        <f>VLOOKUP(B86,[9]Sheet2!A$1:B$100,2,FALSE)</f>
        <v>9</v>
      </c>
      <c r="D86" s="4" t="s">
        <v>31205</v>
      </c>
      <c r="E86" s="4" t="s">
        <v>31206</v>
      </c>
      <c r="F86" s="4" t="s">
        <v>31207</v>
      </c>
      <c r="G86" s="4" t="s">
        <v>16439</v>
      </c>
      <c r="H86" s="4">
        <v>1986</v>
      </c>
      <c r="I86" s="4" t="s">
        <v>353</v>
      </c>
      <c r="J86" s="4" t="s">
        <v>22</v>
      </c>
      <c r="K86" s="4" t="s">
        <v>31208</v>
      </c>
      <c r="L86" s="4">
        <v>26</v>
      </c>
      <c r="M86" s="4"/>
      <c r="N86" s="4"/>
    </row>
    <row r="87" spans="1:14">
      <c r="A87" s="4">
        <v>85</v>
      </c>
      <c r="B87" s="4" t="s">
        <v>348</v>
      </c>
      <c r="C87" s="4">
        <f>VLOOKUP(B87,[9]Sheet2!A$1:B$100,2,FALSE)</f>
        <v>9</v>
      </c>
      <c r="D87" s="4" t="s">
        <v>31209</v>
      </c>
      <c r="E87" s="4" t="s">
        <v>31210</v>
      </c>
      <c r="F87" s="4" t="s">
        <v>31211</v>
      </c>
      <c r="G87" s="4" t="s">
        <v>2220</v>
      </c>
      <c r="H87" s="4">
        <v>1999</v>
      </c>
      <c r="I87" s="4" t="s">
        <v>863</v>
      </c>
      <c r="J87" s="4" t="s">
        <v>22</v>
      </c>
      <c r="K87" s="4" t="s">
        <v>31212</v>
      </c>
      <c r="L87" s="4">
        <v>982</v>
      </c>
      <c r="M87" s="4" t="s">
        <v>31213</v>
      </c>
      <c r="N87" s="4"/>
    </row>
    <row r="88" spans="1:14">
      <c r="A88" s="4">
        <v>86</v>
      </c>
      <c r="B88" s="4" t="s">
        <v>348</v>
      </c>
      <c r="C88" s="4">
        <f>VLOOKUP(B88,[9]Sheet2!A$1:B$100,2,FALSE)</f>
        <v>9</v>
      </c>
      <c r="D88" s="4" t="s">
        <v>31214</v>
      </c>
      <c r="E88" s="4" t="s">
        <v>31215</v>
      </c>
      <c r="F88" s="4" t="s">
        <v>31216</v>
      </c>
      <c r="G88" s="4" t="s">
        <v>2974</v>
      </c>
      <c r="H88" s="4">
        <v>2013</v>
      </c>
      <c r="I88" s="4" t="s">
        <v>97</v>
      </c>
      <c r="J88" s="4" t="s">
        <v>22</v>
      </c>
      <c r="K88" s="4" t="s">
        <v>31217</v>
      </c>
      <c r="L88" s="4">
        <v>31</v>
      </c>
      <c r="M88" s="4" t="s">
        <v>31218</v>
      </c>
      <c r="N88" s="4"/>
    </row>
    <row r="89" spans="1:14">
      <c r="A89" s="4">
        <v>87</v>
      </c>
      <c r="B89" s="4" t="s">
        <v>348</v>
      </c>
      <c r="C89" s="4">
        <f>VLOOKUP(B89,[9]Sheet2!A$1:B$100,2,FALSE)</f>
        <v>9</v>
      </c>
      <c r="D89" s="4" t="s">
        <v>31219</v>
      </c>
      <c r="E89" s="4" t="s">
        <v>31220</v>
      </c>
      <c r="F89" s="4" t="s">
        <v>31221</v>
      </c>
      <c r="G89" s="4" t="s">
        <v>3417</v>
      </c>
      <c r="H89" s="4">
        <v>1986</v>
      </c>
      <c r="I89" s="4" t="s">
        <v>535</v>
      </c>
      <c r="J89" s="4" t="s">
        <v>22</v>
      </c>
      <c r="K89" s="4" t="s">
        <v>31222</v>
      </c>
      <c r="L89" s="4">
        <v>198</v>
      </c>
      <c r="M89" s="4"/>
      <c r="N89" s="4"/>
    </row>
    <row r="90" spans="1:14">
      <c r="A90" s="4">
        <v>88</v>
      </c>
      <c r="B90" s="4" t="s">
        <v>348</v>
      </c>
      <c r="C90" s="4">
        <f>VLOOKUP(B90,[9]Sheet2!A$1:B$100,2,FALSE)</f>
        <v>9</v>
      </c>
      <c r="D90" s="4" t="s">
        <v>31223</v>
      </c>
      <c r="E90" s="4" t="s">
        <v>31224</v>
      </c>
      <c r="F90" s="4" t="s">
        <v>31225</v>
      </c>
      <c r="G90" s="4" t="s">
        <v>31226</v>
      </c>
      <c r="H90" s="4">
        <v>2000</v>
      </c>
      <c r="I90" s="4" t="s">
        <v>97</v>
      </c>
      <c r="J90" s="4" t="s">
        <v>22</v>
      </c>
      <c r="K90" s="4" t="s">
        <v>31227</v>
      </c>
      <c r="L90" s="4">
        <v>280</v>
      </c>
      <c r="M90" s="4"/>
      <c r="N90" s="4"/>
    </row>
    <row r="91" spans="1:14">
      <c r="A91" s="4">
        <v>89</v>
      </c>
      <c r="B91" s="4" t="s">
        <v>348</v>
      </c>
      <c r="C91" s="4">
        <f>VLOOKUP(B91,[9]Sheet2!A$1:B$100,2,FALSE)</f>
        <v>9</v>
      </c>
      <c r="D91" s="4" t="s">
        <v>31228</v>
      </c>
      <c r="E91" s="4" t="s">
        <v>31229</v>
      </c>
      <c r="F91" s="4" t="s">
        <v>31230</v>
      </c>
      <c r="G91" s="4" t="s">
        <v>31231</v>
      </c>
      <c r="H91" s="4">
        <v>2007</v>
      </c>
      <c r="I91" s="4" t="s">
        <v>535</v>
      </c>
      <c r="J91" s="4" t="s">
        <v>22</v>
      </c>
      <c r="K91" s="4" t="s">
        <v>31232</v>
      </c>
      <c r="L91" s="4">
        <v>23</v>
      </c>
      <c r="M91" s="4" t="s">
        <v>31233</v>
      </c>
      <c r="N91" s="4"/>
    </row>
    <row r="92" spans="1:14">
      <c r="A92" s="4">
        <v>90</v>
      </c>
      <c r="B92" s="4" t="s">
        <v>348</v>
      </c>
      <c r="C92" s="4">
        <f>VLOOKUP(B92,[9]Sheet2!A$1:B$100,2,FALSE)</f>
        <v>9</v>
      </c>
      <c r="D92" s="4" t="s">
        <v>31234</v>
      </c>
      <c r="E92" s="4" t="s">
        <v>31235</v>
      </c>
      <c r="F92" s="4" t="s">
        <v>31236</v>
      </c>
      <c r="G92" s="4" t="s">
        <v>5405</v>
      </c>
      <c r="H92" s="4">
        <v>2000</v>
      </c>
      <c r="I92" s="4" t="s">
        <v>863</v>
      </c>
      <c r="J92" s="4" t="s">
        <v>22</v>
      </c>
      <c r="K92" s="4" t="s">
        <v>31237</v>
      </c>
      <c r="L92" s="4">
        <v>1359</v>
      </c>
      <c r="M92" s="4" t="s">
        <v>31238</v>
      </c>
      <c r="N92" s="4"/>
    </row>
    <row r="93" spans="1:14">
      <c r="A93" s="4">
        <v>91</v>
      </c>
      <c r="B93" s="4" t="s">
        <v>664</v>
      </c>
      <c r="C93" s="4">
        <f>VLOOKUP(B93,[9]Sheet2!A$1:B$100,2,FALSE)</f>
        <v>10</v>
      </c>
      <c r="D93" s="4" t="s">
        <v>31239</v>
      </c>
      <c r="E93" s="4" t="s">
        <v>31240</v>
      </c>
      <c r="F93" s="4" t="s">
        <v>31241</v>
      </c>
      <c r="G93" s="4" t="s">
        <v>10190</v>
      </c>
      <c r="H93" s="4">
        <v>2009</v>
      </c>
      <c r="I93" s="4" t="s">
        <v>97</v>
      </c>
      <c r="J93" s="4" t="s">
        <v>22</v>
      </c>
      <c r="K93" s="4" t="s">
        <v>31242</v>
      </c>
      <c r="L93" s="4">
        <v>28</v>
      </c>
      <c r="M93" s="4" t="s">
        <v>31243</v>
      </c>
      <c r="N93" s="4"/>
    </row>
    <row r="94" spans="1:14">
      <c r="A94" s="4">
        <v>92</v>
      </c>
      <c r="B94" s="4" t="s">
        <v>664</v>
      </c>
      <c r="C94" s="4">
        <f>VLOOKUP(B94,[9]Sheet2!A$1:B$100,2,FALSE)</f>
        <v>10</v>
      </c>
      <c r="D94" s="4" t="s">
        <v>31244</v>
      </c>
      <c r="E94" s="4" t="s">
        <v>31245</v>
      </c>
      <c r="F94" s="4" t="s">
        <v>31246</v>
      </c>
      <c r="G94" s="4" t="s">
        <v>2679</v>
      </c>
      <c r="H94" s="4">
        <v>2004</v>
      </c>
      <c r="I94" s="4" t="s">
        <v>863</v>
      </c>
      <c r="J94" s="4" t="s">
        <v>22</v>
      </c>
      <c r="K94" s="4" t="s">
        <v>31247</v>
      </c>
      <c r="L94" s="4">
        <v>174</v>
      </c>
      <c r="M94" s="4" t="s">
        <v>31245</v>
      </c>
      <c r="N94" s="4" t="s">
        <v>1717</v>
      </c>
    </row>
    <row r="95" spans="1:14">
      <c r="A95" s="4">
        <v>93</v>
      </c>
      <c r="B95" s="4" t="s">
        <v>664</v>
      </c>
      <c r="C95" s="4">
        <f>VLOOKUP(B95,[9]Sheet2!A$1:B$100,2,FALSE)</f>
        <v>10</v>
      </c>
      <c r="D95" s="4" t="s">
        <v>31248</v>
      </c>
      <c r="E95" s="4" t="s">
        <v>31249</v>
      </c>
      <c r="F95" s="4" t="s">
        <v>31250</v>
      </c>
      <c r="G95" s="4" t="s">
        <v>10328</v>
      </c>
      <c r="H95" s="4">
        <v>1993</v>
      </c>
      <c r="I95" s="4" t="s">
        <v>535</v>
      </c>
      <c r="J95" s="4" t="s">
        <v>22</v>
      </c>
      <c r="K95" s="4" t="s">
        <v>31251</v>
      </c>
      <c r="L95" s="4">
        <v>108</v>
      </c>
      <c r="M95" s="4"/>
      <c r="N95" s="4"/>
    </row>
    <row r="96" spans="1:14">
      <c r="A96" s="4">
        <v>94</v>
      </c>
      <c r="B96" s="4" t="s">
        <v>664</v>
      </c>
      <c r="C96" s="4">
        <f>VLOOKUP(B96,[9]Sheet2!A$1:B$100,2,FALSE)</f>
        <v>10</v>
      </c>
      <c r="D96" s="4" t="s">
        <v>31252</v>
      </c>
      <c r="E96" s="4"/>
      <c r="F96" s="4" t="s">
        <v>31253</v>
      </c>
      <c r="G96" s="4"/>
      <c r="H96" s="4"/>
      <c r="I96" s="4"/>
      <c r="J96" s="4" t="s">
        <v>167</v>
      </c>
      <c r="K96" s="4"/>
      <c r="L96" s="4">
        <v>2</v>
      </c>
      <c r="M96" s="4"/>
      <c r="N96" s="4" t="s">
        <v>34</v>
      </c>
    </row>
    <row r="97" spans="1:14">
      <c r="A97" s="4">
        <v>95</v>
      </c>
      <c r="B97" s="4" t="s">
        <v>664</v>
      </c>
      <c r="C97" s="4">
        <f>VLOOKUP(B97,[9]Sheet2!A$1:B$100,2,FALSE)</f>
        <v>10</v>
      </c>
      <c r="D97" s="4" t="s">
        <v>31254</v>
      </c>
      <c r="E97" s="4" t="s">
        <v>31255</v>
      </c>
      <c r="F97" s="4" t="s">
        <v>31256</v>
      </c>
      <c r="G97" s="4" t="s">
        <v>340</v>
      </c>
      <c r="H97" s="4">
        <v>1995</v>
      </c>
      <c r="I97" s="4" t="s">
        <v>97</v>
      </c>
      <c r="J97" s="4" t="s">
        <v>22</v>
      </c>
      <c r="K97" s="4" t="s">
        <v>31257</v>
      </c>
      <c r="L97" s="4">
        <v>145</v>
      </c>
      <c r="M97" s="4"/>
      <c r="N97" s="4"/>
    </row>
    <row r="98" spans="1:14">
      <c r="A98" s="4">
        <v>96</v>
      </c>
      <c r="B98" s="4" t="s">
        <v>664</v>
      </c>
      <c r="C98" s="4">
        <f>VLOOKUP(B98,[9]Sheet2!A$1:B$100,2,FALSE)</f>
        <v>10</v>
      </c>
      <c r="D98" s="4" t="s">
        <v>31258</v>
      </c>
      <c r="E98" s="4" t="s">
        <v>31259</v>
      </c>
      <c r="F98" s="4" t="s">
        <v>31260</v>
      </c>
      <c r="G98" s="4" t="s">
        <v>1585</v>
      </c>
      <c r="H98" s="4">
        <v>1997</v>
      </c>
      <c r="I98" s="4" t="s">
        <v>535</v>
      </c>
      <c r="J98" s="4" t="s">
        <v>22</v>
      </c>
      <c r="K98" s="4" t="s">
        <v>31261</v>
      </c>
      <c r="L98" s="4">
        <v>130</v>
      </c>
      <c r="M98" s="4" t="s">
        <v>31262</v>
      </c>
      <c r="N98" s="4"/>
    </row>
    <row r="99" spans="1:14">
      <c r="A99" s="4">
        <v>97</v>
      </c>
      <c r="B99" s="4" t="s">
        <v>664</v>
      </c>
      <c r="C99" s="4">
        <f>VLOOKUP(B99,[9]Sheet2!A$1:B$100,2,FALSE)</f>
        <v>10</v>
      </c>
      <c r="D99" s="4" t="s">
        <v>31263</v>
      </c>
      <c r="E99" s="4" t="s">
        <v>31264</v>
      </c>
      <c r="F99" s="4" t="s">
        <v>31265</v>
      </c>
      <c r="G99" s="4" t="s">
        <v>31266</v>
      </c>
      <c r="H99" s="4">
        <v>2010</v>
      </c>
      <c r="I99" s="4" t="s">
        <v>863</v>
      </c>
      <c r="J99" s="4" t="s">
        <v>22</v>
      </c>
      <c r="K99" s="4" t="s">
        <v>31267</v>
      </c>
      <c r="L99" s="4">
        <v>19</v>
      </c>
      <c r="M99" s="4"/>
      <c r="N99" s="4"/>
    </row>
    <row r="100" spans="1:14">
      <c r="A100" s="4">
        <v>98</v>
      </c>
      <c r="B100" s="4" t="s">
        <v>664</v>
      </c>
      <c r="C100" s="4">
        <f>VLOOKUP(B100,[9]Sheet2!A$1:B$100,2,FALSE)</f>
        <v>10</v>
      </c>
      <c r="D100" s="4" t="s">
        <v>31268</v>
      </c>
      <c r="E100" s="4"/>
      <c r="F100" s="4" t="s">
        <v>31269</v>
      </c>
      <c r="G100" s="4"/>
      <c r="H100" s="4">
        <v>1998</v>
      </c>
      <c r="I100" s="4" t="s">
        <v>31270</v>
      </c>
      <c r="J100" s="4" t="s">
        <v>4626</v>
      </c>
      <c r="K100" s="4"/>
      <c r="L100" s="4">
        <v>24</v>
      </c>
      <c r="M100" s="4"/>
      <c r="N100" s="4" t="s">
        <v>34</v>
      </c>
    </row>
    <row r="101" spans="1:14">
      <c r="A101" s="4">
        <v>99</v>
      </c>
      <c r="B101" s="4" t="s">
        <v>664</v>
      </c>
      <c r="C101" s="4">
        <f>VLOOKUP(B101,[9]Sheet2!A$1:B$100,2,FALSE)</f>
        <v>10</v>
      </c>
      <c r="D101" s="4" t="s">
        <v>31271</v>
      </c>
      <c r="E101" s="4" t="s">
        <v>31272</v>
      </c>
      <c r="F101" s="4" t="s">
        <v>31273</v>
      </c>
      <c r="G101" s="4" t="s">
        <v>4155</v>
      </c>
      <c r="H101" s="4">
        <v>1987</v>
      </c>
      <c r="I101" s="4" t="s">
        <v>863</v>
      </c>
      <c r="J101" s="4" t="s">
        <v>22</v>
      </c>
      <c r="K101" s="4" t="s">
        <v>31274</v>
      </c>
      <c r="L101" s="4">
        <v>416</v>
      </c>
      <c r="M101" s="4" t="s">
        <v>31275</v>
      </c>
      <c r="N101" s="4"/>
    </row>
    <row r="102" spans="1:14">
      <c r="A102" s="4">
        <v>100</v>
      </c>
      <c r="B102" s="4" t="s">
        <v>664</v>
      </c>
      <c r="C102" s="4">
        <f>VLOOKUP(B102,[9]Sheet2!A$1:B$100,2,FALSE)</f>
        <v>10</v>
      </c>
      <c r="D102" s="4" t="s">
        <v>31276</v>
      </c>
      <c r="E102" s="4" t="s">
        <v>31277</v>
      </c>
      <c r="F102" s="4" t="s">
        <v>31278</v>
      </c>
      <c r="G102" s="4" t="s">
        <v>10318</v>
      </c>
      <c r="H102" s="4">
        <v>2009</v>
      </c>
      <c r="I102" s="4" t="s">
        <v>12659</v>
      </c>
      <c r="J102" s="4" t="s">
        <v>22</v>
      </c>
      <c r="K102" s="4" t="s">
        <v>31279</v>
      </c>
      <c r="L102" s="4">
        <v>24</v>
      </c>
      <c r="M102" s="4"/>
      <c r="N102" s="4"/>
    </row>
    <row r="103" spans="1:14">
      <c r="A103" s="4">
        <v>101</v>
      </c>
      <c r="B103" s="4" t="s">
        <v>16</v>
      </c>
      <c r="C103" s="4">
        <f>VLOOKUP(B103,[9]Sheet2!A$1:B$100,2,FALSE)</f>
        <v>11</v>
      </c>
      <c r="D103" s="4" t="s">
        <v>31280</v>
      </c>
      <c r="E103" s="4"/>
      <c r="F103" s="4" t="s">
        <v>31253</v>
      </c>
      <c r="G103" s="4" t="s">
        <v>20</v>
      </c>
      <c r="H103" s="4"/>
      <c r="I103" s="4"/>
      <c r="J103" s="4" t="s">
        <v>167</v>
      </c>
      <c r="K103" s="4"/>
      <c r="L103" s="4">
        <v>2</v>
      </c>
      <c r="M103" s="4"/>
      <c r="N103" s="4" t="s">
        <v>34</v>
      </c>
    </row>
    <row r="104" spans="1:14">
      <c r="A104" s="4">
        <v>102</v>
      </c>
      <c r="B104" s="4" t="s">
        <v>16</v>
      </c>
      <c r="C104" s="4">
        <f>VLOOKUP(B104,[9]Sheet2!A$1:B$100,2,FALSE)</f>
        <v>11</v>
      </c>
      <c r="D104" s="4" t="s">
        <v>31281</v>
      </c>
      <c r="E104" s="4" t="s">
        <v>31282</v>
      </c>
      <c r="F104" s="4" t="s">
        <v>31283</v>
      </c>
      <c r="G104" s="4" t="s">
        <v>31266</v>
      </c>
      <c r="H104" s="4">
        <v>1998</v>
      </c>
      <c r="I104" s="4" t="s">
        <v>863</v>
      </c>
      <c r="J104" s="4" t="s">
        <v>22</v>
      </c>
      <c r="K104" s="4" t="s">
        <v>31284</v>
      </c>
      <c r="L104" s="4">
        <v>57</v>
      </c>
      <c r="M104" s="4"/>
      <c r="N104" s="4"/>
    </row>
    <row r="105" spans="1:14">
      <c r="A105" s="4">
        <v>103</v>
      </c>
      <c r="B105" s="4" t="s">
        <v>16</v>
      </c>
      <c r="C105" s="4">
        <f>VLOOKUP(B105,[9]Sheet2!A$1:B$100,2,FALSE)</f>
        <v>11</v>
      </c>
      <c r="D105" s="4" t="s">
        <v>31285</v>
      </c>
      <c r="E105" s="4" t="s">
        <v>31286</v>
      </c>
      <c r="F105" s="4" t="s">
        <v>31287</v>
      </c>
      <c r="G105" s="4" t="s">
        <v>3089</v>
      </c>
      <c r="H105" s="4">
        <v>2007</v>
      </c>
      <c r="I105" s="4" t="s">
        <v>3090</v>
      </c>
      <c r="J105" s="4" t="s">
        <v>22</v>
      </c>
      <c r="K105" s="4" t="s">
        <v>31288</v>
      </c>
      <c r="L105" s="4">
        <v>176</v>
      </c>
      <c r="M105" s="4" t="s">
        <v>31289</v>
      </c>
      <c r="N105" s="4"/>
    </row>
    <row r="106" spans="1:14">
      <c r="A106" s="4">
        <v>104</v>
      </c>
      <c r="B106" s="4" t="s">
        <v>16</v>
      </c>
      <c r="C106" s="4">
        <f>VLOOKUP(B106,[9]Sheet2!A$1:B$100,2,FALSE)</f>
        <v>11</v>
      </c>
      <c r="D106" s="4" t="s">
        <v>31290</v>
      </c>
      <c r="E106" s="4"/>
      <c r="F106" s="4" t="s">
        <v>31291</v>
      </c>
      <c r="G106" s="4" t="s">
        <v>31292</v>
      </c>
      <c r="H106" s="4"/>
      <c r="I106" s="4"/>
      <c r="J106" s="4" t="s">
        <v>167</v>
      </c>
      <c r="K106" s="4"/>
      <c r="L106" s="4">
        <v>26</v>
      </c>
      <c r="M106" s="4"/>
      <c r="N106" s="4" t="s">
        <v>34</v>
      </c>
    </row>
    <row r="107" spans="1:14">
      <c r="A107" s="4">
        <v>105</v>
      </c>
      <c r="B107" s="4" t="s">
        <v>16</v>
      </c>
      <c r="C107" s="4">
        <f>VLOOKUP(B107,[9]Sheet2!A$1:B$100,2,FALSE)</f>
        <v>11</v>
      </c>
      <c r="D107" s="4" t="s">
        <v>31293</v>
      </c>
      <c r="E107" s="4" t="s">
        <v>31294</v>
      </c>
      <c r="F107" s="4" t="s">
        <v>31295</v>
      </c>
      <c r="G107" s="4" t="s">
        <v>1782</v>
      </c>
      <c r="H107" s="4">
        <v>2004</v>
      </c>
      <c r="I107" s="4" t="s">
        <v>97</v>
      </c>
      <c r="J107" s="4" t="s">
        <v>22</v>
      </c>
      <c r="K107" s="4" t="s">
        <v>31296</v>
      </c>
      <c r="L107" s="4">
        <v>201</v>
      </c>
      <c r="M107" s="4" t="s">
        <v>31297</v>
      </c>
      <c r="N107" s="4"/>
    </row>
    <row r="108" spans="1:14">
      <c r="A108" s="4">
        <v>106</v>
      </c>
      <c r="B108" s="4" t="s">
        <v>16</v>
      </c>
      <c r="C108" s="4">
        <f>VLOOKUP(B108,[9]Sheet2!A$1:B$100,2,FALSE)</f>
        <v>11</v>
      </c>
      <c r="D108" s="4" t="s">
        <v>31298</v>
      </c>
      <c r="E108" s="4" t="s">
        <v>31299</v>
      </c>
      <c r="F108" s="4" t="s">
        <v>31300</v>
      </c>
      <c r="G108" s="4" t="s">
        <v>1525</v>
      </c>
      <c r="H108" s="4">
        <v>2012</v>
      </c>
      <c r="I108" s="4" t="s">
        <v>4721</v>
      </c>
      <c r="J108" s="4" t="s">
        <v>22</v>
      </c>
      <c r="K108" s="4" t="s">
        <v>31301</v>
      </c>
      <c r="L108" s="4">
        <v>25</v>
      </c>
      <c r="M108" s="4" t="s">
        <v>31302</v>
      </c>
      <c r="N108" s="4"/>
    </row>
    <row r="109" spans="1:14">
      <c r="A109" s="4">
        <v>107</v>
      </c>
      <c r="B109" s="4" t="s">
        <v>16</v>
      </c>
      <c r="C109" s="4">
        <f>VLOOKUP(B109,[9]Sheet2!A$1:B$100,2,FALSE)</f>
        <v>11</v>
      </c>
      <c r="D109" s="4" t="s">
        <v>31303</v>
      </c>
      <c r="E109" s="4" t="s">
        <v>31304</v>
      </c>
      <c r="F109" s="4" t="s">
        <v>31305</v>
      </c>
      <c r="G109" s="4" t="s">
        <v>20019</v>
      </c>
      <c r="H109" s="4">
        <v>2002</v>
      </c>
      <c r="I109" s="4" t="s">
        <v>535</v>
      </c>
      <c r="J109" s="4" t="s">
        <v>22</v>
      </c>
      <c r="K109" s="4" t="s">
        <v>31306</v>
      </c>
      <c r="L109" s="4">
        <v>182</v>
      </c>
      <c r="M109" s="4" t="s">
        <v>31307</v>
      </c>
      <c r="N109" s="4"/>
    </row>
    <row r="110" spans="1:14">
      <c r="A110" s="4">
        <v>108</v>
      </c>
      <c r="B110" s="4" t="s">
        <v>16</v>
      </c>
      <c r="C110" s="4">
        <f>VLOOKUP(B110,[9]Sheet2!A$1:B$100,2,FALSE)</f>
        <v>11</v>
      </c>
      <c r="D110" s="4" t="s">
        <v>31308</v>
      </c>
      <c r="E110" s="4" t="s">
        <v>31309</v>
      </c>
      <c r="F110" s="4" t="s">
        <v>31310</v>
      </c>
      <c r="G110" s="4" t="s">
        <v>31311</v>
      </c>
      <c r="H110" s="4">
        <v>2011</v>
      </c>
      <c r="I110" s="4" t="s">
        <v>4676</v>
      </c>
      <c r="J110" s="4" t="s">
        <v>22</v>
      </c>
      <c r="K110" s="4" t="s">
        <v>31312</v>
      </c>
      <c r="L110" s="4">
        <v>22</v>
      </c>
      <c r="M110" s="4" t="s">
        <v>31313</v>
      </c>
      <c r="N110" s="4"/>
    </row>
    <row r="111" spans="1:14">
      <c r="A111" s="4">
        <v>109</v>
      </c>
      <c r="B111" s="4" t="s">
        <v>16</v>
      </c>
      <c r="C111" s="4">
        <f>VLOOKUP(B111,[9]Sheet2!A$1:B$100,2,FALSE)</f>
        <v>11</v>
      </c>
      <c r="D111" s="4" t="s">
        <v>31314</v>
      </c>
      <c r="E111" s="4" t="s">
        <v>31315</v>
      </c>
      <c r="F111" s="4" t="s">
        <v>31316</v>
      </c>
      <c r="G111" s="4" t="s">
        <v>1438</v>
      </c>
      <c r="H111" s="4">
        <v>2000</v>
      </c>
      <c r="I111" s="4" t="s">
        <v>1388</v>
      </c>
      <c r="J111" s="4" t="s">
        <v>22</v>
      </c>
      <c r="K111" s="4" t="s">
        <v>31317</v>
      </c>
      <c r="L111" s="4">
        <v>326</v>
      </c>
      <c r="M111" s="4" t="s">
        <v>31318</v>
      </c>
      <c r="N111" s="4"/>
    </row>
    <row r="112" spans="1:14">
      <c r="A112" s="4">
        <v>110</v>
      </c>
      <c r="B112" s="4" t="s">
        <v>16</v>
      </c>
      <c r="C112" s="4">
        <f>VLOOKUP(B112,[9]Sheet2!A$1:B$100,2,FALSE)</f>
        <v>11</v>
      </c>
      <c r="D112" s="4" t="s">
        <v>31319</v>
      </c>
      <c r="E112" s="4" t="s">
        <v>31320</v>
      </c>
      <c r="F112" s="4" t="s">
        <v>31321</v>
      </c>
      <c r="G112" s="4" t="s">
        <v>1771</v>
      </c>
      <c r="H112" s="4">
        <v>1995</v>
      </c>
      <c r="I112" s="4" t="s">
        <v>97</v>
      </c>
      <c r="J112" s="4" t="s">
        <v>22</v>
      </c>
      <c r="K112" s="4" t="s">
        <v>31322</v>
      </c>
      <c r="L112" s="4">
        <v>326</v>
      </c>
      <c r="M112" s="4" t="s">
        <v>31323</v>
      </c>
      <c r="N112" s="4"/>
    </row>
    <row r="113" spans="1:14">
      <c r="A113" s="4">
        <v>111</v>
      </c>
      <c r="B113" s="4" t="s">
        <v>633</v>
      </c>
      <c r="C113" s="4">
        <f>VLOOKUP(B113,[9]Sheet2!A$1:B$100,2,FALSE)</f>
        <v>12</v>
      </c>
      <c r="D113" s="4" t="s">
        <v>31324</v>
      </c>
      <c r="E113" s="4" t="s">
        <v>31325</v>
      </c>
      <c r="F113" s="4" t="s">
        <v>31326</v>
      </c>
      <c r="G113" s="4" t="s">
        <v>31327</v>
      </c>
      <c r="H113" s="4">
        <v>1930</v>
      </c>
      <c r="I113" s="4" t="s">
        <v>17426</v>
      </c>
      <c r="J113" s="4" t="s">
        <v>22</v>
      </c>
      <c r="K113" s="4" t="s">
        <v>31328</v>
      </c>
      <c r="L113" s="4">
        <v>21</v>
      </c>
      <c r="M113" s="4"/>
      <c r="N113" s="4"/>
    </row>
    <row r="114" spans="1:14">
      <c r="A114" s="4">
        <v>112</v>
      </c>
      <c r="B114" s="4" t="s">
        <v>633</v>
      </c>
      <c r="C114" s="4">
        <f>VLOOKUP(B114,[9]Sheet2!A$1:B$100,2,FALSE)</f>
        <v>12</v>
      </c>
      <c r="D114" s="4" t="s">
        <v>31329</v>
      </c>
      <c r="E114" s="4" t="s">
        <v>31330</v>
      </c>
      <c r="F114" s="4" t="s">
        <v>31331</v>
      </c>
      <c r="G114" s="4" t="s">
        <v>31332</v>
      </c>
      <c r="H114" s="4">
        <v>2010</v>
      </c>
      <c r="I114" s="4" t="s">
        <v>7647</v>
      </c>
      <c r="J114" s="4" t="s">
        <v>22</v>
      </c>
      <c r="K114" s="4" t="s">
        <v>31333</v>
      </c>
      <c r="L114" s="4">
        <v>20</v>
      </c>
      <c r="M114" s="4" t="s">
        <v>31334</v>
      </c>
      <c r="N114" s="4"/>
    </row>
    <row r="115" spans="1:14">
      <c r="A115" s="4">
        <v>113</v>
      </c>
      <c r="B115" s="4" t="s">
        <v>633</v>
      </c>
      <c r="C115" s="4">
        <f>VLOOKUP(B115,[9]Sheet2!A$1:B$100,2,FALSE)</f>
        <v>12</v>
      </c>
      <c r="D115" s="4" t="s">
        <v>31335</v>
      </c>
      <c r="E115" s="4" t="s">
        <v>31336</v>
      </c>
      <c r="F115" s="4" t="s">
        <v>31337</v>
      </c>
      <c r="G115" s="4" t="s">
        <v>31338</v>
      </c>
      <c r="H115" s="4">
        <v>2009</v>
      </c>
      <c r="I115" s="4" t="s">
        <v>535</v>
      </c>
      <c r="J115" s="4" t="s">
        <v>22</v>
      </c>
      <c r="K115" s="4" t="s">
        <v>31339</v>
      </c>
      <c r="L115" s="4">
        <v>163</v>
      </c>
      <c r="M115" s="4" t="s">
        <v>31340</v>
      </c>
      <c r="N115" s="4"/>
    </row>
    <row r="116" spans="1:14">
      <c r="A116" s="4">
        <v>114</v>
      </c>
      <c r="B116" s="4" t="s">
        <v>633</v>
      </c>
      <c r="C116" s="4">
        <f>VLOOKUP(B116,[9]Sheet2!A$1:B$100,2,FALSE)</f>
        <v>12</v>
      </c>
      <c r="D116" s="4" t="s">
        <v>31341</v>
      </c>
      <c r="E116" s="4" t="s">
        <v>31342</v>
      </c>
      <c r="F116" s="4" t="s">
        <v>31343</v>
      </c>
      <c r="G116" s="4" t="s">
        <v>31266</v>
      </c>
      <c r="H116" s="4">
        <v>2008</v>
      </c>
      <c r="I116" s="4" t="s">
        <v>863</v>
      </c>
      <c r="J116" s="4" t="s">
        <v>22</v>
      </c>
      <c r="K116" s="4" t="s">
        <v>31344</v>
      </c>
      <c r="L116" s="4">
        <v>22</v>
      </c>
      <c r="M116" s="4"/>
      <c r="N116" s="4"/>
    </row>
    <row r="117" spans="1:14">
      <c r="A117" s="4">
        <v>115</v>
      </c>
      <c r="B117" s="4" t="s">
        <v>633</v>
      </c>
      <c r="C117" s="4">
        <f>VLOOKUP(B117,[9]Sheet2!A$1:B$100,2,FALSE)</f>
        <v>12</v>
      </c>
      <c r="D117" s="4" t="s">
        <v>31345</v>
      </c>
      <c r="E117" s="4" t="s">
        <v>31346</v>
      </c>
      <c r="F117" s="4" t="s">
        <v>31347</v>
      </c>
      <c r="G117" s="4" t="s">
        <v>31348</v>
      </c>
      <c r="H117" s="4">
        <v>2006</v>
      </c>
      <c r="I117" s="4" t="s">
        <v>12009</v>
      </c>
      <c r="J117" s="4" t="s">
        <v>22</v>
      </c>
      <c r="K117" s="4" t="s">
        <v>31349</v>
      </c>
      <c r="L117" s="4">
        <v>20</v>
      </c>
      <c r="M117" s="4" t="s">
        <v>31346</v>
      </c>
      <c r="N117" s="4" t="s">
        <v>24</v>
      </c>
    </row>
    <row r="118" spans="1:14">
      <c r="A118" s="4">
        <v>116</v>
      </c>
      <c r="B118" s="4" t="s">
        <v>633</v>
      </c>
      <c r="C118" s="4">
        <f>VLOOKUP(B118,[9]Sheet2!A$1:B$100,2,FALSE)</f>
        <v>12</v>
      </c>
      <c r="D118" s="4" t="s">
        <v>31350</v>
      </c>
      <c r="E118" s="4" t="s">
        <v>31351</v>
      </c>
      <c r="F118" s="4" t="s">
        <v>31352</v>
      </c>
      <c r="G118" s="4" t="s">
        <v>31353</v>
      </c>
      <c r="H118" s="4">
        <v>2011</v>
      </c>
      <c r="I118" s="4" t="s">
        <v>863</v>
      </c>
      <c r="J118" s="4" t="s">
        <v>22</v>
      </c>
      <c r="K118" s="4" t="s">
        <v>31354</v>
      </c>
      <c r="L118" s="4">
        <v>22</v>
      </c>
      <c r="M118" s="4"/>
      <c r="N118" s="4"/>
    </row>
    <row r="119" spans="1:14">
      <c r="A119" s="4">
        <v>117</v>
      </c>
      <c r="B119" s="4" t="s">
        <v>633</v>
      </c>
      <c r="C119" s="4">
        <f>VLOOKUP(B119,[9]Sheet2!A$1:B$100,2,FALSE)</f>
        <v>12</v>
      </c>
      <c r="D119" s="4" t="s">
        <v>31355</v>
      </c>
      <c r="E119" s="4" t="s">
        <v>31356</v>
      </c>
      <c r="F119" s="4" t="s">
        <v>31357</v>
      </c>
      <c r="G119" s="4" t="s">
        <v>31358</v>
      </c>
      <c r="H119" s="4">
        <v>1994</v>
      </c>
      <c r="I119" s="4" t="s">
        <v>535</v>
      </c>
      <c r="J119" s="4" t="s">
        <v>22</v>
      </c>
      <c r="K119" s="4" t="s">
        <v>31359</v>
      </c>
      <c r="L119" s="4">
        <v>194</v>
      </c>
      <c r="M119" s="4"/>
      <c r="N119" s="4"/>
    </row>
    <row r="120" spans="1:14">
      <c r="A120" s="4">
        <v>118</v>
      </c>
      <c r="B120" s="4" t="s">
        <v>633</v>
      </c>
      <c r="C120" s="4">
        <f>VLOOKUP(B120,[9]Sheet2!A$1:B$100,2,FALSE)</f>
        <v>12</v>
      </c>
      <c r="D120" s="4" t="s">
        <v>31360</v>
      </c>
      <c r="E120" s="4" t="s">
        <v>31361</v>
      </c>
      <c r="F120" s="4" t="s">
        <v>31362</v>
      </c>
      <c r="G120" s="4" t="s">
        <v>10158</v>
      </c>
      <c r="H120" s="4">
        <v>1992</v>
      </c>
      <c r="I120" s="4" t="s">
        <v>97</v>
      </c>
      <c r="J120" s="4" t="s">
        <v>22</v>
      </c>
      <c r="K120" s="4" t="s">
        <v>31363</v>
      </c>
      <c r="L120" s="4">
        <v>72</v>
      </c>
      <c r="M120" s="4"/>
      <c r="N120" s="4"/>
    </row>
    <row r="121" spans="1:14">
      <c r="A121" s="4">
        <v>119</v>
      </c>
      <c r="B121" s="4" t="s">
        <v>633</v>
      </c>
      <c r="C121" s="4">
        <f>VLOOKUP(B121,[9]Sheet2!A$1:B$100,2,FALSE)</f>
        <v>12</v>
      </c>
      <c r="D121" s="4" t="s">
        <v>31364</v>
      </c>
      <c r="E121" s="4" t="s">
        <v>31365</v>
      </c>
      <c r="F121" s="4" t="s">
        <v>31366</v>
      </c>
      <c r="G121" s="4" t="s">
        <v>31367</v>
      </c>
      <c r="H121" s="4">
        <v>2004</v>
      </c>
      <c r="I121" s="4" t="s">
        <v>31368</v>
      </c>
      <c r="J121" s="4" t="s">
        <v>22</v>
      </c>
      <c r="K121" s="4" t="s">
        <v>31369</v>
      </c>
      <c r="L121" s="4">
        <v>21</v>
      </c>
      <c r="M121" s="4"/>
      <c r="N121" s="4" t="s">
        <v>34</v>
      </c>
    </row>
    <row r="122" spans="1:14">
      <c r="A122" s="4">
        <v>120</v>
      </c>
      <c r="B122" s="4" t="s">
        <v>633</v>
      </c>
      <c r="C122" s="4">
        <f>VLOOKUP(B122,[9]Sheet2!A$1:B$100,2,FALSE)</f>
        <v>12</v>
      </c>
      <c r="D122" s="4" t="s">
        <v>31370</v>
      </c>
      <c r="E122" s="4" t="s">
        <v>31371</v>
      </c>
      <c r="F122" s="4" t="s">
        <v>31372</v>
      </c>
      <c r="G122" s="4" t="s">
        <v>15789</v>
      </c>
      <c r="H122" s="4">
        <v>1998</v>
      </c>
      <c r="I122" s="4" t="s">
        <v>97</v>
      </c>
      <c r="J122" s="4" t="s">
        <v>22</v>
      </c>
      <c r="K122" s="4" t="s">
        <v>31373</v>
      </c>
      <c r="L122" s="4">
        <v>155</v>
      </c>
      <c r="M122" s="4"/>
      <c r="N122" s="4"/>
    </row>
    <row r="123" spans="1:14">
      <c r="A123" s="4">
        <v>121</v>
      </c>
      <c r="B123" s="4" t="s">
        <v>578</v>
      </c>
      <c r="C123" s="4">
        <f>VLOOKUP(B123,[9]Sheet2!A$1:B$100,2,FALSE)</f>
        <v>13</v>
      </c>
      <c r="D123" s="4" t="s">
        <v>31374</v>
      </c>
      <c r="E123" s="4" t="s">
        <v>31375</v>
      </c>
      <c r="F123" s="4" t="s">
        <v>31376</v>
      </c>
      <c r="G123" s="4" t="s">
        <v>30302</v>
      </c>
      <c r="H123" s="4">
        <v>2011</v>
      </c>
      <c r="I123" s="4" t="s">
        <v>535</v>
      </c>
      <c r="J123" s="4" t="s">
        <v>22</v>
      </c>
      <c r="K123" s="4" t="s">
        <v>31377</v>
      </c>
      <c r="L123" s="4">
        <v>12</v>
      </c>
      <c r="M123" s="4" t="s">
        <v>31378</v>
      </c>
      <c r="N123" s="4"/>
    </row>
    <row r="124" spans="1:14">
      <c r="A124" s="4">
        <v>122</v>
      </c>
      <c r="B124" s="4" t="s">
        <v>578</v>
      </c>
      <c r="C124" s="4">
        <f>VLOOKUP(B124,[9]Sheet2!A$1:B$100,2,FALSE)</f>
        <v>13</v>
      </c>
      <c r="D124" s="4" t="s">
        <v>31379</v>
      </c>
      <c r="E124" s="4" t="s">
        <v>31380</v>
      </c>
      <c r="F124" s="4" t="s">
        <v>31381</v>
      </c>
      <c r="G124" s="4" t="s">
        <v>2974</v>
      </c>
      <c r="H124" s="4">
        <v>2011</v>
      </c>
      <c r="I124" s="4" t="s">
        <v>97</v>
      </c>
      <c r="J124" s="4" t="s">
        <v>22</v>
      </c>
      <c r="K124" s="4" t="s">
        <v>31382</v>
      </c>
      <c r="L124" s="4">
        <v>25</v>
      </c>
      <c r="M124" s="4" t="s">
        <v>31383</v>
      </c>
      <c r="N124" s="4"/>
    </row>
    <row r="125" spans="1:14">
      <c r="A125" s="4">
        <v>123</v>
      </c>
      <c r="B125" s="4" t="s">
        <v>578</v>
      </c>
      <c r="C125" s="4">
        <f>VLOOKUP(B125,[9]Sheet2!A$1:B$100,2,FALSE)</f>
        <v>13</v>
      </c>
      <c r="D125" s="4" t="s">
        <v>31384</v>
      </c>
      <c r="E125" s="4" t="s">
        <v>31385</v>
      </c>
      <c r="F125" s="4" t="s">
        <v>31386</v>
      </c>
      <c r="G125" s="4" t="s">
        <v>340</v>
      </c>
      <c r="H125" s="4">
        <v>2010</v>
      </c>
      <c r="I125" s="4" t="s">
        <v>97</v>
      </c>
      <c r="J125" s="4" t="s">
        <v>22</v>
      </c>
      <c r="K125" s="4" t="s">
        <v>31387</v>
      </c>
      <c r="L125" s="4">
        <v>21</v>
      </c>
      <c r="M125" s="4"/>
      <c r="N125" s="4"/>
    </row>
    <row r="126" spans="1:14">
      <c r="A126" s="4">
        <v>124</v>
      </c>
      <c r="B126" s="4" t="s">
        <v>578</v>
      </c>
      <c r="C126" s="4">
        <f>VLOOKUP(B126,[9]Sheet2!A$1:B$100,2,FALSE)</f>
        <v>13</v>
      </c>
      <c r="D126" s="4" t="s">
        <v>31388</v>
      </c>
      <c r="E126" s="4" t="s">
        <v>31389</v>
      </c>
      <c r="F126" s="4" t="s">
        <v>31390</v>
      </c>
      <c r="G126" s="4" t="s">
        <v>21776</v>
      </c>
      <c r="H126" s="4">
        <v>1996</v>
      </c>
      <c r="I126" s="4" t="s">
        <v>535</v>
      </c>
      <c r="J126" s="4" t="s">
        <v>22</v>
      </c>
      <c r="K126" s="4" t="s">
        <v>31391</v>
      </c>
      <c r="L126" s="4">
        <v>181</v>
      </c>
      <c r="M126" s="4"/>
      <c r="N126" s="4"/>
    </row>
    <row r="127" spans="1:14">
      <c r="A127" s="4">
        <v>125</v>
      </c>
      <c r="B127" s="4" t="s">
        <v>578</v>
      </c>
      <c r="C127" s="4">
        <f>VLOOKUP(B127,[9]Sheet2!A$1:B$100,2,FALSE)</f>
        <v>13</v>
      </c>
      <c r="D127" s="4" t="s">
        <v>31392</v>
      </c>
      <c r="E127" s="4" t="s">
        <v>31393</v>
      </c>
      <c r="F127" s="4" t="s">
        <v>31394</v>
      </c>
      <c r="G127" s="4" t="s">
        <v>2974</v>
      </c>
      <c r="H127" s="4">
        <v>2012</v>
      </c>
      <c r="I127" s="4" t="s">
        <v>97</v>
      </c>
      <c r="J127" s="4" t="s">
        <v>22</v>
      </c>
      <c r="K127" s="4" t="s">
        <v>31395</v>
      </c>
      <c r="L127" s="4">
        <v>19</v>
      </c>
      <c r="M127" s="4"/>
      <c r="N127" s="4"/>
    </row>
    <row r="128" spans="1:14">
      <c r="A128" s="4">
        <v>126</v>
      </c>
      <c r="B128" s="4" t="s">
        <v>578</v>
      </c>
      <c r="C128" s="4">
        <f>VLOOKUP(B128,[9]Sheet2!A$1:B$100,2,FALSE)</f>
        <v>13</v>
      </c>
      <c r="D128" s="4" t="s">
        <v>31396</v>
      </c>
      <c r="E128" s="4" t="s">
        <v>31397</v>
      </c>
      <c r="F128" s="4" t="s">
        <v>31398</v>
      </c>
      <c r="G128" s="4" t="s">
        <v>14845</v>
      </c>
      <c r="H128" s="4">
        <v>2008</v>
      </c>
      <c r="I128" s="4" t="s">
        <v>11372</v>
      </c>
      <c r="J128" s="4" t="s">
        <v>22</v>
      </c>
      <c r="K128" s="4" t="s">
        <v>31399</v>
      </c>
      <c r="L128" s="4">
        <v>134</v>
      </c>
      <c r="M128" s="4" t="s">
        <v>31397</v>
      </c>
      <c r="N128" s="4" t="s">
        <v>24</v>
      </c>
    </row>
    <row r="129" spans="1:14">
      <c r="A129" s="4">
        <v>127</v>
      </c>
      <c r="B129" s="4" t="s">
        <v>578</v>
      </c>
      <c r="C129" s="4">
        <f>VLOOKUP(B129,[9]Sheet2!A$1:B$100,2,FALSE)</f>
        <v>13</v>
      </c>
      <c r="D129" s="4" t="s">
        <v>31400</v>
      </c>
      <c r="E129" s="4" t="s">
        <v>31401</v>
      </c>
      <c r="F129" s="4" t="s">
        <v>31402</v>
      </c>
      <c r="G129" s="4" t="s">
        <v>340</v>
      </c>
      <c r="H129" s="4">
        <v>2004</v>
      </c>
      <c r="I129" s="4" t="s">
        <v>97</v>
      </c>
      <c r="J129" s="4" t="s">
        <v>22</v>
      </c>
      <c r="K129" s="4" t="s">
        <v>31403</v>
      </c>
      <c r="L129" s="4">
        <v>94</v>
      </c>
      <c r="M129" s="4" t="s">
        <v>31404</v>
      </c>
      <c r="N129" s="4"/>
    </row>
    <row r="130" spans="1:14">
      <c r="A130" s="4">
        <v>128</v>
      </c>
      <c r="B130" s="4" t="s">
        <v>578</v>
      </c>
      <c r="C130" s="4">
        <f>VLOOKUP(B130,[9]Sheet2!A$1:B$100,2,FALSE)</f>
        <v>13</v>
      </c>
      <c r="D130" s="4" t="s">
        <v>31405</v>
      </c>
      <c r="E130" s="4" t="s">
        <v>31406</v>
      </c>
      <c r="F130" s="4" t="s">
        <v>31407</v>
      </c>
      <c r="G130" s="4" t="s">
        <v>3784</v>
      </c>
      <c r="H130" s="4">
        <v>1997</v>
      </c>
      <c r="I130" s="4" t="s">
        <v>97</v>
      </c>
      <c r="J130" s="4" t="s">
        <v>22</v>
      </c>
      <c r="K130" s="4" t="s">
        <v>31408</v>
      </c>
      <c r="L130" s="4">
        <v>105</v>
      </c>
      <c r="M130" s="4" t="s">
        <v>31409</v>
      </c>
      <c r="N130" s="4"/>
    </row>
    <row r="131" spans="1:14">
      <c r="A131" s="4">
        <v>129</v>
      </c>
      <c r="B131" s="4" t="s">
        <v>578</v>
      </c>
      <c r="C131" s="4">
        <f>VLOOKUP(B131,[9]Sheet2!A$1:B$100,2,FALSE)</f>
        <v>13</v>
      </c>
      <c r="D131" s="4" t="s">
        <v>31410</v>
      </c>
      <c r="E131" s="4" t="s">
        <v>31411</v>
      </c>
      <c r="F131" s="4" t="s">
        <v>31412</v>
      </c>
      <c r="G131" s="4" t="s">
        <v>1471</v>
      </c>
      <c r="H131" s="4">
        <v>2000</v>
      </c>
      <c r="I131" s="4" t="s">
        <v>535</v>
      </c>
      <c r="J131" s="4" t="s">
        <v>22</v>
      </c>
      <c r="K131" s="4" t="s">
        <v>31413</v>
      </c>
      <c r="L131" s="4">
        <v>116</v>
      </c>
      <c r="M131" s="4"/>
      <c r="N131" s="4"/>
    </row>
    <row r="132" spans="1:14">
      <c r="A132" s="4">
        <v>130</v>
      </c>
      <c r="B132" s="4" t="s">
        <v>578</v>
      </c>
      <c r="C132" s="4">
        <f>VLOOKUP(B132,[9]Sheet2!A$1:B$100,2,FALSE)</f>
        <v>13</v>
      </c>
      <c r="D132" s="4" t="s">
        <v>31414</v>
      </c>
      <c r="E132" s="4" t="s">
        <v>31415</v>
      </c>
      <c r="F132" s="4" t="s">
        <v>31416</v>
      </c>
      <c r="G132" s="4" t="s">
        <v>31417</v>
      </c>
      <c r="H132" s="4">
        <v>2008</v>
      </c>
      <c r="I132" s="4" t="s">
        <v>535</v>
      </c>
      <c r="J132" s="4" t="s">
        <v>22</v>
      </c>
      <c r="K132" s="4" t="s">
        <v>31418</v>
      </c>
      <c r="L132" s="4">
        <v>209</v>
      </c>
      <c r="M132" s="4" t="s">
        <v>31419</v>
      </c>
      <c r="N132" s="4"/>
    </row>
    <row r="133" spans="1:14">
      <c r="A133" s="4">
        <v>131</v>
      </c>
      <c r="B133" s="4" t="s">
        <v>373</v>
      </c>
      <c r="C133" s="4">
        <f>VLOOKUP(B133,[9]Sheet2!A$1:B$100,2,FALSE)</f>
        <v>14</v>
      </c>
      <c r="D133" s="4" t="s">
        <v>31420</v>
      </c>
      <c r="E133" s="4" t="s">
        <v>31421</v>
      </c>
      <c r="F133" s="4" t="s">
        <v>31422</v>
      </c>
      <c r="G133" s="4" t="s">
        <v>1471</v>
      </c>
      <c r="H133" s="4">
        <v>2011</v>
      </c>
      <c r="I133" s="4" t="s">
        <v>535</v>
      </c>
      <c r="J133" s="4" t="s">
        <v>22</v>
      </c>
      <c r="K133" s="4" t="s">
        <v>31423</v>
      </c>
      <c r="L133" s="4">
        <v>19</v>
      </c>
      <c r="M133" s="4" t="s">
        <v>31424</v>
      </c>
      <c r="N133" s="4"/>
    </row>
    <row r="134" spans="1:14">
      <c r="A134" s="4">
        <v>132</v>
      </c>
      <c r="B134" s="4" t="s">
        <v>373</v>
      </c>
      <c r="C134" s="4">
        <f>VLOOKUP(B134,[9]Sheet2!A$1:B$100,2,FALSE)</f>
        <v>14</v>
      </c>
      <c r="D134" s="4" t="s">
        <v>31425</v>
      </c>
      <c r="E134" s="4" t="s">
        <v>31426</v>
      </c>
      <c r="F134" s="4" t="s">
        <v>31427</v>
      </c>
      <c r="G134" s="4" t="s">
        <v>3263</v>
      </c>
      <c r="H134" s="4">
        <v>1998</v>
      </c>
      <c r="I134" s="4" t="s">
        <v>535</v>
      </c>
      <c r="J134" s="4" t="s">
        <v>22</v>
      </c>
      <c r="K134" s="4" t="s">
        <v>31428</v>
      </c>
      <c r="L134" s="4">
        <v>141</v>
      </c>
      <c r="M134" s="4" t="s">
        <v>31429</v>
      </c>
      <c r="N134" s="4"/>
    </row>
    <row r="135" spans="1:14">
      <c r="A135" s="4">
        <v>133</v>
      </c>
      <c r="B135" s="4" t="s">
        <v>373</v>
      </c>
      <c r="C135" s="4">
        <f>VLOOKUP(B135,[9]Sheet2!A$1:B$100,2,FALSE)</f>
        <v>14</v>
      </c>
      <c r="D135" s="4" t="s">
        <v>31430</v>
      </c>
      <c r="E135" s="4" t="s">
        <v>31431</v>
      </c>
      <c r="F135" s="4" t="s">
        <v>31432</v>
      </c>
      <c r="G135" s="4" t="s">
        <v>2689</v>
      </c>
      <c r="H135" s="4">
        <v>1985</v>
      </c>
      <c r="I135" s="4" t="s">
        <v>353</v>
      </c>
      <c r="J135" s="4" t="s">
        <v>22</v>
      </c>
      <c r="K135" s="4" t="s">
        <v>31433</v>
      </c>
      <c r="L135" s="4">
        <v>205</v>
      </c>
      <c r="M135" s="4"/>
      <c r="N135" s="4"/>
    </row>
    <row r="136" spans="1:14">
      <c r="A136" s="4">
        <v>134</v>
      </c>
      <c r="B136" s="4" t="s">
        <v>373</v>
      </c>
      <c r="C136" s="4">
        <f>VLOOKUP(B136,[9]Sheet2!A$1:B$100,2,FALSE)</f>
        <v>14</v>
      </c>
      <c r="D136" s="4" t="s">
        <v>31434</v>
      </c>
      <c r="E136" s="4" t="s">
        <v>31435</v>
      </c>
      <c r="F136" s="4" t="s">
        <v>31436</v>
      </c>
      <c r="G136" s="4" t="s">
        <v>1438</v>
      </c>
      <c r="H136" s="4">
        <v>2002</v>
      </c>
      <c r="I136" s="4" t="s">
        <v>1388</v>
      </c>
      <c r="J136" s="4" t="s">
        <v>22</v>
      </c>
      <c r="K136" s="4" t="s">
        <v>31437</v>
      </c>
      <c r="L136" s="4">
        <v>353</v>
      </c>
      <c r="M136" s="4" t="s">
        <v>31438</v>
      </c>
      <c r="N136" s="4"/>
    </row>
    <row r="137" spans="1:14">
      <c r="A137" s="4">
        <v>135</v>
      </c>
      <c r="B137" s="4" t="s">
        <v>373</v>
      </c>
      <c r="C137" s="4">
        <f>VLOOKUP(B137,[9]Sheet2!A$1:B$100,2,FALSE)</f>
        <v>14</v>
      </c>
      <c r="D137" s="4" t="s">
        <v>31439</v>
      </c>
      <c r="E137" s="4" t="s">
        <v>31440</v>
      </c>
      <c r="F137" s="4" t="s">
        <v>31441</v>
      </c>
      <c r="G137" s="4" t="s">
        <v>31110</v>
      </c>
      <c r="H137" s="4">
        <v>2000</v>
      </c>
      <c r="I137" s="4" t="s">
        <v>863</v>
      </c>
      <c r="J137" s="4" t="s">
        <v>22</v>
      </c>
      <c r="K137" s="4" t="s">
        <v>31442</v>
      </c>
      <c r="L137" s="4">
        <v>154</v>
      </c>
      <c r="M137" s="4" t="s">
        <v>31443</v>
      </c>
      <c r="N137" s="4"/>
    </row>
    <row r="138" spans="1:14">
      <c r="A138" s="4">
        <v>136</v>
      </c>
      <c r="B138" s="4" t="s">
        <v>373</v>
      </c>
      <c r="C138" s="4">
        <f>VLOOKUP(B138,[9]Sheet2!A$1:B$100,2,FALSE)</f>
        <v>14</v>
      </c>
      <c r="D138" s="4" t="s">
        <v>31444</v>
      </c>
      <c r="E138" s="4"/>
      <c r="F138" s="4" t="s">
        <v>31445</v>
      </c>
      <c r="G138" s="4" t="s">
        <v>31446</v>
      </c>
      <c r="H138" s="4"/>
      <c r="I138" s="4"/>
      <c r="J138" s="4" t="s">
        <v>22</v>
      </c>
      <c r="K138" s="4"/>
      <c r="L138" s="4">
        <v>28</v>
      </c>
      <c r="M138" s="4"/>
      <c r="N138" s="4" t="s">
        <v>34</v>
      </c>
    </row>
    <row r="139" spans="1:14">
      <c r="A139" s="4">
        <v>137</v>
      </c>
      <c r="B139" s="4" t="s">
        <v>373</v>
      </c>
      <c r="C139" s="4">
        <f>VLOOKUP(B139,[9]Sheet2!A$1:B$100,2,FALSE)</f>
        <v>14</v>
      </c>
      <c r="D139" s="4" t="s">
        <v>31447</v>
      </c>
      <c r="E139" s="4" t="s">
        <v>31448</v>
      </c>
      <c r="F139" s="4" t="s">
        <v>31449</v>
      </c>
      <c r="G139" s="4" t="s">
        <v>12027</v>
      </c>
      <c r="H139" s="4">
        <v>2005</v>
      </c>
      <c r="I139" s="4" t="s">
        <v>97</v>
      </c>
      <c r="J139" s="4" t="s">
        <v>22</v>
      </c>
      <c r="K139" s="4" t="s">
        <v>31450</v>
      </c>
      <c r="L139" s="4">
        <v>150</v>
      </c>
      <c r="M139" s="4" t="s">
        <v>31451</v>
      </c>
      <c r="N139" s="4"/>
    </row>
    <row r="140" spans="1:14">
      <c r="A140" s="4">
        <v>138</v>
      </c>
      <c r="B140" s="4" t="s">
        <v>373</v>
      </c>
      <c r="C140" s="4">
        <f>VLOOKUP(B140,[9]Sheet2!A$1:B$100,2,FALSE)</f>
        <v>14</v>
      </c>
      <c r="D140" s="4" t="s">
        <v>31452</v>
      </c>
      <c r="E140" s="4" t="s">
        <v>31453</v>
      </c>
      <c r="F140" s="4" t="s">
        <v>31454</v>
      </c>
      <c r="G140" s="4" t="s">
        <v>1170</v>
      </c>
      <c r="H140" s="4">
        <v>2005</v>
      </c>
      <c r="I140" s="4" t="s">
        <v>97</v>
      </c>
      <c r="J140" s="4" t="s">
        <v>22</v>
      </c>
      <c r="K140" s="4" t="s">
        <v>31455</v>
      </c>
      <c r="L140" s="4">
        <v>92</v>
      </c>
      <c r="M140" s="4" t="s">
        <v>31456</v>
      </c>
      <c r="N140" s="4"/>
    </row>
    <row r="141" spans="1:14">
      <c r="A141" s="4">
        <v>139</v>
      </c>
      <c r="B141" s="4" t="s">
        <v>373</v>
      </c>
      <c r="C141" s="4">
        <f>VLOOKUP(B141,[9]Sheet2!A$1:B$100,2,FALSE)</f>
        <v>14</v>
      </c>
      <c r="D141" s="4" t="s">
        <v>31457</v>
      </c>
      <c r="E141" s="4" t="s">
        <v>31458</v>
      </c>
      <c r="F141" s="4" t="s">
        <v>31459</v>
      </c>
      <c r="G141" s="4" t="s">
        <v>5405</v>
      </c>
      <c r="H141" s="4">
        <v>1995</v>
      </c>
      <c r="I141" s="4" t="s">
        <v>863</v>
      </c>
      <c r="J141" s="4" t="s">
        <v>22</v>
      </c>
      <c r="K141" s="4" t="s">
        <v>31460</v>
      </c>
      <c r="L141" s="4">
        <v>231</v>
      </c>
      <c r="M141" s="4"/>
      <c r="N141" s="4"/>
    </row>
    <row r="142" spans="1:14">
      <c r="A142" s="4">
        <v>140</v>
      </c>
      <c r="B142" s="4" t="s">
        <v>373</v>
      </c>
      <c r="C142" s="4">
        <f>VLOOKUP(B142,[9]Sheet2!A$1:B$100,2,FALSE)</f>
        <v>14</v>
      </c>
      <c r="D142" s="4" t="s">
        <v>31461</v>
      </c>
      <c r="E142" s="4" t="s">
        <v>31462</v>
      </c>
      <c r="F142" s="4" t="s">
        <v>31463</v>
      </c>
      <c r="G142" s="4" t="s">
        <v>31464</v>
      </c>
      <c r="H142" s="4">
        <v>2011</v>
      </c>
      <c r="I142" s="4" t="s">
        <v>535</v>
      </c>
      <c r="J142" s="4" t="s">
        <v>22</v>
      </c>
      <c r="K142" s="4" t="s">
        <v>31465</v>
      </c>
      <c r="L142" s="4">
        <v>18</v>
      </c>
      <c r="M142" s="4" t="s">
        <v>31466</v>
      </c>
      <c r="N142" s="4"/>
    </row>
    <row r="143" spans="1:14">
      <c r="A143" s="4">
        <v>141</v>
      </c>
      <c r="B143" s="4" t="s">
        <v>589</v>
      </c>
      <c r="C143" s="4">
        <f>VLOOKUP(B143,[9]Sheet2!A$1:B$100,2,FALSE)</f>
        <v>15</v>
      </c>
      <c r="D143" s="4" t="s">
        <v>31467</v>
      </c>
      <c r="E143" s="4" t="s">
        <v>31468</v>
      </c>
      <c r="F143" s="4" t="s">
        <v>31469</v>
      </c>
      <c r="G143" s="4" t="s">
        <v>31470</v>
      </c>
      <c r="H143" s="4">
        <v>2005</v>
      </c>
      <c r="I143" s="4" t="s">
        <v>535</v>
      </c>
      <c r="J143" s="4" t="s">
        <v>22</v>
      </c>
      <c r="K143" s="4" t="s">
        <v>31471</v>
      </c>
      <c r="L143" s="4">
        <v>15</v>
      </c>
      <c r="M143" s="4" t="s">
        <v>31472</v>
      </c>
      <c r="N143" s="4"/>
    </row>
    <row r="144" spans="1:14">
      <c r="A144" s="4">
        <v>142</v>
      </c>
      <c r="B144" s="4" t="s">
        <v>589</v>
      </c>
      <c r="C144" s="4">
        <f>VLOOKUP(B144,[9]Sheet2!A$1:B$100,2,FALSE)</f>
        <v>15</v>
      </c>
      <c r="D144" s="4" t="s">
        <v>31473</v>
      </c>
      <c r="E144" s="4" t="s">
        <v>31474</v>
      </c>
      <c r="F144" s="4" t="s">
        <v>31475</v>
      </c>
      <c r="G144" s="4" t="s">
        <v>4753</v>
      </c>
      <c r="H144" s="4">
        <v>2011</v>
      </c>
      <c r="I144" s="4" t="s">
        <v>97</v>
      </c>
      <c r="J144" s="4" t="s">
        <v>22</v>
      </c>
      <c r="K144" s="4" t="s">
        <v>31476</v>
      </c>
      <c r="L144" s="4">
        <v>16</v>
      </c>
      <c r="M144" s="4" t="s">
        <v>31477</v>
      </c>
      <c r="N144" s="4"/>
    </row>
    <row r="145" spans="1:14">
      <c r="A145" s="4">
        <v>143</v>
      </c>
      <c r="B145" s="4" t="s">
        <v>589</v>
      </c>
      <c r="C145" s="4">
        <f>VLOOKUP(B145,[9]Sheet2!A$1:B$100,2,FALSE)</f>
        <v>15</v>
      </c>
      <c r="D145" s="4" t="s">
        <v>31478</v>
      </c>
      <c r="E145" s="4" t="s">
        <v>31479</v>
      </c>
      <c r="F145" s="4" t="s">
        <v>31480</v>
      </c>
      <c r="G145" s="4" t="s">
        <v>20</v>
      </c>
      <c r="H145" s="4">
        <v>2003</v>
      </c>
      <c r="I145" s="4" t="s">
        <v>19279</v>
      </c>
      <c r="J145" s="4" t="s">
        <v>22</v>
      </c>
      <c r="K145" s="4" t="s">
        <v>31481</v>
      </c>
      <c r="L145" s="4">
        <v>517</v>
      </c>
      <c r="M145" s="4" t="s">
        <v>31482</v>
      </c>
      <c r="N145" s="4"/>
    </row>
    <row r="146" spans="1:14">
      <c r="A146" s="4">
        <v>144</v>
      </c>
      <c r="B146" s="4" t="s">
        <v>589</v>
      </c>
      <c r="C146" s="4">
        <f>VLOOKUP(B146,[9]Sheet2!A$1:B$100,2,FALSE)</f>
        <v>15</v>
      </c>
      <c r="D146" s="4" t="s">
        <v>31483</v>
      </c>
      <c r="E146" s="4" t="s">
        <v>31484</v>
      </c>
      <c r="F146" s="4" t="s">
        <v>31485</v>
      </c>
      <c r="G146" s="4" t="s">
        <v>340</v>
      </c>
      <c r="H146" s="4">
        <v>2008</v>
      </c>
      <c r="I146" s="4" t="s">
        <v>97</v>
      </c>
      <c r="J146" s="4" t="s">
        <v>22</v>
      </c>
      <c r="K146" s="4" t="s">
        <v>31486</v>
      </c>
      <c r="L146" s="4">
        <v>192</v>
      </c>
      <c r="M146" s="4" t="s">
        <v>31487</v>
      </c>
      <c r="N146" s="4"/>
    </row>
    <row r="147" spans="1:14">
      <c r="A147" s="4">
        <v>145</v>
      </c>
      <c r="B147" s="4" t="s">
        <v>589</v>
      </c>
      <c r="C147" s="4">
        <f>VLOOKUP(B147,[9]Sheet2!A$1:B$100,2,FALSE)</f>
        <v>15</v>
      </c>
      <c r="D147" s="4" t="s">
        <v>31488</v>
      </c>
      <c r="E147" s="4" t="s">
        <v>31489</v>
      </c>
      <c r="F147" s="4" t="s">
        <v>31490</v>
      </c>
      <c r="G147" s="4" t="s">
        <v>2974</v>
      </c>
      <c r="H147" s="4">
        <v>2011</v>
      </c>
      <c r="I147" s="4" t="s">
        <v>97</v>
      </c>
      <c r="J147" s="4" t="s">
        <v>22</v>
      </c>
      <c r="K147" s="4" t="s">
        <v>31491</v>
      </c>
      <c r="L147" s="4">
        <v>68</v>
      </c>
      <c r="M147" s="4" t="s">
        <v>31492</v>
      </c>
      <c r="N147" s="4"/>
    </row>
    <row r="148" spans="1:14">
      <c r="A148" s="4">
        <v>146</v>
      </c>
      <c r="B148" s="4" t="s">
        <v>589</v>
      </c>
      <c r="C148" s="4">
        <f>VLOOKUP(B148,[9]Sheet2!A$1:B$100,2,FALSE)</f>
        <v>15</v>
      </c>
      <c r="D148" s="4" t="s">
        <v>31493</v>
      </c>
      <c r="E148" s="4" t="s">
        <v>31494</v>
      </c>
      <c r="F148" s="4" t="s">
        <v>31459</v>
      </c>
      <c r="G148" s="4" t="s">
        <v>4155</v>
      </c>
      <c r="H148" s="4">
        <v>2003</v>
      </c>
      <c r="I148" s="4" t="s">
        <v>863</v>
      </c>
      <c r="J148" s="4" t="s">
        <v>22</v>
      </c>
      <c r="K148" s="4" t="s">
        <v>31495</v>
      </c>
      <c r="L148" s="4">
        <v>915</v>
      </c>
      <c r="M148" s="4" t="s">
        <v>31494</v>
      </c>
      <c r="N148" s="4" t="s">
        <v>1717</v>
      </c>
    </row>
    <row r="149" spans="1:14">
      <c r="A149" s="4">
        <v>147</v>
      </c>
      <c r="B149" s="4" t="s">
        <v>589</v>
      </c>
      <c r="C149" s="4">
        <f>VLOOKUP(B149,[9]Sheet2!A$1:B$100,2,FALSE)</f>
        <v>15</v>
      </c>
      <c r="D149" s="4" t="s">
        <v>31496</v>
      </c>
      <c r="E149" s="4" t="s">
        <v>31497</v>
      </c>
      <c r="F149" s="4" t="s">
        <v>31498</v>
      </c>
      <c r="G149" s="4" t="s">
        <v>31338</v>
      </c>
      <c r="H149" s="4">
        <v>2007</v>
      </c>
      <c r="I149" s="4" t="s">
        <v>535</v>
      </c>
      <c r="J149" s="4" t="s">
        <v>22</v>
      </c>
      <c r="K149" s="4" t="s">
        <v>31499</v>
      </c>
      <c r="L149" s="4">
        <v>107</v>
      </c>
      <c r="M149" s="4" t="s">
        <v>31500</v>
      </c>
      <c r="N149" s="4"/>
    </row>
    <row r="150" spans="1:14">
      <c r="A150" s="4">
        <v>148</v>
      </c>
      <c r="B150" s="4" t="s">
        <v>589</v>
      </c>
      <c r="C150" s="4">
        <f>VLOOKUP(B150,[9]Sheet2!A$1:B$100,2,FALSE)</f>
        <v>15</v>
      </c>
      <c r="D150" s="4" t="s">
        <v>31501</v>
      </c>
      <c r="E150" s="4" t="s">
        <v>31502</v>
      </c>
      <c r="F150" s="4" t="s">
        <v>31503</v>
      </c>
      <c r="G150" s="4" t="s">
        <v>31504</v>
      </c>
      <c r="H150" s="4">
        <v>2004</v>
      </c>
      <c r="I150" s="4" t="s">
        <v>97</v>
      </c>
      <c r="J150" s="4" t="s">
        <v>22</v>
      </c>
      <c r="K150" s="4" t="s">
        <v>31505</v>
      </c>
      <c r="L150" s="4">
        <v>174</v>
      </c>
      <c r="M150" s="4" t="s">
        <v>31506</v>
      </c>
      <c r="N150" s="4"/>
    </row>
    <row r="151" spans="1:14">
      <c r="A151" s="4">
        <v>149</v>
      </c>
      <c r="B151" s="4" t="s">
        <v>589</v>
      </c>
      <c r="C151" s="4">
        <f>VLOOKUP(B151,[9]Sheet2!A$1:B$100,2,FALSE)</f>
        <v>15</v>
      </c>
      <c r="D151" s="4" t="s">
        <v>31507</v>
      </c>
      <c r="E151" s="4" t="s">
        <v>31508</v>
      </c>
      <c r="F151" s="4" t="s">
        <v>31509</v>
      </c>
      <c r="G151" s="4" t="s">
        <v>31510</v>
      </c>
      <c r="H151" s="4">
        <v>2006</v>
      </c>
      <c r="I151" s="4" t="s">
        <v>97</v>
      </c>
      <c r="J151" s="4" t="s">
        <v>22</v>
      </c>
      <c r="K151" s="4" t="s">
        <v>31511</v>
      </c>
      <c r="L151" s="4">
        <v>95</v>
      </c>
      <c r="M151" s="4"/>
      <c r="N151" s="4"/>
    </row>
    <row r="152" spans="1:14">
      <c r="A152" s="4">
        <v>150</v>
      </c>
      <c r="B152" s="4" t="s">
        <v>589</v>
      </c>
      <c r="C152" s="4">
        <f>VLOOKUP(B152,[9]Sheet2!A$1:B$100,2,FALSE)</f>
        <v>15</v>
      </c>
      <c r="D152" s="4" t="s">
        <v>31512</v>
      </c>
      <c r="E152" s="4" t="s">
        <v>31513</v>
      </c>
      <c r="F152" s="4" t="s">
        <v>31514</v>
      </c>
      <c r="G152" s="4" t="s">
        <v>31515</v>
      </c>
      <c r="H152" s="4">
        <v>1991</v>
      </c>
      <c r="I152" s="4" t="s">
        <v>30858</v>
      </c>
      <c r="J152" s="4" t="s">
        <v>22</v>
      </c>
      <c r="K152" s="4" t="s">
        <v>31516</v>
      </c>
      <c r="L152" s="4">
        <v>14</v>
      </c>
      <c r="M152" s="4" t="s">
        <v>31513</v>
      </c>
      <c r="N152" s="4" t="s">
        <v>24</v>
      </c>
    </row>
    <row r="153" spans="1:14">
      <c r="A153" s="4">
        <v>151</v>
      </c>
      <c r="B153" s="4" t="s">
        <v>25</v>
      </c>
      <c r="C153" s="4">
        <f>VLOOKUP(B153,[9]Sheet2!A$1:B$100,2,FALSE)</f>
        <v>16</v>
      </c>
      <c r="D153" s="4" t="s">
        <v>31517</v>
      </c>
      <c r="E153" s="4" t="s">
        <v>31518</v>
      </c>
      <c r="F153" s="4" t="s">
        <v>31519</v>
      </c>
      <c r="G153" s="4" t="s">
        <v>2311</v>
      </c>
      <c r="H153" s="4">
        <v>2006</v>
      </c>
      <c r="I153" s="4" t="s">
        <v>863</v>
      </c>
      <c r="J153" s="4" t="s">
        <v>22</v>
      </c>
      <c r="K153" s="4" t="s">
        <v>31520</v>
      </c>
      <c r="L153" s="4">
        <v>215</v>
      </c>
      <c r="M153" s="4" t="s">
        <v>31521</v>
      </c>
      <c r="N153" s="4"/>
    </row>
    <row r="154" spans="1:14">
      <c r="A154" s="4">
        <v>152</v>
      </c>
      <c r="B154" s="4" t="s">
        <v>25</v>
      </c>
      <c r="C154" s="4">
        <f>VLOOKUP(B154,[9]Sheet2!A$1:B$100,2,FALSE)</f>
        <v>16</v>
      </c>
      <c r="D154" s="4" t="s">
        <v>31522</v>
      </c>
      <c r="E154" s="4" t="s">
        <v>31523</v>
      </c>
      <c r="F154" s="4" t="s">
        <v>31524</v>
      </c>
      <c r="G154" s="4" t="s">
        <v>6882</v>
      </c>
      <c r="H154" s="4">
        <v>2010</v>
      </c>
      <c r="I154" s="4" t="s">
        <v>863</v>
      </c>
      <c r="J154" s="4" t="s">
        <v>22</v>
      </c>
      <c r="K154" s="4" t="s">
        <v>31525</v>
      </c>
      <c r="L154" s="4">
        <v>16</v>
      </c>
      <c r="M154" s="4"/>
      <c r="N154" s="4"/>
    </row>
    <row r="155" spans="1:14">
      <c r="A155" s="4">
        <v>153</v>
      </c>
      <c r="B155" s="4" t="s">
        <v>25</v>
      </c>
      <c r="C155" s="4">
        <f>VLOOKUP(B155,[9]Sheet2!A$1:B$100,2,FALSE)</f>
        <v>16</v>
      </c>
      <c r="D155" s="4" t="s">
        <v>31526</v>
      </c>
      <c r="E155" s="4" t="s">
        <v>31527</v>
      </c>
      <c r="F155" s="4" t="s">
        <v>31528</v>
      </c>
      <c r="G155" s="4" t="s">
        <v>31529</v>
      </c>
      <c r="H155" s="4">
        <v>2009</v>
      </c>
      <c r="I155" s="4" t="s">
        <v>97</v>
      </c>
      <c r="J155" s="4" t="s">
        <v>22</v>
      </c>
      <c r="K155" s="4" t="s">
        <v>31530</v>
      </c>
      <c r="L155" s="4">
        <v>19</v>
      </c>
      <c r="M155" s="4"/>
      <c r="N155" s="4"/>
    </row>
    <row r="156" spans="1:14">
      <c r="A156" s="4">
        <v>154</v>
      </c>
      <c r="B156" s="4" t="s">
        <v>25</v>
      </c>
      <c r="C156" s="4">
        <f>VLOOKUP(B156,[9]Sheet2!A$1:B$100,2,FALSE)</f>
        <v>16</v>
      </c>
      <c r="D156" s="4" t="s">
        <v>31531</v>
      </c>
      <c r="E156" s="4" t="s">
        <v>31532</v>
      </c>
      <c r="F156" s="4" t="s">
        <v>31533</v>
      </c>
      <c r="G156" s="4" t="s">
        <v>4418</v>
      </c>
      <c r="H156" s="4">
        <v>1968</v>
      </c>
      <c r="I156" s="4" t="s">
        <v>863</v>
      </c>
      <c r="J156" s="4" t="s">
        <v>22</v>
      </c>
      <c r="K156" s="4" t="s">
        <v>31534</v>
      </c>
      <c r="L156" s="4">
        <v>15</v>
      </c>
      <c r="M156" s="4"/>
      <c r="N156" s="4"/>
    </row>
    <row r="157" spans="1:14">
      <c r="A157" s="4">
        <v>155</v>
      </c>
      <c r="B157" s="4" t="s">
        <v>25</v>
      </c>
      <c r="C157" s="4">
        <f>VLOOKUP(B157,[9]Sheet2!A$1:B$100,2,FALSE)</f>
        <v>16</v>
      </c>
      <c r="D157" s="4" t="s">
        <v>31535</v>
      </c>
      <c r="E157" s="4" t="s">
        <v>31536</v>
      </c>
      <c r="F157" s="4" t="s">
        <v>31537</v>
      </c>
      <c r="G157" s="4" t="s">
        <v>340</v>
      </c>
      <c r="H157" s="4">
        <v>2006</v>
      </c>
      <c r="I157" s="4" t="s">
        <v>97</v>
      </c>
      <c r="J157" s="4" t="s">
        <v>22</v>
      </c>
      <c r="K157" s="4" t="s">
        <v>31538</v>
      </c>
      <c r="L157" s="4">
        <v>254</v>
      </c>
      <c r="M157" s="4" t="s">
        <v>31539</v>
      </c>
      <c r="N157" s="4"/>
    </row>
    <row r="158" spans="1:14">
      <c r="A158" s="4">
        <v>156</v>
      </c>
      <c r="B158" s="4" t="s">
        <v>25</v>
      </c>
      <c r="C158" s="4">
        <f>VLOOKUP(B158,[9]Sheet2!A$1:B$100,2,FALSE)</f>
        <v>16</v>
      </c>
      <c r="D158" s="4" t="s">
        <v>31540</v>
      </c>
      <c r="E158" s="4" t="s">
        <v>31541</v>
      </c>
      <c r="F158" s="4" t="s">
        <v>31542</v>
      </c>
      <c r="G158" s="4" t="s">
        <v>377</v>
      </c>
      <c r="H158" s="4">
        <v>2002</v>
      </c>
      <c r="I158" s="4" t="s">
        <v>378</v>
      </c>
      <c r="J158" s="4" t="s">
        <v>22</v>
      </c>
      <c r="K158" s="4" t="s">
        <v>31543</v>
      </c>
      <c r="L158" s="4">
        <v>158</v>
      </c>
      <c r="M158" s="4" t="s">
        <v>31544</v>
      </c>
      <c r="N158" s="4"/>
    </row>
    <row r="159" spans="1:14">
      <c r="A159" s="4">
        <v>157</v>
      </c>
      <c r="B159" s="4" t="s">
        <v>25</v>
      </c>
      <c r="C159" s="4">
        <f>VLOOKUP(B159,[9]Sheet2!A$1:B$100,2,FALSE)</f>
        <v>16</v>
      </c>
      <c r="D159" s="4" t="s">
        <v>31545</v>
      </c>
      <c r="E159" s="4" t="s">
        <v>31546</v>
      </c>
      <c r="F159" s="4" t="s">
        <v>31547</v>
      </c>
      <c r="G159" s="4" t="s">
        <v>15419</v>
      </c>
      <c r="H159" s="4">
        <v>2006</v>
      </c>
      <c r="I159" s="4" t="s">
        <v>863</v>
      </c>
      <c r="J159" s="4" t="s">
        <v>22</v>
      </c>
      <c r="K159" s="4" t="s">
        <v>31548</v>
      </c>
      <c r="L159" s="4">
        <v>124</v>
      </c>
      <c r="M159" s="4" t="s">
        <v>31549</v>
      </c>
      <c r="N159" s="4"/>
    </row>
    <row r="160" spans="1:14">
      <c r="A160" s="4">
        <v>158</v>
      </c>
      <c r="B160" s="4" t="s">
        <v>25</v>
      </c>
      <c r="C160" s="4">
        <f>VLOOKUP(B160,[9]Sheet2!A$1:B$100,2,FALSE)</f>
        <v>16</v>
      </c>
      <c r="D160" s="4" t="s">
        <v>31550</v>
      </c>
      <c r="E160" s="4" t="s">
        <v>31551</v>
      </c>
      <c r="F160" s="4" t="s">
        <v>31552</v>
      </c>
      <c r="G160" s="4" t="s">
        <v>31553</v>
      </c>
      <c r="H160" s="4">
        <v>2007</v>
      </c>
      <c r="I160" s="4" t="s">
        <v>31554</v>
      </c>
      <c r="J160" s="4" t="s">
        <v>167</v>
      </c>
      <c r="K160" s="4" t="s">
        <v>31555</v>
      </c>
      <c r="L160" s="4">
        <v>17</v>
      </c>
      <c r="M160" s="4" t="s">
        <v>31551</v>
      </c>
      <c r="N160" s="4" t="s">
        <v>24</v>
      </c>
    </row>
    <row r="161" spans="1:14">
      <c r="A161" s="4">
        <v>159</v>
      </c>
      <c r="B161" s="4" t="s">
        <v>25</v>
      </c>
      <c r="C161" s="4">
        <f>VLOOKUP(B161,[9]Sheet2!A$1:B$100,2,FALSE)</f>
        <v>16</v>
      </c>
      <c r="D161" s="4" t="s">
        <v>31556</v>
      </c>
      <c r="E161" s="4" t="s">
        <v>31557</v>
      </c>
      <c r="F161" s="4" t="s">
        <v>31558</v>
      </c>
      <c r="G161" s="4" t="s">
        <v>340</v>
      </c>
      <c r="H161" s="4">
        <v>2006</v>
      </c>
      <c r="I161" s="4" t="s">
        <v>97</v>
      </c>
      <c r="J161" s="4" t="s">
        <v>22</v>
      </c>
      <c r="K161" s="4" t="s">
        <v>31559</v>
      </c>
      <c r="L161" s="4">
        <v>112</v>
      </c>
      <c r="M161" s="4" t="s">
        <v>31560</v>
      </c>
      <c r="N161" s="4"/>
    </row>
    <row r="162" spans="1:14">
      <c r="A162" s="4">
        <v>160</v>
      </c>
      <c r="B162" s="4" t="s">
        <v>25</v>
      </c>
      <c r="C162" s="4">
        <f>VLOOKUP(B162,[9]Sheet2!A$1:B$100,2,FALSE)</f>
        <v>16</v>
      </c>
      <c r="D162" s="4" t="s">
        <v>31561</v>
      </c>
      <c r="E162" s="4" t="s">
        <v>31562</v>
      </c>
      <c r="F162" s="4" t="s">
        <v>31563</v>
      </c>
      <c r="G162" s="4" t="s">
        <v>4287</v>
      </c>
      <c r="H162" s="4">
        <v>1987</v>
      </c>
      <c r="I162" s="4" t="s">
        <v>353</v>
      </c>
      <c r="J162" s="4" t="s">
        <v>22</v>
      </c>
      <c r="K162" s="4" t="s">
        <v>31564</v>
      </c>
      <c r="L162" s="4">
        <v>477</v>
      </c>
      <c r="M162" s="4"/>
      <c r="N162" s="4"/>
    </row>
    <row r="163" spans="1:14">
      <c r="A163" s="4">
        <v>161</v>
      </c>
      <c r="B163" s="4" t="s">
        <v>645</v>
      </c>
      <c r="C163" s="4">
        <f>VLOOKUP(B163,[9]Sheet2!A$1:B$100,2,FALSE)</f>
        <v>17</v>
      </c>
      <c r="D163" s="4" t="s">
        <v>31565</v>
      </c>
      <c r="E163" s="4" t="s">
        <v>31566</v>
      </c>
      <c r="F163" s="4" t="s">
        <v>31567</v>
      </c>
      <c r="G163" s="4" t="s">
        <v>2226</v>
      </c>
      <c r="H163" s="4">
        <v>1994</v>
      </c>
      <c r="I163" s="4" t="s">
        <v>863</v>
      </c>
      <c r="J163" s="4" t="s">
        <v>22</v>
      </c>
      <c r="K163" s="4" t="s">
        <v>31568</v>
      </c>
      <c r="L163" s="4">
        <v>294</v>
      </c>
      <c r="M163" s="4"/>
      <c r="N163" s="4"/>
    </row>
    <row r="164" spans="1:14">
      <c r="A164" s="4">
        <v>162</v>
      </c>
      <c r="B164" s="4" t="s">
        <v>645</v>
      </c>
      <c r="C164" s="4">
        <f>VLOOKUP(B164,[9]Sheet2!A$1:B$100,2,FALSE)</f>
        <v>17</v>
      </c>
      <c r="D164" s="4" t="s">
        <v>31569</v>
      </c>
      <c r="E164" s="4" t="s">
        <v>31570</v>
      </c>
      <c r="F164" s="4" t="s">
        <v>31571</v>
      </c>
      <c r="G164" s="4" t="s">
        <v>31572</v>
      </c>
      <c r="H164" s="4">
        <v>1925</v>
      </c>
      <c r="I164" s="4" t="s">
        <v>353</v>
      </c>
      <c r="J164" s="4" t="s">
        <v>22</v>
      </c>
      <c r="K164" s="4" t="s">
        <v>31573</v>
      </c>
      <c r="L164" s="4">
        <v>67</v>
      </c>
      <c r="M164" s="4"/>
      <c r="N164" s="4"/>
    </row>
    <row r="165" spans="1:14">
      <c r="A165" s="4">
        <v>163</v>
      </c>
      <c r="B165" s="4" t="s">
        <v>645</v>
      </c>
      <c r="C165" s="4">
        <f>VLOOKUP(B165,[9]Sheet2!A$1:B$100,2,FALSE)</f>
        <v>17</v>
      </c>
      <c r="D165" s="4" t="s">
        <v>31574</v>
      </c>
      <c r="E165" s="4" t="s">
        <v>31575</v>
      </c>
      <c r="F165" s="4" t="s">
        <v>31576</v>
      </c>
      <c r="G165" s="4" t="s">
        <v>17194</v>
      </c>
      <c r="H165" s="4">
        <v>1998</v>
      </c>
      <c r="I165" s="4" t="s">
        <v>97</v>
      </c>
      <c r="J165" s="4" t="s">
        <v>22</v>
      </c>
      <c r="K165" s="4" t="s">
        <v>31577</v>
      </c>
      <c r="L165" s="4">
        <v>14</v>
      </c>
      <c r="M165" s="4"/>
      <c r="N165" s="4"/>
    </row>
    <row r="166" spans="1:14">
      <c r="A166" s="4">
        <v>164</v>
      </c>
      <c r="B166" s="4" t="s">
        <v>645</v>
      </c>
      <c r="C166" s="4">
        <f>VLOOKUP(B166,[9]Sheet2!A$1:B$100,2,FALSE)</f>
        <v>17</v>
      </c>
      <c r="D166" s="4" t="s">
        <v>31578</v>
      </c>
      <c r="E166" s="4" t="s">
        <v>31579</v>
      </c>
      <c r="F166" s="4" t="s">
        <v>31580</v>
      </c>
      <c r="G166" s="4" t="s">
        <v>31581</v>
      </c>
      <c r="H166" s="4">
        <v>1995</v>
      </c>
      <c r="I166" s="4" t="s">
        <v>97</v>
      </c>
      <c r="J166" s="4" t="s">
        <v>22</v>
      </c>
      <c r="K166" s="4" t="s">
        <v>31582</v>
      </c>
      <c r="L166" s="4">
        <v>22</v>
      </c>
      <c r="M166" s="4"/>
      <c r="N166" s="4"/>
    </row>
    <row r="167" spans="1:14">
      <c r="A167" s="4">
        <v>165</v>
      </c>
      <c r="B167" s="4" t="s">
        <v>645</v>
      </c>
      <c r="C167" s="4">
        <f>VLOOKUP(B167,[9]Sheet2!A$1:B$100,2,FALSE)</f>
        <v>17</v>
      </c>
      <c r="D167" s="4" t="s">
        <v>31583</v>
      </c>
      <c r="E167" s="4" t="s">
        <v>31584</v>
      </c>
      <c r="F167" s="4" t="s">
        <v>31585</v>
      </c>
      <c r="G167" s="4" t="s">
        <v>31586</v>
      </c>
      <c r="H167" s="4">
        <v>2009</v>
      </c>
      <c r="I167" s="4" t="s">
        <v>863</v>
      </c>
      <c r="J167" s="4" t="s">
        <v>22</v>
      </c>
      <c r="K167" s="4" t="s">
        <v>31587</v>
      </c>
      <c r="L167" s="4">
        <v>14</v>
      </c>
      <c r="M167" s="4"/>
      <c r="N167" s="4"/>
    </row>
    <row r="168" spans="1:14">
      <c r="A168" s="4">
        <v>166</v>
      </c>
      <c r="B168" s="4" t="s">
        <v>645</v>
      </c>
      <c r="C168" s="4">
        <f>VLOOKUP(B168,[9]Sheet2!A$1:B$100,2,FALSE)</f>
        <v>17</v>
      </c>
      <c r="D168" s="4" t="s">
        <v>31588</v>
      </c>
      <c r="E168" s="4" t="s">
        <v>31589</v>
      </c>
      <c r="F168" s="4" t="s">
        <v>31590</v>
      </c>
      <c r="G168" s="4" t="s">
        <v>218</v>
      </c>
      <c r="H168" s="4">
        <v>2011</v>
      </c>
      <c r="I168" s="4" t="s">
        <v>24917</v>
      </c>
      <c r="J168" s="4" t="s">
        <v>22</v>
      </c>
      <c r="K168" s="4" t="s">
        <v>31591</v>
      </c>
      <c r="L168" s="4">
        <v>16</v>
      </c>
      <c r="M168" s="4" t="s">
        <v>31592</v>
      </c>
      <c r="N168" s="4"/>
    </row>
    <row r="169" spans="1:14">
      <c r="A169" s="4">
        <v>167</v>
      </c>
      <c r="B169" s="4" t="s">
        <v>645</v>
      </c>
      <c r="C169" s="4">
        <f>VLOOKUP(B169,[9]Sheet2!A$1:B$100,2,FALSE)</f>
        <v>17</v>
      </c>
      <c r="D169" s="4" t="s">
        <v>31593</v>
      </c>
      <c r="E169" s="4" t="s">
        <v>31594</v>
      </c>
      <c r="F169" s="4" t="s">
        <v>31595</v>
      </c>
      <c r="G169" s="4" t="s">
        <v>31596</v>
      </c>
      <c r="H169" s="4">
        <v>2000</v>
      </c>
      <c r="I169" s="4" t="s">
        <v>97</v>
      </c>
      <c r="J169" s="4" t="s">
        <v>22</v>
      </c>
      <c r="K169" s="4" t="s">
        <v>31597</v>
      </c>
      <c r="L169" s="4">
        <v>101</v>
      </c>
      <c r="M169" s="4" t="s">
        <v>31598</v>
      </c>
      <c r="N169" s="4"/>
    </row>
    <row r="170" spans="1:14">
      <c r="A170" s="4">
        <v>168</v>
      </c>
      <c r="B170" s="4" t="s">
        <v>645</v>
      </c>
      <c r="C170" s="4">
        <f>VLOOKUP(B170,[9]Sheet2!A$1:B$100,2,FALSE)</f>
        <v>17</v>
      </c>
      <c r="D170" s="4" t="s">
        <v>31599</v>
      </c>
      <c r="E170" s="4" t="s">
        <v>31600</v>
      </c>
      <c r="F170" s="4" t="s">
        <v>31601</v>
      </c>
      <c r="G170" s="4" t="s">
        <v>6882</v>
      </c>
      <c r="H170" s="4">
        <v>2004</v>
      </c>
      <c r="I170" s="4" t="s">
        <v>863</v>
      </c>
      <c r="J170" s="4" t="s">
        <v>22</v>
      </c>
      <c r="K170" s="4" t="s">
        <v>31602</v>
      </c>
      <c r="L170" s="4">
        <v>126</v>
      </c>
      <c r="M170" s="4" t="s">
        <v>31603</v>
      </c>
      <c r="N170" s="4"/>
    </row>
    <row r="171" spans="1:14">
      <c r="A171" s="4">
        <v>169</v>
      </c>
      <c r="B171" s="4" t="s">
        <v>645</v>
      </c>
      <c r="C171" s="4">
        <f>VLOOKUP(B171,[9]Sheet2!A$1:B$100,2,FALSE)</f>
        <v>17</v>
      </c>
      <c r="D171" s="4" t="s">
        <v>31604</v>
      </c>
      <c r="E171" s="4" t="s">
        <v>31605</v>
      </c>
      <c r="F171" s="4" t="s">
        <v>31606</v>
      </c>
      <c r="G171" s="4" t="s">
        <v>1383</v>
      </c>
      <c r="H171" s="4">
        <v>2005</v>
      </c>
      <c r="I171" s="4" t="s">
        <v>1388</v>
      </c>
      <c r="J171" s="4" t="s">
        <v>22</v>
      </c>
      <c r="K171" s="4" t="s">
        <v>31607</v>
      </c>
      <c r="L171" s="4">
        <v>413</v>
      </c>
      <c r="M171" s="4" t="s">
        <v>31608</v>
      </c>
      <c r="N171" s="4"/>
    </row>
    <row r="172" spans="1:14">
      <c r="A172" s="4">
        <v>170</v>
      </c>
      <c r="B172" s="4" t="s">
        <v>645</v>
      </c>
      <c r="C172" s="4">
        <f>VLOOKUP(B172,[9]Sheet2!A$1:B$100,2,FALSE)</f>
        <v>17</v>
      </c>
      <c r="D172" s="4" t="s">
        <v>31609</v>
      </c>
      <c r="E172" s="4" t="s">
        <v>31610</v>
      </c>
      <c r="F172" s="4" t="s">
        <v>31611</v>
      </c>
      <c r="G172" s="4" t="s">
        <v>15789</v>
      </c>
      <c r="H172" s="4">
        <v>2006</v>
      </c>
      <c r="I172" s="4" t="s">
        <v>97</v>
      </c>
      <c r="J172" s="4" t="s">
        <v>22</v>
      </c>
      <c r="K172" s="4" t="s">
        <v>31612</v>
      </c>
      <c r="L172" s="4">
        <v>95</v>
      </c>
      <c r="M172" s="4" t="s">
        <v>31613</v>
      </c>
      <c r="N172" s="4"/>
    </row>
    <row r="173" spans="1:14">
      <c r="A173" s="4">
        <v>171</v>
      </c>
      <c r="B173" s="4" t="s">
        <v>596</v>
      </c>
      <c r="C173" s="4">
        <f>VLOOKUP(B173,[9]Sheet2!A$1:B$100,2,FALSE)</f>
        <v>18</v>
      </c>
      <c r="D173" s="4" t="s">
        <v>31614</v>
      </c>
      <c r="E173" s="4" t="s">
        <v>31615</v>
      </c>
      <c r="F173" s="4" t="s">
        <v>31616</v>
      </c>
      <c r="G173" s="4" t="s">
        <v>15075</v>
      </c>
      <c r="H173" s="4">
        <v>1995</v>
      </c>
      <c r="I173" s="4" t="s">
        <v>353</v>
      </c>
      <c r="J173" s="4" t="s">
        <v>22</v>
      </c>
      <c r="K173" s="4" t="s">
        <v>31617</v>
      </c>
      <c r="L173" s="4">
        <v>105</v>
      </c>
      <c r="M173" s="4"/>
      <c r="N173" s="4"/>
    </row>
    <row r="174" spans="1:14">
      <c r="A174" s="4">
        <v>172</v>
      </c>
      <c r="B174" s="4" t="s">
        <v>596</v>
      </c>
      <c r="C174" s="4">
        <f>VLOOKUP(B174,[9]Sheet2!A$1:B$100,2,FALSE)</f>
        <v>18</v>
      </c>
      <c r="D174" s="4" t="s">
        <v>31618</v>
      </c>
      <c r="E174" s="4" t="s">
        <v>31619</v>
      </c>
      <c r="F174" s="4" t="s">
        <v>31620</v>
      </c>
      <c r="G174" s="4" t="s">
        <v>21776</v>
      </c>
      <c r="H174" s="4">
        <v>2010</v>
      </c>
      <c r="I174" s="4" t="s">
        <v>535</v>
      </c>
      <c r="J174" s="4" t="s">
        <v>22</v>
      </c>
      <c r="K174" s="4" t="s">
        <v>31621</v>
      </c>
      <c r="L174" s="4">
        <v>99</v>
      </c>
      <c r="M174" s="4" t="s">
        <v>31622</v>
      </c>
      <c r="N174" s="4"/>
    </row>
    <row r="175" spans="1:14">
      <c r="A175" s="4">
        <v>173</v>
      </c>
      <c r="B175" s="4" t="s">
        <v>596</v>
      </c>
      <c r="C175" s="4">
        <f>VLOOKUP(B175,[9]Sheet2!A$1:B$100,2,FALSE)</f>
        <v>18</v>
      </c>
      <c r="D175" s="4" t="s">
        <v>31623</v>
      </c>
      <c r="E175" s="4" t="s">
        <v>31624</v>
      </c>
      <c r="F175" s="4" t="s">
        <v>31211</v>
      </c>
      <c r="G175" s="4" t="s">
        <v>31110</v>
      </c>
      <c r="H175" s="4">
        <v>1999</v>
      </c>
      <c r="I175" s="4" t="s">
        <v>863</v>
      </c>
      <c r="J175" s="4" t="s">
        <v>22</v>
      </c>
      <c r="K175" s="4" t="s">
        <v>31625</v>
      </c>
      <c r="L175" s="4">
        <v>142</v>
      </c>
      <c r="M175" s="4"/>
      <c r="N175" s="4"/>
    </row>
    <row r="176" spans="1:14">
      <c r="A176" s="4">
        <v>174</v>
      </c>
      <c r="B176" s="4" t="s">
        <v>596</v>
      </c>
      <c r="C176" s="4">
        <f>VLOOKUP(B176,[9]Sheet2!A$1:B$100,2,FALSE)</f>
        <v>18</v>
      </c>
      <c r="D176" s="4" t="s">
        <v>31626</v>
      </c>
      <c r="E176" s="4" t="s">
        <v>31627</v>
      </c>
      <c r="F176" s="4" t="s">
        <v>31628</v>
      </c>
      <c r="G176" s="4" t="s">
        <v>10796</v>
      </c>
      <c r="H176" s="4">
        <v>2006</v>
      </c>
      <c r="I176" s="4" t="s">
        <v>97</v>
      </c>
      <c r="J176" s="4" t="s">
        <v>22</v>
      </c>
      <c r="K176" s="4" t="s">
        <v>31629</v>
      </c>
      <c r="L176" s="4">
        <v>47</v>
      </c>
      <c r="M176" s="4"/>
      <c r="N176" s="4"/>
    </row>
    <row r="177" spans="1:14">
      <c r="A177" s="4">
        <v>175</v>
      </c>
      <c r="B177" s="4" t="s">
        <v>596</v>
      </c>
      <c r="C177" s="4">
        <f>VLOOKUP(B177,[9]Sheet2!A$1:B$100,2,FALSE)</f>
        <v>18</v>
      </c>
      <c r="D177" s="4" t="s">
        <v>31630</v>
      </c>
      <c r="E177" s="4" t="s">
        <v>31631</v>
      </c>
      <c r="F177" s="4" t="s">
        <v>31632</v>
      </c>
      <c r="G177" s="4" t="s">
        <v>4763</v>
      </c>
      <c r="H177" s="4">
        <v>2008</v>
      </c>
      <c r="I177" s="4" t="s">
        <v>97</v>
      </c>
      <c r="J177" s="4" t="s">
        <v>22</v>
      </c>
      <c r="K177" s="4" t="s">
        <v>31633</v>
      </c>
      <c r="L177" s="4">
        <v>169</v>
      </c>
      <c r="M177" s="4"/>
      <c r="N177" s="4"/>
    </row>
    <row r="178" spans="1:14">
      <c r="A178" s="4">
        <v>176</v>
      </c>
      <c r="B178" s="4" t="s">
        <v>596</v>
      </c>
      <c r="C178" s="4">
        <f>VLOOKUP(B178,[9]Sheet2!A$1:B$100,2,FALSE)</f>
        <v>18</v>
      </c>
      <c r="D178" s="4" t="s">
        <v>31634</v>
      </c>
      <c r="E178" s="4" t="s">
        <v>31635</v>
      </c>
      <c r="F178" s="4" t="s">
        <v>31636</v>
      </c>
      <c r="G178" s="4" t="s">
        <v>17258</v>
      </c>
      <c r="H178" s="4">
        <v>2003</v>
      </c>
      <c r="I178" s="4" t="s">
        <v>863</v>
      </c>
      <c r="J178" s="4" t="s">
        <v>22</v>
      </c>
      <c r="K178" s="4" t="s">
        <v>31637</v>
      </c>
      <c r="L178" s="4">
        <v>279</v>
      </c>
      <c r="M178" s="4" t="s">
        <v>31638</v>
      </c>
      <c r="N178" s="4"/>
    </row>
    <row r="179" spans="1:14">
      <c r="A179" s="4">
        <v>177</v>
      </c>
      <c r="B179" s="4" t="s">
        <v>596</v>
      </c>
      <c r="C179" s="4">
        <f>VLOOKUP(B179,[9]Sheet2!A$1:B$100,2,FALSE)</f>
        <v>18</v>
      </c>
      <c r="D179" s="4" t="s">
        <v>31639</v>
      </c>
      <c r="E179" s="4" t="s">
        <v>31640</v>
      </c>
      <c r="F179" s="4" t="s">
        <v>31641</v>
      </c>
      <c r="G179" s="4" t="s">
        <v>1438</v>
      </c>
      <c r="H179" s="4">
        <v>2000</v>
      </c>
      <c r="I179" s="4" t="s">
        <v>1388</v>
      </c>
      <c r="J179" s="4" t="s">
        <v>22</v>
      </c>
      <c r="K179" s="4" t="s">
        <v>31642</v>
      </c>
      <c r="L179" s="4">
        <v>274</v>
      </c>
      <c r="M179" s="4" t="s">
        <v>31643</v>
      </c>
      <c r="N179" s="4"/>
    </row>
    <row r="180" spans="1:14">
      <c r="A180" s="4">
        <v>178</v>
      </c>
      <c r="B180" s="4" t="s">
        <v>596</v>
      </c>
      <c r="C180" s="4">
        <f>VLOOKUP(B180,[9]Sheet2!A$1:B$100,2,FALSE)</f>
        <v>18</v>
      </c>
      <c r="D180" s="4" t="s">
        <v>31644</v>
      </c>
      <c r="E180" s="4" t="s">
        <v>31645</v>
      </c>
      <c r="F180" s="4" t="s">
        <v>31646</v>
      </c>
      <c r="G180" s="4"/>
      <c r="H180" s="4">
        <v>2004</v>
      </c>
      <c r="I180" s="4" t="s">
        <v>31647</v>
      </c>
      <c r="J180" s="4" t="s">
        <v>167</v>
      </c>
      <c r="K180" s="4" t="s">
        <v>31648</v>
      </c>
      <c r="L180" s="4">
        <v>136</v>
      </c>
      <c r="M180" s="4"/>
      <c r="N180" s="4"/>
    </row>
    <row r="181" spans="1:14">
      <c r="A181" s="4">
        <v>179</v>
      </c>
      <c r="B181" s="4" t="s">
        <v>596</v>
      </c>
      <c r="C181" s="4">
        <f>VLOOKUP(B181,[9]Sheet2!A$1:B$100,2,FALSE)</f>
        <v>18</v>
      </c>
      <c r="D181" s="4" t="s">
        <v>31649</v>
      </c>
      <c r="E181" s="4" t="s">
        <v>31650</v>
      </c>
      <c r="F181" s="4" t="s">
        <v>31651</v>
      </c>
      <c r="G181" s="4" t="s">
        <v>31652</v>
      </c>
      <c r="H181" s="4">
        <v>2004</v>
      </c>
      <c r="I181" s="4" t="s">
        <v>1466</v>
      </c>
      <c r="J181" s="4" t="s">
        <v>22</v>
      </c>
      <c r="K181" s="4" t="s">
        <v>31653</v>
      </c>
      <c r="L181" s="4">
        <v>9</v>
      </c>
      <c r="M181" s="4"/>
      <c r="N181" s="4"/>
    </row>
    <row r="182" spans="1:14">
      <c r="A182" s="4">
        <v>180</v>
      </c>
      <c r="B182" s="4" t="s">
        <v>596</v>
      </c>
      <c r="C182" s="4">
        <f>VLOOKUP(B182,[9]Sheet2!A$1:B$100,2,FALSE)</f>
        <v>18</v>
      </c>
      <c r="D182" s="4" t="s">
        <v>31654</v>
      </c>
      <c r="E182" s="4" t="s">
        <v>31655</v>
      </c>
      <c r="F182" s="4" t="s">
        <v>31656</v>
      </c>
      <c r="G182" s="4" t="s">
        <v>12027</v>
      </c>
      <c r="H182" s="4">
        <v>2005</v>
      </c>
      <c r="I182" s="4" t="s">
        <v>97</v>
      </c>
      <c r="J182" s="4" t="s">
        <v>22</v>
      </c>
      <c r="K182" s="4" t="s">
        <v>31657</v>
      </c>
      <c r="L182" s="4">
        <v>80</v>
      </c>
      <c r="M182" s="4" t="s">
        <v>31658</v>
      </c>
      <c r="N182" s="4"/>
    </row>
    <row r="183" spans="1:14">
      <c r="A183" s="4">
        <v>181</v>
      </c>
      <c r="B183" s="4" t="s">
        <v>1660</v>
      </c>
      <c r="C183" s="4">
        <f>VLOOKUP(B183,[9]Sheet2!A$1:B$100,2,FALSE)</f>
        <v>19</v>
      </c>
      <c r="D183" s="4" t="s">
        <v>3675</v>
      </c>
      <c r="E183" s="4" t="s">
        <v>3676</v>
      </c>
      <c r="F183" s="4" t="s">
        <v>3677</v>
      </c>
      <c r="G183" s="4" t="s">
        <v>3656</v>
      </c>
      <c r="H183" s="4">
        <v>2008</v>
      </c>
      <c r="I183" s="4" t="s">
        <v>3657</v>
      </c>
      <c r="J183" s="4" t="s">
        <v>22</v>
      </c>
      <c r="K183" s="4" t="s">
        <v>31659</v>
      </c>
      <c r="L183" s="4">
        <v>2458</v>
      </c>
      <c r="M183" s="4" t="s">
        <v>3679</v>
      </c>
      <c r="N183" s="4"/>
    </row>
    <row r="184" spans="1:14">
      <c r="A184" s="4">
        <v>182</v>
      </c>
      <c r="B184" s="4" t="s">
        <v>1660</v>
      </c>
      <c r="C184" s="4">
        <f>VLOOKUP(B184,[9]Sheet2!A$1:B$100,2,FALSE)</f>
        <v>19</v>
      </c>
      <c r="D184" s="4" t="s">
        <v>31660</v>
      </c>
      <c r="E184" s="4" t="s">
        <v>31661</v>
      </c>
      <c r="F184" s="4" t="s">
        <v>31662</v>
      </c>
      <c r="G184" s="4" t="s">
        <v>17096</v>
      </c>
      <c r="H184" s="4">
        <v>2004</v>
      </c>
      <c r="I184" s="4" t="s">
        <v>97</v>
      </c>
      <c r="J184" s="4" t="s">
        <v>22</v>
      </c>
      <c r="K184" s="4" t="s">
        <v>31663</v>
      </c>
      <c r="L184" s="4">
        <v>13</v>
      </c>
      <c r="M184" s="4" t="s">
        <v>31664</v>
      </c>
      <c r="N184" s="4"/>
    </row>
    <row r="185" spans="1:14">
      <c r="A185" s="4">
        <v>183</v>
      </c>
      <c r="B185" s="4" t="s">
        <v>1660</v>
      </c>
      <c r="C185" s="4">
        <f>VLOOKUP(B185,[9]Sheet2!A$1:B$100,2,FALSE)</f>
        <v>19</v>
      </c>
      <c r="D185" s="4" t="s">
        <v>31665</v>
      </c>
      <c r="E185" s="4" t="s">
        <v>31666</v>
      </c>
      <c r="F185" s="4" t="s">
        <v>31667</v>
      </c>
      <c r="G185" s="4" t="s">
        <v>340</v>
      </c>
      <c r="H185" s="4">
        <v>2007</v>
      </c>
      <c r="I185" s="4" t="s">
        <v>97</v>
      </c>
      <c r="J185" s="4" t="s">
        <v>22</v>
      </c>
      <c r="K185" s="4" t="s">
        <v>31668</v>
      </c>
      <c r="L185" s="4">
        <v>154</v>
      </c>
      <c r="M185" s="4"/>
      <c r="N185" s="4"/>
    </row>
    <row r="186" spans="1:14">
      <c r="A186" s="4">
        <v>184</v>
      </c>
      <c r="B186" s="4" t="s">
        <v>1660</v>
      </c>
      <c r="C186" s="4">
        <f>VLOOKUP(B186,[9]Sheet2!A$1:B$100,2,FALSE)</f>
        <v>19</v>
      </c>
      <c r="D186" s="4" t="s">
        <v>31669</v>
      </c>
      <c r="E186" s="4" t="s">
        <v>31670</v>
      </c>
      <c r="F186" s="4" t="s">
        <v>31671</v>
      </c>
      <c r="G186" s="4" t="s">
        <v>2974</v>
      </c>
      <c r="H186" s="4">
        <v>2012</v>
      </c>
      <c r="I186" s="4" t="s">
        <v>97</v>
      </c>
      <c r="J186" s="4" t="s">
        <v>22</v>
      </c>
      <c r="K186" s="4" t="s">
        <v>31672</v>
      </c>
      <c r="L186" s="4">
        <v>21</v>
      </c>
      <c r="M186" s="4"/>
      <c r="N186" s="4"/>
    </row>
    <row r="187" spans="1:14">
      <c r="A187" s="4">
        <v>185</v>
      </c>
      <c r="B187" s="4" t="s">
        <v>1660</v>
      </c>
      <c r="C187" s="4">
        <f>VLOOKUP(B187,[9]Sheet2!A$1:B$100,2,FALSE)</f>
        <v>19</v>
      </c>
      <c r="D187" s="4" t="s">
        <v>31673</v>
      </c>
      <c r="E187" s="4" t="s">
        <v>31674</v>
      </c>
      <c r="F187" s="4" t="s">
        <v>31675</v>
      </c>
      <c r="G187" s="4" t="s">
        <v>11707</v>
      </c>
      <c r="H187" s="4">
        <v>1996</v>
      </c>
      <c r="I187" s="4" t="s">
        <v>353</v>
      </c>
      <c r="J187" s="4" t="s">
        <v>22</v>
      </c>
      <c r="K187" s="4" t="s">
        <v>31676</v>
      </c>
      <c r="L187" s="4">
        <v>173</v>
      </c>
      <c r="M187" s="4" t="s">
        <v>31677</v>
      </c>
      <c r="N187" s="4"/>
    </row>
    <row r="188" spans="1:14">
      <c r="A188" s="4">
        <v>186</v>
      </c>
      <c r="B188" s="4" t="s">
        <v>1660</v>
      </c>
      <c r="C188" s="4">
        <f>VLOOKUP(B188,[9]Sheet2!A$1:B$100,2,FALSE)</f>
        <v>19</v>
      </c>
      <c r="D188" s="4" t="s">
        <v>31678</v>
      </c>
      <c r="E188" s="4" t="s">
        <v>31679</v>
      </c>
      <c r="F188" s="4" t="s">
        <v>31680</v>
      </c>
      <c r="G188" s="4" t="s">
        <v>31681</v>
      </c>
      <c r="H188" s="4">
        <v>2007</v>
      </c>
      <c r="I188" s="4" t="s">
        <v>4683</v>
      </c>
      <c r="J188" s="4" t="s">
        <v>119</v>
      </c>
      <c r="K188" s="4" t="s">
        <v>31682</v>
      </c>
      <c r="L188" s="4">
        <v>13</v>
      </c>
      <c r="M188" s="4"/>
      <c r="N188" s="4"/>
    </row>
    <row r="189" spans="1:14">
      <c r="A189" s="4">
        <v>187</v>
      </c>
      <c r="B189" s="4" t="s">
        <v>1660</v>
      </c>
      <c r="C189" s="4">
        <f>VLOOKUP(B189,[9]Sheet2!A$1:B$100,2,FALSE)</f>
        <v>19</v>
      </c>
      <c r="D189" s="4" t="s">
        <v>31683</v>
      </c>
      <c r="E189" s="4" t="s">
        <v>31684</v>
      </c>
      <c r="F189" s="4" t="s">
        <v>31685</v>
      </c>
      <c r="G189" s="4" t="s">
        <v>340</v>
      </c>
      <c r="H189" s="4">
        <v>2006</v>
      </c>
      <c r="I189" s="4" t="s">
        <v>97</v>
      </c>
      <c r="J189" s="4" t="s">
        <v>22</v>
      </c>
      <c r="K189" s="4" t="s">
        <v>31686</v>
      </c>
      <c r="L189" s="4">
        <v>262</v>
      </c>
      <c r="M189" s="4" t="s">
        <v>31687</v>
      </c>
      <c r="N189" s="4"/>
    </row>
    <row r="190" spans="1:14">
      <c r="A190" s="4">
        <v>188</v>
      </c>
      <c r="B190" s="4" t="s">
        <v>1660</v>
      </c>
      <c r="C190" s="4">
        <f>VLOOKUP(B190,[9]Sheet2!A$1:B$100,2,FALSE)</f>
        <v>19</v>
      </c>
      <c r="D190" s="4" t="s">
        <v>31688</v>
      </c>
      <c r="E190" s="4" t="s">
        <v>31689</v>
      </c>
      <c r="F190" s="4" t="s">
        <v>31690</v>
      </c>
      <c r="G190" s="4" t="s">
        <v>3425</v>
      </c>
      <c r="H190" s="4">
        <v>2010</v>
      </c>
      <c r="I190" s="4" t="s">
        <v>535</v>
      </c>
      <c r="J190" s="4" t="s">
        <v>22</v>
      </c>
      <c r="K190" s="4" t="s">
        <v>31691</v>
      </c>
      <c r="L190" s="4">
        <v>11</v>
      </c>
      <c r="M190" s="4"/>
      <c r="N190" s="4"/>
    </row>
    <row r="191" spans="1:14">
      <c r="A191" s="4">
        <v>189</v>
      </c>
      <c r="B191" s="4" t="s">
        <v>1660</v>
      </c>
      <c r="C191" s="4">
        <f>VLOOKUP(B191,[9]Sheet2!A$1:B$100,2,FALSE)</f>
        <v>19</v>
      </c>
      <c r="D191" s="4" t="s">
        <v>31692</v>
      </c>
      <c r="E191" s="4" t="s">
        <v>31693</v>
      </c>
      <c r="F191" s="4" t="s">
        <v>31694</v>
      </c>
      <c r="G191" s="4" t="s">
        <v>31695</v>
      </c>
      <c r="H191" s="4">
        <v>2007</v>
      </c>
      <c r="I191" s="4" t="s">
        <v>97</v>
      </c>
      <c r="J191" s="4" t="s">
        <v>22</v>
      </c>
      <c r="K191" s="4" t="s">
        <v>31696</v>
      </c>
      <c r="L191" s="4">
        <v>54</v>
      </c>
      <c r="M191" s="4"/>
      <c r="N191" s="4"/>
    </row>
    <row r="192" spans="1:14">
      <c r="A192" s="4">
        <v>190</v>
      </c>
      <c r="B192" s="4" t="s">
        <v>1660</v>
      </c>
      <c r="C192" s="4">
        <f>VLOOKUP(B192,[9]Sheet2!A$1:B$100,2,FALSE)</f>
        <v>19</v>
      </c>
      <c r="D192" s="4" t="s">
        <v>31697</v>
      </c>
      <c r="E192" s="4" t="s">
        <v>31698</v>
      </c>
      <c r="F192" s="4" t="s">
        <v>31699</v>
      </c>
      <c r="G192" s="4" t="s">
        <v>10646</v>
      </c>
      <c r="H192" s="4">
        <v>2006</v>
      </c>
      <c r="I192" s="4" t="s">
        <v>97</v>
      </c>
      <c r="J192" s="4" t="s">
        <v>22</v>
      </c>
      <c r="K192" s="4" t="s">
        <v>31700</v>
      </c>
      <c r="L192" s="4">
        <v>90</v>
      </c>
      <c r="M192" s="4" t="s">
        <v>31701</v>
      </c>
      <c r="N192" s="4"/>
    </row>
    <row r="193" spans="1:14">
      <c r="A193" s="4">
        <v>191</v>
      </c>
      <c r="B193" s="4" t="s">
        <v>4708</v>
      </c>
      <c r="C193" s="4">
        <f>VLOOKUP(B193,[9]Sheet2!A$1:B$100,2,FALSE)</f>
        <v>20</v>
      </c>
      <c r="D193" s="4" t="s">
        <v>31702</v>
      </c>
      <c r="E193" s="4" t="s">
        <v>31703</v>
      </c>
      <c r="F193" s="4" t="s">
        <v>31704</v>
      </c>
      <c r="G193" s="4" t="s">
        <v>27103</v>
      </c>
      <c r="H193" s="4">
        <v>2005</v>
      </c>
      <c r="I193" s="4" t="s">
        <v>4676</v>
      </c>
      <c r="J193" s="4" t="s">
        <v>22</v>
      </c>
      <c r="K193" s="4" t="s">
        <v>31705</v>
      </c>
      <c r="L193" s="4">
        <v>49</v>
      </c>
      <c r="M193" s="4" t="s">
        <v>31706</v>
      </c>
      <c r="N193" s="4"/>
    </row>
    <row r="194" spans="1:14">
      <c r="A194" s="4">
        <v>192</v>
      </c>
      <c r="B194" s="4" t="s">
        <v>4708</v>
      </c>
      <c r="C194" s="4">
        <f>VLOOKUP(B194,[9]Sheet2!A$1:B$100,2,FALSE)</f>
        <v>20</v>
      </c>
      <c r="D194" s="4" t="s">
        <v>31707</v>
      </c>
      <c r="E194" s="4" t="s">
        <v>31708</v>
      </c>
      <c r="F194" s="4" t="s">
        <v>31709</v>
      </c>
      <c r="G194" s="4" t="s">
        <v>340</v>
      </c>
      <c r="H194" s="4">
        <v>2009</v>
      </c>
      <c r="I194" s="4" t="s">
        <v>97</v>
      </c>
      <c r="J194" s="4" t="s">
        <v>22</v>
      </c>
      <c r="K194" s="4" t="s">
        <v>31710</v>
      </c>
      <c r="L194" s="4">
        <v>35</v>
      </c>
      <c r="M194" s="4" t="s">
        <v>31711</v>
      </c>
      <c r="N194" s="4"/>
    </row>
    <row r="195" spans="1:14">
      <c r="A195" s="4">
        <v>193</v>
      </c>
      <c r="B195" s="4" t="s">
        <v>4708</v>
      </c>
      <c r="C195" s="4">
        <f>VLOOKUP(B195,[9]Sheet2!A$1:B$100,2,FALSE)</f>
        <v>20</v>
      </c>
      <c r="D195" s="4" t="s">
        <v>31712</v>
      </c>
      <c r="E195" s="4" t="s">
        <v>31713</v>
      </c>
      <c r="F195" s="4" t="s">
        <v>31714</v>
      </c>
      <c r="G195" s="4" t="s">
        <v>31338</v>
      </c>
      <c r="H195" s="4">
        <v>2007</v>
      </c>
      <c r="I195" s="4" t="s">
        <v>535</v>
      </c>
      <c r="J195" s="4" t="s">
        <v>22</v>
      </c>
      <c r="K195" s="4" t="s">
        <v>31715</v>
      </c>
      <c r="L195" s="4">
        <v>229</v>
      </c>
      <c r="M195" s="4" t="s">
        <v>31716</v>
      </c>
      <c r="N195" s="4"/>
    </row>
    <row r="196" spans="1:14">
      <c r="A196" s="4">
        <v>194</v>
      </c>
      <c r="B196" s="4" t="s">
        <v>4708</v>
      </c>
      <c r="C196" s="4">
        <f>VLOOKUP(B196,[9]Sheet2!A$1:B$100,2,FALSE)</f>
        <v>20</v>
      </c>
      <c r="D196" s="4" t="s">
        <v>31717</v>
      </c>
      <c r="E196" s="4" t="s">
        <v>31718</v>
      </c>
      <c r="F196" s="4" t="s">
        <v>31719</v>
      </c>
      <c r="G196" s="4" t="s">
        <v>16252</v>
      </c>
      <c r="H196" s="4">
        <v>2008</v>
      </c>
      <c r="I196" s="4" t="s">
        <v>1388</v>
      </c>
      <c r="J196" s="4" t="s">
        <v>22</v>
      </c>
      <c r="K196" s="4" t="s">
        <v>31720</v>
      </c>
      <c r="L196" s="4">
        <v>115</v>
      </c>
      <c r="M196" s="4" t="s">
        <v>31721</v>
      </c>
      <c r="N196" s="4"/>
    </row>
    <row r="197" spans="1:14">
      <c r="A197" s="4">
        <v>195</v>
      </c>
      <c r="B197" s="4" t="s">
        <v>4708</v>
      </c>
      <c r="C197" s="4">
        <f>VLOOKUP(B197,[9]Sheet2!A$1:B$100,2,FALSE)</f>
        <v>20</v>
      </c>
      <c r="D197" s="4" t="s">
        <v>31722</v>
      </c>
      <c r="E197" s="4" t="s">
        <v>31723</v>
      </c>
      <c r="F197" s="4" t="s">
        <v>31724</v>
      </c>
      <c r="G197" s="4" t="s">
        <v>19873</v>
      </c>
      <c r="H197" s="4">
        <v>2011</v>
      </c>
      <c r="I197" s="4" t="s">
        <v>212</v>
      </c>
      <c r="J197" s="4" t="s">
        <v>22</v>
      </c>
      <c r="K197" s="4" t="s">
        <v>31725</v>
      </c>
      <c r="L197" s="4">
        <v>389</v>
      </c>
      <c r="M197" s="4" t="s">
        <v>31726</v>
      </c>
      <c r="N197" s="4"/>
    </row>
    <row r="198" spans="1:14">
      <c r="A198" s="4">
        <v>196</v>
      </c>
      <c r="B198" s="4" t="s">
        <v>4708</v>
      </c>
      <c r="C198" s="4">
        <f>VLOOKUP(B198,[9]Sheet2!A$1:B$100,2,FALSE)</f>
        <v>20</v>
      </c>
      <c r="D198" s="4" t="s">
        <v>31727</v>
      </c>
      <c r="E198" s="4"/>
      <c r="F198" s="4" t="s">
        <v>31728</v>
      </c>
      <c r="G198" s="4" t="s">
        <v>31729</v>
      </c>
      <c r="H198" s="4"/>
      <c r="I198" s="4"/>
      <c r="J198" s="4" t="s">
        <v>167</v>
      </c>
      <c r="K198" s="4"/>
      <c r="L198" s="4">
        <v>14</v>
      </c>
      <c r="M198" s="4"/>
      <c r="N198" s="4" t="s">
        <v>34</v>
      </c>
    </row>
    <row r="199" spans="1:14">
      <c r="A199" s="4">
        <v>197</v>
      </c>
      <c r="B199" s="4" t="s">
        <v>4708</v>
      </c>
      <c r="C199" s="4">
        <f>VLOOKUP(B199,[9]Sheet2!A$1:B$100,2,FALSE)</f>
        <v>20</v>
      </c>
      <c r="D199" s="4" t="s">
        <v>31730</v>
      </c>
      <c r="E199" s="4" t="s">
        <v>31731</v>
      </c>
      <c r="F199" s="4" t="s">
        <v>31732</v>
      </c>
      <c r="G199" s="4" t="s">
        <v>2311</v>
      </c>
      <c r="H199" s="4">
        <v>2004</v>
      </c>
      <c r="I199" s="4" t="s">
        <v>863</v>
      </c>
      <c r="J199" s="4" t="s">
        <v>22</v>
      </c>
      <c r="K199" s="4" t="s">
        <v>31733</v>
      </c>
      <c r="L199" s="4">
        <v>196</v>
      </c>
      <c r="M199" s="4"/>
      <c r="N199" s="4"/>
    </row>
    <row r="200" spans="1:14">
      <c r="A200" s="4">
        <v>198</v>
      </c>
      <c r="B200" s="4" t="s">
        <v>4708</v>
      </c>
      <c r="C200" s="4">
        <f>VLOOKUP(B200,[9]Sheet2!A$1:B$100,2,FALSE)</f>
        <v>20</v>
      </c>
      <c r="D200" s="4" t="s">
        <v>31734</v>
      </c>
      <c r="E200" s="4" t="s">
        <v>31735</v>
      </c>
      <c r="F200" s="4" t="s">
        <v>31736</v>
      </c>
      <c r="G200" s="4" t="s">
        <v>1438</v>
      </c>
      <c r="H200" s="4">
        <v>1998</v>
      </c>
      <c r="I200" s="4" t="s">
        <v>1388</v>
      </c>
      <c r="J200" s="4" t="s">
        <v>22</v>
      </c>
      <c r="K200" s="4" t="s">
        <v>31737</v>
      </c>
      <c r="L200" s="4">
        <v>347</v>
      </c>
      <c r="M200" s="4" t="s">
        <v>31738</v>
      </c>
      <c r="N200" s="4"/>
    </row>
    <row r="201" spans="1:14">
      <c r="A201" s="4">
        <v>199</v>
      </c>
      <c r="B201" s="4" t="s">
        <v>4708</v>
      </c>
      <c r="C201" s="4">
        <f>VLOOKUP(B201,[9]Sheet2!A$1:B$100,2,FALSE)</f>
        <v>20</v>
      </c>
      <c r="D201" s="4" t="s">
        <v>31739</v>
      </c>
      <c r="E201" s="4"/>
      <c r="F201" s="4" t="s">
        <v>31740</v>
      </c>
      <c r="G201" s="4" t="s">
        <v>31741</v>
      </c>
      <c r="H201" s="4"/>
      <c r="I201" s="4"/>
      <c r="J201" s="4" t="s">
        <v>167</v>
      </c>
      <c r="K201" s="4"/>
      <c r="L201" s="4">
        <v>12</v>
      </c>
      <c r="M201" s="4"/>
      <c r="N201" s="4" t="s">
        <v>34</v>
      </c>
    </row>
    <row r="202" spans="1:14">
      <c r="A202" s="4">
        <v>200</v>
      </c>
      <c r="B202" s="4" t="s">
        <v>4708</v>
      </c>
      <c r="C202" s="4">
        <f>VLOOKUP(B202,[9]Sheet2!A$1:B$100,2,FALSE)</f>
        <v>20</v>
      </c>
      <c r="D202" s="4" t="s">
        <v>31742</v>
      </c>
      <c r="E202" s="4" t="s">
        <v>31743</v>
      </c>
      <c r="F202" s="4" t="s">
        <v>31744</v>
      </c>
      <c r="G202" s="4" t="s">
        <v>16309</v>
      </c>
      <c r="H202" s="4">
        <v>2008</v>
      </c>
      <c r="I202" s="4" t="s">
        <v>535</v>
      </c>
      <c r="J202" s="4" t="s">
        <v>22</v>
      </c>
      <c r="K202" s="4" t="s">
        <v>31745</v>
      </c>
      <c r="L202" s="4">
        <v>19</v>
      </c>
      <c r="M202" s="4"/>
      <c r="N202" s="4"/>
    </row>
    <row r="203" spans="1:14">
      <c r="A203" s="4">
        <v>201</v>
      </c>
      <c r="B203" s="4" t="s">
        <v>678</v>
      </c>
      <c r="C203" s="4">
        <f>VLOOKUP(B203,[9]Sheet2!A$1:B$100,2,FALSE)</f>
        <v>21</v>
      </c>
      <c r="D203" s="4" t="s">
        <v>31746</v>
      </c>
      <c r="E203" s="4" t="s">
        <v>31747</v>
      </c>
      <c r="F203" s="4" t="s">
        <v>31748</v>
      </c>
      <c r="G203" s="4" t="s">
        <v>8102</v>
      </c>
      <c r="H203" s="4">
        <v>2007</v>
      </c>
      <c r="I203" s="4" t="s">
        <v>413</v>
      </c>
      <c r="J203" s="4" t="s">
        <v>22</v>
      </c>
      <c r="K203" s="4" t="s">
        <v>31749</v>
      </c>
      <c r="L203" s="4">
        <v>203</v>
      </c>
      <c r="M203" s="4" t="s">
        <v>31750</v>
      </c>
      <c r="N203" s="4"/>
    </row>
    <row r="204" spans="1:14">
      <c r="A204" s="4">
        <v>202</v>
      </c>
      <c r="B204" s="4" t="s">
        <v>678</v>
      </c>
      <c r="C204" s="4">
        <f>VLOOKUP(B204,[9]Sheet2!A$1:B$100,2,FALSE)</f>
        <v>21</v>
      </c>
      <c r="D204" s="4" t="s">
        <v>31751</v>
      </c>
      <c r="E204" s="4"/>
      <c r="F204" s="4" t="s">
        <v>31291</v>
      </c>
      <c r="G204" s="4"/>
      <c r="H204" s="4">
        <v>2007</v>
      </c>
      <c r="I204" s="4" t="s">
        <v>31752</v>
      </c>
      <c r="J204" s="4" t="s">
        <v>119</v>
      </c>
      <c r="K204" s="4"/>
      <c r="L204" s="4">
        <v>9</v>
      </c>
      <c r="M204" s="4"/>
      <c r="N204" s="4" t="s">
        <v>34</v>
      </c>
    </row>
    <row r="205" spans="1:14">
      <c r="A205" s="4">
        <v>203</v>
      </c>
      <c r="B205" s="4" t="s">
        <v>678</v>
      </c>
      <c r="C205" s="4">
        <f>VLOOKUP(B205,[9]Sheet2!A$1:B$100,2,FALSE)</f>
        <v>21</v>
      </c>
      <c r="D205" s="4" t="s">
        <v>31753</v>
      </c>
      <c r="E205" s="4" t="s">
        <v>31754</v>
      </c>
      <c r="F205" s="4" t="s">
        <v>31755</v>
      </c>
      <c r="G205" s="4" t="s">
        <v>3732</v>
      </c>
      <c r="H205" s="4">
        <v>2003</v>
      </c>
      <c r="I205" s="4" t="s">
        <v>97</v>
      </c>
      <c r="J205" s="4" t="s">
        <v>22</v>
      </c>
      <c r="K205" s="4" t="s">
        <v>31756</v>
      </c>
      <c r="L205" s="4">
        <v>58</v>
      </c>
      <c r="M205" s="4"/>
      <c r="N205" s="4"/>
    </row>
    <row r="206" spans="1:14">
      <c r="A206" s="4">
        <v>204</v>
      </c>
      <c r="B206" s="4" t="s">
        <v>678</v>
      </c>
      <c r="C206" s="4">
        <f>VLOOKUP(B206,[9]Sheet2!A$1:B$100,2,FALSE)</f>
        <v>21</v>
      </c>
      <c r="D206" s="4" t="s">
        <v>31757</v>
      </c>
      <c r="E206" s="4" t="s">
        <v>31758</v>
      </c>
      <c r="F206" s="4" t="s">
        <v>31759</v>
      </c>
      <c r="G206" s="4" t="s">
        <v>31760</v>
      </c>
      <c r="H206" s="4">
        <v>2006</v>
      </c>
      <c r="I206" s="4" t="s">
        <v>4717</v>
      </c>
      <c r="J206" s="4" t="s">
        <v>22</v>
      </c>
      <c r="K206" s="4" t="s">
        <v>31761</v>
      </c>
      <c r="L206" s="4">
        <v>11</v>
      </c>
      <c r="M206" s="4"/>
      <c r="N206" s="4"/>
    </row>
    <row r="207" spans="1:14">
      <c r="A207" s="4">
        <v>205</v>
      </c>
      <c r="B207" s="4" t="s">
        <v>678</v>
      </c>
      <c r="C207" s="4">
        <f>VLOOKUP(B207,[9]Sheet2!A$1:B$100,2,FALSE)</f>
        <v>21</v>
      </c>
      <c r="D207" s="4" t="s">
        <v>31762</v>
      </c>
      <c r="E207" s="4" t="s">
        <v>31763</v>
      </c>
      <c r="F207" s="4" t="s">
        <v>31764</v>
      </c>
      <c r="G207" s="4"/>
      <c r="H207" s="4">
        <v>2011</v>
      </c>
      <c r="I207" s="4" t="s">
        <v>4683</v>
      </c>
      <c r="J207" s="4" t="s">
        <v>119</v>
      </c>
      <c r="K207" s="4" t="s">
        <v>31765</v>
      </c>
      <c r="L207" s="4">
        <v>10882</v>
      </c>
      <c r="M207" s="4" t="s">
        <v>31766</v>
      </c>
      <c r="N207" s="4" t="s">
        <v>4501</v>
      </c>
    </row>
    <row r="208" spans="1:14">
      <c r="A208" s="4">
        <v>206</v>
      </c>
      <c r="B208" s="4" t="s">
        <v>678</v>
      </c>
      <c r="C208" s="4">
        <f>VLOOKUP(B208,[9]Sheet2!A$1:B$100,2,FALSE)</f>
        <v>21</v>
      </c>
      <c r="D208" s="4" t="s">
        <v>31767</v>
      </c>
      <c r="E208" s="4" t="s">
        <v>31768</v>
      </c>
      <c r="F208" s="4" t="s">
        <v>31769</v>
      </c>
      <c r="G208" s="4" t="s">
        <v>248</v>
      </c>
      <c r="H208" s="4">
        <v>2008</v>
      </c>
      <c r="I208" s="4" t="s">
        <v>249</v>
      </c>
      <c r="J208" s="4" t="s">
        <v>22</v>
      </c>
      <c r="K208" s="4" t="s">
        <v>31770</v>
      </c>
      <c r="L208" s="4">
        <v>290</v>
      </c>
      <c r="M208" s="4" t="s">
        <v>31771</v>
      </c>
      <c r="N208" s="4"/>
    </row>
    <row r="209" spans="1:14">
      <c r="A209" s="4">
        <v>207</v>
      </c>
      <c r="B209" s="4" t="s">
        <v>678</v>
      </c>
      <c r="C209" s="4">
        <f>VLOOKUP(B209,[9]Sheet2!A$1:B$100,2,FALSE)</f>
        <v>21</v>
      </c>
      <c r="D209" s="4" t="s">
        <v>31772</v>
      </c>
      <c r="E209" s="4" t="s">
        <v>31773</v>
      </c>
      <c r="F209" s="4" t="s">
        <v>31774</v>
      </c>
      <c r="G209" s="4" t="s">
        <v>22259</v>
      </c>
      <c r="H209" s="4">
        <v>2010</v>
      </c>
      <c r="I209" s="4" t="s">
        <v>97</v>
      </c>
      <c r="J209" s="4" t="s">
        <v>22</v>
      </c>
      <c r="K209" s="4" t="s">
        <v>31775</v>
      </c>
      <c r="L209" s="4">
        <v>20</v>
      </c>
      <c r="M209" s="4"/>
      <c r="N209" s="4"/>
    </row>
    <row r="210" spans="1:14">
      <c r="A210" s="4">
        <v>208</v>
      </c>
      <c r="B210" s="4" t="s">
        <v>678</v>
      </c>
      <c r="C210" s="4">
        <f>VLOOKUP(B210,[9]Sheet2!A$1:B$100,2,FALSE)</f>
        <v>21</v>
      </c>
      <c r="D210" s="4" t="s">
        <v>31776</v>
      </c>
      <c r="E210" s="4" t="s">
        <v>31777</v>
      </c>
      <c r="F210" s="4" t="s">
        <v>31778</v>
      </c>
      <c r="G210" s="4" t="s">
        <v>1075</v>
      </c>
      <c r="H210" s="4">
        <v>1994</v>
      </c>
      <c r="I210" s="4" t="s">
        <v>181</v>
      </c>
      <c r="J210" s="4" t="s">
        <v>22</v>
      </c>
      <c r="K210" s="4" t="s">
        <v>31779</v>
      </c>
      <c r="L210" s="4">
        <v>101</v>
      </c>
      <c r="M210" s="4" t="s">
        <v>31780</v>
      </c>
      <c r="N210" s="4"/>
    </row>
    <row r="211" spans="1:14">
      <c r="A211" s="4">
        <v>209</v>
      </c>
      <c r="B211" s="4" t="s">
        <v>678</v>
      </c>
      <c r="C211" s="4">
        <f>VLOOKUP(B211,[9]Sheet2!A$1:B$100,2,FALSE)</f>
        <v>21</v>
      </c>
      <c r="D211" s="4" t="s">
        <v>31781</v>
      </c>
      <c r="E211" s="4" t="s">
        <v>31782</v>
      </c>
      <c r="F211" s="4" t="s">
        <v>31783</v>
      </c>
      <c r="G211" s="4" t="s">
        <v>31784</v>
      </c>
      <c r="H211" s="4">
        <v>2012</v>
      </c>
      <c r="I211" s="4" t="s">
        <v>12372</v>
      </c>
      <c r="J211" s="4" t="s">
        <v>102</v>
      </c>
      <c r="K211" s="4" t="s">
        <v>31785</v>
      </c>
      <c r="L211" s="4">
        <v>8</v>
      </c>
      <c r="M211" s="4"/>
      <c r="N211" s="4"/>
    </row>
    <row r="212" spans="1:14">
      <c r="A212" s="4">
        <v>210</v>
      </c>
      <c r="B212" s="4" t="s">
        <v>678</v>
      </c>
      <c r="C212" s="4">
        <f>VLOOKUP(B212,[9]Sheet2!A$1:B$100,2,FALSE)</f>
        <v>21</v>
      </c>
      <c r="D212" s="4" t="s">
        <v>31786</v>
      </c>
      <c r="E212" s="4" t="s">
        <v>31787</v>
      </c>
      <c r="F212" s="4" t="s">
        <v>31788</v>
      </c>
      <c r="G212" s="4" t="s">
        <v>31789</v>
      </c>
      <c r="H212" s="4">
        <v>2000</v>
      </c>
      <c r="I212" s="4" t="s">
        <v>863</v>
      </c>
      <c r="J212" s="4" t="s">
        <v>22</v>
      </c>
      <c r="K212" s="4" t="s">
        <v>31790</v>
      </c>
      <c r="L212" s="4">
        <v>222</v>
      </c>
      <c r="M212" s="4"/>
      <c r="N212" s="4"/>
    </row>
    <row r="213" spans="1:14">
      <c r="A213" s="4">
        <v>211</v>
      </c>
      <c r="B213" s="4" t="s">
        <v>459</v>
      </c>
      <c r="C213" s="4">
        <f>VLOOKUP(B213,[9]Sheet2!A$1:B$100,2,FALSE)</f>
        <v>22</v>
      </c>
      <c r="D213" s="4" t="s">
        <v>31791</v>
      </c>
      <c r="E213" s="4" t="s">
        <v>31792</v>
      </c>
      <c r="F213" s="4" t="s">
        <v>31793</v>
      </c>
      <c r="G213" s="4" t="s">
        <v>24053</v>
      </c>
      <c r="H213" s="4">
        <v>2008</v>
      </c>
      <c r="I213" s="4" t="s">
        <v>97</v>
      </c>
      <c r="J213" s="4" t="s">
        <v>22</v>
      </c>
      <c r="K213" s="4" t="s">
        <v>31794</v>
      </c>
      <c r="L213" s="4">
        <v>57</v>
      </c>
      <c r="M213" s="4" t="s">
        <v>31795</v>
      </c>
      <c r="N213" s="4"/>
    </row>
    <row r="214" spans="1:14">
      <c r="A214" s="4">
        <v>212</v>
      </c>
      <c r="B214" s="4" t="s">
        <v>459</v>
      </c>
      <c r="C214" s="4">
        <f>VLOOKUP(B214,[9]Sheet2!A$1:B$100,2,FALSE)</f>
        <v>22</v>
      </c>
      <c r="D214" s="4" t="s">
        <v>31796</v>
      </c>
      <c r="E214" s="4"/>
      <c r="F214" s="4" t="s">
        <v>31797</v>
      </c>
      <c r="G214" s="4" t="s">
        <v>31798</v>
      </c>
      <c r="H214" s="4"/>
      <c r="I214" s="4"/>
      <c r="J214" s="4" t="s">
        <v>22</v>
      </c>
      <c r="K214" s="4"/>
      <c r="L214" s="4">
        <v>11</v>
      </c>
      <c r="M214" s="4"/>
      <c r="N214" s="4" t="s">
        <v>34</v>
      </c>
    </row>
    <row r="215" spans="1:14">
      <c r="A215" s="4">
        <v>213</v>
      </c>
      <c r="B215" s="4" t="s">
        <v>459</v>
      </c>
      <c r="C215" s="4">
        <f>VLOOKUP(B215,[9]Sheet2!A$1:B$100,2,FALSE)</f>
        <v>22</v>
      </c>
      <c r="D215" s="4" t="s">
        <v>31799</v>
      </c>
      <c r="E215" s="4" t="s">
        <v>31800</v>
      </c>
      <c r="F215" s="4" t="s">
        <v>31801</v>
      </c>
      <c r="G215" s="4" t="s">
        <v>31266</v>
      </c>
      <c r="H215" s="4">
        <v>1994</v>
      </c>
      <c r="I215" s="4" t="s">
        <v>863</v>
      </c>
      <c r="J215" s="4" t="s">
        <v>22</v>
      </c>
      <c r="K215" s="4" t="s">
        <v>31802</v>
      </c>
      <c r="L215" s="4">
        <v>30</v>
      </c>
      <c r="M215" s="4"/>
      <c r="N215" s="4"/>
    </row>
    <row r="216" spans="1:14">
      <c r="A216" s="4">
        <v>214</v>
      </c>
      <c r="B216" s="4" t="s">
        <v>459</v>
      </c>
      <c r="C216" s="4">
        <f>VLOOKUP(B216,[9]Sheet2!A$1:B$100,2,FALSE)</f>
        <v>22</v>
      </c>
      <c r="D216" s="4" t="s">
        <v>31803</v>
      </c>
      <c r="E216" s="4" t="s">
        <v>31804</v>
      </c>
      <c r="F216" s="4" t="s">
        <v>31805</v>
      </c>
      <c r="G216" s="4" t="s">
        <v>2083</v>
      </c>
      <c r="H216" s="4">
        <v>2001</v>
      </c>
      <c r="I216" s="4" t="s">
        <v>863</v>
      </c>
      <c r="J216" s="4" t="s">
        <v>22</v>
      </c>
      <c r="K216" s="4" t="s">
        <v>31806</v>
      </c>
      <c r="L216" s="4">
        <v>611</v>
      </c>
      <c r="M216" s="4" t="s">
        <v>31804</v>
      </c>
      <c r="N216" s="4" t="s">
        <v>1717</v>
      </c>
    </row>
    <row r="217" spans="1:14">
      <c r="A217" s="4">
        <v>215</v>
      </c>
      <c r="B217" s="4" t="s">
        <v>459</v>
      </c>
      <c r="C217" s="4">
        <f>VLOOKUP(B217,[9]Sheet2!A$1:B$100,2,FALSE)</f>
        <v>22</v>
      </c>
      <c r="D217" s="4" t="s">
        <v>31807</v>
      </c>
      <c r="E217" s="4" t="s">
        <v>31808</v>
      </c>
      <c r="F217" s="4" t="s">
        <v>31809</v>
      </c>
      <c r="G217" s="4" t="s">
        <v>31338</v>
      </c>
      <c r="H217" s="4">
        <v>2007</v>
      </c>
      <c r="I217" s="4" t="s">
        <v>535</v>
      </c>
      <c r="J217" s="4" t="s">
        <v>22</v>
      </c>
      <c r="K217" s="4" t="s">
        <v>31810</v>
      </c>
      <c r="L217" s="4">
        <v>57</v>
      </c>
      <c r="M217" s="4"/>
      <c r="N217" s="4"/>
    </row>
    <row r="218" spans="1:14">
      <c r="A218" s="4">
        <v>216</v>
      </c>
      <c r="B218" s="4" t="s">
        <v>459</v>
      </c>
      <c r="C218" s="4">
        <f>VLOOKUP(B218,[9]Sheet2!A$1:B$100,2,FALSE)</f>
        <v>22</v>
      </c>
      <c r="D218" s="4" t="s">
        <v>31811</v>
      </c>
      <c r="E218" s="4" t="s">
        <v>31812</v>
      </c>
      <c r="F218" s="4" t="s">
        <v>31813</v>
      </c>
      <c r="G218" s="4" t="s">
        <v>296</v>
      </c>
      <c r="H218" s="4">
        <v>1997</v>
      </c>
      <c r="I218" s="4" t="s">
        <v>11993</v>
      </c>
      <c r="J218" s="4" t="s">
        <v>22</v>
      </c>
      <c r="K218" s="4" t="s">
        <v>31814</v>
      </c>
      <c r="L218" s="4">
        <v>145</v>
      </c>
      <c r="M218" s="4" t="s">
        <v>31815</v>
      </c>
      <c r="N218" s="4"/>
    </row>
    <row r="219" spans="1:14">
      <c r="A219" s="4">
        <v>217</v>
      </c>
      <c r="B219" s="4" t="s">
        <v>459</v>
      </c>
      <c r="C219" s="4">
        <f>VLOOKUP(B219,[9]Sheet2!A$1:B$100,2,FALSE)</f>
        <v>22</v>
      </c>
      <c r="D219" s="4" t="s">
        <v>31816</v>
      </c>
      <c r="E219" s="4" t="s">
        <v>31817</v>
      </c>
      <c r="F219" s="4" t="s">
        <v>31818</v>
      </c>
      <c r="G219" s="4"/>
      <c r="H219" s="4">
        <v>1996</v>
      </c>
      <c r="I219" s="4" t="s">
        <v>4683</v>
      </c>
      <c r="J219" s="4" t="s">
        <v>119</v>
      </c>
      <c r="K219" s="4" t="s">
        <v>31819</v>
      </c>
      <c r="L219" s="4">
        <v>104</v>
      </c>
      <c r="M219" s="4"/>
      <c r="N219" s="4" t="s">
        <v>4501</v>
      </c>
    </row>
    <row r="220" spans="1:14">
      <c r="A220" s="4">
        <v>218</v>
      </c>
      <c r="B220" s="4" t="s">
        <v>459</v>
      </c>
      <c r="C220" s="4">
        <f>VLOOKUP(B220,[9]Sheet2!A$1:B$100,2,FALSE)</f>
        <v>22</v>
      </c>
      <c r="D220" s="4" t="s">
        <v>31820</v>
      </c>
      <c r="E220" s="4" t="s">
        <v>31821</v>
      </c>
      <c r="F220" s="4" t="s">
        <v>31822</v>
      </c>
      <c r="G220" s="4" t="s">
        <v>1471</v>
      </c>
      <c r="H220" s="4">
        <v>2002</v>
      </c>
      <c r="I220" s="4" t="s">
        <v>535</v>
      </c>
      <c r="J220" s="4" t="s">
        <v>22</v>
      </c>
      <c r="K220" s="4" t="s">
        <v>31823</v>
      </c>
      <c r="L220" s="4">
        <v>108</v>
      </c>
      <c r="M220" s="4" t="s">
        <v>31824</v>
      </c>
      <c r="N220" s="4"/>
    </row>
    <row r="221" spans="1:14">
      <c r="A221" s="4">
        <v>219</v>
      </c>
      <c r="B221" s="4" t="s">
        <v>459</v>
      </c>
      <c r="C221" s="4">
        <f>VLOOKUP(B221,[9]Sheet2!A$1:B$100,2,FALSE)</f>
        <v>22</v>
      </c>
      <c r="D221" s="4" t="s">
        <v>31825</v>
      </c>
      <c r="E221" s="4" t="s">
        <v>31826</v>
      </c>
      <c r="F221" s="4" t="s">
        <v>31827</v>
      </c>
      <c r="G221" s="4" t="s">
        <v>875</v>
      </c>
      <c r="H221" s="4">
        <v>2011</v>
      </c>
      <c r="I221" s="4" t="s">
        <v>535</v>
      </c>
      <c r="J221" s="4" t="s">
        <v>22</v>
      </c>
      <c r="K221" s="4" t="s">
        <v>31828</v>
      </c>
      <c r="L221" s="4">
        <v>11</v>
      </c>
      <c r="M221" s="4" t="s">
        <v>31829</v>
      </c>
      <c r="N221" s="4"/>
    </row>
    <row r="222" spans="1:14">
      <c r="A222" s="4">
        <v>220</v>
      </c>
      <c r="B222" s="4" t="s">
        <v>459</v>
      </c>
      <c r="C222" s="4">
        <f>VLOOKUP(B222,[9]Sheet2!A$1:B$100,2,FALSE)</f>
        <v>22</v>
      </c>
      <c r="D222" s="4" t="s">
        <v>31830</v>
      </c>
      <c r="E222" s="4" t="s">
        <v>31831</v>
      </c>
      <c r="F222" s="4" t="s">
        <v>31832</v>
      </c>
      <c r="G222" s="4"/>
      <c r="H222" s="4">
        <v>2006</v>
      </c>
      <c r="I222" s="4" t="s">
        <v>4683</v>
      </c>
      <c r="J222" s="4" t="s">
        <v>119</v>
      </c>
      <c r="K222" s="4" t="s">
        <v>31833</v>
      </c>
      <c r="L222" s="4">
        <v>13</v>
      </c>
      <c r="M222" s="4"/>
      <c r="N222" s="4" t="s">
        <v>4501</v>
      </c>
    </row>
    <row r="223" spans="1:14">
      <c r="A223" s="4">
        <v>221</v>
      </c>
      <c r="B223" s="4" t="s">
        <v>408</v>
      </c>
      <c r="C223" s="4">
        <f>VLOOKUP(B223,[9]Sheet2!A$1:B$100,2,FALSE)</f>
        <v>23</v>
      </c>
      <c r="D223" s="4" t="s">
        <v>31834</v>
      </c>
      <c r="E223" s="4" t="s">
        <v>31835</v>
      </c>
      <c r="F223" s="4" t="s">
        <v>31836</v>
      </c>
      <c r="G223" s="4" t="s">
        <v>31837</v>
      </c>
      <c r="H223" s="4">
        <v>2007</v>
      </c>
      <c r="I223" s="4" t="s">
        <v>535</v>
      </c>
      <c r="J223" s="4" t="s">
        <v>22</v>
      </c>
      <c r="K223" s="4" t="s">
        <v>31838</v>
      </c>
      <c r="L223" s="4">
        <v>12</v>
      </c>
      <c r="M223" s="4"/>
      <c r="N223" s="4"/>
    </row>
    <row r="224" spans="1:14">
      <c r="A224" s="4">
        <v>222</v>
      </c>
      <c r="B224" s="4" t="s">
        <v>408</v>
      </c>
      <c r="C224" s="4">
        <f>VLOOKUP(B224,[9]Sheet2!A$1:B$100,2,FALSE)</f>
        <v>23</v>
      </c>
      <c r="D224" s="4" t="s">
        <v>31839</v>
      </c>
      <c r="E224" s="4" t="s">
        <v>31840</v>
      </c>
      <c r="F224" s="4" t="s">
        <v>31841</v>
      </c>
      <c r="G224" s="4" t="s">
        <v>31842</v>
      </c>
      <c r="H224" s="4">
        <v>2004</v>
      </c>
      <c r="I224" s="4" t="s">
        <v>863</v>
      </c>
      <c r="J224" s="4" t="s">
        <v>22</v>
      </c>
      <c r="K224" s="4" t="s">
        <v>31843</v>
      </c>
      <c r="L224" s="4">
        <v>24</v>
      </c>
      <c r="M224" s="4"/>
      <c r="N224" s="4"/>
    </row>
    <row r="225" spans="1:14">
      <c r="A225" s="4">
        <v>223</v>
      </c>
      <c r="B225" s="4" t="s">
        <v>408</v>
      </c>
      <c r="C225" s="4">
        <f>VLOOKUP(B225,[9]Sheet2!A$1:B$100,2,FALSE)</f>
        <v>23</v>
      </c>
      <c r="D225" s="4" t="s">
        <v>31844</v>
      </c>
      <c r="E225" s="4" t="s">
        <v>31845</v>
      </c>
      <c r="F225" s="4" t="s">
        <v>31846</v>
      </c>
      <c r="G225" s="4" t="s">
        <v>1014</v>
      </c>
      <c r="H225" s="4">
        <v>2011</v>
      </c>
      <c r="I225" s="4" t="s">
        <v>181</v>
      </c>
      <c r="J225" s="4" t="s">
        <v>22</v>
      </c>
      <c r="K225" s="4" t="s">
        <v>31847</v>
      </c>
      <c r="L225" s="4">
        <v>11</v>
      </c>
      <c r="M225" s="4" t="s">
        <v>31848</v>
      </c>
      <c r="N225" s="4"/>
    </row>
    <row r="226" spans="1:14">
      <c r="A226" s="4">
        <v>224</v>
      </c>
      <c r="B226" s="4" t="s">
        <v>408</v>
      </c>
      <c r="C226" s="4">
        <f>VLOOKUP(B226,[9]Sheet2!A$1:B$100,2,FALSE)</f>
        <v>23</v>
      </c>
      <c r="D226" s="4" t="s">
        <v>31849</v>
      </c>
      <c r="E226" s="4" t="s">
        <v>31850</v>
      </c>
      <c r="F226" s="4" t="s">
        <v>31851</v>
      </c>
      <c r="G226" s="4" t="s">
        <v>2740</v>
      </c>
      <c r="H226" s="4">
        <v>2009</v>
      </c>
      <c r="I226" s="4" t="s">
        <v>97</v>
      </c>
      <c r="J226" s="4" t="s">
        <v>22</v>
      </c>
      <c r="K226" s="4" t="s">
        <v>31852</v>
      </c>
      <c r="L226" s="4">
        <v>180</v>
      </c>
      <c r="M226" s="4" t="s">
        <v>31853</v>
      </c>
      <c r="N226" s="4"/>
    </row>
    <row r="227" spans="1:14">
      <c r="A227" s="4">
        <v>225</v>
      </c>
      <c r="B227" s="4" t="s">
        <v>408</v>
      </c>
      <c r="C227" s="4">
        <f>VLOOKUP(B227,[9]Sheet2!A$1:B$100,2,FALSE)</f>
        <v>23</v>
      </c>
      <c r="D227" s="4" t="s">
        <v>31854</v>
      </c>
      <c r="E227" s="4" t="s">
        <v>31855</v>
      </c>
      <c r="F227" s="4" t="s">
        <v>31856</v>
      </c>
      <c r="G227" s="4" t="s">
        <v>340</v>
      </c>
      <c r="H227" s="4">
        <v>2011</v>
      </c>
      <c r="I227" s="4" t="s">
        <v>97</v>
      </c>
      <c r="J227" s="4" t="s">
        <v>22</v>
      </c>
      <c r="K227" s="4" t="s">
        <v>31857</v>
      </c>
      <c r="L227" s="4">
        <v>63</v>
      </c>
      <c r="M227" s="4" t="s">
        <v>31858</v>
      </c>
      <c r="N227" s="4"/>
    </row>
    <row r="228" spans="1:14">
      <c r="A228" s="4">
        <v>226</v>
      </c>
      <c r="B228" s="4" t="s">
        <v>408</v>
      </c>
      <c r="C228" s="4">
        <f>VLOOKUP(B228,[9]Sheet2!A$1:B$100,2,FALSE)</f>
        <v>23</v>
      </c>
      <c r="D228" s="4" t="s">
        <v>31859</v>
      </c>
      <c r="E228" s="4" t="s">
        <v>31860</v>
      </c>
      <c r="F228" s="4" t="s">
        <v>31861</v>
      </c>
      <c r="G228" s="4" t="s">
        <v>14845</v>
      </c>
      <c r="H228" s="4">
        <v>2008</v>
      </c>
      <c r="I228" s="4" t="s">
        <v>11372</v>
      </c>
      <c r="J228" s="4" t="s">
        <v>22</v>
      </c>
      <c r="K228" s="4" t="s">
        <v>31862</v>
      </c>
      <c r="L228" s="4">
        <v>41</v>
      </c>
      <c r="M228" s="4" t="s">
        <v>31860</v>
      </c>
      <c r="N228" s="4" t="s">
        <v>24</v>
      </c>
    </row>
    <row r="229" spans="1:14">
      <c r="A229" s="4">
        <v>227</v>
      </c>
      <c r="B229" s="4" t="s">
        <v>408</v>
      </c>
      <c r="C229" s="4">
        <f>VLOOKUP(B229,[9]Sheet2!A$1:B$100,2,FALSE)</f>
        <v>23</v>
      </c>
      <c r="D229" s="4" t="s">
        <v>31863</v>
      </c>
      <c r="E229" s="4" t="s">
        <v>31864</v>
      </c>
      <c r="F229" s="4" t="s">
        <v>31865</v>
      </c>
      <c r="G229" s="4" t="s">
        <v>31866</v>
      </c>
      <c r="H229" s="4">
        <v>2002</v>
      </c>
      <c r="I229" s="4" t="s">
        <v>535</v>
      </c>
      <c r="J229" s="4" t="s">
        <v>22</v>
      </c>
      <c r="K229" s="4" t="s">
        <v>31867</v>
      </c>
      <c r="L229" s="4">
        <v>52</v>
      </c>
      <c r="M229" s="4" t="s">
        <v>31868</v>
      </c>
      <c r="N229" s="4"/>
    </row>
    <row r="230" spans="1:14">
      <c r="A230" s="4">
        <v>228</v>
      </c>
      <c r="B230" s="4" t="s">
        <v>408</v>
      </c>
      <c r="C230" s="4">
        <f>VLOOKUP(B230,[9]Sheet2!A$1:B$100,2,FALSE)</f>
        <v>23</v>
      </c>
      <c r="D230" s="4" t="s">
        <v>31869</v>
      </c>
      <c r="E230" s="4" t="s">
        <v>31870</v>
      </c>
      <c r="F230" s="4" t="s">
        <v>31871</v>
      </c>
      <c r="G230" s="4" t="s">
        <v>18630</v>
      </c>
      <c r="H230" s="4">
        <v>2005</v>
      </c>
      <c r="I230" s="4" t="s">
        <v>97</v>
      </c>
      <c r="J230" s="4" t="s">
        <v>22</v>
      </c>
      <c r="K230" s="4" t="s">
        <v>31872</v>
      </c>
      <c r="L230" s="4">
        <v>36</v>
      </c>
      <c r="M230" s="4" t="s">
        <v>31873</v>
      </c>
      <c r="N230" s="4"/>
    </row>
    <row r="231" spans="1:14">
      <c r="A231" s="4">
        <v>229</v>
      </c>
      <c r="B231" s="4" t="s">
        <v>408</v>
      </c>
      <c r="C231" s="4">
        <f>VLOOKUP(B231,[9]Sheet2!A$1:B$100,2,FALSE)</f>
        <v>23</v>
      </c>
      <c r="D231" s="4" t="s">
        <v>31874</v>
      </c>
      <c r="E231" s="4" t="s">
        <v>31875</v>
      </c>
      <c r="F231" s="4" t="s">
        <v>31876</v>
      </c>
      <c r="G231" s="4" t="s">
        <v>1170</v>
      </c>
      <c r="H231" s="4">
        <v>2010</v>
      </c>
      <c r="I231" s="4" t="s">
        <v>97</v>
      </c>
      <c r="J231" s="4" t="s">
        <v>22</v>
      </c>
      <c r="K231" s="4" t="s">
        <v>31877</v>
      </c>
      <c r="L231" s="4">
        <v>144</v>
      </c>
      <c r="M231" s="4"/>
      <c r="N231" s="4"/>
    </row>
    <row r="232" spans="1:14">
      <c r="A232" s="4">
        <v>230</v>
      </c>
      <c r="B232" s="4" t="s">
        <v>408</v>
      </c>
      <c r="C232" s="4">
        <f>VLOOKUP(B232,[9]Sheet2!A$1:B$100,2,FALSE)</f>
        <v>23</v>
      </c>
      <c r="D232" s="4" t="s">
        <v>16733</v>
      </c>
      <c r="E232" s="4" t="s">
        <v>16734</v>
      </c>
      <c r="F232" s="4" t="s">
        <v>16735</v>
      </c>
      <c r="G232" s="4" t="s">
        <v>16736</v>
      </c>
      <c r="H232" s="4">
        <v>2005</v>
      </c>
      <c r="I232" s="4" t="s">
        <v>535</v>
      </c>
      <c r="J232" s="4" t="s">
        <v>22</v>
      </c>
      <c r="K232" s="4" t="s">
        <v>31878</v>
      </c>
      <c r="L232" s="4">
        <v>133</v>
      </c>
      <c r="M232" s="4" t="s">
        <v>31879</v>
      </c>
      <c r="N232" s="4"/>
    </row>
    <row r="233" spans="1:14">
      <c r="A233" s="4">
        <v>231</v>
      </c>
      <c r="B233" s="4" t="s">
        <v>325</v>
      </c>
      <c r="C233" s="4">
        <f>VLOOKUP(B233,[9]Sheet2!A$1:B$100,2,FALSE)</f>
        <v>24</v>
      </c>
      <c r="D233" s="4" t="s">
        <v>31880</v>
      </c>
      <c r="E233" s="4" t="s">
        <v>31881</v>
      </c>
      <c r="F233" s="4" t="s">
        <v>31882</v>
      </c>
      <c r="G233" s="4" t="s">
        <v>31880</v>
      </c>
      <c r="H233" s="4">
        <v>1966</v>
      </c>
      <c r="I233" s="4" t="s">
        <v>1466</v>
      </c>
      <c r="J233" s="4" t="s">
        <v>167</v>
      </c>
      <c r="K233" s="4" t="s">
        <v>31883</v>
      </c>
      <c r="L233" s="4">
        <v>131</v>
      </c>
      <c r="M233" s="4"/>
      <c r="N233" s="4"/>
    </row>
    <row r="234" spans="1:14">
      <c r="A234" s="4">
        <v>232</v>
      </c>
      <c r="B234" s="4" t="s">
        <v>325</v>
      </c>
      <c r="C234" s="4">
        <f>VLOOKUP(B234,[9]Sheet2!A$1:B$100,2,FALSE)</f>
        <v>24</v>
      </c>
      <c r="D234" s="4" t="s">
        <v>31884</v>
      </c>
      <c r="E234" s="4"/>
      <c r="F234" s="4" t="s">
        <v>31728</v>
      </c>
      <c r="G234" s="4"/>
      <c r="H234" s="4">
        <v>2007</v>
      </c>
      <c r="I234" s="4" t="s">
        <v>31885</v>
      </c>
      <c r="J234" s="4" t="s">
        <v>167</v>
      </c>
      <c r="K234" s="4"/>
      <c r="L234" s="4">
        <v>12</v>
      </c>
      <c r="M234" s="4"/>
      <c r="N234" s="4" t="s">
        <v>34</v>
      </c>
    </row>
    <row r="235" spans="1:14">
      <c r="A235" s="4">
        <v>233</v>
      </c>
      <c r="B235" s="4" t="s">
        <v>325</v>
      </c>
      <c r="C235" s="4">
        <f>VLOOKUP(B235,[9]Sheet2!A$1:B$100,2,FALSE)</f>
        <v>24</v>
      </c>
      <c r="D235" s="4" t="s">
        <v>31886</v>
      </c>
      <c r="E235" s="4" t="s">
        <v>31887</v>
      </c>
      <c r="F235" s="4" t="s">
        <v>31888</v>
      </c>
      <c r="G235" s="4" t="s">
        <v>31889</v>
      </c>
      <c r="H235" s="4">
        <v>2004</v>
      </c>
      <c r="I235" s="4" t="s">
        <v>31890</v>
      </c>
      <c r="J235" s="4" t="s">
        <v>22</v>
      </c>
      <c r="K235" s="4" t="s">
        <v>31891</v>
      </c>
      <c r="L235" s="4">
        <v>9</v>
      </c>
      <c r="M235" s="4" t="s">
        <v>31887</v>
      </c>
      <c r="N235" s="4" t="s">
        <v>24</v>
      </c>
    </row>
    <row r="236" spans="1:14">
      <c r="A236" s="4">
        <v>234</v>
      </c>
      <c r="B236" s="4" t="s">
        <v>325</v>
      </c>
      <c r="C236" s="4">
        <f>VLOOKUP(B236,[9]Sheet2!A$1:B$100,2,FALSE)</f>
        <v>24</v>
      </c>
      <c r="D236" s="4" t="s">
        <v>31892</v>
      </c>
      <c r="E236" s="4" t="s">
        <v>31893</v>
      </c>
      <c r="F236" s="4" t="s">
        <v>31894</v>
      </c>
      <c r="G236" s="4" t="s">
        <v>21425</v>
      </c>
      <c r="H236" s="4">
        <v>2005</v>
      </c>
      <c r="I236" s="4" t="s">
        <v>97</v>
      </c>
      <c r="J236" s="4" t="s">
        <v>22</v>
      </c>
      <c r="K236" s="4" t="s">
        <v>31895</v>
      </c>
      <c r="L236" s="4">
        <v>364</v>
      </c>
      <c r="M236" s="4" t="s">
        <v>31896</v>
      </c>
      <c r="N236" s="4"/>
    </row>
    <row r="237" spans="1:14">
      <c r="A237" s="4">
        <v>235</v>
      </c>
      <c r="B237" s="4" t="s">
        <v>325</v>
      </c>
      <c r="C237" s="4">
        <f>VLOOKUP(B237,[9]Sheet2!A$1:B$100,2,FALSE)</f>
        <v>24</v>
      </c>
      <c r="D237" s="4" t="s">
        <v>31897</v>
      </c>
      <c r="E237" s="4" t="s">
        <v>31898</v>
      </c>
      <c r="F237" s="4" t="s">
        <v>31899</v>
      </c>
      <c r="G237" s="4" t="s">
        <v>31900</v>
      </c>
      <c r="H237" s="4">
        <v>2005</v>
      </c>
      <c r="I237" s="4" t="s">
        <v>31901</v>
      </c>
      <c r="J237" s="4" t="s">
        <v>22</v>
      </c>
      <c r="K237" s="4" t="s">
        <v>31902</v>
      </c>
      <c r="L237" s="4">
        <v>10</v>
      </c>
      <c r="M237" s="4" t="s">
        <v>31898</v>
      </c>
      <c r="N237" s="4" t="s">
        <v>24</v>
      </c>
    </row>
    <row r="238" spans="1:14">
      <c r="A238" s="4">
        <v>236</v>
      </c>
      <c r="B238" s="4" t="s">
        <v>325</v>
      </c>
      <c r="C238" s="4">
        <f>VLOOKUP(B238,[9]Sheet2!A$1:B$100,2,FALSE)</f>
        <v>24</v>
      </c>
      <c r="D238" s="4" t="s">
        <v>31903</v>
      </c>
      <c r="E238" s="4" t="s">
        <v>31904</v>
      </c>
      <c r="F238" s="4" t="s">
        <v>31905</v>
      </c>
      <c r="G238" s="4" t="s">
        <v>340</v>
      </c>
      <c r="H238" s="4">
        <v>1992</v>
      </c>
      <c r="I238" s="4" t="s">
        <v>97</v>
      </c>
      <c r="J238" s="4" t="s">
        <v>22</v>
      </c>
      <c r="K238" s="4" t="s">
        <v>31906</v>
      </c>
      <c r="L238" s="4">
        <v>214</v>
      </c>
      <c r="M238" s="4"/>
      <c r="N238" s="4"/>
    </row>
    <row r="239" spans="1:14">
      <c r="A239" s="4">
        <v>237</v>
      </c>
      <c r="B239" s="4" t="s">
        <v>325</v>
      </c>
      <c r="C239" s="4">
        <f>VLOOKUP(B239,[9]Sheet2!A$1:B$100,2,FALSE)</f>
        <v>24</v>
      </c>
      <c r="D239" s="4" t="s">
        <v>31907</v>
      </c>
      <c r="E239" s="4" t="s">
        <v>31908</v>
      </c>
      <c r="F239" s="4" t="s">
        <v>31909</v>
      </c>
      <c r="G239" s="4" t="s">
        <v>31910</v>
      </c>
      <c r="H239" s="4">
        <v>1992</v>
      </c>
      <c r="I239" s="4" t="s">
        <v>353</v>
      </c>
      <c r="J239" s="4" t="s">
        <v>22</v>
      </c>
      <c r="K239" s="4" t="s">
        <v>31911</v>
      </c>
      <c r="L239" s="4">
        <v>457</v>
      </c>
      <c r="M239" s="4" t="s">
        <v>31912</v>
      </c>
      <c r="N239" s="4"/>
    </row>
    <row r="240" spans="1:14">
      <c r="A240" s="4">
        <v>238</v>
      </c>
      <c r="B240" s="4" t="s">
        <v>325</v>
      </c>
      <c r="C240" s="4">
        <f>VLOOKUP(B240,[9]Sheet2!A$1:B$100,2,FALSE)</f>
        <v>24</v>
      </c>
      <c r="D240" s="4" t="s">
        <v>31913</v>
      </c>
      <c r="E240" s="4" t="s">
        <v>31914</v>
      </c>
      <c r="F240" s="4" t="s">
        <v>31915</v>
      </c>
      <c r="G240" s="4" t="s">
        <v>31916</v>
      </c>
      <c r="H240" s="4">
        <v>2012</v>
      </c>
      <c r="I240" s="4" t="s">
        <v>535</v>
      </c>
      <c r="J240" s="4" t="s">
        <v>22</v>
      </c>
      <c r="K240" s="4" t="s">
        <v>31917</v>
      </c>
      <c r="L240" s="4">
        <v>10</v>
      </c>
      <c r="M240" s="4" t="s">
        <v>31918</v>
      </c>
      <c r="N240" s="4"/>
    </row>
    <row r="241" spans="1:14">
      <c r="A241" s="4">
        <v>239</v>
      </c>
      <c r="B241" s="4" t="s">
        <v>325</v>
      </c>
      <c r="C241" s="4">
        <f>VLOOKUP(B241,[9]Sheet2!A$1:B$100,2,FALSE)</f>
        <v>24</v>
      </c>
      <c r="D241" s="4" t="s">
        <v>31919</v>
      </c>
      <c r="E241" s="4" t="s">
        <v>31920</v>
      </c>
      <c r="F241" s="4" t="s">
        <v>31921</v>
      </c>
      <c r="G241" s="4" t="s">
        <v>31922</v>
      </c>
      <c r="H241" s="4">
        <v>2004</v>
      </c>
      <c r="I241" s="4" t="s">
        <v>863</v>
      </c>
      <c r="J241" s="4" t="s">
        <v>22</v>
      </c>
      <c r="K241" s="4" t="s">
        <v>31923</v>
      </c>
      <c r="L241" s="4">
        <v>8</v>
      </c>
      <c r="M241" s="4"/>
      <c r="N241" s="4"/>
    </row>
    <row r="242" spans="1:14">
      <c r="A242" s="4">
        <v>240</v>
      </c>
      <c r="B242" s="4" t="s">
        <v>325</v>
      </c>
      <c r="C242" s="4">
        <f>VLOOKUP(B242,[9]Sheet2!A$1:B$100,2,FALSE)</f>
        <v>24</v>
      </c>
      <c r="D242" s="4" t="s">
        <v>31924</v>
      </c>
      <c r="E242" s="4" t="s">
        <v>31925</v>
      </c>
      <c r="F242" s="4" t="s">
        <v>31926</v>
      </c>
      <c r="G242" s="4" t="s">
        <v>31927</v>
      </c>
      <c r="H242" s="4">
        <v>2007</v>
      </c>
      <c r="I242" s="4" t="s">
        <v>535</v>
      </c>
      <c r="J242" s="4" t="s">
        <v>22</v>
      </c>
      <c r="K242" s="4" t="s">
        <v>31928</v>
      </c>
      <c r="L242" s="4">
        <v>139</v>
      </c>
      <c r="M242" s="4" t="s">
        <v>31929</v>
      </c>
      <c r="N242" s="4"/>
    </row>
    <row r="243" spans="1:14">
      <c r="A243" s="4">
        <v>241</v>
      </c>
      <c r="B243" s="4" t="s">
        <v>428</v>
      </c>
      <c r="C243" s="4">
        <f>VLOOKUP(B243,[9]Sheet2!A$1:B$100,2,FALSE)</f>
        <v>25</v>
      </c>
      <c r="D243" s="4" t="s">
        <v>31930</v>
      </c>
      <c r="E243" s="4" t="s">
        <v>31931</v>
      </c>
      <c r="F243" s="4" t="s">
        <v>31932</v>
      </c>
      <c r="G243" s="4" t="s">
        <v>30941</v>
      </c>
      <c r="H243" s="4">
        <v>2001</v>
      </c>
      <c r="I243" s="4" t="s">
        <v>863</v>
      </c>
      <c r="J243" s="4" t="s">
        <v>22</v>
      </c>
      <c r="K243" s="4" t="s">
        <v>31933</v>
      </c>
      <c r="L243" s="4">
        <v>142</v>
      </c>
      <c r="M243" s="4" t="s">
        <v>31934</v>
      </c>
      <c r="N243" s="4"/>
    </row>
    <row r="244" spans="1:14">
      <c r="A244" s="4">
        <v>242</v>
      </c>
      <c r="B244" s="4" t="s">
        <v>428</v>
      </c>
      <c r="C244" s="4">
        <f>VLOOKUP(B244,[9]Sheet2!A$1:B$100,2,FALSE)</f>
        <v>25</v>
      </c>
      <c r="D244" s="4" t="s">
        <v>31935</v>
      </c>
      <c r="E244" s="4" t="s">
        <v>31936</v>
      </c>
      <c r="F244" s="4" t="s">
        <v>31937</v>
      </c>
      <c r="G244" s="4" t="s">
        <v>7611</v>
      </c>
      <c r="H244" s="4">
        <v>2013</v>
      </c>
      <c r="I244" s="4" t="s">
        <v>97</v>
      </c>
      <c r="J244" s="4" t="s">
        <v>22</v>
      </c>
      <c r="K244" s="4" t="s">
        <v>31938</v>
      </c>
      <c r="L244" s="4">
        <v>14</v>
      </c>
      <c r="M244" s="4" t="s">
        <v>31939</v>
      </c>
      <c r="N244" s="4"/>
    </row>
    <row r="245" spans="1:14">
      <c r="A245" s="4">
        <v>243</v>
      </c>
      <c r="B245" s="4" t="s">
        <v>428</v>
      </c>
      <c r="C245" s="4">
        <f>VLOOKUP(B245,[9]Sheet2!A$1:B$100,2,FALSE)</f>
        <v>25</v>
      </c>
      <c r="D245" s="4" t="s">
        <v>31940</v>
      </c>
      <c r="E245" s="4" t="s">
        <v>31941</v>
      </c>
      <c r="F245" s="4" t="s">
        <v>31942</v>
      </c>
      <c r="G245" s="4" t="s">
        <v>31943</v>
      </c>
      <c r="H245" s="4">
        <v>2003</v>
      </c>
      <c r="I245" s="4" t="s">
        <v>14863</v>
      </c>
      <c r="J245" s="4" t="s">
        <v>22</v>
      </c>
      <c r="K245" s="4" t="s">
        <v>31944</v>
      </c>
      <c r="L245" s="4">
        <v>1088</v>
      </c>
      <c r="M245" s="4" t="s">
        <v>31945</v>
      </c>
      <c r="N245" s="4"/>
    </row>
    <row r="246" spans="1:14">
      <c r="A246" s="4">
        <v>244</v>
      </c>
      <c r="B246" s="4" t="s">
        <v>428</v>
      </c>
      <c r="C246" s="4">
        <f>VLOOKUP(B246,[9]Sheet2!A$1:B$100,2,FALSE)</f>
        <v>25</v>
      </c>
      <c r="D246" s="4" t="s">
        <v>31946</v>
      </c>
      <c r="E246" s="4" t="s">
        <v>31947</v>
      </c>
      <c r="F246" s="4" t="s">
        <v>31948</v>
      </c>
      <c r="G246" s="4" t="s">
        <v>1377</v>
      </c>
      <c r="H246" s="4">
        <v>2010</v>
      </c>
      <c r="I246" s="4" t="s">
        <v>863</v>
      </c>
      <c r="J246" s="4" t="s">
        <v>22</v>
      </c>
      <c r="K246" s="4" t="s">
        <v>31949</v>
      </c>
      <c r="L246" s="4">
        <v>12</v>
      </c>
      <c r="M246" s="4"/>
      <c r="N246" s="4"/>
    </row>
    <row r="247" spans="1:14">
      <c r="A247" s="4">
        <v>245</v>
      </c>
      <c r="B247" s="4" t="s">
        <v>428</v>
      </c>
      <c r="C247" s="4">
        <f>VLOOKUP(B247,[9]Sheet2!A$1:B$100,2,FALSE)</f>
        <v>25</v>
      </c>
      <c r="D247" s="4" t="s">
        <v>31950</v>
      </c>
      <c r="E247" s="4" t="s">
        <v>31951</v>
      </c>
      <c r="F247" s="4" t="s">
        <v>31952</v>
      </c>
      <c r="G247" s="4" t="s">
        <v>21425</v>
      </c>
      <c r="H247" s="4">
        <v>2012</v>
      </c>
      <c r="I247" s="4" t="s">
        <v>97</v>
      </c>
      <c r="J247" s="4" t="s">
        <v>22</v>
      </c>
      <c r="K247" s="4" t="s">
        <v>31953</v>
      </c>
      <c r="L247" s="4">
        <v>11</v>
      </c>
      <c r="M247" s="4" t="s">
        <v>31954</v>
      </c>
      <c r="N247" s="4"/>
    </row>
    <row r="248" spans="1:14">
      <c r="A248" s="4">
        <v>246</v>
      </c>
      <c r="B248" s="4" t="s">
        <v>428</v>
      </c>
      <c r="C248" s="4">
        <f>VLOOKUP(B248,[9]Sheet2!A$1:B$100,2,FALSE)</f>
        <v>25</v>
      </c>
      <c r="D248" s="4" t="s">
        <v>31955</v>
      </c>
      <c r="E248" s="4" t="s">
        <v>31956</v>
      </c>
      <c r="F248" s="4" t="s">
        <v>31957</v>
      </c>
      <c r="G248" s="4" t="s">
        <v>3503</v>
      </c>
      <c r="H248" s="4">
        <v>2006</v>
      </c>
      <c r="I248" s="4" t="s">
        <v>212</v>
      </c>
      <c r="J248" s="4" t="s">
        <v>22</v>
      </c>
      <c r="K248" s="4" t="s">
        <v>31958</v>
      </c>
      <c r="L248" s="4">
        <v>538</v>
      </c>
      <c r="M248" s="4" t="s">
        <v>31959</v>
      </c>
      <c r="N248" s="4"/>
    </row>
    <row r="249" spans="1:14">
      <c r="A249" s="4">
        <v>247</v>
      </c>
      <c r="B249" s="4" t="s">
        <v>428</v>
      </c>
      <c r="C249" s="4">
        <f>VLOOKUP(B249,[9]Sheet2!A$1:B$100,2,FALSE)</f>
        <v>25</v>
      </c>
      <c r="D249" s="4" t="s">
        <v>31960</v>
      </c>
      <c r="E249" s="4" t="s">
        <v>31961</v>
      </c>
      <c r="F249" s="4" t="s">
        <v>31962</v>
      </c>
      <c r="G249" s="4" t="s">
        <v>31963</v>
      </c>
      <c r="H249" s="4">
        <v>2012</v>
      </c>
      <c r="I249" s="4" t="s">
        <v>31964</v>
      </c>
      <c r="J249" s="4" t="s">
        <v>22</v>
      </c>
      <c r="K249" s="4" t="s">
        <v>31965</v>
      </c>
      <c r="L249" s="4">
        <v>9</v>
      </c>
      <c r="M249" s="4" t="s">
        <v>31966</v>
      </c>
      <c r="N249" s="4"/>
    </row>
    <row r="250" spans="1:14">
      <c r="A250" s="4">
        <v>248</v>
      </c>
      <c r="B250" s="4" t="s">
        <v>428</v>
      </c>
      <c r="C250" s="4">
        <f>VLOOKUP(B250,[9]Sheet2!A$1:B$100,2,FALSE)</f>
        <v>25</v>
      </c>
      <c r="D250" s="4" t="s">
        <v>31967</v>
      </c>
      <c r="E250" s="4" t="s">
        <v>31968</v>
      </c>
      <c r="F250" s="4" t="s">
        <v>31969</v>
      </c>
      <c r="G250" s="4" t="s">
        <v>31970</v>
      </c>
      <c r="H250" s="4">
        <v>2003</v>
      </c>
      <c r="I250" s="4" t="s">
        <v>535</v>
      </c>
      <c r="J250" s="4" t="s">
        <v>22</v>
      </c>
      <c r="K250" s="4" t="s">
        <v>31971</v>
      </c>
      <c r="L250" s="4">
        <v>483</v>
      </c>
      <c r="M250" s="4" t="s">
        <v>31972</v>
      </c>
      <c r="N250" s="4"/>
    </row>
    <row r="251" spans="1:14">
      <c r="A251" s="4">
        <v>249</v>
      </c>
      <c r="B251" s="4" t="s">
        <v>428</v>
      </c>
      <c r="C251" s="4">
        <f>VLOOKUP(B251,[9]Sheet2!A$1:B$100,2,FALSE)</f>
        <v>25</v>
      </c>
      <c r="D251" s="4" t="s">
        <v>31973</v>
      </c>
      <c r="E251" s="4" t="s">
        <v>31974</v>
      </c>
      <c r="F251" s="4" t="s">
        <v>31975</v>
      </c>
      <c r="G251" s="4" t="s">
        <v>1471</v>
      </c>
      <c r="H251" s="4">
        <v>1998</v>
      </c>
      <c r="I251" s="4" t="s">
        <v>535</v>
      </c>
      <c r="J251" s="4" t="s">
        <v>22</v>
      </c>
      <c r="K251" s="4" t="s">
        <v>31976</v>
      </c>
      <c r="L251" s="4">
        <v>411</v>
      </c>
      <c r="M251" s="4" t="s">
        <v>31977</v>
      </c>
      <c r="N251" s="4"/>
    </row>
    <row r="252" spans="1:14">
      <c r="A252" s="4">
        <v>250</v>
      </c>
      <c r="B252" s="4" t="s">
        <v>428</v>
      </c>
      <c r="C252" s="4">
        <f>VLOOKUP(B252,[9]Sheet2!A$1:B$100,2,FALSE)</f>
        <v>25</v>
      </c>
      <c r="D252" s="4" t="s">
        <v>31978</v>
      </c>
      <c r="E252" s="4" t="s">
        <v>31979</v>
      </c>
      <c r="F252" s="4" t="s">
        <v>31980</v>
      </c>
      <c r="G252" s="4" t="s">
        <v>29041</v>
      </c>
      <c r="H252" s="4">
        <v>2007</v>
      </c>
      <c r="I252" s="4" t="s">
        <v>97</v>
      </c>
      <c r="J252" s="4" t="s">
        <v>22</v>
      </c>
      <c r="K252" s="4" t="s">
        <v>31981</v>
      </c>
      <c r="L252" s="4">
        <v>45</v>
      </c>
      <c r="M252" s="4" t="s">
        <v>31982</v>
      </c>
      <c r="N252" s="4"/>
    </row>
    <row r="253" spans="1:14">
      <c r="A253" s="4">
        <v>251</v>
      </c>
      <c r="B253" s="4" t="s">
        <v>244</v>
      </c>
      <c r="C253" s="4">
        <f>VLOOKUP(B253,[9]Sheet2!A$1:B$100,2,FALSE)</f>
        <v>26</v>
      </c>
      <c r="D253" s="4" t="s">
        <v>31983</v>
      </c>
      <c r="E253" s="4"/>
      <c r="F253" s="4" t="s">
        <v>31984</v>
      </c>
      <c r="G253" s="4" t="s">
        <v>31985</v>
      </c>
      <c r="H253" s="4"/>
      <c r="I253" s="4"/>
      <c r="J253" s="4" t="s">
        <v>167</v>
      </c>
      <c r="K253" s="4"/>
      <c r="L253" s="4">
        <v>11</v>
      </c>
      <c r="M253" s="4"/>
      <c r="N253" s="4" t="s">
        <v>34</v>
      </c>
    </row>
    <row r="254" spans="1:14">
      <c r="A254" s="4">
        <v>252</v>
      </c>
      <c r="B254" s="4" t="s">
        <v>244</v>
      </c>
      <c r="C254" s="4">
        <f>VLOOKUP(B254,[9]Sheet2!A$1:B$100,2,FALSE)</f>
        <v>26</v>
      </c>
      <c r="D254" s="4" t="s">
        <v>31986</v>
      </c>
      <c r="E254" s="4" t="s">
        <v>31987</v>
      </c>
      <c r="F254" s="4" t="s">
        <v>31988</v>
      </c>
      <c r="G254" s="4" t="s">
        <v>1170</v>
      </c>
      <c r="H254" s="4">
        <v>2009</v>
      </c>
      <c r="I254" s="4" t="s">
        <v>97</v>
      </c>
      <c r="J254" s="4" t="s">
        <v>22</v>
      </c>
      <c r="K254" s="4" t="s">
        <v>31989</v>
      </c>
      <c r="L254" s="4">
        <v>34</v>
      </c>
      <c r="M254" s="4"/>
      <c r="N254" s="4"/>
    </row>
    <row r="255" spans="1:14">
      <c r="A255" s="4">
        <v>253</v>
      </c>
      <c r="B255" s="4" t="s">
        <v>244</v>
      </c>
      <c r="C255" s="4">
        <f>VLOOKUP(B255,[9]Sheet2!A$1:B$100,2,FALSE)</f>
        <v>26</v>
      </c>
      <c r="D255" s="4" t="s">
        <v>31990</v>
      </c>
      <c r="E255" s="4" t="s">
        <v>31991</v>
      </c>
      <c r="F255" s="4" t="s">
        <v>31992</v>
      </c>
      <c r="G255" s="4" t="s">
        <v>31311</v>
      </c>
      <c r="H255" s="4">
        <v>2013</v>
      </c>
      <c r="I255" s="4" t="s">
        <v>4676</v>
      </c>
      <c r="J255" s="4" t="s">
        <v>22</v>
      </c>
      <c r="K255" s="4" t="s">
        <v>31993</v>
      </c>
      <c r="L255" s="4">
        <v>11</v>
      </c>
      <c r="M255" s="4"/>
      <c r="N255" s="4"/>
    </row>
    <row r="256" spans="1:14">
      <c r="A256" s="4">
        <v>254</v>
      </c>
      <c r="B256" s="4" t="s">
        <v>244</v>
      </c>
      <c r="C256" s="4">
        <f>VLOOKUP(B256,[9]Sheet2!A$1:B$100,2,FALSE)</f>
        <v>26</v>
      </c>
      <c r="D256" s="4" t="s">
        <v>31994</v>
      </c>
      <c r="E256" s="4" t="s">
        <v>31995</v>
      </c>
      <c r="F256" s="4" t="s">
        <v>31996</v>
      </c>
      <c r="G256" s="4" t="s">
        <v>833</v>
      </c>
      <c r="H256" s="4">
        <v>2012</v>
      </c>
      <c r="I256" s="4" t="s">
        <v>21</v>
      </c>
      <c r="J256" s="4" t="s">
        <v>22</v>
      </c>
      <c r="K256" s="4" t="s">
        <v>31997</v>
      </c>
      <c r="L256" s="4">
        <v>11</v>
      </c>
      <c r="M256" s="4" t="s">
        <v>31995</v>
      </c>
      <c r="N256" s="4" t="s">
        <v>24</v>
      </c>
    </row>
    <row r="257" spans="1:14">
      <c r="A257" s="4">
        <v>255</v>
      </c>
      <c r="B257" s="4" t="s">
        <v>244</v>
      </c>
      <c r="C257" s="4">
        <f>VLOOKUP(B257,[9]Sheet2!A$1:B$100,2,FALSE)</f>
        <v>26</v>
      </c>
      <c r="D257" s="4" t="s">
        <v>31998</v>
      </c>
      <c r="E257" s="4"/>
      <c r="F257" s="4" t="s">
        <v>31999</v>
      </c>
      <c r="G257" s="4"/>
      <c r="H257" s="4">
        <v>1997</v>
      </c>
      <c r="I257" s="4" t="s">
        <v>13635</v>
      </c>
      <c r="J257" s="4" t="s">
        <v>4626</v>
      </c>
      <c r="K257" s="4"/>
      <c r="L257" s="4">
        <v>9</v>
      </c>
      <c r="M257" s="4"/>
      <c r="N257" s="4" t="s">
        <v>34</v>
      </c>
    </row>
    <row r="258" spans="1:14">
      <c r="A258" s="4">
        <v>256</v>
      </c>
      <c r="B258" s="4" t="s">
        <v>244</v>
      </c>
      <c r="C258" s="4">
        <f>VLOOKUP(B258,[9]Sheet2!A$1:B$100,2,FALSE)</f>
        <v>26</v>
      </c>
      <c r="D258" s="4" t="s">
        <v>32000</v>
      </c>
      <c r="E258" s="4" t="s">
        <v>32001</v>
      </c>
      <c r="F258" s="4" t="s">
        <v>32002</v>
      </c>
      <c r="G258" s="4" t="s">
        <v>16048</v>
      </c>
      <c r="H258" s="4">
        <v>2008</v>
      </c>
      <c r="I258" s="4" t="s">
        <v>863</v>
      </c>
      <c r="J258" s="4" t="s">
        <v>22</v>
      </c>
      <c r="K258" s="4" t="s">
        <v>32003</v>
      </c>
      <c r="L258" s="4">
        <v>30</v>
      </c>
      <c r="M258" s="4" t="s">
        <v>32004</v>
      </c>
      <c r="N258" s="4"/>
    </row>
    <row r="259" spans="1:14">
      <c r="A259" s="4">
        <v>257</v>
      </c>
      <c r="B259" s="4" t="s">
        <v>244</v>
      </c>
      <c r="C259" s="4">
        <f>VLOOKUP(B259,[9]Sheet2!A$1:B$100,2,FALSE)</f>
        <v>26</v>
      </c>
      <c r="D259" s="4" t="s">
        <v>32005</v>
      </c>
      <c r="E259" s="4" t="s">
        <v>32006</v>
      </c>
      <c r="F259" s="4" t="s">
        <v>32007</v>
      </c>
      <c r="G259" s="4" t="s">
        <v>32008</v>
      </c>
      <c r="H259" s="4">
        <v>2010</v>
      </c>
      <c r="I259" s="4" t="s">
        <v>535</v>
      </c>
      <c r="J259" s="4" t="s">
        <v>22</v>
      </c>
      <c r="K259" s="4" t="s">
        <v>32009</v>
      </c>
      <c r="L259" s="4">
        <v>47</v>
      </c>
      <c r="M259" s="4" t="s">
        <v>32010</v>
      </c>
      <c r="N259" s="4"/>
    </row>
    <row r="260" spans="1:14">
      <c r="A260" s="4">
        <v>258</v>
      </c>
      <c r="B260" s="4" t="s">
        <v>244</v>
      </c>
      <c r="C260" s="4">
        <f>VLOOKUP(B260,[9]Sheet2!A$1:B$100,2,FALSE)</f>
        <v>26</v>
      </c>
      <c r="D260" s="4" t="s">
        <v>32011</v>
      </c>
      <c r="E260" s="4" t="s">
        <v>32012</v>
      </c>
      <c r="F260" s="4" t="s">
        <v>32013</v>
      </c>
      <c r="G260" s="4" t="s">
        <v>20019</v>
      </c>
      <c r="H260" s="4">
        <v>2006</v>
      </c>
      <c r="I260" s="4" t="s">
        <v>535</v>
      </c>
      <c r="J260" s="4" t="s">
        <v>22</v>
      </c>
      <c r="K260" s="4" t="s">
        <v>32014</v>
      </c>
      <c r="L260" s="4">
        <v>64</v>
      </c>
      <c r="M260" s="4"/>
      <c r="N260" s="4"/>
    </row>
    <row r="261" spans="1:14">
      <c r="A261" s="4">
        <v>259</v>
      </c>
      <c r="B261" s="4" t="s">
        <v>244</v>
      </c>
      <c r="C261" s="4">
        <f>VLOOKUP(B261,[9]Sheet2!A$1:B$100,2,FALSE)</f>
        <v>26</v>
      </c>
      <c r="D261" s="4" t="s">
        <v>32015</v>
      </c>
      <c r="E261" s="4" t="s">
        <v>32016</v>
      </c>
      <c r="F261" s="4" t="s">
        <v>32017</v>
      </c>
      <c r="G261" s="4" t="s">
        <v>3656</v>
      </c>
      <c r="H261" s="4">
        <v>2000</v>
      </c>
      <c r="I261" s="4" t="s">
        <v>3657</v>
      </c>
      <c r="J261" s="4" t="s">
        <v>22</v>
      </c>
      <c r="K261" s="4" t="s">
        <v>32018</v>
      </c>
      <c r="L261" s="4">
        <v>488</v>
      </c>
      <c r="M261" s="4" t="s">
        <v>32019</v>
      </c>
      <c r="N261" s="4"/>
    </row>
    <row r="262" spans="1:14">
      <c r="A262" s="4">
        <v>260</v>
      </c>
      <c r="B262" s="4" t="s">
        <v>244</v>
      </c>
      <c r="C262" s="4">
        <f>VLOOKUP(B262,[9]Sheet2!A$1:B$100,2,FALSE)</f>
        <v>26</v>
      </c>
      <c r="D262" s="4" t="s">
        <v>32020</v>
      </c>
      <c r="E262" s="4" t="s">
        <v>32021</v>
      </c>
      <c r="F262" s="4" t="s">
        <v>32022</v>
      </c>
      <c r="G262" s="4" t="s">
        <v>32023</v>
      </c>
      <c r="H262" s="4">
        <v>2004</v>
      </c>
      <c r="I262" s="4" t="s">
        <v>863</v>
      </c>
      <c r="J262" s="4" t="s">
        <v>22</v>
      </c>
      <c r="K262" s="4" t="s">
        <v>32024</v>
      </c>
      <c r="L262" s="4">
        <v>110</v>
      </c>
      <c r="M262" s="4" t="s">
        <v>32025</v>
      </c>
      <c r="N262" s="4"/>
    </row>
    <row r="263" spans="1:14">
      <c r="A263" s="4">
        <v>261</v>
      </c>
      <c r="B263" s="4" t="s">
        <v>850</v>
      </c>
      <c r="C263" s="4">
        <f>VLOOKUP(B263,[9]Sheet2!A$1:B$100,2,FALSE)</f>
        <v>27</v>
      </c>
      <c r="D263" s="4" t="s">
        <v>32026</v>
      </c>
      <c r="E263" s="4" t="s">
        <v>32027</v>
      </c>
      <c r="F263" s="4" t="s">
        <v>32028</v>
      </c>
      <c r="G263" s="4" t="s">
        <v>3089</v>
      </c>
      <c r="H263" s="4">
        <v>2000</v>
      </c>
      <c r="I263" s="4" t="s">
        <v>3090</v>
      </c>
      <c r="J263" s="4" t="s">
        <v>22</v>
      </c>
      <c r="K263" s="4" t="s">
        <v>32029</v>
      </c>
      <c r="L263" s="4">
        <v>677</v>
      </c>
      <c r="M263" s="4" t="s">
        <v>32030</v>
      </c>
      <c r="N263" s="4"/>
    </row>
    <row r="264" spans="1:14">
      <c r="A264" s="4">
        <v>262</v>
      </c>
      <c r="B264" s="4" t="s">
        <v>850</v>
      </c>
      <c r="C264" s="4">
        <f>VLOOKUP(B264,[9]Sheet2!A$1:B$100,2,FALSE)</f>
        <v>27</v>
      </c>
      <c r="D264" s="4" t="s">
        <v>32031</v>
      </c>
      <c r="E264" s="4" t="s">
        <v>32032</v>
      </c>
      <c r="F264" s="4" t="s">
        <v>32033</v>
      </c>
      <c r="G264" s="4" t="s">
        <v>10190</v>
      </c>
      <c r="H264" s="4">
        <v>2002</v>
      </c>
      <c r="I264" s="4" t="s">
        <v>97</v>
      </c>
      <c r="J264" s="4" t="s">
        <v>22</v>
      </c>
      <c r="K264" s="4" t="s">
        <v>32034</v>
      </c>
      <c r="L264" s="4">
        <v>131</v>
      </c>
      <c r="M264" s="4" t="s">
        <v>32035</v>
      </c>
      <c r="N264" s="4"/>
    </row>
    <row r="265" spans="1:14">
      <c r="A265" s="4">
        <v>263</v>
      </c>
      <c r="B265" s="4" t="s">
        <v>850</v>
      </c>
      <c r="C265" s="4">
        <f>VLOOKUP(B265,[9]Sheet2!A$1:B$100,2,FALSE)</f>
        <v>27</v>
      </c>
      <c r="D265" s="4" t="s">
        <v>32036</v>
      </c>
      <c r="E265" s="4" t="s">
        <v>32037</v>
      </c>
      <c r="F265" s="4" t="s">
        <v>32038</v>
      </c>
      <c r="G265" s="4" t="s">
        <v>32039</v>
      </c>
      <c r="H265" s="4">
        <v>2006</v>
      </c>
      <c r="I265" s="4" t="s">
        <v>97</v>
      </c>
      <c r="J265" s="4" t="s">
        <v>22</v>
      </c>
      <c r="K265" s="4" t="s">
        <v>32040</v>
      </c>
      <c r="L265" s="4">
        <v>115</v>
      </c>
      <c r="M265" s="4" t="s">
        <v>32041</v>
      </c>
      <c r="N265" s="4"/>
    </row>
    <row r="266" spans="1:14">
      <c r="A266" s="4">
        <v>264</v>
      </c>
      <c r="B266" s="4" t="s">
        <v>850</v>
      </c>
      <c r="C266" s="4">
        <f>VLOOKUP(B266,[9]Sheet2!A$1:B$100,2,FALSE)</f>
        <v>27</v>
      </c>
      <c r="D266" s="4" t="s">
        <v>32042</v>
      </c>
      <c r="E266" s="4" t="s">
        <v>32043</v>
      </c>
      <c r="F266" s="4" t="s">
        <v>32044</v>
      </c>
      <c r="G266" s="4" t="s">
        <v>31266</v>
      </c>
      <c r="H266" s="4">
        <v>2009</v>
      </c>
      <c r="I266" s="4" t="s">
        <v>863</v>
      </c>
      <c r="J266" s="4" t="s">
        <v>22</v>
      </c>
      <c r="K266" s="4" t="s">
        <v>32045</v>
      </c>
      <c r="L266" s="4">
        <v>9</v>
      </c>
      <c r="M266" s="4"/>
      <c r="N266" s="4"/>
    </row>
    <row r="267" spans="1:14">
      <c r="A267" s="4">
        <v>265</v>
      </c>
      <c r="B267" s="4" t="s">
        <v>850</v>
      </c>
      <c r="C267" s="4">
        <f>VLOOKUP(B267,[9]Sheet2!A$1:B$100,2,FALSE)</f>
        <v>27</v>
      </c>
      <c r="D267" s="4" t="s">
        <v>32046</v>
      </c>
      <c r="E267" s="4" t="s">
        <v>32047</v>
      </c>
      <c r="F267" s="4" t="s">
        <v>32048</v>
      </c>
      <c r="G267" s="4" t="s">
        <v>340</v>
      </c>
      <c r="H267" s="4">
        <v>2006</v>
      </c>
      <c r="I267" s="4" t="s">
        <v>97</v>
      </c>
      <c r="J267" s="4" t="s">
        <v>22</v>
      </c>
      <c r="K267" s="4" t="s">
        <v>32049</v>
      </c>
      <c r="L267" s="4">
        <v>125</v>
      </c>
      <c r="M267" s="4" t="s">
        <v>32050</v>
      </c>
      <c r="N267" s="4"/>
    </row>
    <row r="268" spans="1:14">
      <c r="A268" s="4">
        <v>266</v>
      </c>
      <c r="B268" s="4" t="s">
        <v>850</v>
      </c>
      <c r="C268" s="4">
        <f>VLOOKUP(B268,[9]Sheet2!A$1:B$100,2,FALSE)</f>
        <v>27</v>
      </c>
      <c r="D268" s="4" t="s">
        <v>32051</v>
      </c>
      <c r="E268" s="4" t="s">
        <v>32052</v>
      </c>
      <c r="F268" s="4" t="s">
        <v>32053</v>
      </c>
      <c r="G268" s="4" t="s">
        <v>1432</v>
      </c>
      <c r="H268" s="4">
        <v>1954</v>
      </c>
      <c r="I268" s="4" t="s">
        <v>353</v>
      </c>
      <c r="J268" s="4" t="s">
        <v>22</v>
      </c>
      <c r="K268" s="4" t="s">
        <v>32054</v>
      </c>
      <c r="L268" s="4">
        <v>104</v>
      </c>
      <c r="M268" s="4"/>
      <c r="N268" s="4"/>
    </row>
    <row r="269" spans="1:14">
      <c r="A269" s="4">
        <v>267</v>
      </c>
      <c r="B269" s="4" t="s">
        <v>850</v>
      </c>
      <c r="C269" s="4">
        <f>VLOOKUP(B269,[9]Sheet2!A$1:B$100,2,FALSE)</f>
        <v>27</v>
      </c>
      <c r="D269" s="4" t="s">
        <v>32055</v>
      </c>
      <c r="E269" s="4" t="s">
        <v>32056</v>
      </c>
      <c r="F269" s="4" t="s">
        <v>32057</v>
      </c>
      <c r="G269" s="4" t="s">
        <v>26776</v>
      </c>
      <c r="H269" s="4">
        <v>2002</v>
      </c>
      <c r="I269" s="4" t="s">
        <v>535</v>
      </c>
      <c r="J269" s="4" t="s">
        <v>22</v>
      </c>
      <c r="K269" s="4" t="s">
        <v>32058</v>
      </c>
      <c r="L269" s="4">
        <v>145</v>
      </c>
      <c r="M269" s="4" t="s">
        <v>32059</v>
      </c>
      <c r="N269" s="4"/>
    </row>
    <row r="270" spans="1:14">
      <c r="A270" s="4">
        <v>268</v>
      </c>
      <c r="B270" s="4" t="s">
        <v>850</v>
      </c>
      <c r="C270" s="4">
        <f>VLOOKUP(B270,[9]Sheet2!A$1:B$100,2,FALSE)</f>
        <v>27</v>
      </c>
      <c r="D270" s="4" t="s">
        <v>32060</v>
      </c>
      <c r="E270" s="4" t="s">
        <v>32061</v>
      </c>
      <c r="F270" s="4" t="s">
        <v>32062</v>
      </c>
      <c r="G270" s="4" t="s">
        <v>1438</v>
      </c>
      <c r="H270" s="4">
        <v>2007</v>
      </c>
      <c r="I270" s="4" t="s">
        <v>1388</v>
      </c>
      <c r="J270" s="4" t="s">
        <v>22</v>
      </c>
      <c r="K270" s="4" t="s">
        <v>32063</v>
      </c>
      <c r="L270" s="4">
        <v>91</v>
      </c>
      <c r="M270" s="4" t="s">
        <v>32064</v>
      </c>
      <c r="N270" s="4"/>
    </row>
    <row r="271" spans="1:14">
      <c r="A271" s="4">
        <v>269</v>
      </c>
      <c r="B271" s="4" t="s">
        <v>850</v>
      </c>
      <c r="C271" s="4">
        <f>VLOOKUP(B271,[9]Sheet2!A$1:B$100,2,FALSE)</f>
        <v>27</v>
      </c>
      <c r="D271" s="4" t="s">
        <v>32065</v>
      </c>
      <c r="E271" s="4" t="s">
        <v>32066</v>
      </c>
      <c r="F271" s="4" t="s">
        <v>32067</v>
      </c>
      <c r="G271" s="4" t="s">
        <v>17258</v>
      </c>
      <c r="H271" s="4">
        <v>2007</v>
      </c>
      <c r="I271" s="4" t="s">
        <v>863</v>
      </c>
      <c r="J271" s="4" t="s">
        <v>22</v>
      </c>
      <c r="K271" s="4" t="s">
        <v>32068</v>
      </c>
      <c r="L271" s="4">
        <v>31</v>
      </c>
      <c r="M271" s="4"/>
      <c r="N271" s="4"/>
    </row>
    <row r="272" spans="1:14">
      <c r="A272" s="4">
        <v>270</v>
      </c>
      <c r="B272" s="4" t="s">
        <v>850</v>
      </c>
      <c r="C272" s="4">
        <f>VLOOKUP(B272,[9]Sheet2!A$1:B$100,2,FALSE)</f>
        <v>27</v>
      </c>
      <c r="D272" s="4" t="s">
        <v>32069</v>
      </c>
      <c r="E272" s="4" t="s">
        <v>32070</v>
      </c>
      <c r="F272" s="4" t="s">
        <v>1914</v>
      </c>
      <c r="G272" s="4" t="s">
        <v>1782</v>
      </c>
      <c r="H272" s="4">
        <v>1999</v>
      </c>
      <c r="I272" s="4" t="s">
        <v>97</v>
      </c>
      <c r="J272" s="4" t="s">
        <v>22</v>
      </c>
      <c r="K272" s="4" t="s">
        <v>32071</v>
      </c>
      <c r="L272" s="4">
        <v>101</v>
      </c>
      <c r="M272" s="4"/>
      <c r="N272" s="4"/>
    </row>
    <row r="273" spans="1:14">
      <c r="A273" s="4">
        <v>271</v>
      </c>
      <c r="B273" s="4" t="s">
        <v>871</v>
      </c>
      <c r="C273" s="4">
        <f>VLOOKUP(B273,[9]Sheet2!A$1:B$100,2,FALSE)</f>
        <v>28</v>
      </c>
      <c r="D273" s="4" t="s">
        <v>32072</v>
      </c>
      <c r="E273" s="4" t="s">
        <v>32073</v>
      </c>
      <c r="F273" s="4" t="s">
        <v>32074</v>
      </c>
      <c r="G273" s="4" t="s">
        <v>32075</v>
      </c>
      <c r="H273" s="4">
        <v>2012</v>
      </c>
      <c r="I273" s="4" t="s">
        <v>32076</v>
      </c>
      <c r="J273" s="4" t="s">
        <v>22</v>
      </c>
      <c r="K273" s="4" t="s">
        <v>32077</v>
      </c>
      <c r="L273" s="4">
        <v>7</v>
      </c>
      <c r="M273" s="4" t="s">
        <v>32078</v>
      </c>
      <c r="N273" s="4"/>
    </row>
    <row r="274" spans="1:14">
      <c r="A274" s="4">
        <v>272</v>
      </c>
      <c r="B274" s="4" t="s">
        <v>871</v>
      </c>
      <c r="C274" s="4">
        <f>VLOOKUP(B274,[9]Sheet2!A$1:B$100,2,FALSE)</f>
        <v>28</v>
      </c>
      <c r="D274" s="4" t="s">
        <v>32079</v>
      </c>
      <c r="E274" s="4" t="s">
        <v>32080</v>
      </c>
      <c r="F274" s="4" t="s">
        <v>32081</v>
      </c>
      <c r="G274" s="4" t="s">
        <v>1383</v>
      </c>
      <c r="H274" s="4">
        <v>2005</v>
      </c>
      <c r="I274" s="4" t="s">
        <v>1388</v>
      </c>
      <c r="J274" s="4" t="s">
        <v>22</v>
      </c>
      <c r="K274" s="4" t="s">
        <v>32082</v>
      </c>
      <c r="L274" s="4">
        <v>93</v>
      </c>
      <c r="M274" s="4" t="s">
        <v>32083</v>
      </c>
      <c r="N274" s="4"/>
    </row>
    <row r="275" spans="1:14">
      <c r="A275" s="4">
        <v>273</v>
      </c>
      <c r="B275" s="4" t="s">
        <v>871</v>
      </c>
      <c r="C275" s="4">
        <f>VLOOKUP(B275,[9]Sheet2!A$1:B$100,2,FALSE)</f>
        <v>28</v>
      </c>
      <c r="D275" s="4" t="s">
        <v>32084</v>
      </c>
      <c r="E275" s="4" t="s">
        <v>32085</v>
      </c>
      <c r="F275" s="4" t="s">
        <v>32086</v>
      </c>
      <c r="G275" s="4" t="s">
        <v>32087</v>
      </c>
      <c r="H275" s="4">
        <v>2012</v>
      </c>
      <c r="I275" s="4" t="s">
        <v>863</v>
      </c>
      <c r="J275" s="4" t="s">
        <v>22</v>
      </c>
      <c r="K275" s="4" t="s">
        <v>32088</v>
      </c>
      <c r="L275" s="4">
        <v>10</v>
      </c>
      <c r="M275" s="4"/>
      <c r="N275" s="4"/>
    </row>
    <row r="276" spans="1:14">
      <c r="A276" s="4">
        <v>274</v>
      </c>
      <c r="B276" s="4" t="s">
        <v>871</v>
      </c>
      <c r="C276" s="4">
        <f>VLOOKUP(B276,[9]Sheet2!A$1:B$100,2,FALSE)</f>
        <v>28</v>
      </c>
      <c r="D276" s="4" t="s">
        <v>32089</v>
      </c>
      <c r="E276" s="4" t="s">
        <v>32090</v>
      </c>
      <c r="F276" s="4" t="s">
        <v>32091</v>
      </c>
      <c r="G276" s="4" t="s">
        <v>30857</v>
      </c>
      <c r="H276" s="4">
        <v>1991</v>
      </c>
      <c r="I276" s="4" t="s">
        <v>30858</v>
      </c>
      <c r="J276" s="4" t="s">
        <v>22</v>
      </c>
      <c r="K276" s="4" t="s">
        <v>32092</v>
      </c>
      <c r="L276" s="4">
        <v>7</v>
      </c>
      <c r="M276" s="4" t="s">
        <v>32090</v>
      </c>
      <c r="N276" s="4" t="s">
        <v>24</v>
      </c>
    </row>
    <row r="277" spans="1:14">
      <c r="A277" s="4">
        <v>275</v>
      </c>
      <c r="B277" s="4" t="s">
        <v>871</v>
      </c>
      <c r="C277" s="4">
        <f>VLOOKUP(B277,[9]Sheet2!A$1:B$100,2,FALSE)</f>
        <v>28</v>
      </c>
      <c r="D277" s="4" t="s">
        <v>32093</v>
      </c>
      <c r="E277" s="4" t="s">
        <v>32094</v>
      </c>
      <c r="F277" s="4" t="s">
        <v>32095</v>
      </c>
      <c r="G277" s="4" t="s">
        <v>32096</v>
      </c>
      <c r="H277" s="4">
        <v>2007</v>
      </c>
      <c r="I277" s="4" t="s">
        <v>32097</v>
      </c>
      <c r="J277" s="4" t="s">
        <v>22</v>
      </c>
      <c r="K277" s="4" t="s">
        <v>32098</v>
      </c>
      <c r="L277" s="4">
        <v>8</v>
      </c>
      <c r="M277" s="4" t="s">
        <v>32094</v>
      </c>
      <c r="N277" s="4" t="s">
        <v>24</v>
      </c>
    </row>
    <row r="278" spans="1:14">
      <c r="A278" s="4">
        <v>276</v>
      </c>
      <c r="B278" s="4" t="s">
        <v>871</v>
      </c>
      <c r="C278" s="4">
        <f>VLOOKUP(B278,[9]Sheet2!A$1:B$100,2,FALSE)</f>
        <v>28</v>
      </c>
      <c r="D278" s="4" t="s">
        <v>32099</v>
      </c>
      <c r="E278" s="4" t="s">
        <v>32100</v>
      </c>
      <c r="F278" s="4" t="s">
        <v>32101</v>
      </c>
      <c r="G278" s="4" t="s">
        <v>2311</v>
      </c>
      <c r="H278" s="4">
        <v>2006</v>
      </c>
      <c r="I278" s="4" t="s">
        <v>863</v>
      </c>
      <c r="J278" s="4" t="s">
        <v>22</v>
      </c>
      <c r="K278" s="4" t="s">
        <v>32102</v>
      </c>
      <c r="L278" s="4">
        <v>102</v>
      </c>
      <c r="M278" s="4"/>
      <c r="N278" s="4"/>
    </row>
    <row r="279" spans="1:14">
      <c r="A279" s="4">
        <v>277</v>
      </c>
      <c r="B279" s="4" t="s">
        <v>871</v>
      </c>
      <c r="C279" s="4">
        <f>VLOOKUP(B279,[9]Sheet2!A$1:B$100,2,FALSE)</f>
        <v>28</v>
      </c>
      <c r="D279" s="4" t="s">
        <v>32103</v>
      </c>
      <c r="E279" s="4"/>
      <c r="F279" s="4" t="s">
        <v>32104</v>
      </c>
      <c r="G279" s="4"/>
      <c r="H279" s="4">
        <v>1920</v>
      </c>
      <c r="I279" s="4" t="s">
        <v>32105</v>
      </c>
      <c r="J279" s="4" t="s">
        <v>119</v>
      </c>
      <c r="K279" s="4"/>
      <c r="L279" s="4">
        <v>675</v>
      </c>
      <c r="M279" s="4"/>
      <c r="N279" s="4" t="s">
        <v>34</v>
      </c>
    </row>
    <row r="280" spans="1:14">
      <c r="A280" s="4">
        <v>278</v>
      </c>
      <c r="B280" s="4" t="s">
        <v>871</v>
      </c>
      <c r="C280" s="4">
        <f>VLOOKUP(B280,[9]Sheet2!A$1:B$100,2,FALSE)</f>
        <v>28</v>
      </c>
      <c r="D280" s="4" t="s">
        <v>32106</v>
      </c>
      <c r="E280" s="4" t="s">
        <v>32107</v>
      </c>
      <c r="F280" s="4" t="s">
        <v>32108</v>
      </c>
      <c r="G280" s="4" t="s">
        <v>31866</v>
      </c>
      <c r="H280" s="4">
        <v>2000</v>
      </c>
      <c r="I280" s="4" t="s">
        <v>535</v>
      </c>
      <c r="J280" s="4" t="s">
        <v>22</v>
      </c>
      <c r="K280" s="4" t="s">
        <v>32109</v>
      </c>
      <c r="L280" s="4">
        <v>56</v>
      </c>
      <c r="M280" s="4"/>
      <c r="N280" s="4"/>
    </row>
    <row r="281" spans="1:14">
      <c r="A281" s="4">
        <v>279</v>
      </c>
      <c r="B281" s="4" t="s">
        <v>871</v>
      </c>
      <c r="C281" s="4">
        <f>VLOOKUP(B281,[9]Sheet2!A$1:B$100,2,FALSE)</f>
        <v>28</v>
      </c>
      <c r="D281" s="4" t="s">
        <v>32110</v>
      </c>
      <c r="E281" s="4" t="s">
        <v>32111</v>
      </c>
      <c r="F281" s="4" t="s">
        <v>32112</v>
      </c>
      <c r="G281" s="4" t="s">
        <v>31338</v>
      </c>
      <c r="H281" s="4">
        <v>2000</v>
      </c>
      <c r="I281" s="4" t="s">
        <v>535</v>
      </c>
      <c r="J281" s="4" t="s">
        <v>22</v>
      </c>
      <c r="K281" s="4" t="s">
        <v>32113</v>
      </c>
      <c r="L281" s="4">
        <v>234</v>
      </c>
      <c r="M281" s="4"/>
      <c r="N281" s="4"/>
    </row>
    <row r="282" spans="1:14">
      <c r="A282" s="4">
        <v>280</v>
      </c>
      <c r="B282" s="4" t="s">
        <v>871</v>
      </c>
      <c r="C282" s="4">
        <f>VLOOKUP(B282,[9]Sheet2!A$1:B$100,2,FALSE)</f>
        <v>28</v>
      </c>
      <c r="D282" s="4" t="s">
        <v>32114</v>
      </c>
      <c r="E282" s="4"/>
      <c r="F282" s="4" t="s">
        <v>32115</v>
      </c>
      <c r="G282" s="4" t="s">
        <v>4763</v>
      </c>
      <c r="H282" s="4"/>
      <c r="I282" s="4"/>
      <c r="J282" s="4" t="s">
        <v>22</v>
      </c>
      <c r="K282" s="4"/>
      <c r="L282" s="4">
        <v>8</v>
      </c>
      <c r="M282" s="4"/>
      <c r="N282" s="4" t="s">
        <v>34</v>
      </c>
    </row>
    <row r="283" spans="1:14">
      <c r="A283" s="4">
        <v>281</v>
      </c>
      <c r="B283" s="4" t="s">
        <v>1151</v>
      </c>
      <c r="C283" s="4">
        <f>VLOOKUP(B283,[9]Sheet2!A$1:B$100,2,FALSE)</f>
        <v>29</v>
      </c>
      <c r="D283" s="4" t="s">
        <v>32116</v>
      </c>
      <c r="E283" s="4" t="s">
        <v>32117</v>
      </c>
      <c r="F283" s="4" t="s">
        <v>32118</v>
      </c>
      <c r="G283" s="4" t="s">
        <v>1792</v>
      </c>
      <c r="H283" s="4">
        <v>2008</v>
      </c>
      <c r="I283" s="4" t="s">
        <v>1793</v>
      </c>
      <c r="J283" s="4" t="s">
        <v>22</v>
      </c>
      <c r="K283" s="4" t="s">
        <v>32119</v>
      </c>
      <c r="L283" s="4">
        <v>29</v>
      </c>
      <c r="M283" s="4" t="s">
        <v>32120</v>
      </c>
      <c r="N283" s="4"/>
    </row>
    <row r="284" spans="1:14">
      <c r="A284" s="4">
        <v>282</v>
      </c>
      <c r="B284" s="4" t="s">
        <v>1151</v>
      </c>
      <c r="C284" s="4">
        <f>VLOOKUP(B284,[9]Sheet2!A$1:B$100,2,FALSE)</f>
        <v>29</v>
      </c>
      <c r="D284" s="4" t="s">
        <v>32121</v>
      </c>
      <c r="E284" s="4" t="s">
        <v>32122</v>
      </c>
      <c r="F284" s="4" t="s">
        <v>32123</v>
      </c>
      <c r="G284" s="4" t="s">
        <v>10235</v>
      </c>
      <c r="H284" s="4">
        <v>2009</v>
      </c>
      <c r="I284" s="4" t="s">
        <v>97</v>
      </c>
      <c r="J284" s="4" t="s">
        <v>22</v>
      </c>
      <c r="K284" s="4" t="s">
        <v>32124</v>
      </c>
      <c r="L284" s="4">
        <v>119</v>
      </c>
      <c r="M284" s="4" t="s">
        <v>32125</v>
      </c>
      <c r="N284" s="4"/>
    </row>
    <row r="285" spans="1:14">
      <c r="A285" s="4">
        <v>283</v>
      </c>
      <c r="B285" s="4" t="s">
        <v>1151</v>
      </c>
      <c r="C285" s="4">
        <f>VLOOKUP(B285,[9]Sheet2!A$1:B$100,2,FALSE)</f>
        <v>29</v>
      </c>
      <c r="D285" s="4" t="s">
        <v>32126</v>
      </c>
      <c r="E285" s="4" t="s">
        <v>32127</v>
      </c>
      <c r="F285" s="4" t="s">
        <v>32128</v>
      </c>
      <c r="G285" s="4" t="s">
        <v>2311</v>
      </c>
      <c r="H285" s="4">
        <v>2011</v>
      </c>
      <c r="I285" s="4" t="s">
        <v>863</v>
      </c>
      <c r="J285" s="4" t="s">
        <v>22</v>
      </c>
      <c r="K285" s="4" t="s">
        <v>32129</v>
      </c>
      <c r="L285" s="4">
        <v>46</v>
      </c>
      <c r="M285" s="4"/>
      <c r="N285" s="4"/>
    </row>
    <row r="286" spans="1:14">
      <c r="A286" s="4">
        <v>284</v>
      </c>
      <c r="B286" s="4" t="s">
        <v>1151</v>
      </c>
      <c r="C286" s="4">
        <f>VLOOKUP(B286,[9]Sheet2!A$1:B$100,2,FALSE)</f>
        <v>29</v>
      </c>
      <c r="D286" s="4" t="s">
        <v>32130</v>
      </c>
      <c r="E286" s="4"/>
      <c r="F286" s="4" t="s">
        <v>32131</v>
      </c>
      <c r="G286" s="4" t="s">
        <v>32132</v>
      </c>
      <c r="H286" s="4"/>
      <c r="I286" s="4"/>
      <c r="J286" s="4" t="s">
        <v>119</v>
      </c>
      <c r="K286" s="4"/>
      <c r="L286" s="4">
        <v>8</v>
      </c>
      <c r="M286" s="4"/>
      <c r="N286" s="4" t="s">
        <v>34</v>
      </c>
    </row>
    <row r="287" spans="1:14">
      <c r="A287" s="4">
        <v>285</v>
      </c>
      <c r="B287" s="4" t="s">
        <v>1151</v>
      </c>
      <c r="C287" s="4">
        <f>VLOOKUP(B287,[9]Sheet2!A$1:B$100,2,FALSE)</f>
        <v>29</v>
      </c>
      <c r="D287" s="4" t="s">
        <v>32133</v>
      </c>
      <c r="E287" s="4" t="s">
        <v>32134</v>
      </c>
      <c r="F287" s="4" t="s">
        <v>32135</v>
      </c>
      <c r="G287" s="4" t="s">
        <v>3848</v>
      </c>
      <c r="H287" s="4">
        <v>2002</v>
      </c>
      <c r="I287" s="4" t="s">
        <v>97</v>
      </c>
      <c r="J287" s="4" t="s">
        <v>22</v>
      </c>
      <c r="K287" s="4" t="s">
        <v>32136</v>
      </c>
      <c r="L287" s="4">
        <v>101</v>
      </c>
      <c r="M287" s="4"/>
      <c r="N287" s="4"/>
    </row>
    <row r="288" spans="1:14">
      <c r="A288" s="4">
        <v>286</v>
      </c>
      <c r="B288" s="4" t="s">
        <v>1151</v>
      </c>
      <c r="C288" s="4">
        <f>VLOOKUP(B288,[9]Sheet2!A$1:B$100,2,FALSE)</f>
        <v>29</v>
      </c>
      <c r="D288" s="4" t="s">
        <v>32137</v>
      </c>
      <c r="E288" s="4" t="s">
        <v>32138</v>
      </c>
      <c r="F288" s="4" t="s">
        <v>32139</v>
      </c>
      <c r="G288" s="4" t="s">
        <v>1782</v>
      </c>
      <c r="H288" s="4">
        <v>1998</v>
      </c>
      <c r="I288" s="4" t="s">
        <v>97</v>
      </c>
      <c r="J288" s="4" t="s">
        <v>22</v>
      </c>
      <c r="K288" s="4" t="s">
        <v>32140</v>
      </c>
      <c r="L288" s="4">
        <v>90</v>
      </c>
      <c r="M288" s="4" t="s">
        <v>32141</v>
      </c>
      <c r="N288" s="4"/>
    </row>
    <row r="289" spans="1:14">
      <c r="A289" s="4">
        <v>287</v>
      </c>
      <c r="B289" s="4" t="s">
        <v>1151</v>
      </c>
      <c r="C289" s="4">
        <f>VLOOKUP(B289,[9]Sheet2!A$1:B$100,2,FALSE)</f>
        <v>29</v>
      </c>
      <c r="D289" s="4" t="s">
        <v>32142</v>
      </c>
      <c r="E289" s="4" t="s">
        <v>32143</v>
      </c>
      <c r="F289" s="4" t="s">
        <v>32144</v>
      </c>
      <c r="G289" s="4" t="s">
        <v>13027</v>
      </c>
      <c r="H289" s="4">
        <v>2010</v>
      </c>
      <c r="I289" s="4" t="s">
        <v>535</v>
      </c>
      <c r="J289" s="4" t="s">
        <v>22</v>
      </c>
      <c r="K289" s="4" t="s">
        <v>32145</v>
      </c>
      <c r="L289" s="4">
        <v>27</v>
      </c>
      <c r="M289" s="4" t="s">
        <v>32146</v>
      </c>
      <c r="N289" s="4"/>
    </row>
    <row r="290" spans="1:14">
      <c r="A290" s="4">
        <v>288</v>
      </c>
      <c r="B290" s="4" t="s">
        <v>1151</v>
      </c>
      <c r="C290" s="4">
        <f>VLOOKUP(B290,[9]Sheet2!A$1:B$100,2,FALSE)</f>
        <v>29</v>
      </c>
      <c r="D290" s="4" t="s">
        <v>32147</v>
      </c>
      <c r="E290" s="4" t="s">
        <v>32148</v>
      </c>
      <c r="F290" s="4" t="s">
        <v>32149</v>
      </c>
      <c r="G290" s="4" t="s">
        <v>32150</v>
      </c>
      <c r="H290" s="4">
        <v>2007</v>
      </c>
      <c r="I290" s="4" t="s">
        <v>535</v>
      </c>
      <c r="J290" s="4" t="s">
        <v>22</v>
      </c>
      <c r="K290" s="4" t="s">
        <v>32151</v>
      </c>
      <c r="L290" s="4">
        <v>29</v>
      </c>
      <c r="M290" s="4"/>
      <c r="N290" s="4"/>
    </row>
    <row r="291" spans="1:14">
      <c r="A291" s="4">
        <v>289</v>
      </c>
      <c r="B291" s="4" t="s">
        <v>1151</v>
      </c>
      <c r="C291" s="4">
        <f>VLOOKUP(B291,[9]Sheet2!A$1:B$100,2,FALSE)</f>
        <v>29</v>
      </c>
      <c r="D291" s="4" t="s">
        <v>32152</v>
      </c>
      <c r="E291" s="4" t="s">
        <v>32153</v>
      </c>
      <c r="F291" s="4" t="s">
        <v>32154</v>
      </c>
      <c r="G291" s="4" t="s">
        <v>32155</v>
      </c>
      <c r="H291" s="4">
        <v>2009</v>
      </c>
      <c r="I291" s="4" t="s">
        <v>97</v>
      </c>
      <c r="J291" s="4" t="s">
        <v>22</v>
      </c>
      <c r="K291" s="4" t="s">
        <v>32156</v>
      </c>
      <c r="L291" s="4">
        <v>29</v>
      </c>
      <c r="M291" s="4" t="s">
        <v>32157</v>
      </c>
      <c r="N291" s="4"/>
    </row>
    <row r="292" spans="1:14">
      <c r="A292" s="4">
        <v>290</v>
      </c>
      <c r="B292" s="4" t="s">
        <v>1151</v>
      </c>
      <c r="C292" s="4">
        <f>VLOOKUP(B292,[9]Sheet2!A$1:B$100,2,FALSE)</f>
        <v>29</v>
      </c>
      <c r="D292" s="4" t="s">
        <v>32158</v>
      </c>
      <c r="E292" s="4" t="s">
        <v>32159</v>
      </c>
      <c r="F292" s="4" t="s">
        <v>32160</v>
      </c>
      <c r="G292" s="4" t="s">
        <v>340</v>
      </c>
      <c r="H292" s="4">
        <v>2010</v>
      </c>
      <c r="I292" s="4" t="s">
        <v>97</v>
      </c>
      <c r="J292" s="4" t="s">
        <v>22</v>
      </c>
      <c r="K292" s="4" t="s">
        <v>32161</v>
      </c>
      <c r="L292" s="4">
        <v>7</v>
      </c>
      <c r="M292" s="4"/>
      <c r="N292" s="4"/>
    </row>
    <row r="293" spans="1:14">
      <c r="A293" s="4">
        <v>291</v>
      </c>
      <c r="B293" s="4" t="s">
        <v>1619</v>
      </c>
      <c r="C293" s="4">
        <f>VLOOKUP(B293,[9]Sheet2!A$1:B$100,2,FALSE)</f>
        <v>30</v>
      </c>
      <c r="D293" s="4" t="s">
        <v>32162</v>
      </c>
      <c r="E293" s="4" t="s">
        <v>32163</v>
      </c>
      <c r="F293" s="4" t="s">
        <v>32164</v>
      </c>
      <c r="G293" s="4" t="s">
        <v>32165</v>
      </c>
      <c r="H293" s="4">
        <v>2006</v>
      </c>
      <c r="I293" s="4" t="s">
        <v>97</v>
      </c>
      <c r="J293" s="4" t="s">
        <v>22</v>
      </c>
      <c r="K293" s="4" t="s">
        <v>32166</v>
      </c>
      <c r="L293" s="4">
        <v>102</v>
      </c>
      <c r="M293" s="4" t="s">
        <v>32167</v>
      </c>
      <c r="N293" s="4"/>
    </row>
    <row r="294" spans="1:14">
      <c r="A294" s="4">
        <v>292</v>
      </c>
      <c r="B294" s="4" t="s">
        <v>1619</v>
      </c>
      <c r="C294" s="4">
        <f>VLOOKUP(B294,[9]Sheet2!A$1:B$100,2,FALSE)</f>
        <v>30</v>
      </c>
      <c r="D294" s="4" t="s">
        <v>32168</v>
      </c>
      <c r="E294" s="4"/>
      <c r="F294" s="4" t="s">
        <v>32169</v>
      </c>
      <c r="G294" s="4" t="s">
        <v>32170</v>
      </c>
      <c r="H294" s="4"/>
      <c r="I294" s="4"/>
      <c r="J294" s="4" t="s">
        <v>167</v>
      </c>
      <c r="K294" s="4"/>
      <c r="L294" s="4">
        <v>121</v>
      </c>
      <c r="M294" s="4"/>
      <c r="N294" s="4" t="s">
        <v>34</v>
      </c>
    </row>
    <row r="295" spans="1:14">
      <c r="A295" s="4">
        <v>293</v>
      </c>
      <c r="B295" s="4" t="s">
        <v>1619</v>
      </c>
      <c r="C295" s="4">
        <f>VLOOKUP(B295,[9]Sheet2!A$1:B$100,2,FALSE)</f>
        <v>30</v>
      </c>
      <c r="D295" s="4" t="s">
        <v>32171</v>
      </c>
      <c r="E295" s="4" t="s">
        <v>32172</v>
      </c>
      <c r="F295" s="4" t="s">
        <v>32173</v>
      </c>
      <c r="G295" s="4"/>
      <c r="H295" s="4">
        <v>1998</v>
      </c>
      <c r="I295" s="4" t="s">
        <v>32174</v>
      </c>
      <c r="J295" s="4" t="s">
        <v>167</v>
      </c>
      <c r="K295" s="4" t="s">
        <v>32175</v>
      </c>
      <c r="L295" s="4">
        <v>7</v>
      </c>
      <c r="M295" s="4" t="s">
        <v>32176</v>
      </c>
      <c r="N295" s="4"/>
    </row>
    <row r="296" spans="1:14">
      <c r="A296" s="4">
        <v>294</v>
      </c>
      <c r="B296" s="4" t="s">
        <v>1619</v>
      </c>
      <c r="C296" s="4">
        <f>VLOOKUP(B296,[9]Sheet2!A$1:B$100,2,FALSE)</f>
        <v>30</v>
      </c>
      <c r="D296" s="4" t="s">
        <v>32177</v>
      </c>
      <c r="E296" s="4" t="s">
        <v>32178</v>
      </c>
      <c r="F296" s="4" t="s">
        <v>32179</v>
      </c>
      <c r="G296" s="4" t="s">
        <v>1771</v>
      </c>
      <c r="H296" s="4">
        <v>1995</v>
      </c>
      <c r="I296" s="4" t="s">
        <v>97</v>
      </c>
      <c r="J296" s="4" t="s">
        <v>22</v>
      </c>
      <c r="K296" s="4" t="s">
        <v>32180</v>
      </c>
      <c r="L296" s="4">
        <v>114</v>
      </c>
      <c r="M296" s="4"/>
      <c r="N296" s="4"/>
    </row>
    <row r="297" spans="1:14">
      <c r="A297" s="4">
        <v>295</v>
      </c>
      <c r="B297" s="4" t="s">
        <v>1619</v>
      </c>
      <c r="C297" s="4">
        <f>VLOOKUP(B297,[9]Sheet2!A$1:B$100,2,FALSE)</f>
        <v>30</v>
      </c>
      <c r="D297" s="4" t="s">
        <v>32181</v>
      </c>
      <c r="E297" s="4" t="s">
        <v>32182</v>
      </c>
      <c r="F297" s="4" t="s">
        <v>32183</v>
      </c>
      <c r="G297" s="4" t="s">
        <v>32184</v>
      </c>
      <c r="H297" s="4">
        <v>1986</v>
      </c>
      <c r="I297" s="4" t="s">
        <v>353</v>
      </c>
      <c r="J297" s="4" t="s">
        <v>22</v>
      </c>
      <c r="K297" s="4" t="s">
        <v>32185</v>
      </c>
      <c r="L297" s="4">
        <v>131</v>
      </c>
      <c r="M297" s="4"/>
      <c r="N297" s="4"/>
    </row>
    <row r="298" spans="1:14">
      <c r="A298" s="4">
        <v>296</v>
      </c>
      <c r="B298" s="4" t="s">
        <v>1619</v>
      </c>
      <c r="C298" s="4">
        <f>VLOOKUP(B298,[9]Sheet2!A$1:B$100,2,FALSE)</f>
        <v>30</v>
      </c>
      <c r="D298" s="4" t="s">
        <v>32186</v>
      </c>
      <c r="E298" s="4" t="s">
        <v>32187</v>
      </c>
      <c r="F298" s="4" t="s">
        <v>32188</v>
      </c>
      <c r="G298" s="4" t="s">
        <v>10416</v>
      </c>
      <c r="H298" s="4">
        <v>2001</v>
      </c>
      <c r="I298" s="4" t="s">
        <v>97</v>
      </c>
      <c r="J298" s="4" t="s">
        <v>22</v>
      </c>
      <c r="K298" s="4" t="s">
        <v>32189</v>
      </c>
      <c r="L298" s="4">
        <v>71</v>
      </c>
      <c r="M298" s="4" t="s">
        <v>32190</v>
      </c>
      <c r="N298" s="4"/>
    </row>
    <row r="299" spans="1:14">
      <c r="A299" s="4">
        <v>297</v>
      </c>
      <c r="B299" s="4" t="s">
        <v>1619</v>
      </c>
      <c r="C299" s="4">
        <f>VLOOKUP(B299,[9]Sheet2!A$1:B$100,2,FALSE)</f>
        <v>30</v>
      </c>
      <c r="D299" s="4" t="s">
        <v>32191</v>
      </c>
      <c r="E299" s="4" t="s">
        <v>32192</v>
      </c>
      <c r="F299" s="4" t="s">
        <v>32193</v>
      </c>
      <c r="G299" s="4" t="s">
        <v>6882</v>
      </c>
      <c r="H299" s="4">
        <v>1999</v>
      </c>
      <c r="I299" s="4" t="s">
        <v>863</v>
      </c>
      <c r="J299" s="4" t="s">
        <v>22</v>
      </c>
      <c r="K299" s="4" t="s">
        <v>32194</v>
      </c>
      <c r="L299" s="4">
        <v>155</v>
      </c>
      <c r="M299" s="4" t="s">
        <v>32195</v>
      </c>
      <c r="N299" s="4"/>
    </row>
    <row r="300" spans="1:14">
      <c r="A300" s="4">
        <v>298</v>
      </c>
      <c r="B300" s="4" t="s">
        <v>1619</v>
      </c>
      <c r="C300" s="4">
        <f>VLOOKUP(B300,[9]Sheet2!A$1:B$100,2,FALSE)</f>
        <v>30</v>
      </c>
      <c r="D300" s="4" t="s">
        <v>32196</v>
      </c>
      <c r="E300" s="4" t="s">
        <v>32197</v>
      </c>
      <c r="F300" s="4" t="s">
        <v>32198</v>
      </c>
      <c r="G300" s="4" t="s">
        <v>20019</v>
      </c>
      <c r="H300" s="4">
        <v>1999</v>
      </c>
      <c r="I300" s="4" t="s">
        <v>535</v>
      </c>
      <c r="J300" s="4" t="s">
        <v>22</v>
      </c>
      <c r="K300" s="4" t="s">
        <v>32199</v>
      </c>
      <c r="L300" s="4">
        <v>204</v>
      </c>
      <c r="M300" s="4"/>
      <c r="N300" s="4"/>
    </row>
    <row r="301" spans="1:14">
      <c r="A301" s="4">
        <v>299</v>
      </c>
      <c r="B301" s="4" t="s">
        <v>1619</v>
      </c>
      <c r="C301" s="4">
        <f>VLOOKUP(B301,[9]Sheet2!A$1:B$100,2,FALSE)</f>
        <v>30</v>
      </c>
      <c r="D301" s="4" t="s">
        <v>32200</v>
      </c>
      <c r="E301" s="4" t="s">
        <v>32201</v>
      </c>
      <c r="F301" s="4" t="s">
        <v>32202</v>
      </c>
      <c r="G301" s="4" t="s">
        <v>16439</v>
      </c>
      <c r="H301" s="4">
        <v>1990</v>
      </c>
      <c r="I301" s="4" t="s">
        <v>353</v>
      </c>
      <c r="J301" s="4" t="s">
        <v>22</v>
      </c>
      <c r="K301" s="4" t="s">
        <v>32203</v>
      </c>
      <c r="L301" s="4">
        <v>129</v>
      </c>
      <c r="M301" s="4" t="s">
        <v>32204</v>
      </c>
      <c r="N301" s="4"/>
    </row>
    <row r="302" spans="1:14">
      <c r="A302" s="4">
        <v>300</v>
      </c>
      <c r="B302" s="4" t="s">
        <v>1619</v>
      </c>
      <c r="C302" s="4">
        <f>VLOOKUP(B302,[9]Sheet2!A$1:B$100,2,FALSE)</f>
        <v>30</v>
      </c>
      <c r="D302" s="4" t="s">
        <v>32205</v>
      </c>
      <c r="E302" s="4" t="s">
        <v>32206</v>
      </c>
      <c r="F302" s="4" t="s">
        <v>32207</v>
      </c>
      <c r="G302" s="4" t="s">
        <v>1394</v>
      </c>
      <c r="H302" s="4">
        <v>2000</v>
      </c>
      <c r="I302" s="4" t="s">
        <v>1388</v>
      </c>
      <c r="J302" s="4" t="s">
        <v>22</v>
      </c>
      <c r="K302" s="4" t="s">
        <v>32208</v>
      </c>
      <c r="L302" s="4">
        <v>125</v>
      </c>
      <c r="M302" s="4"/>
      <c r="N302" s="4"/>
    </row>
    <row r="303" spans="1:14">
      <c r="A303" s="4">
        <v>301</v>
      </c>
      <c r="B303" s="4" t="s">
        <v>169</v>
      </c>
      <c r="C303" s="4">
        <f>VLOOKUP(B303,[9]Sheet2!A$1:B$100,2,FALSE)</f>
        <v>31</v>
      </c>
      <c r="D303" s="4" t="s">
        <v>32209</v>
      </c>
      <c r="E303" s="4"/>
      <c r="F303" s="4" t="s">
        <v>32210</v>
      </c>
      <c r="G303" s="4"/>
      <c r="H303" s="4"/>
      <c r="I303" s="4"/>
      <c r="J303" s="4" t="s">
        <v>32211</v>
      </c>
      <c r="K303" s="4"/>
      <c r="L303" s="4">
        <v>7</v>
      </c>
      <c r="M303" s="4"/>
      <c r="N303" s="4" t="s">
        <v>34</v>
      </c>
    </row>
    <row r="304" spans="1:14">
      <c r="A304" s="4">
        <v>302</v>
      </c>
      <c r="B304" s="4" t="s">
        <v>169</v>
      </c>
      <c r="C304" s="4">
        <f>VLOOKUP(B304,[9]Sheet2!A$1:B$100,2,FALSE)</f>
        <v>31</v>
      </c>
      <c r="D304" s="4" t="s">
        <v>32212</v>
      </c>
      <c r="E304" s="4"/>
      <c r="F304" s="4" t="s">
        <v>32213</v>
      </c>
      <c r="G304" s="4" t="s">
        <v>32214</v>
      </c>
      <c r="H304" s="4"/>
      <c r="I304" s="4"/>
      <c r="J304" s="4" t="s">
        <v>22</v>
      </c>
      <c r="K304" s="4"/>
      <c r="L304" s="4">
        <v>7</v>
      </c>
      <c r="M304" s="4"/>
      <c r="N304" s="4" t="s">
        <v>34</v>
      </c>
    </row>
    <row r="305" spans="1:14">
      <c r="A305" s="4">
        <v>303</v>
      </c>
      <c r="B305" s="4" t="s">
        <v>169</v>
      </c>
      <c r="C305" s="4">
        <f>VLOOKUP(B305,[9]Sheet2!A$1:B$100,2,FALSE)</f>
        <v>31</v>
      </c>
      <c r="D305" s="4" t="s">
        <v>32215</v>
      </c>
      <c r="E305" s="4" t="s">
        <v>32216</v>
      </c>
      <c r="F305" s="4" t="s">
        <v>32217</v>
      </c>
      <c r="G305" s="4" t="s">
        <v>31074</v>
      </c>
      <c r="H305" s="4">
        <v>2012</v>
      </c>
      <c r="I305" s="4" t="s">
        <v>97</v>
      </c>
      <c r="J305" s="4" t="s">
        <v>22</v>
      </c>
      <c r="K305" s="4" t="s">
        <v>32218</v>
      </c>
      <c r="L305" s="4">
        <v>7</v>
      </c>
      <c r="M305" s="4"/>
      <c r="N305" s="4"/>
    </row>
    <row r="306" spans="1:14">
      <c r="A306" s="4">
        <v>304</v>
      </c>
      <c r="B306" s="4" t="s">
        <v>169</v>
      </c>
      <c r="C306" s="4">
        <f>VLOOKUP(B306,[9]Sheet2!A$1:B$100,2,FALSE)</f>
        <v>31</v>
      </c>
      <c r="D306" s="4" t="s">
        <v>32219</v>
      </c>
      <c r="E306" s="4" t="s">
        <v>32220</v>
      </c>
      <c r="F306" s="4" t="s">
        <v>30890</v>
      </c>
      <c r="G306" s="4" t="s">
        <v>32221</v>
      </c>
      <c r="H306" s="4">
        <v>1964</v>
      </c>
      <c r="I306" s="4" t="s">
        <v>25487</v>
      </c>
      <c r="J306" s="4" t="s">
        <v>22</v>
      </c>
      <c r="K306" s="4" t="s">
        <v>32222</v>
      </c>
      <c r="L306" s="4">
        <v>6</v>
      </c>
      <c r="M306" s="4"/>
      <c r="N306" s="4"/>
    </row>
    <row r="307" spans="1:14">
      <c r="A307" s="4">
        <v>305</v>
      </c>
      <c r="B307" s="4" t="s">
        <v>169</v>
      </c>
      <c r="C307" s="4">
        <f>VLOOKUP(B307,[9]Sheet2!A$1:B$100,2,FALSE)</f>
        <v>31</v>
      </c>
      <c r="D307" s="4" t="s">
        <v>32223</v>
      </c>
      <c r="E307" s="4" t="s">
        <v>32224</v>
      </c>
      <c r="F307" s="4" t="s">
        <v>32225</v>
      </c>
      <c r="G307" s="4" t="s">
        <v>397</v>
      </c>
      <c r="H307" s="4">
        <v>1986</v>
      </c>
      <c r="I307" s="4" t="s">
        <v>398</v>
      </c>
      <c r="J307" s="4" t="s">
        <v>22</v>
      </c>
      <c r="K307" s="4" t="s">
        <v>32226</v>
      </c>
      <c r="L307" s="4">
        <v>137</v>
      </c>
      <c r="M307" s="4"/>
      <c r="N307" s="4" t="s">
        <v>34</v>
      </c>
    </row>
    <row r="308" spans="1:14">
      <c r="A308" s="4">
        <v>306</v>
      </c>
      <c r="B308" s="4" t="s">
        <v>169</v>
      </c>
      <c r="C308" s="4">
        <f>VLOOKUP(B308,[9]Sheet2!A$1:B$100,2,FALSE)</f>
        <v>31</v>
      </c>
      <c r="D308" s="4" t="s">
        <v>32227</v>
      </c>
      <c r="E308" s="4" t="s">
        <v>32228</v>
      </c>
      <c r="F308" s="4" t="s">
        <v>32229</v>
      </c>
      <c r="G308" s="4" t="s">
        <v>4753</v>
      </c>
      <c r="H308" s="4">
        <v>2008</v>
      </c>
      <c r="I308" s="4" t="s">
        <v>97</v>
      </c>
      <c r="J308" s="4" t="s">
        <v>22</v>
      </c>
      <c r="K308" s="4" t="s">
        <v>32230</v>
      </c>
      <c r="L308" s="4">
        <v>111</v>
      </c>
      <c r="M308" s="4"/>
      <c r="N308" s="4"/>
    </row>
    <row r="309" spans="1:14">
      <c r="A309" s="4">
        <v>307</v>
      </c>
      <c r="B309" s="4" t="s">
        <v>169</v>
      </c>
      <c r="C309" s="4">
        <f>VLOOKUP(B309,[9]Sheet2!A$1:B$100,2,FALSE)</f>
        <v>31</v>
      </c>
      <c r="D309" s="4" t="s">
        <v>32231</v>
      </c>
      <c r="E309" s="4" t="s">
        <v>32232</v>
      </c>
      <c r="F309" s="4" t="s">
        <v>32233</v>
      </c>
      <c r="G309" s="4" t="s">
        <v>31866</v>
      </c>
      <c r="H309" s="4">
        <v>1998</v>
      </c>
      <c r="I309" s="4" t="s">
        <v>535</v>
      </c>
      <c r="J309" s="4" t="s">
        <v>22</v>
      </c>
      <c r="K309" s="4" t="s">
        <v>32234</v>
      </c>
      <c r="L309" s="4">
        <v>98</v>
      </c>
      <c r="M309" s="4"/>
      <c r="N309" s="4"/>
    </row>
    <row r="310" spans="1:14">
      <c r="A310" s="4">
        <v>308</v>
      </c>
      <c r="B310" s="4" t="s">
        <v>169</v>
      </c>
      <c r="C310" s="4">
        <f>VLOOKUP(B310,[9]Sheet2!A$1:B$100,2,FALSE)</f>
        <v>31</v>
      </c>
      <c r="D310" s="4" t="s">
        <v>32235</v>
      </c>
      <c r="E310" s="4"/>
      <c r="F310" s="4" t="s">
        <v>31052</v>
      </c>
      <c r="G310" s="4" t="s">
        <v>1394</v>
      </c>
      <c r="H310" s="4"/>
      <c r="I310" s="4"/>
      <c r="J310" s="4" t="s">
        <v>22</v>
      </c>
      <c r="K310" s="4"/>
      <c r="L310" s="4">
        <v>7</v>
      </c>
      <c r="M310" s="4"/>
      <c r="N310" s="4" t="s">
        <v>34</v>
      </c>
    </row>
    <row r="311" spans="1:14">
      <c r="A311" s="4">
        <v>309</v>
      </c>
      <c r="B311" s="4" t="s">
        <v>169</v>
      </c>
      <c r="C311" s="4">
        <f>VLOOKUP(B311,[9]Sheet2!A$1:B$100,2,FALSE)</f>
        <v>31</v>
      </c>
      <c r="D311" s="4" t="s">
        <v>32236</v>
      </c>
      <c r="E311" s="4" t="s">
        <v>32237</v>
      </c>
      <c r="F311" s="4" t="s">
        <v>32238</v>
      </c>
      <c r="G311" s="4" t="s">
        <v>32239</v>
      </c>
      <c r="H311" s="4">
        <v>1991</v>
      </c>
      <c r="I311" s="4" t="s">
        <v>30858</v>
      </c>
      <c r="J311" s="4" t="s">
        <v>22</v>
      </c>
      <c r="K311" s="4" t="s">
        <v>32240</v>
      </c>
      <c r="L311" s="4" t="s">
        <v>32241</v>
      </c>
      <c r="M311" s="4" t="s">
        <v>32237</v>
      </c>
      <c r="N311" s="4" t="s">
        <v>24</v>
      </c>
    </row>
    <row r="312" spans="1:14">
      <c r="A312" s="4">
        <v>310</v>
      </c>
      <c r="B312" s="4" t="s">
        <v>169</v>
      </c>
      <c r="C312" s="4">
        <f>VLOOKUP(B312,[9]Sheet2!A$1:B$100,2,FALSE)</f>
        <v>31</v>
      </c>
      <c r="D312" s="4" t="s">
        <v>32242</v>
      </c>
      <c r="E312" s="4" t="s">
        <v>32243</v>
      </c>
      <c r="F312" s="4" t="s">
        <v>32244</v>
      </c>
      <c r="G312" s="4" t="s">
        <v>218</v>
      </c>
      <c r="H312" s="4">
        <v>2008</v>
      </c>
      <c r="I312" s="4" t="s">
        <v>11993</v>
      </c>
      <c r="J312" s="4" t="s">
        <v>22</v>
      </c>
      <c r="K312" s="4" t="s">
        <v>32245</v>
      </c>
      <c r="L312" s="4">
        <v>317</v>
      </c>
      <c r="M312" s="4" t="s">
        <v>32246</v>
      </c>
      <c r="N312" s="4"/>
    </row>
    <row r="313" spans="1:14">
      <c r="A313" s="4">
        <v>311</v>
      </c>
      <c r="B313" s="4" t="s">
        <v>142</v>
      </c>
      <c r="C313" s="4">
        <f>VLOOKUP(B313,[9]Sheet2!A$1:B$100,2,FALSE)</f>
        <v>32</v>
      </c>
      <c r="D313" s="4" t="s">
        <v>32247</v>
      </c>
      <c r="E313" s="4" t="s">
        <v>32248</v>
      </c>
      <c r="F313" s="4" t="s">
        <v>32249</v>
      </c>
      <c r="G313" s="4" t="s">
        <v>32250</v>
      </c>
      <c r="H313" s="4">
        <v>1990</v>
      </c>
      <c r="I313" s="4" t="s">
        <v>353</v>
      </c>
      <c r="J313" s="4" t="s">
        <v>22</v>
      </c>
      <c r="K313" s="4" t="s">
        <v>32251</v>
      </c>
      <c r="L313" s="4">
        <v>112</v>
      </c>
      <c r="M313" s="4" t="s">
        <v>32252</v>
      </c>
      <c r="N313" s="4"/>
    </row>
    <row r="314" spans="1:14">
      <c r="A314" s="4">
        <v>312</v>
      </c>
      <c r="B314" s="4" t="s">
        <v>142</v>
      </c>
      <c r="C314" s="4">
        <f>VLOOKUP(B314,[9]Sheet2!A$1:B$100,2,FALSE)</f>
        <v>32</v>
      </c>
      <c r="D314" s="4" t="s">
        <v>32253</v>
      </c>
      <c r="E314" s="4" t="s">
        <v>32254</v>
      </c>
      <c r="F314" s="4" t="s">
        <v>32255</v>
      </c>
      <c r="G314" s="4" t="s">
        <v>4065</v>
      </c>
      <c r="H314" s="4">
        <v>1995</v>
      </c>
      <c r="I314" s="4" t="s">
        <v>4680</v>
      </c>
      <c r="J314" s="4" t="s">
        <v>22</v>
      </c>
      <c r="K314" s="4" t="s">
        <v>32256</v>
      </c>
      <c r="L314" s="4">
        <v>51</v>
      </c>
      <c r="M314" s="4" t="s">
        <v>32257</v>
      </c>
      <c r="N314" s="4"/>
    </row>
    <row r="315" spans="1:14">
      <c r="A315" s="4">
        <v>313</v>
      </c>
      <c r="B315" s="4" t="s">
        <v>142</v>
      </c>
      <c r="C315" s="4">
        <f>VLOOKUP(B315,[9]Sheet2!A$1:B$100,2,FALSE)</f>
        <v>32</v>
      </c>
      <c r="D315" s="4" t="s">
        <v>32258</v>
      </c>
      <c r="E315" s="4" t="s">
        <v>32259</v>
      </c>
      <c r="F315" s="4" t="s">
        <v>32260</v>
      </c>
      <c r="G315" s="4" t="s">
        <v>2718</v>
      </c>
      <c r="H315" s="4">
        <v>1992</v>
      </c>
      <c r="I315" s="4" t="s">
        <v>353</v>
      </c>
      <c r="J315" s="4" t="s">
        <v>22</v>
      </c>
      <c r="K315" s="4" t="s">
        <v>32261</v>
      </c>
      <c r="L315" s="4">
        <v>137</v>
      </c>
      <c r="M315" s="4" t="s">
        <v>32262</v>
      </c>
      <c r="N315" s="4"/>
    </row>
    <row r="316" spans="1:14">
      <c r="A316" s="4">
        <v>314</v>
      </c>
      <c r="B316" s="4" t="s">
        <v>142</v>
      </c>
      <c r="C316" s="4">
        <f>VLOOKUP(B316,[9]Sheet2!A$1:B$100,2,FALSE)</f>
        <v>32</v>
      </c>
      <c r="D316" s="4" t="s">
        <v>32263</v>
      </c>
      <c r="E316" s="4" t="s">
        <v>32264</v>
      </c>
      <c r="F316" s="4" t="s">
        <v>32265</v>
      </c>
      <c r="G316" s="4" t="s">
        <v>10158</v>
      </c>
      <c r="H316" s="4">
        <v>2002</v>
      </c>
      <c r="I316" s="4" t="s">
        <v>863</v>
      </c>
      <c r="J316" s="4" t="s">
        <v>22</v>
      </c>
      <c r="K316" s="4" t="s">
        <v>32266</v>
      </c>
      <c r="L316" s="4">
        <v>122</v>
      </c>
      <c r="M316" s="4" t="s">
        <v>32267</v>
      </c>
      <c r="N316" s="4"/>
    </row>
    <row r="317" spans="1:14">
      <c r="A317" s="4">
        <v>315</v>
      </c>
      <c r="B317" s="4" t="s">
        <v>142</v>
      </c>
      <c r="C317" s="4">
        <f>VLOOKUP(B317,[9]Sheet2!A$1:B$100,2,FALSE)</f>
        <v>32</v>
      </c>
      <c r="D317" s="4" t="s">
        <v>32268</v>
      </c>
      <c r="E317" s="4" t="s">
        <v>32269</v>
      </c>
      <c r="F317" s="4" t="s">
        <v>32270</v>
      </c>
      <c r="G317" s="4" t="s">
        <v>32271</v>
      </c>
      <c r="H317" s="4">
        <v>2010</v>
      </c>
      <c r="I317" s="4" t="s">
        <v>32272</v>
      </c>
      <c r="J317" s="4" t="s">
        <v>167</v>
      </c>
      <c r="K317" s="4" t="s">
        <v>32273</v>
      </c>
      <c r="L317" s="4">
        <v>41</v>
      </c>
      <c r="M317" s="4" t="s">
        <v>32269</v>
      </c>
      <c r="N317" s="4" t="s">
        <v>24</v>
      </c>
    </row>
    <row r="318" spans="1:14">
      <c r="A318" s="4">
        <v>316</v>
      </c>
      <c r="B318" s="4" t="s">
        <v>142</v>
      </c>
      <c r="C318" s="4">
        <f>VLOOKUP(B318,[9]Sheet2!A$1:B$100,2,FALSE)</f>
        <v>32</v>
      </c>
      <c r="D318" s="4" t="s">
        <v>32274</v>
      </c>
      <c r="E318" s="4" t="s">
        <v>32275</v>
      </c>
      <c r="F318" s="4" t="s">
        <v>32276</v>
      </c>
      <c r="G318" s="4" t="s">
        <v>15752</v>
      </c>
      <c r="H318" s="4">
        <v>2007</v>
      </c>
      <c r="I318" s="4" t="s">
        <v>97</v>
      </c>
      <c r="J318" s="4" t="s">
        <v>22</v>
      </c>
      <c r="K318" s="4" t="s">
        <v>32277</v>
      </c>
      <c r="L318" s="4">
        <v>104</v>
      </c>
      <c r="M318" s="4"/>
      <c r="N318" s="4"/>
    </row>
    <row r="319" spans="1:14">
      <c r="A319" s="4">
        <v>317</v>
      </c>
      <c r="B319" s="4" t="s">
        <v>142</v>
      </c>
      <c r="C319" s="4">
        <f>VLOOKUP(B319,[9]Sheet2!A$1:B$100,2,FALSE)</f>
        <v>32</v>
      </c>
      <c r="D319" s="4" t="s">
        <v>32278</v>
      </c>
      <c r="E319" s="4" t="s">
        <v>32279</v>
      </c>
      <c r="F319" s="4" t="s">
        <v>32280</v>
      </c>
      <c r="G319" s="4" t="s">
        <v>340</v>
      </c>
      <c r="H319" s="4">
        <v>2012</v>
      </c>
      <c r="I319" s="4" t="s">
        <v>97</v>
      </c>
      <c r="J319" s="4" t="s">
        <v>22</v>
      </c>
      <c r="K319" s="4" t="s">
        <v>32281</v>
      </c>
      <c r="L319" s="4">
        <v>20</v>
      </c>
      <c r="M319" s="4"/>
      <c r="N319" s="4"/>
    </row>
    <row r="320" spans="1:14">
      <c r="A320" s="4">
        <v>318</v>
      </c>
      <c r="B320" s="4" t="s">
        <v>142</v>
      </c>
      <c r="C320" s="4">
        <f>VLOOKUP(B320,[9]Sheet2!A$1:B$100,2,FALSE)</f>
        <v>32</v>
      </c>
      <c r="D320" s="4" t="s">
        <v>32282</v>
      </c>
      <c r="E320" s="4" t="s">
        <v>32283</v>
      </c>
      <c r="F320" s="4" t="s">
        <v>32284</v>
      </c>
      <c r="G320" s="4" t="s">
        <v>1394</v>
      </c>
      <c r="H320" s="4">
        <v>1999</v>
      </c>
      <c r="I320" s="4" t="s">
        <v>1388</v>
      </c>
      <c r="J320" s="4" t="s">
        <v>22</v>
      </c>
      <c r="K320" s="4" t="s">
        <v>32285</v>
      </c>
      <c r="L320" s="4">
        <v>198</v>
      </c>
      <c r="M320" s="4" t="s">
        <v>32286</v>
      </c>
      <c r="N320" s="4"/>
    </row>
    <row r="321" spans="1:14">
      <c r="A321" s="4">
        <v>319</v>
      </c>
      <c r="B321" s="4" t="s">
        <v>142</v>
      </c>
      <c r="C321" s="4">
        <f>VLOOKUP(B321,[9]Sheet2!A$1:B$100,2,FALSE)</f>
        <v>32</v>
      </c>
      <c r="D321" s="4" t="s">
        <v>32287</v>
      </c>
      <c r="E321" s="4" t="s">
        <v>32288</v>
      </c>
      <c r="F321" s="4" t="s">
        <v>32289</v>
      </c>
      <c r="G321" s="4" t="s">
        <v>10416</v>
      </c>
      <c r="H321" s="4">
        <v>1997</v>
      </c>
      <c r="I321" s="4" t="s">
        <v>97</v>
      </c>
      <c r="J321" s="4" t="s">
        <v>22</v>
      </c>
      <c r="K321" s="4" t="s">
        <v>32290</v>
      </c>
      <c r="L321" s="4">
        <v>173</v>
      </c>
      <c r="M321" s="4" t="s">
        <v>32291</v>
      </c>
      <c r="N321" s="4"/>
    </row>
    <row r="322" spans="1:14">
      <c r="A322" s="4">
        <v>320</v>
      </c>
      <c r="B322" s="4" t="s">
        <v>142</v>
      </c>
      <c r="C322" s="4">
        <f>VLOOKUP(B322,[9]Sheet2!A$1:B$100,2,FALSE)</f>
        <v>32</v>
      </c>
      <c r="D322" s="4" t="s">
        <v>32292</v>
      </c>
      <c r="E322" s="4" t="s">
        <v>32293</v>
      </c>
      <c r="F322" s="4" t="s">
        <v>32294</v>
      </c>
      <c r="G322" s="4"/>
      <c r="H322" s="4">
        <v>1973</v>
      </c>
      <c r="I322" s="4" t="s">
        <v>32295</v>
      </c>
      <c r="J322" s="4" t="s">
        <v>167</v>
      </c>
      <c r="K322" s="4" t="s">
        <v>32296</v>
      </c>
      <c r="L322" s="4">
        <v>103</v>
      </c>
      <c r="M322" s="4"/>
      <c r="N322" s="4"/>
    </row>
    <row r="323" spans="1:14">
      <c r="A323" s="4">
        <v>321</v>
      </c>
      <c r="B323" s="4" t="s">
        <v>696</v>
      </c>
      <c r="C323" s="4">
        <f>VLOOKUP(B323,[9]Sheet2!A$1:B$100,2,FALSE)</f>
        <v>33</v>
      </c>
      <c r="D323" s="4" t="s">
        <v>32297</v>
      </c>
      <c r="E323" s="4" t="s">
        <v>32298</v>
      </c>
      <c r="F323" s="4" t="s">
        <v>32299</v>
      </c>
      <c r="G323" s="4" t="s">
        <v>32300</v>
      </c>
      <c r="H323" s="4">
        <v>2010</v>
      </c>
      <c r="I323" s="4" t="s">
        <v>11993</v>
      </c>
      <c r="J323" s="4" t="s">
        <v>22</v>
      </c>
      <c r="K323" s="4" t="s">
        <v>32301</v>
      </c>
      <c r="L323" s="4">
        <v>278</v>
      </c>
      <c r="M323" s="4" t="s">
        <v>32302</v>
      </c>
      <c r="N323" s="4"/>
    </row>
    <row r="324" spans="1:14">
      <c r="A324" s="4">
        <v>322</v>
      </c>
      <c r="B324" s="4" t="s">
        <v>696</v>
      </c>
      <c r="C324" s="4">
        <f>VLOOKUP(B324,[9]Sheet2!A$1:B$100,2,FALSE)</f>
        <v>33</v>
      </c>
      <c r="D324" s="4" t="s">
        <v>32303</v>
      </c>
      <c r="E324" s="4" t="s">
        <v>32304</v>
      </c>
      <c r="F324" s="4" t="s">
        <v>32305</v>
      </c>
      <c r="G324" s="4" t="s">
        <v>32306</v>
      </c>
      <c r="H324" s="4">
        <v>1979</v>
      </c>
      <c r="I324" s="4" t="s">
        <v>32307</v>
      </c>
      <c r="J324" s="4" t="s">
        <v>22</v>
      </c>
      <c r="K324" s="4" t="s">
        <v>32308</v>
      </c>
      <c r="L324" s="4">
        <v>22</v>
      </c>
      <c r="M324" s="4" t="s">
        <v>32304</v>
      </c>
      <c r="N324" s="4" t="s">
        <v>1717</v>
      </c>
    </row>
    <row r="325" spans="1:14">
      <c r="A325" s="4">
        <v>323</v>
      </c>
      <c r="B325" s="4" t="s">
        <v>696</v>
      </c>
      <c r="C325" s="4">
        <f>VLOOKUP(B325,[9]Sheet2!A$1:B$100,2,FALSE)</f>
        <v>33</v>
      </c>
      <c r="D325" s="4" t="s">
        <v>32309</v>
      </c>
      <c r="E325" s="4" t="s">
        <v>32310</v>
      </c>
      <c r="F325" s="4" t="s">
        <v>32311</v>
      </c>
      <c r="G325" s="4" t="s">
        <v>2679</v>
      </c>
      <c r="H325" s="4">
        <v>1997</v>
      </c>
      <c r="I325" s="4" t="s">
        <v>353</v>
      </c>
      <c r="J325" s="4" t="s">
        <v>22</v>
      </c>
      <c r="K325" s="4" t="s">
        <v>32312</v>
      </c>
      <c r="L325" s="4">
        <v>259</v>
      </c>
      <c r="M325" s="4"/>
      <c r="N325" s="4"/>
    </row>
    <row r="326" spans="1:14">
      <c r="A326" s="4">
        <v>324</v>
      </c>
      <c r="B326" s="4" t="s">
        <v>696</v>
      </c>
      <c r="C326" s="4">
        <f>VLOOKUP(B326,[9]Sheet2!A$1:B$100,2,FALSE)</f>
        <v>33</v>
      </c>
      <c r="D326" s="4" t="s">
        <v>32313</v>
      </c>
      <c r="E326" s="4" t="s">
        <v>32314</v>
      </c>
      <c r="F326" s="4" t="s">
        <v>32315</v>
      </c>
      <c r="G326" s="4" t="s">
        <v>31504</v>
      </c>
      <c r="H326" s="4">
        <v>2012</v>
      </c>
      <c r="I326" s="4" t="s">
        <v>97</v>
      </c>
      <c r="J326" s="4" t="s">
        <v>22</v>
      </c>
      <c r="K326" s="4" t="s">
        <v>32316</v>
      </c>
      <c r="L326" s="4">
        <v>5</v>
      </c>
      <c r="M326" s="4"/>
      <c r="N326" s="4"/>
    </row>
    <row r="327" spans="1:14">
      <c r="A327" s="4">
        <v>325</v>
      </c>
      <c r="B327" s="4" t="s">
        <v>696</v>
      </c>
      <c r="C327" s="4">
        <f>VLOOKUP(B327,[9]Sheet2!A$1:B$100,2,FALSE)</f>
        <v>33</v>
      </c>
      <c r="D327" s="4" t="s">
        <v>32317</v>
      </c>
      <c r="E327" s="4" t="s">
        <v>32318</v>
      </c>
      <c r="F327" s="4" t="s">
        <v>32319</v>
      </c>
      <c r="G327" s="4" t="s">
        <v>32320</v>
      </c>
      <c r="H327" s="4">
        <v>2007</v>
      </c>
      <c r="I327" s="4" t="s">
        <v>97</v>
      </c>
      <c r="J327" s="4" t="s">
        <v>22</v>
      </c>
      <c r="K327" s="4" t="s">
        <v>32321</v>
      </c>
      <c r="L327" s="4">
        <v>155</v>
      </c>
      <c r="M327" s="4" t="s">
        <v>32322</v>
      </c>
      <c r="N327" s="4"/>
    </row>
    <row r="328" spans="1:14">
      <c r="A328" s="4">
        <v>326</v>
      </c>
      <c r="B328" s="4" t="s">
        <v>696</v>
      </c>
      <c r="C328" s="4">
        <f>VLOOKUP(B328,[9]Sheet2!A$1:B$100,2,FALSE)</f>
        <v>33</v>
      </c>
      <c r="D328" s="4" t="s">
        <v>32323</v>
      </c>
      <c r="E328" s="4" t="s">
        <v>32324</v>
      </c>
      <c r="F328" s="4" t="s">
        <v>32325</v>
      </c>
      <c r="G328" s="4" t="s">
        <v>32326</v>
      </c>
      <c r="H328" s="4">
        <v>2010</v>
      </c>
      <c r="I328" s="4" t="s">
        <v>4729</v>
      </c>
      <c r="J328" s="4" t="s">
        <v>22</v>
      </c>
      <c r="K328" s="4" t="s">
        <v>32327</v>
      </c>
      <c r="L328" s="4">
        <v>5</v>
      </c>
      <c r="M328" s="4"/>
      <c r="N328" s="4"/>
    </row>
    <row r="329" spans="1:14">
      <c r="A329" s="4">
        <v>327</v>
      </c>
      <c r="B329" s="4" t="s">
        <v>696</v>
      </c>
      <c r="C329" s="4">
        <f>VLOOKUP(B329,[9]Sheet2!A$1:B$100,2,FALSE)</f>
        <v>33</v>
      </c>
      <c r="D329" s="4" t="s">
        <v>32328</v>
      </c>
      <c r="E329" s="4" t="s">
        <v>32329</v>
      </c>
      <c r="F329" s="4" t="s">
        <v>32330</v>
      </c>
      <c r="G329" s="4" t="s">
        <v>2083</v>
      </c>
      <c r="H329" s="4">
        <v>2005</v>
      </c>
      <c r="I329" s="4" t="s">
        <v>863</v>
      </c>
      <c r="J329" s="4" t="s">
        <v>22</v>
      </c>
      <c r="K329" s="4" t="s">
        <v>32331</v>
      </c>
      <c r="L329" s="4">
        <v>123</v>
      </c>
      <c r="M329" s="4" t="s">
        <v>32329</v>
      </c>
      <c r="N329" s="4" t="s">
        <v>1717</v>
      </c>
    </row>
    <row r="330" spans="1:14">
      <c r="A330" s="4">
        <v>328</v>
      </c>
      <c r="B330" s="4" t="s">
        <v>696</v>
      </c>
      <c r="C330" s="4">
        <f>VLOOKUP(B330,[9]Sheet2!A$1:B$100,2,FALSE)</f>
        <v>33</v>
      </c>
      <c r="D330" s="4" t="s">
        <v>32332</v>
      </c>
      <c r="E330" s="4" t="s">
        <v>32333</v>
      </c>
      <c r="F330" s="4" t="s">
        <v>32334</v>
      </c>
      <c r="G330" s="4" t="s">
        <v>32335</v>
      </c>
      <c r="H330" s="4">
        <v>2001</v>
      </c>
      <c r="I330" s="4" t="s">
        <v>863</v>
      </c>
      <c r="J330" s="4" t="s">
        <v>22</v>
      </c>
      <c r="K330" s="4" t="s">
        <v>32336</v>
      </c>
      <c r="L330" s="4">
        <v>452</v>
      </c>
      <c r="M330" s="4" t="s">
        <v>32337</v>
      </c>
      <c r="N330" s="4"/>
    </row>
    <row r="331" spans="1:14">
      <c r="A331" s="4">
        <v>329</v>
      </c>
      <c r="B331" s="4" t="s">
        <v>696</v>
      </c>
      <c r="C331" s="4">
        <f>VLOOKUP(B331,[9]Sheet2!A$1:B$100,2,FALSE)</f>
        <v>33</v>
      </c>
      <c r="D331" s="4" t="s">
        <v>32338</v>
      </c>
      <c r="E331" s="4" t="s">
        <v>32339</v>
      </c>
      <c r="F331" s="4" t="s">
        <v>32340</v>
      </c>
      <c r="G331" s="4" t="s">
        <v>4418</v>
      </c>
      <c r="H331" s="4">
        <v>1991</v>
      </c>
      <c r="I331" s="4" t="s">
        <v>863</v>
      </c>
      <c r="J331" s="4" t="s">
        <v>22</v>
      </c>
      <c r="K331" s="4" t="s">
        <v>32341</v>
      </c>
      <c r="L331" s="4">
        <v>168</v>
      </c>
      <c r="M331" s="4"/>
      <c r="N331" s="4"/>
    </row>
    <row r="332" spans="1:14">
      <c r="A332" s="4">
        <v>330</v>
      </c>
      <c r="B332" s="4" t="s">
        <v>696</v>
      </c>
      <c r="C332" s="4">
        <f>VLOOKUP(B332,[9]Sheet2!A$1:B$100,2,FALSE)</f>
        <v>33</v>
      </c>
      <c r="D332" s="4" t="s">
        <v>32342</v>
      </c>
      <c r="E332" s="4" t="s">
        <v>32343</v>
      </c>
      <c r="F332" s="4" t="s">
        <v>32344</v>
      </c>
      <c r="G332" s="4" t="s">
        <v>12501</v>
      </c>
      <c r="H332" s="4">
        <v>2003</v>
      </c>
      <c r="I332" s="4" t="s">
        <v>97</v>
      </c>
      <c r="J332" s="4" t="s">
        <v>22</v>
      </c>
      <c r="K332" s="4" t="s">
        <v>32345</v>
      </c>
      <c r="L332" s="4">
        <v>119</v>
      </c>
      <c r="M332" s="4" t="s">
        <v>32346</v>
      </c>
      <c r="N332" s="4"/>
    </row>
    <row r="333" spans="1:14">
      <c r="A333" s="4">
        <v>331</v>
      </c>
      <c r="B333" s="4" t="s">
        <v>113</v>
      </c>
      <c r="C333" s="4">
        <f>VLOOKUP(B333,[9]Sheet2!A$1:B$100,2,FALSE)</f>
        <v>34</v>
      </c>
      <c r="D333" s="4" t="s">
        <v>32347</v>
      </c>
      <c r="E333" s="4" t="s">
        <v>32348</v>
      </c>
      <c r="F333" s="4" t="s">
        <v>32349</v>
      </c>
      <c r="G333" s="4" t="s">
        <v>29170</v>
      </c>
      <c r="H333" s="4">
        <v>1998</v>
      </c>
      <c r="I333" s="4" t="s">
        <v>863</v>
      </c>
      <c r="J333" s="4" t="s">
        <v>22</v>
      </c>
      <c r="K333" s="4" t="s">
        <v>32350</v>
      </c>
      <c r="L333" s="4">
        <v>229</v>
      </c>
      <c r="M333" s="4"/>
      <c r="N333" s="4"/>
    </row>
    <row r="334" spans="1:14">
      <c r="A334" s="4">
        <v>332</v>
      </c>
      <c r="B334" s="4" t="s">
        <v>113</v>
      </c>
      <c r="C334" s="4">
        <f>VLOOKUP(B334,[9]Sheet2!A$1:B$100,2,FALSE)</f>
        <v>34</v>
      </c>
      <c r="D334" s="4" t="s">
        <v>32351</v>
      </c>
      <c r="E334" s="4" t="s">
        <v>32352</v>
      </c>
      <c r="F334" s="4" t="s">
        <v>32353</v>
      </c>
      <c r="G334" s="4"/>
      <c r="H334" s="4">
        <v>1968</v>
      </c>
      <c r="I334" s="4" t="s">
        <v>17426</v>
      </c>
      <c r="J334" s="4" t="s">
        <v>22</v>
      </c>
      <c r="K334" s="4" t="s">
        <v>32354</v>
      </c>
      <c r="L334" s="4">
        <v>14</v>
      </c>
      <c r="M334" s="4"/>
      <c r="N334" s="4"/>
    </row>
    <row r="335" spans="1:14">
      <c r="A335" s="4">
        <v>333</v>
      </c>
      <c r="B335" s="4" t="s">
        <v>113</v>
      </c>
      <c r="C335" s="4">
        <f>VLOOKUP(B335,[9]Sheet2!A$1:B$100,2,FALSE)</f>
        <v>34</v>
      </c>
      <c r="D335" s="4" t="s">
        <v>32355</v>
      </c>
      <c r="E335" s="4" t="s">
        <v>32356</v>
      </c>
      <c r="F335" s="4" t="s">
        <v>32357</v>
      </c>
      <c r="G335" s="4" t="s">
        <v>8097</v>
      </c>
      <c r="H335" s="4">
        <v>2007</v>
      </c>
      <c r="I335" s="4" t="s">
        <v>535</v>
      </c>
      <c r="J335" s="4" t="s">
        <v>22</v>
      </c>
      <c r="K335" s="4" t="s">
        <v>32358</v>
      </c>
      <c r="L335" s="4">
        <v>6</v>
      </c>
      <c r="M335" s="4" t="s">
        <v>32359</v>
      </c>
      <c r="N335" s="4"/>
    </row>
    <row r="336" spans="1:14">
      <c r="A336" s="4">
        <v>334</v>
      </c>
      <c r="B336" s="4" t="s">
        <v>113</v>
      </c>
      <c r="C336" s="4">
        <f>VLOOKUP(B336,[9]Sheet2!A$1:B$100,2,FALSE)</f>
        <v>34</v>
      </c>
      <c r="D336" s="4" t="s">
        <v>32360</v>
      </c>
      <c r="E336" s="4" t="s">
        <v>32361</v>
      </c>
      <c r="F336" s="4" t="s">
        <v>32362</v>
      </c>
      <c r="G336" s="4" t="s">
        <v>31338</v>
      </c>
      <c r="H336" s="4">
        <v>2012</v>
      </c>
      <c r="I336" s="4" t="s">
        <v>535</v>
      </c>
      <c r="J336" s="4" t="s">
        <v>22</v>
      </c>
      <c r="K336" s="4" t="s">
        <v>32363</v>
      </c>
      <c r="L336" s="4">
        <v>6</v>
      </c>
      <c r="M336" s="4" t="s">
        <v>32364</v>
      </c>
      <c r="N336" s="4"/>
    </row>
    <row r="337" spans="1:14">
      <c r="A337" s="4">
        <v>335</v>
      </c>
      <c r="B337" s="4" t="s">
        <v>113</v>
      </c>
      <c r="C337" s="4">
        <f>VLOOKUP(B337,[9]Sheet2!A$1:B$100,2,FALSE)</f>
        <v>34</v>
      </c>
      <c r="D337" s="4" t="s">
        <v>32365</v>
      </c>
      <c r="E337" s="4"/>
      <c r="F337" s="4" t="s">
        <v>32366</v>
      </c>
      <c r="G337" s="4" t="s">
        <v>32367</v>
      </c>
      <c r="H337" s="4"/>
      <c r="I337" s="4"/>
      <c r="J337" s="4" t="s">
        <v>22</v>
      </c>
      <c r="K337" s="4"/>
      <c r="L337" s="4">
        <v>6</v>
      </c>
      <c r="M337" s="4"/>
      <c r="N337" s="4" t="s">
        <v>34</v>
      </c>
    </row>
    <row r="338" spans="1:14">
      <c r="A338" s="4">
        <v>336</v>
      </c>
      <c r="B338" s="4" t="s">
        <v>113</v>
      </c>
      <c r="C338" s="4">
        <f>VLOOKUP(B338,[9]Sheet2!A$1:B$100,2,FALSE)</f>
        <v>34</v>
      </c>
      <c r="D338" s="4" t="s">
        <v>32368</v>
      </c>
      <c r="E338" s="4" t="s">
        <v>32369</v>
      </c>
      <c r="F338" s="4" t="s">
        <v>32370</v>
      </c>
      <c r="G338" s="4" t="s">
        <v>32371</v>
      </c>
      <c r="H338" s="4">
        <v>2007</v>
      </c>
      <c r="I338" s="4" t="s">
        <v>97</v>
      </c>
      <c r="J338" s="4" t="s">
        <v>22</v>
      </c>
      <c r="K338" s="4" t="s">
        <v>32372</v>
      </c>
      <c r="L338" s="4">
        <v>58</v>
      </c>
      <c r="M338" s="4"/>
      <c r="N338" s="4"/>
    </row>
    <row r="339" spans="1:14">
      <c r="A339" s="4">
        <v>337</v>
      </c>
      <c r="B339" s="4" t="s">
        <v>113</v>
      </c>
      <c r="C339" s="4">
        <f>VLOOKUP(B339,[9]Sheet2!A$1:B$100,2,FALSE)</f>
        <v>34</v>
      </c>
      <c r="D339" s="4" t="s">
        <v>32373</v>
      </c>
      <c r="E339" s="4" t="s">
        <v>32374</v>
      </c>
      <c r="F339" s="4" t="s">
        <v>32375</v>
      </c>
      <c r="G339" s="4" t="s">
        <v>31074</v>
      </c>
      <c r="H339" s="4">
        <v>1998</v>
      </c>
      <c r="I339" s="4" t="s">
        <v>97</v>
      </c>
      <c r="J339" s="4" t="s">
        <v>22</v>
      </c>
      <c r="K339" s="4" t="s">
        <v>32376</v>
      </c>
      <c r="L339" s="4">
        <v>116</v>
      </c>
      <c r="M339" s="4"/>
      <c r="N339" s="4"/>
    </row>
    <row r="340" spans="1:14">
      <c r="A340" s="4">
        <v>338</v>
      </c>
      <c r="B340" s="4" t="s">
        <v>113</v>
      </c>
      <c r="C340" s="4">
        <f>VLOOKUP(B340,[9]Sheet2!A$1:B$100,2,FALSE)</f>
        <v>34</v>
      </c>
      <c r="D340" s="4" t="s">
        <v>32377</v>
      </c>
      <c r="E340" s="4" t="s">
        <v>32378</v>
      </c>
      <c r="F340" s="4" t="s">
        <v>32379</v>
      </c>
      <c r="G340" s="4" t="s">
        <v>32380</v>
      </c>
      <c r="H340" s="4">
        <v>2001</v>
      </c>
      <c r="I340" s="4" t="s">
        <v>32381</v>
      </c>
      <c r="J340" s="4" t="s">
        <v>167</v>
      </c>
      <c r="K340" s="4" t="s">
        <v>32382</v>
      </c>
      <c r="L340" s="4">
        <v>15</v>
      </c>
      <c r="M340" s="4" t="s">
        <v>32378</v>
      </c>
      <c r="N340" s="4" t="s">
        <v>24</v>
      </c>
    </row>
    <row r="341" spans="1:14">
      <c r="A341" s="4">
        <v>339</v>
      </c>
      <c r="B341" s="4" t="s">
        <v>113</v>
      </c>
      <c r="C341" s="4">
        <f>VLOOKUP(B341,[9]Sheet2!A$1:B$100,2,FALSE)</f>
        <v>34</v>
      </c>
      <c r="D341" s="4" t="s">
        <v>32383</v>
      </c>
      <c r="E341" s="4" t="s">
        <v>32384</v>
      </c>
      <c r="F341" s="4" t="s">
        <v>32385</v>
      </c>
      <c r="G341" s="4" t="s">
        <v>340</v>
      </c>
      <c r="H341" s="4">
        <v>2012</v>
      </c>
      <c r="I341" s="4" t="s">
        <v>97</v>
      </c>
      <c r="J341" s="4" t="s">
        <v>22</v>
      </c>
      <c r="K341" s="4" t="s">
        <v>32386</v>
      </c>
      <c r="L341" s="4">
        <v>7</v>
      </c>
      <c r="M341" s="4"/>
      <c r="N341" s="4"/>
    </row>
    <row r="342" spans="1:14">
      <c r="A342" s="4">
        <v>340</v>
      </c>
      <c r="B342" s="4" t="s">
        <v>113</v>
      </c>
      <c r="C342" s="4">
        <f>VLOOKUP(B342,[9]Sheet2!A$1:B$100,2,FALSE)</f>
        <v>34</v>
      </c>
      <c r="D342" s="4" t="s">
        <v>32387</v>
      </c>
      <c r="E342" s="4" t="s">
        <v>32388</v>
      </c>
      <c r="F342" s="4" t="s">
        <v>32389</v>
      </c>
      <c r="G342" s="4" t="s">
        <v>1585</v>
      </c>
      <c r="H342" s="4">
        <v>2008</v>
      </c>
      <c r="I342" s="4" t="s">
        <v>535</v>
      </c>
      <c r="J342" s="4" t="s">
        <v>22</v>
      </c>
      <c r="K342" s="4" t="s">
        <v>32390</v>
      </c>
      <c r="L342" s="4">
        <v>27</v>
      </c>
      <c r="M342" s="4" t="s">
        <v>32391</v>
      </c>
      <c r="N342" s="4"/>
    </row>
    <row r="343" spans="1:14">
      <c r="A343" s="4">
        <v>341</v>
      </c>
      <c r="B343" s="4" t="s">
        <v>702</v>
      </c>
      <c r="C343" s="4">
        <f>VLOOKUP(B343,[9]Sheet2!A$1:B$100,2,FALSE)</f>
        <v>35</v>
      </c>
      <c r="D343" s="4" t="s">
        <v>32392</v>
      </c>
      <c r="E343" s="4" t="s">
        <v>32393</v>
      </c>
      <c r="F343" s="4" t="s">
        <v>32394</v>
      </c>
      <c r="G343" s="4" t="s">
        <v>32395</v>
      </c>
      <c r="H343" s="4">
        <v>2002</v>
      </c>
      <c r="I343" s="4" t="s">
        <v>4676</v>
      </c>
      <c r="J343" s="4" t="s">
        <v>22</v>
      </c>
      <c r="K343" s="4" t="s">
        <v>32396</v>
      </c>
      <c r="L343" s="4">
        <v>93</v>
      </c>
      <c r="M343" s="4"/>
      <c r="N343" s="4"/>
    </row>
    <row r="344" spans="1:14">
      <c r="A344" s="4">
        <v>342</v>
      </c>
      <c r="B344" s="4" t="s">
        <v>702</v>
      </c>
      <c r="C344" s="4">
        <f>VLOOKUP(B344,[9]Sheet2!A$1:B$100,2,FALSE)</f>
        <v>35</v>
      </c>
      <c r="D344" s="4" t="s">
        <v>32397</v>
      </c>
      <c r="E344" s="4" t="s">
        <v>32398</v>
      </c>
      <c r="F344" s="4" t="s">
        <v>32399</v>
      </c>
      <c r="G344" s="4" t="s">
        <v>32400</v>
      </c>
      <c r="H344" s="4">
        <v>2004</v>
      </c>
      <c r="I344" s="4" t="s">
        <v>17307</v>
      </c>
      <c r="J344" s="4" t="s">
        <v>22</v>
      </c>
      <c r="K344" s="4" t="s">
        <v>32401</v>
      </c>
      <c r="L344" s="4">
        <v>23</v>
      </c>
      <c r="M344" s="4"/>
      <c r="N344" s="4"/>
    </row>
    <row r="345" spans="1:14">
      <c r="A345" s="4">
        <v>343</v>
      </c>
      <c r="B345" s="4" t="s">
        <v>702</v>
      </c>
      <c r="C345" s="4">
        <f>VLOOKUP(B345,[9]Sheet2!A$1:B$100,2,FALSE)</f>
        <v>35</v>
      </c>
      <c r="D345" s="4" t="s">
        <v>32402</v>
      </c>
      <c r="E345" s="4"/>
      <c r="F345" s="4" t="s">
        <v>32403</v>
      </c>
      <c r="G345" s="4" t="s">
        <v>32404</v>
      </c>
      <c r="H345" s="4"/>
      <c r="I345" s="4"/>
      <c r="J345" s="4" t="s">
        <v>32211</v>
      </c>
      <c r="K345" s="4"/>
      <c r="L345" s="4">
        <v>18</v>
      </c>
      <c r="M345" s="4"/>
      <c r="N345" s="4" t="s">
        <v>34</v>
      </c>
    </row>
    <row r="346" spans="1:14">
      <c r="A346" s="4">
        <v>344</v>
      </c>
      <c r="B346" s="4" t="s">
        <v>702</v>
      </c>
      <c r="C346" s="4">
        <f>VLOOKUP(B346,[9]Sheet2!A$1:B$100,2,FALSE)</f>
        <v>35</v>
      </c>
      <c r="D346" s="4" t="s">
        <v>18395</v>
      </c>
      <c r="E346" s="4" t="s">
        <v>18396</v>
      </c>
      <c r="F346" s="4" t="s">
        <v>17021</v>
      </c>
      <c r="G346" s="4" t="s">
        <v>1438</v>
      </c>
      <c r="H346" s="4">
        <v>1997</v>
      </c>
      <c r="I346" s="4" t="s">
        <v>1388</v>
      </c>
      <c r="J346" s="4" t="s">
        <v>22</v>
      </c>
      <c r="K346" s="4" t="s">
        <v>32405</v>
      </c>
      <c r="L346" s="4">
        <v>1097</v>
      </c>
      <c r="M346" s="4" t="s">
        <v>32406</v>
      </c>
      <c r="N346" s="4"/>
    </row>
    <row r="347" spans="1:14">
      <c r="A347" s="4">
        <v>345</v>
      </c>
      <c r="B347" s="4" t="s">
        <v>702</v>
      </c>
      <c r="C347" s="4">
        <f>VLOOKUP(B347,[9]Sheet2!A$1:B$100,2,FALSE)</f>
        <v>35</v>
      </c>
      <c r="D347" s="4" t="s">
        <v>32407</v>
      </c>
      <c r="E347" s="4" t="s">
        <v>32408</v>
      </c>
      <c r="F347" s="4" t="s">
        <v>32409</v>
      </c>
      <c r="G347" s="4" t="s">
        <v>3425</v>
      </c>
      <c r="H347" s="4">
        <v>2009</v>
      </c>
      <c r="I347" s="4" t="s">
        <v>535</v>
      </c>
      <c r="J347" s="4" t="s">
        <v>22</v>
      </c>
      <c r="K347" s="4" t="s">
        <v>32410</v>
      </c>
      <c r="L347" s="4">
        <v>23</v>
      </c>
      <c r="M347" s="4" t="s">
        <v>32411</v>
      </c>
      <c r="N347" s="4"/>
    </row>
    <row r="348" spans="1:14">
      <c r="A348" s="4">
        <v>346</v>
      </c>
      <c r="B348" s="4" t="s">
        <v>702</v>
      </c>
      <c r="C348" s="4">
        <f>VLOOKUP(B348,[9]Sheet2!A$1:B$100,2,FALSE)</f>
        <v>35</v>
      </c>
      <c r="D348" s="4" t="s">
        <v>32412</v>
      </c>
      <c r="E348" s="4" t="s">
        <v>32413</v>
      </c>
      <c r="F348" s="4" t="s">
        <v>32414</v>
      </c>
      <c r="G348" s="4" t="s">
        <v>340</v>
      </c>
      <c r="H348" s="4">
        <v>1997</v>
      </c>
      <c r="I348" s="4" t="s">
        <v>97</v>
      </c>
      <c r="J348" s="4" t="s">
        <v>22</v>
      </c>
      <c r="K348" s="4" t="s">
        <v>32415</v>
      </c>
      <c r="L348" s="4">
        <v>145</v>
      </c>
      <c r="M348" s="4" t="s">
        <v>32416</v>
      </c>
      <c r="N348" s="4"/>
    </row>
    <row r="349" spans="1:14">
      <c r="A349" s="4">
        <v>347</v>
      </c>
      <c r="B349" s="4" t="s">
        <v>702</v>
      </c>
      <c r="C349" s="4">
        <f>VLOOKUP(B349,[9]Sheet2!A$1:B$100,2,FALSE)</f>
        <v>35</v>
      </c>
      <c r="D349" s="4" t="s">
        <v>32417</v>
      </c>
      <c r="E349" s="4"/>
      <c r="F349" s="4" t="s">
        <v>30900</v>
      </c>
      <c r="G349" s="4" t="s">
        <v>29041</v>
      </c>
      <c r="H349" s="4"/>
      <c r="I349" s="4"/>
      <c r="J349" s="4" t="s">
        <v>22</v>
      </c>
      <c r="K349" s="4"/>
      <c r="L349" s="4">
        <v>6</v>
      </c>
      <c r="M349" s="4"/>
      <c r="N349" s="4" t="s">
        <v>34</v>
      </c>
    </row>
    <row r="350" spans="1:14">
      <c r="A350" s="4">
        <v>348</v>
      </c>
      <c r="B350" s="4" t="s">
        <v>702</v>
      </c>
      <c r="C350" s="4">
        <f>VLOOKUP(B350,[9]Sheet2!A$1:B$100,2,FALSE)</f>
        <v>35</v>
      </c>
      <c r="D350" s="4" t="s">
        <v>32418</v>
      </c>
      <c r="E350" s="4" t="s">
        <v>32419</v>
      </c>
      <c r="F350" s="4" t="s">
        <v>32420</v>
      </c>
      <c r="G350" s="4" t="s">
        <v>32421</v>
      </c>
      <c r="H350" s="4">
        <v>2004</v>
      </c>
      <c r="I350" s="4" t="s">
        <v>31368</v>
      </c>
      <c r="J350" s="4" t="s">
        <v>102</v>
      </c>
      <c r="K350" s="4" t="s">
        <v>32422</v>
      </c>
      <c r="L350" s="4">
        <v>7</v>
      </c>
      <c r="M350" s="4"/>
      <c r="N350" s="4" t="s">
        <v>34</v>
      </c>
    </row>
    <row r="351" spans="1:14">
      <c r="A351" s="4">
        <v>349</v>
      </c>
      <c r="B351" s="4" t="s">
        <v>702</v>
      </c>
      <c r="C351" s="4">
        <f>VLOOKUP(B351,[9]Sheet2!A$1:B$100,2,FALSE)</f>
        <v>35</v>
      </c>
      <c r="D351" s="4" t="s">
        <v>32423</v>
      </c>
      <c r="E351" s="4" t="s">
        <v>32424</v>
      </c>
      <c r="F351" s="4" t="s">
        <v>32425</v>
      </c>
      <c r="G351" s="4"/>
      <c r="H351" s="4">
        <v>2006</v>
      </c>
      <c r="I351" s="4" t="s">
        <v>32426</v>
      </c>
      <c r="J351" s="4" t="s">
        <v>102</v>
      </c>
      <c r="K351" s="4" t="s">
        <v>32427</v>
      </c>
      <c r="L351" s="4">
        <v>18</v>
      </c>
      <c r="M351" s="4" t="s">
        <v>32428</v>
      </c>
      <c r="N351" s="4"/>
    </row>
    <row r="352" spans="1:14">
      <c r="A352" s="4">
        <v>350</v>
      </c>
      <c r="B352" s="4" t="s">
        <v>702</v>
      </c>
      <c r="C352" s="4">
        <f>VLOOKUP(B352,[9]Sheet2!A$1:B$100,2,FALSE)</f>
        <v>35</v>
      </c>
      <c r="D352" s="4" t="s">
        <v>32429</v>
      </c>
      <c r="E352" s="4"/>
      <c r="F352" s="4" t="s">
        <v>32430</v>
      </c>
      <c r="G352" s="4"/>
      <c r="H352" s="4"/>
      <c r="I352" s="4" t="s">
        <v>32431</v>
      </c>
      <c r="J352" s="4" t="s">
        <v>22</v>
      </c>
      <c r="K352" s="4"/>
      <c r="L352" s="4">
        <v>1</v>
      </c>
      <c r="M352" s="4"/>
      <c r="N352" s="4" t="s">
        <v>34</v>
      </c>
    </row>
    <row r="353" spans="1:14">
      <c r="A353" s="4">
        <v>351</v>
      </c>
      <c r="B353" s="4" t="s">
        <v>103</v>
      </c>
      <c r="C353" s="4">
        <f>VLOOKUP(B353,[9]Sheet2!A$1:B$100,2,FALSE)</f>
        <v>36</v>
      </c>
      <c r="D353" s="4" t="s">
        <v>32432</v>
      </c>
      <c r="E353" s="4" t="s">
        <v>32433</v>
      </c>
      <c r="F353" s="4" t="s">
        <v>32434</v>
      </c>
      <c r="G353" s="4" t="s">
        <v>32435</v>
      </c>
      <c r="H353" s="4">
        <v>2003</v>
      </c>
      <c r="I353" s="4" t="s">
        <v>378</v>
      </c>
      <c r="J353" s="4" t="s">
        <v>22</v>
      </c>
      <c r="K353" s="4" t="s">
        <v>32436</v>
      </c>
      <c r="L353" s="4">
        <v>121</v>
      </c>
      <c r="M353" s="4"/>
      <c r="N353" s="4"/>
    </row>
    <row r="354" spans="1:14">
      <c r="A354" s="4">
        <v>352</v>
      </c>
      <c r="B354" s="4" t="s">
        <v>103</v>
      </c>
      <c r="C354" s="4">
        <f>VLOOKUP(B354,[9]Sheet2!A$1:B$100,2,FALSE)</f>
        <v>36</v>
      </c>
      <c r="D354" s="4" t="s">
        <v>32437</v>
      </c>
      <c r="E354" s="4" t="s">
        <v>32438</v>
      </c>
      <c r="F354" s="4" t="s">
        <v>31724</v>
      </c>
      <c r="G354" s="4" t="s">
        <v>31226</v>
      </c>
      <c r="H354" s="4">
        <v>2010</v>
      </c>
      <c r="I354" s="4" t="s">
        <v>97</v>
      </c>
      <c r="J354" s="4" t="s">
        <v>22</v>
      </c>
      <c r="K354" s="4" t="s">
        <v>32439</v>
      </c>
      <c r="L354" s="4">
        <v>199</v>
      </c>
      <c r="M354" s="4" t="s">
        <v>32440</v>
      </c>
      <c r="N354" s="4"/>
    </row>
    <row r="355" spans="1:14">
      <c r="A355" s="4">
        <v>353</v>
      </c>
      <c r="B355" s="4" t="s">
        <v>103</v>
      </c>
      <c r="C355" s="4">
        <f>VLOOKUP(B355,[9]Sheet2!A$1:B$100,2,FALSE)</f>
        <v>36</v>
      </c>
      <c r="D355" s="4" t="s">
        <v>32441</v>
      </c>
      <c r="E355" s="4"/>
      <c r="F355" s="4" t="s">
        <v>32442</v>
      </c>
      <c r="G355" s="4" t="s">
        <v>32443</v>
      </c>
      <c r="H355" s="4"/>
      <c r="I355" s="4"/>
      <c r="J355" s="4" t="s">
        <v>167</v>
      </c>
      <c r="K355" s="4"/>
      <c r="L355" s="4">
        <v>6</v>
      </c>
      <c r="M355" s="4" t="s">
        <v>32444</v>
      </c>
      <c r="N355" s="4" t="s">
        <v>34</v>
      </c>
    </row>
    <row r="356" spans="1:14">
      <c r="A356" s="4">
        <v>354</v>
      </c>
      <c r="B356" s="4" t="s">
        <v>103</v>
      </c>
      <c r="C356" s="4">
        <f>VLOOKUP(B356,[9]Sheet2!A$1:B$100,2,FALSE)</f>
        <v>36</v>
      </c>
      <c r="D356" s="4" t="s">
        <v>32445</v>
      </c>
      <c r="E356" s="4" t="s">
        <v>32446</v>
      </c>
      <c r="F356" s="4" t="s">
        <v>32447</v>
      </c>
      <c r="G356" s="4" t="s">
        <v>31358</v>
      </c>
      <c r="H356" s="4">
        <v>1991</v>
      </c>
      <c r="I356" s="4" t="s">
        <v>535</v>
      </c>
      <c r="J356" s="4" t="s">
        <v>22</v>
      </c>
      <c r="K356" s="4" t="s">
        <v>32448</v>
      </c>
      <c r="L356" s="4">
        <v>31</v>
      </c>
      <c r="M356" s="4"/>
      <c r="N356" s="4"/>
    </row>
    <row r="357" spans="1:14">
      <c r="A357" s="4">
        <v>355</v>
      </c>
      <c r="B357" s="4" t="s">
        <v>103</v>
      </c>
      <c r="C357" s="4">
        <f>VLOOKUP(B357,[9]Sheet2!A$1:B$100,2,FALSE)</f>
        <v>36</v>
      </c>
      <c r="D357" s="4" t="s">
        <v>32449</v>
      </c>
      <c r="E357" s="4"/>
      <c r="F357" s="4" t="s">
        <v>32450</v>
      </c>
      <c r="G357" s="4" t="s">
        <v>32451</v>
      </c>
      <c r="H357" s="4"/>
      <c r="I357" s="4"/>
      <c r="J357" s="4" t="s">
        <v>167</v>
      </c>
      <c r="K357" s="4"/>
      <c r="L357" s="4">
        <v>6</v>
      </c>
      <c r="M357" s="4"/>
      <c r="N357" s="4" t="s">
        <v>34</v>
      </c>
    </row>
    <row r="358" spans="1:14">
      <c r="A358" s="4">
        <v>356</v>
      </c>
      <c r="B358" s="4" t="s">
        <v>103</v>
      </c>
      <c r="C358" s="4">
        <f>VLOOKUP(B358,[9]Sheet2!A$1:B$100,2,FALSE)</f>
        <v>36</v>
      </c>
      <c r="D358" s="4" t="s">
        <v>32452</v>
      </c>
      <c r="E358" s="4" t="s">
        <v>32453</v>
      </c>
      <c r="F358" s="4" t="s">
        <v>32454</v>
      </c>
      <c r="G358" s="4" t="s">
        <v>1394</v>
      </c>
      <c r="H358" s="4">
        <v>2001</v>
      </c>
      <c r="I358" s="4" t="s">
        <v>1388</v>
      </c>
      <c r="J358" s="4" t="s">
        <v>22</v>
      </c>
      <c r="K358" s="4" t="s">
        <v>32455</v>
      </c>
      <c r="L358" s="4">
        <v>677</v>
      </c>
      <c r="M358" s="4" t="s">
        <v>32456</v>
      </c>
      <c r="N358" s="4"/>
    </row>
    <row r="359" spans="1:14">
      <c r="A359" s="4">
        <v>357</v>
      </c>
      <c r="B359" s="4" t="s">
        <v>103</v>
      </c>
      <c r="C359" s="4">
        <f>VLOOKUP(B359,[9]Sheet2!A$1:B$100,2,FALSE)</f>
        <v>36</v>
      </c>
      <c r="D359" s="4" t="s">
        <v>32457</v>
      </c>
      <c r="E359" s="4" t="s">
        <v>32458</v>
      </c>
      <c r="F359" s="4" t="s">
        <v>32459</v>
      </c>
      <c r="G359" s="4" t="s">
        <v>32460</v>
      </c>
      <c r="H359" s="4">
        <v>2000</v>
      </c>
      <c r="I359" s="4" t="s">
        <v>353</v>
      </c>
      <c r="J359" s="4" t="s">
        <v>22</v>
      </c>
      <c r="K359" s="4" t="s">
        <v>32461</v>
      </c>
      <c r="L359" s="4">
        <v>238</v>
      </c>
      <c r="M359" s="4" t="s">
        <v>32462</v>
      </c>
      <c r="N359" s="4"/>
    </row>
    <row r="360" spans="1:14">
      <c r="A360" s="4">
        <v>358</v>
      </c>
      <c r="B360" s="4" t="s">
        <v>103</v>
      </c>
      <c r="C360" s="4">
        <f>VLOOKUP(B360,[9]Sheet2!A$1:B$100,2,FALSE)</f>
        <v>36</v>
      </c>
      <c r="D360" s="4" t="s">
        <v>32463</v>
      </c>
      <c r="E360" s="4" t="s">
        <v>32464</v>
      </c>
      <c r="F360" s="4" t="s">
        <v>32465</v>
      </c>
      <c r="G360" s="4" t="s">
        <v>2573</v>
      </c>
      <c r="H360" s="4">
        <v>1999</v>
      </c>
      <c r="I360" s="4" t="s">
        <v>863</v>
      </c>
      <c r="J360" s="4" t="s">
        <v>22</v>
      </c>
      <c r="K360" s="4" t="s">
        <v>32466</v>
      </c>
      <c r="L360" s="4">
        <v>178</v>
      </c>
      <c r="M360" s="4" t="s">
        <v>32467</v>
      </c>
      <c r="N360" s="4"/>
    </row>
    <row r="361" spans="1:14">
      <c r="A361" s="4">
        <v>359</v>
      </c>
      <c r="B361" s="4" t="s">
        <v>103</v>
      </c>
      <c r="C361" s="4">
        <f>VLOOKUP(B361,[9]Sheet2!A$1:B$100,2,FALSE)</f>
        <v>36</v>
      </c>
      <c r="D361" s="4" t="s">
        <v>32468</v>
      </c>
      <c r="E361" s="4" t="s">
        <v>32469</v>
      </c>
      <c r="F361" s="4" t="s">
        <v>32139</v>
      </c>
      <c r="G361" s="4" t="s">
        <v>30941</v>
      </c>
      <c r="H361" s="4">
        <v>1998</v>
      </c>
      <c r="I361" s="4" t="s">
        <v>863</v>
      </c>
      <c r="J361" s="4" t="s">
        <v>22</v>
      </c>
      <c r="K361" s="4" t="s">
        <v>32470</v>
      </c>
      <c r="L361" s="4">
        <v>181</v>
      </c>
      <c r="M361" s="4"/>
      <c r="N361" s="4"/>
    </row>
    <row r="362" spans="1:14">
      <c r="A362" s="4">
        <v>360</v>
      </c>
      <c r="B362" s="4" t="s">
        <v>103</v>
      </c>
      <c r="C362" s="4">
        <f>VLOOKUP(B362,[9]Sheet2!A$1:B$100,2,FALSE)</f>
        <v>36</v>
      </c>
      <c r="D362" s="4" t="s">
        <v>32471</v>
      </c>
      <c r="E362" s="4" t="s">
        <v>32472</v>
      </c>
      <c r="F362" s="4" t="s">
        <v>32473</v>
      </c>
      <c r="G362" s="4" t="s">
        <v>340</v>
      </c>
      <c r="H362" s="4">
        <v>2006</v>
      </c>
      <c r="I362" s="4" t="s">
        <v>97</v>
      </c>
      <c r="J362" s="4" t="s">
        <v>22</v>
      </c>
      <c r="K362" s="4" t="s">
        <v>32474</v>
      </c>
      <c r="L362" s="4">
        <v>326</v>
      </c>
      <c r="M362" s="4" t="s">
        <v>32475</v>
      </c>
      <c r="N362" s="4"/>
    </row>
    <row r="363" spans="1:14">
      <c r="A363" s="4">
        <v>361</v>
      </c>
      <c r="B363" s="4" t="s">
        <v>564</v>
      </c>
      <c r="C363" s="4">
        <f>VLOOKUP(B363,[9]Sheet2!A$1:B$100,2,FALSE)</f>
        <v>37</v>
      </c>
      <c r="D363" s="4" t="s">
        <v>32476</v>
      </c>
      <c r="E363" s="4" t="s">
        <v>32477</v>
      </c>
      <c r="F363" s="4" t="s">
        <v>32478</v>
      </c>
      <c r="G363" s="4"/>
      <c r="H363" s="4">
        <v>2008</v>
      </c>
      <c r="I363" s="4" t="s">
        <v>32479</v>
      </c>
      <c r="J363" s="4" t="s">
        <v>167</v>
      </c>
      <c r="K363" s="4" t="s">
        <v>32480</v>
      </c>
      <c r="L363" s="4">
        <v>166</v>
      </c>
      <c r="M363" s="4" t="s">
        <v>32481</v>
      </c>
      <c r="N363" s="4"/>
    </row>
    <row r="364" spans="1:14">
      <c r="A364" s="4">
        <v>362</v>
      </c>
      <c r="B364" s="4" t="s">
        <v>564</v>
      </c>
      <c r="C364" s="4">
        <f>VLOOKUP(B364,[9]Sheet2!A$1:B$100,2,FALSE)</f>
        <v>37</v>
      </c>
      <c r="D364" s="4" t="s">
        <v>32482</v>
      </c>
      <c r="E364" s="4" t="s">
        <v>32483</v>
      </c>
      <c r="F364" s="4" t="s">
        <v>32484</v>
      </c>
      <c r="G364" s="4" t="s">
        <v>32485</v>
      </c>
      <c r="H364" s="4">
        <v>2010</v>
      </c>
      <c r="I364" s="4" t="s">
        <v>1466</v>
      </c>
      <c r="J364" s="4" t="s">
        <v>167</v>
      </c>
      <c r="K364" s="4" t="s">
        <v>32486</v>
      </c>
      <c r="L364" s="4">
        <v>7</v>
      </c>
      <c r="M364" s="4"/>
      <c r="N364" s="4"/>
    </row>
    <row r="365" spans="1:14">
      <c r="A365" s="4">
        <v>363</v>
      </c>
      <c r="B365" s="4" t="s">
        <v>564</v>
      </c>
      <c r="C365" s="4">
        <f>VLOOKUP(B365,[9]Sheet2!A$1:B$100,2,FALSE)</f>
        <v>37</v>
      </c>
      <c r="D365" s="4" t="s">
        <v>32487</v>
      </c>
      <c r="E365" s="4"/>
      <c r="F365" s="4" t="s">
        <v>32488</v>
      </c>
      <c r="G365" s="4" t="s">
        <v>32489</v>
      </c>
      <c r="H365" s="4"/>
      <c r="I365" s="4"/>
      <c r="J365" s="4" t="s">
        <v>22</v>
      </c>
      <c r="K365" s="4"/>
      <c r="L365" s="4">
        <v>158</v>
      </c>
      <c r="M365" s="4"/>
      <c r="N365" s="4" t="s">
        <v>34</v>
      </c>
    </row>
    <row r="366" spans="1:14">
      <c r="A366" s="4">
        <v>364</v>
      </c>
      <c r="B366" s="4" t="s">
        <v>564</v>
      </c>
      <c r="C366" s="4">
        <f>VLOOKUP(B366,[9]Sheet2!A$1:B$100,2,FALSE)</f>
        <v>37</v>
      </c>
      <c r="D366" s="4" t="s">
        <v>32490</v>
      </c>
      <c r="E366" s="4" t="s">
        <v>32491</v>
      </c>
      <c r="F366" s="4" t="s">
        <v>32492</v>
      </c>
      <c r="G366" s="4" t="s">
        <v>32493</v>
      </c>
      <c r="H366" s="4">
        <v>2010</v>
      </c>
      <c r="I366" s="4" t="s">
        <v>4676</v>
      </c>
      <c r="J366" s="4" t="s">
        <v>22</v>
      </c>
      <c r="K366" s="4" t="s">
        <v>32494</v>
      </c>
      <c r="L366" s="4">
        <v>24</v>
      </c>
      <c r="M366" s="4" t="s">
        <v>32495</v>
      </c>
      <c r="N366" s="4"/>
    </row>
    <row r="367" spans="1:14">
      <c r="A367" s="4">
        <v>365</v>
      </c>
      <c r="B367" s="4" t="s">
        <v>564</v>
      </c>
      <c r="C367" s="4">
        <f>VLOOKUP(B367,[9]Sheet2!A$1:B$100,2,FALSE)</f>
        <v>37</v>
      </c>
      <c r="D367" s="4" t="s">
        <v>32496</v>
      </c>
      <c r="E367" s="4" t="s">
        <v>32497</v>
      </c>
      <c r="F367" s="4" t="s">
        <v>32498</v>
      </c>
      <c r="G367" s="4" t="s">
        <v>12501</v>
      </c>
      <c r="H367" s="4">
        <v>2003</v>
      </c>
      <c r="I367" s="4" t="s">
        <v>97</v>
      </c>
      <c r="J367" s="4" t="s">
        <v>22</v>
      </c>
      <c r="K367" s="4" t="s">
        <v>32499</v>
      </c>
      <c r="L367" s="4">
        <v>85</v>
      </c>
      <c r="M367" s="4" t="s">
        <v>32500</v>
      </c>
      <c r="N367" s="4"/>
    </row>
    <row r="368" spans="1:14">
      <c r="A368" s="4">
        <v>366</v>
      </c>
      <c r="B368" s="4" t="s">
        <v>564</v>
      </c>
      <c r="C368" s="4">
        <f>VLOOKUP(B368,[9]Sheet2!A$1:B$100,2,FALSE)</f>
        <v>37</v>
      </c>
      <c r="D368" s="4" t="s">
        <v>32501</v>
      </c>
      <c r="E368" s="4" t="s">
        <v>32502</v>
      </c>
      <c r="F368" s="4" t="s">
        <v>32503</v>
      </c>
      <c r="G368" s="4" t="s">
        <v>32504</v>
      </c>
      <c r="H368" s="4">
        <v>2009</v>
      </c>
      <c r="I368" s="4" t="s">
        <v>97</v>
      </c>
      <c r="J368" s="4" t="s">
        <v>22</v>
      </c>
      <c r="K368" s="4" t="s">
        <v>32505</v>
      </c>
      <c r="L368" s="4">
        <v>32</v>
      </c>
      <c r="M368" s="4" t="s">
        <v>32506</v>
      </c>
      <c r="N368" s="4"/>
    </row>
    <row r="369" spans="1:14">
      <c r="A369" s="4">
        <v>367</v>
      </c>
      <c r="B369" s="4" t="s">
        <v>564</v>
      </c>
      <c r="C369" s="4">
        <f>VLOOKUP(B369,[9]Sheet2!A$1:B$100,2,FALSE)</f>
        <v>37</v>
      </c>
      <c r="D369" s="4" t="s">
        <v>32507</v>
      </c>
      <c r="E369" s="4" t="s">
        <v>32508</v>
      </c>
      <c r="F369" s="4" t="s">
        <v>32509</v>
      </c>
      <c r="G369" s="4"/>
      <c r="H369" s="4">
        <v>2004</v>
      </c>
      <c r="I369" s="4" t="s">
        <v>32510</v>
      </c>
      <c r="J369" s="4" t="s">
        <v>167</v>
      </c>
      <c r="K369" s="4" t="s">
        <v>32511</v>
      </c>
      <c r="L369" s="4">
        <v>6</v>
      </c>
      <c r="M369" s="4" t="s">
        <v>32508</v>
      </c>
      <c r="N369" s="4" t="s">
        <v>24</v>
      </c>
    </row>
    <row r="370" spans="1:14">
      <c r="A370" s="4">
        <v>368</v>
      </c>
      <c r="B370" s="4" t="s">
        <v>564</v>
      </c>
      <c r="C370" s="4">
        <f>VLOOKUP(B370,[9]Sheet2!A$1:B$100,2,FALSE)</f>
        <v>37</v>
      </c>
      <c r="D370" s="4" t="s">
        <v>32512</v>
      </c>
      <c r="E370" s="4" t="s">
        <v>32513</v>
      </c>
      <c r="F370" s="4" t="s">
        <v>32514</v>
      </c>
      <c r="G370" s="4" t="s">
        <v>31186</v>
      </c>
      <c r="H370" s="4">
        <v>1997</v>
      </c>
      <c r="I370" s="4" t="s">
        <v>353</v>
      </c>
      <c r="J370" s="4" t="s">
        <v>22</v>
      </c>
      <c r="K370" s="4" t="s">
        <v>32515</v>
      </c>
      <c r="L370" s="4">
        <v>232</v>
      </c>
      <c r="M370" s="4"/>
      <c r="N370" s="4"/>
    </row>
    <row r="371" spans="1:14">
      <c r="A371" s="4">
        <v>369</v>
      </c>
      <c r="B371" s="4" t="s">
        <v>564</v>
      </c>
      <c r="C371" s="4">
        <f>VLOOKUP(B371,[9]Sheet2!A$1:B$100,2,FALSE)</f>
        <v>37</v>
      </c>
      <c r="D371" s="4" t="s">
        <v>32516</v>
      </c>
      <c r="E371" s="4" t="s">
        <v>32517</v>
      </c>
      <c r="F371" s="4" t="s">
        <v>32518</v>
      </c>
      <c r="G371" s="4" t="s">
        <v>32519</v>
      </c>
      <c r="H371" s="4">
        <v>2010</v>
      </c>
      <c r="I371" s="4" t="s">
        <v>19313</v>
      </c>
      <c r="J371" s="4" t="s">
        <v>22</v>
      </c>
      <c r="K371" s="4" t="s">
        <v>32520</v>
      </c>
      <c r="L371" s="4">
        <v>4</v>
      </c>
      <c r="M371" s="4"/>
      <c r="N371" s="4"/>
    </row>
    <row r="372" spans="1:14">
      <c r="A372" s="4">
        <v>370</v>
      </c>
      <c r="B372" s="4" t="s">
        <v>564</v>
      </c>
      <c r="C372" s="4">
        <f>VLOOKUP(B372,[9]Sheet2!A$1:B$100,2,FALSE)</f>
        <v>37</v>
      </c>
      <c r="D372" s="4" t="s">
        <v>32521</v>
      </c>
      <c r="E372" s="4" t="s">
        <v>32522</v>
      </c>
      <c r="F372" s="4" t="s">
        <v>32523</v>
      </c>
      <c r="G372" s="4" t="s">
        <v>2573</v>
      </c>
      <c r="H372" s="4">
        <v>2001</v>
      </c>
      <c r="I372" s="4" t="s">
        <v>4676</v>
      </c>
      <c r="J372" s="4" t="s">
        <v>22</v>
      </c>
      <c r="K372" s="4" t="s">
        <v>32524</v>
      </c>
      <c r="L372" s="4">
        <v>225</v>
      </c>
      <c r="M372" s="4" t="s">
        <v>32525</v>
      </c>
      <c r="N372" s="4"/>
    </row>
    <row r="373" spans="1:14">
      <c r="A373" s="4">
        <v>371</v>
      </c>
      <c r="B373" s="4" t="s">
        <v>951</v>
      </c>
      <c r="C373" s="4">
        <f>VLOOKUP(B373,[9]Sheet2!A$1:B$100,2,FALSE)</f>
        <v>38</v>
      </c>
      <c r="D373" s="4" t="s">
        <v>32526</v>
      </c>
      <c r="E373" s="4" t="s">
        <v>32527</v>
      </c>
      <c r="F373" s="4" t="s">
        <v>32528</v>
      </c>
      <c r="G373" s="4" t="s">
        <v>32529</v>
      </c>
      <c r="H373" s="4">
        <v>2010</v>
      </c>
      <c r="I373" s="4" t="s">
        <v>30996</v>
      </c>
      <c r="J373" s="4" t="s">
        <v>102</v>
      </c>
      <c r="K373" s="4" t="s">
        <v>32530</v>
      </c>
      <c r="L373" s="4">
        <v>4</v>
      </c>
      <c r="M373" s="4"/>
      <c r="N373" s="4"/>
    </row>
    <row r="374" spans="1:14">
      <c r="A374" s="4">
        <v>372</v>
      </c>
      <c r="B374" s="4" t="s">
        <v>951</v>
      </c>
      <c r="C374" s="4">
        <f>VLOOKUP(B374,[9]Sheet2!A$1:B$100,2,FALSE)</f>
        <v>38</v>
      </c>
      <c r="D374" s="4" t="s">
        <v>32531</v>
      </c>
      <c r="E374" s="4"/>
      <c r="F374" s="4" t="s">
        <v>32532</v>
      </c>
      <c r="G374" s="4" t="s">
        <v>32533</v>
      </c>
      <c r="H374" s="4"/>
      <c r="I374" s="4"/>
      <c r="J374" s="4" t="s">
        <v>32211</v>
      </c>
      <c r="K374" s="4"/>
      <c r="L374" s="4">
        <v>21</v>
      </c>
      <c r="M374" s="4"/>
      <c r="N374" s="4" t="s">
        <v>34</v>
      </c>
    </row>
    <row r="375" spans="1:14">
      <c r="A375" s="4">
        <v>373</v>
      </c>
      <c r="B375" s="4" t="s">
        <v>951</v>
      </c>
      <c r="C375" s="4">
        <f>VLOOKUP(B375,[9]Sheet2!A$1:B$100,2,FALSE)</f>
        <v>38</v>
      </c>
      <c r="D375" s="4" t="s">
        <v>32534</v>
      </c>
      <c r="E375" s="4" t="s">
        <v>32535</v>
      </c>
      <c r="F375" s="4" t="s">
        <v>32536</v>
      </c>
      <c r="G375" s="4" t="s">
        <v>3587</v>
      </c>
      <c r="H375" s="4">
        <v>2003</v>
      </c>
      <c r="I375" s="4" t="s">
        <v>97</v>
      </c>
      <c r="J375" s="4" t="s">
        <v>22</v>
      </c>
      <c r="K375" s="4" t="s">
        <v>32537</v>
      </c>
      <c r="L375" s="4">
        <v>97</v>
      </c>
      <c r="M375" s="4" t="s">
        <v>32538</v>
      </c>
      <c r="N375" s="4"/>
    </row>
    <row r="376" spans="1:14">
      <c r="A376" s="4">
        <v>374</v>
      </c>
      <c r="B376" s="4" t="s">
        <v>951</v>
      </c>
      <c r="C376" s="4">
        <f>VLOOKUP(B376,[9]Sheet2!A$1:B$100,2,FALSE)</f>
        <v>38</v>
      </c>
      <c r="D376" s="4" t="s">
        <v>32539</v>
      </c>
      <c r="E376" s="4"/>
      <c r="F376" s="4" t="s">
        <v>32540</v>
      </c>
      <c r="G376" s="4" t="s">
        <v>340</v>
      </c>
      <c r="H376" s="4">
        <v>2006</v>
      </c>
      <c r="I376" s="4" t="s">
        <v>97</v>
      </c>
      <c r="J376" s="4" t="s">
        <v>22</v>
      </c>
      <c r="K376" s="4"/>
      <c r="L376" s="4">
        <v>111</v>
      </c>
      <c r="M376" s="4"/>
      <c r="N376" s="4" t="s">
        <v>34</v>
      </c>
    </row>
    <row r="377" spans="1:14">
      <c r="A377" s="4">
        <v>375</v>
      </c>
      <c r="B377" s="4" t="s">
        <v>951</v>
      </c>
      <c r="C377" s="4">
        <f>VLOOKUP(B377,[9]Sheet2!A$1:B$100,2,FALSE)</f>
        <v>38</v>
      </c>
      <c r="D377" s="4" t="s">
        <v>32541</v>
      </c>
      <c r="E377" s="4" t="s">
        <v>32542</v>
      </c>
      <c r="F377" s="4" t="s">
        <v>32543</v>
      </c>
      <c r="G377" s="4" t="s">
        <v>3656</v>
      </c>
      <c r="H377" s="4">
        <v>1958</v>
      </c>
      <c r="I377" s="4" t="s">
        <v>32544</v>
      </c>
      <c r="J377" s="4" t="s">
        <v>22</v>
      </c>
      <c r="K377" s="4" t="s">
        <v>32545</v>
      </c>
      <c r="L377" s="4">
        <v>410</v>
      </c>
      <c r="M377" s="4" t="s">
        <v>32542</v>
      </c>
      <c r="N377" s="4" t="s">
        <v>24</v>
      </c>
    </row>
    <row r="378" spans="1:14">
      <c r="A378" s="4">
        <v>376</v>
      </c>
      <c r="B378" s="4" t="s">
        <v>951</v>
      </c>
      <c r="C378" s="4">
        <f>VLOOKUP(B378,[9]Sheet2!A$1:B$100,2,FALSE)</f>
        <v>38</v>
      </c>
      <c r="D378" s="4" t="s">
        <v>32546</v>
      </c>
      <c r="E378" s="4" t="s">
        <v>32547</v>
      </c>
      <c r="F378" s="4" t="s">
        <v>32548</v>
      </c>
      <c r="G378" s="4" t="s">
        <v>340</v>
      </c>
      <c r="H378" s="4">
        <v>2005</v>
      </c>
      <c r="I378" s="4" t="s">
        <v>97</v>
      </c>
      <c r="J378" s="4" t="s">
        <v>22</v>
      </c>
      <c r="K378" s="4" t="s">
        <v>32549</v>
      </c>
      <c r="L378" s="4">
        <v>59</v>
      </c>
      <c r="M378" s="4" t="s">
        <v>32550</v>
      </c>
      <c r="N378" s="4"/>
    </row>
    <row r="379" spans="1:14">
      <c r="A379" s="4">
        <v>377</v>
      </c>
      <c r="B379" s="4" t="s">
        <v>951</v>
      </c>
      <c r="C379" s="4">
        <f>VLOOKUP(B379,[9]Sheet2!A$1:B$100,2,FALSE)</f>
        <v>38</v>
      </c>
      <c r="D379" s="4" t="s">
        <v>32551</v>
      </c>
      <c r="E379" s="4" t="s">
        <v>32552</v>
      </c>
      <c r="F379" s="4" t="s">
        <v>32553</v>
      </c>
      <c r="G379" s="4" t="s">
        <v>2968</v>
      </c>
      <c r="H379" s="4">
        <v>2007</v>
      </c>
      <c r="I379" s="4" t="s">
        <v>863</v>
      </c>
      <c r="J379" s="4" t="s">
        <v>22</v>
      </c>
      <c r="K379" s="4" t="s">
        <v>32554</v>
      </c>
      <c r="L379" s="4">
        <v>22</v>
      </c>
      <c r="M379" s="4"/>
      <c r="N379" s="4"/>
    </row>
    <row r="380" spans="1:14">
      <c r="A380" s="4">
        <v>378</v>
      </c>
      <c r="B380" s="4" t="s">
        <v>951</v>
      </c>
      <c r="C380" s="4">
        <f>VLOOKUP(B380,[9]Sheet2!A$1:B$100,2,FALSE)</f>
        <v>38</v>
      </c>
      <c r="D380" s="4" t="s">
        <v>32555</v>
      </c>
      <c r="E380" s="4" t="s">
        <v>32556</v>
      </c>
      <c r="F380" s="4" t="s">
        <v>32557</v>
      </c>
      <c r="G380" s="4" t="s">
        <v>10190</v>
      </c>
      <c r="H380" s="4">
        <v>2012</v>
      </c>
      <c r="I380" s="4" t="s">
        <v>97</v>
      </c>
      <c r="J380" s="4" t="s">
        <v>22</v>
      </c>
      <c r="K380" s="4" t="s">
        <v>32558</v>
      </c>
      <c r="L380" s="4">
        <v>10</v>
      </c>
      <c r="M380" s="4" t="s">
        <v>32559</v>
      </c>
      <c r="N380" s="4"/>
    </row>
    <row r="381" spans="1:14">
      <c r="A381" s="4">
        <v>379</v>
      </c>
      <c r="B381" s="4" t="s">
        <v>951</v>
      </c>
      <c r="C381" s="4">
        <f>VLOOKUP(B381,[9]Sheet2!A$1:B$100,2,FALSE)</f>
        <v>38</v>
      </c>
      <c r="D381" s="4" t="s">
        <v>32560</v>
      </c>
      <c r="E381" s="4" t="s">
        <v>32561</v>
      </c>
      <c r="F381" s="4" t="s">
        <v>32562</v>
      </c>
      <c r="G381" s="4" t="s">
        <v>2083</v>
      </c>
      <c r="H381" s="4">
        <v>2009</v>
      </c>
      <c r="I381" s="4" t="s">
        <v>863</v>
      </c>
      <c r="J381" s="4" t="s">
        <v>22</v>
      </c>
      <c r="K381" s="4" t="s">
        <v>32563</v>
      </c>
      <c r="L381" s="4">
        <v>113</v>
      </c>
      <c r="M381" s="4" t="s">
        <v>32561</v>
      </c>
      <c r="N381" s="4" t="s">
        <v>1717</v>
      </c>
    </row>
    <row r="382" spans="1:14">
      <c r="A382" s="4">
        <v>380</v>
      </c>
      <c r="B382" s="4" t="s">
        <v>951</v>
      </c>
      <c r="C382" s="4">
        <f>VLOOKUP(B382,[9]Sheet2!A$1:B$100,2,FALSE)</f>
        <v>38</v>
      </c>
      <c r="D382" s="4" t="s">
        <v>32564</v>
      </c>
      <c r="E382" s="4" t="s">
        <v>32565</v>
      </c>
      <c r="F382" s="4" t="s">
        <v>32566</v>
      </c>
      <c r="G382" s="4" t="s">
        <v>32567</v>
      </c>
      <c r="H382" s="4">
        <v>2001</v>
      </c>
      <c r="I382" s="4" t="s">
        <v>353</v>
      </c>
      <c r="J382" s="4" t="s">
        <v>22</v>
      </c>
      <c r="K382" s="4" t="s">
        <v>32568</v>
      </c>
      <c r="L382" s="4">
        <v>120</v>
      </c>
      <c r="M382" s="4" t="s">
        <v>32565</v>
      </c>
      <c r="N382" s="4" t="s">
        <v>24</v>
      </c>
    </row>
    <row r="383" spans="1:14">
      <c r="A383" s="4">
        <v>381</v>
      </c>
      <c r="B383" s="4" t="s">
        <v>712</v>
      </c>
      <c r="C383" s="4">
        <f>VLOOKUP(B383,[9]Sheet2!A$1:B$100,2,FALSE)</f>
        <v>39</v>
      </c>
      <c r="D383" s="4" t="s">
        <v>32569</v>
      </c>
      <c r="E383" s="4" t="s">
        <v>32570</v>
      </c>
      <c r="F383" s="4" t="s">
        <v>32571</v>
      </c>
      <c r="G383" s="4" t="s">
        <v>32572</v>
      </c>
      <c r="H383" s="4">
        <v>1993</v>
      </c>
      <c r="I383" s="4" t="s">
        <v>4683</v>
      </c>
      <c r="J383" s="4" t="s">
        <v>119</v>
      </c>
      <c r="K383" s="4" t="s">
        <v>32573</v>
      </c>
      <c r="L383" s="4">
        <v>41</v>
      </c>
      <c r="M383" s="4"/>
      <c r="N383" s="4"/>
    </row>
    <row r="384" spans="1:14">
      <c r="A384" s="4">
        <v>382</v>
      </c>
      <c r="B384" s="4" t="s">
        <v>712</v>
      </c>
      <c r="C384" s="4">
        <f>VLOOKUP(B384,[9]Sheet2!A$1:B$100,2,FALSE)</f>
        <v>39</v>
      </c>
      <c r="D384" s="4" t="s">
        <v>32574</v>
      </c>
      <c r="E384" s="4" t="s">
        <v>32575</v>
      </c>
      <c r="F384" s="4" t="s">
        <v>32576</v>
      </c>
      <c r="G384" s="4" t="s">
        <v>32577</v>
      </c>
      <c r="H384" s="4">
        <v>2009</v>
      </c>
      <c r="I384" s="4" t="s">
        <v>863</v>
      </c>
      <c r="J384" s="4" t="s">
        <v>22</v>
      </c>
      <c r="K384" s="4" t="s">
        <v>32578</v>
      </c>
      <c r="L384" s="4">
        <v>20</v>
      </c>
      <c r="M384" s="4"/>
      <c r="N384" s="4"/>
    </row>
    <row r="385" spans="1:14">
      <c r="A385" s="4">
        <v>383</v>
      </c>
      <c r="B385" s="4" t="s">
        <v>712</v>
      </c>
      <c r="C385" s="4">
        <f>VLOOKUP(B385,[9]Sheet2!A$1:B$100,2,FALSE)</f>
        <v>39</v>
      </c>
      <c r="D385" s="4" t="s">
        <v>32579</v>
      </c>
      <c r="E385" s="4" t="s">
        <v>32580</v>
      </c>
      <c r="F385" s="4" t="s">
        <v>32581</v>
      </c>
      <c r="G385" s="4" t="s">
        <v>2573</v>
      </c>
      <c r="H385" s="4">
        <v>2008</v>
      </c>
      <c r="I385" s="4" t="s">
        <v>97</v>
      </c>
      <c r="J385" s="4" t="s">
        <v>22</v>
      </c>
      <c r="K385" s="4" t="s">
        <v>32582</v>
      </c>
      <c r="L385" s="4">
        <v>93</v>
      </c>
      <c r="M385" s="4"/>
      <c r="N385" s="4"/>
    </row>
    <row r="386" spans="1:14">
      <c r="A386" s="4">
        <v>384</v>
      </c>
      <c r="B386" s="4" t="s">
        <v>712</v>
      </c>
      <c r="C386" s="4">
        <f>VLOOKUP(B386,[9]Sheet2!A$1:B$100,2,FALSE)</f>
        <v>39</v>
      </c>
      <c r="D386" s="4" t="s">
        <v>32583</v>
      </c>
      <c r="E386" s="4" t="s">
        <v>32584</v>
      </c>
      <c r="F386" s="4" t="s">
        <v>32585</v>
      </c>
      <c r="G386" s="4" t="s">
        <v>32586</v>
      </c>
      <c r="H386" s="4">
        <v>1993</v>
      </c>
      <c r="I386" s="4" t="s">
        <v>535</v>
      </c>
      <c r="J386" s="4" t="s">
        <v>22</v>
      </c>
      <c r="K386" s="4" t="s">
        <v>32587</v>
      </c>
      <c r="L386" s="4">
        <v>353</v>
      </c>
      <c r="M386" s="4"/>
      <c r="N386" s="4"/>
    </row>
    <row r="387" spans="1:14">
      <c r="A387" s="4">
        <v>385</v>
      </c>
      <c r="B387" s="4" t="s">
        <v>712</v>
      </c>
      <c r="C387" s="4">
        <f>VLOOKUP(B387,[9]Sheet2!A$1:B$100,2,FALSE)</f>
        <v>39</v>
      </c>
      <c r="D387" s="4" t="s">
        <v>32588</v>
      </c>
      <c r="E387" s="4" t="s">
        <v>32589</v>
      </c>
      <c r="F387" s="4" t="s">
        <v>32590</v>
      </c>
      <c r="G387" s="4" t="s">
        <v>32591</v>
      </c>
      <c r="H387" s="4">
        <v>2005</v>
      </c>
      <c r="I387" s="4" t="s">
        <v>97</v>
      </c>
      <c r="J387" s="4" t="s">
        <v>22</v>
      </c>
      <c r="K387" s="4" t="s">
        <v>32592</v>
      </c>
      <c r="L387" s="4">
        <v>5</v>
      </c>
      <c r="M387" s="4"/>
      <c r="N387" s="4"/>
    </row>
    <row r="388" spans="1:14">
      <c r="A388" s="4">
        <v>386</v>
      </c>
      <c r="B388" s="4" t="s">
        <v>712</v>
      </c>
      <c r="C388" s="4">
        <f>VLOOKUP(B388,[9]Sheet2!A$1:B$100,2,FALSE)</f>
        <v>39</v>
      </c>
      <c r="D388" s="4" t="s">
        <v>32593</v>
      </c>
      <c r="E388" s="4" t="s">
        <v>32594</v>
      </c>
      <c r="F388" s="4" t="s">
        <v>32595</v>
      </c>
      <c r="G388" s="4" t="s">
        <v>32596</v>
      </c>
      <c r="H388" s="4">
        <v>2008</v>
      </c>
      <c r="I388" s="4" t="s">
        <v>17426</v>
      </c>
      <c r="J388" s="4" t="s">
        <v>22</v>
      </c>
      <c r="K388" s="4" t="s">
        <v>32597</v>
      </c>
      <c r="L388" s="4">
        <v>18</v>
      </c>
      <c r="M388" s="4" t="s">
        <v>32598</v>
      </c>
      <c r="N388" s="4"/>
    </row>
    <row r="389" spans="1:14">
      <c r="A389" s="4">
        <v>387</v>
      </c>
      <c r="B389" s="4" t="s">
        <v>712</v>
      </c>
      <c r="C389" s="4">
        <f>VLOOKUP(B389,[9]Sheet2!A$1:B$100,2,FALSE)</f>
        <v>39</v>
      </c>
      <c r="D389" s="4" t="s">
        <v>32599</v>
      </c>
      <c r="E389" s="4" t="s">
        <v>32600</v>
      </c>
      <c r="F389" s="4" t="s">
        <v>32601</v>
      </c>
      <c r="G389" s="4" t="s">
        <v>32602</v>
      </c>
      <c r="H389" s="4">
        <v>1993</v>
      </c>
      <c r="I389" s="4" t="s">
        <v>32603</v>
      </c>
      <c r="J389" s="4" t="s">
        <v>22</v>
      </c>
      <c r="K389" s="4" t="s">
        <v>32604</v>
      </c>
      <c r="L389" s="4">
        <v>25</v>
      </c>
      <c r="M389" s="4" t="s">
        <v>32605</v>
      </c>
      <c r="N389" s="4"/>
    </row>
    <row r="390" spans="1:14">
      <c r="A390" s="4">
        <v>388</v>
      </c>
      <c r="B390" s="4" t="s">
        <v>712</v>
      </c>
      <c r="C390" s="4">
        <f>VLOOKUP(B390,[9]Sheet2!A$1:B$100,2,FALSE)</f>
        <v>39</v>
      </c>
      <c r="D390" s="4" t="s">
        <v>32606</v>
      </c>
      <c r="E390" s="4" t="s">
        <v>32607</v>
      </c>
      <c r="F390" s="4" t="s">
        <v>32608</v>
      </c>
      <c r="G390" s="4" t="s">
        <v>4114</v>
      </c>
      <c r="H390" s="4">
        <v>2013</v>
      </c>
      <c r="I390" s="4" t="s">
        <v>863</v>
      </c>
      <c r="J390" s="4" t="s">
        <v>22</v>
      </c>
      <c r="K390" s="4" t="s">
        <v>32609</v>
      </c>
      <c r="L390" s="4">
        <v>4</v>
      </c>
      <c r="M390" s="4" t="s">
        <v>32610</v>
      </c>
      <c r="N390" s="4"/>
    </row>
    <row r="391" spans="1:14">
      <c r="A391" s="4">
        <v>389</v>
      </c>
      <c r="B391" s="4" t="s">
        <v>712</v>
      </c>
      <c r="C391" s="4">
        <f>VLOOKUP(B391,[9]Sheet2!A$1:B$100,2,FALSE)</f>
        <v>39</v>
      </c>
      <c r="D391" s="4" t="s">
        <v>32611</v>
      </c>
      <c r="E391" s="4"/>
      <c r="F391" s="4" t="s">
        <v>32612</v>
      </c>
      <c r="G391" s="4"/>
      <c r="H391" s="4">
        <v>1985</v>
      </c>
      <c r="I391" s="4" t="s">
        <v>32613</v>
      </c>
      <c r="J391" s="4" t="s">
        <v>22</v>
      </c>
      <c r="K391" s="4"/>
      <c r="L391" s="4">
        <v>5</v>
      </c>
      <c r="M391" s="4"/>
      <c r="N391" s="4" t="s">
        <v>34</v>
      </c>
    </row>
    <row r="392" spans="1:14">
      <c r="A392" s="4">
        <v>390</v>
      </c>
      <c r="B392" s="4" t="s">
        <v>712</v>
      </c>
      <c r="C392" s="4">
        <f>VLOOKUP(B392,[9]Sheet2!A$1:B$100,2,FALSE)</f>
        <v>39</v>
      </c>
      <c r="D392" s="4" t="s">
        <v>32614</v>
      </c>
      <c r="E392" s="4"/>
      <c r="F392" s="4" t="s">
        <v>32615</v>
      </c>
      <c r="G392" s="4" t="s">
        <v>32616</v>
      </c>
      <c r="H392" s="4"/>
      <c r="I392" s="4"/>
      <c r="J392" s="4" t="s">
        <v>167</v>
      </c>
      <c r="K392" s="4"/>
      <c r="L392" s="4">
        <v>5</v>
      </c>
      <c r="M392" s="4"/>
      <c r="N392" s="4" t="s">
        <v>34</v>
      </c>
    </row>
    <row r="393" spans="1:14">
      <c r="A393" s="4">
        <v>391</v>
      </c>
      <c r="B393" s="4" t="s">
        <v>162</v>
      </c>
      <c r="C393" s="4">
        <f>VLOOKUP(B393,[9]Sheet2!A$1:B$100,2,FALSE)</f>
        <v>40</v>
      </c>
      <c r="D393" s="4" t="s">
        <v>32617</v>
      </c>
      <c r="E393" s="4"/>
      <c r="F393" s="4" t="s">
        <v>32618</v>
      </c>
      <c r="G393" s="4"/>
      <c r="H393" s="4"/>
      <c r="I393" s="4" t="s">
        <v>32619</v>
      </c>
      <c r="J393" s="4" t="s">
        <v>22</v>
      </c>
      <c r="K393" s="4"/>
      <c r="L393" s="4">
        <v>5</v>
      </c>
      <c r="M393" s="4"/>
      <c r="N393" s="4" t="s">
        <v>34</v>
      </c>
    </row>
    <row r="394" spans="1:14">
      <c r="A394" s="4">
        <v>392</v>
      </c>
      <c r="B394" s="4" t="s">
        <v>162</v>
      </c>
      <c r="C394" s="4">
        <f>VLOOKUP(B394,[9]Sheet2!A$1:B$100,2,FALSE)</f>
        <v>40</v>
      </c>
      <c r="D394" s="4" t="s">
        <v>32620</v>
      </c>
      <c r="E394" s="4"/>
      <c r="F394" s="4" t="s">
        <v>32621</v>
      </c>
      <c r="G394" s="4" t="s">
        <v>32622</v>
      </c>
      <c r="H394" s="4"/>
      <c r="I394" s="4"/>
      <c r="J394" s="4" t="s">
        <v>167</v>
      </c>
      <c r="K394" s="4"/>
      <c r="L394" s="4">
        <v>5</v>
      </c>
      <c r="M394" s="4"/>
      <c r="N394" s="4" t="s">
        <v>34</v>
      </c>
    </row>
    <row r="395" spans="1:14">
      <c r="A395" s="4">
        <v>393</v>
      </c>
      <c r="B395" s="4" t="s">
        <v>162</v>
      </c>
      <c r="C395" s="4">
        <f>VLOOKUP(B395,[9]Sheet2!A$1:B$100,2,FALSE)</f>
        <v>40</v>
      </c>
      <c r="D395" s="4" t="s">
        <v>32623</v>
      </c>
      <c r="E395" s="4"/>
      <c r="F395" s="4" t="s">
        <v>32624</v>
      </c>
      <c r="G395" s="4"/>
      <c r="H395" s="4"/>
      <c r="I395" s="4" t="s">
        <v>31027</v>
      </c>
      <c r="J395" s="4" t="s">
        <v>22</v>
      </c>
      <c r="K395" s="4"/>
      <c r="L395" s="4">
        <v>5</v>
      </c>
      <c r="M395" s="4"/>
      <c r="N395" s="4" t="s">
        <v>34</v>
      </c>
    </row>
    <row r="396" spans="1:14">
      <c r="A396" s="4">
        <v>394</v>
      </c>
      <c r="B396" s="4" t="s">
        <v>162</v>
      </c>
      <c r="C396" s="4">
        <f>VLOOKUP(B396,[9]Sheet2!A$1:B$100,2,FALSE)</f>
        <v>40</v>
      </c>
      <c r="D396" s="4" t="s">
        <v>32625</v>
      </c>
      <c r="E396" s="4"/>
      <c r="F396" s="4" t="s">
        <v>32626</v>
      </c>
      <c r="G396" s="4" t="s">
        <v>32627</v>
      </c>
      <c r="H396" s="4"/>
      <c r="I396" s="4"/>
      <c r="J396" s="4" t="s">
        <v>22</v>
      </c>
      <c r="K396" s="4"/>
      <c r="L396" s="4">
        <v>5</v>
      </c>
      <c r="M396" s="4"/>
      <c r="N396" s="4" t="s">
        <v>34</v>
      </c>
    </row>
    <row r="397" spans="1:14">
      <c r="A397" s="4">
        <v>395</v>
      </c>
      <c r="B397" s="4" t="s">
        <v>162</v>
      </c>
      <c r="C397" s="4">
        <f>VLOOKUP(B397,[9]Sheet2!A$1:B$100,2,FALSE)</f>
        <v>40</v>
      </c>
      <c r="D397" s="4" t="s">
        <v>32628</v>
      </c>
      <c r="E397" s="4" t="s">
        <v>32629</v>
      </c>
      <c r="F397" s="4" t="s">
        <v>32630</v>
      </c>
      <c r="G397" s="4" t="s">
        <v>32631</v>
      </c>
      <c r="H397" s="4">
        <v>2004</v>
      </c>
      <c r="I397" s="4" t="s">
        <v>32632</v>
      </c>
      <c r="J397" s="4" t="s">
        <v>167</v>
      </c>
      <c r="K397" s="4" t="s">
        <v>32633</v>
      </c>
      <c r="L397" s="4">
        <v>5</v>
      </c>
      <c r="M397" s="4" t="s">
        <v>32629</v>
      </c>
      <c r="N397" s="4" t="s">
        <v>24</v>
      </c>
    </row>
    <row r="398" spans="1:14">
      <c r="A398" s="4">
        <v>396</v>
      </c>
      <c r="B398" s="4" t="s">
        <v>162</v>
      </c>
      <c r="C398" s="4">
        <f>VLOOKUP(B398,[9]Sheet2!A$1:B$100,2,FALSE)</f>
        <v>40</v>
      </c>
      <c r="D398" s="4" t="s">
        <v>32634</v>
      </c>
      <c r="E398" s="4" t="s">
        <v>32635</v>
      </c>
      <c r="F398" s="4" t="s">
        <v>32636</v>
      </c>
      <c r="G398" s="4" t="s">
        <v>2311</v>
      </c>
      <c r="H398" s="4">
        <v>1995</v>
      </c>
      <c r="I398" s="4" t="s">
        <v>863</v>
      </c>
      <c r="J398" s="4" t="s">
        <v>22</v>
      </c>
      <c r="K398" s="4" t="s">
        <v>32637</v>
      </c>
      <c r="L398" s="4">
        <v>261</v>
      </c>
      <c r="M398" s="4" t="s">
        <v>32638</v>
      </c>
      <c r="N398" s="4"/>
    </row>
    <row r="399" spans="1:14">
      <c r="A399" s="4">
        <v>397</v>
      </c>
      <c r="B399" s="4" t="s">
        <v>162</v>
      </c>
      <c r="C399" s="4">
        <f>VLOOKUP(B399,[9]Sheet2!A$1:B$100,2,FALSE)</f>
        <v>40</v>
      </c>
      <c r="D399" s="4" t="s">
        <v>32639</v>
      </c>
      <c r="E399" s="4" t="s">
        <v>32640</v>
      </c>
      <c r="F399" s="4" t="s">
        <v>32641</v>
      </c>
      <c r="G399" s="4" t="s">
        <v>32642</v>
      </c>
      <c r="H399" s="4">
        <v>1971</v>
      </c>
      <c r="I399" s="4" t="s">
        <v>863</v>
      </c>
      <c r="J399" s="4" t="s">
        <v>22</v>
      </c>
      <c r="K399" s="4" t="s">
        <v>32643</v>
      </c>
      <c r="L399" s="4">
        <v>198</v>
      </c>
      <c r="M399" s="4" t="s">
        <v>32644</v>
      </c>
      <c r="N399" s="4"/>
    </row>
    <row r="400" spans="1:14">
      <c r="A400" s="4">
        <v>398</v>
      </c>
      <c r="B400" s="4" t="s">
        <v>162</v>
      </c>
      <c r="C400" s="4">
        <f>VLOOKUP(B400,[9]Sheet2!A$1:B$100,2,FALSE)</f>
        <v>40</v>
      </c>
      <c r="D400" s="4" t="s">
        <v>32645</v>
      </c>
      <c r="E400" s="4" t="s">
        <v>32646</v>
      </c>
      <c r="F400" s="4" t="s">
        <v>32647</v>
      </c>
      <c r="G400" s="4" t="s">
        <v>32648</v>
      </c>
      <c r="H400" s="4">
        <v>1984</v>
      </c>
      <c r="I400" s="4" t="s">
        <v>353</v>
      </c>
      <c r="J400" s="4" t="s">
        <v>22</v>
      </c>
      <c r="K400" s="4" t="s">
        <v>32649</v>
      </c>
      <c r="L400" s="4">
        <v>54</v>
      </c>
      <c r="M400" s="4"/>
      <c r="N400" s="4"/>
    </row>
    <row r="401" spans="1:14">
      <c r="A401" s="4">
        <v>399</v>
      </c>
      <c r="B401" s="4" t="s">
        <v>162</v>
      </c>
      <c r="C401" s="4">
        <f>VLOOKUP(B401,[9]Sheet2!A$1:B$100,2,FALSE)</f>
        <v>40</v>
      </c>
      <c r="D401" s="4" t="s">
        <v>32650</v>
      </c>
      <c r="E401" s="4" t="s">
        <v>32651</v>
      </c>
      <c r="F401" s="4" t="s">
        <v>32652</v>
      </c>
      <c r="G401" s="4" t="s">
        <v>32653</v>
      </c>
      <c r="H401" s="4">
        <v>2010</v>
      </c>
      <c r="I401" s="4" t="s">
        <v>535</v>
      </c>
      <c r="J401" s="4" t="s">
        <v>22</v>
      </c>
      <c r="K401" s="4" t="s">
        <v>32654</v>
      </c>
      <c r="L401" s="4">
        <v>10</v>
      </c>
      <c r="M401" s="4"/>
      <c r="N401" s="4"/>
    </row>
    <row r="402" spans="1:14">
      <c r="A402" s="4">
        <v>400</v>
      </c>
      <c r="B402" s="4" t="s">
        <v>162</v>
      </c>
      <c r="C402" s="4">
        <f>VLOOKUP(B402,[9]Sheet2!A$1:B$100,2,FALSE)</f>
        <v>40</v>
      </c>
      <c r="D402" s="4" t="s">
        <v>32655</v>
      </c>
      <c r="E402" s="4" t="s">
        <v>32656</v>
      </c>
      <c r="F402" s="4" t="s">
        <v>32657</v>
      </c>
      <c r="G402" s="4" t="s">
        <v>32658</v>
      </c>
      <c r="H402" s="4">
        <v>2008</v>
      </c>
      <c r="I402" s="4" t="s">
        <v>535</v>
      </c>
      <c r="J402" s="4" t="s">
        <v>22</v>
      </c>
      <c r="K402" s="4" t="s">
        <v>32659</v>
      </c>
      <c r="L402" s="4">
        <v>19</v>
      </c>
      <c r="M402" s="4" t="s">
        <v>32660</v>
      </c>
      <c r="N402" s="4"/>
    </row>
    <row r="403" spans="1:14">
      <c r="A403" s="4">
        <v>401</v>
      </c>
      <c r="B403" s="4" t="s">
        <v>147</v>
      </c>
      <c r="C403" s="4">
        <f>VLOOKUP(B403,[9]Sheet2!A$1:B$100,2,FALSE)</f>
        <v>41</v>
      </c>
      <c r="D403" s="4" t="s">
        <v>32661</v>
      </c>
      <c r="E403" s="4" t="s">
        <v>32662</v>
      </c>
      <c r="F403" s="4" t="s">
        <v>32663</v>
      </c>
      <c r="G403" s="4" t="s">
        <v>32664</v>
      </c>
      <c r="H403" s="4">
        <v>2008</v>
      </c>
      <c r="I403" s="4" t="s">
        <v>17426</v>
      </c>
      <c r="J403" s="4" t="s">
        <v>22</v>
      </c>
      <c r="K403" s="4" t="s">
        <v>32665</v>
      </c>
      <c r="L403" s="4">
        <v>5</v>
      </c>
      <c r="M403" s="4" t="s">
        <v>32666</v>
      </c>
      <c r="N403" s="4"/>
    </row>
    <row r="404" spans="1:14">
      <c r="A404" s="4">
        <v>402</v>
      </c>
      <c r="B404" s="4" t="s">
        <v>147</v>
      </c>
      <c r="C404" s="4">
        <f>VLOOKUP(B404,[9]Sheet2!A$1:B$100,2,FALSE)</f>
        <v>41</v>
      </c>
      <c r="D404" s="4" t="s">
        <v>32667</v>
      </c>
      <c r="E404" s="4" t="s">
        <v>32668</v>
      </c>
      <c r="F404" s="4" t="s">
        <v>32669</v>
      </c>
      <c r="G404" s="4" t="s">
        <v>1399</v>
      </c>
      <c r="H404" s="4">
        <v>2006</v>
      </c>
      <c r="I404" s="4" t="s">
        <v>1388</v>
      </c>
      <c r="J404" s="4" t="s">
        <v>22</v>
      </c>
      <c r="K404" s="4" t="s">
        <v>32670</v>
      </c>
      <c r="L404" s="4">
        <v>129</v>
      </c>
      <c r="M404" s="4" t="s">
        <v>32671</v>
      </c>
      <c r="N404" s="4"/>
    </row>
    <row r="405" spans="1:14">
      <c r="A405" s="4">
        <v>403</v>
      </c>
      <c r="B405" s="4" t="s">
        <v>147</v>
      </c>
      <c r="C405" s="4">
        <f>VLOOKUP(B405,[9]Sheet2!A$1:B$100,2,FALSE)</f>
        <v>41</v>
      </c>
      <c r="D405" s="4" t="s">
        <v>32672</v>
      </c>
      <c r="E405" s="4" t="s">
        <v>32673</v>
      </c>
      <c r="F405" s="4" t="s">
        <v>32674</v>
      </c>
      <c r="G405" s="4" t="s">
        <v>2083</v>
      </c>
      <c r="H405" s="4">
        <v>1999</v>
      </c>
      <c r="I405" s="4" t="s">
        <v>863</v>
      </c>
      <c r="J405" s="4" t="s">
        <v>22</v>
      </c>
      <c r="K405" s="4" t="s">
        <v>32675</v>
      </c>
      <c r="L405" s="4">
        <v>243</v>
      </c>
      <c r="M405" s="4" t="s">
        <v>32676</v>
      </c>
      <c r="N405" s="4"/>
    </row>
    <row r="406" spans="1:14">
      <c r="A406" s="4">
        <v>404</v>
      </c>
      <c r="B406" s="4" t="s">
        <v>147</v>
      </c>
      <c r="C406" s="4">
        <f>VLOOKUP(B406,[9]Sheet2!A$1:B$100,2,FALSE)</f>
        <v>41</v>
      </c>
      <c r="D406" s="4" t="s">
        <v>32677</v>
      </c>
      <c r="E406" s="4" t="s">
        <v>32678</v>
      </c>
      <c r="F406" s="4" t="s">
        <v>32679</v>
      </c>
      <c r="G406" s="4" t="s">
        <v>16048</v>
      </c>
      <c r="H406" s="4">
        <v>1999</v>
      </c>
      <c r="I406" s="4" t="s">
        <v>863</v>
      </c>
      <c r="J406" s="4" t="s">
        <v>22</v>
      </c>
      <c r="K406" s="4" t="s">
        <v>32680</v>
      </c>
      <c r="L406" s="4">
        <v>63</v>
      </c>
      <c r="M406" s="4"/>
      <c r="N406" s="4"/>
    </row>
    <row r="407" spans="1:14">
      <c r="A407" s="4">
        <v>405</v>
      </c>
      <c r="B407" s="4" t="s">
        <v>147</v>
      </c>
      <c r="C407" s="4">
        <f>VLOOKUP(B407,[9]Sheet2!A$1:B$100,2,FALSE)</f>
        <v>41</v>
      </c>
      <c r="D407" s="4" t="s">
        <v>32681</v>
      </c>
      <c r="E407" s="4"/>
      <c r="F407" s="4" t="s">
        <v>32682</v>
      </c>
      <c r="G407" s="4" t="s">
        <v>32683</v>
      </c>
      <c r="H407" s="4">
        <v>1963</v>
      </c>
      <c r="I407" s="4"/>
      <c r="J407" s="4" t="s">
        <v>167</v>
      </c>
      <c r="K407" s="4"/>
      <c r="L407" s="4">
        <v>4</v>
      </c>
      <c r="M407" s="4"/>
      <c r="N407" s="4" t="s">
        <v>34</v>
      </c>
    </row>
    <row r="408" spans="1:14">
      <c r="A408" s="4">
        <v>406</v>
      </c>
      <c r="B408" s="4" t="s">
        <v>147</v>
      </c>
      <c r="C408" s="4">
        <f>VLOOKUP(B408,[9]Sheet2!A$1:B$100,2,FALSE)</f>
        <v>41</v>
      </c>
      <c r="D408" s="4" t="s">
        <v>32684</v>
      </c>
      <c r="E408" s="4" t="s">
        <v>32685</v>
      </c>
      <c r="F408" s="4" t="s">
        <v>32686</v>
      </c>
      <c r="G408" s="4" t="s">
        <v>3612</v>
      </c>
      <c r="H408" s="4">
        <v>2007</v>
      </c>
      <c r="I408" s="4" t="s">
        <v>4714</v>
      </c>
      <c r="J408" s="4" t="s">
        <v>22</v>
      </c>
      <c r="K408" s="4" t="s">
        <v>32687</v>
      </c>
      <c r="L408" s="4">
        <v>6</v>
      </c>
      <c r="M408" s="4" t="s">
        <v>32688</v>
      </c>
      <c r="N408" s="4"/>
    </row>
    <row r="409" spans="1:14">
      <c r="A409" s="4">
        <v>407</v>
      </c>
      <c r="B409" s="4" t="s">
        <v>147</v>
      </c>
      <c r="C409" s="4">
        <f>VLOOKUP(B409,[9]Sheet2!A$1:B$100,2,FALSE)</f>
        <v>41</v>
      </c>
      <c r="D409" s="4" t="s">
        <v>32689</v>
      </c>
      <c r="E409" s="4" t="s">
        <v>32690</v>
      </c>
      <c r="F409" s="4" t="s">
        <v>31459</v>
      </c>
      <c r="G409" s="4" t="s">
        <v>4155</v>
      </c>
      <c r="H409" s="4">
        <v>1999</v>
      </c>
      <c r="I409" s="4" t="s">
        <v>863</v>
      </c>
      <c r="J409" s="4" t="s">
        <v>22</v>
      </c>
      <c r="K409" s="4" t="s">
        <v>32691</v>
      </c>
      <c r="L409" s="4">
        <v>666</v>
      </c>
      <c r="M409" s="4" t="s">
        <v>32692</v>
      </c>
      <c r="N409" s="4"/>
    </row>
    <row r="410" spans="1:14">
      <c r="A410" s="4">
        <v>408</v>
      </c>
      <c r="B410" s="4" t="s">
        <v>147</v>
      </c>
      <c r="C410" s="4">
        <f>VLOOKUP(B410,[9]Sheet2!A$1:B$100,2,FALSE)</f>
        <v>41</v>
      </c>
      <c r="D410" s="4" t="s">
        <v>32693</v>
      </c>
      <c r="E410" s="4" t="s">
        <v>32694</v>
      </c>
      <c r="F410" s="4" t="s">
        <v>32695</v>
      </c>
      <c r="G410" s="4" t="s">
        <v>15789</v>
      </c>
      <c r="H410" s="4">
        <v>1995</v>
      </c>
      <c r="I410" s="4" t="s">
        <v>97</v>
      </c>
      <c r="J410" s="4" t="s">
        <v>22</v>
      </c>
      <c r="K410" s="4" t="s">
        <v>32696</v>
      </c>
      <c r="L410" s="4">
        <v>141</v>
      </c>
      <c r="M410" s="4" t="s">
        <v>32697</v>
      </c>
      <c r="N410" s="4"/>
    </row>
    <row r="411" spans="1:14">
      <c r="A411" s="4">
        <v>409</v>
      </c>
      <c r="B411" s="4" t="s">
        <v>147</v>
      </c>
      <c r="C411" s="4">
        <f>VLOOKUP(B411,[9]Sheet2!A$1:B$100,2,FALSE)</f>
        <v>41</v>
      </c>
      <c r="D411" s="4" t="s">
        <v>32698</v>
      </c>
      <c r="E411" s="4" t="s">
        <v>32699</v>
      </c>
      <c r="F411" s="4" t="s">
        <v>32700</v>
      </c>
      <c r="G411" s="4" t="s">
        <v>32701</v>
      </c>
      <c r="H411" s="4">
        <v>2001</v>
      </c>
      <c r="I411" s="4" t="s">
        <v>535</v>
      </c>
      <c r="J411" s="4" t="s">
        <v>22</v>
      </c>
      <c r="K411" s="4" t="s">
        <v>32702</v>
      </c>
      <c r="L411" s="4">
        <v>4</v>
      </c>
      <c r="M411" s="4" t="s">
        <v>32703</v>
      </c>
      <c r="N411" s="4"/>
    </row>
    <row r="412" spans="1:14">
      <c r="A412" s="4">
        <v>410</v>
      </c>
      <c r="B412" s="4" t="s">
        <v>147</v>
      </c>
      <c r="C412" s="4">
        <f>VLOOKUP(B412,[9]Sheet2!A$1:B$100,2,FALSE)</f>
        <v>41</v>
      </c>
      <c r="D412" s="4" t="s">
        <v>32704</v>
      </c>
      <c r="E412" s="4" t="s">
        <v>32705</v>
      </c>
      <c r="F412" s="4" t="s">
        <v>32706</v>
      </c>
      <c r="G412" s="4" t="s">
        <v>27462</v>
      </c>
      <c r="H412" s="4">
        <v>2003</v>
      </c>
      <c r="I412" s="4" t="s">
        <v>32707</v>
      </c>
      <c r="J412" s="4" t="s">
        <v>22</v>
      </c>
      <c r="K412" s="4" t="s">
        <v>32708</v>
      </c>
      <c r="L412" s="4">
        <v>162</v>
      </c>
      <c r="M412" s="4"/>
      <c r="N412" s="4"/>
    </row>
    <row r="413" spans="1:14">
      <c r="A413" s="4">
        <v>411</v>
      </c>
      <c r="B413" s="4" t="s">
        <v>722</v>
      </c>
      <c r="C413" s="4">
        <f>VLOOKUP(B413,[9]Sheet2!A$1:B$100,2,FALSE)</f>
        <v>42</v>
      </c>
      <c r="D413" s="4" t="s">
        <v>32709</v>
      </c>
      <c r="E413" s="4" t="s">
        <v>32710</v>
      </c>
      <c r="F413" s="4" t="s">
        <v>32711</v>
      </c>
      <c r="G413" s="4" t="s">
        <v>6882</v>
      </c>
      <c r="H413" s="4">
        <v>2000</v>
      </c>
      <c r="I413" s="4" t="s">
        <v>863</v>
      </c>
      <c r="J413" s="4" t="s">
        <v>22</v>
      </c>
      <c r="K413" s="4" t="s">
        <v>32712</v>
      </c>
      <c r="L413" s="4">
        <v>142</v>
      </c>
      <c r="M413" s="4"/>
      <c r="N413" s="4"/>
    </row>
    <row r="414" spans="1:14">
      <c r="A414" s="4">
        <v>412</v>
      </c>
      <c r="B414" s="4" t="s">
        <v>722</v>
      </c>
      <c r="C414" s="4">
        <f>VLOOKUP(B414,[9]Sheet2!A$1:B$100,2,FALSE)</f>
        <v>42</v>
      </c>
      <c r="D414" s="4" t="s">
        <v>32713</v>
      </c>
      <c r="E414" s="4" t="s">
        <v>32714</v>
      </c>
      <c r="F414" s="4" t="s">
        <v>32715</v>
      </c>
      <c r="G414" s="4" t="s">
        <v>32221</v>
      </c>
      <c r="H414" s="4">
        <v>1970</v>
      </c>
      <c r="I414" s="4" t="s">
        <v>25487</v>
      </c>
      <c r="J414" s="4" t="s">
        <v>22</v>
      </c>
      <c r="K414" s="4" t="s">
        <v>32716</v>
      </c>
      <c r="L414" s="4">
        <v>4</v>
      </c>
      <c r="M414" s="4"/>
      <c r="N414" s="4"/>
    </row>
    <row r="415" spans="1:14">
      <c r="A415" s="4">
        <v>413</v>
      </c>
      <c r="B415" s="4" t="s">
        <v>722</v>
      </c>
      <c r="C415" s="4">
        <f>VLOOKUP(B415,[9]Sheet2!A$1:B$100,2,FALSE)</f>
        <v>42</v>
      </c>
      <c r="D415" s="4" t="s">
        <v>32717</v>
      </c>
      <c r="E415" s="4" t="s">
        <v>32718</v>
      </c>
      <c r="F415" s="4" t="s">
        <v>32719</v>
      </c>
      <c r="G415" s="4" t="s">
        <v>2311</v>
      </c>
      <c r="H415" s="4">
        <v>2007</v>
      </c>
      <c r="I415" s="4" t="s">
        <v>863</v>
      </c>
      <c r="J415" s="4" t="s">
        <v>22</v>
      </c>
      <c r="K415" s="4" t="s">
        <v>32720</v>
      </c>
      <c r="L415" s="4">
        <v>509</v>
      </c>
      <c r="M415" s="4" t="s">
        <v>32721</v>
      </c>
      <c r="N415" s="4"/>
    </row>
    <row r="416" spans="1:14">
      <c r="A416" s="4">
        <v>414</v>
      </c>
      <c r="B416" s="4" t="s">
        <v>722</v>
      </c>
      <c r="C416" s="4">
        <f>VLOOKUP(B416,[9]Sheet2!A$1:B$100,2,FALSE)</f>
        <v>42</v>
      </c>
      <c r="D416" s="4" t="s">
        <v>32722</v>
      </c>
      <c r="E416" s="4" t="s">
        <v>32723</v>
      </c>
      <c r="F416" s="4" t="s">
        <v>32724</v>
      </c>
      <c r="G416" s="4" t="s">
        <v>32725</v>
      </c>
      <c r="H416" s="4">
        <v>2006</v>
      </c>
      <c r="I416" s="4" t="s">
        <v>32726</v>
      </c>
      <c r="J416" s="4" t="s">
        <v>167</v>
      </c>
      <c r="K416" s="4" t="s">
        <v>32727</v>
      </c>
      <c r="L416" s="4">
        <v>14</v>
      </c>
      <c r="M416" s="4" t="s">
        <v>32723</v>
      </c>
      <c r="N416" s="4" t="s">
        <v>24</v>
      </c>
    </row>
    <row r="417" spans="1:14">
      <c r="A417" s="4">
        <v>415</v>
      </c>
      <c r="B417" s="4" t="s">
        <v>722</v>
      </c>
      <c r="C417" s="4">
        <f>VLOOKUP(B417,[9]Sheet2!A$1:B$100,2,FALSE)</f>
        <v>42</v>
      </c>
      <c r="D417" s="4" t="s">
        <v>32728</v>
      </c>
      <c r="E417" s="4" t="s">
        <v>32729</v>
      </c>
      <c r="F417" s="4" t="s">
        <v>32730</v>
      </c>
      <c r="G417" s="4" t="s">
        <v>1438</v>
      </c>
      <c r="H417" s="4">
        <v>2009</v>
      </c>
      <c r="I417" s="4" t="s">
        <v>1388</v>
      </c>
      <c r="J417" s="4" t="s">
        <v>22</v>
      </c>
      <c r="K417" s="4" t="s">
        <v>32731</v>
      </c>
      <c r="L417" s="4">
        <v>97</v>
      </c>
      <c r="M417" s="4" t="s">
        <v>32732</v>
      </c>
      <c r="N417" s="4"/>
    </row>
    <row r="418" spans="1:14">
      <c r="A418" s="4">
        <v>416</v>
      </c>
      <c r="B418" s="4" t="s">
        <v>722</v>
      </c>
      <c r="C418" s="4">
        <f>VLOOKUP(B418,[9]Sheet2!A$1:B$100,2,FALSE)</f>
        <v>42</v>
      </c>
      <c r="D418" s="4" t="s">
        <v>32733</v>
      </c>
      <c r="E418" s="4" t="s">
        <v>32734</v>
      </c>
      <c r="F418" s="4" t="s">
        <v>32735</v>
      </c>
      <c r="G418" s="4"/>
      <c r="H418" s="4">
        <v>1995</v>
      </c>
      <c r="I418" s="4" t="s">
        <v>4683</v>
      </c>
      <c r="J418" s="4" t="s">
        <v>119</v>
      </c>
      <c r="K418" s="4" t="s">
        <v>32736</v>
      </c>
      <c r="L418" s="4">
        <v>176</v>
      </c>
      <c r="M418" s="4" t="s">
        <v>32734</v>
      </c>
      <c r="N418" s="4" t="s">
        <v>4501</v>
      </c>
    </row>
    <row r="419" spans="1:14">
      <c r="A419" s="4">
        <v>417</v>
      </c>
      <c r="B419" s="4" t="s">
        <v>722</v>
      </c>
      <c r="C419" s="4">
        <f>VLOOKUP(B419,[9]Sheet2!A$1:B$100,2,FALSE)</f>
        <v>42</v>
      </c>
      <c r="D419" s="4" t="s">
        <v>32737</v>
      </c>
      <c r="E419" s="4" t="s">
        <v>32738</v>
      </c>
      <c r="F419" s="4" t="s">
        <v>32739</v>
      </c>
      <c r="G419" s="4" t="s">
        <v>31789</v>
      </c>
      <c r="H419" s="4">
        <v>2000</v>
      </c>
      <c r="I419" s="4" t="s">
        <v>863</v>
      </c>
      <c r="J419" s="4" t="s">
        <v>22</v>
      </c>
      <c r="K419" s="4" t="s">
        <v>32740</v>
      </c>
      <c r="L419" s="4">
        <v>318</v>
      </c>
      <c r="M419" s="4" t="s">
        <v>32741</v>
      </c>
      <c r="N419" s="4"/>
    </row>
    <row r="420" spans="1:14">
      <c r="A420" s="4">
        <v>418</v>
      </c>
      <c r="B420" s="4" t="s">
        <v>722</v>
      </c>
      <c r="C420" s="4">
        <f>VLOOKUP(B420,[9]Sheet2!A$1:B$100,2,FALSE)</f>
        <v>42</v>
      </c>
      <c r="D420" s="4" t="s">
        <v>32742</v>
      </c>
      <c r="E420" s="4" t="s">
        <v>32743</v>
      </c>
      <c r="F420" s="4" t="s">
        <v>32744</v>
      </c>
      <c r="G420" s="4" t="s">
        <v>32745</v>
      </c>
      <c r="H420" s="4">
        <v>1962</v>
      </c>
      <c r="I420" s="4" t="s">
        <v>863</v>
      </c>
      <c r="J420" s="4" t="s">
        <v>22</v>
      </c>
      <c r="K420" s="4" t="s">
        <v>32746</v>
      </c>
      <c r="L420" s="4">
        <v>4</v>
      </c>
      <c r="M420" s="4"/>
      <c r="N420" s="4"/>
    </row>
    <row r="421" spans="1:14">
      <c r="A421" s="4">
        <v>419</v>
      </c>
      <c r="B421" s="4" t="s">
        <v>722</v>
      </c>
      <c r="C421" s="4">
        <f>VLOOKUP(B421,[9]Sheet2!A$1:B$100,2,FALSE)</f>
        <v>42</v>
      </c>
      <c r="D421" s="4" t="s">
        <v>32747</v>
      </c>
      <c r="E421" s="4" t="s">
        <v>32748</v>
      </c>
      <c r="F421" s="4" t="s">
        <v>32749</v>
      </c>
      <c r="G421" s="4" t="s">
        <v>1170</v>
      </c>
      <c r="H421" s="4">
        <v>2003</v>
      </c>
      <c r="I421" s="4" t="s">
        <v>97</v>
      </c>
      <c r="J421" s="4" t="s">
        <v>22</v>
      </c>
      <c r="K421" s="4" t="s">
        <v>32750</v>
      </c>
      <c r="L421" s="4">
        <v>84</v>
      </c>
      <c r="M421" s="4"/>
      <c r="N421" s="4"/>
    </row>
    <row r="422" spans="1:14">
      <c r="A422" s="4">
        <v>420</v>
      </c>
      <c r="B422" s="4" t="s">
        <v>722</v>
      </c>
      <c r="C422" s="4">
        <f>VLOOKUP(B422,[9]Sheet2!A$1:B$100,2,FALSE)</f>
        <v>42</v>
      </c>
      <c r="D422" s="4" t="s">
        <v>32751</v>
      </c>
      <c r="E422" s="4" t="s">
        <v>32752</v>
      </c>
      <c r="F422" s="4" t="s">
        <v>32753</v>
      </c>
      <c r="G422" s="4"/>
      <c r="H422" s="4">
        <v>1987</v>
      </c>
      <c r="I422" s="4" t="s">
        <v>32754</v>
      </c>
      <c r="J422" s="4" t="s">
        <v>167</v>
      </c>
      <c r="K422" s="4" t="s">
        <v>32755</v>
      </c>
      <c r="L422" s="4">
        <v>109</v>
      </c>
      <c r="M422" s="4" t="s">
        <v>32752</v>
      </c>
      <c r="N422" s="4" t="s">
        <v>24</v>
      </c>
    </row>
    <row r="423" spans="1:14">
      <c r="A423" s="4">
        <v>421</v>
      </c>
      <c r="B423" s="4" t="s">
        <v>292</v>
      </c>
      <c r="C423" s="4">
        <f>VLOOKUP(B423,[9]Sheet2!A$1:B$100,2,FALSE)</f>
        <v>43</v>
      </c>
      <c r="D423" s="4" t="s">
        <v>32756</v>
      </c>
      <c r="E423" s="4" t="s">
        <v>32757</v>
      </c>
      <c r="F423" s="4" t="s">
        <v>32758</v>
      </c>
      <c r="G423" s="4" t="s">
        <v>15789</v>
      </c>
      <c r="H423" s="4">
        <v>2007</v>
      </c>
      <c r="I423" s="4" t="s">
        <v>97</v>
      </c>
      <c r="J423" s="4" t="s">
        <v>22</v>
      </c>
      <c r="K423" s="4" t="s">
        <v>32759</v>
      </c>
      <c r="L423" s="4">
        <v>118</v>
      </c>
      <c r="M423" s="4"/>
      <c r="N423" s="4"/>
    </row>
    <row r="424" spans="1:14">
      <c r="A424" s="4">
        <v>422</v>
      </c>
      <c r="B424" s="4" t="s">
        <v>292</v>
      </c>
      <c r="C424" s="4">
        <f>VLOOKUP(B424,[9]Sheet2!A$1:B$100,2,FALSE)</f>
        <v>43</v>
      </c>
      <c r="D424" s="4" t="s">
        <v>32760</v>
      </c>
      <c r="E424" s="4" t="s">
        <v>32761</v>
      </c>
      <c r="F424" s="4" t="s">
        <v>32762</v>
      </c>
      <c r="G424" s="4"/>
      <c r="H424" s="4">
        <v>1996</v>
      </c>
      <c r="I424" s="4" t="s">
        <v>19449</v>
      </c>
      <c r="J424" s="4" t="s">
        <v>167</v>
      </c>
      <c r="K424" s="4" t="s">
        <v>32763</v>
      </c>
      <c r="L424" s="4">
        <v>224</v>
      </c>
      <c r="M424" s="4" t="s">
        <v>32761</v>
      </c>
      <c r="N424" s="4" t="s">
        <v>24</v>
      </c>
    </row>
    <row r="425" spans="1:14">
      <c r="A425" s="4">
        <v>423</v>
      </c>
      <c r="B425" s="4" t="s">
        <v>292</v>
      </c>
      <c r="C425" s="4">
        <f>VLOOKUP(B425,[9]Sheet2!A$1:B$100,2,FALSE)</f>
        <v>43</v>
      </c>
      <c r="D425" s="4" t="s">
        <v>32764</v>
      </c>
      <c r="E425" s="4" t="s">
        <v>32765</v>
      </c>
      <c r="F425" s="4" t="s">
        <v>32766</v>
      </c>
      <c r="G425" s="4" t="s">
        <v>6882</v>
      </c>
      <c r="H425" s="4">
        <v>2003</v>
      </c>
      <c r="I425" s="4" t="s">
        <v>863</v>
      </c>
      <c r="J425" s="4" t="s">
        <v>22</v>
      </c>
      <c r="K425" s="4" t="s">
        <v>32767</v>
      </c>
      <c r="L425" s="4">
        <v>59</v>
      </c>
      <c r="M425" s="4" t="s">
        <v>32768</v>
      </c>
      <c r="N425" s="4"/>
    </row>
    <row r="426" spans="1:14">
      <c r="A426" s="4">
        <v>424</v>
      </c>
      <c r="B426" s="4" t="s">
        <v>292</v>
      </c>
      <c r="C426" s="4">
        <f>VLOOKUP(B426,[9]Sheet2!A$1:B$100,2,FALSE)</f>
        <v>43</v>
      </c>
      <c r="D426" s="4" t="s">
        <v>32769</v>
      </c>
      <c r="E426" s="4" t="s">
        <v>32770</v>
      </c>
      <c r="F426" s="4" t="s">
        <v>32771</v>
      </c>
      <c r="G426" s="4" t="s">
        <v>2573</v>
      </c>
      <c r="H426" s="4">
        <v>1996</v>
      </c>
      <c r="I426" s="4" t="s">
        <v>863</v>
      </c>
      <c r="J426" s="4" t="s">
        <v>22</v>
      </c>
      <c r="K426" s="4" t="s">
        <v>32772</v>
      </c>
      <c r="L426" s="4">
        <v>161</v>
      </c>
      <c r="M426" s="4" t="s">
        <v>32773</v>
      </c>
      <c r="N426" s="4"/>
    </row>
    <row r="427" spans="1:14">
      <c r="A427" s="4">
        <v>425</v>
      </c>
      <c r="B427" s="4" t="s">
        <v>292</v>
      </c>
      <c r="C427" s="4">
        <f>VLOOKUP(B427,[9]Sheet2!A$1:B$100,2,FALSE)</f>
        <v>43</v>
      </c>
      <c r="D427" s="4" t="s">
        <v>32774</v>
      </c>
      <c r="E427" s="4" t="s">
        <v>32775</v>
      </c>
      <c r="F427" s="4" t="s">
        <v>32776</v>
      </c>
      <c r="G427" s="4" t="s">
        <v>5790</v>
      </c>
      <c r="H427" s="4">
        <v>2013</v>
      </c>
      <c r="I427" s="4" t="s">
        <v>97</v>
      </c>
      <c r="J427" s="4" t="s">
        <v>22</v>
      </c>
      <c r="K427" s="4" t="s">
        <v>32777</v>
      </c>
      <c r="L427" s="4">
        <v>5</v>
      </c>
      <c r="M427" s="4"/>
      <c r="N427" s="4"/>
    </row>
    <row r="428" spans="1:14">
      <c r="A428" s="4">
        <v>426</v>
      </c>
      <c r="B428" s="4" t="s">
        <v>292</v>
      </c>
      <c r="C428" s="4">
        <f>VLOOKUP(B428,[9]Sheet2!A$1:B$100,2,FALSE)</f>
        <v>43</v>
      </c>
      <c r="D428" s="4" t="s">
        <v>32778</v>
      </c>
      <c r="E428" s="4" t="s">
        <v>32779</v>
      </c>
      <c r="F428" s="4" t="s">
        <v>32780</v>
      </c>
      <c r="G428" s="4" t="s">
        <v>1399</v>
      </c>
      <c r="H428" s="4">
        <v>2003</v>
      </c>
      <c r="I428" s="4" t="s">
        <v>1388</v>
      </c>
      <c r="J428" s="4" t="s">
        <v>22</v>
      </c>
      <c r="K428" s="4" t="s">
        <v>32781</v>
      </c>
      <c r="L428" s="4">
        <v>172</v>
      </c>
      <c r="M428" s="4"/>
      <c r="N428" s="4"/>
    </row>
    <row r="429" spans="1:14">
      <c r="A429" s="4">
        <v>427</v>
      </c>
      <c r="B429" s="4" t="s">
        <v>292</v>
      </c>
      <c r="C429" s="4">
        <f>VLOOKUP(B429,[9]Sheet2!A$1:B$100,2,FALSE)</f>
        <v>43</v>
      </c>
      <c r="D429" s="4" t="s">
        <v>32782</v>
      </c>
      <c r="E429" s="4" t="s">
        <v>32783</v>
      </c>
      <c r="F429" s="4" t="s">
        <v>32784</v>
      </c>
      <c r="G429" s="4" t="s">
        <v>3503</v>
      </c>
      <c r="H429" s="4">
        <v>2012</v>
      </c>
      <c r="I429" s="4" t="s">
        <v>212</v>
      </c>
      <c r="J429" s="4" t="s">
        <v>22</v>
      </c>
      <c r="K429" s="4" t="s">
        <v>32785</v>
      </c>
      <c r="L429" s="4">
        <v>16</v>
      </c>
      <c r="M429" s="4" t="s">
        <v>32786</v>
      </c>
      <c r="N429" s="4"/>
    </row>
    <row r="430" spans="1:14">
      <c r="A430" s="4">
        <v>428</v>
      </c>
      <c r="B430" s="4" t="s">
        <v>292</v>
      </c>
      <c r="C430" s="4">
        <f>VLOOKUP(B430,[9]Sheet2!A$1:B$100,2,FALSE)</f>
        <v>43</v>
      </c>
      <c r="D430" s="4" t="s">
        <v>32787</v>
      </c>
      <c r="E430" s="4" t="s">
        <v>32788</v>
      </c>
      <c r="F430" s="4" t="s">
        <v>32789</v>
      </c>
      <c r="G430" s="4" t="s">
        <v>1383</v>
      </c>
      <c r="H430" s="4">
        <v>1997</v>
      </c>
      <c r="I430" s="4" t="s">
        <v>1388</v>
      </c>
      <c r="J430" s="4" t="s">
        <v>22</v>
      </c>
      <c r="K430" s="4" t="s">
        <v>32790</v>
      </c>
      <c r="L430" s="4">
        <v>222</v>
      </c>
      <c r="M430" s="4" t="s">
        <v>32791</v>
      </c>
      <c r="N430" s="4"/>
    </row>
    <row r="431" spans="1:14">
      <c r="A431" s="4">
        <v>429</v>
      </c>
      <c r="B431" s="4" t="s">
        <v>292</v>
      </c>
      <c r="C431" s="4">
        <f>VLOOKUP(B431,[9]Sheet2!A$1:B$100,2,FALSE)</f>
        <v>43</v>
      </c>
      <c r="D431" s="4" t="s">
        <v>32792</v>
      </c>
      <c r="E431" s="4" t="s">
        <v>32793</v>
      </c>
      <c r="F431" s="4" t="s">
        <v>32794</v>
      </c>
      <c r="G431" s="4" t="s">
        <v>2834</v>
      </c>
      <c r="H431" s="4">
        <v>2003</v>
      </c>
      <c r="I431" s="4" t="s">
        <v>97</v>
      </c>
      <c r="J431" s="4" t="s">
        <v>22</v>
      </c>
      <c r="K431" s="4" t="s">
        <v>32795</v>
      </c>
      <c r="L431" s="4">
        <v>321</v>
      </c>
      <c r="M431" s="4" t="s">
        <v>32796</v>
      </c>
      <c r="N431" s="4"/>
    </row>
    <row r="432" spans="1:14">
      <c r="A432" s="4">
        <v>430</v>
      </c>
      <c r="B432" s="4" t="s">
        <v>292</v>
      </c>
      <c r="C432" s="4">
        <f>VLOOKUP(B432,[9]Sheet2!A$1:B$100,2,FALSE)</f>
        <v>43</v>
      </c>
      <c r="D432" s="4" t="s">
        <v>32797</v>
      </c>
      <c r="E432" s="4" t="s">
        <v>32798</v>
      </c>
      <c r="F432" s="4" t="s">
        <v>32799</v>
      </c>
      <c r="G432" s="4" t="s">
        <v>32800</v>
      </c>
      <c r="H432" s="4">
        <v>2000</v>
      </c>
      <c r="I432" s="4" t="s">
        <v>863</v>
      </c>
      <c r="J432" s="4" t="s">
        <v>22</v>
      </c>
      <c r="K432" s="4" t="s">
        <v>32801</v>
      </c>
      <c r="L432" s="4">
        <v>8</v>
      </c>
      <c r="M432" s="4"/>
      <c r="N432" s="4"/>
    </row>
    <row r="433" spans="1:14">
      <c r="A433" s="4">
        <v>431</v>
      </c>
      <c r="B433" s="4" t="s">
        <v>285</v>
      </c>
      <c r="C433" s="4">
        <f>VLOOKUP(B433,[9]Sheet2!A$1:B$100,2,FALSE)</f>
        <v>44</v>
      </c>
      <c r="D433" s="4" t="s">
        <v>32802</v>
      </c>
      <c r="E433" s="4" t="s">
        <v>32803</v>
      </c>
      <c r="F433" s="4" t="s">
        <v>32804</v>
      </c>
      <c r="G433" s="4" t="s">
        <v>32805</v>
      </c>
      <c r="H433" s="4">
        <v>2006</v>
      </c>
      <c r="I433" s="4" t="s">
        <v>535</v>
      </c>
      <c r="J433" s="4" t="s">
        <v>22</v>
      </c>
      <c r="K433" s="4" t="s">
        <v>32806</v>
      </c>
      <c r="L433" s="4">
        <v>516</v>
      </c>
      <c r="M433" s="4"/>
      <c r="N433" s="4"/>
    </row>
    <row r="434" spans="1:14">
      <c r="A434" s="4">
        <v>432</v>
      </c>
      <c r="B434" s="4" t="s">
        <v>285</v>
      </c>
      <c r="C434" s="4">
        <f>VLOOKUP(B434,[9]Sheet2!A$1:B$100,2,FALSE)</f>
        <v>44</v>
      </c>
      <c r="D434" s="4" t="s">
        <v>32807</v>
      </c>
      <c r="E434" s="4" t="s">
        <v>32808</v>
      </c>
      <c r="F434" s="4" t="s">
        <v>32809</v>
      </c>
      <c r="G434" s="4" t="s">
        <v>22763</v>
      </c>
      <c r="H434" s="4">
        <v>2012</v>
      </c>
      <c r="I434" s="4" t="s">
        <v>25014</v>
      </c>
      <c r="J434" s="4" t="s">
        <v>22</v>
      </c>
      <c r="K434" s="4" t="s">
        <v>32810</v>
      </c>
      <c r="L434" s="4">
        <v>4</v>
      </c>
      <c r="M434" s="4"/>
      <c r="N434" s="4"/>
    </row>
    <row r="435" spans="1:14">
      <c r="A435" s="4">
        <v>433</v>
      </c>
      <c r="B435" s="4" t="s">
        <v>285</v>
      </c>
      <c r="C435" s="4">
        <f>VLOOKUP(B435,[9]Sheet2!A$1:B$100,2,FALSE)</f>
        <v>44</v>
      </c>
      <c r="D435" s="4" t="s">
        <v>32811</v>
      </c>
      <c r="E435" s="4" t="s">
        <v>32812</v>
      </c>
      <c r="F435" s="4" t="s">
        <v>32813</v>
      </c>
      <c r="G435" s="4" t="s">
        <v>32814</v>
      </c>
      <c r="H435" s="4">
        <v>2001</v>
      </c>
      <c r="I435" s="4" t="s">
        <v>32815</v>
      </c>
      <c r="J435" s="4" t="s">
        <v>167</v>
      </c>
      <c r="K435" s="4" t="s">
        <v>32816</v>
      </c>
      <c r="L435" s="4">
        <v>4</v>
      </c>
      <c r="M435" s="4" t="s">
        <v>32812</v>
      </c>
      <c r="N435" s="4" t="s">
        <v>24</v>
      </c>
    </row>
    <row r="436" spans="1:14">
      <c r="A436" s="4">
        <v>434</v>
      </c>
      <c r="B436" s="4" t="s">
        <v>285</v>
      </c>
      <c r="C436" s="4">
        <f>VLOOKUP(B436,[9]Sheet2!A$1:B$100,2,FALSE)</f>
        <v>44</v>
      </c>
      <c r="D436" s="4" t="s">
        <v>32817</v>
      </c>
      <c r="E436" s="4" t="s">
        <v>32818</v>
      </c>
      <c r="F436" s="4" t="s">
        <v>32819</v>
      </c>
      <c r="G436" s="4" t="s">
        <v>7771</v>
      </c>
      <c r="H436" s="4">
        <v>2000</v>
      </c>
      <c r="I436" s="4" t="s">
        <v>97</v>
      </c>
      <c r="J436" s="4" t="s">
        <v>22</v>
      </c>
      <c r="K436" s="4" t="s">
        <v>32820</v>
      </c>
      <c r="L436" s="4">
        <v>109</v>
      </c>
      <c r="M436" s="4" t="s">
        <v>32821</v>
      </c>
      <c r="N436" s="4"/>
    </row>
    <row r="437" spans="1:14">
      <c r="A437" s="4">
        <v>435</v>
      </c>
      <c r="B437" s="4" t="s">
        <v>285</v>
      </c>
      <c r="C437" s="4">
        <f>VLOOKUP(B437,[9]Sheet2!A$1:B$100,2,FALSE)</f>
        <v>44</v>
      </c>
      <c r="D437" s="4" t="s">
        <v>32822</v>
      </c>
      <c r="E437" s="4"/>
      <c r="F437" s="4" t="s">
        <v>32823</v>
      </c>
      <c r="G437" s="4" t="s">
        <v>32824</v>
      </c>
      <c r="H437" s="4"/>
      <c r="I437" s="4"/>
      <c r="J437" s="4" t="s">
        <v>32211</v>
      </c>
      <c r="K437" s="4"/>
      <c r="L437" s="4">
        <v>4</v>
      </c>
      <c r="M437" s="4"/>
      <c r="N437" s="4" t="s">
        <v>34</v>
      </c>
    </row>
    <row r="438" spans="1:14">
      <c r="A438" s="4">
        <v>436</v>
      </c>
      <c r="B438" s="4" t="s">
        <v>285</v>
      </c>
      <c r="C438" s="4">
        <f>VLOOKUP(B438,[9]Sheet2!A$1:B$100,2,FALSE)</f>
        <v>44</v>
      </c>
      <c r="D438" s="4" t="s">
        <v>32825</v>
      </c>
      <c r="E438" s="4" t="s">
        <v>32826</v>
      </c>
      <c r="F438" s="4" t="s">
        <v>32827</v>
      </c>
      <c r="G438" s="4" t="s">
        <v>4210</v>
      </c>
      <c r="H438" s="4">
        <v>2010</v>
      </c>
      <c r="I438" s="4" t="s">
        <v>4678</v>
      </c>
      <c r="J438" s="4" t="s">
        <v>22</v>
      </c>
      <c r="K438" s="4" t="s">
        <v>32828</v>
      </c>
      <c r="L438" s="4">
        <v>111</v>
      </c>
      <c r="M438" s="4" t="s">
        <v>32829</v>
      </c>
      <c r="N438" s="4"/>
    </row>
    <row r="439" spans="1:14">
      <c r="A439" s="4">
        <v>437</v>
      </c>
      <c r="B439" s="4" t="s">
        <v>285</v>
      </c>
      <c r="C439" s="4">
        <f>VLOOKUP(B439,[9]Sheet2!A$1:B$100,2,FALSE)</f>
        <v>44</v>
      </c>
      <c r="D439" s="4" t="s">
        <v>32830</v>
      </c>
      <c r="E439" s="4" t="s">
        <v>32831</v>
      </c>
      <c r="F439" s="4" t="s">
        <v>32832</v>
      </c>
      <c r="G439" s="4" t="s">
        <v>2834</v>
      </c>
      <c r="H439" s="4">
        <v>1994</v>
      </c>
      <c r="I439" s="4" t="s">
        <v>97</v>
      </c>
      <c r="J439" s="4" t="s">
        <v>22</v>
      </c>
      <c r="K439" s="4" t="s">
        <v>32833</v>
      </c>
      <c r="L439" s="4">
        <v>109</v>
      </c>
      <c r="M439" s="4"/>
      <c r="N439" s="4"/>
    </row>
    <row r="440" spans="1:14">
      <c r="A440" s="4">
        <v>438</v>
      </c>
      <c r="B440" s="4" t="s">
        <v>285</v>
      </c>
      <c r="C440" s="4">
        <f>VLOOKUP(B440,[9]Sheet2!A$1:B$100,2,FALSE)</f>
        <v>44</v>
      </c>
      <c r="D440" s="4" t="s">
        <v>32834</v>
      </c>
      <c r="E440" s="4" t="s">
        <v>32835</v>
      </c>
      <c r="F440" s="4" t="s">
        <v>32836</v>
      </c>
      <c r="G440" s="4" t="s">
        <v>9846</v>
      </c>
      <c r="H440" s="4">
        <v>2013</v>
      </c>
      <c r="I440" s="4" t="s">
        <v>7647</v>
      </c>
      <c r="J440" s="4" t="s">
        <v>22</v>
      </c>
      <c r="K440" s="4" t="s">
        <v>32837</v>
      </c>
      <c r="L440" s="4">
        <v>5</v>
      </c>
      <c r="M440" s="4" t="s">
        <v>32838</v>
      </c>
      <c r="N440" s="4"/>
    </row>
    <row r="441" spans="1:14">
      <c r="A441" s="4">
        <v>439</v>
      </c>
      <c r="B441" s="4" t="s">
        <v>285</v>
      </c>
      <c r="C441" s="4">
        <f>VLOOKUP(B441,[9]Sheet2!A$1:B$100,2,FALSE)</f>
        <v>44</v>
      </c>
      <c r="D441" s="4" t="s">
        <v>32839</v>
      </c>
      <c r="E441" s="4" t="s">
        <v>32840</v>
      </c>
      <c r="F441" s="4" t="s">
        <v>31459</v>
      </c>
      <c r="G441" s="4" t="s">
        <v>32841</v>
      </c>
      <c r="H441" s="4">
        <v>1995</v>
      </c>
      <c r="I441" s="4" t="s">
        <v>4683</v>
      </c>
      <c r="J441" s="4" t="s">
        <v>119</v>
      </c>
      <c r="K441" s="4" t="s">
        <v>32842</v>
      </c>
      <c r="L441" s="4">
        <v>55</v>
      </c>
      <c r="M441" s="4"/>
      <c r="N441" s="4"/>
    </row>
    <row r="442" spans="1:14">
      <c r="A442" s="4">
        <v>440</v>
      </c>
      <c r="B442" s="4" t="s">
        <v>285</v>
      </c>
      <c r="C442" s="4">
        <f>VLOOKUP(B442,[9]Sheet2!A$1:B$100,2,FALSE)</f>
        <v>44</v>
      </c>
      <c r="D442" s="4" t="s">
        <v>32843</v>
      </c>
      <c r="E442" s="4"/>
      <c r="F442" s="4" t="s">
        <v>32844</v>
      </c>
      <c r="G442" s="4" t="s">
        <v>340</v>
      </c>
      <c r="H442" s="4"/>
      <c r="I442" s="4"/>
      <c r="J442" s="4" t="s">
        <v>22</v>
      </c>
      <c r="K442" s="4"/>
      <c r="L442" s="4">
        <v>4</v>
      </c>
      <c r="M442" s="4"/>
      <c r="N442" s="4" t="s">
        <v>34</v>
      </c>
    </row>
    <row r="443" spans="1:14">
      <c r="A443" s="4">
        <v>441</v>
      </c>
      <c r="B443" s="4" t="s">
        <v>31</v>
      </c>
      <c r="C443" s="4">
        <f>VLOOKUP(B443,[9]Sheet2!A$1:B$100,2,FALSE)</f>
        <v>45</v>
      </c>
      <c r="D443" s="4" t="s">
        <v>32845</v>
      </c>
      <c r="E443" s="4"/>
      <c r="F443" s="4" t="s">
        <v>32846</v>
      </c>
      <c r="G443" s="4" t="s">
        <v>32847</v>
      </c>
      <c r="H443" s="4"/>
      <c r="I443" s="4"/>
      <c r="J443" s="4" t="s">
        <v>102</v>
      </c>
      <c r="K443" s="4"/>
      <c r="L443" s="4">
        <v>4</v>
      </c>
      <c r="M443" s="4"/>
      <c r="N443" s="4" t="s">
        <v>34</v>
      </c>
    </row>
    <row r="444" spans="1:14">
      <c r="A444" s="4">
        <v>442</v>
      </c>
      <c r="B444" s="4" t="s">
        <v>31</v>
      </c>
      <c r="C444" s="4">
        <f>VLOOKUP(B444,[9]Sheet2!A$1:B$100,2,FALSE)</f>
        <v>45</v>
      </c>
      <c r="D444" s="4" t="s">
        <v>32848</v>
      </c>
      <c r="E444" s="4" t="s">
        <v>32849</v>
      </c>
      <c r="F444" s="4" t="s">
        <v>32850</v>
      </c>
      <c r="G444" s="4" t="s">
        <v>3656</v>
      </c>
      <c r="H444" s="4">
        <v>2000</v>
      </c>
      <c r="I444" s="4" t="s">
        <v>3657</v>
      </c>
      <c r="J444" s="4" t="s">
        <v>22</v>
      </c>
      <c r="K444" s="4" t="s">
        <v>32851</v>
      </c>
      <c r="L444" s="4">
        <v>893</v>
      </c>
      <c r="M444" s="4" t="s">
        <v>32852</v>
      </c>
      <c r="N444" s="4"/>
    </row>
    <row r="445" spans="1:14">
      <c r="A445" s="4">
        <v>443</v>
      </c>
      <c r="B445" s="4" t="s">
        <v>31</v>
      </c>
      <c r="C445" s="4">
        <f>VLOOKUP(B445,[9]Sheet2!A$1:B$100,2,FALSE)</f>
        <v>45</v>
      </c>
      <c r="D445" s="4" t="s">
        <v>32853</v>
      </c>
      <c r="E445" s="4" t="s">
        <v>32854</v>
      </c>
      <c r="F445" s="4" t="s">
        <v>32855</v>
      </c>
      <c r="G445" s="4" t="s">
        <v>10190</v>
      </c>
      <c r="H445" s="4">
        <v>2004</v>
      </c>
      <c r="I445" s="4" t="s">
        <v>97</v>
      </c>
      <c r="J445" s="4" t="s">
        <v>22</v>
      </c>
      <c r="K445" s="4" t="s">
        <v>32856</v>
      </c>
      <c r="L445" s="4">
        <v>110</v>
      </c>
      <c r="M445" s="4" t="s">
        <v>32857</v>
      </c>
      <c r="N445" s="4"/>
    </row>
    <row r="446" spans="1:14">
      <c r="A446" s="4">
        <v>444</v>
      </c>
      <c r="B446" s="4" t="s">
        <v>31</v>
      </c>
      <c r="C446" s="4">
        <f>VLOOKUP(B446,[9]Sheet2!A$1:B$100,2,FALSE)</f>
        <v>45</v>
      </c>
      <c r="D446" s="4" t="s">
        <v>32858</v>
      </c>
      <c r="E446" s="4" t="s">
        <v>32859</v>
      </c>
      <c r="F446" s="4" t="s">
        <v>32860</v>
      </c>
      <c r="G446" s="4" t="s">
        <v>32861</v>
      </c>
      <c r="H446" s="4">
        <v>2012</v>
      </c>
      <c r="I446" s="4" t="s">
        <v>32862</v>
      </c>
      <c r="J446" s="4" t="s">
        <v>167</v>
      </c>
      <c r="K446" s="4" t="s">
        <v>32863</v>
      </c>
      <c r="L446" s="4">
        <v>6</v>
      </c>
      <c r="M446" s="4" t="s">
        <v>32859</v>
      </c>
      <c r="N446" s="4" t="s">
        <v>24</v>
      </c>
    </row>
    <row r="447" spans="1:14">
      <c r="A447" s="4">
        <v>445</v>
      </c>
      <c r="B447" s="4" t="s">
        <v>31</v>
      </c>
      <c r="C447" s="4">
        <f>VLOOKUP(B447,[9]Sheet2!A$1:B$100,2,FALSE)</f>
        <v>45</v>
      </c>
      <c r="D447" s="4" t="s">
        <v>32864</v>
      </c>
      <c r="E447" s="4"/>
      <c r="F447" s="4" t="s">
        <v>32865</v>
      </c>
      <c r="G447" s="4" t="s">
        <v>32866</v>
      </c>
      <c r="H447" s="4"/>
      <c r="I447" s="4"/>
      <c r="J447" s="4" t="s">
        <v>32211</v>
      </c>
      <c r="K447" s="4"/>
      <c r="L447" s="4">
        <v>4</v>
      </c>
      <c r="M447" s="4"/>
      <c r="N447" s="4" t="s">
        <v>34</v>
      </c>
    </row>
    <row r="448" spans="1:14">
      <c r="A448" s="4">
        <v>446</v>
      </c>
      <c r="B448" s="4" t="s">
        <v>31</v>
      </c>
      <c r="C448" s="4">
        <f>VLOOKUP(B448,[9]Sheet2!A$1:B$100,2,FALSE)</f>
        <v>45</v>
      </c>
      <c r="D448" s="4" t="s">
        <v>32867</v>
      </c>
      <c r="E448" s="4" t="s">
        <v>32868</v>
      </c>
      <c r="F448" s="4" t="s">
        <v>32869</v>
      </c>
      <c r="G448" s="4" t="s">
        <v>32870</v>
      </c>
      <c r="H448" s="4">
        <v>2010</v>
      </c>
      <c r="I448" s="4" t="s">
        <v>535</v>
      </c>
      <c r="J448" s="4" t="s">
        <v>22</v>
      </c>
      <c r="K448" s="4" t="s">
        <v>32871</v>
      </c>
      <c r="L448" s="4">
        <v>4</v>
      </c>
      <c r="M448" s="4"/>
      <c r="N448" s="4"/>
    </row>
    <row r="449" spans="1:14">
      <c r="A449" s="4">
        <v>447</v>
      </c>
      <c r="B449" s="4" t="s">
        <v>31</v>
      </c>
      <c r="C449" s="4">
        <f>VLOOKUP(B449,[9]Sheet2!A$1:B$100,2,FALSE)</f>
        <v>45</v>
      </c>
      <c r="D449" s="4" t="s">
        <v>32872</v>
      </c>
      <c r="E449" s="4"/>
      <c r="F449" s="4" t="s">
        <v>32873</v>
      </c>
      <c r="G449" s="4" t="s">
        <v>32874</v>
      </c>
      <c r="H449" s="4"/>
      <c r="I449" s="4"/>
      <c r="J449" s="4" t="s">
        <v>102</v>
      </c>
      <c r="K449" s="4"/>
      <c r="L449" s="4">
        <v>4</v>
      </c>
      <c r="M449" s="4"/>
      <c r="N449" s="4" t="s">
        <v>34</v>
      </c>
    </row>
    <row r="450" spans="1:14">
      <c r="A450" s="4">
        <v>448</v>
      </c>
      <c r="B450" s="4" t="s">
        <v>31</v>
      </c>
      <c r="C450" s="4">
        <f>VLOOKUP(B450,[9]Sheet2!A$1:B$100,2,FALSE)</f>
        <v>45</v>
      </c>
      <c r="D450" s="4" t="s">
        <v>32875</v>
      </c>
      <c r="E450" s="4"/>
      <c r="F450" s="4" t="s">
        <v>32876</v>
      </c>
      <c r="G450" s="4" t="s">
        <v>32877</v>
      </c>
      <c r="H450" s="4"/>
      <c r="I450" s="4"/>
      <c r="J450" s="4" t="s">
        <v>32211</v>
      </c>
      <c r="K450" s="4"/>
      <c r="L450" s="4">
        <v>4</v>
      </c>
      <c r="M450" s="4"/>
      <c r="N450" s="4" t="s">
        <v>34</v>
      </c>
    </row>
    <row r="451" spans="1:14">
      <c r="A451" s="4">
        <v>449</v>
      </c>
      <c r="B451" s="4" t="s">
        <v>31</v>
      </c>
      <c r="C451" s="4">
        <f>VLOOKUP(B451,[9]Sheet2!A$1:B$100,2,FALSE)</f>
        <v>45</v>
      </c>
      <c r="D451" s="4" t="s">
        <v>8366</v>
      </c>
      <c r="E451" s="4" t="s">
        <v>8367</v>
      </c>
      <c r="F451" s="4" t="s">
        <v>32878</v>
      </c>
      <c r="G451" s="4" t="s">
        <v>3089</v>
      </c>
      <c r="H451" s="4">
        <v>1999</v>
      </c>
      <c r="I451" s="4" t="s">
        <v>8369</v>
      </c>
      <c r="J451" s="4" t="s">
        <v>22</v>
      </c>
      <c r="K451" s="4" t="s">
        <v>32879</v>
      </c>
      <c r="L451" s="4">
        <v>186</v>
      </c>
      <c r="M451" s="4" t="s">
        <v>8367</v>
      </c>
      <c r="N451" s="4" t="s">
        <v>24</v>
      </c>
    </row>
    <row r="452" spans="1:14">
      <c r="A452" s="4">
        <v>450</v>
      </c>
      <c r="B452" s="4" t="s">
        <v>31</v>
      </c>
      <c r="C452" s="4">
        <f>VLOOKUP(B452,[9]Sheet2!A$1:B$100,2,FALSE)</f>
        <v>45</v>
      </c>
      <c r="D452" s="4" t="s">
        <v>32880</v>
      </c>
      <c r="E452" s="4" t="s">
        <v>32881</v>
      </c>
      <c r="F452" s="4" t="s">
        <v>32882</v>
      </c>
      <c r="G452" s="4" t="s">
        <v>32883</v>
      </c>
      <c r="H452" s="4">
        <v>2003</v>
      </c>
      <c r="I452" s="4" t="s">
        <v>12402</v>
      </c>
      <c r="J452" s="4" t="s">
        <v>22</v>
      </c>
      <c r="K452" s="4" t="s">
        <v>32884</v>
      </c>
      <c r="L452" s="4">
        <v>4</v>
      </c>
      <c r="M452" s="4"/>
      <c r="N452" s="4"/>
    </row>
    <row r="453" spans="1:14">
      <c r="A453" s="4">
        <v>451</v>
      </c>
      <c r="B453" s="4" t="s">
        <v>471</v>
      </c>
      <c r="C453" s="4">
        <f>VLOOKUP(B453,[9]Sheet2!A$1:B$100,2,FALSE)</f>
        <v>46</v>
      </c>
      <c r="D453" s="4" t="s">
        <v>32885</v>
      </c>
      <c r="E453" s="4" t="s">
        <v>32886</v>
      </c>
      <c r="F453" s="4" t="s">
        <v>32887</v>
      </c>
      <c r="G453" s="4" t="s">
        <v>3304</v>
      </c>
      <c r="H453" s="4">
        <v>2003</v>
      </c>
      <c r="I453" s="4" t="s">
        <v>863</v>
      </c>
      <c r="J453" s="4" t="s">
        <v>22</v>
      </c>
      <c r="K453" s="4" t="s">
        <v>32888</v>
      </c>
      <c r="L453" s="4">
        <v>113</v>
      </c>
      <c r="M453" s="4" t="s">
        <v>32889</v>
      </c>
      <c r="N453" s="4"/>
    </row>
    <row r="454" spans="1:14">
      <c r="A454" s="4">
        <v>452</v>
      </c>
      <c r="B454" s="4" t="s">
        <v>471</v>
      </c>
      <c r="C454" s="4">
        <f>VLOOKUP(B454,[9]Sheet2!A$1:B$100,2,FALSE)</f>
        <v>46</v>
      </c>
      <c r="D454" s="4" t="s">
        <v>32890</v>
      </c>
      <c r="E454" s="4" t="s">
        <v>32891</v>
      </c>
      <c r="F454" s="4" t="s">
        <v>32892</v>
      </c>
      <c r="G454" s="4" t="s">
        <v>20019</v>
      </c>
      <c r="H454" s="4">
        <v>2006</v>
      </c>
      <c r="I454" s="4" t="s">
        <v>535</v>
      </c>
      <c r="J454" s="4" t="s">
        <v>22</v>
      </c>
      <c r="K454" s="4" t="s">
        <v>32893</v>
      </c>
      <c r="L454" s="4">
        <v>158</v>
      </c>
      <c r="M454" s="4"/>
      <c r="N454" s="4"/>
    </row>
    <row r="455" spans="1:14">
      <c r="A455" s="4">
        <v>453</v>
      </c>
      <c r="B455" s="4" t="s">
        <v>471</v>
      </c>
      <c r="C455" s="4">
        <f>VLOOKUP(B455,[9]Sheet2!A$1:B$100,2,FALSE)</f>
        <v>46</v>
      </c>
      <c r="D455" s="4" t="s">
        <v>32894</v>
      </c>
      <c r="E455" s="4"/>
      <c r="F455" s="4" t="s">
        <v>32895</v>
      </c>
      <c r="G455" s="4"/>
      <c r="H455" s="4"/>
      <c r="I455" s="4" t="s">
        <v>6882</v>
      </c>
      <c r="J455" s="4" t="s">
        <v>22</v>
      </c>
      <c r="K455" s="4"/>
      <c r="L455" s="4">
        <v>4</v>
      </c>
      <c r="M455" s="4"/>
      <c r="N455" s="4" t="s">
        <v>34</v>
      </c>
    </row>
    <row r="456" spans="1:14">
      <c r="A456" s="4">
        <v>454</v>
      </c>
      <c r="B456" s="4" t="s">
        <v>471</v>
      </c>
      <c r="C456" s="4">
        <f>VLOOKUP(B456,[9]Sheet2!A$1:B$100,2,FALSE)</f>
        <v>46</v>
      </c>
      <c r="D456" s="4" t="s">
        <v>32896</v>
      </c>
      <c r="E456" s="4"/>
      <c r="F456" s="4" t="s">
        <v>32897</v>
      </c>
      <c r="G456" s="4"/>
      <c r="H456" s="4">
        <v>1988</v>
      </c>
      <c r="I456" s="4" t="s">
        <v>32898</v>
      </c>
      <c r="J456" s="4" t="s">
        <v>4626</v>
      </c>
      <c r="K456" s="4"/>
      <c r="L456" s="4">
        <v>4</v>
      </c>
      <c r="M456" s="4"/>
      <c r="N456" s="4" t="s">
        <v>34</v>
      </c>
    </row>
    <row r="457" spans="1:14">
      <c r="A457" s="4">
        <v>455</v>
      </c>
      <c r="B457" s="4" t="s">
        <v>471</v>
      </c>
      <c r="C457" s="4">
        <f>VLOOKUP(B457,[9]Sheet2!A$1:B$100,2,FALSE)</f>
        <v>46</v>
      </c>
      <c r="D457" s="4" t="s">
        <v>32899</v>
      </c>
      <c r="E457" s="4"/>
      <c r="F457" s="4" t="s">
        <v>32900</v>
      </c>
      <c r="G457" s="4" t="s">
        <v>32901</v>
      </c>
      <c r="H457" s="4"/>
      <c r="I457" s="4"/>
      <c r="J457" s="4" t="s">
        <v>167</v>
      </c>
      <c r="K457" s="4"/>
      <c r="L457" s="4">
        <v>4</v>
      </c>
      <c r="M457" s="4"/>
      <c r="N457" s="4" t="s">
        <v>34</v>
      </c>
    </row>
    <row r="458" spans="1:14">
      <c r="A458" s="4">
        <v>456</v>
      </c>
      <c r="B458" s="4" t="s">
        <v>471</v>
      </c>
      <c r="C458" s="4">
        <f>VLOOKUP(B458,[9]Sheet2!A$1:B$100,2,FALSE)</f>
        <v>46</v>
      </c>
      <c r="D458" s="4" t="s">
        <v>32902</v>
      </c>
      <c r="E458" s="4"/>
      <c r="F458" s="4" t="s">
        <v>32903</v>
      </c>
      <c r="G458" s="4"/>
      <c r="H458" s="4"/>
      <c r="I458" s="4">
        <v>2003</v>
      </c>
      <c r="J458" s="4" t="s">
        <v>167</v>
      </c>
      <c r="K458" s="4"/>
      <c r="L458" s="4">
        <v>4</v>
      </c>
      <c r="M458" s="4"/>
      <c r="N458" s="4" t="s">
        <v>34</v>
      </c>
    </row>
    <row r="459" spans="1:14">
      <c r="A459" s="4">
        <v>457</v>
      </c>
      <c r="B459" s="4" t="s">
        <v>471</v>
      </c>
      <c r="C459" s="4">
        <f>VLOOKUP(B459,[9]Sheet2!A$1:B$100,2,FALSE)</f>
        <v>46</v>
      </c>
      <c r="D459" s="4" t="s">
        <v>32904</v>
      </c>
      <c r="E459" s="4"/>
      <c r="F459" s="4" t="s">
        <v>32905</v>
      </c>
      <c r="G459" s="4"/>
      <c r="H459" s="4"/>
      <c r="I459" s="4" t="s">
        <v>11707</v>
      </c>
      <c r="J459" s="4" t="s">
        <v>22</v>
      </c>
      <c r="K459" s="4"/>
      <c r="L459" s="4">
        <v>4</v>
      </c>
      <c r="M459" s="4"/>
      <c r="N459" s="4" t="s">
        <v>34</v>
      </c>
    </row>
    <row r="460" spans="1:14">
      <c r="A460" s="4">
        <v>458</v>
      </c>
      <c r="B460" s="4" t="s">
        <v>471</v>
      </c>
      <c r="C460" s="4">
        <f>VLOOKUP(B460,[9]Sheet2!A$1:B$100,2,FALSE)</f>
        <v>46</v>
      </c>
      <c r="D460" s="4" t="s">
        <v>32906</v>
      </c>
      <c r="E460" s="4"/>
      <c r="F460" s="4" t="s">
        <v>32907</v>
      </c>
      <c r="G460" s="4" t="s">
        <v>32908</v>
      </c>
      <c r="H460" s="4"/>
      <c r="I460" s="4"/>
      <c r="J460" s="4" t="s">
        <v>22</v>
      </c>
      <c r="K460" s="4"/>
      <c r="L460" s="4">
        <v>4</v>
      </c>
      <c r="M460" s="4"/>
      <c r="N460" s="4" t="s">
        <v>34</v>
      </c>
    </row>
    <row r="461" spans="1:14">
      <c r="A461" s="4">
        <v>459</v>
      </c>
      <c r="B461" s="4" t="s">
        <v>471</v>
      </c>
      <c r="C461" s="4">
        <f>VLOOKUP(B461,[9]Sheet2!A$1:B$100,2,FALSE)</f>
        <v>46</v>
      </c>
      <c r="D461" s="4" t="s">
        <v>32909</v>
      </c>
      <c r="E461" s="4" t="s">
        <v>32910</v>
      </c>
      <c r="F461" s="4" t="s">
        <v>32911</v>
      </c>
      <c r="G461" s="4"/>
      <c r="H461" s="4">
        <v>2009</v>
      </c>
      <c r="I461" s="4" t="s">
        <v>32912</v>
      </c>
      <c r="J461" s="4" t="s">
        <v>167</v>
      </c>
      <c r="K461" s="4" t="s">
        <v>32913</v>
      </c>
      <c r="L461" s="4">
        <v>211</v>
      </c>
      <c r="M461" s="4" t="s">
        <v>32910</v>
      </c>
      <c r="N461" s="4" t="s">
        <v>4501</v>
      </c>
    </row>
    <row r="462" spans="1:14">
      <c r="A462" s="4">
        <v>460</v>
      </c>
      <c r="B462" s="4" t="s">
        <v>471</v>
      </c>
      <c r="C462" s="4">
        <f>VLOOKUP(B462,[9]Sheet2!A$1:B$100,2,FALSE)</f>
        <v>46</v>
      </c>
      <c r="D462" s="4" t="s">
        <v>32914</v>
      </c>
      <c r="E462" s="4" t="s">
        <v>32915</v>
      </c>
      <c r="F462" s="4" t="s">
        <v>32916</v>
      </c>
      <c r="G462" s="4" t="s">
        <v>32917</v>
      </c>
      <c r="H462" s="4">
        <v>1994</v>
      </c>
      <c r="I462" s="4" t="s">
        <v>4683</v>
      </c>
      <c r="J462" s="4" t="s">
        <v>119</v>
      </c>
      <c r="K462" s="4" t="s">
        <v>32918</v>
      </c>
      <c r="L462" s="4">
        <v>156</v>
      </c>
      <c r="M462" s="4"/>
      <c r="N462" s="4"/>
    </row>
    <row r="463" spans="1:14">
      <c r="A463" s="4">
        <v>461</v>
      </c>
      <c r="B463" s="4" t="s">
        <v>525</v>
      </c>
      <c r="C463" s="4">
        <f>VLOOKUP(B463,[9]Sheet2!A$1:B$100,2,FALSE)</f>
        <v>47</v>
      </c>
      <c r="D463" s="4" t="s">
        <v>32919</v>
      </c>
      <c r="E463" s="4" t="s">
        <v>32920</v>
      </c>
      <c r="F463" s="4" t="s">
        <v>32921</v>
      </c>
      <c r="G463" s="4" t="s">
        <v>1170</v>
      </c>
      <c r="H463" s="4">
        <v>2012</v>
      </c>
      <c r="I463" s="4" t="s">
        <v>97</v>
      </c>
      <c r="J463" s="4" t="s">
        <v>22</v>
      </c>
      <c r="K463" s="4" t="s">
        <v>32922</v>
      </c>
      <c r="L463" s="4">
        <v>3</v>
      </c>
      <c r="M463" s="4"/>
      <c r="N463" s="4"/>
    </row>
    <row r="464" spans="1:14">
      <c r="A464" s="4">
        <v>462</v>
      </c>
      <c r="B464" s="4" t="s">
        <v>525</v>
      </c>
      <c r="C464" s="4">
        <f>VLOOKUP(B464,[9]Sheet2!A$1:B$100,2,FALSE)</f>
        <v>47</v>
      </c>
      <c r="D464" s="4" t="s">
        <v>32923</v>
      </c>
      <c r="E464" s="4"/>
      <c r="F464" s="4" t="s">
        <v>31326</v>
      </c>
      <c r="G464" s="4"/>
      <c r="H464" s="4"/>
      <c r="I464" s="4"/>
      <c r="J464" s="4" t="s">
        <v>22</v>
      </c>
      <c r="K464" s="4"/>
      <c r="L464" s="4">
        <v>4</v>
      </c>
      <c r="M464" s="4"/>
      <c r="N464" s="4" t="s">
        <v>34</v>
      </c>
    </row>
    <row r="465" spans="1:14">
      <c r="A465" s="4">
        <v>463</v>
      </c>
      <c r="B465" s="4" t="s">
        <v>525</v>
      </c>
      <c r="C465" s="4">
        <f>VLOOKUP(B465,[9]Sheet2!A$1:B$100,2,FALSE)</f>
        <v>47</v>
      </c>
      <c r="D465" s="4" t="s">
        <v>32924</v>
      </c>
      <c r="E465" s="4" t="s">
        <v>32925</v>
      </c>
      <c r="F465" s="4" t="s">
        <v>32926</v>
      </c>
      <c r="G465" s="4" t="s">
        <v>3223</v>
      </c>
      <c r="H465" s="4">
        <v>2007</v>
      </c>
      <c r="I465" s="4" t="s">
        <v>535</v>
      </c>
      <c r="J465" s="4" t="s">
        <v>22</v>
      </c>
      <c r="K465" s="4" t="s">
        <v>32927</v>
      </c>
      <c r="L465" s="4">
        <v>8</v>
      </c>
      <c r="M465" s="4" t="s">
        <v>32928</v>
      </c>
      <c r="N465" s="4"/>
    </row>
    <row r="466" spans="1:14">
      <c r="A466" s="4">
        <v>464</v>
      </c>
      <c r="B466" s="4" t="s">
        <v>525</v>
      </c>
      <c r="C466" s="4">
        <f>VLOOKUP(B466,[9]Sheet2!A$1:B$100,2,FALSE)</f>
        <v>47</v>
      </c>
      <c r="D466" s="4" t="s">
        <v>32929</v>
      </c>
      <c r="E466" s="4" t="s">
        <v>32930</v>
      </c>
      <c r="F466" s="4" t="s">
        <v>32931</v>
      </c>
      <c r="G466" s="4" t="s">
        <v>32932</v>
      </c>
      <c r="H466" s="4">
        <v>2003</v>
      </c>
      <c r="I466" s="4" t="s">
        <v>17426</v>
      </c>
      <c r="J466" s="4" t="s">
        <v>22</v>
      </c>
      <c r="K466" s="4" t="s">
        <v>32933</v>
      </c>
      <c r="L466" s="4">
        <v>4</v>
      </c>
      <c r="M466" s="4"/>
      <c r="N466" s="4"/>
    </row>
    <row r="467" spans="1:14">
      <c r="A467" s="4">
        <v>465</v>
      </c>
      <c r="B467" s="4" t="s">
        <v>525</v>
      </c>
      <c r="C467" s="4">
        <f>VLOOKUP(B467,[9]Sheet2!A$1:B$100,2,FALSE)</f>
        <v>47</v>
      </c>
      <c r="D467" s="4" t="s">
        <v>32934</v>
      </c>
      <c r="E467" s="4" t="s">
        <v>32935</v>
      </c>
      <c r="F467" s="4" t="s">
        <v>32936</v>
      </c>
      <c r="G467" s="4" t="s">
        <v>32937</v>
      </c>
      <c r="H467" s="4">
        <v>1999</v>
      </c>
      <c r="I467" s="4" t="s">
        <v>424</v>
      </c>
      <c r="J467" s="4" t="s">
        <v>22</v>
      </c>
      <c r="K467" s="4" t="s">
        <v>32938</v>
      </c>
      <c r="L467" s="4">
        <v>181</v>
      </c>
      <c r="M467" s="4" t="s">
        <v>32939</v>
      </c>
      <c r="N467" s="4"/>
    </row>
    <row r="468" spans="1:14">
      <c r="A468" s="4">
        <v>466</v>
      </c>
      <c r="B468" s="4" t="s">
        <v>525</v>
      </c>
      <c r="C468" s="4">
        <f>VLOOKUP(B468,[9]Sheet2!A$1:B$100,2,FALSE)</f>
        <v>47</v>
      </c>
      <c r="D468" s="4" t="s">
        <v>32940</v>
      </c>
      <c r="E468" s="4" t="s">
        <v>32941</v>
      </c>
      <c r="F468" s="4" t="s">
        <v>32942</v>
      </c>
      <c r="G468" s="4" t="s">
        <v>32943</v>
      </c>
      <c r="H468" s="4">
        <v>2010</v>
      </c>
      <c r="I468" s="4" t="s">
        <v>863</v>
      </c>
      <c r="J468" s="4" t="s">
        <v>22</v>
      </c>
      <c r="K468" s="4" t="s">
        <v>32944</v>
      </c>
      <c r="L468" s="4">
        <v>42</v>
      </c>
      <c r="M468" s="4" t="s">
        <v>32945</v>
      </c>
      <c r="N468" s="4"/>
    </row>
    <row r="469" spans="1:14">
      <c r="A469" s="4">
        <v>467</v>
      </c>
      <c r="B469" s="4" t="s">
        <v>525</v>
      </c>
      <c r="C469" s="4">
        <f>VLOOKUP(B469,[9]Sheet2!A$1:B$100,2,FALSE)</f>
        <v>47</v>
      </c>
      <c r="D469" s="4" t="s">
        <v>32946</v>
      </c>
      <c r="E469" s="4" t="s">
        <v>32947</v>
      </c>
      <c r="F469" s="4" t="s">
        <v>32948</v>
      </c>
      <c r="G469" s="4" t="s">
        <v>16048</v>
      </c>
      <c r="H469" s="4">
        <v>1998</v>
      </c>
      <c r="I469" s="4" t="s">
        <v>863</v>
      </c>
      <c r="J469" s="4" t="s">
        <v>22</v>
      </c>
      <c r="K469" s="4" t="s">
        <v>32949</v>
      </c>
      <c r="L469" s="4">
        <v>110</v>
      </c>
      <c r="M469" s="4"/>
      <c r="N469" s="4"/>
    </row>
    <row r="470" spans="1:14">
      <c r="A470" s="4">
        <v>468</v>
      </c>
      <c r="B470" s="4" t="s">
        <v>525</v>
      </c>
      <c r="C470" s="4">
        <f>VLOOKUP(B470,[9]Sheet2!A$1:B$100,2,FALSE)</f>
        <v>47</v>
      </c>
      <c r="D470" s="4" t="s">
        <v>32950</v>
      </c>
      <c r="E470" s="4" t="s">
        <v>32951</v>
      </c>
      <c r="F470" s="4" t="s">
        <v>32952</v>
      </c>
      <c r="G470" s="4" t="s">
        <v>31074</v>
      </c>
      <c r="H470" s="4">
        <v>2006</v>
      </c>
      <c r="I470" s="4" t="s">
        <v>97</v>
      </c>
      <c r="J470" s="4" t="s">
        <v>22</v>
      </c>
      <c r="K470" s="4" t="s">
        <v>32953</v>
      </c>
      <c r="L470" s="4">
        <v>13</v>
      </c>
      <c r="M470" s="4" t="s">
        <v>32954</v>
      </c>
      <c r="N470" s="4"/>
    </row>
    <row r="471" spans="1:14">
      <c r="A471" s="4">
        <v>469</v>
      </c>
      <c r="B471" s="4" t="s">
        <v>525</v>
      </c>
      <c r="C471" s="4">
        <f>VLOOKUP(B471,[9]Sheet2!A$1:B$100,2,FALSE)</f>
        <v>47</v>
      </c>
      <c r="D471" s="4" t="s">
        <v>32955</v>
      </c>
      <c r="E471" s="4" t="s">
        <v>32956</v>
      </c>
      <c r="F471" s="4" t="s">
        <v>32957</v>
      </c>
      <c r="G471" s="4" t="s">
        <v>32958</v>
      </c>
      <c r="H471" s="4">
        <v>2000</v>
      </c>
      <c r="I471" s="4" t="s">
        <v>4683</v>
      </c>
      <c r="J471" s="4" t="s">
        <v>119</v>
      </c>
      <c r="K471" s="4" t="s">
        <v>32959</v>
      </c>
      <c r="L471" s="4">
        <v>162</v>
      </c>
      <c r="M471" s="4"/>
      <c r="N471" s="4"/>
    </row>
    <row r="472" spans="1:14">
      <c r="A472" s="4">
        <v>470</v>
      </c>
      <c r="B472" s="4" t="s">
        <v>525</v>
      </c>
      <c r="C472" s="4">
        <f>VLOOKUP(B472,[9]Sheet2!A$1:B$100,2,FALSE)</f>
        <v>47</v>
      </c>
      <c r="D472" s="4" t="s">
        <v>32960</v>
      </c>
      <c r="E472" s="4" t="s">
        <v>32961</v>
      </c>
      <c r="F472" s="4" t="s">
        <v>32962</v>
      </c>
      <c r="G472" s="4" t="s">
        <v>10235</v>
      </c>
      <c r="H472" s="4">
        <v>2002</v>
      </c>
      <c r="I472" s="4" t="s">
        <v>4680</v>
      </c>
      <c r="J472" s="4" t="s">
        <v>22</v>
      </c>
      <c r="K472" s="4" t="s">
        <v>32963</v>
      </c>
      <c r="L472" s="4">
        <v>137</v>
      </c>
      <c r="M472" s="4" t="s">
        <v>32964</v>
      </c>
      <c r="N472" s="4"/>
    </row>
    <row r="473" spans="1:14">
      <c r="A473" s="4">
        <v>471</v>
      </c>
      <c r="B473" s="4" t="s">
        <v>342</v>
      </c>
      <c r="C473" s="4">
        <f>VLOOKUP(B473,[9]Sheet2!A$1:B$100,2,FALSE)</f>
        <v>48</v>
      </c>
      <c r="D473" s="4" t="s">
        <v>32965</v>
      </c>
      <c r="E473" s="4" t="s">
        <v>32966</v>
      </c>
      <c r="F473" s="4" t="s">
        <v>32967</v>
      </c>
      <c r="G473" s="4" t="s">
        <v>32968</v>
      </c>
      <c r="H473" s="4">
        <v>1960</v>
      </c>
      <c r="I473" s="4" t="s">
        <v>353</v>
      </c>
      <c r="J473" s="4" t="s">
        <v>22</v>
      </c>
      <c r="K473" s="4" t="s">
        <v>32969</v>
      </c>
      <c r="L473" s="4">
        <v>9</v>
      </c>
      <c r="M473" s="4"/>
      <c r="N473" s="4"/>
    </row>
    <row r="474" spans="1:14">
      <c r="A474" s="4">
        <v>472</v>
      </c>
      <c r="B474" s="4" t="s">
        <v>342</v>
      </c>
      <c r="C474" s="4">
        <f>VLOOKUP(B474,[9]Sheet2!A$1:B$100,2,FALSE)</f>
        <v>48</v>
      </c>
      <c r="D474" s="4" t="s">
        <v>32970</v>
      </c>
      <c r="E474" s="4" t="s">
        <v>32971</v>
      </c>
      <c r="F474" s="4" t="s">
        <v>32972</v>
      </c>
      <c r="G474" s="4" t="s">
        <v>27907</v>
      </c>
      <c r="H474" s="4">
        <v>2006</v>
      </c>
      <c r="I474" s="4" t="s">
        <v>97</v>
      </c>
      <c r="J474" s="4" t="s">
        <v>22</v>
      </c>
      <c r="K474" s="4" t="s">
        <v>32973</v>
      </c>
      <c r="L474" s="4">
        <v>144</v>
      </c>
      <c r="M474" s="4" t="s">
        <v>32974</v>
      </c>
      <c r="N474" s="4"/>
    </row>
    <row r="475" spans="1:14">
      <c r="A475" s="4">
        <v>473</v>
      </c>
      <c r="B475" s="4" t="s">
        <v>342</v>
      </c>
      <c r="C475" s="4">
        <f>VLOOKUP(B475,[9]Sheet2!A$1:B$100,2,FALSE)</f>
        <v>48</v>
      </c>
      <c r="D475" s="4" t="s">
        <v>32975</v>
      </c>
      <c r="E475" s="4" t="s">
        <v>32976</v>
      </c>
      <c r="F475" s="4" t="s">
        <v>32977</v>
      </c>
      <c r="G475" s="4" t="s">
        <v>340</v>
      </c>
      <c r="H475" s="4">
        <v>2004</v>
      </c>
      <c r="I475" s="4" t="s">
        <v>97</v>
      </c>
      <c r="J475" s="4" t="s">
        <v>22</v>
      </c>
      <c r="K475" s="4" t="s">
        <v>32978</v>
      </c>
      <c r="L475" s="4">
        <v>112</v>
      </c>
      <c r="M475" s="4" t="s">
        <v>32979</v>
      </c>
      <c r="N475" s="4"/>
    </row>
    <row r="476" spans="1:14">
      <c r="A476" s="4">
        <v>474</v>
      </c>
      <c r="B476" s="4" t="s">
        <v>342</v>
      </c>
      <c r="C476" s="4">
        <f>VLOOKUP(B476,[9]Sheet2!A$1:B$100,2,FALSE)</f>
        <v>48</v>
      </c>
      <c r="D476" s="4" t="s">
        <v>32980</v>
      </c>
      <c r="E476" s="4" t="s">
        <v>32981</v>
      </c>
      <c r="F476" s="4" t="s">
        <v>32982</v>
      </c>
      <c r="G476" s="4" t="s">
        <v>1399</v>
      </c>
      <c r="H476" s="4">
        <v>1997</v>
      </c>
      <c r="I476" s="4" t="s">
        <v>1388</v>
      </c>
      <c r="J476" s="4" t="s">
        <v>22</v>
      </c>
      <c r="K476" s="4" t="s">
        <v>32983</v>
      </c>
      <c r="L476" s="4">
        <v>299</v>
      </c>
      <c r="M476" s="4" t="s">
        <v>32984</v>
      </c>
      <c r="N476" s="4"/>
    </row>
    <row r="477" spans="1:14">
      <c r="A477" s="4">
        <v>475</v>
      </c>
      <c r="B477" s="4" t="s">
        <v>342</v>
      </c>
      <c r="C477" s="4">
        <f>VLOOKUP(B477,[9]Sheet2!A$1:B$100,2,FALSE)</f>
        <v>48</v>
      </c>
      <c r="D477" s="4" t="s">
        <v>32985</v>
      </c>
      <c r="E477" s="4" t="s">
        <v>32986</v>
      </c>
      <c r="F477" s="4" t="s">
        <v>32987</v>
      </c>
      <c r="G477" s="4" t="s">
        <v>2664</v>
      </c>
      <c r="H477" s="4">
        <v>2008</v>
      </c>
      <c r="I477" s="4" t="s">
        <v>353</v>
      </c>
      <c r="J477" s="4" t="s">
        <v>22</v>
      </c>
      <c r="K477" s="4" t="s">
        <v>32988</v>
      </c>
      <c r="L477" s="4">
        <v>22</v>
      </c>
      <c r="M477" s="4" t="s">
        <v>32989</v>
      </c>
      <c r="N477" s="4"/>
    </row>
    <row r="478" spans="1:14">
      <c r="A478" s="4">
        <v>476</v>
      </c>
      <c r="B478" s="4" t="s">
        <v>342</v>
      </c>
      <c r="C478" s="4">
        <f>VLOOKUP(B478,[9]Sheet2!A$1:B$100,2,FALSE)</f>
        <v>48</v>
      </c>
      <c r="D478" s="4" t="s">
        <v>32990</v>
      </c>
      <c r="E478" s="4" t="s">
        <v>32991</v>
      </c>
      <c r="F478" s="4" t="s">
        <v>32992</v>
      </c>
      <c r="G478" s="4" t="s">
        <v>652</v>
      </c>
      <c r="H478" s="4">
        <v>1986</v>
      </c>
      <c r="I478" s="4" t="s">
        <v>535</v>
      </c>
      <c r="J478" s="4" t="s">
        <v>22</v>
      </c>
      <c r="K478" s="4" t="s">
        <v>32993</v>
      </c>
      <c r="L478" s="4">
        <v>317</v>
      </c>
      <c r="M478" s="4"/>
      <c r="N478" s="4"/>
    </row>
    <row r="479" spans="1:14">
      <c r="A479" s="4">
        <v>477</v>
      </c>
      <c r="B479" s="4" t="s">
        <v>342</v>
      </c>
      <c r="C479" s="4">
        <f>VLOOKUP(B479,[9]Sheet2!A$1:B$100,2,FALSE)</f>
        <v>48</v>
      </c>
      <c r="D479" s="4" t="s">
        <v>32994</v>
      </c>
      <c r="E479" s="4" t="s">
        <v>32995</v>
      </c>
      <c r="F479" s="4" t="s">
        <v>32996</v>
      </c>
      <c r="G479" s="4" t="s">
        <v>5405</v>
      </c>
      <c r="H479" s="4">
        <v>2002</v>
      </c>
      <c r="I479" s="4" t="s">
        <v>863</v>
      </c>
      <c r="J479" s="4" t="s">
        <v>22</v>
      </c>
      <c r="K479" s="4" t="s">
        <v>32997</v>
      </c>
      <c r="L479" s="4">
        <v>1478</v>
      </c>
      <c r="M479" s="4"/>
      <c r="N479" s="4"/>
    </row>
    <row r="480" spans="1:14">
      <c r="A480" s="4">
        <v>478</v>
      </c>
      <c r="B480" s="4" t="s">
        <v>342</v>
      </c>
      <c r="C480" s="4">
        <f>VLOOKUP(B480,[9]Sheet2!A$1:B$100,2,FALSE)</f>
        <v>48</v>
      </c>
      <c r="D480" s="4" t="s">
        <v>32998</v>
      </c>
      <c r="E480" s="4" t="s">
        <v>32999</v>
      </c>
      <c r="F480" s="4" t="s">
        <v>33000</v>
      </c>
      <c r="G480" s="4" t="s">
        <v>33001</v>
      </c>
      <c r="H480" s="4">
        <v>2002</v>
      </c>
      <c r="I480" s="4" t="s">
        <v>1466</v>
      </c>
      <c r="J480" s="4" t="s">
        <v>102</v>
      </c>
      <c r="K480" s="4" t="s">
        <v>33002</v>
      </c>
      <c r="L480" s="4">
        <v>9</v>
      </c>
      <c r="M480" s="4"/>
      <c r="N480" s="4"/>
    </row>
    <row r="481" spans="1:14">
      <c r="A481" s="4">
        <v>479</v>
      </c>
      <c r="B481" s="4" t="s">
        <v>342</v>
      </c>
      <c r="C481" s="4">
        <f>VLOOKUP(B481,[9]Sheet2!A$1:B$100,2,FALSE)</f>
        <v>48</v>
      </c>
      <c r="D481" s="4" t="s">
        <v>33003</v>
      </c>
      <c r="E481" s="4" t="s">
        <v>33004</v>
      </c>
      <c r="F481" s="4" t="s">
        <v>33005</v>
      </c>
      <c r="G481" s="4" t="s">
        <v>33006</v>
      </c>
      <c r="H481" s="4">
        <v>2003</v>
      </c>
      <c r="I481" s="4" t="s">
        <v>33007</v>
      </c>
      <c r="J481" s="4" t="s">
        <v>22</v>
      </c>
      <c r="K481" s="4" t="s">
        <v>33008</v>
      </c>
      <c r="L481" s="4">
        <v>5</v>
      </c>
      <c r="M481" s="4"/>
      <c r="N481" s="4"/>
    </row>
    <row r="482" spans="1:14">
      <c r="A482" s="4">
        <v>480</v>
      </c>
      <c r="B482" s="4" t="s">
        <v>342</v>
      </c>
      <c r="C482" s="4">
        <f>VLOOKUP(B482,[9]Sheet2!A$1:B$100,2,FALSE)</f>
        <v>48</v>
      </c>
      <c r="D482" s="4" t="s">
        <v>33009</v>
      </c>
      <c r="E482" s="4"/>
      <c r="F482" s="4" t="s">
        <v>33010</v>
      </c>
      <c r="G482" s="4"/>
      <c r="H482" s="4">
        <v>1986</v>
      </c>
      <c r="I482" s="4" t="s">
        <v>19977</v>
      </c>
      <c r="J482" s="4" t="s">
        <v>4626</v>
      </c>
      <c r="K482" s="4"/>
      <c r="L482" s="4">
        <v>2</v>
      </c>
      <c r="M482" s="4"/>
      <c r="N482" s="4" t="s">
        <v>34</v>
      </c>
    </row>
    <row r="483" spans="1:14">
      <c r="A483" s="4">
        <v>481</v>
      </c>
      <c r="B483" s="4" t="s">
        <v>281</v>
      </c>
      <c r="C483" s="4">
        <f>VLOOKUP(B483,[9]Sheet2!A$1:B$100,2,FALSE)</f>
        <v>49</v>
      </c>
      <c r="D483" s="4" t="s">
        <v>33011</v>
      </c>
      <c r="E483" s="4" t="s">
        <v>33012</v>
      </c>
      <c r="F483" s="4" t="s">
        <v>33013</v>
      </c>
      <c r="G483" s="4" t="s">
        <v>340</v>
      </c>
      <c r="H483" s="4">
        <v>2006</v>
      </c>
      <c r="I483" s="4" t="s">
        <v>97</v>
      </c>
      <c r="J483" s="4" t="s">
        <v>22</v>
      </c>
      <c r="K483" s="4" t="s">
        <v>33014</v>
      </c>
      <c r="L483" s="4">
        <v>337</v>
      </c>
      <c r="M483" s="4" t="s">
        <v>33015</v>
      </c>
      <c r="N483" s="4"/>
    </row>
    <row r="484" spans="1:14">
      <c r="A484" s="4">
        <v>482</v>
      </c>
      <c r="B484" s="4" t="s">
        <v>281</v>
      </c>
      <c r="C484" s="4">
        <f>VLOOKUP(B484,[9]Sheet2!A$1:B$100,2,FALSE)</f>
        <v>49</v>
      </c>
      <c r="D484" s="4" t="s">
        <v>33016</v>
      </c>
      <c r="E484" s="4" t="s">
        <v>33017</v>
      </c>
      <c r="F484" s="4" t="s">
        <v>33018</v>
      </c>
      <c r="G484" s="4" t="s">
        <v>1278</v>
      </c>
      <c r="H484" s="4">
        <v>2011</v>
      </c>
      <c r="I484" s="4" t="s">
        <v>535</v>
      </c>
      <c r="J484" s="4" t="s">
        <v>22</v>
      </c>
      <c r="K484" s="4" t="s">
        <v>33019</v>
      </c>
      <c r="L484" s="4">
        <v>113</v>
      </c>
      <c r="M484" s="4" t="s">
        <v>33020</v>
      </c>
      <c r="N484" s="4"/>
    </row>
    <row r="485" spans="1:14">
      <c r="A485" s="4">
        <v>483</v>
      </c>
      <c r="B485" s="4" t="s">
        <v>281</v>
      </c>
      <c r="C485" s="4">
        <f>VLOOKUP(B485,[9]Sheet2!A$1:B$100,2,FALSE)</f>
        <v>49</v>
      </c>
      <c r="D485" s="4" t="s">
        <v>33021</v>
      </c>
      <c r="E485" s="4" t="s">
        <v>33022</v>
      </c>
      <c r="F485" s="4" t="s">
        <v>33023</v>
      </c>
      <c r="G485" s="4" t="s">
        <v>2974</v>
      </c>
      <c r="H485" s="4">
        <v>1985</v>
      </c>
      <c r="I485" s="4" t="s">
        <v>97</v>
      </c>
      <c r="J485" s="4" t="s">
        <v>22</v>
      </c>
      <c r="K485" s="4" t="s">
        <v>33024</v>
      </c>
      <c r="L485" s="4">
        <v>3</v>
      </c>
      <c r="M485" s="4"/>
      <c r="N485" s="4"/>
    </row>
    <row r="486" spans="1:14">
      <c r="A486" s="4">
        <v>484</v>
      </c>
      <c r="B486" s="4" t="s">
        <v>281</v>
      </c>
      <c r="C486" s="4">
        <f>VLOOKUP(B486,[9]Sheet2!A$1:B$100,2,FALSE)</f>
        <v>49</v>
      </c>
      <c r="D486" s="4" t="s">
        <v>33025</v>
      </c>
      <c r="E486" s="4" t="s">
        <v>33026</v>
      </c>
      <c r="F486" s="4" t="s">
        <v>33027</v>
      </c>
      <c r="G486" s="4" t="s">
        <v>26776</v>
      </c>
      <c r="H486" s="4">
        <v>1994</v>
      </c>
      <c r="I486" s="4" t="s">
        <v>535</v>
      </c>
      <c r="J486" s="4" t="s">
        <v>22</v>
      </c>
      <c r="K486" s="4" t="s">
        <v>33028</v>
      </c>
      <c r="L486" s="4">
        <v>141</v>
      </c>
      <c r="M486" s="4"/>
      <c r="N486" s="4"/>
    </row>
    <row r="487" spans="1:14">
      <c r="A487" s="4">
        <v>485</v>
      </c>
      <c r="B487" s="4" t="s">
        <v>281</v>
      </c>
      <c r="C487" s="4">
        <f>VLOOKUP(B487,[9]Sheet2!A$1:B$100,2,FALSE)</f>
        <v>49</v>
      </c>
      <c r="D487" s="4" t="s">
        <v>33029</v>
      </c>
      <c r="E487" s="4" t="s">
        <v>33030</v>
      </c>
      <c r="F487" s="4" t="s">
        <v>33031</v>
      </c>
      <c r="G487" s="4" t="s">
        <v>33032</v>
      </c>
      <c r="H487" s="4">
        <v>2000</v>
      </c>
      <c r="I487" s="4" t="s">
        <v>33033</v>
      </c>
      <c r="J487" s="4" t="s">
        <v>167</v>
      </c>
      <c r="K487" s="4" t="s">
        <v>33034</v>
      </c>
      <c r="L487" s="4">
        <v>87</v>
      </c>
      <c r="M487" s="4" t="s">
        <v>33030</v>
      </c>
      <c r="N487" s="4" t="s">
        <v>24</v>
      </c>
    </row>
    <row r="488" spans="1:14">
      <c r="A488" s="4">
        <v>486</v>
      </c>
      <c r="B488" s="4" t="s">
        <v>281</v>
      </c>
      <c r="C488" s="4">
        <f>VLOOKUP(B488,[9]Sheet2!A$1:B$100,2,FALSE)</f>
        <v>49</v>
      </c>
      <c r="D488" s="4" t="s">
        <v>33035</v>
      </c>
      <c r="E488" s="4" t="s">
        <v>33036</v>
      </c>
      <c r="F488" s="4" t="s">
        <v>33037</v>
      </c>
      <c r="G488" s="4" t="s">
        <v>32335</v>
      </c>
      <c r="H488" s="4">
        <v>1966</v>
      </c>
      <c r="I488" s="4" t="s">
        <v>353</v>
      </c>
      <c r="J488" s="4" t="s">
        <v>22</v>
      </c>
      <c r="K488" s="4" t="s">
        <v>33038</v>
      </c>
      <c r="L488" s="4">
        <v>24</v>
      </c>
      <c r="M488" s="4"/>
      <c r="N488" s="4"/>
    </row>
    <row r="489" spans="1:14">
      <c r="A489" s="4">
        <v>487</v>
      </c>
      <c r="B489" s="4" t="s">
        <v>281</v>
      </c>
      <c r="C489" s="4">
        <f>VLOOKUP(B489,[9]Sheet2!A$1:B$100,2,FALSE)</f>
        <v>49</v>
      </c>
      <c r="D489" s="4" t="s">
        <v>33039</v>
      </c>
      <c r="E489" s="4" t="s">
        <v>33040</v>
      </c>
      <c r="F489" s="4" t="s">
        <v>33041</v>
      </c>
      <c r="G489" s="4" t="s">
        <v>2311</v>
      </c>
      <c r="H489" s="4">
        <v>2006</v>
      </c>
      <c r="I489" s="4" t="s">
        <v>863</v>
      </c>
      <c r="J489" s="4" t="s">
        <v>22</v>
      </c>
      <c r="K489" s="4" t="s">
        <v>33042</v>
      </c>
      <c r="L489" s="4">
        <v>93</v>
      </c>
      <c r="M489" s="4"/>
      <c r="N489" s="4"/>
    </row>
    <row r="490" spans="1:14">
      <c r="A490" s="4">
        <v>488</v>
      </c>
      <c r="B490" s="4" t="s">
        <v>281</v>
      </c>
      <c r="C490" s="4">
        <f>VLOOKUP(B490,[9]Sheet2!A$1:B$100,2,FALSE)</f>
        <v>49</v>
      </c>
      <c r="D490" s="4" t="s">
        <v>33043</v>
      </c>
      <c r="E490" s="4" t="s">
        <v>33044</v>
      </c>
      <c r="F490" s="4" t="s">
        <v>33045</v>
      </c>
      <c r="G490" s="4" t="s">
        <v>20</v>
      </c>
      <c r="H490" s="4">
        <v>2011</v>
      </c>
      <c r="I490" s="4" t="s">
        <v>97</v>
      </c>
      <c r="J490" s="4" t="s">
        <v>22</v>
      </c>
      <c r="K490" s="4" t="s">
        <v>33046</v>
      </c>
      <c r="L490" s="4">
        <v>10</v>
      </c>
      <c r="M490" s="4"/>
      <c r="N490" s="4"/>
    </row>
    <row r="491" spans="1:14">
      <c r="A491" s="4">
        <v>489</v>
      </c>
      <c r="B491" s="4" t="s">
        <v>281</v>
      </c>
      <c r="C491" s="4">
        <f>VLOOKUP(B491,[9]Sheet2!A$1:B$100,2,FALSE)</f>
        <v>49</v>
      </c>
      <c r="D491" s="4" t="s">
        <v>33047</v>
      </c>
      <c r="E491" s="4" t="s">
        <v>33048</v>
      </c>
      <c r="F491" s="4" t="s">
        <v>33049</v>
      </c>
      <c r="G491" s="4" t="s">
        <v>4312</v>
      </c>
      <c r="H491" s="4">
        <v>1976</v>
      </c>
      <c r="I491" s="4" t="s">
        <v>4676</v>
      </c>
      <c r="J491" s="4" t="s">
        <v>22</v>
      </c>
      <c r="K491" s="4" t="s">
        <v>33050</v>
      </c>
      <c r="L491" s="4">
        <v>8</v>
      </c>
      <c r="M491" s="4"/>
      <c r="N491" s="4"/>
    </row>
    <row r="492" spans="1:14">
      <c r="A492" s="4">
        <v>490</v>
      </c>
      <c r="B492" s="4" t="s">
        <v>281</v>
      </c>
      <c r="C492" s="4">
        <f>VLOOKUP(B492,[9]Sheet2!A$1:B$100,2,FALSE)</f>
        <v>49</v>
      </c>
      <c r="D492" s="4" t="s">
        <v>33051</v>
      </c>
      <c r="E492" s="4" t="s">
        <v>33052</v>
      </c>
      <c r="F492" s="4" t="s">
        <v>33053</v>
      </c>
      <c r="G492" s="4" t="s">
        <v>33054</v>
      </c>
      <c r="H492" s="4">
        <v>2009</v>
      </c>
      <c r="I492" s="4" t="s">
        <v>535</v>
      </c>
      <c r="J492" s="4" t="s">
        <v>22</v>
      </c>
      <c r="K492" s="4" t="s">
        <v>33055</v>
      </c>
      <c r="L492" s="4">
        <v>3</v>
      </c>
      <c r="M492" s="4" t="s">
        <v>33056</v>
      </c>
      <c r="N492" s="4"/>
    </row>
    <row r="493" spans="1:14">
      <c r="A493" s="4">
        <v>491</v>
      </c>
      <c r="B493" s="4" t="s">
        <v>35</v>
      </c>
      <c r="C493" s="4">
        <f>VLOOKUP(B493,[9]Sheet2!A$1:B$100,2,FALSE)</f>
        <v>50</v>
      </c>
      <c r="D493" s="4" t="s">
        <v>33057</v>
      </c>
      <c r="E493" s="4" t="s">
        <v>33058</v>
      </c>
      <c r="F493" s="4" t="s">
        <v>33059</v>
      </c>
      <c r="G493" s="4" t="s">
        <v>4235</v>
      </c>
      <c r="H493" s="4">
        <v>2010</v>
      </c>
      <c r="I493" s="4" t="s">
        <v>4678</v>
      </c>
      <c r="J493" s="4" t="s">
        <v>22</v>
      </c>
      <c r="K493" s="4" t="s">
        <v>33060</v>
      </c>
      <c r="L493" s="4">
        <v>9</v>
      </c>
      <c r="M493" s="4"/>
      <c r="N493" s="4"/>
    </row>
    <row r="494" spans="1:14">
      <c r="A494" s="4">
        <v>492</v>
      </c>
      <c r="B494" s="4" t="s">
        <v>35</v>
      </c>
      <c r="C494" s="4">
        <f>VLOOKUP(B494,[9]Sheet2!A$1:B$100,2,FALSE)</f>
        <v>50</v>
      </c>
      <c r="D494" s="4" t="s">
        <v>33061</v>
      </c>
      <c r="E494" s="4" t="s">
        <v>33062</v>
      </c>
      <c r="F494" s="4" t="s">
        <v>33063</v>
      </c>
      <c r="G494" s="4" t="s">
        <v>33064</v>
      </c>
      <c r="H494" s="4">
        <v>2011</v>
      </c>
      <c r="I494" s="4" t="s">
        <v>4676</v>
      </c>
      <c r="J494" s="4" t="s">
        <v>22</v>
      </c>
      <c r="K494" s="4" t="s">
        <v>33065</v>
      </c>
      <c r="L494" s="4">
        <v>10</v>
      </c>
      <c r="M494" s="4" t="s">
        <v>33066</v>
      </c>
      <c r="N494" s="4"/>
    </row>
    <row r="495" spans="1:14">
      <c r="A495" s="4">
        <v>493</v>
      </c>
      <c r="B495" s="4" t="s">
        <v>35</v>
      </c>
      <c r="C495" s="4">
        <f>VLOOKUP(B495,[9]Sheet2!A$1:B$100,2,FALSE)</f>
        <v>50</v>
      </c>
      <c r="D495" s="4" t="s">
        <v>33067</v>
      </c>
      <c r="E495" s="4" t="s">
        <v>33068</v>
      </c>
      <c r="F495" s="4" t="s">
        <v>33069</v>
      </c>
      <c r="G495" s="4" t="s">
        <v>329</v>
      </c>
      <c r="H495" s="4">
        <v>2007</v>
      </c>
      <c r="I495" s="4" t="s">
        <v>97</v>
      </c>
      <c r="J495" s="4" t="s">
        <v>22</v>
      </c>
      <c r="K495" s="4" t="s">
        <v>33070</v>
      </c>
      <c r="L495" s="4">
        <v>169</v>
      </c>
      <c r="M495" s="4" t="s">
        <v>33071</v>
      </c>
      <c r="N495" s="4"/>
    </row>
    <row r="496" spans="1:14">
      <c r="A496" s="4">
        <v>494</v>
      </c>
      <c r="B496" s="4" t="s">
        <v>35</v>
      </c>
      <c r="C496" s="4">
        <f>VLOOKUP(B496,[9]Sheet2!A$1:B$100,2,FALSE)</f>
        <v>50</v>
      </c>
      <c r="D496" s="4" t="s">
        <v>33072</v>
      </c>
      <c r="E496" s="4" t="s">
        <v>33073</v>
      </c>
      <c r="F496" s="4" t="s">
        <v>33074</v>
      </c>
      <c r="G496" s="4" t="s">
        <v>3656</v>
      </c>
      <c r="H496" s="4">
        <v>2001</v>
      </c>
      <c r="I496" s="4" t="s">
        <v>3657</v>
      </c>
      <c r="J496" s="4" t="s">
        <v>22</v>
      </c>
      <c r="K496" s="4" t="s">
        <v>33075</v>
      </c>
      <c r="L496" s="4">
        <v>735</v>
      </c>
      <c r="M496" s="4" t="s">
        <v>33076</v>
      </c>
      <c r="N496" s="4"/>
    </row>
    <row r="497" spans="1:14">
      <c r="A497" s="4">
        <v>495</v>
      </c>
      <c r="B497" s="4" t="s">
        <v>35</v>
      </c>
      <c r="C497" s="4">
        <f>VLOOKUP(B497,[9]Sheet2!A$1:B$100,2,FALSE)</f>
        <v>50</v>
      </c>
      <c r="D497" s="4" t="s">
        <v>33077</v>
      </c>
      <c r="E497" s="4" t="s">
        <v>33078</v>
      </c>
      <c r="F497" s="4" t="s">
        <v>33079</v>
      </c>
      <c r="G497" s="4" t="s">
        <v>33080</v>
      </c>
      <c r="H497" s="4">
        <v>1994</v>
      </c>
      <c r="I497" s="4" t="s">
        <v>33081</v>
      </c>
      <c r="J497" s="4" t="s">
        <v>22</v>
      </c>
      <c r="K497" s="4" t="s">
        <v>33082</v>
      </c>
      <c r="L497" s="4">
        <v>8</v>
      </c>
      <c r="M497" s="4" t="s">
        <v>33078</v>
      </c>
      <c r="N497" s="4" t="s">
        <v>24</v>
      </c>
    </row>
    <row r="498" spans="1:14">
      <c r="A498" s="4">
        <v>496</v>
      </c>
      <c r="B498" s="4" t="s">
        <v>35</v>
      </c>
      <c r="C498" s="4">
        <f>VLOOKUP(B498,[9]Sheet2!A$1:B$100,2,FALSE)</f>
        <v>50</v>
      </c>
      <c r="D498" s="4" t="s">
        <v>33083</v>
      </c>
      <c r="E498" s="4" t="s">
        <v>33084</v>
      </c>
      <c r="F498" s="4" t="s">
        <v>33085</v>
      </c>
      <c r="G498" s="4" t="s">
        <v>20</v>
      </c>
      <c r="H498" s="4">
        <v>2005</v>
      </c>
      <c r="I498" s="4" t="s">
        <v>19279</v>
      </c>
      <c r="J498" s="4" t="s">
        <v>22</v>
      </c>
      <c r="K498" s="4" t="s">
        <v>33086</v>
      </c>
      <c r="L498" s="4">
        <v>321</v>
      </c>
      <c r="M498" s="4" t="s">
        <v>33087</v>
      </c>
      <c r="N498" s="4"/>
    </row>
    <row r="499" spans="1:14">
      <c r="A499" s="4">
        <v>497</v>
      </c>
      <c r="B499" s="4" t="s">
        <v>35</v>
      </c>
      <c r="C499" s="4">
        <f>VLOOKUP(B499,[9]Sheet2!A$1:B$100,2,FALSE)</f>
        <v>50</v>
      </c>
      <c r="D499" s="4" t="s">
        <v>33088</v>
      </c>
      <c r="E499" s="4" t="s">
        <v>33089</v>
      </c>
      <c r="F499" s="4" t="s">
        <v>33090</v>
      </c>
      <c r="G499" s="4" t="s">
        <v>642</v>
      </c>
      <c r="H499" s="4">
        <v>2011</v>
      </c>
      <c r="I499" s="4" t="s">
        <v>535</v>
      </c>
      <c r="J499" s="4" t="s">
        <v>22</v>
      </c>
      <c r="K499" s="4" t="s">
        <v>33091</v>
      </c>
      <c r="L499" s="4">
        <v>7</v>
      </c>
      <c r="M499" s="4"/>
      <c r="N499" s="4"/>
    </row>
    <row r="500" spans="1:14">
      <c r="A500" s="4">
        <v>498</v>
      </c>
      <c r="B500" s="4" t="s">
        <v>35</v>
      </c>
      <c r="C500" s="4">
        <f>VLOOKUP(B500,[9]Sheet2!A$1:B$100,2,FALSE)</f>
        <v>50</v>
      </c>
      <c r="D500" s="4" t="s">
        <v>33092</v>
      </c>
      <c r="E500" s="4" t="s">
        <v>33093</v>
      </c>
      <c r="F500" s="4" t="s">
        <v>33037</v>
      </c>
      <c r="G500" s="4" t="s">
        <v>7646</v>
      </c>
      <c r="H500" s="4">
        <v>1963</v>
      </c>
      <c r="I500" s="4" t="s">
        <v>7647</v>
      </c>
      <c r="J500" s="4" t="s">
        <v>22</v>
      </c>
      <c r="K500" s="4" t="s">
        <v>33094</v>
      </c>
      <c r="L500" s="4">
        <v>27</v>
      </c>
      <c r="M500" s="4"/>
      <c r="N500" s="4"/>
    </row>
    <row r="501" spans="1:14">
      <c r="A501" s="4">
        <v>499</v>
      </c>
      <c r="B501" s="4" t="s">
        <v>35</v>
      </c>
      <c r="C501" s="4">
        <f>VLOOKUP(B501,[9]Sheet2!A$1:B$100,2,FALSE)</f>
        <v>50</v>
      </c>
      <c r="D501" s="4" t="s">
        <v>33095</v>
      </c>
      <c r="E501" s="4" t="s">
        <v>33096</v>
      </c>
      <c r="F501" s="4" t="s">
        <v>31100</v>
      </c>
      <c r="G501" s="4" t="s">
        <v>33097</v>
      </c>
      <c r="H501" s="4">
        <v>1991</v>
      </c>
      <c r="I501" s="4" t="s">
        <v>535</v>
      </c>
      <c r="J501" s="4" t="s">
        <v>22</v>
      </c>
      <c r="K501" s="4" t="s">
        <v>33098</v>
      </c>
      <c r="L501" s="4">
        <v>3</v>
      </c>
      <c r="M501" s="4"/>
      <c r="N501" s="4"/>
    </row>
    <row r="502" spans="1:14">
      <c r="A502" s="4">
        <v>500</v>
      </c>
      <c r="B502" s="4" t="s">
        <v>35</v>
      </c>
      <c r="C502" s="4">
        <f>VLOOKUP(B502,[9]Sheet2!A$1:B$100,2,FALSE)</f>
        <v>50</v>
      </c>
      <c r="D502" s="4" t="s">
        <v>33099</v>
      </c>
      <c r="E502" s="4" t="s">
        <v>33100</v>
      </c>
      <c r="F502" s="4" t="s">
        <v>33101</v>
      </c>
      <c r="G502" s="4" t="s">
        <v>2573</v>
      </c>
      <c r="H502" s="4">
        <v>2002</v>
      </c>
      <c r="I502" s="4" t="s">
        <v>863</v>
      </c>
      <c r="J502" s="4" t="s">
        <v>22</v>
      </c>
      <c r="K502" s="4" t="s">
        <v>33102</v>
      </c>
      <c r="L502" s="4">
        <v>118</v>
      </c>
      <c r="M502" s="4" t="s">
        <v>33100</v>
      </c>
      <c r="N502" s="4" t="s">
        <v>1717</v>
      </c>
    </row>
    <row r="503" spans="1:14">
      <c r="A503" s="4">
        <v>501</v>
      </c>
      <c r="B503" s="4" t="s">
        <v>891</v>
      </c>
      <c r="C503" s="4">
        <f>VLOOKUP(B503,[9]Sheet2!A$1:B$100,2,FALSE)</f>
        <v>51</v>
      </c>
      <c r="D503" s="4" t="s">
        <v>33103</v>
      </c>
      <c r="E503" s="4" t="s">
        <v>33104</v>
      </c>
      <c r="F503" s="4" t="s">
        <v>33105</v>
      </c>
      <c r="G503" s="4"/>
      <c r="H503" s="4">
        <v>2013</v>
      </c>
      <c r="I503" s="4" t="s">
        <v>19586</v>
      </c>
      <c r="J503" s="4" t="s">
        <v>167</v>
      </c>
      <c r="K503" s="4" t="s">
        <v>33106</v>
      </c>
      <c r="L503" s="4">
        <v>2</v>
      </c>
      <c r="M503" s="4"/>
      <c r="N503" s="4"/>
    </row>
    <row r="504" spans="1:14">
      <c r="A504" s="4">
        <v>502</v>
      </c>
      <c r="B504" s="4" t="s">
        <v>891</v>
      </c>
      <c r="C504" s="4">
        <f>VLOOKUP(B504,[9]Sheet2!A$1:B$100,2,FALSE)</f>
        <v>51</v>
      </c>
      <c r="D504" s="4" t="s">
        <v>33107</v>
      </c>
      <c r="E504" s="4" t="s">
        <v>33108</v>
      </c>
      <c r="F504" s="4" t="s">
        <v>33109</v>
      </c>
      <c r="G504" s="4" t="s">
        <v>1273</v>
      </c>
      <c r="H504" s="4">
        <v>1985</v>
      </c>
      <c r="I504" s="4" t="s">
        <v>535</v>
      </c>
      <c r="J504" s="4" t="s">
        <v>22</v>
      </c>
      <c r="K504" s="4" t="s">
        <v>33110</v>
      </c>
      <c r="L504" s="4">
        <v>3</v>
      </c>
      <c r="M504" s="4"/>
      <c r="N504" s="4"/>
    </row>
    <row r="505" spans="1:14">
      <c r="A505" s="4">
        <v>503</v>
      </c>
      <c r="B505" s="4" t="s">
        <v>891</v>
      </c>
      <c r="C505" s="4">
        <f>VLOOKUP(B505,[9]Sheet2!A$1:B$100,2,FALSE)</f>
        <v>51</v>
      </c>
      <c r="D505" s="4" t="s">
        <v>33111</v>
      </c>
      <c r="E505" s="4" t="s">
        <v>33112</v>
      </c>
      <c r="F505" s="4" t="s">
        <v>33113</v>
      </c>
      <c r="G505" s="4" t="s">
        <v>33114</v>
      </c>
      <c r="H505" s="4">
        <v>1995</v>
      </c>
      <c r="I505" s="4" t="s">
        <v>4683</v>
      </c>
      <c r="J505" s="4" t="s">
        <v>119</v>
      </c>
      <c r="K505" s="4" t="s">
        <v>33115</v>
      </c>
      <c r="L505" s="4">
        <v>91</v>
      </c>
      <c r="M505" s="4"/>
      <c r="N505" s="4"/>
    </row>
    <row r="506" spans="1:14">
      <c r="A506" s="4">
        <v>504</v>
      </c>
      <c r="B506" s="4" t="s">
        <v>891</v>
      </c>
      <c r="C506" s="4">
        <f>VLOOKUP(B506,[9]Sheet2!A$1:B$100,2,FALSE)</f>
        <v>51</v>
      </c>
      <c r="D506" s="4" t="s">
        <v>33116</v>
      </c>
      <c r="E506" s="4"/>
      <c r="F506" s="4" t="s">
        <v>33117</v>
      </c>
      <c r="G506" s="4"/>
      <c r="H506" s="4"/>
      <c r="I506" s="4"/>
      <c r="J506" s="4" t="s">
        <v>22</v>
      </c>
      <c r="K506" s="4"/>
      <c r="L506" s="4">
        <v>3</v>
      </c>
      <c r="M506" s="4"/>
      <c r="N506" s="4" t="s">
        <v>34</v>
      </c>
    </row>
    <row r="507" spans="1:14">
      <c r="A507" s="4">
        <v>505</v>
      </c>
      <c r="B507" s="4" t="s">
        <v>891</v>
      </c>
      <c r="C507" s="4">
        <f>VLOOKUP(B507,[9]Sheet2!A$1:B$100,2,FALSE)</f>
        <v>51</v>
      </c>
      <c r="D507" s="4" t="s">
        <v>33118</v>
      </c>
      <c r="E507" s="4" t="s">
        <v>33119</v>
      </c>
      <c r="F507" s="4" t="s">
        <v>33120</v>
      </c>
      <c r="G507" s="4" t="s">
        <v>33121</v>
      </c>
      <c r="H507" s="4">
        <v>2002</v>
      </c>
      <c r="I507" s="4" t="s">
        <v>863</v>
      </c>
      <c r="J507" s="4" t="s">
        <v>22</v>
      </c>
      <c r="K507" s="4" t="s">
        <v>33122</v>
      </c>
      <c r="L507" s="4">
        <v>111</v>
      </c>
      <c r="M507" s="4" t="s">
        <v>33123</v>
      </c>
      <c r="N507" s="4"/>
    </row>
    <row r="508" spans="1:14">
      <c r="A508" s="4">
        <v>506</v>
      </c>
      <c r="B508" s="4" t="s">
        <v>891</v>
      </c>
      <c r="C508" s="4">
        <f>VLOOKUP(B508,[9]Sheet2!A$1:B$100,2,FALSE)</f>
        <v>51</v>
      </c>
      <c r="D508" s="4" t="s">
        <v>33124</v>
      </c>
      <c r="E508" s="4" t="s">
        <v>33125</v>
      </c>
      <c r="F508" s="4" t="s">
        <v>33126</v>
      </c>
      <c r="G508" s="4" t="s">
        <v>12200</v>
      </c>
      <c r="H508" s="4">
        <v>2011</v>
      </c>
      <c r="I508" s="4" t="s">
        <v>863</v>
      </c>
      <c r="J508" s="4" t="s">
        <v>22</v>
      </c>
      <c r="K508" s="4" t="s">
        <v>33127</v>
      </c>
      <c r="L508" s="4">
        <v>10</v>
      </c>
      <c r="M508" s="4" t="s">
        <v>33128</v>
      </c>
      <c r="N508" s="4"/>
    </row>
    <row r="509" spans="1:14">
      <c r="A509" s="4">
        <v>507</v>
      </c>
      <c r="B509" s="4" t="s">
        <v>891</v>
      </c>
      <c r="C509" s="4">
        <f>VLOOKUP(B509,[9]Sheet2!A$1:B$100,2,FALSE)</f>
        <v>51</v>
      </c>
      <c r="D509" s="4" t="s">
        <v>33129</v>
      </c>
      <c r="E509" s="4" t="s">
        <v>33130</v>
      </c>
      <c r="F509" s="4" t="s">
        <v>31832</v>
      </c>
      <c r="G509" s="4"/>
      <c r="H509" s="4">
        <v>2002</v>
      </c>
      <c r="I509" s="4" t="s">
        <v>5172</v>
      </c>
      <c r="J509" s="4" t="s">
        <v>4626</v>
      </c>
      <c r="K509" s="4" t="s">
        <v>33131</v>
      </c>
      <c r="L509" s="4">
        <v>3</v>
      </c>
      <c r="M509" s="4"/>
      <c r="N509" s="4" t="s">
        <v>34</v>
      </c>
    </row>
    <row r="510" spans="1:14">
      <c r="A510" s="4">
        <v>508</v>
      </c>
      <c r="B510" s="4" t="s">
        <v>891</v>
      </c>
      <c r="C510" s="4">
        <f>VLOOKUP(B510,[9]Sheet2!A$1:B$100,2,FALSE)</f>
        <v>51</v>
      </c>
      <c r="D510" s="4" t="s">
        <v>33132</v>
      </c>
      <c r="E510" s="4"/>
      <c r="F510" s="4" t="s">
        <v>33133</v>
      </c>
      <c r="G510" s="4"/>
      <c r="H510" s="4">
        <v>2013</v>
      </c>
      <c r="I510" s="4" t="s">
        <v>33134</v>
      </c>
      <c r="J510" s="4" t="s">
        <v>167</v>
      </c>
      <c r="K510" s="4"/>
      <c r="L510" s="4">
        <v>4</v>
      </c>
      <c r="M510" s="4"/>
      <c r="N510" s="4" t="s">
        <v>34</v>
      </c>
    </row>
    <row r="511" spans="1:14">
      <c r="A511" s="4">
        <v>509</v>
      </c>
      <c r="B511" s="4" t="s">
        <v>891</v>
      </c>
      <c r="C511" s="4">
        <f>VLOOKUP(B511,[9]Sheet2!A$1:B$100,2,FALSE)</f>
        <v>51</v>
      </c>
      <c r="D511" s="4" t="s">
        <v>33135</v>
      </c>
      <c r="E511" s="4" t="s">
        <v>33136</v>
      </c>
      <c r="F511" s="4" t="s">
        <v>33137</v>
      </c>
      <c r="G511" s="4" t="s">
        <v>1438</v>
      </c>
      <c r="H511" s="4">
        <v>2004</v>
      </c>
      <c r="I511" s="4" t="s">
        <v>1388</v>
      </c>
      <c r="J511" s="4" t="s">
        <v>22</v>
      </c>
      <c r="K511" s="4" t="s">
        <v>33138</v>
      </c>
      <c r="L511" s="4">
        <v>119</v>
      </c>
      <c r="M511" s="4" t="s">
        <v>33139</v>
      </c>
      <c r="N511" s="4"/>
    </row>
    <row r="512" spans="1:14">
      <c r="A512" s="4">
        <v>510</v>
      </c>
      <c r="B512" s="4" t="s">
        <v>891</v>
      </c>
      <c r="C512" s="4">
        <f>VLOOKUP(B512,[9]Sheet2!A$1:B$100,2,FALSE)</f>
        <v>51</v>
      </c>
      <c r="D512" s="4" t="s">
        <v>33140</v>
      </c>
      <c r="E512" s="4" t="s">
        <v>33141</v>
      </c>
      <c r="F512" s="4" t="s">
        <v>33142</v>
      </c>
      <c r="G512" s="4"/>
      <c r="H512" s="4">
        <v>2014</v>
      </c>
      <c r="I512" s="4" t="s">
        <v>33143</v>
      </c>
      <c r="J512" s="4" t="s">
        <v>22</v>
      </c>
      <c r="K512" s="4" t="s">
        <v>33144</v>
      </c>
      <c r="L512" s="4">
        <v>5</v>
      </c>
      <c r="M512" s="4" t="s">
        <v>33141</v>
      </c>
      <c r="N512" s="4" t="s">
        <v>24</v>
      </c>
    </row>
    <row r="513" spans="1:14">
      <c r="A513" s="4">
        <v>511</v>
      </c>
      <c r="B513" s="4" t="s">
        <v>124</v>
      </c>
      <c r="C513" s="4">
        <f>VLOOKUP(B513,[9]Sheet2!A$1:B$100,2,FALSE)</f>
        <v>52</v>
      </c>
      <c r="D513" s="4" t="s">
        <v>33145</v>
      </c>
      <c r="E513" s="4" t="s">
        <v>33146</v>
      </c>
      <c r="F513" s="4" t="s">
        <v>33147</v>
      </c>
      <c r="G513" s="4" t="s">
        <v>909</v>
      </c>
      <c r="H513" s="4">
        <v>1998</v>
      </c>
      <c r="I513" s="4" t="s">
        <v>97</v>
      </c>
      <c r="J513" s="4" t="s">
        <v>22</v>
      </c>
      <c r="K513" s="4" t="s">
        <v>33148</v>
      </c>
      <c r="L513" s="4">
        <v>161</v>
      </c>
      <c r="M513" s="4"/>
      <c r="N513" s="4"/>
    </row>
    <row r="514" spans="1:14">
      <c r="A514" s="4">
        <v>512</v>
      </c>
      <c r="B514" s="4" t="s">
        <v>124</v>
      </c>
      <c r="C514" s="4">
        <f>VLOOKUP(B514,[9]Sheet2!A$1:B$100,2,FALSE)</f>
        <v>52</v>
      </c>
      <c r="D514" s="4" t="s">
        <v>33149</v>
      </c>
      <c r="E514" s="4" t="s">
        <v>33150</v>
      </c>
      <c r="F514" s="4" t="s">
        <v>33151</v>
      </c>
      <c r="G514" s="4" t="s">
        <v>31338</v>
      </c>
      <c r="H514" s="4">
        <v>2011</v>
      </c>
      <c r="I514" s="4" t="s">
        <v>535</v>
      </c>
      <c r="J514" s="4" t="s">
        <v>22</v>
      </c>
      <c r="K514" s="4" t="s">
        <v>33152</v>
      </c>
      <c r="L514" s="4">
        <v>10</v>
      </c>
      <c r="M514" s="4" t="s">
        <v>33153</v>
      </c>
      <c r="N514" s="4"/>
    </row>
    <row r="515" spans="1:14">
      <c r="A515" s="4">
        <v>513</v>
      </c>
      <c r="B515" s="4" t="s">
        <v>124</v>
      </c>
      <c r="C515" s="4">
        <f>VLOOKUP(B515,[9]Sheet2!A$1:B$100,2,FALSE)</f>
        <v>52</v>
      </c>
      <c r="D515" s="4" t="s">
        <v>33154</v>
      </c>
      <c r="E515" s="4"/>
      <c r="F515" s="4" t="s">
        <v>31585</v>
      </c>
      <c r="G515" s="4" t="s">
        <v>33155</v>
      </c>
      <c r="H515" s="4"/>
      <c r="I515" s="4"/>
      <c r="J515" s="4" t="s">
        <v>22</v>
      </c>
      <c r="K515" s="4"/>
      <c r="L515" s="4">
        <v>3</v>
      </c>
      <c r="M515" s="4"/>
      <c r="N515" s="4" t="s">
        <v>34</v>
      </c>
    </row>
    <row r="516" spans="1:14">
      <c r="A516" s="4">
        <v>514</v>
      </c>
      <c r="B516" s="4" t="s">
        <v>124</v>
      </c>
      <c r="C516" s="4">
        <f>VLOOKUP(B516,[9]Sheet2!A$1:B$100,2,FALSE)</f>
        <v>52</v>
      </c>
      <c r="D516" s="4" t="s">
        <v>31994</v>
      </c>
      <c r="E516" s="4" t="s">
        <v>33156</v>
      </c>
      <c r="F516" s="4" t="s">
        <v>33157</v>
      </c>
      <c r="G516" s="4" t="s">
        <v>848</v>
      </c>
      <c r="H516" s="4">
        <v>2011</v>
      </c>
      <c r="I516" s="4" t="s">
        <v>4685</v>
      </c>
      <c r="J516" s="4" t="s">
        <v>22</v>
      </c>
      <c r="K516" s="4" t="s">
        <v>33158</v>
      </c>
      <c r="L516" s="4">
        <v>3</v>
      </c>
      <c r="M516" s="4" t="s">
        <v>33156</v>
      </c>
      <c r="N516" s="4" t="s">
        <v>24</v>
      </c>
    </row>
    <row r="517" spans="1:14">
      <c r="A517" s="4">
        <v>515</v>
      </c>
      <c r="B517" s="4" t="s">
        <v>124</v>
      </c>
      <c r="C517" s="4">
        <f>VLOOKUP(B517,[9]Sheet2!A$1:B$100,2,FALSE)</f>
        <v>52</v>
      </c>
      <c r="D517" s="4" t="s">
        <v>33159</v>
      </c>
      <c r="E517" s="4"/>
      <c r="F517" s="4" t="s">
        <v>33160</v>
      </c>
      <c r="G517" s="4"/>
      <c r="H517" s="4"/>
      <c r="I517" s="4" t="s">
        <v>16439</v>
      </c>
      <c r="J517" s="4" t="s">
        <v>22</v>
      </c>
      <c r="K517" s="4"/>
      <c r="L517" s="4">
        <v>3</v>
      </c>
      <c r="M517" s="4"/>
      <c r="N517" s="4" t="s">
        <v>34</v>
      </c>
    </row>
    <row r="518" spans="1:14">
      <c r="A518" s="4">
        <v>516</v>
      </c>
      <c r="B518" s="4" t="s">
        <v>124</v>
      </c>
      <c r="C518" s="4">
        <f>VLOOKUP(B518,[9]Sheet2!A$1:B$100,2,FALSE)</f>
        <v>52</v>
      </c>
      <c r="D518" s="4" t="s">
        <v>33161</v>
      </c>
      <c r="E518" s="4" t="s">
        <v>33162</v>
      </c>
      <c r="F518" s="4" t="s">
        <v>33163</v>
      </c>
      <c r="G518" s="4" t="s">
        <v>33164</v>
      </c>
      <c r="H518" s="4">
        <v>1995</v>
      </c>
      <c r="I518" s="4" t="s">
        <v>4676</v>
      </c>
      <c r="J518" s="4" t="s">
        <v>22</v>
      </c>
      <c r="K518" s="4" t="s">
        <v>33165</v>
      </c>
      <c r="L518" s="4">
        <v>7</v>
      </c>
      <c r="M518" s="4"/>
      <c r="N518" s="4"/>
    </row>
    <row r="519" spans="1:14">
      <c r="A519" s="4">
        <v>517</v>
      </c>
      <c r="B519" s="4" t="s">
        <v>124</v>
      </c>
      <c r="C519" s="4">
        <f>VLOOKUP(B519,[9]Sheet2!A$1:B$100,2,FALSE)</f>
        <v>52</v>
      </c>
      <c r="D519" s="4" t="s">
        <v>33166</v>
      </c>
      <c r="E519" s="4"/>
      <c r="F519" s="4" t="s">
        <v>33167</v>
      </c>
      <c r="G519" s="4" t="s">
        <v>33168</v>
      </c>
      <c r="H519" s="4">
        <v>2007</v>
      </c>
      <c r="I519" s="4"/>
      <c r="J519" s="4" t="s">
        <v>4626</v>
      </c>
      <c r="K519" s="4"/>
      <c r="L519" s="4">
        <v>3</v>
      </c>
      <c r="M519" s="4"/>
      <c r="N519" s="4" t="s">
        <v>34</v>
      </c>
    </row>
    <row r="520" spans="1:14">
      <c r="A520" s="4">
        <v>518</v>
      </c>
      <c r="B520" s="4" t="s">
        <v>124</v>
      </c>
      <c r="C520" s="4">
        <f>VLOOKUP(B520,[9]Sheet2!A$1:B$100,2,FALSE)</f>
        <v>52</v>
      </c>
      <c r="D520" s="4" t="s">
        <v>33169</v>
      </c>
      <c r="E520" s="4"/>
      <c r="F520" s="4" t="s">
        <v>33170</v>
      </c>
      <c r="G520" s="4" t="s">
        <v>33171</v>
      </c>
      <c r="H520" s="4"/>
      <c r="I520" s="4"/>
      <c r="J520" s="4" t="s">
        <v>22</v>
      </c>
      <c r="K520" s="4"/>
      <c r="L520" s="4">
        <v>3</v>
      </c>
      <c r="M520" s="4"/>
      <c r="N520" s="4" t="s">
        <v>34</v>
      </c>
    </row>
    <row r="521" spans="1:14">
      <c r="A521" s="4">
        <v>519</v>
      </c>
      <c r="B521" s="4" t="s">
        <v>124</v>
      </c>
      <c r="C521" s="4">
        <f>VLOOKUP(B521,[9]Sheet2!A$1:B$100,2,FALSE)</f>
        <v>52</v>
      </c>
      <c r="D521" s="4" t="s">
        <v>33172</v>
      </c>
      <c r="E521" s="4"/>
      <c r="F521" s="4" t="s">
        <v>33173</v>
      </c>
      <c r="G521" s="4"/>
      <c r="H521" s="4"/>
      <c r="I521" s="4">
        <v>1990</v>
      </c>
      <c r="J521" s="4" t="s">
        <v>4626</v>
      </c>
      <c r="K521" s="4"/>
      <c r="L521" s="4">
        <v>3</v>
      </c>
      <c r="M521" s="4"/>
      <c r="N521" s="4" t="s">
        <v>34</v>
      </c>
    </row>
    <row r="522" spans="1:14">
      <c r="A522" s="4">
        <v>520</v>
      </c>
      <c r="B522" s="4" t="s">
        <v>124</v>
      </c>
      <c r="C522" s="4">
        <f>VLOOKUP(B522,[9]Sheet2!A$1:B$100,2,FALSE)</f>
        <v>52</v>
      </c>
      <c r="D522" s="4" t="s">
        <v>33174</v>
      </c>
      <c r="E522" s="4"/>
      <c r="F522" s="4" t="s">
        <v>33175</v>
      </c>
      <c r="G522" s="4" t="s">
        <v>33176</v>
      </c>
      <c r="H522" s="4"/>
      <c r="I522" s="4"/>
      <c r="J522" s="4" t="s">
        <v>22</v>
      </c>
      <c r="K522" s="4"/>
      <c r="L522" s="4">
        <v>3</v>
      </c>
      <c r="M522" s="4"/>
      <c r="N522" s="4" t="s">
        <v>34</v>
      </c>
    </row>
    <row r="523" spans="1:14">
      <c r="A523" s="4">
        <v>521</v>
      </c>
      <c r="B523" s="4" t="s">
        <v>336</v>
      </c>
      <c r="C523" s="4">
        <f>VLOOKUP(B523,[9]Sheet2!A$1:B$100,2,FALSE)</f>
        <v>53</v>
      </c>
      <c r="D523" s="4" t="s">
        <v>33177</v>
      </c>
      <c r="E523" s="4"/>
      <c r="F523" s="4" t="s">
        <v>33178</v>
      </c>
      <c r="G523" s="4"/>
      <c r="H523" s="4"/>
      <c r="I523" s="4"/>
      <c r="J523" s="4" t="s">
        <v>32211</v>
      </c>
      <c r="K523" s="4"/>
      <c r="L523" s="4">
        <v>3</v>
      </c>
      <c r="M523" s="4"/>
      <c r="N523" s="4" t="s">
        <v>34</v>
      </c>
    </row>
    <row r="524" spans="1:14">
      <c r="A524" s="4">
        <v>522</v>
      </c>
      <c r="B524" s="4" t="s">
        <v>336</v>
      </c>
      <c r="C524" s="4">
        <f>VLOOKUP(B524,[9]Sheet2!A$1:B$100,2,FALSE)</f>
        <v>53</v>
      </c>
      <c r="D524" s="4" t="s">
        <v>33179</v>
      </c>
      <c r="E524" s="4"/>
      <c r="F524" s="4" t="s">
        <v>33180</v>
      </c>
      <c r="G524" s="4"/>
      <c r="H524" s="4"/>
      <c r="I524" s="4" t="s">
        <v>33181</v>
      </c>
      <c r="J524" s="4" t="s">
        <v>22</v>
      </c>
      <c r="K524" s="4"/>
      <c r="L524" s="4">
        <v>4</v>
      </c>
      <c r="M524" s="4"/>
      <c r="N524" s="4" t="s">
        <v>34</v>
      </c>
    </row>
    <row r="525" spans="1:14">
      <c r="A525" s="4">
        <v>523</v>
      </c>
      <c r="B525" s="4" t="s">
        <v>336</v>
      </c>
      <c r="C525" s="4">
        <f>VLOOKUP(B525,[9]Sheet2!A$1:B$100,2,FALSE)</f>
        <v>53</v>
      </c>
      <c r="D525" s="4" t="s">
        <v>33182</v>
      </c>
      <c r="E525" s="4" t="s">
        <v>33183</v>
      </c>
      <c r="F525" s="4" t="s">
        <v>33184</v>
      </c>
      <c r="G525" s="4" t="s">
        <v>1782</v>
      </c>
      <c r="H525" s="4">
        <v>1997</v>
      </c>
      <c r="I525" s="4" t="s">
        <v>97</v>
      </c>
      <c r="J525" s="4" t="s">
        <v>22</v>
      </c>
      <c r="K525" s="4" t="s">
        <v>33185</v>
      </c>
      <c r="L525" s="4">
        <v>495</v>
      </c>
      <c r="M525" s="4" t="s">
        <v>33186</v>
      </c>
      <c r="N525" s="4"/>
    </row>
    <row r="526" spans="1:14">
      <c r="A526" s="4">
        <v>524</v>
      </c>
      <c r="B526" s="4" t="s">
        <v>336</v>
      </c>
      <c r="C526" s="4">
        <f>VLOOKUP(B526,[9]Sheet2!A$1:B$100,2,FALSE)</f>
        <v>53</v>
      </c>
      <c r="D526" s="4" t="s">
        <v>33187</v>
      </c>
      <c r="E526" s="4"/>
      <c r="F526" s="4" t="s">
        <v>30890</v>
      </c>
      <c r="G526" s="4" t="s">
        <v>33188</v>
      </c>
      <c r="H526" s="4"/>
      <c r="I526" s="4"/>
      <c r="J526" s="4" t="s">
        <v>22</v>
      </c>
      <c r="K526" s="4"/>
      <c r="L526" s="4">
        <v>2</v>
      </c>
      <c r="M526" s="4"/>
      <c r="N526" s="4" t="s">
        <v>34</v>
      </c>
    </row>
    <row r="527" spans="1:14">
      <c r="A527" s="4">
        <v>525</v>
      </c>
      <c r="B527" s="4" t="s">
        <v>336</v>
      </c>
      <c r="C527" s="4">
        <f>VLOOKUP(B527,[9]Sheet2!A$1:B$100,2,FALSE)</f>
        <v>53</v>
      </c>
      <c r="D527" s="4" t="s">
        <v>33189</v>
      </c>
      <c r="E527" s="4"/>
      <c r="F527" s="4" t="s">
        <v>33190</v>
      </c>
      <c r="G527" s="4" t="s">
        <v>33191</v>
      </c>
      <c r="H527" s="4"/>
      <c r="I527" s="4"/>
      <c r="J527" s="4" t="s">
        <v>167</v>
      </c>
      <c r="K527" s="4"/>
      <c r="L527" s="4">
        <v>3</v>
      </c>
      <c r="M527" s="4"/>
      <c r="N527" s="4" t="s">
        <v>34</v>
      </c>
    </row>
    <row r="528" spans="1:14">
      <c r="A528" s="4">
        <v>526</v>
      </c>
      <c r="B528" s="4" t="s">
        <v>336</v>
      </c>
      <c r="C528" s="4">
        <f>VLOOKUP(B528,[9]Sheet2!A$1:B$100,2,FALSE)</f>
        <v>53</v>
      </c>
      <c r="D528" s="4" t="s">
        <v>33192</v>
      </c>
      <c r="E528" s="4"/>
      <c r="F528" s="4" t="s">
        <v>33193</v>
      </c>
      <c r="G528" s="4" t="s">
        <v>33194</v>
      </c>
      <c r="H528" s="4"/>
      <c r="I528" s="4"/>
      <c r="J528" s="4" t="s">
        <v>167</v>
      </c>
      <c r="K528" s="4"/>
      <c r="L528" s="4">
        <v>4</v>
      </c>
      <c r="M528" s="4"/>
      <c r="N528" s="4" t="s">
        <v>34</v>
      </c>
    </row>
    <row r="529" spans="1:14">
      <c r="A529" s="4">
        <v>527</v>
      </c>
      <c r="B529" s="4" t="s">
        <v>336</v>
      </c>
      <c r="C529" s="4">
        <f>VLOOKUP(B529,[9]Sheet2!A$1:B$100,2,FALSE)</f>
        <v>53</v>
      </c>
      <c r="D529" s="4" t="s">
        <v>33195</v>
      </c>
      <c r="E529" s="4"/>
      <c r="F529" s="4" t="s">
        <v>33196</v>
      </c>
      <c r="G529" s="4"/>
      <c r="H529" s="4"/>
      <c r="I529" s="4"/>
      <c r="J529" s="4" t="s">
        <v>167</v>
      </c>
      <c r="K529" s="4"/>
      <c r="L529" s="4">
        <v>5</v>
      </c>
      <c r="M529" s="4"/>
      <c r="N529" s="4" t="s">
        <v>34</v>
      </c>
    </row>
    <row r="530" spans="1:14">
      <c r="A530" s="4">
        <v>528</v>
      </c>
      <c r="B530" s="4" t="s">
        <v>336</v>
      </c>
      <c r="C530" s="4">
        <f>VLOOKUP(B530,[9]Sheet2!A$1:B$100,2,FALSE)</f>
        <v>53</v>
      </c>
      <c r="D530" s="4" t="s">
        <v>33197</v>
      </c>
      <c r="E530" s="4" t="s">
        <v>33198</v>
      </c>
      <c r="F530" s="4" t="s">
        <v>33199</v>
      </c>
      <c r="G530" s="4" t="s">
        <v>33200</v>
      </c>
      <c r="H530" s="4">
        <v>1991</v>
      </c>
      <c r="I530" s="4" t="s">
        <v>32295</v>
      </c>
      <c r="J530" s="4" t="s">
        <v>22</v>
      </c>
      <c r="K530" s="4" t="s">
        <v>33201</v>
      </c>
      <c r="L530" s="4">
        <v>4</v>
      </c>
      <c r="M530" s="4"/>
      <c r="N530" s="4"/>
    </row>
    <row r="531" spans="1:14">
      <c r="A531" s="4">
        <v>529</v>
      </c>
      <c r="B531" s="4" t="s">
        <v>336</v>
      </c>
      <c r="C531" s="4">
        <f>VLOOKUP(B531,[9]Sheet2!A$1:B$100,2,FALSE)</f>
        <v>53</v>
      </c>
      <c r="D531" s="4" t="s">
        <v>33202</v>
      </c>
      <c r="E531" s="4" t="s">
        <v>33203</v>
      </c>
      <c r="F531" s="4" t="s">
        <v>33204</v>
      </c>
      <c r="G531" s="4" t="s">
        <v>340</v>
      </c>
      <c r="H531" s="4">
        <v>2007</v>
      </c>
      <c r="I531" s="4" t="s">
        <v>97</v>
      </c>
      <c r="J531" s="4" t="s">
        <v>22</v>
      </c>
      <c r="K531" s="4" t="s">
        <v>33205</v>
      </c>
      <c r="L531" s="4">
        <v>286</v>
      </c>
      <c r="M531" s="4" t="s">
        <v>33206</v>
      </c>
      <c r="N531" s="4"/>
    </row>
    <row r="532" spans="1:14">
      <c r="A532" s="4">
        <v>530</v>
      </c>
      <c r="B532" s="4" t="s">
        <v>336</v>
      </c>
      <c r="C532" s="4">
        <f>VLOOKUP(B532,[9]Sheet2!A$1:B$100,2,FALSE)</f>
        <v>53</v>
      </c>
      <c r="D532" s="4" t="s">
        <v>33207</v>
      </c>
      <c r="E532" s="4" t="s">
        <v>33208</v>
      </c>
      <c r="F532" s="4" t="s">
        <v>33209</v>
      </c>
      <c r="G532" s="4"/>
      <c r="H532" s="4">
        <v>2008</v>
      </c>
      <c r="I532" s="4" t="s">
        <v>4727</v>
      </c>
      <c r="J532" s="4" t="s">
        <v>4626</v>
      </c>
      <c r="K532" s="4" t="s">
        <v>33210</v>
      </c>
      <c r="L532" s="4">
        <v>3</v>
      </c>
      <c r="M532" s="4"/>
      <c r="N532" s="4"/>
    </row>
    <row r="533" spans="1:14">
      <c r="A533" s="4">
        <v>531</v>
      </c>
      <c r="B533" s="4" t="s">
        <v>299</v>
      </c>
      <c r="C533" s="4">
        <f>VLOOKUP(B533,[9]Sheet2!A$1:B$100,2,FALSE)</f>
        <v>54</v>
      </c>
      <c r="D533" s="4" t="s">
        <v>33211</v>
      </c>
      <c r="E533" s="4" t="s">
        <v>33212</v>
      </c>
      <c r="F533" s="4" t="s">
        <v>33213</v>
      </c>
      <c r="G533" s="4" t="s">
        <v>33214</v>
      </c>
      <c r="H533" s="4">
        <v>2002</v>
      </c>
      <c r="I533" s="4" t="s">
        <v>97</v>
      </c>
      <c r="J533" s="4" t="s">
        <v>22</v>
      </c>
      <c r="K533" s="4" t="s">
        <v>33215</v>
      </c>
      <c r="L533" s="4">
        <v>626</v>
      </c>
      <c r="M533" s="4" t="s">
        <v>33216</v>
      </c>
      <c r="N533" s="4"/>
    </row>
    <row r="534" spans="1:14">
      <c r="A534" s="4">
        <v>532</v>
      </c>
      <c r="B534" s="4" t="s">
        <v>299</v>
      </c>
      <c r="C534" s="4">
        <f>VLOOKUP(B534,[9]Sheet2!A$1:B$100,2,FALSE)</f>
        <v>54</v>
      </c>
      <c r="D534" s="4" t="s">
        <v>33217</v>
      </c>
      <c r="E534" s="4" t="s">
        <v>33218</v>
      </c>
      <c r="F534" s="4" t="s">
        <v>33219</v>
      </c>
      <c r="G534" s="4" t="s">
        <v>33220</v>
      </c>
      <c r="H534" s="4">
        <v>1992</v>
      </c>
      <c r="I534" s="4" t="s">
        <v>33221</v>
      </c>
      <c r="J534" s="4" t="s">
        <v>22</v>
      </c>
      <c r="K534" s="4" t="s">
        <v>33222</v>
      </c>
      <c r="L534" s="4">
        <v>12</v>
      </c>
      <c r="M534" s="4" t="s">
        <v>33223</v>
      </c>
      <c r="N534" s="4"/>
    </row>
    <row r="535" spans="1:14">
      <c r="A535" s="4">
        <v>533</v>
      </c>
      <c r="B535" s="4" t="s">
        <v>299</v>
      </c>
      <c r="C535" s="4">
        <f>VLOOKUP(B535,[9]Sheet2!A$1:B$100,2,FALSE)</f>
        <v>54</v>
      </c>
      <c r="D535" s="4" t="s">
        <v>33224</v>
      </c>
      <c r="E535" s="4" t="s">
        <v>33225</v>
      </c>
      <c r="F535" s="4" t="s">
        <v>33226</v>
      </c>
      <c r="G535" s="4" t="s">
        <v>2573</v>
      </c>
      <c r="H535" s="4">
        <v>1999</v>
      </c>
      <c r="I535" s="4" t="s">
        <v>863</v>
      </c>
      <c r="J535" s="4" t="s">
        <v>22</v>
      </c>
      <c r="K535" s="4" t="s">
        <v>33227</v>
      </c>
      <c r="L535" s="4">
        <v>166</v>
      </c>
      <c r="M535" s="4" t="s">
        <v>33228</v>
      </c>
      <c r="N535" s="4"/>
    </row>
    <row r="536" spans="1:14">
      <c r="A536" s="4">
        <v>534</v>
      </c>
      <c r="B536" s="4" t="s">
        <v>299</v>
      </c>
      <c r="C536" s="4">
        <f>VLOOKUP(B536,[9]Sheet2!A$1:B$100,2,FALSE)</f>
        <v>54</v>
      </c>
      <c r="D536" s="4" t="s">
        <v>33229</v>
      </c>
      <c r="E536" s="4" t="s">
        <v>33230</v>
      </c>
      <c r="F536" s="4" t="s">
        <v>33231</v>
      </c>
      <c r="G536" s="4" t="s">
        <v>955</v>
      </c>
      <c r="H536" s="4">
        <v>1994</v>
      </c>
      <c r="I536" s="4" t="s">
        <v>353</v>
      </c>
      <c r="J536" s="4" t="s">
        <v>22</v>
      </c>
      <c r="K536" s="4" t="s">
        <v>33232</v>
      </c>
      <c r="L536" s="4">
        <v>382</v>
      </c>
      <c r="M536" s="4" t="s">
        <v>33233</v>
      </c>
      <c r="N536" s="4"/>
    </row>
    <row r="537" spans="1:14">
      <c r="A537" s="4">
        <v>535</v>
      </c>
      <c r="B537" s="4" t="s">
        <v>299</v>
      </c>
      <c r="C537" s="4">
        <f>VLOOKUP(B537,[9]Sheet2!A$1:B$100,2,FALSE)</f>
        <v>54</v>
      </c>
      <c r="D537" s="4" t="s">
        <v>33234</v>
      </c>
      <c r="E537" s="4"/>
      <c r="F537" s="4" t="s">
        <v>33235</v>
      </c>
      <c r="G537" s="4" t="s">
        <v>33236</v>
      </c>
      <c r="H537" s="4">
        <v>1978</v>
      </c>
      <c r="I537" s="4"/>
      <c r="J537" s="4" t="s">
        <v>22</v>
      </c>
      <c r="K537" s="4"/>
      <c r="L537" s="4">
        <v>4</v>
      </c>
      <c r="M537" s="4"/>
      <c r="N537" s="4" t="s">
        <v>34</v>
      </c>
    </row>
    <row r="538" spans="1:14">
      <c r="A538" s="4">
        <v>536</v>
      </c>
      <c r="B538" s="4" t="s">
        <v>299</v>
      </c>
      <c r="C538" s="4">
        <f>VLOOKUP(B538,[9]Sheet2!A$1:B$100,2,FALSE)</f>
        <v>54</v>
      </c>
      <c r="D538" s="4" t="s">
        <v>33237</v>
      </c>
      <c r="E538" s="4" t="s">
        <v>33238</v>
      </c>
      <c r="F538" s="4" t="s">
        <v>33239</v>
      </c>
      <c r="G538" s="4" t="s">
        <v>33240</v>
      </c>
      <c r="H538" s="4">
        <v>2006</v>
      </c>
      <c r="I538" s="4" t="s">
        <v>97</v>
      </c>
      <c r="J538" s="4" t="s">
        <v>22</v>
      </c>
      <c r="K538" s="4" t="s">
        <v>33241</v>
      </c>
      <c r="L538" s="4">
        <v>155</v>
      </c>
      <c r="M538" s="4" t="s">
        <v>33242</v>
      </c>
      <c r="N538" s="4"/>
    </row>
    <row r="539" spans="1:14">
      <c r="A539" s="4">
        <v>537</v>
      </c>
      <c r="B539" s="4" t="s">
        <v>299</v>
      </c>
      <c r="C539" s="4">
        <f>VLOOKUP(B539,[9]Sheet2!A$1:B$100,2,FALSE)</f>
        <v>54</v>
      </c>
      <c r="D539" s="4" t="s">
        <v>33243</v>
      </c>
      <c r="E539" s="4" t="s">
        <v>33244</v>
      </c>
      <c r="F539" s="4" t="s">
        <v>33245</v>
      </c>
      <c r="G539" s="4" t="s">
        <v>340</v>
      </c>
      <c r="H539" s="4">
        <v>2001</v>
      </c>
      <c r="I539" s="4" t="s">
        <v>97</v>
      </c>
      <c r="J539" s="4" t="s">
        <v>22</v>
      </c>
      <c r="K539" s="4" t="s">
        <v>33246</v>
      </c>
      <c r="L539" s="4">
        <v>194</v>
      </c>
      <c r="M539" s="4" t="s">
        <v>33247</v>
      </c>
      <c r="N539" s="4"/>
    </row>
    <row r="540" spans="1:14">
      <c r="A540" s="4">
        <v>538</v>
      </c>
      <c r="B540" s="4" t="s">
        <v>299</v>
      </c>
      <c r="C540" s="4">
        <f>VLOOKUP(B540,[9]Sheet2!A$1:B$100,2,FALSE)</f>
        <v>54</v>
      </c>
      <c r="D540" s="4" t="s">
        <v>33248</v>
      </c>
      <c r="E540" s="4" t="s">
        <v>33249</v>
      </c>
      <c r="F540" s="4" t="s">
        <v>33250</v>
      </c>
      <c r="G540" s="4" t="s">
        <v>33251</v>
      </c>
      <c r="H540" s="4">
        <v>2013</v>
      </c>
      <c r="I540" s="4" t="s">
        <v>4683</v>
      </c>
      <c r="J540" s="4" t="s">
        <v>119</v>
      </c>
      <c r="K540" s="4" t="s">
        <v>33252</v>
      </c>
      <c r="L540" s="4">
        <v>303</v>
      </c>
      <c r="M540" s="4"/>
      <c r="N540" s="4"/>
    </row>
    <row r="541" spans="1:14">
      <c r="A541" s="4">
        <v>539</v>
      </c>
      <c r="B541" s="4" t="s">
        <v>299</v>
      </c>
      <c r="C541" s="4">
        <f>VLOOKUP(B541,[9]Sheet2!A$1:B$100,2,FALSE)</f>
        <v>54</v>
      </c>
      <c r="D541" s="4" t="s">
        <v>33253</v>
      </c>
      <c r="E541" s="4"/>
      <c r="F541" s="4" t="s">
        <v>33254</v>
      </c>
      <c r="G541" s="4"/>
      <c r="H541" s="4">
        <v>1987</v>
      </c>
      <c r="I541" s="4" t="s">
        <v>33255</v>
      </c>
      <c r="J541" s="4" t="s">
        <v>167</v>
      </c>
      <c r="K541" s="4"/>
      <c r="L541" s="4">
        <v>4</v>
      </c>
      <c r="M541" s="4"/>
      <c r="N541" s="4" t="s">
        <v>34</v>
      </c>
    </row>
    <row r="542" spans="1:14">
      <c r="A542" s="4">
        <v>540</v>
      </c>
      <c r="B542" s="4" t="s">
        <v>299</v>
      </c>
      <c r="C542" s="4">
        <f>VLOOKUP(B542,[9]Sheet2!A$1:B$100,2,FALSE)</f>
        <v>54</v>
      </c>
      <c r="D542" s="4" t="s">
        <v>33256</v>
      </c>
      <c r="E542" s="4" t="s">
        <v>33257</v>
      </c>
      <c r="F542" s="4" t="s">
        <v>33258</v>
      </c>
      <c r="G542" s="4" t="s">
        <v>17004</v>
      </c>
      <c r="H542" s="4">
        <v>2013</v>
      </c>
      <c r="I542" s="4" t="s">
        <v>7825</v>
      </c>
      <c r="J542" s="4" t="s">
        <v>22</v>
      </c>
      <c r="K542" s="4" t="s">
        <v>33259</v>
      </c>
      <c r="L542" s="4">
        <v>5</v>
      </c>
      <c r="M542" s="4" t="s">
        <v>33257</v>
      </c>
      <c r="N542" s="4" t="s">
        <v>24</v>
      </c>
    </row>
    <row r="543" spans="1:14">
      <c r="A543" s="4">
        <v>541</v>
      </c>
      <c r="B543" s="4" t="s">
        <v>504</v>
      </c>
      <c r="C543" s="4">
        <f>VLOOKUP(B543,[9]Sheet2!A$1:B$100,2,FALSE)</f>
        <v>55</v>
      </c>
      <c r="D543" s="4" t="s">
        <v>33260</v>
      </c>
      <c r="E543" s="4" t="s">
        <v>33261</v>
      </c>
      <c r="F543" s="4" t="s">
        <v>33262</v>
      </c>
      <c r="G543" s="4"/>
      <c r="H543" s="4">
        <v>1999</v>
      </c>
      <c r="I543" s="4" t="s">
        <v>33263</v>
      </c>
      <c r="J543" s="4" t="s">
        <v>167</v>
      </c>
      <c r="K543" s="4" t="s">
        <v>33264</v>
      </c>
      <c r="L543" s="4">
        <v>109</v>
      </c>
      <c r="M543" s="4"/>
      <c r="N543" s="4" t="s">
        <v>4501</v>
      </c>
    </row>
    <row r="544" spans="1:14">
      <c r="A544" s="4">
        <v>542</v>
      </c>
      <c r="B544" s="4" t="s">
        <v>504</v>
      </c>
      <c r="C544" s="4">
        <f>VLOOKUP(B544,[9]Sheet2!A$1:B$100,2,FALSE)</f>
        <v>55</v>
      </c>
      <c r="D544" s="4" t="s">
        <v>33265</v>
      </c>
      <c r="E544" s="4" t="s">
        <v>33266</v>
      </c>
      <c r="F544" s="4" t="s">
        <v>33267</v>
      </c>
      <c r="G544" s="4" t="s">
        <v>22436</v>
      </c>
      <c r="H544" s="4">
        <v>1994</v>
      </c>
      <c r="I544" s="4" t="s">
        <v>7647</v>
      </c>
      <c r="J544" s="4" t="s">
        <v>22</v>
      </c>
      <c r="K544" s="4" t="s">
        <v>33268</v>
      </c>
      <c r="L544" s="4">
        <v>12</v>
      </c>
      <c r="M544" s="4"/>
      <c r="N544" s="4"/>
    </row>
    <row r="545" spans="1:14">
      <c r="A545" s="4">
        <v>543</v>
      </c>
      <c r="B545" s="4" t="s">
        <v>504</v>
      </c>
      <c r="C545" s="4">
        <f>VLOOKUP(B545,[9]Sheet2!A$1:B$100,2,FALSE)</f>
        <v>55</v>
      </c>
      <c r="D545" s="4" t="s">
        <v>33269</v>
      </c>
      <c r="E545" s="4" t="s">
        <v>33270</v>
      </c>
      <c r="F545" s="4" t="s">
        <v>33271</v>
      </c>
      <c r="G545" s="4"/>
      <c r="H545" s="4">
        <v>1984</v>
      </c>
      <c r="I545" s="4" t="s">
        <v>33272</v>
      </c>
      <c r="J545" s="4" t="s">
        <v>167</v>
      </c>
      <c r="K545" s="4" t="s">
        <v>33273</v>
      </c>
      <c r="L545" s="4">
        <v>607</v>
      </c>
      <c r="M545" s="4" t="s">
        <v>33270</v>
      </c>
      <c r="N545" s="4" t="s">
        <v>4501</v>
      </c>
    </row>
    <row r="546" spans="1:14">
      <c r="A546" s="4">
        <v>544</v>
      </c>
      <c r="B546" s="4" t="s">
        <v>504</v>
      </c>
      <c r="C546" s="4">
        <f>VLOOKUP(B546,[9]Sheet2!A$1:B$100,2,FALSE)</f>
        <v>55</v>
      </c>
      <c r="D546" s="4" t="s">
        <v>33274</v>
      </c>
      <c r="E546" s="4" t="s">
        <v>33275</v>
      </c>
      <c r="F546" s="4" t="s">
        <v>33276</v>
      </c>
      <c r="G546" s="4" t="s">
        <v>33277</v>
      </c>
      <c r="H546" s="4">
        <v>1979</v>
      </c>
      <c r="I546" s="4" t="s">
        <v>353</v>
      </c>
      <c r="J546" s="4" t="s">
        <v>22</v>
      </c>
      <c r="K546" s="4" t="s">
        <v>33278</v>
      </c>
      <c r="L546" s="4">
        <v>25</v>
      </c>
      <c r="M546" s="4"/>
      <c r="N546" s="4"/>
    </row>
    <row r="547" spans="1:14">
      <c r="A547" s="4">
        <v>545</v>
      </c>
      <c r="B547" s="4" t="s">
        <v>504</v>
      </c>
      <c r="C547" s="4">
        <f>VLOOKUP(B547,[9]Sheet2!A$1:B$100,2,FALSE)</f>
        <v>55</v>
      </c>
      <c r="D547" s="4" t="s">
        <v>33279</v>
      </c>
      <c r="E547" s="4" t="s">
        <v>33280</v>
      </c>
      <c r="F547" s="4" t="s">
        <v>33281</v>
      </c>
      <c r="G547" s="4" t="s">
        <v>340</v>
      </c>
      <c r="H547" s="4">
        <v>2005</v>
      </c>
      <c r="I547" s="4" t="s">
        <v>97</v>
      </c>
      <c r="J547" s="4" t="s">
        <v>22</v>
      </c>
      <c r="K547" s="4" t="s">
        <v>33282</v>
      </c>
      <c r="L547" s="4">
        <v>346</v>
      </c>
      <c r="M547" s="4" t="s">
        <v>33283</v>
      </c>
      <c r="N547" s="4"/>
    </row>
    <row r="548" spans="1:14">
      <c r="A548" s="4">
        <v>546</v>
      </c>
      <c r="B548" s="4" t="s">
        <v>504</v>
      </c>
      <c r="C548" s="4">
        <f>VLOOKUP(B548,[9]Sheet2!A$1:B$100,2,FALSE)</f>
        <v>55</v>
      </c>
      <c r="D548" s="4" t="s">
        <v>33284</v>
      </c>
      <c r="E548" s="4" t="s">
        <v>33285</v>
      </c>
      <c r="F548" s="4" t="s">
        <v>33286</v>
      </c>
      <c r="G548" s="4" t="s">
        <v>1383</v>
      </c>
      <c r="H548" s="4">
        <v>2004</v>
      </c>
      <c r="I548" s="4" t="s">
        <v>1388</v>
      </c>
      <c r="J548" s="4" t="s">
        <v>22</v>
      </c>
      <c r="K548" s="4" t="s">
        <v>33287</v>
      </c>
      <c r="L548" s="4">
        <v>131</v>
      </c>
      <c r="M548" s="4" t="s">
        <v>33288</v>
      </c>
      <c r="N548" s="4"/>
    </row>
    <row r="549" spans="1:14">
      <c r="A549" s="4">
        <v>547</v>
      </c>
      <c r="B549" s="4" t="s">
        <v>504</v>
      </c>
      <c r="C549" s="4">
        <f>VLOOKUP(B549,[9]Sheet2!A$1:B$100,2,FALSE)</f>
        <v>55</v>
      </c>
      <c r="D549" s="4" t="s">
        <v>33289</v>
      </c>
      <c r="E549" s="4" t="s">
        <v>33290</v>
      </c>
      <c r="F549" s="4" t="s">
        <v>33291</v>
      </c>
      <c r="G549" s="4"/>
      <c r="H549" s="4">
        <v>2000</v>
      </c>
      <c r="I549" s="4" t="s">
        <v>4676</v>
      </c>
      <c r="J549" s="4" t="s">
        <v>22</v>
      </c>
      <c r="K549" s="4" t="s">
        <v>33292</v>
      </c>
      <c r="L549" s="4">
        <v>94</v>
      </c>
      <c r="M549" s="4" t="s">
        <v>33293</v>
      </c>
      <c r="N549" s="4"/>
    </row>
    <row r="550" spans="1:14">
      <c r="A550" s="4">
        <v>548</v>
      </c>
      <c r="B550" s="4" t="s">
        <v>504</v>
      </c>
      <c r="C550" s="4">
        <f>VLOOKUP(B550,[9]Sheet2!A$1:B$100,2,FALSE)</f>
        <v>55</v>
      </c>
      <c r="D550" s="4" t="s">
        <v>33294</v>
      </c>
      <c r="E550" s="4" t="s">
        <v>33295</v>
      </c>
      <c r="F550" s="4" t="s">
        <v>33296</v>
      </c>
      <c r="G550" s="4" t="s">
        <v>20</v>
      </c>
      <c r="H550" s="4">
        <v>2011</v>
      </c>
      <c r="I550" s="4" t="s">
        <v>97</v>
      </c>
      <c r="J550" s="4" t="s">
        <v>22</v>
      </c>
      <c r="K550" s="4" t="s">
        <v>33297</v>
      </c>
      <c r="L550" s="4">
        <v>13</v>
      </c>
      <c r="M550" s="4" t="s">
        <v>33298</v>
      </c>
      <c r="N550" s="4"/>
    </row>
    <row r="551" spans="1:14">
      <c r="A551" s="4">
        <v>549</v>
      </c>
      <c r="B551" s="4" t="s">
        <v>504</v>
      </c>
      <c r="C551" s="4">
        <f>VLOOKUP(B551,[9]Sheet2!A$1:B$100,2,FALSE)</f>
        <v>55</v>
      </c>
      <c r="D551" s="4" t="s">
        <v>33299</v>
      </c>
      <c r="E551" s="4" t="s">
        <v>33300</v>
      </c>
      <c r="F551" s="4" t="s">
        <v>33301</v>
      </c>
      <c r="G551" s="4" t="s">
        <v>346</v>
      </c>
      <c r="H551" s="4">
        <v>1939</v>
      </c>
      <c r="I551" s="4" t="s">
        <v>4680</v>
      </c>
      <c r="J551" s="4" t="s">
        <v>22</v>
      </c>
      <c r="K551" s="4" t="s">
        <v>33302</v>
      </c>
      <c r="L551" s="4">
        <v>4</v>
      </c>
      <c r="M551" s="4"/>
      <c r="N551" s="4" t="s">
        <v>34</v>
      </c>
    </row>
    <row r="552" spans="1:14">
      <c r="A552" s="4">
        <v>550</v>
      </c>
      <c r="B552" s="4" t="s">
        <v>504</v>
      </c>
      <c r="C552" s="4">
        <f>VLOOKUP(B552,[9]Sheet2!A$1:B$100,2,FALSE)</f>
        <v>55</v>
      </c>
      <c r="D552" s="4" t="s">
        <v>33303</v>
      </c>
      <c r="E552" s="4" t="s">
        <v>33304</v>
      </c>
      <c r="F552" s="4" t="s">
        <v>33305</v>
      </c>
      <c r="G552" s="4" t="s">
        <v>340</v>
      </c>
      <c r="H552" s="4">
        <v>2004</v>
      </c>
      <c r="I552" s="4" t="s">
        <v>97</v>
      </c>
      <c r="J552" s="4" t="s">
        <v>22</v>
      </c>
      <c r="K552" s="4" t="s">
        <v>33306</v>
      </c>
      <c r="L552" s="4">
        <v>131</v>
      </c>
      <c r="M552" s="4"/>
      <c r="N552" s="4"/>
    </row>
    <row r="553" spans="1:14">
      <c r="A553" s="4">
        <v>551</v>
      </c>
      <c r="B553" s="4" t="s">
        <v>152</v>
      </c>
      <c r="C553" s="4">
        <f>VLOOKUP(B553,[9]Sheet2!A$1:B$100,2,FALSE)</f>
        <v>56</v>
      </c>
      <c r="D553" s="4" t="s">
        <v>33307</v>
      </c>
      <c r="E553" s="4" t="s">
        <v>33308</v>
      </c>
      <c r="F553" s="4" t="s">
        <v>33309</v>
      </c>
      <c r="G553" s="4" t="s">
        <v>1278</v>
      </c>
      <c r="H553" s="4">
        <v>1998</v>
      </c>
      <c r="I553" s="4" t="s">
        <v>535</v>
      </c>
      <c r="J553" s="4" t="s">
        <v>22</v>
      </c>
      <c r="K553" s="4" t="s">
        <v>33310</v>
      </c>
      <c r="L553" s="4">
        <v>115</v>
      </c>
      <c r="M553" s="4"/>
      <c r="N553" s="4"/>
    </row>
    <row r="554" spans="1:14">
      <c r="A554" s="4">
        <v>552</v>
      </c>
      <c r="B554" s="4" t="s">
        <v>152</v>
      </c>
      <c r="C554" s="4">
        <f>VLOOKUP(B554,[9]Sheet2!A$1:B$100,2,FALSE)</f>
        <v>56</v>
      </c>
      <c r="D554" s="4" t="s">
        <v>33311</v>
      </c>
      <c r="E554" s="4" t="s">
        <v>33312</v>
      </c>
      <c r="F554" s="4" t="s">
        <v>33313</v>
      </c>
      <c r="G554" s="4" t="s">
        <v>1438</v>
      </c>
      <c r="H554" s="4">
        <v>1944</v>
      </c>
      <c r="I554" s="4" t="s">
        <v>353</v>
      </c>
      <c r="J554" s="4" t="s">
        <v>22</v>
      </c>
      <c r="K554" s="4" t="s">
        <v>33314</v>
      </c>
      <c r="L554" s="4">
        <v>114</v>
      </c>
      <c r="M554" s="4"/>
      <c r="N554" s="4"/>
    </row>
    <row r="555" spans="1:14">
      <c r="A555" s="4">
        <v>553</v>
      </c>
      <c r="B555" s="4" t="s">
        <v>152</v>
      </c>
      <c r="C555" s="4">
        <f>VLOOKUP(B555,[9]Sheet2!A$1:B$100,2,FALSE)</f>
        <v>56</v>
      </c>
      <c r="D555" s="4" t="s">
        <v>31147</v>
      </c>
      <c r="E555" s="4" t="s">
        <v>33315</v>
      </c>
      <c r="F555" s="4" t="s">
        <v>33316</v>
      </c>
      <c r="G555" s="4" t="s">
        <v>27168</v>
      </c>
      <c r="H555" s="4">
        <v>2011</v>
      </c>
      <c r="I555" s="4" t="s">
        <v>4717</v>
      </c>
      <c r="J555" s="4" t="s">
        <v>22</v>
      </c>
      <c r="K555" s="4" t="s">
        <v>33317</v>
      </c>
      <c r="L555" s="4">
        <v>2</v>
      </c>
      <c r="M555" s="4"/>
      <c r="N555" s="4"/>
    </row>
    <row r="556" spans="1:14">
      <c r="A556" s="4">
        <v>554</v>
      </c>
      <c r="B556" s="4" t="s">
        <v>152</v>
      </c>
      <c r="C556" s="4">
        <f>VLOOKUP(B556,[9]Sheet2!A$1:B$100,2,FALSE)</f>
        <v>56</v>
      </c>
      <c r="D556" s="4" t="s">
        <v>33318</v>
      </c>
      <c r="E556" s="4" t="s">
        <v>33319</v>
      </c>
      <c r="F556" s="4" t="s">
        <v>33320</v>
      </c>
      <c r="G556" s="4" t="s">
        <v>2968</v>
      </c>
      <c r="H556" s="4">
        <v>2002</v>
      </c>
      <c r="I556" s="4" t="s">
        <v>863</v>
      </c>
      <c r="J556" s="4" t="s">
        <v>22</v>
      </c>
      <c r="K556" s="4" t="s">
        <v>33321</v>
      </c>
      <c r="L556" s="4">
        <v>201</v>
      </c>
      <c r="M556" s="4"/>
      <c r="N556" s="4"/>
    </row>
    <row r="557" spans="1:14">
      <c r="A557" s="4">
        <v>555</v>
      </c>
      <c r="B557" s="4" t="s">
        <v>152</v>
      </c>
      <c r="C557" s="4">
        <f>VLOOKUP(B557,[9]Sheet2!A$1:B$100,2,FALSE)</f>
        <v>56</v>
      </c>
      <c r="D557" s="4" t="s">
        <v>33322</v>
      </c>
      <c r="E557" s="4"/>
      <c r="F557" s="4" t="s">
        <v>33323</v>
      </c>
      <c r="G557" s="4" t="s">
        <v>33324</v>
      </c>
      <c r="H557" s="4"/>
      <c r="I557" s="4"/>
      <c r="J557" s="4" t="s">
        <v>167</v>
      </c>
      <c r="K557" s="4"/>
      <c r="L557" s="4">
        <v>5</v>
      </c>
      <c r="M557" s="4"/>
      <c r="N557" s="4" t="s">
        <v>34</v>
      </c>
    </row>
    <row r="558" spans="1:14">
      <c r="A558" s="4">
        <v>556</v>
      </c>
      <c r="B558" s="4" t="s">
        <v>152</v>
      </c>
      <c r="C558" s="4">
        <f>VLOOKUP(B558,[9]Sheet2!A$1:B$100,2,FALSE)</f>
        <v>56</v>
      </c>
      <c r="D558" s="4" t="s">
        <v>33325</v>
      </c>
      <c r="E558" s="4" t="s">
        <v>33326</v>
      </c>
      <c r="F558" s="4" t="s">
        <v>33327</v>
      </c>
      <c r="G558" s="4" t="s">
        <v>12027</v>
      </c>
      <c r="H558" s="4">
        <v>2005</v>
      </c>
      <c r="I558" s="4" t="s">
        <v>97</v>
      </c>
      <c r="J558" s="4" t="s">
        <v>22</v>
      </c>
      <c r="K558" s="4" t="s">
        <v>33328</v>
      </c>
      <c r="L558" s="4">
        <v>172</v>
      </c>
      <c r="M558" s="4" t="s">
        <v>33329</v>
      </c>
      <c r="N558" s="4"/>
    </row>
    <row r="559" spans="1:14">
      <c r="A559" s="4">
        <v>557</v>
      </c>
      <c r="B559" s="4" t="s">
        <v>152</v>
      </c>
      <c r="C559" s="4">
        <f>VLOOKUP(B559,[9]Sheet2!A$1:B$100,2,FALSE)</f>
        <v>56</v>
      </c>
      <c r="D559" s="4" t="s">
        <v>33330</v>
      </c>
      <c r="E559" s="4" t="s">
        <v>33331</v>
      </c>
      <c r="F559" s="4" t="s">
        <v>33332</v>
      </c>
      <c r="G559" s="4" t="s">
        <v>17258</v>
      </c>
      <c r="H559" s="4">
        <v>2005</v>
      </c>
      <c r="I559" s="4" t="s">
        <v>863</v>
      </c>
      <c r="J559" s="4" t="s">
        <v>22</v>
      </c>
      <c r="K559" s="4" t="s">
        <v>33333</v>
      </c>
      <c r="L559" s="4">
        <v>61</v>
      </c>
      <c r="M559" s="4" t="s">
        <v>33334</v>
      </c>
      <c r="N559" s="4"/>
    </row>
    <row r="560" spans="1:14">
      <c r="A560" s="4">
        <v>558</v>
      </c>
      <c r="B560" s="4" t="s">
        <v>152</v>
      </c>
      <c r="C560" s="4">
        <f>VLOOKUP(B560,[9]Sheet2!A$1:B$100,2,FALSE)</f>
        <v>56</v>
      </c>
      <c r="D560" s="4" t="s">
        <v>33335</v>
      </c>
      <c r="E560" s="4" t="s">
        <v>33336</v>
      </c>
      <c r="F560" s="4" t="s">
        <v>33337</v>
      </c>
      <c r="G560" s="4" t="s">
        <v>33338</v>
      </c>
      <c r="H560" s="4">
        <v>1996</v>
      </c>
      <c r="I560" s="4" t="s">
        <v>33339</v>
      </c>
      <c r="J560" s="4" t="s">
        <v>22</v>
      </c>
      <c r="K560" s="4" t="s">
        <v>33340</v>
      </c>
      <c r="L560" s="4">
        <v>4</v>
      </c>
      <c r="M560" s="4" t="s">
        <v>33341</v>
      </c>
      <c r="N560" s="4"/>
    </row>
    <row r="561" spans="1:14">
      <c r="A561" s="4">
        <v>559</v>
      </c>
      <c r="B561" s="4" t="s">
        <v>152</v>
      </c>
      <c r="C561" s="4">
        <f>VLOOKUP(B561,[9]Sheet2!A$1:B$100,2,FALSE)</f>
        <v>56</v>
      </c>
      <c r="D561" s="4" t="s">
        <v>33342</v>
      </c>
      <c r="E561" s="4" t="s">
        <v>33343</v>
      </c>
      <c r="F561" s="4" t="s">
        <v>33344</v>
      </c>
      <c r="G561" s="4" t="s">
        <v>33121</v>
      </c>
      <c r="H561" s="4">
        <v>2010</v>
      </c>
      <c r="I561" s="4" t="s">
        <v>863</v>
      </c>
      <c r="J561" s="4" t="s">
        <v>22</v>
      </c>
      <c r="K561" s="4" t="s">
        <v>33345</v>
      </c>
      <c r="L561" s="4">
        <v>16</v>
      </c>
      <c r="M561" s="4" t="s">
        <v>33346</v>
      </c>
      <c r="N561" s="4"/>
    </row>
    <row r="562" spans="1:14">
      <c r="A562" s="4">
        <v>560</v>
      </c>
      <c r="B562" s="4" t="s">
        <v>152</v>
      </c>
      <c r="C562" s="4">
        <f>VLOOKUP(B562,[9]Sheet2!A$1:B$100,2,FALSE)</f>
        <v>56</v>
      </c>
      <c r="D562" s="4" t="s">
        <v>33347</v>
      </c>
      <c r="E562" s="4" t="s">
        <v>33348</v>
      </c>
      <c r="F562" s="4" t="s">
        <v>33349</v>
      </c>
      <c r="G562" s="4" t="s">
        <v>33350</v>
      </c>
      <c r="H562" s="4">
        <v>1980</v>
      </c>
      <c r="I562" s="4" t="s">
        <v>33351</v>
      </c>
      <c r="J562" s="4" t="s">
        <v>22</v>
      </c>
      <c r="K562" s="4" t="s">
        <v>33352</v>
      </c>
      <c r="L562" s="4">
        <v>88</v>
      </c>
      <c r="M562" s="4"/>
      <c r="N562" s="4" t="s">
        <v>34</v>
      </c>
    </row>
    <row r="563" spans="1:14">
      <c r="A563" s="4">
        <v>561</v>
      </c>
      <c r="B563" s="4" t="s">
        <v>602</v>
      </c>
      <c r="C563" s="4">
        <f>VLOOKUP(B563,[9]Sheet2!A$1:B$100,2,FALSE)</f>
        <v>57</v>
      </c>
      <c r="D563" s="4" t="s">
        <v>33353</v>
      </c>
      <c r="E563" s="4" t="s">
        <v>33354</v>
      </c>
      <c r="F563" s="4" t="s">
        <v>33355</v>
      </c>
      <c r="G563" s="4" t="s">
        <v>2974</v>
      </c>
      <c r="H563" s="4">
        <v>2013</v>
      </c>
      <c r="I563" s="4" t="s">
        <v>97</v>
      </c>
      <c r="J563" s="4" t="s">
        <v>22</v>
      </c>
      <c r="K563" s="4" t="s">
        <v>33356</v>
      </c>
      <c r="L563" s="4">
        <v>6</v>
      </c>
      <c r="M563" s="4"/>
      <c r="N563" s="4"/>
    </row>
    <row r="564" spans="1:14">
      <c r="A564" s="4">
        <v>562</v>
      </c>
      <c r="B564" s="4" t="s">
        <v>602</v>
      </c>
      <c r="C564" s="4">
        <f>VLOOKUP(B564,[9]Sheet2!A$1:B$100,2,FALSE)</f>
        <v>57</v>
      </c>
      <c r="D564" s="4" t="s">
        <v>33357</v>
      </c>
      <c r="E564" s="4" t="s">
        <v>33358</v>
      </c>
      <c r="F564" s="4" t="s">
        <v>33359</v>
      </c>
      <c r="G564" s="4" t="s">
        <v>652</v>
      </c>
      <c r="H564" s="4">
        <v>1999</v>
      </c>
      <c r="I564" s="4" t="s">
        <v>535</v>
      </c>
      <c r="J564" s="4" t="s">
        <v>22</v>
      </c>
      <c r="K564" s="4" t="s">
        <v>33360</v>
      </c>
      <c r="L564" s="4">
        <v>185</v>
      </c>
      <c r="M564" s="4"/>
      <c r="N564" s="4"/>
    </row>
    <row r="565" spans="1:14">
      <c r="A565" s="4">
        <v>563</v>
      </c>
      <c r="B565" s="4" t="s">
        <v>602</v>
      </c>
      <c r="C565" s="4">
        <f>VLOOKUP(B565,[9]Sheet2!A$1:B$100,2,FALSE)</f>
        <v>57</v>
      </c>
      <c r="D565" s="4" t="s">
        <v>33361</v>
      </c>
      <c r="E565" s="4" t="s">
        <v>33362</v>
      </c>
      <c r="F565" s="4" t="s">
        <v>33363</v>
      </c>
      <c r="G565" s="4" t="s">
        <v>33364</v>
      </c>
      <c r="H565" s="4">
        <v>2008</v>
      </c>
      <c r="I565" s="4" t="s">
        <v>4683</v>
      </c>
      <c r="J565" s="4" t="s">
        <v>119</v>
      </c>
      <c r="K565" s="4" t="s">
        <v>33365</v>
      </c>
      <c r="L565" s="4">
        <v>6</v>
      </c>
      <c r="M565" s="4" t="s">
        <v>33366</v>
      </c>
      <c r="N565" s="4"/>
    </row>
    <row r="566" spans="1:14">
      <c r="A566" s="4">
        <v>564</v>
      </c>
      <c r="B566" s="4" t="s">
        <v>602</v>
      </c>
      <c r="C566" s="4">
        <f>VLOOKUP(B566,[9]Sheet2!A$1:B$100,2,FALSE)</f>
        <v>57</v>
      </c>
      <c r="D566" s="4" t="s">
        <v>33367</v>
      </c>
      <c r="E566" s="4" t="s">
        <v>33368</v>
      </c>
      <c r="F566" s="4" t="s">
        <v>33369</v>
      </c>
      <c r="G566" s="4" t="s">
        <v>33370</v>
      </c>
      <c r="H566" s="4">
        <v>2010</v>
      </c>
      <c r="I566" s="4" t="s">
        <v>33371</v>
      </c>
      <c r="J566" s="4" t="s">
        <v>102</v>
      </c>
      <c r="K566" s="4" t="s">
        <v>33372</v>
      </c>
      <c r="L566" s="4">
        <v>2</v>
      </c>
      <c r="M566" s="4"/>
      <c r="N566" s="4"/>
    </row>
    <row r="567" spans="1:14">
      <c r="A567" s="4">
        <v>565</v>
      </c>
      <c r="B567" s="4" t="s">
        <v>602</v>
      </c>
      <c r="C567" s="4">
        <f>VLOOKUP(B567,[9]Sheet2!A$1:B$100,2,FALSE)</f>
        <v>57</v>
      </c>
      <c r="D567" s="4" t="s">
        <v>33373</v>
      </c>
      <c r="E567" s="4" t="s">
        <v>33374</v>
      </c>
      <c r="F567" s="4" t="s">
        <v>33375</v>
      </c>
      <c r="G567" s="4" t="s">
        <v>16439</v>
      </c>
      <c r="H567" s="4">
        <v>2006</v>
      </c>
      <c r="I567" s="4" t="s">
        <v>378</v>
      </c>
      <c r="J567" s="4" t="s">
        <v>22</v>
      </c>
      <c r="K567" s="4" t="s">
        <v>33376</v>
      </c>
      <c r="L567" s="4">
        <v>2</v>
      </c>
      <c r="M567" s="4"/>
      <c r="N567" s="4"/>
    </row>
    <row r="568" spans="1:14">
      <c r="A568" s="4">
        <v>566</v>
      </c>
      <c r="B568" s="4" t="s">
        <v>602</v>
      </c>
      <c r="C568" s="4">
        <f>VLOOKUP(B568,[9]Sheet2!A$1:B$100,2,FALSE)</f>
        <v>57</v>
      </c>
      <c r="D568" s="4" t="s">
        <v>33377</v>
      </c>
      <c r="E568" s="4"/>
      <c r="F568" s="4" t="s">
        <v>33378</v>
      </c>
      <c r="G568" s="4"/>
      <c r="H568" s="4">
        <v>1990</v>
      </c>
      <c r="I568" s="4" t="s">
        <v>19977</v>
      </c>
      <c r="J568" s="4" t="s">
        <v>4626</v>
      </c>
      <c r="K568" s="4"/>
      <c r="L568" s="4">
        <v>2</v>
      </c>
      <c r="M568" s="4"/>
      <c r="N568" s="4" t="s">
        <v>34</v>
      </c>
    </row>
    <row r="569" spans="1:14">
      <c r="A569" s="4">
        <v>567</v>
      </c>
      <c r="B569" s="4" t="s">
        <v>602</v>
      </c>
      <c r="C569" s="4">
        <f>VLOOKUP(B569,[9]Sheet2!A$1:B$100,2,FALSE)</f>
        <v>57</v>
      </c>
      <c r="D569" s="4" t="s">
        <v>33379</v>
      </c>
      <c r="E569" s="4" t="s">
        <v>33380</v>
      </c>
      <c r="F569" s="4" t="s">
        <v>33381</v>
      </c>
      <c r="G569" s="4" t="s">
        <v>3481</v>
      </c>
      <c r="H569" s="4">
        <v>2013</v>
      </c>
      <c r="I569" s="4" t="s">
        <v>4711</v>
      </c>
      <c r="J569" s="4" t="s">
        <v>22</v>
      </c>
      <c r="K569" s="4" t="s">
        <v>33382</v>
      </c>
      <c r="L569" s="4">
        <v>4</v>
      </c>
      <c r="M569" s="4" t="s">
        <v>33380</v>
      </c>
      <c r="N569" s="4" t="s">
        <v>1717</v>
      </c>
    </row>
    <row r="570" spans="1:14">
      <c r="A570" s="4">
        <v>568</v>
      </c>
      <c r="B570" s="4" t="s">
        <v>602</v>
      </c>
      <c r="C570" s="4">
        <f>VLOOKUP(B570,[9]Sheet2!A$1:B$100,2,FALSE)</f>
        <v>57</v>
      </c>
      <c r="D570" s="4" t="s">
        <v>33383</v>
      </c>
      <c r="E570" s="4" t="s">
        <v>33384</v>
      </c>
      <c r="F570" s="4" t="s">
        <v>33385</v>
      </c>
      <c r="G570" s="4"/>
      <c r="H570" s="4">
        <v>1993</v>
      </c>
      <c r="I570" s="4" t="s">
        <v>4683</v>
      </c>
      <c r="J570" s="4" t="s">
        <v>119</v>
      </c>
      <c r="K570" s="4" t="s">
        <v>33386</v>
      </c>
      <c r="L570" s="4">
        <v>920</v>
      </c>
      <c r="M570" s="4"/>
      <c r="N570" s="4" t="s">
        <v>4501</v>
      </c>
    </row>
    <row r="571" spans="1:14">
      <c r="A571" s="4">
        <v>569</v>
      </c>
      <c r="B571" s="4" t="s">
        <v>602</v>
      </c>
      <c r="C571" s="4">
        <f>VLOOKUP(B571,[9]Sheet2!A$1:B$100,2,FALSE)</f>
        <v>57</v>
      </c>
      <c r="D571" s="4" t="s">
        <v>33387</v>
      </c>
      <c r="E571" s="4" t="s">
        <v>33388</v>
      </c>
      <c r="F571" s="4" t="s">
        <v>33389</v>
      </c>
      <c r="G571" s="4" t="s">
        <v>340</v>
      </c>
      <c r="H571" s="4">
        <v>1997</v>
      </c>
      <c r="I571" s="4" t="s">
        <v>97</v>
      </c>
      <c r="J571" s="4" t="s">
        <v>22</v>
      </c>
      <c r="K571" s="4" t="s">
        <v>33390</v>
      </c>
      <c r="L571" s="4">
        <v>109</v>
      </c>
      <c r="M571" s="4" t="s">
        <v>33391</v>
      </c>
      <c r="N571" s="4"/>
    </row>
    <row r="572" spans="1:14">
      <c r="A572" s="4">
        <v>570</v>
      </c>
      <c r="B572" s="4" t="s">
        <v>602</v>
      </c>
      <c r="C572" s="4">
        <f>VLOOKUP(B572,[9]Sheet2!A$1:B$100,2,FALSE)</f>
        <v>57</v>
      </c>
      <c r="D572" s="4" t="s">
        <v>33392</v>
      </c>
      <c r="E572" s="4" t="s">
        <v>33393</v>
      </c>
      <c r="F572" s="4" t="s">
        <v>33394</v>
      </c>
      <c r="G572" s="4" t="s">
        <v>33395</v>
      </c>
      <c r="H572" s="4">
        <v>1979</v>
      </c>
      <c r="I572" s="4" t="s">
        <v>353</v>
      </c>
      <c r="J572" s="4" t="s">
        <v>22</v>
      </c>
      <c r="K572" s="4" t="s">
        <v>33396</v>
      </c>
      <c r="L572" s="4">
        <v>5</v>
      </c>
      <c r="M572" s="4"/>
      <c r="N572" s="4"/>
    </row>
    <row r="573" spans="1:14">
      <c r="A573" s="4">
        <v>571</v>
      </c>
      <c r="B573" s="4" t="s">
        <v>318</v>
      </c>
      <c r="C573" s="4">
        <f>VLOOKUP(B573,[9]Sheet2!A$1:B$100,2,FALSE)</f>
        <v>58</v>
      </c>
      <c r="D573" s="4" t="s">
        <v>33397</v>
      </c>
      <c r="E573" s="4" t="s">
        <v>33398</v>
      </c>
      <c r="F573" s="4" t="s">
        <v>32585</v>
      </c>
      <c r="G573" s="4"/>
      <c r="H573" s="4">
        <v>2001</v>
      </c>
      <c r="I573" s="4" t="s">
        <v>33399</v>
      </c>
      <c r="J573" s="4" t="s">
        <v>22</v>
      </c>
      <c r="K573" s="4" t="s">
        <v>33400</v>
      </c>
      <c r="L573" s="4">
        <v>125</v>
      </c>
      <c r="M573" s="4" t="s">
        <v>33398</v>
      </c>
      <c r="N573" s="4" t="s">
        <v>24</v>
      </c>
    </row>
    <row r="574" spans="1:14">
      <c r="A574" s="4">
        <v>572</v>
      </c>
      <c r="B574" s="4" t="s">
        <v>318</v>
      </c>
      <c r="C574" s="4">
        <f>VLOOKUP(B574,[9]Sheet2!A$1:B$100,2,FALSE)</f>
        <v>58</v>
      </c>
      <c r="D574" s="4" t="s">
        <v>33401</v>
      </c>
      <c r="E574" s="4" t="s">
        <v>33402</v>
      </c>
      <c r="F574" s="4" t="s">
        <v>33403</v>
      </c>
      <c r="G574" s="4" t="s">
        <v>33404</v>
      </c>
      <c r="H574" s="4">
        <v>2007</v>
      </c>
      <c r="I574" s="4" t="s">
        <v>97</v>
      </c>
      <c r="J574" s="4" t="s">
        <v>22</v>
      </c>
      <c r="K574" s="4" t="s">
        <v>33405</v>
      </c>
      <c r="L574" s="4">
        <v>14</v>
      </c>
      <c r="M574" s="4" t="s">
        <v>33406</v>
      </c>
      <c r="N574" s="4"/>
    </row>
    <row r="575" spans="1:14">
      <c r="A575" s="4">
        <v>573</v>
      </c>
      <c r="B575" s="4" t="s">
        <v>318</v>
      </c>
      <c r="C575" s="4">
        <f>VLOOKUP(B575,[9]Sheet2!A$1:B$100,2,FALSE)</f>
        <v>58</v>
      </c>
      <c r="D575" s="4" t="s">
        <v>33407</v>
      </c>
      <c r="E575" s="4" t="s">
        <v>33408</v>
      </c>
      <c r="F575" s="4" t="s">
        <v>33409</v>
      </c>
      <c r="G575" s="4" t="s">
        <v>33410</v>
      </c>
      <c r="H575" s="4">
        <v>1997</v>
      </c>
      <c r="I575" s="4" t="s">
        <v>863</v>
      </c>
      <c r="J575" s="4" t="s">
        <v>22</v>
      </c>
      <c r="K575" s="4" t="s">
        <v>33411</v>
      </c>
      <c r="L575" s="4">
        <v>736</v>
      </c>
      <c r="M575" s="4" t="s">
        <v>33412</v>
      </c>
      <c r="N575" s="4"/>
    </row>
    <row r="576" spans="1:14">
      <c r="A576" s="4">
        <v>574</v>
      </c>
      <c r="B576" s="4" t="s">
        <v>318</v>
      </c>
      <c r="C576" s="4">
        <f>VLOOKUP(B576,[9]Sheet2!A$1:B$100,2,FALSE)</f>
        <v>58</v>
      </c>
      <c r="D576" s="4" t="s">
        <v>33413</v>
      </c>
      <c r="E576" s="4" t="s">
        <v>33414</v>
      </c>
      <c r="F576" s="4" t="s">
        <v>33415</v>
      </c>
      <c r="G576" s="4" t="s">
        <v>1590</v>
      </c>
      <c r="H576" s="4">
        <v>2009</v>
      </c>
      <c r="I576" s="4" t="s">
        <v>535</v>
      </c>
      <c r="J576" s="4" t="s">
        <v>22</v>
      </c>
      <c r="K576" s="4" t="s">
        <v>33416</v>
      </c>
      <c r="L576" s="4">
        <v>20</v>
      </c>
      <c r="M576" s="4"/>
      <c r="N576" s="4"/>
    </row>
    <row r="577" spans="1:14">
      <c r="A577" s="4">
        <v>575</v>
      </c>
      <c r="B577" s="4" t="s">
        <v>318</v>
      </c>
      <c r="C577" s="4">
        <f>VLOOKUP(B577,[9]Sheet2!A$1:B$100,2,FALSE)</f>
        <v>58</v>
      </c>
      <c r="D577" s="4" t="s">
        <v>33417</v>
      </c>
      <c r="E577" s="4"/>
      <c r="F577" s="4" t="s">
        <v>33418</v>
      </c>
      <c r="G577" s="4" t="s">
        <v>33419</v>
      </c>
      <c r="H577" s="4">
        <v>1997</v>
      </c>
      <c r="I577" s="4" t="s">
        <v>353</v>
      </c>
      <c r="J577" s="4" t="s">
        <v>22</v>
      </c>
      <c r="K577" s="4"/>
      <c r="L577" s="4">
        <v>2</v>
      </c>
      <c r="M577" s="4"/>
      <c r="N577" s="4" t="s">
        <v>34</v>
      </c>
    </row>
    <row r="578" spans="1:14">
      <c r="A578" s="4">
        <v>576</v>
      </c>
      <c r="B578" s="4" t="s">
        <v>318</v>
      </c>
      <c r="C578" s="4">
        <f>VLOOKUP(B578,[9]Sheet2!A$1:B$100,2,FALSE)</f>
        <v>58</v>
      </c>
      <c r="D578" s="4" t="s">
        <v>33420</v>
      </c>
      <c r="E578" s="4" t="s">
        <v>33421</v>
      </c>
      <c r="F578" s="4" t="s">
        <v>33422</v>
      </c>
      <c r="G578" s="4" t="s">
        <v>33423</v>
      </c>
      <c r="H578" s="4">
        <v>2011</v>
      </c>
      <c r="I578" s="4" t="s">
        <v>6646</v>
      </c>
      <c r="J578" s="4" t="s">
        <v>102</v>
      </c>
      <c r="K578" s="4" t="s">
        <v>33424</v>
      </c>
      <c r="L578" s="4">
        <v>3</v>
      </c>
      <c r="M578" s="4"/>
      <c r="N578" s="4"/>
    </row>
    <row r="579" spans="1:14">
      <c r="A579" s="4">
        <v>577</v>
      </c>
      <c r="B579" s="4" t="s">
        <v>318</v>
      </c>
      <c r="C579" s="4">
        <f>VLOOKUP(B579,[9]Sheet2!A$1:B$100,2,FALSE)</f>
        <v>58</v>
      </c>
      <c r="D579" s="4" t="s">
        <v>33425</v>
      </c>
      <c r="E579" s="4"/>
      <c r="F579" s="4" t="s">
        <v>33426</v>
      </c>
      <c r="G579" s="4" t="s">
        <v>33427</v>
      </c>
      <c r="H579" s="4">
        <v>1985</v>
      </c>
      <c r="I579" s="4"/>
      <c r="J579" s="4" t="s">
        <v>167</v>
      </c>
      <c r="K579" s="4"/>
      <c r="L579" s="4">
        <v>2</v>
      </c>
      <c r="M579" s="4"/>
      <c r="N579" s="4" t="s">
        <v>34</v>
      </c>
    </row>
    <row r="580" spans="1:14">
      <c r="A580" s="4">
        <v>578</v>
      </c>
      <c r="B580" s="4" t="s">
        <v>318</v>
      </c>
      <c r="C580" s="4">
        <f>VLOOKUP(B580,[9]Sheet2!A$1:B$100,2,FALSE)</f>
        <v>58</v>
      </c>
      <c r="D580" s="4" t="s">
        <v>33428</v>
      </c>
      <c r="E580" s="4" t="s">
        <v>33429</v>
      </c>
      <c r="F580" s="4" t="s">
        <v>33430</v>
      </c>
      <c r="G580" s="4" t="s">
        <v>33431</v>
      </c>
      <c r="H580" s="4">
        <v>1993</v>
      </c>
      <c r="I580" s="4" t="s">
        <v>4683</v>
      </c>
      <c r="J580" s="4" t="s">
        <v>119</v>
      </c>
      <c r="K580" s="4" t="s">
        <v>33432</v>
      </c>
      <c r="L580" s="4">
        <v>9</v>
      </c>
      <c r="M580" s="4"/>
      <c r="N580" s="4"/>
    </row>
    <row r="581" spans="1:14">
      <c r="A581" s="4">
        <v>579</v>
      </c>
      <c r="B581" s="4" t="s">
        <v>318</v>
      </c>
      <c r="C581" s="4">
        <f>VLOOKUP(B581,[9]Sheet2!A$1:B$100,2,FALSE)</f>
        <v>58</v>
      </c>
      <c r="D581" s="4" t="s">
        <v>33433</v>
      </c>
      <c r="E581" s="4" t="s">
        <v>33434</v>
      </c>
      <c r="F581" s="4" t="s">
        <v>33435</v>
      </c>
      <c r="G581" s="4" t="s">
        <v>33436</v>
      </c>
      <c r="H581" s="4">
        <v>2006</v>
      </c>
      <c r="I581" s="4" t="s">
        <v>33437</v>
      </c>
      <c r="J581" s="4" t="s">
        <v>22</v>
      </c>
      <c r="K581" s="4" t="s">
        <v>33438</v>
      </c>
      <c r="L581" s="4">
        <v>2</v>
      </c>
      <c r="M581" s="4" t="s">
        <v>33434</v>
      </c>
      <c r="N581" s="4" t="s">
        <v>24</v>
      </c>
    </row>
    <row r="582" spans="1:14">
      <c r="A582" s="4">
        <v>580</v>
      </c>
      <c r="B582" s="4" t="s">
        <v>318</v>
      </c>
      <c r="C582" s="4">
        <f>VLOOKUP(B582,[9]Sheet2!A$1:B$100,2,FALSE)</f>
        <v>58</v>
      </c>
      <c r="D582" s="4" t="s">
        <v>33439</v>
      </c>
      <c r="E582" s="4" t="s">
        <v>33440</v>
      </c>
      <c r="F582" s="4" t="s">
        <v>33441</v>
      </c>
      <c r="G582" s="4" t="s">
        <v>14845</v>
      </c>
      <c r="H582" s="4">
        <v>2008</v>
      </c>
      <c r="I582" s="4" t="s">
        <v>19282</v>
      </c>
      <c r="J582" s="4" t="s">
        <v>22</v>
      </c>
      <c r="K582" s="4" t="s">
        <v>33442</v>
      </c>
      <c r="L582" s="4">
        <v>80</v>
      </c>
      <c r="M582" s="4" t="s">
        <v>33443</v>
      </c>
      <c r="N582" s="4"/>
    </row>
    <row r="583" spans="1:14">
      <c r="A583" s="4">
        <v>581</v>
      </c>
      <c r="B583" s="4" t="s">
        <v>41</v>
      </c>
      <c r="C583" s="4">
        <f>VLOOKUP(B583,[9]Sheet2!A$1:B$100,2,FALSE)</f>
        <v>59</v>
      </c>
      <c r="D583" s="4" t="s">
        <v>33444</v>
      </c>
      <c r="E583" s="4" t="s">
        <v>33445</v>
      </c>
      <c r="F583" s="4" t="s">
        <v>33446</v>
      </c>
      <c r="G583" s="4" t="s">
        <v>4331</v>
      </c>
      <c r="H583" s="4">
        <v>1999</v>
      </c>
      <c r="I583" s="4" t="s">
        <v>97</v>
      </c>
      <c r="J583" s="4" t="s">
        <v>22</v>
      </c>
      <c r="K583" s="4" t="s">
        <v>33447</v>
      </c>
      <c r="L583" s="4">
        <v>631</v>
      </c>
      <c r="M583" s="4"/>
      <c r="N583" s="4"/>
    </row>
    <row r="584" spans="1:14">
      <c r="A584" s="4">
        <v>582</v>
      </c>
      <c r="B584" s="4" t="s">
        <v>41</v>
      </c>
      <c r="C584" s="4">
        <f>VLOOKUP(B584,[9]Sheet2!A$1:B$100,2,FALSE)</f>
        <v>59</v>
      </c>
      <c r="D584" s="4" t="s">
        <v>33448</v>
      </c>
      <c r="E584" s="4" t="s">
        <v>33449</v>
      </c>
      <c r="F584" s="4" t="s">
        <v>33450</v>
      </c>
      <c r="G584" s="4" t="s">
        <v>21425</v>
      </c>
      <c r="H584" s="4">
        <v>2001</v>
      </c>
      <c r="I584" s="4" t="s">
        <v>97</v>
      </c>
      <c r="J584" s="4" t="s">
        <v>22</v>
      </c>
      <c r="K584" s="4" t="s">
        <v>33451</v>
      </c>
      <c r="L584" s="4">
        <v>369</v>
      </c>
      <c r="M584" s="4" t="s">
        <v>33452</v>
      </c>
      <c r="N584" s="4"/>
    </row>
    <row r="585" spans="1:14">
      <c r="A585" s="4">
        <v>583</v>
      </c>
      <c r="B585" s="4" t="s">
        <v>41</v>
      </c>
      <c r="C585" s="4">
        <f>VLOOKUP(B585,[9]Sheet2!A$1:B$100,2,FALSE)</f>
        <v>59</v>
      </c>
      <c r="D585" s="4" t="s">
        <v>33453</v>
      </c>
      <c r="E585" s="4" t="s">
        <v>33454</v>
      </c>
      <c r="F585" s="4" t="s">
        <v>33455</v>
      </c>
      <c r="G585" s="4" t="s">
        <v>340</v>
      </c>
      <c r="H585" s="4">
        <v>2001</v>
      </c>
      <c r="I585" s="4" t="s">
        <v>97</v>
      </c>
      <c r="J585" s="4" t="s">
        <v>22</v>
      </c>
      <c r="K585" s="4" t="s">
        <v>33456</v>
      </c>
      <c r="L585" s="4">
        <v>146</v>
      </c>
      <c r="M585" s="4"/>
      <c r="N585" s="4"/>
    </row>
    <row r="586" spans="1:14">
      <c r="A586" s="4">
        <v>584</v>
      </c>
      <c r="B586" s="4" t="s">
        <v>41</v>
      </c>
      <c r="C586" s="4">
        <f>VLOOKUP(B586,[9]Sheet2!A$1:B$100,2,FALSE)</f>
        <v>59</v>
      </c>
      <c r="D586" s="4" t="s">
        <v>33457</v>
      </c>
      <c r="E586" s="4" t="s">
        <v>33458</v>
      </c>
      <c r="F586" s="4" t="s">
        <v>33459</v>
      </c>
      <c r="G586" s="4" t="s">
        <v>33460</v>
      </c>
      <c r="H586" s="4">
        <v>2001</v>
      </c>
      <c r="I586" s="4" t="s">
        <v>32815</v>
      </c>
      <c r="J586" s="4" t="s">
        <v>22</v>
      </c>
      <c r="K586" s="4" t="s">
        <v>33461</v>
      </c>
      <c r="L586" s="4">
        <v>2</v>
      </c>
      <c r="M586" s="4" t="s">
        <v>33458</v>
      </c>
      <c r="N586" s="4" t="s">
        <v>24</v>
      </c>
    </row>
    <row r="587" spans="1:14">
      <c r="A587" s="4">
        <v>585</v>
      </c>
      <c r="B587" s="4" t="s">
        <v>41</v>
      </c>
      <c r="C587" s="4">
        <f>VLOOKUP(B587,[9]Sheet2!A$1:B$100,2,FALSE)</f>
        <v>59</v>
      </c>
      <c r="D587" s="4" t="s">
        <v>33462</v>
      </c>
      <c r="E587" s="4" t="s">
        <v>33463</v>
      </c>
      <c r="F587" s="4" t="s">
        <v>33464</v>
      </c>
      <c r="G587" s="4" t="s">
        <v>33465</v>
      </c>
      <c r="H587" s="4">
        <v>1994</v>
      </c>
      <c r="I587" s="4" t="s">
        <v>4676</v>
      </c>
      <c r="J587" s="4" t="s">
        <v>22</v>
      </c>
      <c r="K587" s="4" t="s">
        <v>33466</v>
      </c>
      <c r="L587" s="4">
        <v>7</v>
      </c>
      <c r="M587" s="4"/>
      <c r="N587" s="4"/>
    </row>
    <row r="588" spans="1:14">
      <c r="A588" s="4">
        <v>586</v>
      </c>
      <c r="B588" s="4" t="s">
        <v>41</v>
      </c>
      <c r="C588" s="4">
        <f>VLOOKUP(B588,[9]Sheet2!A$1:B$100,2,FALSE)</f>
        <v>59</v>
      </c>
      <c r="D588" s="4" t="s">
        <v>33467</v>
      </c>
      <c r="E588" s="4" t="s">
        <v>33468</v>
      </c>
      <c r="F588" s="4" t="s">
        <v>33469</v>
      </c>
      <c r="G588" s="4" t="s">
        <v>3503</v>
      </c>
      <c r="H588" s="4">
        <v>2007</v>
      </c>
      <c r="I588" s="4" t="s">
        <v>212</v>
      </c>
      <c r="J588" s="4" t="s">
        <v>22</v>
      </c>
      <c r="K588" s="4" t="s">
        <v>33470</v>
      </c>
      <c r="L588" s="4">
        <v>193</v>
      </c>
      <c r="M588" s="4" t="s">
        <v>33471</v>
      </c>
      <c r="N588" s="4"/>
    </row>
    <row r="589" spans="1:14">
      <c r="A589" s="4">
        <v>587</v>
      </c>
      <c r="B589" s="4" t="s">
        <v>41</v>
      </c>
      <c r="C589" s="4">
        <f>VLOOKUP(B589,[9]Sheet2!A$1:B$100,2,FALSE)</f>
        <v>59</v>
      </c>
      <c r="D589" s="4" t="s">
        <v>33472</v>
      </c>
      <c r="E589" s="4" t="s">
        <v>33473</v>
      </c>
      <c r="F589" s="4" t="s">
        <v>33474</v>
      </c>
      <c r="G589" s="4" t="s">
        <v>1383</v>
      </c>
      <c r="H589" s="4">
        <v>1996</v>
      </c>
      <c r="I589" s="4" t="s">
        <v>1388</v>
      </c>
      <c r="J589" s="4" t="s">
        <v>22</v>
      </c>
      <c r="K589" s="4" t="s">
        <v>33475</v>
      </c>
      <c r="L589" s="4">
        <v>207</v>
      </c>
      <c r="M589" s="4" t="s">
        <v>33476</v>
      </c>
      <c r="N589" s="4"/>
    </row>
    <row r="590" spans="1:14">
      <c r="A590" s="4">
        <v>588</v>
      </c>
      <c r="B590" s="4" t="s">
        <v>41</v>
      </c>
      <c r="C590" s="4">
        <f>VLOOKUP(B590,[9]Sheet2!A$1:B$100,2,FALSE)</f>
        <v>59</v>
      </c>
      <c r="D590" s="4" t="s">
        <v>33477</v>
      </c>
      <c r="E590" s="4" t="s">
        <v>33478</v>
      </c>
      <c r="F590" s="4" t="s">
        <v>33479</v>
      </c>
      <c r="G590" s="4" t="s">
        <v>33480</v>
      </c>
      <c r="H590" s="4">
        <v>1989</v>
      </c>
      <c r="I590" s="4" t="s">
        <v>97</v>
      </c>
      <c r="J590" s="4" t="s">
        <v>22</v>
      </c>
      <c r="K590" s="4" t="s">
        <v>33481</v>
      </c>
      <c r="L590" s="4">
        <v>450</v>
      </c>
      <c r="M590" s="4"/>
      <c r="N590" s="4"/>
    </row>
    <row r="591" spans="1:14">
      <c r="A591" s="4">
        <v>589</v>
      </c>
      <c r="B591" s="4" t="s">
        <v>41</v>
      </c>
      <c r="C591" s="4">
        <f>VLOOKUP(B591,[9]Sheet2!A$1:B$100,2,FALSE)</f>
        <v>59</v>
      </c>
      <c r="D591" s="4" t="s">
        <v>33482</v>
      </c>
      <c r="E591" s="4" t="s">
        <v>33483</v>
      </c>
      <c r="F591" s="4" t="s">
        <v>33484</v>
      </c>
      <c r="G591" s="4" t="s">
        <v>33485</v>
      </c>
      <c r="H591" s="4">
        <v>1995</v>
      </c>
      <c r="I591" s="4" t="s">
        <v>32295</v>
      </c>
      <c r="J591" s="4" t="s">
        <v>102</v>
      </c>
      <c r="K591" s="4" t="s">
        <v>33486</v>
      </c>
      <c r="L591" s="4">
        <v>5</v>
      </c>
      <c r="M591" s="4"/>
      <c r="N591" s="4"/>
    </row>
    <row r="592" spans="1:14">
      <c r="A592" s="4">
        <v>590</v>
      </c>
      <c r="B592" s="4" t="s">
        <v>41</v>
      </c>
      <c r="C592" s="4">
        <f>VLOOKUP(B592,[9]Sheet2!A$1:B$100,2,FALSE)</f>
        <v>59</v>
      </c>
      <c r="D592" s="4" t="s">
        <v>33487</v>
      </c>
      <c r="E592" s="4" t="s">
        <v>33488</v>
      </c>
      <c r="F592" s="4" t="s">
        <v>33489</v>
      </c>
      <c r="G592" s="4" t="s">
        <v>16742</v>
      </c>
      <c r="H592" s="4">
        <v>1996</v>
      </c>
      <c r="I592" s="4" t="s">
        <v>97</v>
      </c>
      <c r="J592" s="4" t="s">
        <v>22</v>
      </c>
      <c r="K592" s="4" t="s">
        <v>33490</v>
      </c>
      <c r="L592" s="4">
        <v>53</v>
      </c>
      <c r="M592" s="4" t="s">
        <v>33491</v>
      </c>
      <c r="N592" s="4"/>
    </row>
    <row r="593" spans="1:14">
      <c r="A593" s="4">
        <v>591</v>
      </c>
      <c r="B593" s="4" t="s">
        <v>47</v>
      </c>
      <c r="C593" s="4">
        <f>VLOOKUP(B593,[9]Sheet2!A$1:B$100,2,FALSE)</f>
        <v>60</v>
      </c>
      <c r="D593" s="4" t="s">
        <v>33492</v>
      </c>
      <c r="E593" s="4" t="s">
        <v>33493</v>
      </c>
      <c r="F593" s="4" t="s">
        <v>33494</v>
      </c>
      <c r="G593" s="4" t="s">
        <v>15081</v>
      </c>
      <c r="H593" s="4">
        <v>2008</v>
      </c>
      <c r="I593" s="4" t="s">
        <v>3657</v>
      </c>
      <c r="J593" s="4" t="s">
        <v>22</v>
      </c>
      <c r="K593" s="4" t="s">
        <v>33495</v>
      </c>
      <c r="L593" s="4">
        <v>402</v>
      </c>
      <c r="M593" s="4" t="s">
        <v>33496</v>
      </c>
      <c r="N593" s="4"/>
    </row>
    <row r="594" spans="1:14">
      <c r="A594" s="4">
        <v>592</v>
      </c>
      <c r="B594" s="4" t="s">
        <v>47</v>
      </c>
      <c r="C594" s="4">
        <f>VLOOKUP(B594,[9]Sheet2!A$1:B$100,2,FALSE)</f>
        <v>60</v>
      </c>
      <c r="D594" s="4" t="s">
        <v>33497</v>
      </c>
      <c r="E594" s="4" t="s">
        <v>33498</v>
      </c>
      <c r="F594" s="4" t="s">
        <v>33499</v>
      </c>
      <c r="G594" s="4" t="s">
        <v>33500</v>
      </c>
      <c r="H594" s="4">
        <v>1970</v>
      </c>
      <c r="I594" s="4" t="s">
        <v>17426</v>
      </c>
      <c r="J594" s="4" t="s">
        <v>22</v>
      </c>
      <c r="K594" s="4" t="s">
        <v>33501</v>
      </c>
      <c r="L594" s="4">
        <v>4</v>
      </c>
      <c r="M594" s="4"/>
      <c r="N594" s="4"/>
    </row>
    <row r="595" spans="1:14">
      <c r="A595" s="4">
        <v>593</v>
      </c>
      <c r="B595" s="4" t="s">
        <v>47</v>
      </c>
      <c r="C595" s="4">
        <f>VLOOKUP(B595,[9]Sheet2!A$1:B$100,2,FALSE)</f>
        <v>60</v>
      </c>
      <c r="D595" s="4" t="s">
        <v>33502</v>
      </c>
      <c r="E595" s="4"/>
      <c r="F595" s="4" t="s">
        <v>33503</v>
      </c>
      <c r="G595" s="4" t="s">
        <v>340</v>
      </c>
      <c r="H595" s="4"/>
      <c r="I595" s="4"/>
      <c r="J595" s="4" t="s">
        <v>22</v>
      </c>
      <c r="K595" s="4"/>
      <c r="L595" s="4">
        <v>2</v>
      </c>
      <c r="M595" s="4"/>
      <c r="N595" s="4" t="s">
        <v>34</v>
      </c>
    </row>
    <row r="596" spans="1:14">
      <c r="A596" s="4">
        <v>594</v>
      </c>
      <c r="B596" s="4" t="s">
        <v>47</v>
      </c>
      <c r="C596" s="4">
        <f>VLOOKUP(B596,[9]Sheet2!A$1:B$100,2,FALSE)</f>
        <v>60</v>
      </c>
      <c r="D596" s="4" t="s">
        <v>33504</v>
      </c>
      <c r="E596" s="4" t="s">
        <v>33505</v>
      </c>
      <c r="F596" s="4" t="s">
        <v>33506</v>
      </c>
      <c r="G596" s="4" t="s">
        <v>3784</v>
      </c>
      <c r="H596" s="4">
        <v>2002</v>
      </c>
      <c r="I596" s="4" t="s">
        <v>97</v>
      </c>
      <c r="J596" s="4" t="s">
        <v>22</v>
      </c>
      <c r="K596" s="4" t="s">
        <v>33507</v>
      </c>
      <c r="L596" s="4">
        <v>273</v>
      </c>
      <c r="M596" s="4" t="s">
        <v>33508</v>
      </c>
      <c r="N596" s="4"/>
    </row>
    <row r="597" spans="1:14">
      <c r="A597" s="4">
        <v>595</v>
      </c>
      <c r="B597" s="4" t="s">
        <v>47</v>
      </c>
      <c r="C597" s="4">
        <f>VLOOKUP(B597,[9]Sheet2!A$1:B$100,2,FALSE)</f>
        <v>60</v>
      </c>
      <c r="D597" s="4" t="s">
        <v>33509</v>
      </c>
      <c r="E597" s="4" t="s">
        <v>33510</v>
      </c>
      <c r="F597" s="4" t="s">
        <v>33511</v>
      </c>
      <c r="G597" s="4" t="s">
        <v>33512</v>
      </c>
      <c r="H597" s="4">
        <v>2006</v>
      </c>
      <c r="I597" s="4" t="s">
        <v>33513</v>
      </c>
      <c r="J597" s="4" t="s">
        <v>167</v>
      </c>
      <c r="K597" s="4" t="s">
        <v>33514</v>
      </c>
      <c r="L597" s="4">
        <v>4</v>
      </c>
      <c r="M597" s="4" t="s">
        <v>33510</v>
      </c>
      <c r="N597" s="4" t="s">
        <v>24</v>
      </c>
    </row>
    <row r="598" spans="1:14">
      <c r="A598" s="4">
        <v>596</v>
      </c>
      <c r="B598" s="4" t="s">
        <v>47</v>
      </c>
      <c r="C598" s="4">
        <f>VLOOKUP(B598,[9]Sheet2!A$1:B$100,2,FALSE)</f>
        <v>60</v>
      </c>
      <c r="D598" s="4" t="s">
        <v>33515</v>
      </c>
      <c r="E598" s="4" t="s">
        <v>33516</v>
      </c>
      <c r="F598" s="4" t="s">
        <v>33517</v>
      </c>
      <c r="G598" s="4" t="s">
        <v>33518</v>
      </c>
      <c r="H598" s="4">
        <v>2002</v>
      </c>
      <c r="I598" s="4" t="s">
        <v>1466</v>
      </c>
      <c r="J598" s="4" t="s">
        <v>167</v>
      </c>
      <c r="K598" s="4" t="s">
        <v>33519</v>
      </c>
      <c r="L598" s="4">
        <v>2</v>
      </c>
      <c r="M598" s="4"/>
      <c r="N598" s="4" t="s">
        <v>34</v>
      </c>
    </row>
    <row r="599" spans="1:14">
      <c r="A599" s="4">
        <v>597</v>
      </c>
      <c r="B599" s="4" t="s">
        <v>47</v>
      </c>
      <c r="C599" s="4">
        <f>VLOOKUP(B599,[9]Sheet2!A$1:B$100,2,FALSE)</f>
        <v>60</v>
      </c>
      <c r="D599" s="4" t="s">
        <v>33520</v>
      </c>
      <c r="E599" s="4" t="s">
        <v>33521</v>
      </c>
      <c r="F599" s="4" t="s">
        <v>33522</v>
      </c>
      <c r="G599" s="4" t="s">
        <v>33523</v>
      </c>
      <c r="H599" s="4">
        <v>2003</v>
      </c>
      <c r="I599" s="4" t="s">
        <v>17426</v>
      </c>
      <c r="J599" s="4" t="s">
        <v>22</v>
      </c>
      <c r="K599" s="4" t="s">
        <v>33524</v>
      </c>
      <c r="L599" s="4">
        <v>35</v>
      </c>
      <c r="M599" s="4" t="s">
        <v>33525</v>
      </c>
      <c r="N599" s="4"/>
    </row>
    <row r="600" spans="1:14">
      <c r="A600" s="4">
        <v>598</v>
      </c>
      <c r="B600" s="4" t="s">
        <v>47</v>
      </c>
      <c r="C600" s="4">
        <f>VLOOKUP(B600,[9]Sheet2!A$1:B$100,2,FALSE)</f>
        <v>60</v>
      </c>
      <c r="D600" s="4" t="s">
        <v>33526</v>
      </c>
      <c r="E600" s="4"/>
      <c r="F600" s="4" t="s">
        <v>33527</v>
      </c>
      <c r="G600" s="4" t="s">
        <v>33528</v>
      </c>
      <c r="H600" s="4"/>
      <c r="I600" s="4"/>
      <c r="J600" s="4" t="s">
        <v>167</v>
      </c>
      <c r="K600" s="4"/>
      <c r="L600" s="4">
        <v>2</v>
      </c>
      <c r="M600" s="4"/>
      <c r="N600" s="4" t="s">
        <v>34</v>
      </c>
    </row>
    <row r="601" spans="1:14">
      <c r="A601" s="4">
        <v>599</v>
      </c>
      <c r="B601" s="4" t="s">
        <v>47</v>
      </c>
      <c r="C601" s="4">
        <f>VLOOKUP(B601,[9]Sheet2!A$1:B$100,2,FALSE)</f>
        <v>60</v>
      </c>
      <c r="D601" s="4" t="s">
        <v>33529</v>
      </c>
      <c r="E601" s="4" t="s">
        <v>33530</v>
      </c>
      <c r="F601" s="4" t="s">
        <v>33531</v>
      </c>
      <c r="G601" s="4" t="s">
        <v>33532</v>
      </c>
      <c r="H601" s="4">
        <v>2006</v>
      </c>
      <c r="I601" s="4" t="s">
        <v>863</v>
      </c>
      <c r="J601" s="4" t="s">
        <v>22</v>
      </c>
      <c r="K601" s="4" t="s">
        <v>33533</v>
      </c>
      <c r="L601" s="4">
        <v>2</v>
      </c>
      <c r="M601" s="4"/>
      <c r="N601" s="4"/>
    </row>
    <row r="602" spans="1:14">
      <c r="A602" s="4">
        <v>600</v>
      </c>
      <c r="B602" s="4" t="s">
        <v>47</v>
      </c>
      <c r="C602" s="4">
        <f>VLOOKUP(B602,[9]Sheet2!A$1:B$100,2,FALSE)</f>
        <v>60</v>
      </c>
      <c r="D602" s="4" t="s">
        <v>33534</v>
      </c>
      <c r="E602" s="4"/>
      <c r="F602" s="4" t="s">
        <v>33535</v>
      </c>
      <c r="G602" s="4" t="s">
        <v>33536</v>
      </c>
      <c r="H602" s="4"/>
      <c r="I602" s="4"/>
      <c r="J602" s="4" t="s">
        <v>102</v>
      </c>
      <c r="K602" s="4"/>
      <c r="L602" s="4">
        <v>2</v>
      </c>
      <c r="M602" s="4"/>
      <c r="N602" s="4" t="s">
        <v>34</v>
      </c>
    </row>
    <row r="603" spans="1:14">
      <c r="A603" s="4">
        <v>601</v>
      </c>
      <c r="B603" s="4" t="s">
        <v>393</v>
      </c>
      <c r="C603" s="4">
        <f>VLOOKUP(B603,[9]Sheet2!A$1:B$100,2,FALSE)</f>
        <v>61</v>
      </c>
      <c r="D603" s="4" t="s">
        <v>33537</v>
      </c>
      <c r="E603" s="4" t="s">
        <v>33538</v>
      </c>
      <c r="F603" s="4" t="s">
        <v>33539</v>
      </c>
      <c r="G603" s="4" t="s">
        <v>15685</v>
      </c>
      <c r="H603" s="4">
        <v>1995</v>
      </c>
      <c r="I603" s="4" t="s">
        <v>97</v>
      </c>
      <c r="J603" s="4" t="s">
        <v>22</v>
      </c>
      <c r="K603" s="4" t="s">
        <v>33540</v>
      </c>
      <c r="L603" s="4">
        <v>16</v>
      </c>
      <c r="M603" s="4"/>
      <c r="N603" s="4"/>
    </row>
    <row r="604" spans="1:14">
      <c r="A604" s="4">
        <v>602</v>
      </c>
      <c r="B604" s="4" t="s">
        <v>393</v>
      </c>
      <c r="C604" s="4">
        <f>VLOOKUP(B604,[9]Sheet2!A$1:B$100,2,FALSE)</f>
        <v>61</v>
      </c>
      <c r="D604" s="4" t="s">
        <v>33541</v>
      </c>
      <c r="E604" s="4" t="s">
        <v>33542</v>
      </c>
      <c r="F604" s="4" t="s">
        <v>33543</v>
      </c>
      <c r="G604" s="4" t="s">
        <v>340</v>
      </c>
      <c r="H604" s="4">
        <v>2012</v>
      </c>
      <c r="I604" s="4" t="s">
        <v>97</v>
      </c>
      <c r="J604" s="4" t="s">
        <v>22</v>
      </c>
      <c r="K604" s="4" t="s">
        <v>33544</v>
      </c>
      <c r="L604" s="4">
        <v>7</v>
      </c>
      <c r="M604" s="4" t="s">
        <v>33545</v>
      </c>
      <c r="N604" s="4"/>
    </row>
    <row r="605" spans="1:14">
      <c r="A605" s="4">
        <v>603</v>
      </c>
      <c r="B605" s="4" t="s">
        <v>393</v>
      </c>
      <c r="C605" s="4">
        <f>VLOOKUP(B605,[9]Sheet2!A$1:B$100,2,FALSE)</f>
        <v>61</v>
      </c>
      <c r="D605" s="4" t="s">
        <v>33546</v>
      </c>
      <c r="E605" s="4" t="s">
        <v>33547</v>
      </c>
      <c r="F605" s="4" t="s">
        <v>33548</v>
      </c>
      <c r="G605" s="4"/>
      <c r="H605" s="4">
        <v>2008</v>
      </c>
      <c r="I605" s="4" t="s">
        <v>19499</v>
      </c>
      <c r="J605" s="4" t="s">
        <v>4626</v>
      </c>
      <c r="K605" s="4" t="s">
        <v>33549</v>
      </c>
      <c r="L605" s="4">
        <v>2</v>
      </c>
      <c r="M605" s="4" t="s">
        <v>33547</v>
      </c>
      <c r="N605" s="4" t="s">
        <v>24</v>
      </c>
    </row>
    <row r="606" spans="1:14">
      <c r="A606" s="4">
        <v>604</v>
      </c>
      <c r="B606" s="4" t="s">
        <v>393</v>
      </c>
      <c r="C606" s="4">
        <f>VLOOKUP(B606,[9]Sheet2!A$1:B$100,2,FALSE)</f>
        <v>61</v>
      </c>
      <c r="D606" s="4" t="s">
        <v>33550</v>
      </c>
      <c r="E606" s="4"/>
      <c r="F606" s="4" t="s">
        <v>33551</v>
      </c>
      <c r="G606" s="4" t="s">
        <v>29041</v>
      </c>
      <c r="H606" s="4"/>
      <c r="I606" s="4"/>
      <c r="J606" s="4" t="s">
        <v>22</v>
      </c>
      <c r="K606" s="4"/>
      <c r="L606" s="4">
        <v>2</v>
      </c>
      <c r="M606" s="4"/>
      <c r="N606" s="4" t="s">
        <v>34</v>
      </c>
    </row>
    <row r="607" spans="1:14">
      <c r="A607" s="4">
        <v>605</v>
      </c>
      <c r="B607" s="4" t="s">
        <v>393</v>
      </c>
      <c r="C607" s="4">
        <f>VLOOKUP(B607,[9]Sheet2!A$1:B$100,2,FALSE)</f>
        <v>61</v>
      </c>
      <c r="D607" s="4" t="s">
        <v>33552</v>
      </c>
      <c r="E607" s="4" t="s">
        <v>33553</v>
      </c>
      <c r="F607" s="4" t="s">
        <v>30951</v>
      </c>
      <c r="G607" s="4" t="s">
        <v>31123</v>
      </c>
      <c r="H607" s="4">
        <v>2011</v>
      </c>
      <c r="I607" s="4" t="s">
        <v>4676</v>
      </c>
      <c r="J607" s="4" t="s">
        <v>22</v>
      </c>
      <c r="K607" s="4" t="s">
        <v>33554</v>
      </c>
      <c r="L607" s="4">
        <v>2</v>
      </c>
      <c r="M607" s="4" t="s">
        <v>33555</v>
      </c>
      <c r="N607" s="4"/>
    </row>
    <row r="608" spans="1:14">
      <c r="A608" s="4">
        <v>606</v>
      </c>
      <c r="B608" s="4" t="s">
        <v>393</v>
      </c>
      <c r="C608" s="4">
        <f>VLOOKUP(B608,[9]Sheet2!A$1:B$100,2,FALSE)</f>
        <v>61</v>
      </c>
      <c r="D608" s="4" t="s">
        <v>33556</v>
      </c>
      <c r="E608" s="4" t="s">
        <v>33557</v>
      </c>
      <c r="F608" s="4" t="s">
        <v>33558</v>
      </c>
      <c r="G608" s="4" t="s">
        <v>33559</v>
      </c>
      <c r="H608" s="4">
        <v>2000</v>
      </c>
      <c r="I608" s="4" t="s">
        <v>535</v>
      </c>
      <c r="J608" s="4" t="s">
        <v>22</v>
      </c>
      <c r="K608" s="4" t="s">
        <v>33560</v>
      </c>
      <c r="L608" s="4">
        <v>2</v>
      </c>
      <c r="M608" s="4"/>
      <c r="N608" s="4"/>
    </row>
    <row r="609" spans="1:14">
      <c r="A609" s="4">
        <v>607</v>
      </c>
      <c r="B609" s="4" t="s">
        <v>393</v>
      </c>
      <c r="C609" s="4">
        <f>VLOOKUP(B609,[9]Sheet2!A$1:B$100,2,FALSE)</f>
        <v>61</v>
      </c>
      <c r="D609" s="4" t="s">
        <v>33561</v>
      </c>
      <c r="E609" s="4"/>
      <c r="F609" s="4" t="s">
        <v>33562</v>
      </c>
      <c r="G609" s="4" t="s">
        <v>33563</v>
      </c>
      <c r="H609" s="4"/>
      <c r="I609" s="4"/>
      <c r="J609" s="4" t="s">
        <v>4626</v>
      </c>
      <c r="K609" s="4"/>
      <c r="L609" s="4">
        <v>2</v>
      </c>
      <c r="M609" s="4"/>
      <c r="N609" s="4" t="s">
        <v>34</v>
      </c>
    </row>
    <row r="610" spans="1:14">
      <c r="A610" s="4">
        <v>608</v>
      </c>
      <c r="B610" s="4" t="s">
        <v>393</v>
      </c>
      <c r="C610" s="4">
        <f>VLOOKUP(B610,[9]Sheet2!A$1:B$100,2,FALSE)</f>
        <v>61</v>
      </c>
      <c r="D610" s="4" t="s">
        <v>33564</v>
      </c>
      <c r="E610" s="4"/>
      <c r="F610" s="4" t="s">
        <v>33565</v>
      </c>
      <c r="G610" s="4" t="s">
        <v>32326</v>
      </c>
      <c r="H610" s="4"/>
      <c r="I610" s="4"/>
      <c r="J610" s="4" t="s">
        <v>22</v>
      </c>
      <c r="K610" s="4"/>
      <c r="L610" s="4">
        <v>2</v>
      </c>
      <c r="M610" s="4"/>
      <c r="N610" s="4" t="s">
        <v>34</v>
      </c>
    </row>
    <row r="611" spans="1:14">
      <c r="A611" s="4">
        <v>609</v>
      </c>
      <c r="B611" s="4" t="s">
        <v>393</v>
      </c>
      <c r="C611" s="4">
        <f>VLOOKUP(B611,[9]Sheet2!A$1:B$100,2,FALSE)</f>
        <v>61</v>
      </c>
      <c r="D611" s="4" t="s">
        <v>33566</v>
      </c>
      <c r="E611" s="4" t="s">
        <v>33567</v>
      </c>
      <c r="F611" s="4" t="s">
        <v>33568</v>
      </c>
      <c r="G611" s="4" t="s">
        <v>4114</v>
      </c>
      <c r="H611" s="4">
        <v>2012</v>
      </c>
      <c r="I611" s="4" t="s">
        <v>863</v>
      </c>
      <c r="J611" s="4" t="s">
        <v>22</v>
      </c>
      <c r="K611" s="4" t="s">
        <v>33569</v>
      </c>
      <c r="L611" s="4">
        <v>3</v>
      </c>
      <c r="M611" s="4"/>
      <c r="N611" s="4"/>
    </row>
    <row r="612" spans="1:14">
      <c r="A612" s="4">
        <v>610</v>
      </c>
      <c r="B612" s="4" t="s">
        <v>393</v>
      </c>
      <c r="C612" s="4">
        <f>VLOOKUP(B612,[9]Sheet2!A$1:B$100,2,FALSE)</f>
        <v>61</v>
      </c>
      <c r="D612" s="4" t="s">
        <v>33570</v>
      </c>
      <c r="E612" s="4" t="s">
        <v>33571</v>
      </c>
      <c r="F612" s="4" t="s">
        <v>33572</v>
      </c>
      <c r="G612" s="4" t="s">
        <v>6348</v>
      </c>
      <c r="H612" s="4">
        <v>2005</v>
      </c>
      <c r="I612" s="4" t="s">
        <v>97</v>
      </c>
      <c r="J612" s="4" t="s">
        <v>22</v>
      </c>
      <c r="K612" s="4" t="s">
        <v>33573</v>
      </c>
      <c r="L612" s="4">
        <v>24</v>
      </c>
      <c r="M612" s="4"/>
      <c r="N612" s="4"/>
    </row>
    <row r="613" spans="1:14">
      <c r="A613" s="4">
        <v>611</v>
      </c>
      <c r="B613" s="4" t="s">
        <v>400</v>
      </c>
      <c r="C613" s="4">
        <f>VLOOKUP(B613,[9]Sheet2!A$1:B$100,2,FALSE)</f>
        <v>62</v>
      </c>
      <c r="D613" s="4" t="s">
        <v>33574</v>
      </c>
      <c r="E613" s="4" t="s">
        <v>33575</v>
      </c>
      <c r="F613" s="4" t="s">
        <v>33576</v>
      </c>
      <c r="G613" s="4" t="s">
        <v>27299</v>
      </c>
      <c r="H613" s="4">
        <v>1997</v>
      </c>
      <c r="I613" s="4" t="s">
        <v>353</v>
      </c>
      <c r="J613" s="4" t="s">
        <v>22</v>
      </c>
      <c r="K613" s="4" t="s">
        <v>33577</v>
      </c>
      <c r="L613" s="4">
        <v>184</v>
      </c>
      <c r="M613" s="4" t="s">
        <v>33575</v>
      </c>
      <c r="N613" s="4" t="s">
        <v>24</v>
      </c>
    </row>
    <row r="614" spans="1:14">
      <c r="A614" s="4">
        <v>612</v>
      </c>
      <c r="B614" s="4" t="s">
        <v>400</v>
      </c>
      <c r="C614" s="4">
        <f>VLOOKUP(B614,[9]Sheet2!A$1:B$100,2,FALSE)</f>
        <v>62</v>
      </c>
      <c r="D614" s="4" t="s">
        <v>33578</v>
      </c>
      <c r="E614" s="4"/>
      <c r="F614" s="4" t="s">
        <v>33579</v>
      </c>
      <c r="G614" s="4" t="s">
        <v>33580</v>
      </c>
      <c r="H614" s="4"/>
      <c r="I614" s="4"/>
      <c r="J614" s="4" t="s">
        <v>102</v>
      </c>
      <c r="K614" s="4"/>
      <c r="L614" s="4">
        <v>3</v>
      </c>
      <c r="M614" s="4"/>
      <c r="N614" s="4" t="s">
        <v>34</v>
      </c>
    </row>
    <row r="615" spans="1:14">
      <c r="A615" s="4">
        <v>613</v>
      </c>
      <c r="B615" s="4" t="s">
        <v>400</v>
      </c>
      <c r="C615" s="4">
        <f>VLOOKUP(B615,[9]Sheet2!A$1:B$100,2,FALSE)</f>
        <v>62</v>
      </c>
      <c r="D615" s="4" t="s">
        <v>33581</v>
      </c>
      <c r="E615" s="4"/>
      <c r="F615" s="4" t="s">
        <v>33582</v>
      </c>
      <c r="G615" s="4" t="s">
        <v>33583</v>
      </c>
      <c r="H615" s="4"/>
      <c r="I615" s="4"/>
      <c r="J615" s="4" t="s">
        <v>167</v>
      </c>
      <c r="K615" s="4"/>
      <c r="L615" s="4">
        <v>2</v>
      </c>
      <c r="M615" s="4"/>
      <c r="N615" s="4" t="s">
        <v>34</v>
      </c>
    </row>
    <row r="616" spans="1:14">
      <c r="A616" s="4">
        <v>614</v>
      </c>
      <c r="B616" s="4" t="s">
        <v>400</v>
      </c>
      <c r="C616" s="4">
        <f>VLOOKUP(B616,[9]Sheet2!A$1:B$100,2,FALSE)</f>
        <v>62</v>
      </c>
      <c r="D616" s="4" t="s">
        <v>33584</v>
      </c>
      <c r="E616" s="4" t="s">
        <v>33585</v>
      </c>
      <c r="F616" s="4" t="s">
        <v>31441</v>
      </c>
      <c r="G616" s="4" t="s">
        <v>2226</v>
      </c>
      <c r="H616" s="4">
        <v>2003</v>
      </c>
      <c r="I616" s="4" t="s">
        <v>863</v>
      </c>
      <c r="J616" s="4" t="s">
        <v>22</v>
      </c>
      <c r="K616" s="4" t="s">
        <v>33586</v>
      </c>
      <c r="L616" s="4">
        <v>124</v>
      </c>
      <c r="M616" s="4" t="s">
        <v>33585</v>
      </c>
      <c r="N616" s="4" t="s">
        <v>1717</v>
      </c>
    </row>
    <row r="617" spans="1:14">
      <c r="A617" s="4">
        <v>615</v>
      </c>
      <c r="B617" s="4" t="s">
        <v>400</v>
      </c>
      <c r="C617" s="4">
        <f>VLOOKUP(B617,[9]Sheet2!A$1:B$100,2,FALSE)</f>
        <v>62</v>
      </c>
      <c r="D617" s="4" t="s">
        <v>33587</v>
      </c>
      <c r="E617" s="4"/>
      <c r="F617" s="4" t="s">
        <v>33588</v>
      </c>
      <c r="G617" s="4" t="s">
        <v>33589</v>
      </c>
      <c r="H617" s="4"/>
      <c r="I617" s="4"/>
      <c r="J617" s="4" t="s">
        <v>22</v>
      </c>
      <c r="K617" s="4"/>
      <c r="L617" s="4">
        <v>2</v>
      </c>
      <c r="M617" s="4"/>
      <c r="N617" s="4" t="s">
        <v>34</v>
      </c>
    </row>
    <row r="618" spans="1:14">
      <c r="A618" s="4">
        <v>616</v>
      </c>
      <c r="B618" s="4" t="s">
        <v>400</v>
      </c>
      <c r="C618" s="4">
        <f>VLOOKUP(B618,[9]Sheet2!A$1:B$100,2,FALSE)</f>
        <v>62</v>
      </c>
      <c r="D618" s="4" t="s">
        <v>33590</v>
      </c>
      <c r="E618" s="4" t="s">
        <v>33591</v>
      </c>
      <c r="F618" s="4" t="s">
        <v>33592</v>
      </c>
      <c r="G618" s="4" t="s">
        <v>2083</v>
      </c>
      <c r="H618" s="4">
        <v>2013</v>
      </c>
      <c r="I618" s="4" t="s">
        <v>863</v>
      </c>
      <c r="J618" s="4" t="s">
        <v>22</v>
      </c>
      <c r="K618" s="4" t="s">
        <v>33593</v>
      </c>
      <c r="L618" s="4">
        <v>6</v>
      </c>
      <c r="M618" s="4" t="s">
        <v>33594</v>
      </c>
      <c r="N618" s="4"/>
    </row>
    <row r="619" spans="1:14">
      <c r="A619" s="4">
        <v>617</v>
      </c>
      <c r="B619" s="4" t="s">
        <v>400</v>
      </c>
      <c r="C619" s="4">
        <f>VLOOKUP(B619,[9]Sheet2!A$1:B$100,2,FALSE)</f>
        <v>62</v>
      </c>
      <c r="D619" s="4" t="s">
        <v>33595</v>
      </c>
      <c r="E619" s="4"/>
      <c r="F619" s="4" t="s">
        <v>33596</v>
      </c>
      <c r="G619" s="4" t="s">
        <v>33597</v>
      </c>
      <c r="H619" s="4">
        <v>2005</v>
      </c>
      <c r="I619" s="4"/>
      <c r="J619" s="4" t="s">
        <v>167</v>
      </c>
      <c r="K619" s="4"/>
      <c r="L619" s="4">
        <v>2</v>
      </c>
      <c r="M619" s="4"/>
      <c r="N619" s="4" t="s">
        <v>34</v>
      </c>
    </row>
    <row r="620" spans="1:14">
      <c r="A620" s="4">
        <v>618</v>
      </c>
      <c r="B620" s="4" t="s">
        <v>400</v>
      </c>
      <c r="C620" s="4">
        <f>VLOOKUP(B620,[9]Sheet2!A$1:B$100,2,FALSE)</f>
        <v>62</v>
      </c>
      <c r="D620" s="4" t="s">
        <v>33598</v>
      </c>
      <c r="E620" s="4" t="s">
        <v>33599</v>
      </c>
      <c r="F620" s="4" t="s">
        <v>33600</v>
      </c>
      <c r="G620" s="4"/>
      <c r="H620" s="4">
        <v>1996</v>
      </c>
      <c r="I620" s="4" t="s">
        <v>12009</v>
      </c>
      <c r="J620" s="4" t="s">
        <v>167</v>
      </c>
      <c r="K620" s="4" t="s">
        <v>33601</v>
      </c>
      <c r="L620" s="4">
        <v>13</v>
      </c>
      <c r="M620" s="4" t="s">
        <v>33599</v>
      </c>
      <c r="N620" s="4" t="s">
        <v>4501</v>
      </c>
    </row>
    <row r="621" spans="1:14">
      <c r="A621" s="4">
        <v>619</v>
      </c>
      <c r="B621" s="4" t="s">
        <v>400</v>
      </c>
      <c r="C621" s="4">
        <f>VLOOKUP(B621,[9]Sheet2!A$1:B$100,2,FALSE)</f>
        <v>62</v>
      </c>
      <c r="D621" s="4" t="s">
        <v>33602</v>
      </c>
      <c r="E621" s="4"/>
      <c r="F621" s="4" t="s">
        <v>33603</v>
      </c>
      <c r="G621" s="4" t="s">
        <v>32847</v>
      </c>
      <c r="H621" s="4"/>
      <c r="I621" s="4"/>
      <c r="J621" s="4" t="s">
        <v>102</v>
      </c>
      <c r="K621" s="4"/>
      <c r="L621" s="4">
        <v>2</v>
      </c>
      <c r="M621" s="4"/>
      <c r="N621" s="4" t="s">
        <v>34</v>
      </c>
    </row>
    <row r="622" spans="1:14">
      <c r="A622" s="4">
        <v>620</v>
      </c>
      <c r="B622" s="4" t="s">
        <v>400</v>
      </c>
      <c r="C622" s="4">
        <f>VLOOKUP(B622,[9]Sheet2!A$1:B$100,2,FALSE)</f>
        <v>62</v>
      </c>
      <c r="D622" s="4" t="s">
        <v>33604</v>
      </c>
      <c r="E622" s="4" t="s">
        <v>33605</v>
      </c>
      <c r="F622" s="4" t="s">
        <v>33606</v>
      </c>
      <c r="G622" s="4"/>
      <c r="H622" s="4">
        <v>1993</v>
      </c>
      <c r="I622" s="4" t="s">
        <v>4683</v>
      </c>
      <c r="J622" s="4" t="s">
        <v>119</v>
      </c>
      <c r="K622" s="4" t="s">
        <v>33607</v>
      </c>
      <c r="L622" s="4">
        <v>1379</v>
      </c>
      <c r="M622" s="4"/>
      <c r="N622" s="4" t="s">
        <v>4501</v>
      </c>
    </row>
    <row r="623" spans="1:14">
      <c r="A623" s="4">
        <v>621</v>
      </c>
      <c r="B623" s="4" t="s">
        <v>1063</v>
      </c>
      <c r="C623" s="4">
        <f>VLOOKUP(B623,[9]Sheet2!A$1:B$100,2,FALSE)</f>
        <v>63</v>
      </c>
      <c r="D623" s="4" t="s">
        <v>33608</v>
      </c>
      <c r="E623" s="4"/>
      <c r="F623" s="4" t="s">
        <v>33609</v>
      </c>
      <c r="G623" s="4"/>
      <c r="H623" s="4"/>
      <c r="I623" s="4" t="s">
        <v>20019</v>
      </c>
      <c r="J623" s="4" t="s">
        <v>22</v>
      </c>
      <c r="K623" s="4"/>
      <c r="L623" s="4">
        <v>2</v>
      </c>
      <c r="M623" s="4"/>
      <c r="N623" s="4" t="s">
        <v>34</v>
      </c>
    </row>
    <row r="624" spans="1:14">
      <c r="A624" s="4">
        <v>622</v>
      </c>
      <c r="B624" s="4" t="s">
        <v>1063</v>
      </c>
      <c r="C624" s="4">
        <f>VLOOKUP(B624,[9]Sheet2!A$1:B$100,2,FALSE)</f>
        <v>63</v>
      </c>
      <c r="D624" s="4" t="s">
        <v>33610</v>
      </c>
      <c r="E624" s="4" t="s">
        <v>33611</v>
      </c>
      <c r="F624" s="4" t="s">
        <v>33612</v>
      </c>
      <c r="G624" s="4"/>
      <c r="H624" s="4">
        <v>1999</v>
      </c>
      <c r="I624" s="4" t="s">
        <v>12949</v>
      </c>
      <c r="J624" s="4" t="s">
        <v>4626</v>
      </c>
      <c r="K624" s="4" t="s">
        <v>33613</v>
      </c>
      <c r="L624" s="4">
        <v>2</v>
      </c>
      <c r="M624" s="4"/>
      <c r="N624" s="4" t="s">
        <v>34</v>
      </c>
    </row>
    <row r="625" spans="1:14">
      <c r="A625" s="4">
        <v>623</v>
      </c>
      <c r="B625" s="4" t="s">
        <v>1063</v>
      </c>
      <c r="C625" s="4">
        <f>VLOOKUP(B625,[9]Sheet2!A$1:B$100,2,FALSE)</f>
        <v>63</v>
      </c>
      <c r="D625" s="4" t="s">
        <v>33614</v>
      </c>
      <c r="E625" s="4" t="s">
        <v>33615</v>
      </c>
      <c r="F625" s="4" t="s">
        <v>33616</v>
      </c>
      <c r="G625" s="4"/>
      <c r="H625" s="4">
        <v>1996</v>
      </c>
      <c r="I625" s="4" t="s">
        <v>4683</v>
      </c>
      <c r="J625" s="4" t="s">
        <v>119</v>
      </c>
      <c r="K625" s="4" t="s">
        <v>33617</v>
      </c>
      <c r="L625" s="4">
        <v>111</v>
      </c>
      <c r="M625" s="4"/>
      <c r="N625" s="4" t="s">
        <v>4501</v>
      </c>
    </row>
    <row r="626" spans="1:14">
      <c r="A626" s="4">
        <v>624</v>
      </c>
      <c r="B626" s="4" t="s">
        <v>1063</v>
      </c>
      <c r="C626" s="4">
        <f>VLOOKUP(B626,[9]Sheet2!A$1:B$100,2,FALSE)</f>
        <v>63</v>
      </c>
      <c r="D626" s="4" t="s">
        <v>33618</v>
      </c>
      <c r="E626" s="4" t="s">
        <v>33619</v>
      </c>
      <c r="F626" s="4" t="s">
        <v>33620</v>
      </c>
      <c r="G626" s="4"/>
      <c r="H626" s="4">
        <v>1987</v>
      </c>
      <c r="I626" s="4" t="s">
        <v>4683</v>
      </c>
      <c r="J626" s="4" t="s">
        <v>119</v>
      </c>
      <c r="K626" s="4" t="s">
        <v>33621</v>
      </c>
      <c r="L626" s="4">
        <v>198</v>
      </c>
      <c r="M626" s="4"/>
      <c r="N626" s="4" t="s">
        <v>4501</v>
      </c>
    </row>
    <row r="627" spans="1:14">
      <c r="A627" s="4">
        <v>625</v>
      </c>
      <c r="B627" s="4" t="s">
        <v>1063</v>
      </c>
      <c r="C627" s="4">
        <f>VLOOKUP(B627,[9]Sheet2!A$1:B$100,2,FALSE)</f>
        <v>63</v>
      </c>
      <c r="D627" s="4" t="s">
        <v>33622</v>
      </c>
      <c r="E627" s="4" t="s">
        <v>33623</v>
      </c>
      <c r="F627" s="4" t="s">
        <v>33624</v>
      </c>
      <c r="G627" s="4" t="s">
        <v>33625</v>
      </c>
      <c r="H627" s="4">
        <v>1996</v>
      </c>
      <c r="I627" s="4" t="s">
        <v>33626</v>
      </c>
      <c r="J627" s="4" t="s">
        <v>22</v>
      </c>
      <c r="K627" s="4" t="s">
        <v>33627</v>
      </c>
      <c r="L627" s="4">
        <v>761</v>
      </c>
      <c r="M627" s="4" t="s">
        <v>33628</v>
      </c>
      <c r="N627" s="4"/>
    </row>
    <row r="628" spans="1:14">
      <c r="A628" s="4">
        <v>626</v>
      </c>
      <c r="B628" s="4" t="s">
        <v>1063</v>
      </c>
      <c r="C628" s="4">
        <f>VLOOKUP(B628,[9]Sheet2!A$1:B$100,2,FALSE)</f>
        <v>63</v>
      </c>
      <c r="D628" s="4" t="s">
        <v>33629</v>
      </c>
      <c r="E628" s="4" t="s">
        <v>33630</v>
      </c>
      <c r="F628" s="4" t="s">
        <v>33631</v>
      </c>
      <c r="G628" s="4" t="s">
        <v>33632</v>
      </c>
      <c r="H628" s="4">
        <v>2008</v>
      </c>
      <c r="I628" s="4" t="s">
        <v>378</v>
      </c>
      <c r="J628" s="4" t="s">
        <v>22</v>
      </c>
      <c r="K628" s="4" t="s">
        <v>33633</v>
      </c>
      <c r="L628" s="4">
        <v>4</v>
      </c>
      <c r="M628" s="4" t="s">
        <v>33634</v>
      </c>
      <c r="N628" s="4"/>
    </row>
    <row r="629" spans="1:14">
      <c r="A629" s="4">
        <v>627</v>
      </c>
      <c r="B629" s="4" t="s">
        <v>1063</v>
      </c>
      <c r="C629" s="4">
        <f>VLOOKUP(B629,[9]Sheet2!A$1:B$100,2,FALSE)</f>
        <v>63</v>
      </c>
      <c r="D629" s="4" t="s">
        <v>33635</v>
      </c>
      <c r="E629" s="4"/>
      <c r="F629" s="4" t="s">
        <v>33636</v>
      </c>
      <c r="G629" s="4"/>
      <c r="H629" s="4"/>
      <c r="I629" s="4">
        <v>1967</v>
      </c>
      <c r="J629" s="4" t="s">
        <v>4626</v>
      </c>
      <c r="K629" s="4"/>
      <c r="L629" s="4">
        <v>2</v>
      </c>
      <c r="M629" s="4"/>
      <c r="N629" s="4" t="s">
        <v>34</v>
      </c>
    </row>
    <row r="630" spans="1:14">
      <c r="A630" s="4">
        <v>628</v>
      </c>
      <c r="B630" s="4" t="s">
        <v>1063</v>
      </c>
      <c r="C630" s="4">
        <f>VLOOKUP(B630,[9]Sheet2!A$1:B$100,2,FALSE)</f>
        <v>63</v>
      </c>
      <c r="D630" s="4" t="s">
        <v>33637</v>
      </c>
      <c r="E630" s="4"/>
      <c r="F630" s="4" t="s">
        <v>33638</v>
      </c>
      <c r="G630" s="4"/>
      <c r="H630" s="4"/>
      <c r="I630" s="4"/>
      <c r="J630" s="4" t="s">
        <v>22</v>
      </c>
      <c r="K630" s="4"/>
      <c r="L630" s="4">
        <v>2</v>
      </c>
      <c r="M630" s="4"/>
      <c r="N630" s="4" t="s">
        <v>34</v>
      </c>
    </row>
    <row r="631" spans="1:14">
      <c r="A631" s="4">
        <v>629</v>
      </c>
      <c r="B631" s="4" t="s">
        <v>1063</v>
      </c>
      <c r="C631" s="4">
        <f>VLOOKUP(B631,[9]Sheet2!A$1:B$100,2,FALSE)</f>
        <v>63</v>
      </c>
      <c r="D631" s="4" t="s">
        <v>33639</v>
      </c>
      <c r="E631" s="4"/>
      <c r="F631" s="4" t="s">
        <v>31291</v>
      </c>
      <c r="G631" s="4" t="s">
        <v>33640</v>
      </c>
      <c r="H631" s="4"/>
      <c r="I631" s="4"/>
      <c r="J631" s="4" t="s">
        <v>167</v>
      </c>
      <c r="K631" s="4"/>
      <c r="L631" s="4">
        <v>2</v>
      </c>
      <c r="M631" s="4"/>
      <c r="N631" s="4" t="s">
        <v>34</v>
      </c>
    </row>
    <row r="632" spans="1:14">
      <c r="A632" s="4">
        <v>630</v>
      </c>
      <c r="B632" s="4" t="s">
        <v>1063</v>
      </c>
      <c r="C632" s="4">
        <f>VLOOKUP(B632,[9]Sheet2!A$1:B$100,2,FALSE)</f>
        <v>63</v>
      </c>
      <c r="D632" s="4" t="s">
        <v>33641</v>
      </c>
      <c r="E632" s="4" t="s">
        <v>33642</v>
      </c>
      <c r="F632" s="4" t="s">
        <v>33643</v>
      </c>
      <c r="G632" s="4" t="s">
        <v>1471</v>
      </c>
      <c r="H632" s="4">
        <v>2013</v>
      </c>
      <c r="I632" s="4" t="s">
        <v>535</v>
      </c>
      <c r="J632" s="4" t="s">
        <v>22</v>
      </c>
      <c r="K632" s="4" t="s">
        <v>33644</v>
      </c>
      <c r="L632" s="4">
        <v>4</v>
      </c>
      <c r="M632" s="4"/>
      <c r="N632" s="4"/>
    </row>
    <row r="633" spans="1:14">
      <c r="A633" s="4">
        <v>631</v>
      </c>
      <c r="B633" s="4" t="s">
        <v>607</v>
      </c>
      <c r="C633" s="4">
        <f>VLOOKUP(B633,[9]Sheet2!A$1:B$100,2,FALSE)</f>
        <v>64</v>
      </c>
      <c r="D633" s="4" t="s">
        <v>33645</v>
      </c>
      <c r="E633" s="4" t="s">
        <v>33646</v>
      </c>
      <c r="F633" s="4" t="s">
        <v>33647</v>
      </c>
      <c r="G633" s="4" t="s">
        <v>29041</v>
      </c>
      <c r="H633" s="4">
        <v>1999</v>
      </c>
      <c r="I633" s="4" t="s">
        <v>97</v>
      </c>
      <c r="J633" s="4" t="s">
        <v>22</v>
      </c>
      <c r="K633" s="4" t="s">
        <v>33648</v>
      </c>
      <c r="L633" s="4">
        <v>114</v>
      </c>
      <c r="M633" s="4"/>
      <c r="N633" s="4"/>
    </row>
    <row r="634" spans="1:14">
      <c r="A634" s="4">
        <v>632</v>
      </c>
      <c r="B634" s="4" t="s">
        <v>607</v>
      </c>
      <c r="C634" s="4">
        <f>VLOOKUP(B634,[9]Sheet2!A$1:B$100,2,FALSE)</f>
        <v>64</v>
      </c>
      <c r="D634" s="4" t="s">
        <v>33649</v>
      </c>
      <c r="E634" s="4" t="s">
        <v>33650</v>
      </c>
      <c r="F634" s="4" t="s">
        <v>33651</v>
      </c>
      <c r="G634" s="4" t="s">
        <v>8097</v>
      </c>
      <c r="H634" s="4">
        <v>2012</v>
      </c>
      <c r="I634" s="4" t="s">
        <v>535</v>
      </c>
      <c r="J634" s="4" t="s">
        <v>22</v>
      </c>
      <c r="K634" s="4" t="s">
        <v>33652</v>
      </c>
      <c r="L634" s="4">
        <v>2</v>
      </c>
      <c r="M634" s="4" t="s">
        <v>33653</v>
      </c>
      <c r="N634" s="4"/>
    </row>
    <row r="635" spans="1:14">
      <c r="A635" s="4">
        <v>633</v>
      </c>
      <c r="B635" s="4" t="s">
        <v>607</v>
      </c>
      <c r="C635" s="4">
        <f>VLOOKUP(B635,[9]Sheet2!A$1:B$100,2,FALSE)</f>
        <v>64</v>
      </c>
      <c r="D635" s="4" t="s">
        <v>33654</v>
      </c>
      <c r="E635" s="4" t="s">
        <v>33655</v>
      </c>
      <c r="F635" s="4" t="s">
        <v>33656</v>
      </c>
      <c r="G635" s="4" t="s">
        <v>1383</v>
      </c>
      <c r="H635" s="4">
        <v>1983</v>
      </c>
      <c r="I635" s="4" t="s">
        <v>1388</v>
      </c>
      <c r="J635" s="4" t="s">
        <v>22</v>
      </c>
      <c r="K635" s="4" t="s">
        <v>33657</v>
      </c>
      <c r="L635" s="4">
        <v>876</v>
      </c>
      <c r="M635" s="4" t="s">
        <v>33658</v>
      </c>
      <c r="N635" s="4"/>
    </row>
    <row r="636" spans="1:14">
      <c r="A636" s="4">
        <v>634</v>
      </c>
      <c r="B636" s="4" t="s">
        <v>607</v>
      </c>
      <c r="C636" s="4">
        <f>VLOOKUP(B636,[9]Sheet2!A$1:B$100,2,FALSE)</f>
        <v>64</v>
      </c>
      <c r="D636" s="4" t="s">
        <v>33659</v>
      </c>
      <c r="E636" s="4"/>
      <c r="F636" s="4" t="s">
        <v>33660</v>
      </c>
      <c r="G636" s="4" t="s">
        <v>33661</v>
      </c>
      <c r="H636" s="4"/>
      <c r="I636" s="4"/>
      <c r="J636" s="4" t="s">
        <v>167</v>
      </c>
      <c r="K636" s="4"/>
      <c r="L636" s="4">
        <v>2</v>
      </c>
      <c r="M636" s="4"/>
      <c r="N636" s="4" t="s">
        <v>34</v>
      </c>
    </row>
    <row r="637" spans="1:14">
      <c r="A637" s="4">
        <v>635</v>
      </c>
      <c r="B637" s="4" t="s">
        <v>607</v>
      </c>
      <c r="C637" s="4">
        <f>VLOOKUP(B637,[9]Sheet2!A$1:B$100,2,FALSE)</f>
        <v>64</v>
      </c>
      <c r="D637" s="4" t="s">
        <v>33662</v>
      </c>
      <c r="E637" s="4"/>
      <c r="F637" s="4" t="s">
        <v>33663</v>
      </c>
      <c r="G637" s="4"/>
      <c r="H637" s="4"/>
      <c r="I637" s="4">
        <v>1991</v>
      </c>
      <c r="J637" s="4" t="s">
        <v>102</v>
      </c>
      <c r="K637" s="4"/>
      <c r="L637" s="4">
        <v>2</v>
      </c>
      <c r="M637" s="4"/>
      <c r="N637" s="4" t="s">
        <v>34</v>
      </c>
    </row>
    <row r="638" spans="1:14">
      <c r="A638" s="4">
        <v>636</v>
      </c>
      <c r="B638" s="4" t="s">
        <v>607</v>
      </c>
      <c r="C638" s="4">
        <f>VLOOKUP(B638,[9]Sheet2!A$1:B$100,2,FALSE)</f>
        <v>64</v>
      </c>
      <c r="D638" s="4" t="s">
        <v>33664</v>
      </c>
      <c r="E638" s="4"/>
      <c r="F638" s="4" t="s">
        <v>33665</v>
      </c>
      <c r="G638" s="4"/>
      <c r="H638" s="4"/>
      <c r="I638" s="4" t="s">
        <v>31504</v>
      </c>
      <c r="J638" s="4" t="s">
        <v>22</v>
      </c>
      <c r="K638" s="4"/>
      <c r="L638" s="4">
        <v>2</v>
      </c>
      <c r="M638" s="4"/>
      <c r="N638" s="4" t="s">
        <v>34</v>
      </c>
    </row>
    <row r="639" spans="1:14">
      <c r="A639" s="4">
        <v>637</v>
      </c>
      <c r="B639" s="4" t="s">
        <v>607</v>
      </c>
      <c r="C639" s="4">
        <f>VLOOKUP(B639,[9]Sheet2!A$1:B$100,2,FALSE)</f>
        <v>64</v>
      </c>
      <c r="D639" s="4" t="s">
        <v>33666</v>
      </c>
      <c r="E639" s="4"/>
      <c r="F639" s="4" t="s">
        <v>31062</v>
      </c>
      <c r="G639" s="4"/>
      <c r="H639" s="4">
        <v>1993</v>
      </c>
      <c r="I639" s="4" t="s">
        <v>33667</v>
      </c>
      <c r="J639" s="4" t="s">
        <v>167</v>
      </c>
      <c r="K639" s="4"/>
      <c r="L639" s="4">
        <v>2</v>
      </c>
      <c r="M639" s="4"/>
      <c r="N639" s="4" t="s">
        <v>34</v>
      </c>
    </row>
    <row r="640" spans="1:14">
      <c r="A640" s="4">
        <v>638</v>
      </c>
      <c r="B640" s="4" t="s">
        <v>607</v>
      </c>
      <c r="C640" s="4">
        <f>VLOOKUP(B640,[9]Sheet2!A$1:B$100,2,FALSE)</f>
        <v>64</v>
      </c>
      <c r="D640" s="4" t="s">
        <v>33668</v>
      </c>
      <c r="E640" s="4"/>
      <c r="F640" s="4" t="s">
        <v>33669</v>
      </c>
      <c r="G640" s="4" t="s">
        <v>33670</v>
      </c>
      <c r="H640" s="4"/>
      <c r="I640" s="4"/>
      <c r="J640" s="4" t="s">
        <v>22</v>
      </c>
      <c r="K640" s="4"/>
      <c r="L640" s="4">
        <v>2</v>
      </c>
      <c r="M640" s="4"/>
      <c r="N640" s="4" t="s">
        <v>34</v>
      </c>
    </row>
    <row r="641" spans="1:14">
      <c r="A641" s="4">
        <v>639</v>
      </c>
      <c r="B641" s="4" t="s">
        <v>607</v>
      </c>
      <c r="C641" s="4">
        <f>VLOOKUP(B641,[9]Sheet2!A$1:B$100,2,FALSE)</f>
        <v>64</v>
      </c>
      <c r="D641" s="4" t="s">
        <v>33671</v>
      </c>
      <c r="E641" s="4"/>
      <c r="F641" s="4" t="s">
        <v>31728</v>
      </c>
      <c r="G641" s="4"/>
      <c r="H641" s="4">
        <v>2007</v>
      </c>
      <c r="I641" s="4" t="s">
        <v>33672</v>
      </c>
      <c r="J641" s="4" t="s">
        <v>167</v>
      </c>
      <c r="K641" s="4"/>
      <c r="L641" s="4">
        <v>2</v>
      </c>
      <c r="M641" s="4"/>
      <c r="N641" s="4" t="s">
        <v>34</v>
      </c>
    </row>
    <row r="642" spans="1:14">
      <c r="A642" s="4">
        <v>640</v>
      </c>
      <c r="B642" s="4" t="s">
        <v>607</v>
      </c>
      <c r="C642" s="4">
        <f>VLOOKUP(B642,[9]Sheet2!A$1:B$100,2,FALSE)</f>
        <v>64</v>
      </c>
      <c r="D642" s="4" t="s">
        <v>33673</v>
      </c>
      <c r="E642" s="4"/>
      <c r="F642" s="4" t="s">
        <v>33674</v>
      </c>
      <c r="G642" s="4" t="s">
        <v>20</v>
      </c>
      <c r="H642" s="4"/>
      <c r="I642" s="4"/>
      <c r="J642" s="4" t="s">
        <v>102</v>
      </c>
      <c r="K642" s="4"/>
      <c r="L642" s="4">
        <v>2</v>
      </c>
      <c r="M642" s="4"/>
      <c r="N642" s="4" t="s">
        <v>34</v>
      </c>
    </row>
    <row r="643" spans="1:14">
      <c r="A643" s="4">
        <v>641</v>
      </c>
      <c r="B643" s="4" t="s">
        <v>306</v>
      </c>
      <c r="C643" s="4">
        <f>VLOOKUP(B643,[9]Sheet2!A$1:B$100,2,FALSE)</f>
        <v>65</v>
      </c>
      <c r="D643" s="4" t="s">
        <v>33675</v>
      </c>
      <c r="E643" s="4"/>
      <c r="F643" s="4" t="s">
        <v>33676</v>
      </c>
      <c r="G643" s="4" t="s">
        <v>33677</v>
      </c>
      <c r="H643" s="4">
        <v>1995</v>
      </c>
      <c r="I643" s="4"/>
      <c r="J643" s="4" t="s">
        <v>4626</v>
      </c>
      <c r="K643" s="4"/>
      <c r="L643" s="4">
        <v>2</v>
      </c>
      <c r="M643" s="4"/>
      <c r="N643" s="4" t="s">
        <v>34</v>
      </c>
    </row>
    <row r="644" spans="1:14">
      <c r="A644" s="4">
        <v>642</v>
      </c>
      <c r="B644" s="4" t="s">
        <v>306</v>
      </c>
      <c r="C644" s="4">
        <f>VLOOKUP(B644,[9]Sheet2!A$1:B$100,2,FALSE)</f>
        <v>65</v>
      </c>
      <c r="D644" s="4" t="s">
        <v>33678</v>
      </c>
      <c r="E644" s="4"/>
      <c r="F644" s="4" t="s">
        <v>33679</v>
      </c>
      <c r="G644" s="4"/>
      <c r="H644" s="4">
        <v>1992</v>
      </c>
      <c r="I644" s="4" t="s">
        <v>33680</v>
      </c>
      <c r="J644" s="4" t="s">
        <v>119</v>
      </c>
      <c r="K644" s="4"/>
      <c r="L644" s="4">
        <v>2</v>
      </c>
      <c r="M644" s="4"/>
      <c r="N644" s="4" t="s">
        <v>34</v>
      </c>
    </row>
    <row r="645" spans="1:14">
      <c r="A645" s="4">
        <v>643</v>
      </c>
      <c r="B645" s="4" t="s">
        <v>306</v>
      </c>
      <c r="C645" s="4">
        <f>VLOOKUP(B645,[9]Sheet2!A$1:B$100,2,FALSE)</f>
        <v>65</v>
      </c>
      <c r="D645" s="4" t="s">
        <v>33681</v>
      </c>
      <c r="E645" s="4"/>
      <c r="F645" s="4" t="s">
        <v>33682</v>
      </c>
      <c r="G645" s="4"/>
      <c r="H645" s="4"/>
      <c r="I645" s="4" t="s">
        <v>20019</v>
      </c>
      <c r="J645" s="4" t="s">
        <v>22</v>
      </c>
      <c r="K645" s="4"/>
      <c r="L645" s="4">
        <v>2</v>
      </c>
      <c r="M645" s="4"/>
      <c r="N645" s="4" t="s">
        <v>34</v>
      </c>
    </row>
    <row r="646" spans="1:14">
      <c r="A646" s="4">
        <v>644</v>
      </c>
      <c r="B646" s="4" t="s">
        <v>306</v>
      </c>
      <c r="C646" s="4">
        <f>VLOOKUP(B646,[9]Sheet2!A$1:B$100,2,FALSE)</f>
        <v>65</v>
      </c>
      <c r="D646" s="4" t="s">
        <v>33683</v>
      </c>
      <c r="E646" s="4"/>
      <c r="F646" s="4" t="s">
        <v>31256</v>
      </c>
      <c r="G646" s="4" t="s">
        <v>33684</v>
      </c>
      <c r="H646" s="4"/>
      <c r="I646" s="4"/>
      <c r="J646" s="4" t="s">
        <v>102</v>
      </c>
      <c r="K646" s="4"/>
      <c r="L646" s="4">
        <v>2</v>
      </c>
      <c r="M646" s="4"/>
      <c r="N646" s="4" t="s">
        <v>34</v>
      </c>
    </row>
    <row r="647" spans="1:14">
      <c r="A647" s="4">
        <v>645</v>
      </c>
      <c r="B647" s="4" t="s">
        <v>306</v>
      </c>
      <c r="C647" s="4">
        <f>VLOOKUP(B647,[9]Sheet2!A$1:B$100,2,FALSE)</f>
        <v>65</v>
      </c>
      <c r="D647" s="4" t="s">
        <v>33685</v>
      </c>
      <c r="E647" s="4"/>
      <c r="F647" s="4" t="s">
        <v>33686</v>
      </c>
      <c r="G647" s="4" t="s">
        <v>33687</v>
      </c>
      <c r="H647" s="4"/>
      <c r="I647" s="4"/>
      <c r="J647" s="4" t="s">
        <v>167</v>
      </c>
      <c r="K647" s="4"/>
      <c r="L647" s="4">
        <v>2</v>
      </c>
      <c r="M647" s="4"/>
      <c r="N647" s="4" t="s">
        <v>34</v>
      </c>
    </row>
    <row r="648" spans="1:14">
      <c r="A648" s="4">
        <v>646</v>
      </c>
      <c r="B648" s="4" t="s">
        <v>306</v>
      </c>
      <c r="C648" s="4">
        <f>VLOOKUP(B648,[9]Sheet2!A$1:B$100,2,FALSE)</f>
        <v>65</v>
      </c>
      <c r="D648" s="4" t="s">
        <v>33688</v>
      </c>
      <c r="E648" s="4"/>
      <c r="F648" s="4" t="s">
        <v>31552</v>
      </c>
      <c r="G648" s="4" t="s">
        <v>33689</v>
      </c>
      <c r="H648" s="4"/>
      <c r="I648" s="4"/>
      <c r="J648" s="4" t="s">
        <v>167</v>
      </c>
      <c r="K648" s="4"/>
      <c r="L648" s="4">
        <v>2</v>
      </c>
      <c r="M648" s="4"/>
      <c r="N648" s="4" t="s">
        <v>34</v>
      </c>
    </row>
    <row r="649" spans="1:14">
      <c r="A649" s="4">
        <v>647</v>
      </c>
      <c r="B649" s="4" t="s">
        <v>306</v>
      </c>
      <c r="C649" s="4">
        <f>VLOOKUP(B649,[9]Sheet2!A$1:B$100,2,FALSE)</f>
        <v>65</v>
      </c>
      <c r="D649" s="4" t="s">
        <v>33690</v>
      </c>
      <c r="E649" s="4"/>
      <c r="F649" s="4" t="s">
        <v>33691</v>
      </c>
      <c r="G649" s="4"/>
      <c r="H649" s="4"/>
      <c r="I649" s="4">
        <v>1989</v>
      </c>
      <c r="J649" s="4" t="s">
        <v>102</v>
      </c>
      <c r="K649" s="4"/>
      <c r="L649" s="4">
        <v>2</v>
      </c>
      <c r="M649" s="4"/>
      <c r="N649" s="4" t="s">
        <v>34</v>
      </c>
    </row>
    <row r="650" spans="1:14">
      <c r="A650" s="4">
        <v>648</v>
      </c>
      <c r="B650" s="4" t="s">
        <v>306</v>
      </c>
      <c r="C650" s="4">
        <f>VLOOKUP(B650,[9]Sheet2!A$1:B$100,2,FALSE)</f>
        <v>65</v>
      </c>
      <c r="D650" s="4" t="s">
        <v>33692</v>
      </c>
      <c r="E650" s="4"/>
      <c r="F650" s="4" t="s">
        <v>33693</v>
      </c>
      <c r="G650" s="4" t="s">
        <v>33694</v>
      </c>
      <c r="H650" s="4"/>
      <c r="I650" s="4"/>
      <c r="J650" s="4" t="s">
        <v>102</v>
      </c>
      <c r="K650" s="4"/>
      <c r="L650" s="4">
        <v>2</v>
      </c>
      <c r="M650" s="4"/>
      <c r="N650" s="4" t="s">
        <v>34</v>
      </c>
    </row>
    <row r="651" spans="1:14">
      <c r="A651" s="4">
        <v>649</v>
      </c>
      <c r="B651" s="4" t="s">
        <v>306</v>
      </c>
      <c r="C651" s="4">
        <f>VLOOKUP(B651,[9]Sheet2!A$1:B$100,2,FALSE)</f>
        <v>65</v>
      </c>
      <c r="D651" s="4" t="s">
        <v>33695</v>
      </c>
      <c r="E651" s="4"/>
      <c r="F651" s="4" t="s">
        <v>33696</v>
      </c>
      <c r="G651" s="4" t="s">
        <v>33697</v>
      </c>
      <c r="H651" s="4"/>
      <c r="I651" s="4"/>
      <c r="J651" s="4" t="s">
        <v>167</v>
      </c>
      <c r="K651" s="4"/>
      <c r="L651" s="4">
        <v>2</v>
      </c>
      <c r="M651" s="4"/>
      <c r="N651" s="4" t="s">
        <v>34</v>
      </c>
    </row>
    <row r="652" spans="1:14">
      <c r="A652" s="4">
        <v>650</v>
      </c>
      <c r="B652" s="4" t="s">
        <v>306</v>
      </c>
      <c r="C652" s="4">
        <f>VLOOKUP(B652,[9]Sheet2!A$1:B$100,2,FALSE)</f>
        <v>65</v>
      </c>
      <c r="D652" s="4" t="s">
        <v>33698</v>
      </c>
      <c r="E652" s="4"/>
      <c r="F652" s="4" t="s">
        <v>33699</v>
      </c>
      <c r="G652" s="4" t="s">
        <v>33700</v>
      </c>
      <c r="H652" s="4"/>
      <c r="I652" s="4"/>
      <c r="J652" s="4" t="s">
        <v>167</v>
      </c>
      <c r="K652" s="4"/>
      <c r="L652" s="4">
        <v>2</v>
      </c>
      <c r="M652" s="4"/>
      <c r="N652" s="4" t="s">
        <v>34</v>
      </c>
    </row>
    <row r="653" spans="1:14">
      <c r="A653" s="4">
        <v>651</v>
      </c>
      <c r="B653" s="4" t="s">
        <v>53</v>
      </c>
      <c r="C653" s="4">
        <f>VLOOKUP(B653,[9]Sheet2!A$1:B$100,2,FALSE)</f>
        <v>66</v>
      </c>
      <c r="D653" s="4" t="s">
        <v>33701</v>
      </c>
      <c r="E653" s="4"/>
      <c r="F653" s="4" t="s">
        <v>33702</v>
      </c>
      <c r="G653" s="4"/>
      <c r="H653" s="4"/>
      <c r="I653" s="4" t="s">
        <v>6882</v>
      </c>
      <c r="J653" s="4" t="s">
        <v>22</v>
      </c>
      <c r="K653" s="4"/>
      <c r="L653" s="4">
        <v>2</v>
      </c>
      <c r="M653" s="4"/>
      <c r="N653" s="4" t="s">
        <v>34</v>
      </c>
    </row>
    <row r="654" spans="1:14">
      <c r="A654" s="4">
        <v>652</v>
      </c>
      <c r="B654" s="4" t="s">
        <v>53</v>
      </c>
      <c r="C654" s="4">
        <f>VLOOKUP(B654,[9]Sheet2!A$1:B$100,2,FALSE)</f>
        <v>66</v>
      </c>
      <c r="D654" s="4" t="s">
        <v>33703</v>
      </c>
      <c r="E654" s="4"/>
      <c r="F654" s="4" t="s">
        <v>33704</v>
      </c>
      <c r="G654" s="4" t="s">
        <v>33705</v>
      </c>
      <c r="H654" s="4"/>
      <c r="I654" s="4"/>
      <c r="J654" s="4" t="s">
        <v>102</v>
      </c>
      <c r="K654" s="4"/>
      <c r="L654" s="4">
        <v>2</v>
      </c>
      <c r="M654" s="4"/>
      <c r="N654" s="4" t="s">
        <v>34</v>
      </c>
    </row>
    <row r="655" spans="1:14">
      <c r="A655" s="4">
        <v>653</v>
      </c>
      <c r="B655" s="4" t="s">
        <v>53</v>
      </c>
      <c r="C655" s="4">
        <f>VLOOKUP(B655,[9]Sheet2!A$1:B$100,2,FALSE)</f>
        <v>66</v>
      </c>
      <c r="D655" s="4" t="s">
        <v>33706</v>
      </c>
      <c r="E655" s="4"/>
      <c r="F655" s="4" t="s">
        <v>33707</v>
      </c>
      <c r="G655" s="4" t="s">
        <v>33708</v>
      </c>
      <c r="H655" s="4"/>
      <c r="I655" s="4"/>
      <c r="J655" s="4" t="s">
        <v>22</v>
      </c>
      <c r="K655" s="4"/>
      <c r="L655" s="4">
        <v>2</v>
      </c>
      <c r="M655" s="4"/>
      <c r="N655" s="4" t="s">
        <v>34</v>
      </c>
    </row>
    <row r="656" spans="1:14">
      <c r="A656" s="4">
        <v>654</v>
      </c>
      <c r="B656" s="4" t="s">
        <v>53</v>
      </c>
      <c r="C656" s="4">
        <f>VLOOKUP(B656,[9]Sheet2!A$1:B$100,2,FALSE)</f>
        <v>66</v>
      </c>
      <c r="D656" s="4" t="s">
        <v>33709</v>
      </c>
      <c r="E656" s="4"/>
      <c r="F656" s="4" t="s">
        <v>33710</v>
      </c>
      <c r="G656" s="4" t="s">
        <v>33711</v>
      </c>
      <c r="H656" s="4"/>
      <c r="I656" s="4"/>
      <c r="J656" s="4" t="s">
        <v>32211</v>
      </c>
      <c r="K656" s="4"/>
      <c r="L656" s="4">
        <v>2</v>
      </c>
      <c r="M656" s="4"/>
      <c r="N656" s="4" t="s">
        <v>34</v>
      </c>
    </row>
    <row r="657" spans="1:14">
      <c r="A657" s="4">
        <v>655</v>
      </c>
      <c r="B657" s="4" t="s">
        <v>53</v>
      </c>
      <c r="C657" s="4">
        <f>VLOOKUP(B657,[9]Sheet2!A$1:B$100,2,FALSE)</f>
        <v>66</v>
      </c>
      <c r="D657" s="4" t="s">
        <v>33712</v>
      </c>
      <c r="E657" s="4"/>
      <c r="F657" s="4" t="s">
        <v>33696</v>
      </c>
      <c r="G657" s="4" t="s">
        <v>33697</v>
      </c>
      <c r="H657" s="4"/>
      <c r="I657" s="4"/>
      <c r="J657" s="4" t="s">
        <v>167</v>
      </c>
      <c r="K657" s="4"/>
      <c r="L657" s="4">
        <v>2</v>
      </c>
      <c r="M657" s="4"/>
      <c r="N657" s="4" t="s">
        <v>34</v>
      </c>
    </row>
    <row r="658" spans="1:14">
      <c r="A658" s="4">
        <v>656</v>
      </c>
      <c r="B658" s="4" t="s">
        <v>53</v>
      </c>
      <c r="C658" s="4">
        <f>VLOOKUP(B658,[9]Sheet2!A$1:B$100,2,FALSE)</f>
        <v>66</v>
      </c>
      <c r="D658" s="4" t="s">
        <v>33713</v>
      </c>
      <c r="E658" s="4"/>
      <c r="F658" s="4" t="s">
        <v>33714</v>
      </c>
      <c r="G658" s="4" t="s">
        <v>33715</v>
      </c>
      <c r="H658" s="4"/>
      <c r="I658" s="4"/>
      <c r="J658" s="4" t="s">
        <v>167</v>
      </c>
      <c r="K658" s="4"/>
      <c r="L658" s="4">
        <v>2</v>
      </c>
      <c r="M658" s="4"/>
      <c r="N658" s="4" t="s">
        <v>34</v>
      </c>
    </row>
    <row r="659" spans="1:14">
      <c r="A659" s="4">
        <v>657</v>
      </c>
      <c r="B659" s="4" t="s">
        <v>53</v>
      </c>
      <c r="C659" s="4">
        <f>VLOOKUP(B659,[9]Sheet2!A$1:B$100,2,FALSE)</f>
        <v>66</v>
      </c>
      <c r="D659" s="4" t="s">
        <v>33716</v>
      </c>
      <c r="E659" s="4" t="s">
        <v>33717</v>
      </c>
      <c r="F659" s="4" t="s">
        <v>33718</v>
      </c>
      <c r="G659" s="4" t="s">
        <v>33719</v>
      </c>
      <c r="H659" s="4">
        <v>1994</v>
      </c>
      <c r="I659" s="4" t="s">
        <v>97</v>
      </c>
      <c r="J659" s="4" t="s">
        <v>22</v>
      </c>
      <c r="K659" s="4" t="s">
        <v>33720</v>
      </c>
      <c r="L659" s="4">
        <v>145</v>
      </c>
      <c r="M659" s="4" t="s">
        <v>33721</v>
      </c>
      <c r="N659" s="4"/>
    </row>
    <row r="660" spans="1:14">
      <c r="A660" s="4">
        <v>658</v>
      </c>
      <c r="B660" s="4" t="s">
        <v>53</v>
      </c>
      <c r="C660" s="4">
        <f>VLOOKUP(B660,[9]Sheet2!A$1:B$100,2,FALSE)</f>
        <v>66</v>
      </c>
      <c r="D660" s="4" t="s">
        <v>33722</v>
      </c>
      <c r="E660" s="4" t="s">
        <v>33723</v>
      </c>
      <c r="F660" s="4" t="s">
        <v>14996</v>
      </c>
      <c r="G660" s="4"/>
      <c r="H660" s="4">
        <v>1999</v>
      </c>
      <c r="I660" s="4" t="s">
        <v>4683</v>
      </c>
      <c r="J660" s="4" t="s">
        <v>119</v>
      </c>
      <c r="K660" s="4" t="s">
        <v>33724</v>
      </c>
      <c r="L660" s="4">
        <v>303</v>
      </c>
      <c r="M660" s="4"/>
      <c r="N660" s="4" t="s">
        <v>4501</v>
      </c>
    </row>
    <row r="661" spans="1:14">
      <c r="A661" s="4">
        <v>659</v>
      </c>
      <c r="B661" s="4" t="s">
        <v>53</v>
      </c>
      <c r="C661" s="4">
        <f>VLOOKUP(B661,[9]Sheet2!A$1:B$100,2,FALSE)</f>
        <v>66</v>
      </c>
      <c r="D661" s="4" t="s">
        <v>33725</v>
      </c>
      <c r="E661" s="4"/>
      <c r="F661" s="4" t="s">
        <v>33726</v>
      </c>
      <c r="G661" s="4" t="s">
        <v>33727</v>
      </c>
      <c r="H661" s="4"/>
      <c r="I661" s="4"/>
      <c r="J661" s="4" t="s">
        <v>102</v>
      </c>
      <c r="K661" s="4"/>
      <c r="L661" s="4">
        <v>2</v>
      </c>
      <c r="M661" s="4"/>
      <c r="N661" s="4" t="s">
        <v>34</v>
      </c>
    </row>
    <row r="662" spans="1:14">
      <c r="A662" s="4">
        <v>660</v>
      </c>
      <c r="B662" s="4" t="s">
        <v>53</v>
      </c>
      <c r="C662" s="4">
        <f>VLOOKUP(B662,[9]Sheet2!A$1:B$100,2,FALSE)</f>
        <v>66</v>
      </c>
      <c r="D662" s="4" t="s">
        <v>33728</v>
      </c>
      <c r="E662" s="4"/>
      <c r="F662" s="4" t="s">
        <v>33729</v>
      </c>
      <c r="G662" s="4"/>
      <c r="H662" s="4">
        <v>2004</v>
      </c>
      <c r="I662" s="4"/>
      <c r="J662" s="4" t="s">
        <v>119</v>
      </c>
      <c r="K662" s="4"/>
      <c r="L662" s="4">
        <v>2</v>
      </c>
      <c r="M662" s="4"/>
      <c r="N662" s="4" t="s">
        <v>34</v>
      </c>
    </row>
    <row r="663" spans="1:14">
      <c r="A663" s="4">
        <v>661</v>
      </c>
      <c r="B663" s="4" t="s">
        <v>59</v>
      </c>
      <c r="C663" s="4">
        <f>VLOOKUP(B663,[9]Sheet2!A$1:B$100,2,FALSE)</f>
        <v>67</v>
      </c>
      <c r="D663" s="4" t="s">
        <v>33730</v>
      </c>
      <c r="E663" s="4"/>
      <c r="F663" s="4" t="s">
        <v>33731</v>
      </c>
      <c r="G663" s="4"/>
      <c r="H663" s="4">
        <v>2007</v>
      </c>
      <c r="I663" s="4" t="s">
        <v>33732</v>
      </c>
      <c r="J663" s="4" t="s">
        <v>167</v>
      </c>
      <c r="K663" s="4"/>
      <c r="L663" s="4">
        <v>2</v>
      </c>
      <c r="M663" s="4"/>
      <c r="N663" s="4" t="s">
        <v>34</v>
      </c>
    </row>
    <row r="664" spans="1:14">
      <c r="A664" s="4">
        <v>662</v>
      </c>
      <c r="B664" s="4" t="s">
        <v>59</v>
      </c>
      <c r="C664" s="4">
        <f>VLOOKUP(B664,[9]Sheet2!A$1:B$100,2,FALSE)</f>
        <v>67</v>
      </c>
      <c r="D664" s="4" t="s">
        <v>33733</v>
      </c>
      <c r="E664" s="4"/>
      <c r="F664" s="4" t="s">
        <v>33734</v>
      </c>
      <c r="G664" s="4" t="s">
        <v>33735</v>
      </c>
      <c r="H664" s="4"/>
      <c r="I664" s="4"/>
      <c r="J664" s="4" t="s">
        <v>4626</v>
      </c>
      <c r="K664" s="4"/>
      <c r="L664" s="4">
        <v>2</v>
      </c>
      <c r="M664" s="4"/>
      <c r="N664" s="4" t="s">
        <v>34</v>
      </c>
    </row>
    <row r="665" spans="1:14">
      <c r="A665" s="4">
        <v>663</v>
      </c>
      <c r="B665" s="4" t="s">
        <v>59</v>
      </c>
      <c r="C665" s="4">
        <f>VLOOKUP(B665,[9]Sheet2!A$1:B$100,2,FALSE)</f>
        <v>67</v>
      </c>
      <c r="D665" s="4" t="s">
        <v>33736</v>
      </c>
      <c r="E665" s="4" t="s">
        <v>33737</v>
      </c>
      <c r="F665" s="4" t="s">
        <v>33738</v>
      </c>
      <c r="G665" s="4" t="s">
        <v>1394</v>
      </c>
      <c r="H665" s="4">
        <v>1995</v>
      </c>
      <c r="I665" s="4" t="s">
        <v>353</v>
      </c>
      <c r="J665" s="4" t="s">
        <v>22</v>
      </c>
      <c r="K665" s="4" t="s">
        <v>33739</v>
      </c>
      <c r="L665" s="4">
        <v>152</v>
      </c>
      <c r="M665" s="4"/>
      <c r="N665" s="4"/>
    </row>
    <row r="666" spans="1:14">
      <c r="A666" s="4">
        <v>664</v>
      </c>
      <c r="B666" s="4" t="s">
        <v>59</v>
      </c>
      <c r="C666" s="4">
        <f>VLOOKUP(B666,[9]Sheet2!A$1:B$100,2,FALSE)</f>
        <v>67</v>
      </c>
      <c r="D666" s="4" t="s">
        <v>33740</v>
      </c>
      <c r="E666" s="4"/>
      <c r="F666" s="4" t="s">
        <v>33741</v>
      </c>
      <c r="G666" s="4" t="s">
        <v>33742</v>
      </c>
      <c r="H666" s="4"/>
      <c r="I666" s="4"/>
      <c r="J666" s="4" t="s">
        <v>102</v>
      </c>
      <c r="K666" s="4"/>
      <c r="L666" s="4">
        <v>2</v>
      </c>
      <c r="M666" s="4"/>
      <c r="N666" s="4" t="s">
        <v>34</v>
      </c>
    </row>
    <row r="667" spans="1:14">
      <c r="A667" s="4">
        <v>665</v>
      </c>
      <c r="B667" s="4" t="s">
        <v>59</v>
      </c>
      <c r="C667" s="4">
        <f>VLOOKUP(B667,[9]Sheet2!A$1:B$100,2,FALSE)</f>
        <v>67</v>
      </c>
      <c r="D667" s="4" t="s">
        <v>33743</v>
      </c>
      <c r="E667" s="4"/>
      <c r="F667" s="4" t="s">
        <v>33744</v>
      </c>
      <c r="G667" s="4" t="s">
        <v>33745</v>
      </c>
      <c r="H667" s="4"/>
      <c r="I667" s="4"/>
      <c r="J667" s="4" t="s">
        <v>167</v>
      </c>
      <c r="K667" s="4"/>
      <c r="L667" s="4">
        <v>2</v>
      </c>
      <c r="M667" s="4"/>
      <c r="N667" s="4" t="s">
        <v>34</v>
      </c>
    </row>
    <row r="668" spans="1:14">
      <c r="A668" s="4">
        <v>666</v>
      </c>
      <c r="B668" s="4" t="s">
        <v>59</v>
      </c>
      <c r="C668" s="4">
        <f>VLOOKUP(B668,[9]Sheet2!A$1:B$100,2,FALSE)</f>
        <v>67</v>
      </c>
      <c r="D668" s="4" t="s">
        <v>33746</v>
      </c>
      <c r="E668" s="4" t="s">
        <v>33747</v>
      </c>
      <c r="F668" s="4" t="s">
        <v>33748</v>
      </c>
      <c r="G668" s="4" t="s">
        <v>340</v>
      </c>
      <c r="H668" s="4">
        <v>1997</v>
      </c>
      <c r="I668" s="4" t="s">
        <v>97</v>
      </c>
      <c r="J668" s="4" t="s">
        <v>22</v>
      </c>
      <c r="K668" s="4" t="s">
        <v>33749</v>
      </c>
      <c r="L668" s="4">
        <v>120</v>
      </c>
      <c r="M668" s="4" t="s">
        <v>33750</v>
      </c>
      <c r="N668" s="4"/>
    </row>
    <row r="669" spans="1:14">
      <c r="A669" s="4">
        <v>667</v>
      </c>
      <c r="B669" s="4" t="s">
        <v>59</v>
      </c>
      <c r="C669" s="4">
        <f>VLOOKUP(B669,[9]Sheet2!A$1:B$100,2,FALSE)</f>
        <v>67</v>
      </c>
      <c r="D669" s="4" t="s">
        <v>33751</v>
      </c>
      <c r="E669" s="4" t="s">
        <v>33752</v>
      </c>
      <c r="F669" s="4" t="s">
        <v>33753</v>
      </c>
      <c r="G669" s="4" t="s">
        <v>1394</v>
      </c>
      <c r="H669" s="4">
        <v>2006</v>
      </c>
      <c r="I669" s="4" t="s">
        <v>1388</v>
      </c>
      <c r="J669" s="4" t="s">
        <v>22</v>
      </c>
      <c r="K669" s="4" t="s">
        <v>33754</v>
      </c>
      <c r="L669" s="4">
        <v>128</v>
      </c>
      <c r="M669" s="4" t="s">
        <v>33755</v>
      </c>
      <c r="N669" s="4"/>
    </row>
    <row r="670" spans="1:14">
      <c r="A670" s="4">
        <v>668</v>
      </c>
      <c r="B670" s="4" t="s">
        <v>59</v>
      </c>
      <c r="C670" s="4">
        <f>VLOOKUP(B670,[9]Sheet2!A$1:B$100,2,FALSE)</f>
        <v>67</v>
      </c>
      <c r="D670" s="4" t="s">
        <v>33756</v>
      </c>
      <c r="E670" s="4" t="s">
        <v>33757</v>
      </c>
      <c r="F670" s="4" t="s">
        <v>33758</v>
      </c>
      <c r="G670" s="4" t="s">
        <v>10575</v>
      </c>
      <c r="H670" s="4">
        <v>2003</v>
      </c>
      <c r="I670" s="4" t="s">
        <v>32295</v>
      </c>
      <c r="J670" s="4" t="s">
        <v>22</v>
      </c>
      <c r="K670" s="4" t="s">
        <v>33759</v>
      </c>
      <c r="L670" s="4">
        <v>4</v>
      </c>
      <c r="M670" s="4"/>
      <c r="N670" s="4"/>
    </row>
    <row r="671" spans="1:14">
      <c r="A671" s="4">
        <v>669</v>
      </c>
      <c r="B671" s="4" t="s">
        <v>59</v>
      </c>
      <c r="C671" s="4">
        <f>VLOOKUP(B671,[9]Sheet2!A$1:B$100,2,FALSE)</f>
        <v>67</v>
      </c>
      <c r="D671" s="4" t="s">
        <v>33760</v>
      </c>
      <c r="E671" s="4"/>
      <c r="F671" s="4" t="s">
        <v>33744</v>
      </c>
      <c r="G671" s="4" t="s">
        <v>33745</v>
      </c>
      <c r="H671" s="4"/>
      <c r="I671" s="4"/>
      <c r="J671" s="4" t="s">
        <v>167</v>
      </c>
      <c r="K671" s="4"/>
      <c r="L671" s="4">
        <v>2</v>
      </c>
      <c r="M671" s="4"/>
      <c r="N671" s="4" t="s">
        <v>34</v>
      </c>
    </row>
    <row r="672" spans="1:14">
      <c r="A672" s="4">
        <v>670</v>
      </c>
      <c r="B672" s="4" t="s">
        <v>59</v>
      </c>
      <c r="C672" s="4">
        <f>VLOOKUP(B672,[9]Sheet2!A$1:B$100,2,FALSE)</f>
        <v>67</v>
      </c>
      <c r="D672" s="4" t="s">
        <v>33761</v>
      </c>
      <c r="E672" s="4"/>
      <c r="F672" s="4" t="s">
        <v>33762</v>
      </c>
      <c r="G672" s="4" t="s">
        <v>33763</v>
      </c>
      <c r="H672" s="4"/>
      <c r="I672" s="4"/>
      <c r="J672" s="4" t="s">
        <v>22</v>
      </c>
      <c r="K672" s="4"/>
      <c r="L672" s="4">
        <v>2</v>
      </c>
      <c r="M672" s="4"/>
      <c r="N672" s="4" t="s">
        <v>34</v>
      </c>
    </row>
    <row r="673" spans="1:14">
      <c r="A673" s="4">
        <v>671</v>
      </c>
      <c r="B673" s="4" t="s">
        <v>386</v>
      </c>
      <c r="C673" s="4">
        <f>VLOOKUP(B673,[9]Sheet2!A$1:B$100,2,FALSE)</f>
        <v>68</v>
      </c>
      <c r="D673" s="4" t="s">
        <v>33764</v>
      </c>
      <c r="E673" s="4"/>
      <c r="F673" s="4" t="s">
        <v>33765</v>
      </c>
      <c r="G673" s="4"/>
      <c r="H673" s="4"/>
      <c r="I673" s="4" t="s">
        <v>18955</v>
      </c>
      <c r="J673" s="4" t="s">
        <v>167</v>
      </c>
      <c r="K673" s="4"/>
      <c r="L673" s="4">
        <v>2</v>
      </c>
      <c r="M673" s="4"/>
      <c r="N673" s="4" t="s">
        <v>34</v>
      </c>
    </row>
    <row r="674" spans="1:14">
      <c r="A674" s="4">
        <v>672</v>
      </c>
      <c r="B674" s="4" t="s">
        <v>386</v>
      </c>
      <c r="C674" s="4">
        <f>VLOOKUP(B674,[9]Sheet2!A$1:B$100,2,FALSE)</f>
        <v>68</v>
      </c>
      <c r="D674" s="4" t="s">
        <v>33766</v>
      </c>
      <c r="E674" s="4" t="s">
        <v>33767</v>
      </c>
      <c r="F674" s="4" t="s">
        <v>33768</v>
      </c>
      <c r="G674" s="4" t="s">
        <v>2708</v>
      </c>
      <c r="H674" s="4">
        <v>1991</v>
      </c>
      <c r="I674" s="4" t="s">
        <v>353</v>
      </c>
      <c r="J674" s="4" t="s">
        <v>22</v>
      </c>
      <c r="K674" s="4" t="s">
        <v>33769</v>
      </c>
      <c r="L674" s="4">
        <v>126</v>
      </c>
      <c r="M674" s="4"/>
      <c r="N674" s="4"/>
    </row>
    <row r="675" spans="1:14">
      <c r="A675" s="4">
        <v>673</v>
      </c>
      <c r="B675" s="4" t="s">
        <v>386</v>
      </c>
      <c r="C675" s="4">
        <f>VLOOKUP(B675,[9]Sheet2!A$1:B$100,2,FALSE)</f>
        <v>68</v>
      </c>
      <c r="D675" s="4" t="s">
        <v>33770</v>
      </c>
      <c r="E675" s="4"/>
      <c r="F675" s="4" t="s">
        <v>31291</v>
      </c>
      <c r="G675" s="4" t="s">
        <v>33771</v>
      </c>
      <c r="H675" s="4"/>
      <c r="I675" s="4"/>
      <c r="J675" s="4" t="s">
        <v>119</v>
      </c>
      <c r="K675" s="4"/>
      <c r="L675" s="4">
        <v>24</v>
      </c>
      <c r="M675" s="4"/>
      <c r="N675" s="4" t="s">
        <v>34</v>
      </c>
    </row>
    <row r="676" spans="1:14">
      <c r="A676" s="4">
        <v>674</v>
      </c>
      <c r="B676" s="4" t="s">
        <v>386</v>
      </c>
      <c r="C676" s="4">
        <f>VLOOKUP(B676,[9]Sheet2!A$1:B$100,2,FALSE)</f>
        <v>68</v>
      </c>
      <c r="D676" s="4" t="s">
        <v>33772</v>
      </c>
      <c r="E676" s="4" t="s">
        <v>33773</v>
      </c>
      <c r="F676" s="4" t="s">
        <v>33774</v>
      </c>
      <c r="G676" s="4" t="s">
        <v>19873</v>
      </c>
      <c r="H676" s="4">
        <v>2009</v>
      </c>
      <c r="I676" s="4" t="s">
        <v>212</v>
      </c>
      <c r="J676" s="4" t="s">
        <v>22</v>
      </c>
      <c r="K676" s="4" t="s">
        <v>33775</v>
      </c>
      <c r="L676" s="4">
        <v>85</v>
      </c>
      <c r="M676" s="4" t="s">
        <v>33776</v>
      </c>
      <c r="N676" s="4"/>
    </row>
    <row r="677" spans="1:14">
      <c r="A677" s="4">
        <v>675</v>
      </c>
      <c r="B677" s="4" t="s">
        <v>386</v>
      </c>
      <c r="C677" s="4">
        <f>VLOOKUP(B677,[9]Sheet2!A$1:B$100,2,FALSE)</f>
        <v>68</v>
      </c>
      <c r="D677" s="4" t="s">
        <v>33777</v>
      </c>
      <c r="E677" s="4" t="s">
        <v>33778</v>
      </c>
      <c r="F677" s="4" t="s">
        <v>33779</v>
      </c>
      <c r="G677" s="4" t="s">
        <v>33780</v>
      </c>
      <c r="H677" s="4">
        <v>1975</v>
      </c>
      <c r="I677" s="4" t="s">
        <v>353</v>
      </c>
      <c r="J677" s="4" t="s">
        <v>22</v>
      </c>
      <c r="K677" s="4" t="s">
        <v>33781</v>
      </c>
      <c r="L677" s="4">
        <v>4</v>
      </c>
      <c r="M677" s="4"/>
      <c r="N677" s="4"/>
    </row>
    <row r="678" spans="1:14">
      <c r="A678" s="4">
        <v>676</v>
      </c>
      <c r="B678" s="4" t="s">
        <v>386</v>
      </c>
      <c r="C678" s="4">
        <f>VLOOKUP(B678,[9]Sheet2!A$1:B$100,2,FALSE)</f>
        <v>68</v>
      </c>
      <c r="D678" s="4" t="s">
        <v>33782</v>
      </c>
      <c r="E678" s="4" t="s">
        <v>33783</v>
      </c>
      <c r="F678" s="4" t="s">
        <v>33784</v>
      </c>
      <c r="G678" s="4" t="s">
        <v>889</v>
      </c>
      <c r="H678" s="4">
        <v>2008</v>
      </c>
      <c r="I678" s="4" t="s">
        <v>535</v>
      </c>
      <c r="J678" s="4" t="s">
        <v>22</v>
      </c>
      <c r="K678" s="4" t="s">
        <v>33785</v>
      </c>
      <c r="L678" s="4">
        <v>4</v>
      </c>
      <c r="M678" s="4"/>
      <c r="N678" s="4"/>
    </row>
    <row r="679" spans="1:14">
      <c r="A679" s="4">
        <v>677</v>
      </c>
      <c r="B679" s="4" t="s">
        <v>386</v>
      </c>
      <c r="C679" s="4">
        <f>VLOOKUP(B679,[9]Sheet2!A$1:B$100,2,FALSE)</f>
        <v>68</v>
      </c>
      <c r="D679" s="4" t="s">
        <v>33786</v>
      </c>
      <c r="E679" s="4" t="s">
        <v>33787</v>
      </c>
      <c r="F679" s="4" t="s">
        <v>33788</v>
      </c>
      <c r="G679" s="4" t="s">
        <v>340</v>
      </c>
      <c r="H679" s="4">
        <v>2012</v>
      </c>
      <c r="I679" s="4" t="s">
        <v>97</v>
      </c>
      <c r="J679" s="4" t="s">
        <v>22</v>
      </c>
      <c r="K679" s="4" t="s">
        <v>33789</v>
      </c>
      <c r="L679" s="4">
        <v>6</v>
      </c>
      <c r="M679" s="4"/>
      <c r="N679" s="4"/>
    </row>
    <row r="680" spans="1:14">
      <c r="A680" s="4">
        <v>678</v>
      </c>
      <c r="B680" s="4" t="s">
        <v>386</v>
      </c>
      <c r="C680" s="4">
        <f>VLOOKUP(B680,[9]Sheet2!A$1:B$100,2,FALSE)</f>
        <v>68</v>
      </c>
      <c r="D680" s="4" t="s">
        <v>33790</v>
      </c>
      <c r="E680" s="4" t="s">
        <v>33791</v>
      </c>
      <c r="F680" s="4" t="s">
        <v>33792</v>
      </c>
      <c r="G680" s="4" t="s">
        <v>17959</v>
      </c>
      <c r="H680" s="4">
        <v>2004</v>
      </c>
      <c r="I680" s="4" t="s">
        <v>33793</v>
      </c>
      <c r="J680" s="4" t="s">
        <v>22</v>
      </c>
      <c r="K680" s="4" t="s">
        <v>33794</v>
      </c>
      <c r="L680" s="4">
        <v>271</v>
      </c>
      <c r="M680" s="4" t="s">
        <v>33791</v>
      </c>
      <c r="N680" s="4" t="s">
        <v>24</v>
      </c>
    </row>
    <row r="681" spans="1:14">
      <c r="A681" s="4">
        <v>679</v>
      </c>
      <c r="B681" s="4" t="s">
        <v>386</v>
      </c>
      <c r="C681" s="4">
        <f>VLOOKUP(B681,[9]Sheet2!A$1:B$100,2,FALSE)</f>
        <v>68</v>
      </c>
      <c r="D681" s="4" t="s">
        <v>33795</v>
      </c>
      <c r="E681" s="4" t="s">
        <v>33796</v>
      </c>
      <c r="F681" s="4" t="s">
        <v>33797</v>
      </c>
      <c r="G681" s="4" t="s">
        <v>32602</v>
      </c>
      <c r="H681" s="4">
        <v>2010</v>
      </c>
      <c r="I681" s="4" t="s">
        <v>6610</v>
      </c>
      <c r="J681" s="4" t="s">
        <v>22</v>
      </c>
      <c r="K681" s="4" t="s">
        <v>33798</v>
      </c>
      <c r="L681" s="4">
        <v>8</v>
      </c>
      <c r="M681" s="4" t="s">
        <v>33799</v>
      </c>
      <c r="N681" s="4"/>
    </row>
    <row r="682" spans="1:14">
      <c r="A682" s="4">
        <v>680</v>
      </c>
      <c r="B682" s="4" t="s">
        <v>386</v>
      </c>
      <c r="C682" s="4">
        <f>VLOOKUP(B682,[9]Sheet2!A$1:B$100,2,FALSE)</f>
        <v>68</v>
      </c>
      <c r="D682" s="4" t="s">
        <v>33800</v>
      </c>
      <c r="E682" s="4" t="s">
        <v>33801</v>
      </c>
      <c r="F682" s="4" t="s">
        <v>33802</v>
      </c>
      <c r="G682" s="4" t="s">
        <v>33803</v>
      </c>
      <c r="H682" s="4">
        <v>2002</v>
      </c>
      <c r="I682" s="4" t="s">
        <v>863</v>
      </c>
      <c r="J682" s="4" t="s">
        <v>22</v>
      </c>
      <c r="K682" s="4" t="s">
        <v>33804</v>
      </c>
      <c r="L682" s="4">
        <v>24</v>
      </c>
      <c r="M682" s="4"/>
      <c r="N682" s="4"/>
    </row>
    <row r="683" spans="1:14">
      <c r="A683" s="4">
        <v>681</v>
      </c>
      <c r="B683" s="4" t="s">
        <v>775</v>
      </c>
      <c r="C683" s="4">
        <f>VLOOKUP(B683,[9]Sheet2!A$1:B$100,2,FALSE)</f>
        <v>69</v>
      </c>
      <c r="D683" s="4" t="s">
        <v>33805</v>
      </c>
      <c r="E683" s="4"/>
      <c r="F683" s="4" t="s">
        <v>33806</v>
      </c>
      <c r="G683" s="4" t="s">
        <v>33807</v>
      </c>
      <c r="H683" s="4"/>
      <c r="I683" s="4"/>
      <c r="J683" s="4" t="s">
        <v>22</v>
      </c>
      <c r="K683" s="4"/>
      <c r="L683" s="4">
        <v>4</v>
      </c>
      <c r="M683" s="4"/>
      <c r="N683" s="4" t="s">
        <v>34</v>
      </c>
    </row>
    <row r="684" spans="1:14">
      <c r="A684" s="4">
        <v>682</v>
      </c>
      <c r="B684" s="4" t="s">
        <v>775</v>
      </c>
      <c r="C684" s="4">
        <f>VLOOKUP(B684,[9]Sheet2!A$1:B$100,2,FALSE)</f>
        <v>69</v>
      </c>
      <c r="D684" s="4" t="s">
        <v>33808</v>
      </c>
      <c r="E684" s="4"/>
      <c r="F684" s="4" t="s">
        <v>33809</v>
      </c>
      <c r="G684" s="4" t="s">
        <v>33810</v>
      </c>
      <c r="H684" s="4">
        <v>2000</v>
      </c>
      <c r="I684" s="4"/>
      <c r="J684" s="4" t="s">
        <v>22</v>
      </c>
      <c r="K684" s="4"/>
      <c r="L684" s="4">
        <v>3</v>
      </c>
      <c r="M684" s="4"/>
      <c r="N684" s="4" t="s">
        <v>34</v>
      </c>
    </row>
    <row r="685" spans="1:14">
      <c r="A685" s="4">
        <v>683</v>
      </c>
      <c r="B685" s="4" t="s">
        <v>775</v>
      </c>
      <c r="C685" s="4">
        <f>VLOOKUP(B685,[9]Sheet2!A$1:B$100,2,FALSE)</f>
        <v>69</v>
      </c>
      <c r="D685" s="4" t="s">
        <v>33811</v>
      </c>
      <c r="E685" s="4" t="s">
        <v>33812</v>
      </c>
      <c r="F685" s="4" t="s">
        <v>33813</v>
      </c>
      <c r="G685" s="4" t="s">
        <v>33814</v>
      </c>
      <c r="H685" s="4">
        <v>2007</v>
      </c>
      <c r="I685" s="4" t="s">
        <v>1466</v>
      </c>
      <c r="J685" s="4" t="s">
        <v>32211</v>
      </c>
      <c r="K685" s="4" t="s">
        <v>33815</v>
      </c>
      <c r="L685" s="4">
        <v>2</v>
      </c>
      <c r="M685" s="4"/>
      <c r="N685" s="4"/>
    </row>
    <row r="686" spans="1:14">
      <c r="A686" s="4">
        <v>684</v>
      </c>
      <c r="B686" s="4" t="s">
        <v>775</v>
      </c>
      <c r="C686" s="4">
        <f>VLOOKUP(B686,[9]Sheet2!A$1:B$100,2,FALSE)</f>
        <v>69</v>
      </c>
      <c r="D686" s="4" t="s">
        <v>33816</v>
      </c>
      <c r="E686" s="4" t="s">
        <v>33817</v>
      </c>
      <c r="F686" s="4" t="s">
        <v>33818</v>
      </c>
      <c r="G686" s="4"/>
      <c r="H686" s="4">
        <v>2013</v>
      </c>
      <c r="I686" s="4" t="s">
        <v>4683</v>
      </c>
      <c r="J686" s="4" t="s">
        <v>119</v>
      </c>
      <c r="K686" s="4" t="s">
        <v>33819</v>
      </c>
      <c r="L686" s="4">
        <v>100</v>
      </c>
      <c r="M686" s="4"/>
      <c r="N686" s="4" t="s">
        <v>4501</v>
      </c>
    </row>
    <row r="687" spans="1:14">
      <c r="A687" s="4">
        <v>685</v>
      </c>
      <c r="B687" s="4" t="s">
        <v>775</v>
      </c>
      <c r="C687" s="4">
        <f>VLOOKUP(B687,[9]Sheet2!A$1:B$100,2,FALSE)</f>
        <v>69</v>
      </c>
      <c r="D687" s="4" t="s">
        <v>33820</v>
      </c>
      <c r="E687" s="4" t="s">
        <v>33821</v>
      </c>
      <c r="F687" s="4" t="s">
        <v>33822</v>
      </c>
      <c r="G687" s="4" t="s">
        <v>31068</v>
      </c>
      <c r="H687" s="4">
        <v>2008</v>
      </c>
      <c r="I687" s="4" t="s">
        <v>4676</v>
      </c>
      <c r="J687" s="4" t="s">
        <v>22</v>
      </c>
      <c r="K687" s="4" t="s">
        <v>33823</v>
      </c>
      <c r="L687" s="4">
        <v>4</v>
      </c>
      <c r="M687" s="4"/>
      <c r="N687" s="4"/>
    </row>
    <row r="688" spans="1:14">
      <c r="A688" s="4">
        <v>686</v>
      </c>
      <c r="B688" s="4" t="s">
        <v>775</v>
      </c>
      <c r="C688" s="4">
        <f>VLOOKUP(B688,[9]Sheet2!A$1:B$100,2,FALSE)</f>
        <v>69</v>
      </c>
      <c r="D688" s="4" t="s">
        <v>33824</v>
      </c>
      <c r="E688" s="4" t="s">
        <v>33825</v>
      </c>
      <c r="F688" s="4" t="s">
        <v>33826</v>
      </c>
      <c r="G688" s="4" t="s">
        <v>33763</v>
      </c>
      <c r="H688" s="4">
        <v>2010</v>
      </c>
      <c r="I688" s="4" t="s">
        <v>4729</v>
      </c>
      <c r="J688" s="4" t="s">
        <v>22</v>
      </c>
      <c r="K688" s="4" t="s">
        <v>33827</v>
      </c>
      <c r="L688" s="4">
        <v>2</v>
      </c>
      <c r="M688" s="4"/>
      <c r="N688" s="4"/>
    </row>
    <row r="689" spans="1:14">
      <c r="A689" s="4">
        <v>687</v>
      </c>
      <c r="B689" s="4" t="s">
        <v>775</v>
      </c>
      <c r="C689" s="4">
        <f>VLOOKUP(B689,[9]Sheet2!A$1:B$100,2,FALSE)</f>
        <v>69</v>
      </c>
      <c r="D689" s="4" t="s">
        <v>33828</v>
      </c>
      <c r="E689" s="4" t="s">
        <v>33829</v>
      </c>
      <c r="F689" s="4" t="s">
        <v>33830</v>
      </c>
      <c r="G689" s="4" t="s">
        <v>1432</v>
      </c>
      <c r="H689" s="4">
        <v>2007</v>
      </c>
      <c r="I689" s="4" t="s">
        <v>1388</v>
      </c>
      <c r="J689" s="4" t="s">
        <v>22</v>
      </c>
      <c r="K689" s="4" t="s">
        <v>33831</v>
      </c>
      <c r="L689" s="4">
        <v>133</v>
      </c>
      <c r="M689" s="4" t="s">
        <v>33832</v>
      </c>
      <c r="N689" s="4"/>
    </row>
    <row r="690" spans="1:14">
      <c r="A690" s="4">
        <v>688</v>
      </c>
      <c r="B690" s="4" t="s">
        <v>775</v>
      </c>
      <c r="C690" s="4">
        <f>VLOOKUP(B690,[9]Sheet2!A$1:B$100,2,FALSE)</f>
        <v>69</v>
      </c>
      <c r="D690" s="4" t="s">
        <v>33833</v>
      </c>
      <c r="E690" s="4" t="s">
        <v>33834</v>
      </c>
      <c r="F690" s="4" t="s">
        <v>33835</v>
      </c>
      <c r="G690" s="4" t="s">
        <v>28864</v>
      </c>
      <c r="H690" s="4">
        <v>2001</v>
      </c>
      <c r="I690" s="4" t="s">
        <v>378</v>
      </c>
      <c r="J690" s="4" t="s">
        <v>22</v>
      </c>
      <c r="K690" s="4" t="s">
        <v>33836</v>
      </c>
      <c r="L690" s="4">
        <v>126</v>
      </c>
      <c r="M690" s="4" t="s">
        <v>33837</v>
      </c>
      <c r="N690" s="4"/>
    </row>
    <row r="691" spans="1:14">
      <c r="A691" s="4">
        <v>689</v>
      </c>
      <c r="B691" s="4" t="s">
        <v>775</v>
      </c>
      <c r="C691" s="4">
        <f>VLOOKUP(B691,[9]Sheet2!A$1:B$100,2,FALSE)</f>
        <v>69</v>
      </c>
      <c r="D691" s="4" t="s">
        <v>33838</v>
      </c>
      <c r="E691" s="4" t="s">
        <v>33839</v>
      </c>
      <c r="F691" s="4" t="s">
        <v>33840</v>
      </c>
      <c r="G691" s="4" t="s">
        <v>33841</v>
      </c>
      <c r="H691" s="4">
        <v>2010</v>
      </c>
      <c r="I691" s="4" t="s">
        <v>535</v>
      </c>
      <c r="J691" s="4" t="s">
        <v>22</v>
      </c>
      <c r="K691" s="4" t="s">
        <v>33842</v>
      </c>
      <c r="L691" s="4">
        <v>3</v>
      </c>
      <c r="M691" s="4"/>
      <c r="N691" s="4"/>
    </row>
    <row r="692" spans="1:14">
      <c r="A692" s="4">
        <v>690</v>
      </c>
      <c r="B692" s="4" t="s">
        <v>775</v>
      </c>
      <c r="C692" s="4">
        <f>VLOOKUP(B692,[9]Sheet2!A$1:B$100,2,FALSE)</f>
        <v>69</v>
      </c>
      <c r="D692" s="4" t="s">
        <v>33843</v>
      </c>
      <c r="E692" s="4" t="s">
        <v>33844</v>
      </c>
      <c r="F692" s="4" t="s">
        <v>33845</v>
      </c>
      <c r="G692" s="4" t="s">
        <v>33846</v>
      </c>
      <c r="H692" s="4">
        <v>1977</v>
      </c>
      <c r="I692" s="4" t="s">
        <v>353</v>
      </c>
      <c r="J692" s="4" t="s">
        <v>22</v>
      </c>
      <c r="K692" s="4" t="s">
        <v>33847</v>
      </c>
      <c r="L692" s="4">
        <v>825</v>
      </c>
      <c r="M692" s="4" t="s">
        <v>33848</v>
      </c>
      <c r="N692" s="4"/>
    </row>
    <row r="693" spans="1:14">
      <c r="A693" s="4">
        <v>691</v>
      </c>
      <c r="B693" s="4" t="s">
        <v>130</v>
      </c>
      <c r="C693" s="4">
        <f>VLOOKUP(B693,[9]Sheet2!A$1:B$100,2,FALSE)</f>
        <v>70</v>
      </c>
      <c r="D693" s="4" t="s">
        <v>33849</v>
      </c>
      <c r="E693" s="4" t="s">
        <v>33850</v>
      </c>
      <c r="F693" s="4" t="s">
        <v>33851</v>
      </c>
      <c r="G693" s="4" t="s">
        <v>33852</v>
      </c>
      <c r="H693" s="4">
        <v>1975</v>
      </c>
      <c r="I693" s="4" t="s">
        <v>353</v>
      </c>
      <c r="J693" s="4" t="s">
        <v>22</v>
      </c>
      <c r="K693" s="4" t="s">
        <v>33853</v>
      </c>
      <c r="L693" s="4">
        <v>16</v>
      </c>
      <c r="M693" s="4"/>
      <c r="N693" s="4"/>
    </row>
    <row r="694" spans="1:14">
      <c r="A694" s="4">
        <v>692</v>
      </c>
      <c r="B694" s="4" t="s">
        <v>130</v>
      </c>
      <c r="C694" s="4">
        <f>VLOOKUP(B694,[9]Sheet2!A$1:B$100,2,FALSE)</f>
        <v>70</v>
      </c>
      <c r="D694" s="4" t="s">
        <v>33854</v>
      </c>
      <c r="E694" s="4" t="s">
        <v>33855</v>
      </c>
      <c r="F694" s="4" t="s">
        <v>33856</v>
      </c>
      <c r="G694" s="4" t="s">
        <v>3304</v>
      </c>
      <c r="H694" s="4">
        <v>1996</v>
      </c>
      <c r="I694" s="4" t="s">
        <v>353</v>
      </c>
      <c r="J694" s="4" t="s">
        <v>22</v>
      </c>
      <c r="K694" s="4" t="s">
        <v>33857</v>
      </c>
      <c r="L694" s="4">
        <v>336</v>
      </c>
      <c r="M694" s="4"/>
      <c r="N694" s="4"/>
    </row>
    <row r="695" spans="1:14">
      <c r="A695" s="4">
        <v>693</v>
      </c>
      <c r="B695" s="4" t="s">
        <v>130</v>
      </c>
      <c r="C695" s="4">
        <f>VLOOKUP(B695,[9]Sheet2!A$1:B$100,2,FALSE)</f>
        <v>70</v>
      </c>
      <c r="D695" s="4" t="s">
        <v>33858</v>
      </c>
      <c r="E695" s="4"/>
      <c r="F695" s="4" t="s">
        <v>33859</v>
      </c>
      <c r="G695" s="4" t="s">
        <v>33860</v>
      </c>
      <c r="H695" s="4">
        <v>1968</v>
      </c>
      <c r="I695" s="4"/>
      <c r="J695" s="4" t="s">
        <v>22</v>
      </c>
      <c r="K695" s="4"/>
      <c r="L695" s="4">
        <v>3</v>
      </c>
      <c r="M695" s="4"/>
      <c r="N695" s="4" t="s">
        <v>34</v>
      </c>
    </row>
    <row r="696" spans="1:14">
      <c r="A696" s="4">
        <v>694</v>
      </c>
      <c r="B696" s="4" t="s">
        <v>130</v>
      </c>
      <c r="C696" s="4">
        <f>VLOOKUP(B696,[9]Sheet2!A$1:B$100,2,FALSE)</f>
        <v>70</v>
      </c>
      <c r="D696" s="4" t="s">
        <v>33861</v>
      </c>
      <c r="E696" s="4" t="s">
        <v>33862</v>
      </c>
      <c r="F696" s="4" t="s">
        <v>33863</v>
      </c>
      <c r="G696" s="4" t="s">
        <v>4235</v>
      </c>
      <c r="H696" s="4">
        <v>2007</v>
      </c>
      <c r="I696" s="4" t="s">
        <v>4678</v>
      </c>
      <c r="J696" s="4" t="s">
        <v>22</v>
      </c>
      <c r="K696" s="4" t="s">
        <v>33864</v>
      </c>
      <c r="L696" s="4">
        <v>13</v>
      </c>
      <c r="M696" s="4"/>
      <c r="N696" s="4"/>
    </row>
    <row r="697" spans="1:14">
      <c r="A697" s="4">
        <v>695</v>
      </c>
      <c r="B697" s="4" t="s">
        <v>130</v>
      </c>
      <c r="C697" s="4">
        <f>VLOOKUP(B697,[9]Sheet2!A$1:B$100,2,FALSE)</f>
        <v>70</v>
      </c>
      <c r="D697" s="4" t="s">
        <v>33865</v>
      </c>
      <c r="E697" s="4"/>
      <c r="F697" s="4" t="s">
        <v>33866</v>
      </c>
      <c r="G697" s="4" t="s">
        <v>33867</v>
      </c>
      <c r="H697" s="4">
        <v>1999</v>
      </c>
      <c r="I697" s="4"/>
      <c r="J697" s="4" t="s">
        <v>167</v>
      </c>
      <c r="K697" s="4"/>
      <c r="L697" s="4">
        <v>2</v>
      </c>
      <c r="M697" s="4"/>
      <c r="N697" s="4" t="s">
        <v>34</v>
      </c>
    </row>
    <row r="698" spans="1:14">
      <c r="A698" s="4">
        <v>696</v>
      </c>
      <c r="B698" s="4" t="s">
        <v>130</v>
      </c>
      <c r="C698" s="4">
        <f>VLOOKUP(B698,[9]Sheet2!A$1:B$100,2,FALSE)</f>
        <v>70</v>
      </c>
      <c r="D698" s="4" t="s">
        <v>33868</v>
      </c>
      <c r="E698" s="4" t="s">
        <v>33869</v>
      </c>
      <c r="F698" s="4" t="s">
        <v>33870</v>
      </c>
      <c r="G698" s="4" t="s">
        <v>33871</v>
      </c>
      <c r="H698" s="4">
        <v>1988</v>
      </c>
      <c r="I698" s="4" t="s">
        <v>97</v>
      </c>
      <c r="J698" s="4" t="s">
        <v>22</v>
      </c>
      <c r="K698" s="4" t="s">
        <v>33872</v>
      </c>
      <c r="L698" s="4">
        <v>85</v>
      </c>
      <c r="M698" s="4" t="s">
        <v>33873</v>
      </c>
      <c r="N698" s="4"/>
    </row>
    <row r="699" spans="1:14">
      <c r="A699" s="4">
        <v>697</v>
      </c>
      <c r="B699" s="4" t="s">
        <v>130</v>
      </c>
      <c r="C699" s="4">
        <f>VLOOKUP(B699,[9]Sheet2!A$1:B$100,2,FALSE)</f>
        <v>70</v>
      </c>
      <c r="D699" s="4" t="s">
        <v>33874</v>
      </c>
      <c r="E699" s="4" t="s">
        <v>33875</v>
      </c>
      <c r="F699" s="4" t="s">
        <v>33876</v>
      </c>
      <c r="G699" s="4" t="s">
        <v>33877</v>
      </c>
      <c r="H699" s="4">
        <v>1975</v>
      </c>
      <c r="I699" s="4" t="s">
        <v>33878</v>
      </c>
      <c r="J699" s="4" t="s">
        <v>22</v>
      </c>
      <c r="K699" s="4" t="s">
        <v>33879</v>
      </c>
      <c r="L699" s="4">
        <v>230</v>
      </c>
      <c r="M699" s="4"/>
      <c r="N699" s="4"/>
    </row>
    <row r="700" spans="1:14">
      <c r="A700" s="4">
        <v>698</v>
      </c>
      <c r="B700" s="4" t="s">
        <v>130</v>
      </c>
      <c r="C700" s="4">
        <f>VLOOKUP(B700,[9]Sheet2!A$1:B$100,2,FALSE)</f>
        <v>70</v>
      </c>
      <c r="D700" s="4" t="s">
        <v>33880</v>
      </c>
      <c r="E700" s="4" t="s">
        <v>33881</v>
      </c>
      <c r="F700" s="4" t="s">
        <v>33882</v>
      </c>
      <c r="G700" s="4" t="s">
        <v>340</v>
      </c>
      <c r="H700" s="4">
        <v>2005</v>
      </c>
      <c r="I700" s="4" t="s">
        <v>97</v>
      </c>
      <c r="J700" s="4" t="s">
        <v>22</v>
      </c>
      <c r="K700" s="4" t="s">
        <v>33883</v>
      </c>
      <c r="L700" s="4">
        <v>129</v>
      </c>
      <c r="M700" s="4"/>
      <c r="N700" s="4"/>
    </row>
    <row r="701" spans="1:14">
      <c r="A701" s="4">
        <v>699</v>
      </c>
      <c r="B701" s="4" t="s">
        <v>130</v>
      </c>
      <c r="C701" s="4">
        <f>VLOOKUP(B701,[9]Sheet2!A$1:B$100,2,FALSE)</f>
        <v>70</v>
      </c>
      <c r="D701" s="4" t="s">
        <v>33884</v>
      </c>
      <c r="E701" s="4" t="s">
        <v>33885</v>
      </c>
      <c r="F701" s="4" t="s">
        <v>33886</v>
      </c>
      <c r="G701" s="4" t="s">
        <v>32504</v>
      </c>
      <c r="H701" s="4">
        <v>2011</v>
      </c>
      <c r="I701" s="4" t="s">
        <v>97</v>
      </c>
      <c r="J701" s="4" t="s">
        <v>22</v>
      </c>
      <c r="K701" s="4" t="s">
        <v>33887</v>
      </c>
      <c r="L701" s="4">
        <v>17</v>
      </c>
      <c r="M701" s="4" t="s">
        <v>33888</v>
      </c>
      <c r="N701" s="4"/>
    </row>
    <row r="702" spans="1:14">
      <c r="A702" s="4">
        <v>700</v>
      </c>
      <c r="B702" s="4" t="s">
        <v>130</v>
      </c>
      <c r="C702" s="4">
        <f>VLOOKUP(B702,[9]Sheet2!A$1:B$100,2,FALSE)</f>
        <v>70</v>
      </c>
      <c r="D702" s="4" t="s">
        <v>33889</v>
      </c>
      <c r="E702" s="4" t="s">
        <v>33890</v>
      </c>
      <c r="F702" s="4" t="s">
        <v>33891</v>
      </c>
      <c r="G702" s="4" t="s">
        <v>33892</v>
      </c>
      <c r="H702" s="4">
        <v>2011</v>
      </c>
      <c r="I702" s="4" t="s">
        <v>4729</v>
      </c>
      <c r="J702" s="4" t="s">
        <v>22</v>
      </c>
      <c r="K702" s="4" t="s">
        <v>33893</v>
      </c>
      <c r="L702" s="4">
        <v>2</v>
      </c>
      <c r="M702" s="4"/>
      <c r="N702" s="4"/>
    </row>
    <row r="703" spans="1:14">
      <c r="A703" s="4">
        <v>701</v>
      </c>
      <c r="B703" s="4" t="s">
        <v>363</v>
      </c>
      <c r="C703" s="4">
        <f>VLOOKUP(B703,[9]Sheet2!A$1:B$100,2,FALSE)</f>
        <v>71</v>
      </c>
      <c r="D703" s="4" t="s">
        <v>33894</v>
      </c>
      <c r="E703" s="4" t="s">
        <v>33895</v>
      </c>
      <c r="F703" s="4" t="s">
        <v>33896</v>
      </c>
      <c r="G703" s="4" t="s">
        <v>31338</v>
      </c>
      <c r="H703" s="4">
        <v>2004</v>
      </c>
      <c r="I703" s="4" t="s">
        <v>535</v>
      </c>
      <c r="J703" s="4" t="s">
        <v>22</v>
      </c>
      <c r="K703" s="4" t="s">
        <v>33897</v>
      </c>
      <c r="L703" s="4">
        <v>157</v>
      </c>
      <c r="M703" s="4"/>
      <c r="N703" s="4"/>
    </row>
    <row r="704" spans="1:14">
      <c r="A704" s="4">
        <v>702</v>
      </c>
      <c r="B704" s="4" t="s">
        <v>363</v>
      </c>
      <c r="C704" s="4">
        <f>VLOOKUP(B704,[9]Sheet2!A$1:B$100,2,FALSE)</f>
        <v>71</v>
      </c>
      <c r="D704" s="4" t="s">
        <v>33898</v>
      </c>
      <c r="E704" s="4" t="s">
        <v>33899</v>
      </c>
      <c r="F704" s="4" t="s">
        <v>33900</v>
      </c>
      <c r="G704" s="4" t="s">
        <v>31226</v>
      </c>
      <c r="H704" s="4">
        <v>2002</v>
      </c>
      <c r="I704" s="4" t="s">
        <v>97</v>
      </c>
      <c r="J704" s="4" t="s">
        <v>22</v>
      </c>
      <c r="K704" s="4" t="s">
        <v>33901</v>
      </c>
      <c r="L704" s="4">
        <v>164</v>
      </c>
      <c r="M704" s="4" t="s">
        <v>33902</v>
      </c>
      <c r="N704" s="4"/>
    </row>
    <row r="705" spans="1:14">
      <c r="A705" s="4">
        <v>703</v>
      </c>
      <c r="B705" s="4" t="s">
        <v>363</v>
      </c>
      <c r="C705" s="4">
        <f>VLOOKUP(B705,[9]Sheet2!A$1:B$100,2,FALSE)</f>
        <v>71</v>
      </c>
      <c r="D705" s="4" t="s">
        <v>33903</v>
      </c>
      <c r="E705" s="4" t="s">
        <v>33904</v>
      </c>
      <c r="F705" s="4" t="s">
        <v>33905</v>
      </c>
      <c r="G705" s="4" t="s">
        <v>33906</v>
      </c>
      <c r="H705" s="4">
        <v>1978</v>
      </c>
      <c r="I705" s="4" t="s">
        <v>863</v>
      </c>
      <c r="J705" s="4" t="s">
        <v>22</v>
      </c>
      <c r="K705" s="4" t="s">
        <v>33907</v>
      </c>
      <c r="L705" s="4">
        <v>133</v>
      </c>
      <c r="M705" s="4"/>
      <c r="N705" s="4"/>
    </row>
    <row r="706" spans="1:14">
      <c r="A706" s="4">
        <v>704</v>
      </c>
      <c r="B706" s="4" t="s">
        <v>363</v>
      </c>
      <c r="C706" s="4">
        <f>VLOOKUP(B706,[9]Sheet2!A$1:B$100,2,FALSE)</f>
        <v>71</v>
      </c>
      <c r="D706" s="4" t="s">
        <v>33908</v>
      </c>
      <c r="E706" s="4"/>
      <c r="F706" s="4" t="s">
        <v>33909</v>
      </c>
      <c r="G706" s="4" t="s">
        <v>33910</v>
      </c>
      <c r="H706" s="4"/>
      <c r="I706" s="4"/>
      <c r="J706" s="4" t="s">
        <v>102</v>
      </c>
      <c r="K706" s="4"/>
      <c r="L706" s="4">
        <v>17</v>
      </c>
      <c r="M706" s="4"/>
      <c r="N706" s="4" t="s">
        <v>34</v>
      </c>
    </row>
    <row r="707" spans="1:14">
      <c r="A707" s="4">
        <v>705</v>
      </c>
      <c r="B707" s="4" t="s">
        <v>363</v>
      </c>
      <c r="C707" s="4">
        <f>VLOOKUP(B707,[9]Sheet2!A$1:B$100,2,FALSE)</f>
        <v>71</v>
      </c>
      <c r="D707" s="4" t="s">
        <v>33911</v>
      </c>
      <c r="E707" s="4" t="s">
        <v>33912</v>
      </c>
      <c r="F707" s="4" t="s">
        <v>33913</v>
      </c>
      <c r="G707" s="4" t="s">
        <v>10646</v>
      </c>
      <c r="H707" s="4">
        <v>2012</v>
      </c>
      <c r="I707" s="4" t="s">
        <v>97</v>
      </c>
      <c r="J707" s="4" t="s">
        <v>22</v>
      </c>
      <c r="K707" s="4" t="s">
        <v>33914</v>
      </c>
      <c r="L707" s="4">
        <v>12</v>
      </c>
      <c r="M707" s="4"/>
      <c r="N707" s="4"/>
    </row>
    <row r="708" spans="1:14">
      <c r="A708" s="4">
        <v>706</v>
      </c>
      <c r="B708" s="4" t="s">
        <v>363</v>
      </c>
      <c r="C708" s="4">
        <f>VLOOKUP(B708,[9]Sheet2!A$1:B$100,2,FALSE)</f>
        <v>71</v>
      </c>
      <c r="D708" s="4" t="s">
        <v>33915</v>
      </c>
      <c r="E708" s="4" t="s">
        <v>33916</v>
      </c>
      <c r="F708" s="4" t="s">
        <v>33917</v>
      </c>
      <c r="G708" s="4" t="s">
        <v>33918</v>
      </c>
      <c r="H708" s="4">
        <v>2005</v>
      </c>
      <c r="I708" s="4" t="s">
        <v>18946</v>
      </c>
      <c r="J708" s="4" t="s">
        <v>22</v>
      </c>
      <c r="K708" s="4" t="s">
        <v>33919</v>
      </c>
      <c r="L708" s="4">
        <v>6</v>
      </c>
      <c r="M708" s="4" t="s">
        <v>33916</v>
      </c>
      <c r="N708" s="4" t="s">
        <v>24</v>
      </c>
    </row>
    <row r="709" spans="1:14">
      <c r="A709" s="4">
        <v>707</v>
      </c>
      <c r="B709" s="4" t="s">
        <v>363</v>
      </c>
      <c r="C709" s="4">
        <f>VLOOKUP(B709,[9]Sheet2!A$1:B$100,2,FALSE)</f>
        <v>71</v>
      </c>
      <c r="D709" s="4" t="s">
        <v>33920</v>
      </c>
      <c r="E709" s="4" t="s">
        <v>33921</v>
      </c>
      <c r="F709" s="4" t="s">
        <v>33922</v>
      </c>
      <c r="G709" s="4" t="s">
        <v>14845</v>
      </c>
      <c r="H709" s="4">
        <v>2008</v>
      </c>
      <c r="I709" s="4" t="s">
        <v>33923</v>
      </c>
      <c r="J709" s="4" t="s">
        <v>22</v>
      </c>
      <c r="K709" s="4" t="s">
        <v>33924</v>
      </c>
      <c r="L709" s="4">
        <v>2</v>
      </c>
      <c r="M709" s="4" t="s">
        <v>33921</v>
      </c>
      <c r="N709" s="4" t="s">
        <v>24</v>
      </c>
    </row>
    <row r="710" spans="1:14">
      <c r="A710" s="4">
        <v>708</v>
      </c>
      <c r="B710" s="4" t="s">
        <v>363</v>
      </c>
      <c r="C710" s="4">
        <f>VLOOKUP(B710,[9]Sheet2!A$1:B$100,2,FALSE)</f>
        <v>71</v>
      </c>
      <c r="D710" s="4" t="s">
        <v>33925</v>
      </c>
      <c r="E710" s="4" t="s">
        <v>33926</v>
      </c>
      <c r="F710" s="4" t="s">
        <v>33927</v>
      </c>
      <c r="G710" s="4" t="s">
        <v>1273</v>
      </c>
      <c r="H710" s="4">
        <v>1998</v>
      </c>
      <c r="I710" s="4" t="s">
        <v>535</v>
      </c>
      <c r="J710" s="4" t="s">
        <v>22</v>
      </c>
      <c r="K710" s="4" t="s">
        <v>33928</v>
      </c>
      <c r="L710" s="4">
        <v>481</v>
      </c>
      <c r="M710" s="4" t="s">
        <v>33929</v>
      </c>
      <c r="N710" s="4"/>
    </row>
    <row r="711" spans="1:14">
      <c r="A711" s="4">
        <v>709</v>
      </c>
      <c r="B711" s="4" t="s">
        <v>363</v>
      </c>
      <c r="C711" s="4">
        <f>VLOOKUP(B711,[9]Sheet2!A$1:B$100,2,FALSE)</f>
        <v>71</v>
      </c>
      <c r="D711" s="4" t="s">
        <v>33930</v>
      </c>
      <c r="E711" s="4" t="s">
        <v>33931</v>
      </c>
      <c r="F711" s="4" t="s">
        <v>33932</v>
      </c>
      <c r="G711" s="4" t="s">
        <v>33933</v>
      </c>
      <c r="H711" s="4">
        <v>2011</v>
      </c>
      <c r="I711" s="4" t="s">
        <v>4729</v>
      </c>
      <c r="J711" s="4" t="s">
        <v>167</v>
      </c>
      <c r="K711" s="4" t="s">
        <v>33934</v>
      </c>
      <c r="L711" s="4">
        <v>2</v>
      </c>
      <c r="M711" s="4"/>
      <c r="N711" s="4"/>
    </row>
    <row r="712" spans="1:14">
      <c r="A712" s="4">
        <v>710</v>
      </c>
      <c r="B712" s="4" t="s">
        <v>363</v>
      </c>
      <c r="C712" s="4">
        <f>VLOOKUP(B712,[9]Sheet2!A$1:B$100,2,FALSE)</f>
        <v>71</v>
      </c>
      <c r="D712" s="4" t="s">
        <v>33935</v>
      </c>
      <c r="E712" s="4" t="s">
        <v>33936</v>
      </c>
      <c r="F712" s="4" t="s">
        <v>33937</v>
      </c>
      <c r="G712" s="4" t="s">
        <v>33938</v>
      </c>
      <c r="H712" s="4">
        <v>1971</v>
      </c>
      <c r="I712" s="4" t="s">
        <v>353</v>
      </c>
      <c r="J712" s="4" t="s">
        <v>22</v>
      </c>
      <c r="K712" s="4" t="s">
        <v>33939</v>
      </c>
      <c r="L712" s="4">
        <v>101</v>
      </c>
      <c r="M712" s="4"/>
      <c r="N712" s="4"/>
    </row>
    <row r="713" spans="1:14">
      <c r="A713" s="4">
        <v>711</v>
      </c>
      <c r="B713" s="4" t="s">
        <v>65</v>
      </c>
      <c r="C713" s="4">
        <f>VLOOKUP(B713,[9]Sheet2!A$1:B$100,2,FALSE)</f>
        <v>72</v>
      </c>
      <c r="D713" s="4" t="s">
        <v>33940</v>
      </c>
      <c r="E713" s="4" t="s">
        <v>33941</v>
      </c>
      <c r="F713" s="4" t="s">
        <v>33942</v>
      </c>
      <c r="G713" s="4" t="s">
        <v>33943</v>
      </c>
      <c r="H713" s="4">
        <v>1991</v>
      </c>
      <c r="I713" s="4" t="s">
        <v>353</v>
      </c>
      <c r="J713" s="4" t="s">
        <v>22</v>
      </c>
      <c r="K713" s="4" t="s">
        <v>33944</v>
      </c>
      <c r="L713" s="4">
        <v>38</v>
      </c>
      <c r="M713" s="4"/>
      <c r="N713" s="4"/>
    </row>
    <row r="714" spans="1:14">
      <c r="A714" s="4">
        <v>712</v>
      </c>
      <c r="B714" s="4" t="s">
        <v>65</v>
      </c>
      <c r="C714" s="4">
        <f>VLOOKUP(B714,[9]Sheet2!A$1:B$100,2,FALSE)</f>
        <v>72</v>
      </c>
      <c r="D714" s="4" t="s">
        <v>33945</v>
      </c>
      <c r="E714" s="4" t="s">
        <v>33946</v>
      </c>
      <c r="F714" s="4" t="s">
        <v>33947</v>
      </c>
      <c r="G714" s="4" t="s">
        <v>33852</v>
      </c>
      <c r="H714" s="4">
        <v>1977</v>
      </c>
      <c r="I714" s="4" t="s">
        <v>353</v>
      </c>
      <c r="J714" s="4" t="s">
        <v>22</v>
      </c>
      <c r="K714" s="4" t="s">
        <v>33948</v>
      </c>
      <c r="L714" s="4">
        <v>22</v>
      </c>
      <c r="M714" s="4"/>
      <c r="N714" s="4"/>
    </row>
    <row r="715" spans="1:14">
      <c r="A715" s="4">
        <v>713</v>
      </c>
      <c r="B715" s="4" t="s">
        <v>65</v>
      </c>
      <c r="C715" s="4">
        <f>VLOOKUP(B715,[9]Sheet2!A$1:B$100,2,FALSE)</f>
        <v>72</v>
      </c>
      <c r="D715" s="4" t="s">
        <v>33949</v>
      </c>
      <c r="E715" s="4" t="s">
        <v>33950</v>
      </c>
      <c r="F715" s="4" t="s">
        <v>33951</v>
      </c>
      <c r="G715" s="4"/>
      <c r="H715" s="4">
        <v>2000</v>
      </c>
      <c r="I715" s="4" t="s">
        <v>4676</v>
      </c>
      <c r="J715" s="4" t="s">
        <v>22</v>
      </c>
      <c r="K715" s="4" t="s">
        <v>33952</v>
      </c>
      <c r="L715" s="4">
        <v>8</v>
      </c>
      <c r="M715" s="4" t="s">
        <v>33953</v>
      </c>
      <c r="N715" s="4"/>
    </row>
    <row r="716" spans="1:14">
      <c r="A716" s="4">
        <v>714</v>
      </c>
      <c r="B716" s="4" t="s">
        <v>65</v>
      </c>
      <c r="C716" s="4">
        <f>VLOOKUP(B716,[9]Sheet2!A$1:B$100,2,FALSE)</f>
        <v>72</v>
      </c>
      <c r="D716" s="4" t="s">
        <v>33954</v>
      </c>
      <c r="E716" s="4" t="s">
        <v>33955</v>
      </c>
      <c r="F716" s="4" t="s">
        <v>33956</v>
      </c>
      <c r="G716" s="4" t="s">
        <v>1777</v>
      </c>
      <c r="H716" s="4">
        <v>1998</v>
      </c>
      <c r="I716" s="4" t="s">
        <v>97</v>
      </c>
      <c r="J716" s="4" t="s">
        <v>22</v>
      </c>
      <c r="K716" s="4" t="s">
        <v>33957</v>
      </c>
      <c r="L716" s="4">
        <v>303</v>
      </c>
      <c r="M716" s="4"/>
      <c r="N716" s="4"/>
    </row>
    <row r="717" spans="1:14">
      <c r="A717" s="4">
        <v>715</v>
      </c>
      <c r="B717" s="4" t="s">
        <v>65</v>
      </c>
      <c r="C717" s="4">
        <f>VLOOKUP(B717,[9]Sheet2!A$1:B$100,2,FALSE)</f>
        <v>72</v>
      </c>
      <c r="D717" s="4" t="s">
        <v>33958</v>
      </c>
      <c r="E717" s="4" t="s">
        <v>33959</v>
      </c>
      <c r="F717" s="4" t="s">
        <v>33960</v>
      </c>
      <c r="G717" s="4" t="s">
        <v>16048</v>
      </c>
      <c r="H717" s="4">
        <v>2001</v>
      </c>
      <c r="I717" s="4" t="s">
        <v>863</v>
      </c>
      <c r="J717" s="4" t="s">
        <v>22</v>
      </c>
      <c r="K717" s="4" t="s">
        <v>33961</v>
      </c>
      <c r="L717" s="4">
        <v>54</v>
      </c>
      <c r="M717" s="4"/>
      <c r="N717" s="4"/>
    </row>
    <row r="718" spans="1:14">
      <c r="A718" s="4">
        <v>716</v>
      </c>
      <c r="B718" s="4" t="s">
        <v>65</v>
      </c>
      <c r="C718" s="4">
        <f>VLOOKUP(B718,[9]Sheet2!A$1:B$100,2,FALSE)</f>
        <v>72</v>
      </c>
      <c r="D718" s="4" t="s">
        <v>33962</v>
      </c>
      <c r="E718" s="4" t="s">
        <v>33963</v>
      </c>
      <c r="F718" s="4" t="s">
        <v>33964</v>
      </c>
      <c r="G718" s="4" t="s">
        <v>3656</v>
      </c>
      <c r="H718" s="4">
        <v>1972</v>
      </c>
      <c r="I718" s="4" t="s">
        <v>19282</v>
      </c>
      <c r="J718" s="4" t="s">
        <v>22</v>
      </c>
      <c r="K718" s="4" t="s">
        <v>33965</v>
      </c>
      <c r="L718" s="4">
        <v>341</v>
      </c>
      <c r="M718" s="4" t="s">
        <v>33966</v>
      </c>
      <c r="N718" s="4"/>
    </row>
    <row r="719" spans="1:14">
      <c r="A719" s="4">
        <v>717</v>
      </c>
      <c r="B719" s="4" t="s">
        <v>65</v>
      </c>
      <c r="C719" s="4">
        <f>VLOOKUP(B719,[9]Sheet2!A$1:B$100,2,FALSE)</f>
        <v>72</v>
      </c>
      <c r="D719" s="4" t="s">
        <v>33967</v>
      </c>
      <c r="E719" s="4" t="s">
        <v>33968</v>
      </c>
      <c r="F719" s="4" t="s">
        <v>33969</v>
      </c>
      <c r="G719" s="4" t="s">
        <v>33970</v>
      </c>
      <c r="H719" s="4">
        <v>1998</v>
      </c>
      <c r="I719" s="4" t="s">
        <v>4729</v>
      </c>
      <c r="J719" s="4" t="s">
        <v>22</v>
      </c>
      <c r="K719" s="4" t="s">
        <v>33971</v>
      </c>
      <c r="L719" s="4">
        <v>4</v>
      </c>
      <c r="M719" s="4"/>
      <c r="N719" s="4"/>
    </row>
    <row r="720" spans="1:14">
      <c r="A720" s="4">
        <v>718</v>
      </c>
      <c r="B720" s="4" t="s">
        <v>65</v>
      </c>
      <c r="C720" s="4">
        <f>VLOOKUP(B720,[9]Sheet2!A$1:B$100,2,FALSE)</f>
        <v>72</v>
      </c>
      <c r="D720" s="4" t="s">
        <v>33972</v>
      </c>
      <c r="E720" s="4" t="s">
        <v>33973</v>
      </c>
      <c r="F720" s="4" t="s">
        <v>33974</v>
      </c>
      <c r="G720" s="4" t="s">
        <v>33975</v>
      </c>
      <c r="H720" s="4">
        <v>1996</v>
      </c>
      <c r="I720" s="4" t="s">
        <v>863</v>
      </c>
      <c r="J720" s="4" t="s">
        <v>22</v>
      </c>
      <c r="K720" s="4" t="s">
        <v>33976</v>
      </c>
      <c r="L720" s="4">
        <v>3</v>
      </c>
      <c r="M720" s="4"/>
      <c r="N720" s="4"/>
    </row>
    <row r="721" spans="1:14">
      <c r="A721" s="4">
        <v>719</v>
      </c>
      <c r="B721" s="4" t="s">
        <v>65</v>
      </c>
      <c r="C721" s="4">
        <f>VLOOKUP(B721,[9]Sheet2!A$1:B$100,2,FALSE)</f>
        <v>72</v>
      </c>
      <c r="D721" s="4" t="s">
        <v>33977</v>
      </c>
      <c r="E721" s="4" t="s">
        <v>33978</v>
      </c>
      <c r="F721" s="4" t="s">
        <v>32334</v>
      </c>
      <c r="G721" s="4" t="s">
        <v>31596</v>
      </c>
      <c r="H721" s="4">
        <v>2008</v>
      </c>
      <c r="I721" s="4" t="s">
        <v>97</v>
      </c>
      <c r="J721" s="4" t="s">
        <v>22</v>
      </c>
      <c r="K721" s="4" t="s">
        <v>33979</v>
      </c>
      <c r="L721" s="4">
        <v>177</v>
      </c>
      <c r="M721" s="4" t="s">
        <v>33980</v>
      </c>
      <c r="N721" s="4"/>
    </row>
    <row r="722" spans="1:14">
      <c r="A722" s="4">
        <v>720</v>
      </c>
      <c r="B722" s="4" t="s">
        <v>65</v>
      </c>
      <c r="C722" s="4">
        <f>VLOOKUP(B722,[9]Sheet2!A$1:B$100,2,FALSE)</f>
        <v>72</v>
      </c>
      <c r="D722" s="4" t="s">
        <v>33981</v>
      </c>
      <c r="E722" s="4" t="s">
        <v>33982</v>
      </c>
      <c r="F722" s="4" t="s">
        <v>33983</v>
      </c>
      <c r="G722" s="4" t="s">
        <v>33984</v>
      </c>
      <c r="H722" s="4">
        <v>2012</v>
      </c>
      <c r="I722" s="4" t="s">
        <v>535</v>
      </c>
      <c r="J722" s="4" t="s">
        <v>22</v>
      </c>
      <c r="K722" s="4" t="s">
        <v>33985</v>
      </c>
      <c r="L722" s="4">
        <v>4</v>
      </c>
      <c r="M722" s="4"/>
      <c r="N722" s="4"/>
    </row>
    <row r="723" spans="1:14">
      <c r="A723" s="4">
        <v>721</v>
      </c>
      <c r="B723" s="4" t="s">
        <v>176</v>
      </c>
      <c r="C723" s="4">
        <f>VLOOKUP(B723,[9]Sheet2!A$1:B$100,2,FALSE)</f>
        <v>73</v>
      </c>
      <c r="D723" s="4" t="s">
        <v>33986</v>
      </c>
      <c r="E723" s="4" t="s">
        <v>33987</v>
      </c>
      <c r="F723" s="4" t="s">
        <v>33988</v>
      </c>
      <c r="G723" s="4" t="s">
        <v>28262</v>
      </c>
      <c r="H723" s="4">
        <v>1998</v>
      </c>
      <c r="I723" s="4" t="s">
        <v>7647</v>
      </c>
      <c r="J723" s="4" t="s">
        <v>22</v>
      </c>
      <c r="K723" s="4" t="s">
        <v>33989</v>
      </c>
      <c r="L723" s="4">
        <v>141</v>
      </c>
      <c r="M723" s="4"/>
      <c r="N723" s="4"/>
    </row>
    <row r="724" spans="1:14">
      <c r="A724" s="4">
        <v>722</v>
      </c>
      <c r="B724" s="4" t="s">
        <v>176</v>
      </c>
      <c r="C724" s="4">
        <f>VLOOKUP(B724,[9]Sheet2!A$1:B$100,2,FALSE)</f>
        <v>73</v>
      </c>
      <c r="D724" s="4" t="s">
        <v>33990</v>
      </c>
      <c r="E724" s="4" t="s">
        <v>33991</v>
      </c>
      <c r="F724" s="4" t="s">
        <v>33992</v>
      </c>
      <c r="G724" s="4" t="s">
        <v>15081</v>
      </c>
      <c r="H724" s="4">
        <v>2008</v>
      </c>
      <c r="I724" s="4" t="s">
        <v>3657</v>
      </c>
      <c r="J724" s="4" t="s">
        <v>22</v>
      </c>
      <c r="K724" s="4" t="s">
        <v>33993</v>
      </c>
      <c r="L724" s="4">
        <v>1173</v>
      </c>
      <c r="M724" s="4" t="s">
        <v>33994</v>
      </c>
      <c r="N724" s="4"/>
    </row>
    <row r="725" spans="1:14">
      <c r="A725" s="4">
        <v>723</v>
      </c>
      <c r="B725" s="4" t="s">
        <v>176</v>
      </c>
      <c r="C725" s="4">
        <f>VLOOKUP(B725,[9]Sheet2!A$1:B$100,2,FALSE)</f>
        <v>73</v>
      </c>
      <c r="D725" s="4" t="s">
        <v>33995</v>
      </c>
      <c r="E725" s="4" t="s">
        <v>33996</v>
      </c>
      <c r="F725" s="4" t="s">
        <v>33997</v>
      </c>
      <c r="G725" s="4" t="s">
        <v>33998</v>
      </c>
      <c r="H725" s="4">
        <v>1994</v>
      </c>
      <c r="I725" s="4" t="s">
        <v>353</v>
      </c>
      <c r="J725" s="4" t="s">
        <v>22</v>
      </c>
      <c r="K725" s="4" t="s">
        <v>33999</v>
      </c>
      <c r="L725" s="4">
        <v>323</v>
      </c>
      <c r="M725" s="4"/>
      <c r="N725" s="4"/>
    </row>
    <row r="726" spans="1:14">
      <c r="A726" s="4">
        <v>724</v>
      </c>
      <c r="B726" s="4" t="s">
        <v>176</v>
      </c>
      <c r="C726" s="4">
        <f>VLOOKUP(B726,[9]Sheet2!A$1:B$100,2,FALSE)</f>
        <v>73</v>
      </c>
      <c r="D726" s="4" t="s">
        <v>34000</v>
      </c>
      <c r="E726" s="4" t="s">
        <v>34001</v>
      </c>
      <c r="F726" s="4" t="s">
        <v>34002</v>
      </c>
      <c r="G726" s="4" t="s">
        <v>29555</v>
      </c>
      <c r="H726" s="4">
        <v>1995</v>
      </c>
      <c r="I726" s="4" t="s">
        <v>97</v>
      </c>
      <c r="J726" s="4" t="s">
        <v>22</v>
      </c>
      <c r="K726" s="4" t="s">
        <v>34003</v>
      </c>
      <c r="L726" s="4">
        <v>138</v>
      </c>
      <c r="M726" s="4" t="s">
        <v>34004</v>
      </c>
      <c r="N726" s="4"/>
    </row>
    <row r="727" spans="1:14">
      <c r="A727" s="4">
        <v>725</v>
      </c>
      <c r="B727" s="4" t="s">
        <v>176</v>
      </c>
      <c r="C727" s="4">
        <f>VLOOKUP(B727,[9]Sheet2!A$1:B$100,2,FALSE)</f>
        <v>73</v>
      </c>
      <c r="D727" s="4" t="s">
        <v>34005</v>
      </c>
      <c r="E727" s="4" t="s">
        <v>34006</v>
      </c>
      <c r="F727" s="4" t="s">
        <v>34007</v>
      </c>
      <c r="G727" s="4" t="s">
        <v>17290</v>
      </c>
      <c r="H727" s="4">
        <v>2003</v>
      </c>
      <c r="I727" s="4" t="s">
        <v>378</v>
      </c>
      <c r="J727" s="4" t="s">
        <v>22</v>
      </c>
      <c r="K727" s="4" t="s">
        <v>34008</v>
      </c>
      <c r="L727" s="4">
        <v>157</v>
      </c>
      <c r="M727" s="4" t="s">
        <v>34009</v>
      </c>
      <c r="N727" s="4"/>
    </row>
    <row r="728" spans="1:14">
      <c r="A728" s="4">
        <v>726</v>
      </c>
      <c r="B728" s="4" t="s">
        <v>176</v>
      </c>
      <c r="C728" s="4">
        <f>VLOOKUP(B728,[9]Sheet2!A$1:B$100,2,FALSE)</f>
        <v>73</v>
      </c>
      <c r="D728" s="4" t="s">
        <v>34010</v>
      </c>
      <c r="E728" s="4" t="s">
        <v>34011</v>
      </c>
      <c r="F728" s="4" t="s">
        <v>33576</v>
      </c>
      <c r="G728" s="4" t="s">
        <v>10190</v>
      </c>
      <c r="H728" s="4">
        <v>1997</v>
      </c>
      <c r="I728" s="4" t="s">
        <v>97</v>
      </c>
      <c r="J728" s="4" t="s">
        <v>22</v>
      </c>
      <c r="K728" s="4" t="s">
        <v>34012</v>
      </c>
      <c r="L728" s="4">
        <v>169</v>
      </c>
      <c r="M728" s="4"/>
      <c r="N728" s="4"/>
    </row>
    <row r="729" spans="1:14">
      <c r="A729" s="4">
        <v>727</v>
      </c>
      <c r="B729" s="4" t="s">
        <v>176</v>
      </c>
      <c r="C729" s="4">
        <f>VLOOKUP(B729,[9]Sheet2!A$1:B$100,2,FALSE)</f>
        <v>73</v>
      </c>
      <c r="D729" s="4" t="s">
        <v>34013</v>
      </c>
      <c r="E729" s="4"/>
      <c r="F729" s="4" t="s">
        <v>32294</v>
      </c>
      <c r="G729" s="4" t="s">
        <v>34014</v>
      </c>
      <c r="H729" s="4"/>
      <c r="I729" s="4"/>
      <c r="J729" s="4" t="s">
        <v>167</v>
      </c>
      <c r="K729" s="4"/>
      <c r="L729" s="4">
        <v>3</v>
      </c>
      <c r="M729" s="4"/>
      <c r="N729" s="4" t="s">
        <v>34</v>
      </c>
    </row>
    <row r="730" spans="1:14">
      <c r="A730" s="4">
        <v>728</v>
      </c>
      <c r="B730" s="4" t="s">
        <v>176</v>
      </c>
      <c r="C730" s="4">
        <f>VLOOKUP(B730,[9]Sheet2!A$1:B$100,2,FALSE)</f>
        <v>73</v>
      </c>
      <c r="D730" s="4" t="s">
        <v>34015</v>
      </c>
      <c r="E730" s="4" t="s">
        <v>34016</v>
      </c>
      <c r="F730" s="4" t="s">
        <v>34017</v>
      </c>
      <c r="G730" s="4" t="s">
        <v>34018</v>
      </c>
      <c r="H730" s="4">
        <v>2000</v>
      </c>
      <c r="I730" s="4" t="s">
        <v>863</v>
      </c>
      <c r="J730" s="4" t="s">
        <v>22</v>
      </c>
      <c r="K730" s="4" t="s">
        <v>34019</v>
      </c>
      <c r="L730" s="4">
        <v>372</v>
      </c>
      <c r="M730" s="4"/>
      <c r="N730" s="4"/>
    </row>
    <row r="731" spans="1:14">
      <c r="A731" s="4">
        <v>729</v>
      </c>
      <c r="B731" s="4" t="s">
        <v>176</v>
      </c>
      <c r="C731" s="4">
        <f>VLOOKUP(B731,[9]Sheet2!A$1:B$100,2,FALSE)</f>
        <v>73</v>
      </c>
      <c r="D731" s="4" t="s">
        <v>34020</v>
      </c>
      <c r="E731" s="4" t="s">
        <v>34021</v>
      </c>
      <c r="F731" s="4" t="s">
        <v>34022</v>
      </c>
      <c r="G731" s="4" t="s">
        <v>34023</v>
      </c>
      <c r="H731" s="4">
        <v>2009</v>
      </c>
      <c r="I731" s="4" t="s">
        <v>24917</v>
      </c>
      <c r="J731" s="4" t="s">
        <v>22</v>
      </c>
      <c r="K731" s="4" t="s">
        <v>34024</v>
      </c>
      <c r="L731" s="4">
        <v>239</v>
      </c>
      <c r="M731" s="4" t="s">
        <v>34025</v>
      </c>
      <c r="N731" s="4"/>
    </row>
    <row r="732" spans="1:14">
      <c r="A732" s="4">
        <v>730</v>
      </c>
      <c r="B732" s="4" t="s">
        <v>176</v>
      </c>
      <c r="C732" s="4">
        <f>VLOOKUP(B732,[9]Sheet2!A$1:B$100,2,FALSE)</f>
        <v>73</v>
      </c>
      <c r="D732" s="4" t="s">
        <v>34026</v>
      </c>
      <c r="E732" s="4" t="s">
        <v>34027</v>
      </c>
      <c r="F732" s="4" t="s">
        <v>34028</v>
      </c>
      <c r="G732" s="4" t="s">
        <v>16017</v>
      </c>
      <c r="H732" s="4">
        <v>2011</v>
      </c>
      <c r="I732" s="4" t="s">
        <v>863</v>
      </c>
      <c r="J732" s="4" t="s">
        <v>22</v>
      </c>
      <c r="K732" s="4" t="s">
        <v>34029</v>
      </c>
      <c r="L732" s="4">
        <v>184</v>
      </c>
      <c r="M732" s="4" t="s">
        <v>34030</v>
      </c>
      <c r="N732" s="4"/>
    </row>
    <row r="733" spans="1:14">
      <c r="A733" s="4">
        <v>731</v>
      </c>
      <c r="B733" s="4" t="s">
        <v>225</v>
      </c>
      <c r="C733" s="4">
        <f>VLOOKUP(B733,[9]Sheet2!A$1:B$100,2,FALSE)</f>
        <v>74</v>
      </c>
      <c r="D733" s="4" t="s">
        <v>34031</v>
      </c>
      <c r="E733" s="4" t="s">
        <v>34032</v>
      </c>
      <c r="F733" s="4" t="s">
        <v>34033</v>
      </c>
      <c r="G733" s="4" t="s">
        <v>15789</v>
      </c>
      <c r="H733" s="4">
        <v>2006</v>
      </c>
      <c r="I733" s="4" t="s">
        <v>97</v>
      </c>
      <c r="J733" s="4" t="s">
        <v>22</v>
      </c>
      <c r="K733" s="4" t="s">
        <v>34034</v>
      </c>
      <c r="L733" s="4">
        <v>254</v>
      </c>
      <c r="M733" s="4" t="s">
        <v>34035</v>
      </c>
      <c r="N733" s="4"/>
    </row>
    <row r="734" spans="1:14">
      <c r="A734" s="4">
        <v>732</v>
      </c>
      <c r="B734" s="4" t="s">
        <v>225</v>
      </c>
      <c r="C734" s="4">
        <f>VLOOKUP(B734,[9]Sheet2!A$1:B$100,2,FALSE)</f>
        <v>74</v>
      </c>
      <c r="D734" s="4" t="s">
        <v>34036</v>
      </c>
      <c r="E734" s="4" t="s">
        <v>34037</v>
      </c>
      <c r="F734" s="4" t="s">
        <v>34038</v>
      </c>
      <c r="G734" s="4" t="s">
        <v>1394</v>
      </c>
      <c r="H734" s="4">
        <v>2001</v>
      </c>
      <c r="I734" s="4" t="s">
        <v>1388</v>
      </c>
      <c r="J734" s="4" t="s">
        <v>22</v>
      </c>
      <c r="K734" s="4" t="s">
        <v>34039</v>
      </c>
      <c r="L734" s="4">
        <v>192</v>
      </c>
      <c r="M734" s="4" t="s">
        <v>34040</v>
      </c>
      <c r="N734" s="4"/>
    </row>
    <row r="735" spans="1:14">
      <c r="A735" s="4">
        <v>733</v>
      </c>
      <c r="B735" s="4" t="s">
        <v>225</v>
      </c>
      <c r="C735" s="4">
        <f>VLOOKUP(B735,[9]Sheet2!A$1:B$100,2,FALSE)</f>
        <v>74</v>
      </c>
      <c r="D735" s="4" t="s">
        <v>34041</v>
      </c>
      <c r="E735" s="4" t="s">
        <v>34042</v>
      </c>
      <c r="F735" s="4" t="s">
        <v>34043</v>
      </c>
      <c r="G735" s="4"/>
      <c r="H735" s="4">
        <v>2004</v>
      </c>
      <c r="I735" s="4" t="s">
        <v>4683</v>
      </c>
      <c r="J735" s="4" t="s">
        <v>119</v>
      </c>
      <c r="K735" s="4" t="s">
        <v>34044</v>
      </c>
      <c r="L735" s="4">
        <v>252</v>
      </c>
      <c r="M735" s="4"/>
      <c r="N735" s="4" t="s">
        <v>4501</v>
      </c>
    </row>
    <row r="736" spans="1:14">
      <c r="A736" s="4">
        <v>734</v>
      </c>
      <c r="B736" s="4" t="s">
        <v>225</v>
      </c>
      <c r="C736" s="4">
        <f>VLOOKUP(B736,[9]Sheet2!A$1:B$100,2,FALSE)</f>
        <v>74</v>
      </c>
      <c r="D736" s="4" t="s">
        <v>34045</v>
      </c>
      <c r="E736" s="4" t="s">
        <v>34046</v>
      </c>
      <c r="F736" s="4" t="s">
        <v>34047</v>
      </c>
      <c r="G736" s="4" t="s">
        <v>34048</v>
      </c>
      <c r="H736" s="4">
        <v>1997</v>
      </c>
      <c r="I736" s="4" t="s">
        <v>353</v>
      </c>
      <c r="J736" s="4" t="s">
        <v>22</v>
      </c>
      <c r="K736" s="4" t="s">
        <v>34049</v>
      </c>
      <c r="L736" s="4">
        <v>114</v>
      </c>
      <c r="M736" s="4"/>
      <c r="N736" s="4"/>
    </row>
    <row r="737" spans="1:14">
      <c r="A737" s="4">
        <v>735</v>
      </c>
      <c r="B737" s="4" t="s">
        <v>225</v>
      </c>
      <c r="C737" s="4">
        <f>VLOOKUP(B737,[9]Sheet2!A$1:B$100,2,FALSE)</f>
        <v>74</v>
      </c>
      <c r="D737" s="4" t="s">
        <v>34050</v>
      </c>
      <c r="E737" s="4"/>
      <c r="F737" s="4" t="s">
        <v>34051</v>
      </c>
      <c r="G737" s="4" t="s">
        <v>34052</v>
      </c>
      <c r="H737" s="4">
        <v>2003</v>
      </c>
      <c r="I737" s="4" t="s">
        <v>353</v>
      </c>
      <c r="J737" s="4" t="s">
        <v>22</v>
      </c>
      <c r="K737" s="4"/>
      <c r="L737" s="4">
        <v>2</v>
      </c>
      <c r="M737" s="4"/>
      <c r="N737" s="4" t="s">
        <v>34</v>
      </c>
    </row>
    <row r="738" spans="1:14">
      <c r="A738" s="4">
        <v>736</v>
      </c>
      <c r="B738" s="4" t="s">
        <v>225</v>
      </c>
      <c r="C738" s="4">
        <f>VLOOKUP(B738,[9]Sheet2!A$1:B$100,2,FALSE)</f>
        <v>74</v>
      </c>
      <c r="D738" s="4" t="s">
        <v>34053</v>
      </c>
      <c r="E738" s="4" t="s">
        <v>34054</v>
      </c>
      <c r="F738" s="4" t="s">
        <v>34055</v>
      </c>
      <c r="G738" s="4" t="s">
        <v>34056</v>
      </c>
      <c r="H738" s="4">
        <v>2001</v>
      </c>
      <c r="I738" s="4" t="s">
        <v>34057</v>
      </c>
      <c r="J738" s="4" t="s">
        <v>102</v>
      </c>
      <c r="K738" s="4" t="s">
        <v>34058</v>
      </c>
      <c r="L738" s="4">
        <v>4</v>
      </c>
      <c r="M738" s="4" t="s">
        <v>34054</v>
      </c>
      <c r="N738" s="4" t="s">
        <v>24</v>
      </c>
    </row>
    <row r="739" spans="1:14">
      <c r="A739" s="4">
        <v>737</v>
      </c>
      <c r="B739" s="4" t="s">
        <v>225</v>
      </c>
      <c r="C739" s="4">
        <f>VLOOKUP(B739,[9]Sheet2!A$1:B$100,2,FALSE)</f>
        <v>74</v>
      </c>
      <c r="D739" s="4" t="s">
        <v>34059</v>
      </c>
      <c r="E739" s="4" t="s">
        <v>34060</v>
      </c>
      <c r="F739" s="4" t="s">
        <v>34061</v>
      </c>
      <c r="G739" s="4" t="s">
        <v>2311</v>
      </c>
      <c r="H739" s="4">
        <v>2004</v>
      </c>
      <c r="I739" s="4" t="s">
        <v>863</v>
      </c>
      <c r="J739" s="4" t="s">
        <v>22</v>
      </c>
      <c r="K739" s="4" t="s">
        <v>34062</v>
      </c>
      <c r="L739" s="4">
        <v>170</v>
      </c>
      <c r="M739" s="4" t="s">
        <v>34063</v>
      </c>
      <c r="N739" s="4"/>
    </row>
    <row r="740" spans="1:14">
      <c r="A740" s="4">
        <v>738</v>
      </c>
      <c r="B740" s="4" t="s">
        <v>225</v>
      </c>
      <c r="C740" s="4">
        <f>VLOOKUP(B740,[9]Sheet2!A$1:B$100,2,FALSE)</f>
        <v>74</v>
      </c>
      <c r="D740" s="4" t="s">
        <v>34064</v>
      </c>
      <c r="E740" s="4" t="s">
        <v>34065</v>
      </c>
      <c r="F740" s="4" t="s">
        <v>34066</v>
      </c>
      <c r="G740" s="4"/>
      <c r="H740" s="4">
        <v>2011</v>
      </c>
      <c r="I740" s="4" t="s">
        <v>34067</v>
      </c>
      <c r="J740" s="4" t="s">
        <v>4626</v>
      </c>
      <c r="K740" s="4" t="s">
        <v>34068</v>
      </c>
      <c r="L740" s="4">
        <v>1</v>
      </c>
      <c r="M740" s="4"/>
      <c r="N740" s="4"/>
    </row>
    <row r="741" spans="1:14">
      <c r="A741" s="4">
        <v>739</v>
      </c>
      <c r="B741" s="4" t="s">
        <v>225</v>
      </c>
      <c r="C741" s="4">
        <f>VLOOKUP(B741,[9]Sheet2!A$1:B$100,2,FALSE)</f>
        <v>74</v>
      </c>
      <c r="D741" s="4" t="s">
        <v>34069</v>
      </c>
      <c r="E741" s="4" t="s">
        <v>34070</v>
      </c>
      <c r="F741" s="4" t="s">
        <v>34071</v>
      </c>
      <c r="G741" s="4" t="s">
        <v>34072</v>
      </c>
      <c r="H741" s="4">
        <v>1989</v>
      </c>
      <c r="I741" s="4" t="s">
        <v>34073</v>
      </c>
      <c r="J741" s="4" t="s">
        <v>22</v>
      </c>
      <c r="K741" s="4" t="s">
        <v>34074</v>
      </c>
      <c r="L741" s="4">
        <v>21</v>
      </c>
      <c r="M741" s="4"/>
      <c r="N741" s="4"/>
    </row>
    <row r="742" spans="1:14">
      <c r="A742" s="4">
        <v>740</v>
      </c>
      <c r="B742" s="4" t="s">
        <v>225</v>
      </c>
      <c r="C742" s="4">
        <f>VLOOKUP(B742,[9]Sheet2!A$1:B$100,2,FALSE)</f>
        <v>74</v>
      </c>
      <c r="D742" s="4" t="s">
        <v>34075</v>
      </c>
      <c r="E742" s="4" t="s">
        <v>34076</v>
      </c>
      <c r="F742" s="4" t="s">
        <v>34077</v>
      </c>
      <c r="G742" s="4" t="s">
        <v>34078</v>
      </c>
      <c r="H742" s="4">
        <v>1991</v>
      </c>
      <c r="I742" s="4" t="s">
        <v>353</v>
      </c>
      <c r="J742" s="4" t="s">
        <v>22</v>
      </c>
      <c r="K742" s="4" t="s">
        <v>34079</v>
      </c>
      <c r="L742" s="4">
        <v>3</v>
      </c>
      <c r="M742" s="4" t="s">
        <v>34080</v>
      </c>
      <c r="N742" s="4"/>
    </row>
    <row r="743" spans="1:14">
      <c r="A743" s="4">
        <v>741</v>
      </c>
      <c r="B743" s="4" t="s">
        <v>785</v>
      </c>
      <c r="C743" s="4">
        <f>VLOOKUP(B743,[9]Sheet2!A$1:B$100,2,FALSE)</f>
        <v>75</v>
      </c>
      <c r="D743" s="4" t="s">
        <v>34081</v>
      </c>
      <c r="E743" s="4" t="s">
        <v>34082</v>
      </c>
      <c r="F743" s="4" t="s">
        <v>34083</v>
      </c>
      <c r="G743" s="4" t="s">
        <v>34084</v>
      </c>
      <c r="H743" s="4">
        <v>1984</v>
      </c>
      <c r="I743" s="4" t="s">
        <v>17426</v>
      </c>
      <c r="J743" s="4" t="s">
        <v>22</v>
      </c>
      <c r="K743" s="4" t="s">
        <v>34085</v>
      </c>
      <c r="L743" s="4">
        <v>8</v>
      </c>
      <c r="M743" s="4" t="s">
        <v>34086</v>
      </c>
      <c r="N743" s="4"/>
    </row>
    <row r="744" spans="1:14">
      <c r="A744" s="4">
        <v>742</v>
      </c>
      <c r="B744" s="4" t="s">
        <v>785</v>
      </c>
      <c r="C744" s="4">
        <f>VLOOKUP(B744,[9]Sheet2!A$1:B$100,2,FALSE)</f>
        <v>75</v>
      </c>
      <c r="D744" s="4" t="s">
        <v>34087</v>
      </c>
      <c r="E744" s="4" t="s">
        <v>34088</v>
      </c>
      <c r="F744" s="4" t="s">
        <v>34089</v>
      </c>
      <c r="G744" s="4" t="s">
        <v>34090</v>
      </c>
      <c r="H744" s="4">
        <v>1975</v>
      </c>
      <c r="I744" s="4" t="s">
        <v>353</v>
      </c>
      <c r="J744" s="4" t="s">
        <v>22</v>
      </c>
      <c r="K744" s="4" t="s">
        <v>34091</v>
      </c>
      <c r="L744" s="4">
        <v>190</v>
      </c>
      <c r="M744" s="4" t="s">
        <v>34088</v>
      </c>
      <c r="N744" s="4" t="s">
        <v>24</v>
      </c>
    </row>
    <row r="745" spans="1:14">
      <c r="A745" s="4">
        <v>743</v>
      </c>
      <c r="B745" s="4" t="s">
        <v>785</v>
      </c>
      <c r="C745" s="4">
        <f>VLOOKUP(B745,[9]Sheet2!A$1:B$100,2,FALSE)</f>
        <v>75</v>
      </c>
      <c r="D745" s="4" t="s">
        <v>34092</v>
      </c>
      <c r="E745" s="4" t="s">
        <v>34093</v>
      </c>
      <c r="F745" s="4" t="s">
        <v>34094</v>
      </c>
      <c r="G745" s="4" t="s">
        <v>34095</v>
      </c>
      <c r="H745" s="4">
        <v>1998</v>
      </c>
      <c r="I745" s="4" t="s">
        <v>34096</v>
      </c>
      <c r="J745" s="4" t="s">
        <v>22</v>
      </c>
      <c r="K745" s="4" t="s">
        <v>34097</v>
      </c>
      <c r="L745" s="4">
        <v>102</v>
      </c>
      <c r="M745" s="4"/>
      <c r="N745" s="4"/>
    </row>
    <row r="746" spans="1:14">
      <c r="A746" s="4">
        <v>744</v>
      </c>
      <c r="B746" s="4" t="s">
        <v>785</v>
      </c>
      <c r="C746" s="4">
        <f>VLOOKUP(B746,[9]Sheet2!A$1:B$100,2,FALSE)</f>
        <v>75</v>
      </c>
      <c r="D746" s="4" t="s">
        <v>34098</v>
      </c>
      <c r="E746" s="4" t="s">
        <v>34099</v>
      </c>
      <c r="F746" s="4" t="s">
        <v>34100</v>
      </c>
      <c r="G746" s="4" t="s">
        <v>34101</v>
      </c>
      <c r="H746" s="4">
        <v>2012</v>
      </c>
      <c r="I746" s="4" t="s">
        <v>34102</v>
      </c>
      <c r="J746" s="4" t="s">
        <v>167</v>
      </c>
      <c r="K746" s="4" t="s">
        <v>34103</v>
      </c>
      <c r="L746" s="4">
        <v>1</v>
      </c>
      <c r="M746" s="4" t="s">
        <v>34099</v>
      </c>
      <c r="N746" s="4" t="s">
        <v>1717</v>
      </c>
    </row>
    <row r="747" spans="1:14">
      <c r="A747" s="4">
        <v>745</v>
      </c>
      <c r="B747" s="4" t="s">
        <v>785</v>
      </c>
      <c r="C747" s="4">
        <f>VLOOKUP(B747,[9]Sheet2!A$1:B$100,2,FALSE)</f>
        <v>75</v>
      </c>
      <c r="D747" s="4" t="s">
        <v>34104</v>
      </c>
      <c r="E747" s="4" t="s">
        <v>34105</v>
      </c>
      <c r="F747" s="4" t="s">
        <v>34106</v>
      </c>
      <c r="G747" s="4" t="s">
        <v>34107</v>
      </c>
      <c r="H747" s="4">
        <v>2006</v>
      </c>
      <c r="I747" s="4" t="s">
        <v>4686</v>
      </c>
      <c r="J747" s="4" t="s">
        <v>22</v>
      </c>
      <c r="K747" s="4" t="s">
        <v>34108</v>
      </c>
      <c r="L747" s="4">
        <v>1</v>
      </c>
      <c r="M747" s="4"/>
      <c r="N747" s="4"/>
    </row>
    <row r="748" spans="1:14">
      <c r="A748" s="4">
        <v>746</v>
      </c>
      <c r="B748" s="4" t="s">
        <v>785</v>
      </c>
      <c r="C748" s="4">
        <f>VLOOKUP(B748,[9]Sheet2!A$1:B$100,2,FALSE)</f>
        <v>75</v>
      </c>
      <c r="D748" s="4" t="s">
        <v>34109</v>
      </c>
      <c r="E748" s="4" t="s">
        <v>34110</v>
      </c>
      <c r="F748" s="4" t="s">
        <v>34111</v>
      </c>
      <c r="G748" s="4" t="s">
        <v>34112</v>
      </c>
      <c r="H748" s="4">
        <v>2010</v>
      </c>
      <c r="I748" s="4" t="s">
        <v>7508</v>
      </c>
      <c r="J748" s="4" t="s">
        <v>22</v>
      </c>
      <c r="K748" s="4" t="s">
        <v>34113</v>
      </c>
      <c r="L748" s="4">
        <v>3</v>
      </c>
      <c r="M748" s="4" t="s">
        <v>34110</v>
      </c>
      <c r="N748" s="4" t="s">
        <v>24</v>
      </c>
    </row>
    <row r="749" spans="1:14">
      <c r="A749" s="4">
        <v>747</v>
      </c>
      <c r="B749" s="4" t="s">
        <v>785</v>
      </c>
      <c r="C749" s="4">
        <f>VLOOKUP(B749,[9]Sheet2!A$1:B$100,2,FALSE)</f>
        <v>75</v>
      </c>
      <c r="D749" s="4" t="s">
        <v>34114</v>
      </c>
      <c r="E749" s="4" t="s">
        <v>34115</v>
      </c>
      <c r="F749" s="4" t="s">
        <v>34116</v>
      </c>
      <c r="G749" s="4" t="s">
        <v>31027</v>
      </c>
      <c r="H749" s="4">
        <v>2001</v>
      </c>
      <c r="I749" s="4" t="s">
        <v>353</v>
      </c>
      <c r="J749" s="4" t="s">
        <v>22</v>
      </c>
      <c r="K749" s="4" t="s">
        <v>34117</v>
      </c>
      <c r="L749" s="4">
        <v>36</v>
      </c>
      <c r="M749" s="4" t="s">
        <v>34118</v>
      </c>
      <c r="N749" s="4"/>
    </row>
    <row r="750" spans="1:14">
      <c r="A750" s="4">
        <v>748</v>
      </c>
      <c r="B750" s="4" t="s">
        <v>785</v>
      </c>
      <c r="C750" s="4">
        <f>VLOOKUP(B750,[9]Sheet2!A$1:B$100,2,FALSE)</f>
        <v>75</v>
      </c>
      <c r="D750" s="4" t="s">
        <v>34119</v>
      </c>
      <c r="E750" s="4" t="s">
        <v>34120</v>
      </c>
      <c r="F750" s="4" t="s">
        <v>34121</v>
      </c>
      <c r="G750" s="4" t="s">
        <v>340</v>
      </c>
      <c r="H750" s="4">
        <v>1999</v>
      </c>
      <c r="I750" s="4" t="s">
        <v>97</v>
      </c>
      <c r="J750" s="4" t="s">
        <v>22</v>
      </c>
      <c r="K750" s="4" t="s">
        <v>34122</v>
      </c>
      <c r="L750" s="4">
        <v>489</v>
      </c>
      <c r="M750" s="4"/>
      <c r="N750" s="4"/>
    </row>
    <row r="751" spans="1:14">
      <c r="A751" s="4">
        <v>749</v>
      </c>
      <c r="B751" s="4" t="s">
        <v>785</v>
      </c>
      <c r="C751" s="4">
        <f>VLOOKUP(B751,[9]Sheet2!A$1:B$100,2,FALSE)</f>
        <v>75</v>
      </c>
      <c r="D751" s="4" t="s">
        <v>34123</v>
      </c>
      <c r="E751" s="4"/>
      <c r="F751" s="4" t="s">
        <v>34124</v>
      </c>
      <c r="G751" s="4" t="s">
        <v>34125</v>
      </c>
      <c r="H751" s="4"/>
      <c r="I751" s="4"/>
      <c r="J751" s="4" t="s">
        <v>22</v>
      </c>
      <c r="K751" s="4"/>
      <c r="L751" s="4">
        <v>4</v>
      </c>
      <c r="M751" s="4"/>
      <c r="N751" s="4" t="s">
        <v>34</v>
      </c>
    </row>
    <row r="752" spans="1:14">
      <c r="A752" s="4">
        <v>750</v>
      </c>
      <c r="B752" s="4" t="s">
        <v>785</v>
      </c>
      <c r="C752" s="4">
        <f>VLOOKUP(B752,[9]Sheet2!A$1:B$100,2,FALSE)</f>
        <v>75</v>
      </c>
      <c r="D752" s="4" t="s">
        <v>34126</v>
      </c>
      <c r="E752" s="4" t="s">
        <v>34127</v>
      </c>
      <c r="F752" s="4" t="s">
        <v>34128</v>
      </c>
      <c r="G752" s="4" t="s">
        <v>20019</v>
      </c>
      <c r="H752" s="4">
        <v>1997</v>
      </c>
      <c r="I752" s="4" t="s">
        <v>535</v>
      </c>
      <c r="J752" s="4" t="s">
        <v>22</v>
      </c>
      <c r="K752" s="4" t="s">
        <v>34129</v>
      </c>
      <c r="L752" s="4">
        <v>144</v>
      </c>
      <c r="M752" s="4"/>
      <c r="N752" s="4"/>
    </row>
    <row r="753" spans="1:14">
      <c r="A753" s="4">
        <v>751</v>
      </c>
      <c r="B753" s="4" t="s">
        <v>92</v>
      </c>
      <c r="C753" s="4">
        <f>VLOOKUP(B753,[9]Sheet2!A$1:B$100,2,FALSE)</f>
        <v>76</v>
      </c>
      <c r="D753" s="4" t="s">
        <v>34130</v>
      </c>
      <c r="E753" s="4" t="s">
        <v>34131</v>
      </c>
      <c r="F753" s="4" t="s">
        <v>34132</v>
      </c>
      <c r="G753" s="4" t="s">
        <v>34133</v>
      </c>
      <c r="H753" s="4">
        <v>2006</v>
      </c>
      <c r="I753" s="4" t="s">
        <v>535</v>
      </c>
      <c r="J753" s="4" t="s">
        <v>22</v>
      </c>
      <c r="K753" s="4" t="s">
        <v>34134</v>
      </c>
      <c r="L753" s="4">
        <v>145</v>
      </c>
      <c r="M753" s="4" t="s">
        <v>34135</v>
      </c>
      <c r="N753" s="4"/>
    </row>
    <row r="754" spans="1:14">
      <c r="A754" s="4">
        <v>752</v>
      </c>
      <c r="B754" s="4" t="s">
        <v>92</v>
      </c>
      <c r="C754" s="4">
        <f>VLOOKUP(B754,[9]Sheet2!A$1:B$100,2,FALSE)</f>
        <v>76</v>
      </c>
      <c r="D754" s="4" t="s">
        <v>34136</v>
      </c>
      <c r="E754" s="4"/>
      <c r="F754" s="4" t="s">
        <v>34137</v>
      </c>
      <c r="G754" s="4" t="s">
        <v>34138</v>
      </c>
      <c r="H754" s="4"/>
      <c r="I754" s="4"/>
      <c r="J754" s="4" t="s">
        <v>167</v>
      </c>
      <c r="K754" s="4"/>
      <c r="L754" s="4">
        <v>1</v>
      </c>
      <c r="M754" s="4"/>
      <c r="N754" s="4" t="s">
        <v>34</v>
      </c>
    </row>
    <row r="755" spans="1:14">
      <c r="A755" s="4">
        <v>753</v>
      </c>
      <c r="B755" s="4" t="s">
        <v>92</v>
      </c>
      <c r="C755" s="4">
        <f>VLOOKUP(B755,[9]Sheet2!A$1:B$100,2,FALSE)</f>
        <v>76</v>
      </c>
      <c r="D755" s="4" t="s">
        <v>34139</v>
      </c>
      <c r="E755" s="4" t="s">
        <v>34140</v>
      </c>
      <c r="F755" s="4" t="s">
        <v>34141</v>
      </c>
      <c r="G755" s="4" t="s">
        <v>2025</v>
      </c>
      <c r="H755" s="4">
        <v>2008</v>
      </c>
      <c r="I755" s="4" t="s">
        <v>6580</v>
      </c>
      <c r="J755" s="4" t="s">
        <v>102</v>
      </c>
      <c r="K755" s="4" t="s">
        <v>34142</v>
      </c>
      <c r="L755" s="4">
        <v>1</v>
      </c>
      <c r="M755" s="4"/>
      <c r="N755" s="4"/>
    </row>
    <row r="756" spans="1:14">
      <c r="A756" s="4">
        <v>754</v>
      </c>
      <c r="B756" s="4" t="s">
        <v>92</v>
      </c>
      <c r="C756" s="4">
        <f>VLOOKUP(B756,[9]Sheet2!A$1:B$100,2,FALSE)</f>
        <v>76</v>
      </c>
      <c r="D756" s="4" t="s">
        <v>34143</v>
      </c>
      <c r="E756" s="4" t="s">
        <v>34144</v>
      </c>
      <c r="F756" s="4" t="s">
        <v>34145</v>
      </c>
      <c r="G756" s="4" t="s">
        <v>340</v>
      </c>
      <c r="H756" s="4">
        <v>2013</v>
      </c>
      <c r="I756" s="4" t="s">
        <v>97</v>
      </c>
      <c r="J756" s="4" t="s">
        <v>22</v>
      </c>
      <c r="K756" s="4" t="s">
        <v>34146</v>
      </c>
      <c r="L756" s="4">
        <v>4</v>
      </c>
      <c r="M756" s="4"/>
      <c r="N756" s="4"/>
    </row>
    <row r="757" spans="1:14">
      <c r="A757" s="4">
        <v>755</v>
      </c>
      <c r="B757" s="4" t="s">
        <v>92</v>
      </c>
      <c r="C757" s="4">
        <f>VLOOKUP(B757,[9]Sheet2!A$1:B$100,2,FALSE)</f>
        <v>76</v>
      </c>
      <c r="D757" s="4" t="s">
        <v>34147</v>
      </c>
      <c r="E757" s="4" t="s">
        <v>34148</v>
      </c>
      <c r="F757" s="4" t="s">
        <v>34149</v>
      </c>
      <c r="G757" s="4"/>
      <c r="H757" s="4">
        <v>2012</v>
      </c>
      <c r="I757" s="4" t="s">
        <v>34150</v>
      </c>
      <c r="J757" s="4" t="s">
        <v>4626</v>
      </c>
      <c r="K757" s="4" t="s">
        <v>34151</v>
      </c>
      <c r="L757" s="4">
        <v>1</v>
      </c>
      <c r="M757" s="4"/>
      <c r="N757" s="4"/>
    </row>
    <row r="758" spans="1:14">
      <c r="A758" s="4">
        <v>756</v>
      </c>
      <c r="B758" s="4" t="s">
        <v>92</v>
      </c>
      <c r="C758" s="4">
        <f>VLOOKUP(B758,[9]Sheet2!A$1:B$100,2,FALSE)</f>
        <v>76</v>
      </c>
      <c r="D758" s="4" t="s">
        <v>34152</v>
      </c>
      <c r="E758" s="4" t="s">
        <v>34153</v>
      </c>
      <c r="F758" s="4" t="s">
        <v>34154</v>
      </c>
      <c r="G758" s="4" t="s">
        <v>34155</v>
      </c>
      <c r="H758" s="4">
        <v>2005</v>
      </c>
      <c r="I758" s="4" t="s">
        <v>863</v>
      </c>
      <c r="J758" s="4" t="s">
        <v>22</v>
      </c>
      <c r="K758" s="4" t="s">
        <v>34156</v>
      </c>
      <c r="L758" s="4">
        <v>104</v>
      </c>
      <c r="M758" s="4" t="s">
        <v>34157</v>
      </c>
      <c r="N758" s="4"/>
    </row>
    <row r="759" spans="1:14">
      <c r="A759" s="4">
        <v>757</v>
      </c>
      <c r="B759" s="4" t="s">
        <v>92</v>
      </c>
      <c r="C759" s="4">
        <f>VLOOKUP(B759,[9]Sheet2!A$1:B$100,2,FALSE)</f>
        <v>76</v>
      </c>
      <c r="D759" s="4" t="s">
        <v>34158</v>
      </c>
      <c r="E759" s="4" t="s">
        <v>34159</v>
      </c>
      <c r="F759" s="4" t="s">
        <v>34160</v>
      </c>
      <c r="G759" s="4" t="s">
        <v>9473</v>
      </c>
      <c r="H759" s="4">
        <v>2005</v>
      </c>
      <c r="I759" s="4" t="s">
        <v>97</v>
      </c>
      <c r="J759" s="4" t="s">
        <v>22</v>
      </c>
      <c r="K759" s="4" t="s">
        <v>34161</v>
      </c>
      <c r="L759" s="4">
        <v>317</v>
      </c>
      <c r="M759" s="4" t="s">
        <v>34162</v>
      </c>
      <c r="N759" s="4"/>
    </row>
    <row r="760" spans="1:14">
      <c r="A760" s="4">
        <v>758</v>
      </c>
      <c r="B760" s="4" t="s">
        <v>92</v>
      </c>
      <c r="C760" s="4">
        <f>VLOOKUP(B760,[9]Sheet2!A$1:B$100,2,FALSE)</f>
        <v>76</v>
      </c>
      <c r="D760" s="4" t="s">
        <v>34163</v>
      </c>
      <c r="E760" s="4" t="s">
        <v>34164</v>
      </c>
      <c r="F760" s="4" t="s">
        <v>34165</v>
      </c>
      <c r="G760" s="4" t="s">
        <v>31226</v>
      </c>
      <c r="H760" s="4">
        <v>2006</v>
      </c>
      <c r="I760" s="4" t="s">
        <v>97</v>
      </c>
      <c r="J760" s="4" t="s">
        <v>22</v>
      </c>
      <c r="K760" s="4" t="s">
        <v>34166</v>
      </c>
      <c r="L760" s="4">
        <v>193</v>
      </c>
      <c r="M760" s="4" t="s">
        <v>34167</v>
      </c>
      <c r="N760" s="4"/>
    </row>
    <row r="761" spans="1:14">
      <c r="A761" s="4">
        <v>759</v>
      </c>
      <c r="B761" s="4" t="s">
        <v>92</v>
      </c>
      <c r="C761" s="4">
        <f>VLOOKUP(B761,[9]Sheet2!A$1:B$100,2,FALSE)</f>
        <v>76</v>
      </c>
      <c r="D761" s="4" t="s">
        <v>34168</v>
      </c>
      <c r="E761" s="4" t="s">
        <v>34169</v>
      </c>
      <c r="F761" s="4" t="s">
        <v>34170</v>
      </c>
      <c r="G761" s="4" t="s">
        <v>34171</v>
      </c>
      <c r="H761" s="4">
        <v>1996</v>
      </c>
      <c r="I761" s="4" t="s">
        <v>863</v>
      </c>
      <c r="J761" s="4" t="s">
        <v>22</v>
      </c>
      <c r="K761" s="4" t="s">
        <v>34172</v>
      </c>
      <c r="L761" s="4">
        <v>18</v>
      </c>
      <c r="M761" s="4"/>
      <c r="N761" s="4"/>
    </row>
    <row r="762" spans="1:14">
      <c r="A762" s="4">
        <v>760</v>
      </c>
      <c r="B762" s="4" t="s">
        <v>92</v>
      </c>
      <c r="C762" s="4">
        <f>VLOOKUP(B762,[9]Sheet2!A$1:B$100,2,FALSE)</f>
        <v>76</v>
      </c>
      <c r="D762" s="4" t="s">
        <v>34173</v>
      </c>
      <c r="E762" s="4"/>
      <c r="F762" s="4" t="s">
        <v>34174</v>
      </c>
      <c r="G762" s="4" t="s">
        <v>34175</v>
      </c>
      <c r="H762" s="4">
        <v>1991</v>
      </c>
      <c r="I762" s="4"/>
      <c r="J762" s="4" t="s">
        <v>167</v>
      </c>
      <c r="K762" s="4"/>
      <c r="L762" s="4">
        <v>105</v>
      </c>
      <c r="M762" s="4"/>
      <c r="N762" s="4" t="s">
        <v>34</v>
      </c>
    </row>
    <row r="763" spans="1:14">
      <c r="A763" s="4">
        <v>761</v>
      </c>
      <c r="B763" s="4" t="s">
        <v>804</v>
      </c>
      <c r="C763" s="4">
        <f>VLOOKUP(B763,[9]Sheet2!A$1:B$100,2,FALSE)</f>
        <v>77</v>
      </c>
      <c r="D763" s="4" t="s">
        <v>34176</v>
      </c>
      <c r="E763" s="4" t="s">
        <v>34177</v>
      </c>
      <c r="F763" s="4" t="s">
        <v>34178</v>
      </c>
      <c r="G763" s="4" t="s">
        <v>34179</v>
      </c>
      <c r="H763" s="4">
        <v>2011</v>
      </c>
      <c r="I763" s="4" t="s">
        <v>1466</v>
      </c>
      <c r="J763" s="4" t="s">
        <v>102</v>
      </c>
      <c r="K763" s="4" t="s">
        <v>34180</v>
      </c>
      <c r="L763" s="4">
        <v>1</v>
      </c>
      <c r="M763" s="4"/>
      <c r="N763" s="4"/>
    </row>
    <row r="764" spans="1:14">
      <c r="A764" s="4">
        <v>762</v>
      </c>
      <c r="B764" s="4" t="s">
        <v>804</v>
      </c>
      <c r="C764" s="4">
        <f>VLOOKUP(B764,[9]Sheet2!A$1:B$100,2,FALSE)</f>
        <v>77</v>
      </c>
      <c r="D764" s="4" t="s">
        <v>34181</v>
      </c>
      <c r="E764" s="4" t="s">
        <v>34182</v>
      </c>
      <c r="F764" s="4" t="s">
        <v>34183</v>
      </c>
      <c r="G764" s="4"/>
      <c r="H764" s="4">
        <v>2007</v>
      </c>
      <c r="I764" s="4" t="s">
        <v>4683</v>
      </c>
      <c r="J764" s="4" t="s">
        <v>119</v>
      </c>
      <c r="K764" s="4" t="s">
        <v>34184</v>
      </c>
      <c r="L764" s="4">
        <v>184</v>
      </c>
      <c r="M764" s="4"/>
      <c r="N764" s="4" t="s">
        <v>4501</v>
      </c>
    </row>
    <row r="765" spans="1:14">
      <c r="A765" s="4">
        <v>763</v>
      </c>
      <c r="B765" s="4" t="s">
        <v>804</v>
      </c>
      <c r="C765" s="4">
        <f>VLOOKUP(B765,[9]Sheet2!A$1:B$100,2,FALSE)</f>
        <v>77</v>
      </c>
      <c r="D765" s="4" t="s">
        <v>34185</v>
      </c>
      <c r="E765" s="4"/>
      <c r="F765" s="4" t="s">
        <v>34186</v>
      </c>
      <c r="G765" s="4" t="s">
        <v>34187</v>
      </c>
      <c r="H765" s="4">
        <v>1985</v>
      </c>
      <c r="I765" s="4"/>
      <c r="J765" s="4" t="s">
        <v>167</v>
      </c>
      <c r="K765" s="4"/>
      <c r="L765" s="4">
        <v>58</v>
      </c>
      <c r="M765" s="4"/>
      <c r="N765" s="4" t="s">
        <v>34</v>
      </c>
    </row>
    <row r="766" spans="1:14">
      <c r="A766" s="4">
        <v>764</v>
      </c>
      <c r="B766" s="4" t="s">
        <v>804</v>
      </c>
      <c r="C766" s="4">
        <f>VLOOKUP(B766,[9]Sheet2!A$1:B$100,2,FALSE)</f>
        <v>77</v>
      </c>
      <c r="D766" s="4" t="s">
        <v>34188</v>
      </c>
      <c r="E766" s="4" t="s">
        <v>34189</v>
      </c>
      <c r="F766" s="4" t="s">
        <v>34190</v>
      </c>
      <c r="G766" s="4" t="s">
        <v>34191</v>
      </c>
      <c r="H766" s="4">
        <v>2013</v>
      </c>
      <c r="I766" s="4" t="s">
        <v>7825</v>
      </c>
      <c r="J766" s="4" t="s">
        <v>22</v>
      </c>
      <c r="K766" s="4" t="s">
        <v>34192</v>
      </c>
      <c r="L766" s="4">
        <v>2</v>
      </c>
      <c r="M766" s="4" t="s">
        <v>34189</v>
      </c>
      <c r="N766" s="4" t="s">
        <v>24</v>
      </c>
    </row>
    <row r="767" spans="1:14">
      <c r="A767" s="4">
        <v>765</v>
      </c>
      <c r="B767" s="4" t="s">
        <v>804</v>
      </c>
      <c r="C767" s="4">
        <f>VLOOKUP(B767,[9]Sheet2!A$1:B$100,2,FALSE)</f>
        <v>77</v>
      </c>
      <c r="D767" s="4" t="s">
        <v>34193</v>
      </c>
      <c r="E767" s="4" t="s">
        <v>34194</v>
      </c>
      <c r="F767" s="4" t="s">
        <v>34195</v>
      </c>
      <c r="G767" s="4" t="s">
        <v>18152</v>
      </c>
      <c r="H767" s="4">
        <v>1931</v>
      </c>
      <c r="I767" s="4" t="s">
        <v>353</v>
      </c>
      <c r="J767" s="4" t="s">
        <v>22</v>
      </c>
      <c r="K767" s="4" t="s">
        <v>34196</v>
      </c>
      <c r="L767" s="4">
        <v>1</v>
      </c>
      <c r="M767" s="4"/>
      <c r="N767" s="4"/>
    </row>
    <row r="768" spans="1:14">
      <c r="A768" s="4">
        <v>766</v>
      </c>
      <c r="B768" s="4" t="s">
        <v>804</v>
      </c>
      <c r="C768" s="4">
        <f>VLOOKUP(B768,[9]Sheet2!A$1:B$100,2,FALSE)</f>
        <v>77</v>
      </c>
      <c r="D768" s="4" t="s">
        <v>34197</v>
      </c>
      <c r="E768" s="4" t="s">
        <v>34198</v>
      </c>
      <c r="F768" s="4" t="s">
        <v>34199</v>
      </c>
      <c r="G768" s="4" t="s">
        <v>34200</v>
      </c>
      <c r="H768" s="4">
        <v>2005</v>
      </c>
      <c r="I768" s="4" t="s">
        <v>34201</v>
      </c>
      <c r="J768" s="4" t="s">
        <v>22</v>
      </c>
      <c r="K768" s="4" t="s">
        <v>34202</v>
      </c>
      <c r="L768" s="4">
        <v>1</v>
      </c>
      <c r="M768" s="4" t="s">
        <v>34198</v>
      </c>
      <c r="N768" s="4" t="s">
        <v>24</v>
      </c>
    </row>
    <row r="769" spans="1:14">
      <c r="A769" s="4">
        <v>767</v>
      </c>
      <c r="B769" s="4" t="s">
        <v>804</v>
      </c>
      <c r="C769" s="4">
        <f>VLOOKUP(B769,[9]Sheet2!A$1:B$100,2,FALSE)</f>
        <v>77</v>
      </c>
      <c r="D769" s="4" t="s">
        <v>34203</v>
      </c>
      <c r="E769" s="4" t="s">
        <v>34204</v>
      </c>
      <c r="F769" s="4" t="s">
        <v>34205</v>
      </c>
      <c r="G769" s="4" t="s">
        <v>34206</v>
      </c>
      <c r="H769" s="4">
        <v>2011</v>
      </c>
      <c r="I769" s="4" t="s">
        <v>4683</v>
      </c>
      <c r="J769" s="4" t="s">
        <v>119</v>
      </c>
      <c r="K769" s="4" t="s">
        <v>34207</v>
      </c>
      <c r="L769" s="4">
        <v>1</v>
      </c>
      <c r="M769" s="4"/>
      <c r="N769" s="4"/>
    </row>
    <row r="770" spans="1:14">
      <c r="A770" s="4">
        <v>768</v>
      </c>
      <c r="B770" s="4" t="s">
        <v>804</v>
      </c>
      <c r="C770" s="4">
        <f>VLOOKUP(B770,[9]Sheet2!A$1:B$100,2,FALSE)</f>
        <v>77</v>
      </c>
      <c r="D770" s="4" t="s">
        <v>34208</v>
      </c>
      <c r="E770" s="4" t="s">
        <v>34209</v>
      </c>
      <c r="F770" s="4" t="s">
        <v>34210</v>
      </c>
      <c r="G770" s="4" t="s">
        <v>34211</v>
      </c>
      <c r="H770" s="4">
        <v>2001</v>
      </c>
      <c r="I770" s="4" t="s">
        <v>863</v>
      </c>
      <c r="J770" s="4" t="s">
        <v>22</v>
      </c>
      <c r="K770" s="4" t="s">
        <v>34212</v>
      </c>
      <c r="L770" s="4">
        <v>27</v>
      </c>
      <c r="M770" s="4"/>
      <c r="N770" s="4"/>
    </row>
    <row r="771" spans="1:14">
      <c r="A771" s="4">
        <v>769</v>
      </c>
      <c r="B771" s="4" t="s">
        <v>804</v>
      </c>
      <c r="C771" s="4">
        <f>VLOOKUP(B771,[9]Sheet2!A$1:B$100,2,FALSE)</f>
        <v>77</v>
      </c>
      <c r="D771" s="4" t="s">
        <v>34213</v>
      </c>
      <c r="E771" s="4" t="s">
        <v>34214</v>
      </c>
      <c r="F771" s="4" t="s">
        <v>34215</v>
      </c>
      <c r="G771" s="4" t="s">
        <v>34216</v>
      </c>
      <c r="H771" s="4">
        <v>1993</v>
      </c>
      <c r="I771" s="4" t="s">
        <v>353</v>
      </c>
      <c r="J771" s="4" t="s">
        <v>22</v>
      </c>
      <c r="K771" s="4" t="s">
        <v>34217</v>
      </c>
      <c r="L771" s="4">
        <v>875</v>
      </c>
      <c r="M771" s="4" t="s">
        <v>34218</v>
      </c>
      <c r="N771" s="4"/>
    </row>
    <row r="772" spans="1:14">
      <c r="A772" s="4">
        <v>770</v>
      </c>
      <c r="B772" s="4" t="s">
        <v>804</v>
      </c>
      <c r="C772" s="4">
        <f>VLOOKUP(B772,[9]Sheet2!A$1:B$100,2,FALSE)</f>
        <v>77</v>
      </c>
      <c r="D772" s="4" t="s">
        <v>34219</v>
      </c>
      <c r="E772" s="4" t="s">
        <v>34220</v>
      </c>
      <c r="F772" s="4" t="s">
        <v>34221</v>
      </c>
      <c r="G772" s="4"/>
      <c r="H772" s="4">
        <v>1983</v>
      </c>
      <c r="I772" s="4" t="s">
        <v>32479</v>
      </c>
      <c r="J772" s="4" t="s">
        <v>167</v>
      </c>
      <c r="K772" s="4" t="s">
        <v>34222</v>
      </c>
      <c r="L772" s="4">
        <v>82</v>
      </c>
      <c r="M772" s="4" t="s">
        <v>34223</v>
      </c>
      <c r="N772" s="4" t="s">
        <v>34</v>
      </c>
    </row>
    <row r="773" spans="1:14">
      <c r="A773" s="4">
        <v>771</v>
      </c>
      <c r="B773" s="4" t="s">
        <v>70</v>
      </c>
      <c r="C773" s="4">
        <f>VLOOKUP(B773,[9]Sheet2!A$1:B$100,2,FALSE)</f>
        <v>78</v>
      </c>
      <c r="D773" s="4" t="s">
        <v>34224</v>
      </c>
      <c r="E773" s="4" t="s">
        <v>34225</v>
      </c>
      <c r="F773" s="4" t="s">
        <v>34226</v>
      </c>
      <c r="G773" s="4" t="s">
        <v>34227</v>
      </c>
      <c r="H773" s="4">
        <v>2005</v>
      </c>
      <c r="I773" s="4" t="s">
        <v>4683</v>
      </c>
      <c r="J773" s="4" t="s">
        <v>119</v>
      </c>
      <c r="K773" s="4" t="s">
        <v>34228</v>
      </c>
      <c r="L773" s="4">
        <v>1</v>
      </c>
      <c r="M773" s="4"/>
      <c r="N773" s="4"/>
    </row>
    <row r="774" spans="1:14">
      <c r="A774" s="4">
        <v>772</v>
      </c>
      <c r="B774" s="4" t="s">
        <v>70</v>
      </c>
      <c r="C774" s="4">
        <f>VLOOKUP(B774,[9]Sheet2!A$1:B$100,2,FALSE)</f>
        <v>78</v>
      </c>
      <c r="D774" s="4" t="s">
        <v>34229</v>
      </c>
      <c r="E774" s="4" t="s">
        <v>34230</v>
      </c>
      <c r="F774" s="4" t="s">
        <v>34231</v>
      </c>
      <c r="G774" s="4" t="s">
        <v>3481</v>
      </c>
      <c r="H774" s="4">
        <v>2013</v>
      </c>
      <c r="I774" s="4" t="s">
        <v>4711</v>
      </c>
      <c r="J774" s="4" t="s">
        <v>22</v>
      </c>
      <c r="K774" s="4" t="s">
        <v>34232</v>
      </c>
      <c r="L774" s="4">
        <v>2</v>
      </c>
      <c r="M774" s="4" t="s">
        <v>34230</v>
      </c>
      <c r="N774" s="4" t="s">
        <v>1717</v>
      </c>
    </row>
    <row r="775" spans="1:14">
      <c r="A775" s="4">
        <v>773</v>
      </c>
      <c r="B775" s="4" t="s">
        <v>70</v>
      </c>
      <c r="C775" s="4">
        <f>VLOOKUP(B775,[9]Sheet2!A$1:B$100,2,FALSE)</f>
        <v>78</v>
      </c>
      <c r="D775" s="4" t="s">
        <v>34233</v>
      </c>
      <c r="E775" s="4" t="s">
        <v>34234</v>
      </c>
      <c r="F775" s="4" t="s">
        <v>34235</v>
      </c>
      <c r="G775" s="4" t="s">
        <v>340</v>
      </c>
      <c r="H775" s="4">
        <v>2013</v>
      </c>
      <c r="I775" s="4" t="s">
        <v>97</v>
      </c>
      <c r="J775" s="4" t="s">
        <v>22</v>
      </c>
      <c r="K775" s="4" t="s">
        <v>34236</v>
      </c>
      <c r="L775" s="4">
        <v>2</v>
      </c>
      <c r="M775" s="4"/>
      <c r="N775" s="4"/>
    </row>
    <row r="776" spans="1:14">
      <c r="A776" s="4">
        <v>774</v>
      </c>
      <c r="B776" s="4" t="s">
        <v>70</v>
      </c>
      <c r="C776" s="4">
        <f>VLOOKUP(B776,[9]Sheet2!A$1:B$100,2,FALSE)</f>
        <v>78</v>
      </c>
      <c r="D776" s="4" t="s">
        <v>34237</v>
      </c>
      <c r="E776" s="4" t="s">
        <v>34238</v>
      </c>
      <c r="F776" s="4" t="s">
        <v>34239</v>
      </c>
      <c r="G776" s="4" t="s">
        <v>34240</v>
      </c>
      <c r="H776" s="4">
        <v>2006</v>
      </c>
      <c r="I776" s="4" t="s">
        <v>34241</v>
      </c>
      <c r="J776" s="4" t="s">
        <v>22</v>
      </c>
      <c r="K776" s="4" t="s">
        <v>34242</v>
      </c>
      <c r="L776" s="4">
        <v>1</v>
      </c>
      <c r="M776" s="4"/>
      <c r="N776" s="4"/>
    </row>
    <row r="777" spans="1:14">
      <c r="A777" s="4">
        <v>775</v>
      </c>
      <c r="B777" s="4" t="s">
        <v>70</v>
      </c>
      <c r="C777" s="4">
        <f>VLOOKUP(B777,[9]Sheet2!A$1:B$100,2,FALSE)</f>
        <v>78</v>
      </c>
      <c r="D777" s="4" t="s">
        <v>34243</v>
      </c>
      <c r="E777" s="4" t="s">
        <v>34244</v>
      </c>
      <c r="F777" s="4" t="s">
        <v>34245</v>
      </c>
      <c r="G777" s="4" t="s">
        <v>27462</v>
      </c>
      <c r="H777" s="4">
        <v>1990</v>
      </c>
      <c r="I777" s="4" t="s">
        <v>32707</v>
      </c>
      <c r="J777" s="4" t="s">
        <v>22</v>
      </c>
      <c r="K777" s="4" t="s">
        <v>34246</v>
      </c>
      <c r="L777" s="4">
        <v>7</v>
      </c>
      <c r="M777" s="4"/>
      <c r="N777" s="4"/>
    </row>
    <row r="778" spans="1:14">
      <c r="A778" s="4">
        <v>776</v>
      </c>
      <c r="B778" s="4" t="s">
        <v>70</v>
      </c>
      <c r="C778" s="4">
        <f>VLOOKUP(B778,[9]Sheet2!A$1:B$100,2,FALSE)</f>
        <v>78</v>
      </c>
      <c r="D778" s="4" t="s">
        <v>34247</v>
      </c>
      <c r="E778" s="4" t="s">
        <v>34248</v>
      </c>
      <c r="F778" s="4" t="s">
        <v>34249</v>
      </c>
      <c r="G778" s="4" t="s">
        <v>34250</v>
      </c>
      <c r="H778" s="4">
        <v>1948</v>
      </c>
      <c r="I778" s="4" t="s">
        <v>17426</v>
      </c>
      <c r="J778" s="4" t="s">
        <v>22</v>
      </c>
      <c r="K778" s="4" t="s">
        <v>34251</v>
      </c>
      <c r="L778" s="4">
        <v>27</v>
      </c>
      <c r="M778" s="4"/>
      <c r="N778" s="4"/>
    </row>
    <row r="779" spans="1:14">
      <c r="A779" s="4">
        <v>777</v>
      </c>
      <c r="B779" s="4" t="s">
        <v>70</v>
      </c>
      <c r="C779" s="4">
        <f>VLOOKUP(B779,[9]Sheet2!A$1:B$100,2,FALSE)</f>
        <v>78</v>
      </c>
      <c r="D779" s="4" t="s">
        <v>34252</v>
      </c>
      <c r="E779" s="4" t="s">
        <v>34253</v>
      </c>
      <c r="F779" s="4" t="s">
        <v>34254</v>
      </c>
      <c r="G779" s="4" t="s">
        <v>31226</v>
      </c>
      <c r="H779" s="4">
        <v>2014</v>
      </c>
      <c r="I779" s="4" t="s">
        <v>97</v>
      </c>
      <c r="J779" s="4" t="s">
        <v>22</v>
      </c>
      <c r="K779" s="4" t="s">
        <v>34255</v>
      </c>
      <c r="L779" s="4">
        <v>2</v>
      </c>
      <c r="M779" s="4" t="s">
        <v>34256</v>
      </c>
      <c r="N779" s="4"/>
    </row>
    <row r="780" spans="1:14">
      <c r="A780" s="4">
        <v>778</v>
      </c>
      <c r="B780" s="4" t="s">
        <v>70</v>
      </c>
      <c r="C780" s="4">
        <f>VLOOKUP(B780,[9]Sheet2!A$1:B$100,2,FALSE)</f>
        <v>78</v>
      </c>
      <c r="D780" s="4" t="s">
        <v>34257</v>
      </c>
      <c r="E780" s="4" t="s">
        <v>34258</v>
      </c>
      <c r="F780" s="4" t="s">
        <v>33779</v>
      </c>
      <c r="G780" s="4"/>
      <c r="H780" s="4">
        <v>1974</v>
      </c>
      <c r="I780" s="4" t="s">
        <v>34259</v>
      </c>
      <c r="J780" s="4" t="s">
        <v>167</v>
      </c>
      <c r="K780" s="4" t="s">
        <v>34260</v>
      </c>
      <c r="L780" s="4">
        <v>2</v>
      </c>
      <c r="M780" s="4" t="s">
        <v>34261</v>
      </c>
      <c r="N780" s="4" t="s">
        <v>34</v>
      </c>
    </row>
    <row r="781" spans="1:14">
      <c r="A781" s="4">
        <v>779</v>
      </c>
      <c r="B781" s="4" t="s">
        <v>70</v>
      </c>
      <c r="C781" s="4">
        <f>VLOOKUP(B781,[9]Sheet2!A$1:B$100,2,FALSE)</f>
        <v>78</v>
      </c>
      <c r="D781" s="4" t="s">
        <v>34262</v>
      </c>
      <c r="E781" s="4" t="s">
        <v>34263</v>
      </c>
      <c r="F781" s="4" t="s">
        <v>34264</v>
      </c>
      <c r="G781" s="4" t="s">
        <v>16309</v>
      </c>
      <c r="H781" s="4">
        <v>2013</v>
      </c>
      <c r="I781" s="4" t="s">
        <v>535</v>
      </c>
      <c r="J781" s="4" t="s">
        <v>22</v>
      </c>
      <c r="K781" s="4" t="s">
        <v>34265</v>
      </c>
      <c r="L781" s="4">
        <v>1</v>
      </c>
      <c r="M781" s="4"/>
      <c r="N781" s="4"/>
    </row>
    <row r="782" spans="1:14">
      <c r="A782" s="4">
        <v>780</v>
      </c>
      <c r="B782" s="4" t="s">
        <v>70</v>
      </c>
      <c r="C782" s="4">
        <f>VLOOKUP(B782,[9]Sheet2!A$1:B$100,2,FALSE)</f>
        <v>78</v>
      </c>
      <c r="D782" s="4" t="s">
        <v>34266</v>
      </c>
      <c r="E782" s="4"/>
      <c r="F782" s="4" t="s">
        <v>34267</v>
      </c>
      <c r="G782" s="4" t="s">
        <v>34268</v>
      </c>
      <c r="H782" s="4"/>
      <c r="I782" s="4"/>
      <c r="J782" s="4" t="s">
        <v>102</v>
      </c>
      <c r="K782" s="4"/>
      <c r="L782" s="4">
        <v>1</v>
      </c>
      <c r="M782" s="4"/>
      <c r="N782" s="4" t="s">
        <v>34</v>
      </c>
    </row>
    <row r="783" spans="1:14">
      <c r="A783" s="4">
        <v>781</v>
      </c>
      <c r="B783" s="4" t="s">
        <v>2391</v>
      </c>
      <c r="C783" s="4">
        <f>VLOOKUP(B783,[9]Sheet2!A$1:B$100,2,FALSE)</f>
        <v>79</v>
      </c>
      <c r="D783" s="4" t="s">
        <v>34269</v>
      </c>
      <c r="E783" s="4"/>
      <c r="F783" s="4" t="s">
        <v>33426</v>
      </c>
      <c r="G783" s="4" t="s">
        <v>34270</v>
      </c>
      <c r="H783" s="4">
        <v>1985</v>
      </c>
      <c r="I783" s="4"/>
      <c r="J783" s="4" t="s">
        <v>167</v>
      </c>
      <c r="K783" s="4"/>
      <c r="L783" s="4">
        <v>1</v>
      </c>
      <c r="M783" s="4"/>
      <c r="N783" s="4" t="s">
        <v>34</v>
      </c>
    </row>
    <row r="784" spans="1:14">
      <c r="A784" s="4">
        <v>782</v>
      </c>
      <c r="B784" s="4" t="s">
        <v>2391</v>
      </c>
      <c r="C784" s="4">
        <f>VLOOKUP(B784,[9]Sheet2!A$1:B$100,2,FALSE)</f>
        <v>79</v>
      </c>
      <c r="D784" s="4" t="s">
        <v>34271</v>
      </c>
      <c r="E784" s="4"/>
      <c r="F784" s="4" t="s">
        <v>34272</v>
      </c>
      <c r="G784" s="4" t="s">
        <v>34273</v>
      </c>
      <c r="H784" s="4">
        <v>1975</v>
      </c>
      <c r="I784" s="4"/>
      <c r="J784" s="4" t="s">
        <v>4626</v>
      </c>
      <c r="K784" s="4"/>
      <c r="L784" s="4">
        <v>1</v>
      </c>
      <c r="M784" s="4"/>
      <c r="N784" s="4" t="s">
        <v>34</v>
      </c>
    </row>
    <row r="785" spans="1:14">
      <c r="A785" s="4">
        <v>783</v>
      </c>
      <c r="B785" s="4" t="s">
        <v>2391</v>
      </c>
      <c r="C785" s="4">
        <f>VLOOKUP(B785,[9]Sheet2!A$1:B$100,2,FALSE)</f>
        <v>79</v>
      </c>
      <c r="D785" s="4" t="s">
        <v>34274</v>
      </c>
      <c r="E785" s="4"/>
      <c r="F785" s="4" t="s">
        <v>34275</v>
      </c>
      <c r="G785" s="4"/>
      <c r="H785" s="4"/>
      <c r="I785" s="4">
        <v>1971</v>
      </c>
      <c r="J785" s="4" t="s">
        <v>4626</v>
      </c>
      <c r="K785" s="4"/>
      <c r="L785" s="4">
        <v>1</v>
      </c>
      <c r="M785" s="4"/>
      <c r="N785" s="4" t="s">
        <v>34</v>
      </c>
    </row>
    <row r="786" spans="1:14">
      <c r="A786" s="4">
        <v>784</v>
      </c>
      <c r="B786" s="4" t="s">
        <v>2391</v>
      </c>
      <c r="C786" s="4">
        <f>VLOOKUP(B786,[9]Sheet2!A$1:B$100,2,FALSE)</f>
        <v>79</v>
      </c>
      <c r="D786" s="4" t="s">
        <v>34276</v>
      </c>
      <c r="E786" s="4" t="s">
        <v>34277</v>
      </c>
      <c r="F786" s="4" t="s">
        <v>34278</v>
      </c>
      <c r="G786" s="4" t="s">
        <v>34279</v>
      </c>
      <c r="H786" s="4">
        <v>2014</v>
      </c>
      <c r="I786" s="4" t="s">
        <v>535</v>
      </c>
      <c r="J786" s="4" t="s">
        <v>22</v>
      </c>
      <c r="K786" s="4" t="s">
        <v>34280</v>
      </c>
      <c r="L786" s="4">
        <v>1</v>
      </c>
      <c r="M786" s="4"/>
      <c r="N786" s="4"/>
    </row>
    <row r="787" spans="1:14">
      <c r="A787" s="4">
        <v>785</v>
      </c>
      <c r="B787" s="4" t="s">
        <v>2391</v>
      </c>
      <c r="C787" s="4">
        <f>VLOOKUP(B787,[9]Sheet2!A$1:B$100,2,FALSE)</f>
        <v>79</v>
      </c>
      <c r="D787" s="4" t="s">
        <v>34281</v>
      </c>
      <c r="E787" s="4" t="s">
        <v>34282</v>
      </c>
      <c r="F787" s="4" t="s">
        <v>34283</v>
      </c>
      <c r="G787" s="4" t="s">
        <v>34284</v>
      </c>
      <c r="H787" s="4">
        <v>2001</v>
      </c>
      <c r="I787" s="4" t="s">
        <v>863</v>
      </c>
      <c r="J787" s="4" t="s">
        <v>22</v>
      </c>
      <c r="K787" s="4" t="s">
        <v>34285</v>
      </c>
      <c r="L787" s="4">
        <v>438</v>
      </c>
      <c r="M787" s="4" t="s">
        <v>34286</v>
      </c>
      <c r="N787" s="4"/>
    </row>
    <row r="788" spans="1:14">
      <c r="A788" s="4">
        <v>786</v>
      </c>
      <c r="B788" s="4" t="s">
        <v>2391</v>
      </c>
      <c r="C788" s="4">
        <f>VLOOKUP(B788,[9]Sheet2!A$1:B$100,2,FALSE)</f>
        <v>79</v>
      </c>
      <c r="D788" s="4" t="s">
        <v>34287</v>
      </c>
      <c r="E788" s="4" t="s">
        <v>34288</v>
      </c>
      <c r="F788" s="4" t="s">
        <v>34289</v>
      </c>
      <c r="G788" s="4" t="s">
        <v>34290</v>
      </c>
      <c r="H788" s="4">
        <v>2014</v>
      </c>
      <c r="I788" s="4" t="s">
        <v>97</v>
      </c>
      <c r="J788" s="4" t="s">
        <v>22</v>
      </c>
      <c r="K788" s="4" t="s">
        <v>34291</v>
      </c>
      <c r="L788" s="4">
        <v>6</v>
      </c>
      <c r="M788" s="4"/>
      <c r="N788" s="4"/>
    </row>
    <row r="789" spans="1:14">
      <c r="A789" s="4">
        <v>787</v>
      </c>
      <c r="B789" s="4" t="s">
        <v>2391</v>
      </c>
      <c r="C789" s="4">
        <f>VLOOKUP(B789,[9]Sheet2!A$1:B$100,2,FALSE)</f>
        <v>79</v>
      </c>
      <c r="D789" s="4" t="s">
        <v>34292</v>
      </c>
      <c r="E789" s="4" t="s">
        <v>34293</v>
      </c>
      <c r="F789" s="4" t="s">
        <v>34294</v>
      </c>
      <c r="G789" s="4" t="s">
        <v>13533</v>
      </c>
      <c r="H789" s="4">
        <v>2011</v>
      </c>
      <c r="I789" s="4" t="s">
        <v>34295</v>
      </c>
      <c r="J789" s="4" t="s">
        <v>22</v>
      </c>
      <c r="K789" s="4" t="s">
        <v>34296</v>
      </c>
      <c r="L789" s="4">
        <v>1</v>
      </c>
      <c r="M789" s="4" t="s">
        <v>34297</v>
      </c>
      <c r="N789" s="4"/>
    </row>
    <row r="790" spans="1:14">
      <c r="A790" s="4">
        <v>788</v>
      </c>
      <c r="B790" s="4" t="s">
        <v>2391</v>
      </c>
      <c r="C790" s="4">
        <f>VLOOKUP(B790,[9]Sheet2!A$1:B$100,2,FALSE)</f>
        <v>79</v>
      </c>
      <c r="D790" s="4" t="s">
        <v>34298</v>
      </c>
      <c r="E790" s="4" t="s">
        <v>34299</v>
      </c>
      <c r="F790" s="4" t="s">
        <v>34300</v>
      </c>
      <c r="G790" s="4" t="s">
        <v>1882</v>
      </c>
      <c r="H790" s="4">
        <v>2013</v>
      </c>
      <c r="I790" s="4" t="s">
        <v>97</v>
      </c>
      <c r="J790" s="4" t="s">
        <v>22</v>
      </c>
      <c r="K790" s="4" t="s">
        <v>34301</v>
      </c>
      <c r="L790" s="4">
        <v>2</v>
      </c>
      <c r="M790" s="4" t="s">
        <v>34302</v>
      </c>
      <c r="N790" s="4"/>
    </row>
    <row r="791" spans="1:14">
      <c r="A791" s="4">
        <v>789</v>
      </c>
      <c r="B791" s="4" t="s">
        <v>2391</v>
      </c>
      <c r="C791" s="4">
        <f>VLOOKUP(B791,[9]Sheet2!A$1:B$100,2,FALSE)</f>
        <v>79</v>
      </c>
      <c r="D791" s="4" t="s">
        <v>34303</v>
      </c>
      <c r="E791" s="4"/>
      <c r="F791" s="4" t="s">
        <v>34304</v>
      </c>
      <c r="G791" s="4"/>
      <c r="H791" s="4"/>
      <c r="I791" s="4" t="s">
        <v>16439</v>
      </c>
      <c r="J791" s="4" t="s">
        <v>22</v>
      </c>
      <c r="K791" s="4"/>
      <c r="L791" s="4">
        <v>1</v>
      </c>
      <c r="M791" s="4"/>
      <c r="N791" s="4" t="s">
        <v>34</v>
      </c>
    </row>
    <row r="792" spans="1:14">
      <c r="A792" s="4">
        <v>790</v>
      </c>
      <c r="B792" s="4" t="s">
        <v>2391</v>
      </c>
      <c r="C792" s="4">
        <f>VLOOKUP(B792,[9]Sheet2!A$1:B$100,2,FALSE)</f>
        <v>79</v>
      </c>
      <c r="D792" s="4" t="s">
        <v>34305</v>
      </c>
      <c r="E792" s="4"/>
      <c r="F792" s="4" t="s">
        <v>34306</v>
      </c>
      <c r="G792" s="4" t="s">
        <v>34307</v>
      </c>
      <c r="H792" s="4"/>
      <c r="I792" s="4"/>
      <c r="J792" s="4" t="s">
        <v>102</v>
      </c>
      <c r="K792" s="4"/>
      <c r="L792" s="4">
        <v>1</v>
      </c>
      <c r="M792" s="4"/>
      <c r="N792" s="4" t="s">
        <v>34</v>
      </c>
    </row>
    <row r="793" spans="1:14">
      <c r="A793" s="4">
        <v>791</v>
      </c>
      <c r="B793" s="4" t="s">
        <v>204</v>
      </c>
      <c r="C793" s="4">
        <f>VLOOKUP(B793,[9]Sheet2!A$1:B$100,2,FALSE)</f>
        <v>80</v>
      </c>
      <c r="D793" s="4" t="s">
        <v>34308</v>
      </c>
      <c r="E793" s="4" t="s">
        <v>34309</v>
      </c>
      <c r="F793" s="4" t="s">
        <v>34310</v>
      </c>
      <c r="G793" s="4"/>
      <c r="H793" s="4">
        <v>1982</v>
      </c>
      <c r="I793" s="4" t="s">
        <v>5700</v>
      </c>
      <c r="J793" s="4" t="s">
        <v>4626</v>
      </c>
      <c r="K793" s="4" t="s">
        <v>34311</v>
      </c>
      <c r="L793" s="4">
        <v>1</v>
      </c>
      <c r="M793" s="4"/>
      <c r="N793" s="4" t="s">
        <v>34</v>
      </c>
    </row>
    <row r="794" spans="1:14">
      <c r="A794" s="4">
        <v>792</v>
      </c>
      <c r="B794" s="4" t="s">
        <v>204</v>
      </c>
      <c r="C794" s="4">
        <f>VLOOKUP(B794,[9]Sheet2!A$1:B$100,2,FALSE)</f>
        <v>80</v>
      </c>
      <c r="D794" s="4" t="s">
        <v>34312</v>
      </c>
      <c r="E794" s="4"/>
      <c r="F794" s="4" t="s">
        <v>34313</v>
      </c>
      <c r="G794" s="4"/>
      <c r="H794" s="4">
        <v>1960</v>
      </c>
      <c r="I794" s="4" t="s">
        <v>34314</v>
      </c>
      <c r="J794" s="4" t="s">
        <v>4626</v>
      </c>
      <c r="K794" s="4"/>
      <c r="L794" s="4">
        <v>1</v>
      </c>
      <c r="M794" s="4"/>
      <c r="N794" s="4" t="s">
        <v>34</v>
      </c>
    </row>
    <row r="795" spans="1:14">
      <c r="A795" s="4">
        <v>793</v>
      </c>
      <c r="B795" s="4" t="s">
        <v>204</v>
      </c>
      <c r="C795" s="4">
        <f>VLOOKUP(B795,[9]Sheet2!A$1:B$100,2,FALSE)</f>
        <v>80</v>
      </c>
      <c r="D795" s="4" t="s">
        <v>34315</v>
      </c>
      <c r="E795" s="4"/>
      <c r="F795" s="4" t="s">
        <v>33734</v>
      </c>
      <c r="G795" s="4"/>
      <c r="H795" s="4"/>
      <c r="I795" s="4" t="s">
        <v>1170</v>
      </c>
      <c r="J795" s="4" t="s">
        <v>22</v>
      </c>
      <c r="K795" s="4"/>
      <c r="L795" s="4">
        <v>2</v>
      </c>
      <c r="M795" s="4"/>
      <c r="N795" s="4" t="s">
        <v>34</v>
      </c>
    </row>
    <row r="796" spans="1:14">
      <c r="A796" s="4">
        <v>794</v>
      </c>
      <c r="B796" s="4" t="s">
        <v>204</v>
      </c>
      <c r="C796" s="4">
        <f>VLOOKUP(B796,[9]Sheet2!A$1:B$100,2,FALSE)</f>
        <v>80</v>
      </c>
      <c r="D796" s="4" t="s">
        <v>34316</v>
      </c>
      <c r="E796" s="4"/>
      <c r="F796" s="4" t="s">
        <v>34317</v>
      </c>
      <c r="G796" s="4"/>
      <c r="H796" s="4"/>
      <c r="I796" s="4" t="s">
        <v>34318</v>
      </c>
      <c r="J796" s="4" t="s">
        <v>22</v>
      </c>
      <c r="K796" s="4"/>
      <c r="L796" s="4">
        <v>1</v>
      </c>
      <c r="M796" s="4"/>
      <c r="N796" s="4" t="s">
        <v>34</v>
      </c>
    </row>
    <row r="797" spans="1:14">
      <c r="A797" s="4">
        <v>795</v>
      </c>
      <c r="B797" s="4" t="s">
        <v>204</v>
      </c>
      <c r="C797" s="4">
        <f>VLOOKUP(B797,[9]Sheet2!A$1:B$100,2,FALSE)</f>
        <v>80</v>
      </c>
      <c r="D797" s="4" t="s">
        <v>34319</v>
      </c>
      <c r="E797" s="4"/>
      <c r="F797" s="4" t="s">
        <v>34320</v>
      </c>
      <c r="G797" s="4"/>
      <c r="H797" s="4">
        <v>1982</v>
      </c>
      <c r="I797" s="4" t="s">
        <v>34321</v>
      </c>
      <c r="J797" s="4" t="s">
        <v>167</v>
      </c>
      <c r="K797" s="4"/>
      <c r="L797" s="4">
        <v>1</v>
      </c>
      <c r="M797" s="4"/>
      <c r="N797" s="4" t="s">
        <v>34</v>
      </c>
    </row>
    <row r="798" spans="1:14">
      <c r="A798" s="4">
        <v>796</v>
      </c>
      <c r="B798" s="4" t="s">
        <v>204</v>
      </c>
      <c r="C798" s="4">
        <f>VLOOKUP(B798,[9]Sheet2!A$1:B$100,2,FALSE)</f>
        <v>80</v>
      </c>
      <c r="D798" s="4" t="s">
        <v>34322</v>
      </c>
      <c r="E798" s="4"/>
      <c r="F798" s="4" t="s">
        <v>33105</v>
      </c>
      <c r="G798" s="4" t="s">
        <v>34323</v>
      </c>
      <c r="H798" s="4">
        <v>2010</v>
      </c>
      <c r="I798" s="4"/>
      <c r="J798" s="4" t="s">
        <v>4626</v>
      </c>
      <c r="K798" s="4"/>
      <c r="L798" s="4">
        <v>1</v>
      </c>
      <c r="M798" s="4"/>
      <c r="N798" s="4" t="s">
        <v>34</v>
      </c>
    </row>
    <row r="799" spans="1:14">
      <c r="A799" s="4">
        <v>797</v>
      </c>
      <c r="B799" s="4" t="s">
        <v>204</v>
      </c>
      <c r="C799" s="4">
        <f>VLOOKUP(B799,[9]Sheet2!A$1:B$100,2,FALSE)</f>
        <v>80</v>
      </c>
      <c r="D799" s="4" t="s">
        <v>34324</v>
      </c>
      <c r="E799" s="4" t="s">
        <v>34325</v>
      </c>
      <c r="F799" s="4" t="s">
        <v>34326</v>
      </c>
      <c r="G799" s="4" t="s">
        <v>33431</v>
      </c>
      <c r="H799" s="4">
        <v>1993</v>
      </c>
      <c r="I799" s="4" t="s">
        <v>4683</v>
      </c>
      <c r="J799" s="4" t="s">
        <v>119</v>
      </c>
      <c r="K799" s="4" t="s">
        <v>34327</v>
      </c>
      <c r="L799" s="4">
        <v>25</v>
      </c>
      <c r="M799" s="4"/>
      <c r="N799" s="4"/>
    </row>
    <row r="800" spans="1:14">
      <c r="A800" s="4">
        <v>798</v>
      </c>
      <c r="B800" s="4" t="s">
        <v>204</v>
      </c>
      <c r="C800" s="4">
        <f>VLOOKUP(B800,[9]Sheet2!A$1:B$100,2,FALSE)</f>
        <v>80</v>
      </c>
      <c r="D800" s="4" t="s">
        <v>34328</v>
      </c>
      <c r="E800" s="4" t="s">
        <v>34329</v>
      </c>
      <c r="F800" s="4" t="s">
        <v>34330</v>
      </c>
      <c r="G800" s="4" t="s">
        <v>34331</v>
      </c>
      <c r="H800" s="4">
        <v>1999</v>
      </c>
      <c r="I800" s="4" t="s">
        <v>19586</v>
      </c>
      <c r="J800" s="4" t="s">
        <v>4626</v>
      </c>
      <c r="K800" s="4" t="s">
        <v>34332</v>
      </c>
      <c r="L800" s="4">
        <v>1</v>
      </c>
      <c r="M800" s="4"/>
      <c r="N800" s="4" t="s">
        <v>34</v>
      </c>
    </row>
    <row r="801" spans="1:14">
      <c r="A801" s="4">
        <v>799</v>
      </c>
      <c r="B801" s="4" t="s">
        <v>204</v>
      </c>
      <c r="C801" s="4">
        <f>VLOOKUP(B801,[9]Sheet2!A$1:B$100,2,FALSE)</f>
        <v>80</v>
      </c>
      <c r="D801" s="4" t="s">
        <v>34333</v>
      </c>
      <c r="E801" s="4" t="s">
        <v>34334</v>
      </c>
      <c r="F801" s="4" t="s">
        <v>34335</v>
      </c>
      <c r="G801" s="4" t="s">
        <v>34336</v>
      </c>
      <c r="H801" s="4">
        <v>2012</v>
      </c>
      <c r="I801" s="4" t="s">
        <v>34337</v>
      </c>
      <c r="J801" s="4" t="s">
        <v>22</v>
      </c>
      <c r="K801" s="4" t="s">
        <v>34338</v>
      </c>
      <c r="L801" s="4">
        <v>3</v>
      </c>
      <c r="M801" s="4" t="s">
        <v>34334</v>
      </c>
      <c r="N801" s="4" t="s">
        <v>24</v>
      </c>
    </row>
    <row r="802" spans="1:14">
      <c r="A802" s="4">
        <v>800</v>
      </c>
      <c r="B802" s="4" t="s">
        <v>204</v>
      </c>
      <c r="C802" s="4">
        <f>VLOOKUP(B802,[9]Sheet2!A$1:B$100,2,FALSE)</f>
        <v>80</v>
      </c>
      <c r="D802" s="4" t="s">
        <v>34339</v>
      </c>
      <c r="E802" s="4"/>
      <c r="F802" s="4" t="s">
        <v>34340</v>
      </c>
      <c r="G802" s="4" t="s">
        <v>34341</v>
      </c>
      <c r="H802" s="4"/>
      <c r="I802" s="4"/>
      <c r="J802" s="4" t="s">
        <v>22</v>
      </c>
      <c r="K802" s="4"/>
      <c r="L802" s="4">
        <v>2</v>
      </c>
      <c r="M802" s="4"/>
      <c r="N802" s="4" t="s">
        <v>34</v>
      </c>
    </row>
    <row r="803" spans="1:14">
      <c r="A803" s="4">
        <v>801</v>
      </c>
      <c r="B803" s="4" t="s">
        <v>478</v>
      </c>
      <c r="C803" s="4">
        <f>VLOOKUP(B803,[9]Sheet2!A$1:B$100,2,FALSE)</f>
        <v>81</v>
      </c>
      <c r="D803" s="4" t="s">
        <v>34342</v>
      </c>
      <c r="E803" s="4" t="s">
        <v>34343</v>
      </c>
      <c r="F803" s="4" t="s">
        <v>34344</v>
      </c>
      <c r="G803" s="4" t="s">
        <v>34345</v>
      </c>
      <c r="H803" s="4">
        <v>2004</v>
      </c>
      <c r="I803" s="4" t="s">
        <v>6118</v>
      </c>
      <c r="J803" s="4" t="s">
        <v>102</v>
      </c>
      <c r="K803" s="4" t="s">
        <v>34346</v>
      </c>
      <c r="L803" s="4">
        <v>2</v>
      </c>
      <c r="M803" s="4"/>
      <c r="N803" s="4"/>
    </row>
    <row r="804" spans="1:14">
      <c r="A804" s="4">
        <v>802</v>
      </c>
      <c r="B804" s="4" t="s">
        <v>478</v>
      </c>
      <c r="C804" s="4">
        <f>VLOOKUP(B804,[9]Sheet2!A$1:B$100,2,FALSE)</f>
        <v>81</v>
      </c>
      <c r="D804" s="4" t="s">
        <v>34347</v>
      </c>
      <c r="E804" s="4" t="s">
        <v>34348</v>
      </c>
      <c r="F804" s="4" t="s">
        <v>34349</v>
      </c>
      <c r="G804" s="4" t="s">
        <v>34350</v>
      </c>
      <c r="H804" s="4">
        <v>1996</v>
      </c>
      <c r="I804" s="4" t="s">
        <v>353</v>
      </c>
      <c r="J804" s="4" t="s">
        <v>22</v>
      </c>
      <c r="K804" s="4" t="s">
        <v>34351</v>
      </c>
      <c r="L804" s="4">
        <v>169</v>
      </c>
      <c r="M804" s="4" t="s">
        <v>34352</v>
      </c>
      <c r="N804" s="4"/>
    </row>
    <row r="805" spans="1:14">
      <c r="A805" s="4">
        <v>803</v>
      </c>
      <c r="B805" s="4" t="s">
        <v>478</v>
      </c>
      <c r="C805" s="4">
        <f>VLOOKUP(B805,[9]Sheet2!A$1:B$100,2,FALSE)</f>
        <v>81</v>
      </c>
      <c r="D805" s="4" t="s">
        <v>34353</v>
      </c>
      <c r="E805" s="4" t="s">
        <v>34354</v>
      </c>
      <c r="F805" s="4" t="s">
        <v>34355</v>
      </c>
      <c r="G805" s="4" t="s">
        <v>1383</v>
      </c>
      <c r="H805" s="4">
        <v>1999</v>
      </c>
      <c r="I805" s="4" t="s">
        <v>1388</v>
      </c>
      <c r="J805" s="4" t="s">
        <v>22</v>
      </c>
      <c r="K805" s="4" t="s">
        <v>34356</v>
      </c>
      <c r="L805" s="4">
        <v>402</v>
      </c>
      <c r="M805" s="4"/>
      <c r="N805" s="4"/>
    </row>
    <row r="806" spans="1:14">
      <c r="A806" s="4">
        <v>804</v>
      </c>
      <c r="B806" s="4" t="s">
        <v>478</v>
      </c>
      <c r="C806" s="4">
        <f>VLOOKUP(B806,[9]Sheet2!A$1:B$100,2,FALSE)</f>
        <v>81</v>
      </c>
      <c r="D806" s="4" t="s">
        <v>34357</v>
      </c>
      <c r="E806" s="4" t="s">
        <v>34358</v>
      </c>
      <c r="F806" s="4" t="s">
        <v>34359</v>
      </c>
      <c r="G806" s="4" t="s">
        <v>32335</v>
      </c>
      <c r="H806" s="4">
        <v>1995</v>
      </c>
      <c r="I806" s="4" t="s">
        <v>353</v>
      </c>
      <c r="J806" s="4" t="s">
        <v>22</v>
      </c>
      <c r="K806" s="4" t="s">
        <v>34360</v>
      </c>
      <c r="L806" s="4">
        <v>274</v>
      </c>
      <c r="M806" s="4"/>
      <c r="N806" s="4"/>
    </row>
    <row r="807" spans="1:14">
      <c r="A807" s="4">
        <v>805</v>
      </c>
      <c r="B807" s="4" t="s">
        <v>478</v>
      </c>
      <c r="C807" s="4">
        <f>VLOOKUP(B807,[9]Sheet2!A$1:B$100,2,FALSE)</f>
        <v>81</v>
      </c>
      <c r="D807" s="4" t="s">
        <v>34361</v>
      </c>
      <c r="E807" s="4" t="s">
        <v>34362</v>
      </c>
      <c r="F807" s="4" t="s">
        <v>34363</v>
      </c>
      <c r="G807" s="4" t="s">
        <v>34364</v>
      </c>
      <c r="H807" s="4">
        <v>2002</v>
      </c>
      <c r="I807" s="4" t="s">
        <v>4676</v>
      </c>
      <c r="J807" s="4" t="s">
        <v>22</v>
      </c>
      <c r="K807" s="4" t="s">
        <v>34365</v>
      </c>
      <c r="L807" s="4">
        <v>148</v>
      </c>
      <c r="M807" s="4"/>
      <c r="N807" s="4"/>
    </row>
    <row r="808" spans="1:14">
      <c r="A808" s="4">
        <v>806</v>
      </c>
      <c r="B808" s="4" t="s">
        <v>478</v>
      </c>
      <c r="C808" s="4">
        <f>VLOOKUP(B808,[9]Sheet2!A$1:B$100,2,FALSE)</f>
        <v>81</v>
      </c>
      <c r="D808" s="4" t="s">
        <v>34366</v>
      </c>
      <c r="E808" s="4" t="s">
        <v>34367</v>
      </c>
      <c r="F808" s="4" t="s">
        <v>34368</v>
      </c>
      <c r="G808" s="4" t="s">
        <v>3784</v>
      </c>
      <c r="H808" s="4">
        <v>2000</v>
      </c>
      <c r="I808" s="4" t="s">
        <v>97</v>
      </c>
      <c r="J808" s="4" t="s">
        <v>22</v>
      </c>
      <c r="K808" s="4" t="s">
        <v>34369</v>
      </c>
      <c r="L808" s="4">
        <v>198</v>
      </c>
      <c r="M808" s="4" t="s">
        <v>34370</v>
      </c>
      <c r="N808" s="4"/>
    </row>
    <row r="809" spans="1:14">
      <c r="A809" s="4">
        <v>807</v>
      </c>
      <c r="B809" s="4" t="s">
        <v>478</v>
      </c>
      <c r="C809" s="4">
        <f>VLOOKUP(B809,[9]Sheet2!A$1:B$100,2,FALSE)</f>
        <v>81</v>
      </c>
      <c r="D809" s="4" t="s">
        <v>34371</v>
      </c>
      <c r="E809" s="4" t="s">
        <v>34372</v>
      </c>
      <c r="F809" s="4" t="s">
        <v>34373</v>
      </c>
      <c r="G809" s="4" t="s">
        <v>955</v>
      </c>
      <c r="H809" s="4">
        <v>2002</v>
      </c>
      <c r="I809" s="4" t="s">
        <v>19279</v>
      </c>
      <c r="J809" s="4" t="s">
        <v>22</v>
      </c>
      <c r="K809" s="4" t="s">
        <v>34374</v>
      </c>
      <c r="L809" s="4">
        <v>93</v>
      </c>
      <c r="M809" s="4" t="s">
        <v>34375</v>
      </c>
      <c r="N809" s="4"/>
    </row>
    <row r="810" spans="1:14">
      <c r="A810" s="4">
        <v>808</v>
      </c>
      <c r="B810" s="4" t="s">
        <v>478</v>
      </c>
      <c r="C810" s="4">
        <f>VLOOKUP(B810,[9]Sheet2!A$1:B$100,2,FALSE)</f>
        <v>81</v>
      </c>
      <c r="D810" s="4" t="s">
        <v>34376</v>
      </c>
      <c r="E810" s="4" t="s">
        <v>34377</v>
      </c>
      <c r="F810" s="4" t="s">
        <v>34378</v>
      </c>
      <c r="G810" s="4" t="s">
        <v>18361</v>
      </c>
      <c r="H810" s="4">
        <v>1996</v>
      </c>
      <c r="I810" s="4" t="s">
        <v>17426</v>
      </c>
      <c r="J810" s="4" t="s">
        <v>22</v>
      </c>
      <c r="K810" s="4" t="s">
        <v>34379</v>
      </c>
      <c r="L810" s="4">
        <v>11</v>
      </c>
      <c r="M810" s="4" t="s">
        <v>34380</v>
      </c>
      <c r="N810" s="4"/>
    </row>
    <row r="811" spans="1:14">
      <c r="A811" s="4">
        <v>809</v>
      </c>
      <c r="B811" s="4" t="s">
        <v>478</v>
      </c>
      <c r="C811" s="4">
        <f>VLOOKUP(B811,[9]Sheet2!A$1:B$100,2,FALSE)</f>
        <v>81</v>
      </c>
      <c r="D811" s="4" t="s">
        <v>34381</v>
      </c>
      <c r="E811" s="4" t="s">
        <v>34382</v>
      </c>
      <c r="F811" s="4" t="s">
        <v>34383</v>
      </c>
      <c r="G811" s="4" t="s">
        <v>34384</v>
      </c>
      <c r="H811" s="4">
        <v>1988</v>
      </c>
      <c r="I811" s="4" t="s">
        <v>863</v>
      </c>
      <c r="J811" s="4" t="s">
        <v>22</v>
      </c>
      <c r="K811" s="4" t="s">
        <v>34385</v>
      </c>
      <c r="L811" s="4">
        <v>20</v>
      </c>
      <c r="M811" s="4"/>
      <c r="N811" s="4"/>
    </row>
    <row r="812" spans="1:14">
      <c r="A812" s="4">
        <v>810</v>
      </c>
      <c r="B812" s="4" t="s">
        <v>478</v>
      </c>
      <c r="C812" s="4">
        <f>VLOOKUP(B812,[9]Sheet2!A$1:B$100,2,FALSE)</f>
        <v>81</v>
      </c>
      <c r="D812" s="4" t="s">
        <v>34386</v>
      </c>
      <c r="E812" s="4" t="s">
        <v>34387</v>
      </c>
      <c r="F812" s="4" t="s">
        <v>34388</v>
      </c>
      <c r="G812" s="4" t="s">
        <v>17263</v>
      </c>
      <c r="H812" s="4">
        <v>1979</v>
      </c>
      <c r="I812" s="4" t="s">
        <v>353</v>
      </c>
      <c r="J812" s="4" t="s">
        <v>22</v>
      </c>
      <c r="K812" s="4" t="s">
        <v>34389</v>
      </c>
      <c r="L812" s="4">
        <v>402</v>
      </c>
      <c r="M812" s="4"/>
      <c r="N812" s="4"/>
    </row>
    <row r="813" spans="1:14">
      <c r="A813" s="4">
        <v>811</v>
      </c>
      <c r="B813" s="4" t="s">
        <v>265</v>
      </c>
      <c r="C813" s="4">
        <f>VLOOKUP(B813,[9]Sheet2!A$1:B$100,2,FALSE)</f>
        <v>82</v>
      </c>
      <c r="D813" s="4" t="s">
        <v>34390</v>
      </c>
      <c r="E813" s="4" t="s">
        <v>34391</v>
      </c>
      <c r="F813" s="4" t="s">
        <v>34392</v>
      </c>
      <c r="G813" s="4" t="s">
        <v>32602</v>
      </c>
      <c r="H813" s="4">
        <v>2010</v>
      </c>
      <c r="I813" s="4" t="s">
        <v>6610</v>
      </c>
      <c r="J813" s="4" t="s">
        <v>22</v>
      </c>
      <c r="K813" s="4" t="s">
        <v>34393</v>
      </c>
      <c r="L813" s="4">
        <v>6</v>
      </c>
      <c r="M813" s="4" t="s">
        <v>34394</v>
      </c>
      <c r="N813" s="4"/>
    </row>
    <row r="814" spans="1:14">
      <c r="A814" s="4">
        <v>812</v>
      </c>
      <c r="B814" s="4" t="s">
        <v>265</v>
      </c>
      <c r="C814" s="4">
        <f>VLOOKUP(B814,[9]Sheet2!A$1:B$100,2,FALSE)</f>
        <v>82</v>
      </c>
      <c r="D814" s="4" t="s">
        <v>34395</v>
      </c>
      <c r="E814" s="4" t="s">
        <v>34396</v>
      </c>
      <c r="F814" s="4" t="s">
        <v>34397</v>
      </c>
      <c r="G814" s="4" t="s">
        <v>340</v>
      </c>
      <c r="H814" s="4">
        <v>2006</v>
      </c>
      <c r="I814" s="4" t="s">
        <v>97</v>
      </c>
      <c r="J814" s="4" t="s">
        <v>22</v>
      </c>
      <c r="K814" s="4" t="s">
        <v>34398</v>
      </c>
      <c r="L814" s="4">
        <v>157</v>
      </c>
      <c r="M814" s="4" t="s">
        <v>34399</v>
      </c>
      <c r="N814" s="4"/>
    </row>
    <row r="815" spans="1:14">
      <c r="A815" s="4">
        <v>813</v>
      </c>
      <c r="B815" s="4" t="s">
        <v>265</v>
      </c>
      <c r="C815" s="4">
        <f>VLOOKUP(B815,[9]Sheet2!A$1:B$100,2,FALSE)</f>
        <v>82</v>
      </c>
      <c r="D815" s="4" t="s">
        <v>34400</v>
      </c>
      <c r="E815" s="4" t="s">
        <v>34401</v>
      </c>
      <c r="F815" s="4" t="s">
        <v>34402</v>
      </c>
      <c r="G815" s="4" t="s">
        <v>1585</v>
      </c>
      <c r="H815" s="4">
        <v>2008</v>
      </c>
      <c r="I815" s="4" t="s">
        <v>535</v>
      </c>
      <c r="J815" s="4" t="s">
        <v>22</v>
      </c>
      <c r="K815" s="4" t="s">
        <v>34403</v>
      </c>
      <c r="L815" s="4">
        <v>98</v>
      </c>
      <c r="M815" s="4" t="s">
        <v>34404</v>
      </c>
      <c r="N815" s="4"/>
    </row>
    <row r="816" spans="1:14">
      <c r="A816" s="4">
        <v>814</v>
      </c>
      <c r="B816" s="4" t="s">
        <v>265</v>
      </c>
      <c r="C816" s="4">
        <f>VLOOKUP(B816,[9]Sheet2!A$1:B$100,2,FALSE)</f>
        <v>82</v>
      </c>
      <c r="D816" s="4" t="s">
        <v>34405</v>
      </c>
      <c r="E816" s="4" t="s">
        <v>34406</v>
      </c>
      <c r="F816" s="4" t="s">
        <v>32139</v>
      </c>
      <c r="G816" s="4" t="s">
        <v>2718</v>
      </c>
      <c r="H816" s="4">
        <v>2002</v>
      </c>
      <c r="I816" s="4" t="s">
        <v>863</v>
      </c>
      <c r="J816" s="4" t="s">
        <v>22</v>
      </c>
      <c r="K816" s="4" t="s">
        <v>34407</v>
      </c>
      <c r="L816" s="4">
        <v>177</v>
      </c>
      <c r="M816" s="4" t="s">
        <v>34406</v>
      </c>
      <c r="N816" s="4" t="s">
        <v>1717</v>
      </c>
    </row>
    <row r="817" spans="1:14">
      <c r="A817" s="4">
        <v>815</v>
      </c>
      <c r="B817" s="4" t="s">
        <v>265</v>
      </c>
      <c r="C817" s="4">
        <f>VLOOKUP(B817,[9]Sheet2!A$1:B$100,2,FALSE)</f>
        <v>82</v>
      </c>
      <c r="D817" s="4" t="s">
        <v>34408</v>
      </c>
      <c r="E817" s="4"/>
      <c r="F817" s="4" t="s">
        <v>34409</v>
      </c>
      <c r="G817" s="4"/>
      <c r="H817" s="4">
        <v>2003</v>
      </c>
      <c r="I817" s="4" t="s">
        <v>8013</v>
      </c>
      <c r="J817" s="4" t="s">
        <v>167</v>
      </c>
      <c r="K817" s="4"/>
      <c r="L817" s="4">
        <v>97</v>
      </c>
      <c r="M817" s="4" t="s">
        <v>34410</v>
      </c>
      <c r="N817" s="4" t="s">
        <v>34</v>
      </c>
    </row>
    <row r="818" spans="1:14">
      <c r="A818" s="4">
        <v>816</v>
      </c>
      <c r="B818" s="4" t="s">
        <v>265</v>
      </c>
      <c r="C818" s="4">
        <f>VLOOKUP(B818,[9]Sheet2!A$1:B$100,2,FALSE)</f>
        <v>82</v>
      </c>
      <c r="D818" s="4" t="s">
        <v>34411</v>
      </c>
      <c r="E818" s="4" t="s">
        <v>34412</v>
      </c>
      <c r="F818" s="4" t="s">
        <v>34413</v>
      </c>
      <c r="G818" s="4"/>
      <c r="H818" s="4">
        <v>1999</v>
      </c>
      <c r="I818" s="4" t="s">
        <v>4683</v>
      </c>
      <c r="J818" s="4" t="s">
        <v>119</v>
      </c>
      <c r="K818" s="4" t="s">
        <v>34414</v>
      </c>
      <c r="L818" s="4">
        <v>472</v>
      </c>
      <c r="M818" s="4" t="s">
        <v>34415</v>
      </c>
      <c r="N818" s="4" t="s">
        <v>4501</v>
      </c>
    </row>
    <row r="819" spans="1:14">
      <c r="A819" s="4">
        <v>817</v>
      </c>
      <c r="B819" s="4" t="s">
        <v>265</v>
      </c>
      <c r="C819" s="4">
        <f>VLOOKUP(B819,[9]Sheet2!A$1:B$100,2,FALSE)</f>
        <v>82</v>
      </c>
      <c r="D819" s="4" t="s">
        <v>34416</v>
      </c>
      <c r="E819" s="4" t="s">
        <v>34417</v>
      </c>
      <c r="F819" s="4" t="s">
        <v>34418</v>
      </c>
      <c r="G819" s="4" t="s">
        <v>34419</v>
      </c>
      <c r="H819" s="4">
        <v>1997</v>
      </c>
      <c r="I819" s="4" t="s">
        <v>535</v>
      </c>
      <c r="J819" s="4" t="s">
        <v>22</v>
      </c>
      <c r="K819" s="4" t="s">
        <v>34420</v>
      </c>
      <c r="L819" s="4">
        <v>91</v>
      </c>
      <c r="M819" s="4" t="s">
        <v>34421</v>
      </c>
      <c r="N819" s="4"/>
    </row>
    <row r="820" spans="1:14">
      <c r="A820" s="4">
        <v>818</v>
      </c>
      <c r="B820" s="4" t="s">
        <v>265</v>
      </c>
      <c r="C820" s="4">
        <f>VLOOKUP(B820,[9]Sheet2!A$1:B$100,2,FALSE)</f>
        <v>82</v>
      </c>
      <c r="D820" s="4" t="s">
        <v>34422</v>
      </c>
      <c r="E820" s="4" t="s">
        <v>34423</v>
      </c>
      <c r="F820" s="4" t="s">
        <v>34424</v>
      </c>
      <c r="G820" s="4" t="s">
        <v>10575</v>
      </c>
      <c r="H820" s="4">
        <v>2004</v>
      </c>
      <c r="I820" s="4" t="s">
        <v>4729</v>
      </c>
      <c r="J820" s="4" t="s">
        <v>22</v>
      </c>
      <c r="K820" s="4" t="s">
        <v>34425</v>
      </c>
      <c r="L820" s="4">
        <v>1</v>
      </c>
      <c r="M820" s="4"/>
      <c r="N820" s="4"/>
    </row>
    <row r="821" spans="1:14">
      <c r="A821" s="4">
        <v>819</v>
      </c>
      <c r="B821" s="4" t="s">
        <v>265</v>
      </c>
      <c r="C821" s="4">
        <f>VLOOKUP(B821,[9]Sheet2!A$1:B$100,2,FALSE)</f>
        <v>82</v>
      </c>
      <c r="D821" s="4" t="s">
        <v>34426</v>
      </c>
      <c r="E821" s="4" t="s">
        <v>34427</v>
      </c>
      <c r="F821" s="4" t="s">
        <v>34428</v>
      </c>
      <c r="G821" s="4" t="s">
        <v>10158</v>
      </c>
      <c r="H821" s="4">
        <v>1999</v>
      </c>
      <c r="I821" s="4" t="s">
        <v>97</v>
      </c>
      <c r="J821" s="4" t="s">
        <v>22</v>
      </c>
      <c r="K821" s="4" t="s">
        <v>34429</v>
      </c>
      <c r="L821" s="4">
        <v>160</v>
      </c>
      <c r="M821" s="4"/>
      <c r="N821" s="4"/>
    </row>
    <row r="822" spans="1:14">
      <c r="A822" s="4">
        <v>820</v>
      </c>
      <c r="B822" s="4" t="s">
        <v>265</v>
      </c>
      <c r="C822" s="4">
        <f>VLOOKUP(B822,[9]Sheet2!A$1:B$100,2,FALSE)</f>
        <v>82</v>
      </c>
      <c r="D822" s="4" t="s">
        <v>34430</v>
      </c>
      <c r="E822" s="4" t="s">
        <v>34431</v>
      </c>
      <c r="F822" s="4" t="s">
        <v>34432</v>
      </c>
      <c r="G822" s="4" t="s">
        <v>955</v>
      </c>
      <c r="H822" s="4">
        <v>1994</v>
      </c>
      <c r="I822" s="4" t="s">
        <v>353</v>
      </c>
      <c r="J822" s="4" t="s">
        <v>22</v>
      </c>
      <c r="K822" s="4" t="s">
        <v>34433</v>
      </c>
      <c r="L822" s="4">
        <v>402</v>
      </c>
      <c r="M822" s="4" t="s">
        <v>34434</v>
      </c>
      <c r="N822" s="4"/>
    </row>
    <row r="823" spans="1:14">
      <c r="A823" s="4">
        <v>821</v>
      </c>
      <c r="B823" s="4" t="s">
        <v>1552</v>
      </c>
      <c r="C823" s="4">
        <f>VLOOKUP(B823,[9]Sheet2!A$1:B$100,2,FALSE)</f>
        <v>83</v>
      </c>
      <c r="D823" s="4" t="s">
        <v>34435</v>
      </c>
      <c r="E823" s="4" t="s">
        <v>34436</v>
      </c>
      <c r="F823" s="4" t="s">
        <v>31813</v>
      </c>
      <c r="G823" s="4" t="s">
        <v>340</v>
      </c>
      <c r="H823" s="4">
        <v>2000</v>
      </c>
      <c r="I823" s="4" t="s">
        <v>97</v>
      </c>
      <c r="J823" s="4" t="s">
        <v>22</v>
      </c>
      <c r="K823" s="4" t="s">
        <v>34437</v>
      </c>
      <c r="L823" s="4">
        <v>135</v>
      </c>
      <c r="M823" s="4" t="s">
        <v>34438</v>
      </c>
      <c r="N823" s="4"/>
    </row>
    <row r="824" spans="1:14">
      <c r="A824" s="4">
        <v>822</v>
      </c>
      <c r="B824" s="4" t="s">
        <v>1552</v>
      </c>
      <c r="C824" s="4">
        <f>VLOOKUP(B824,[9]Sheet2!A$1:B$100,2,FALSE)</f>
        <v>83</v>
      </c>
      <c r="D824" s="4" t="s">
        <v>34439</v>
      </c>
      <c r="E824" s="4"/>
      <c r="F824" s="4" t="s">
        <v>32706</v>
      </c>
      <c r="G824" s="4"/>
      <c r="H824" s="4">
        <v>2001</v>
      </c>
      <c r="I824" s="4" t="s">
        <v>8013</v>
      </c>
      <c r="J824" s="4" t="s">
        <v>167</v>
      </c>
      <c r="K824" s="4"/>
      <c r="L824" s="4">
        <v>102</v>
      </c>
      <c r="M824" s="4" t="s">
        <v>34440</v>
      </c>
      <c r="N824" s="4" t="s">
        <v>34</v>
      </c>
    </row>
    <row r="825" spans="1:14">
      <c r="A825" s="4">
        <v>823</v>
      </c>
      <c r="B825" s="4" t="s">
        <v>1552</v>
      </c>
      <c r="C825" s="4">
        <f>VLOOKUP(B825,[9]Sheet2!A$1:B$100,2,FALSE)</f>
        <v>83</v>
      </c>
      <c r="D825" s="4" t="s">
        <v>34441</v>
      </c>
      <c r="E825" s="4" t="s">
        <v>34442</v>
      </c>
      <c r="F825" s="4" t="s">
        <v>34443</v>
      </c>
      <c r="G825" s="4" t="s">
        <v>32460</v>
      </c>
      <c r="H825" s="4">
        <v>1999</v>
      </c>
      <c r="I825" s="4" t="s">
        <v>353</v>
      </c>
      <c r="J825" s="4" t="s">
        <v>22</v>
      </c>
      <c r="K825" s="4" t="s">
        <v>34444</v>
      </c>
      <c r="L825" s="4">
        <v>59</v>
      </c>
      <c r="M825" s="4"/>
      <c r="N825" s="4"/>
    </row>
    <row r="826" spans="1:14">
      <c r="A826" s="4">
        <v>824</v>
      </c>
      <c r="B826" s="4" t="s">
        <v>1552</v>
      </c>
      <c r="C826" s="4">
        <f>VLOOKUP(B826,[9]Sheet2!A$1:B$100,2,FALSE)</f>
        <v>83</v>
      </c>
      <c r="D826" s="4" t="s">
        <v>34445</v>
      </c>
      <c r="E826" s="4" t="s">
        <v>34446</v>
      </c>
      <c r="F826" s="4" t="s">
        <v>34447</v>
      </c>
      <c r="G826" s="4" t="s">
        <v>34448</v>
      </c>
      <c r="H826" s="4">
        <v>2004</v>
      </c>
      <c r="I826" s="4" t="s">
        <v>4873</v>
      </c>
      <c r="J826" s="4" t="s">
        <v>102</v>
      </c>
      <c r="K826" s="4" t="s">
        <v>34449</v>
      </c>
      <c r="L826" s="4">
        <v>2</v>
      </c>
      <c r="M826" s="4"/>
      <c r="N826" s="4"/>
    </row>
    <row r="827" spans="1:14">
      <c r="A827" s="4">
        <v>825</v>
      </c>
      <c r="B827" s="4" t="s">
        <v>1552</v>
      </c>
      <c r="C827" s="4">
        <f>VLOOKUP(B827,[9]Sheet2!A$1:B$100,2,FALSE)</f>
        <v>83</v>
      </c>
      <c r="D827" s="4" t="s">
        <v>34450</v>
      </c>
      <c r="E827" s="4"/>
      <c r="F827" s="4" t="s">
        <v>34451</v>
      </c>
      <c r="G827" s="4" t="s">
        <v>34452</v>
      </c>
      <c r="H827" s="4"/>
      <c r="I827" s="4"/>
      <c r="J827" s="4" t="s">
        <v>32211</v>
      </c>
      <c r="K827" s="4"/>
      <c r="L827" s="4">
        <v>114</v>
      </c>
      <c r="M827" s="4"/>
      <c r="N827" s="4" t="s">
        <v>34</v>
      </c>
    </row>
    <row r="828" spans="1:14">
      <c r="A828" s="4">
        <v>826</v>
      </c>
      <c r="B828" s="4" t="s">
        <v>1552</v>
      </c>
      <c r="C828" s="4">
        <f>VLOOKUP(B828,[9]Sheet2!A$1:B$100,2,FALSE)</f>
        <v>83</v>
      </c>
      <c r="D828" s="4" t="s">
        <v>34453</v>
      </c>
      <c r="E828" s="4" t="s">
        <v>34454</v>
      </c>
      <c r="F828" s="4" t="s">
        <v>34455</v>
      </c>
      <c r="G828" s="4" t="s">
        <v>31504</v>
      </c>
      <c r="H828" s="4">
        <v>2004</v>
      </c>
      <c r="I828" s="4" t="s">
        <v>97</v>
      </c>
      <c r="J828" s="4" t="s">
        <v>22</v>
      </c>
      <c r="K828" s="4" t="s">
        <v>34456</v>
      </c>
      <c r="L828" s="4">
        <v>225</v>
      </c>
      <c r="M828" s="4" t="s">
        <v>34457</v>
      </c>
      <c r="N828" s="4"/>
    </row>
    <row r="829" spans="1:14">
      <c r="A829" s="4">
        <v>827</v>
      </c>
      <c r="B829" s="4" t="s">
        <v>1552</v>
      </c>
      <c r="C829" s="4">
        <f>VLOOKUP(B829,[9]Sheet2!A$1:B$100,2,FALSE)</f>
        <v>83</v>
      </c>
      <c r="D829" s="4" t="s">
        <v>34458</v>
      </c>
      <c r="E829" s="4" t="s">
        <v>34459</v>
      </c>
      <c r="F829" s="4" t="s">
        <v>34460</v>
      </c>
      <c r="G829" s="4"/>
      <c r="H829" s="4">
        <v>2013</v>
      </c>
      <c r="I829" s="4" t="s">
        <v>4683</v>
      </c>
      <c r="J829" s="4" t="s">
        <v>119</v>
      </c>
      <c r="K829" s="4" t="s">
        <v>34461</v>
      </c>
      <c r="L829" s="4">
        <v>243</v>
      </c>
      <c r="M829" s="4"/>
      <c r="N829" s="4" t="s">
        <v>4501</v>
      </c>
    </row>
    <row r="830" spans="1:14">
      <c r="A830" s="4">
        <v>828</v>
      </c>
      <c r="B830" s="4" t="s">
        <v>1552</v>
      </c>
      <c r="C830" s="4">
        <f>VLOOKUP(B830,[9]Sheet2!A$1:B$100,2,FALSE)</f>
        <v>83</v>
      </c>
      <c r="D830" s="4" t="s">
        <v>34462</v>
      </c>
      <c r="E830" s="4" t="s">
        <v>34463</v>
      </c>
      <c r="F830" s="4" t="s">
        <v>34464</v>
      </c>
      <c r="G830" s="4" t="s">
        <v>34465</v>
      </c>
      <c r="H830" s="4">
        <v>2005</v>
      </c>
      <c r="I830" s="4" t="s">
        <v>4683</v>
      </c>
      <c r="J830" s="4" t="s">
        <v>119</v>
      </c>
      <c r="K830" s="4" t="s">
        <v>34466</v>
      </c>
      <c r="L830" s="4">
        <v>1</v>
      </c>
      <c r="M830" s="4"/>
      <c r="N830" s="4"/>
    </row>
    <row r="831" spans="1:14">
      <c r="A831" s="4">
        <v>829</v>
      </c>
      <c r="B831" s="4" t="s">
        <v>1552</v>
      </c>
      <c r="C831" s="4">
        <f>VLOOKUP(B831,[9]Sheet2!A$1:B$100,2,FALSE)</f>
        <v>83</v>
      </c>
      <c r="D831" s="4" t="s">
        <v>34467</v>
      </c>
      <c r="E831" s="4" t="s">
        <v>34468</v>
      </c>
      <c r="F831" s="4" t="s">
        <v>34469</v>
      </c>
      <c r="G831" s="4" t="s">
        <v>10796</v>
      </c>
      <c r="H831" s="4">
        <v>2004</v>
      </c>
      <c r="I831" s="4" t="s">
        <v>97</v>
      </c>
      <c r="J831" s="4" t="s">
        <v>22</v>
      </c>
      <c r="K831" s="4" t="s">
        <v>34470</v>
      </c>
      <c r="L831" s="4">
        <v>107</v>
      </c>
      <c r="M831" s="4" t="s">
        <v>34471</v>
      </c>
      <c r="N831" s="4"/>
    </row>
    <row r="832" spans="1:14">
      <c r="A832" s="4">
        <v>830</v>
      </c>
      <c r="B832" s="4" t="s">
        <v>1552</v>
      </c>
      <c r="C832" s="4">
        <f>VLOOKUP(B832,[9]Sheet2!A$1:B$100,2,FALSE)</f>
        <v>83</v>
      </c>
      <c r="D832" s="4" t="s">
        <v>34472</v>
      </c>
      <c r="E832" s="4" t="s">
        <v>34473</v>
      </c>
      <c r="F832" s="4" t="s">
        <v>34474</v>
      </c>
      <c r="G832" s="4"/>
      <c r="H832" s="4">
        <v>1965</v>
      </c>
      <c r="I832" s="4" t="s">
        <v>34475</v>
      </c>
      <c r="J832" s="4" t="s">
        <v>167</v>
      </c>
      <c r="K832" s="4" t="s">
        <v>34476</v>
      </c>
      <c r="L832" s="4">
        <v>15</v>
      </c>
      <c r="M832" s="4" t="s">
        <v>34477</v>
      </c>
      <c r="N832" s="4"/>
    </row>
    <row r="833" spans="1:14">
      <c r="A833" s="4">
        <v>831</v>
      </c>
      <c r="B833" s="4" t="s">
        <v>1576</v>
      </c>
      <c r="C833" s="4">
        <f>VLOOKUP(B833,[9]Sheet2!A$1:B$100,2,FALSE)</f>
        <v>84</v>
      </c>
      <c r="D833" s="4" t="s">
        <v>34478</v>
      </c>
      <c r="E833" s="4" t="s">
        <v>34479</v>
      </c>
      <c r="F833" s="4" t="s">
        <v>34480</v>
      </c>
      <c r="G833" s="4" t="s">
        <v>34481</v>
      </c>
      <c r="H833" s="4">
        <v>2005</v>
      </c>
      <c r="I833" s="4" t="s">
        <v>12009</v>
      </c>
      <c r="J833" s="4" t="s">
        <v>102</v>
      </c>
      <c r="K833" s="4" t="s">
        <v>34482</v>
      </c>
      <c r="L833" s="4">
        <v>1</v>
      </c>
      <c r="M833" s="4" t="s">
        <v>34479</v>
      </c>
      <c r="N833" s="4" t="s">
        <v>24</v>
      </c>
    </row>
    <row r="834" spans="1:14">
      <c r="A834" s="4">
        <v>832</v>
      </c>
      <c r="B834" s="4" t="s">
        <v>1576</v>
      </c>
      <c r="C834" s="4">
        <f>VLOOKUP(B834,[9]Sheet2!A$1:B$100,2,FALSE)</f>
        <v>84</v>
      </c>
      <c r="D834" s="4" t="s">
        <v>34483</v>
      </c>
      <c r="E834" s="4" t="s">
        <v>34484</v>
      </c>
      <c r="F834" s="4" t="s">
        <v>34485</v>
      </c>
      <c r="G834" s="4" t="s">
        <v>34486</v>
      </c>
      <c r="H834" s="4">
        <v>1963</v>
      </c>
      <c r="I834" s="4" t="s">
        <v>863</v>
      </c>
      <c r="J834" s="4" t="s">
        <v>22</v>
      </c>
      <c r="K834" s="4" t="s">
        <v>34487</v>
      </c>
      <c r="L834" s="4">
        <v>1</v>
      </c>
      <c r="M834" s="4" t="s">
        <v>34488</v>
      </c>
      <c r="N834" s="4"/>
    </row>
    <row r="835" spans="1:14">
      <c r="A835" s="4">
        <v>833</v>
      </c>
      <c r="B835" s="4" t="s">
        <v>1576</v>
      </c>
      <c r="C835" s="4">
        <f>VLOOKUP(B835,[9]Sheet2!A$1:B$100,2,FALSE)</f>
        <v>84</v>
      </c>
      <c r="D835" s="4" t="s">
        <v>34489</v>
      </c>
      <c r="E835" s="4" t="s">
        <v>34490</v>
      </c>
      <c r="F835" s="4" t="s">
        <v>34491</v>
      </c>
      <c r="G835" s="4" t="s">
        <v>34492</v>
      </c>
      <c r="H835" s="4">
        <v>2010</v>
      </c>
      <c r="I835" s="4" t="s">
        <v>34493</v>
      </c>
      <c r="J835" s="4" t="s">
        <v>102</v>
      </c>
      <c r="K835" s="4" t="s">
        <v>34494</v>
      </c>
      <c r="L835" s="4">
        <v>1</v>
      </c>
      <c r="M835" s="4" t="s">
        <v>34490</v>
      </c>
      <c r="N835" s="4" t="s">
        <v>24</v>
      </c>
    </row>
    <row r="836" spans="1:14">
      <c r="A836" s="4">
        <v>834</v>
      </c>
      <c r="B836" s="4" t="s">
        <v>1576</v>
      </c>
      <c r="C836" s="4">
        <f>VLOOKUP(B836,[9]Sheet2!A$1:B$100,2,FALSE)</f>
        <v>84</v>
      </c>
      <c r="D836" s="4" t="s">
        <v>34495</v>
      </c>
      <c r="E836" s="4" t="s">
        <v>34496</v>
      </c>
      <c r="F836" s="4" t="s">
        <v>34497</v>
      </c>
      <c r="G836" s="4" t="s">
        <v>32642</v>
      </c>
      <c r="H836" s="4">
        <v>1995</v>
      </c>
      <c r="I836" s="4" t="s">
        <v>863</v>
      </c>
      <c r="J836" s="4" t="s">
        <v>22</v>
      </c>
      <c r="K836" s="4" t="s">
        <v>34498</v>
      </c>
      <c r="L836" s="4">
        <v>1</v>
      </c>
      <c r="M836" s="4"/>
      <c r="N836" s="4"/>
    </row>
    <row r="837" spans="1:14">
      <c r="A837" s="4">
        <v>835</v>
      </c>
      <c r="B837" s="4" t="s">
        <v>1576</v>
      </c>
      <c r="C837" s="4">
        <f>VLOOKUP(B837,[9]Sheet2!A$1:B$100,2,FALSE)</f>
        <v>84</v>
      </c>
      <c r="D837" s="4" t="s">
        <v>34499</v>
      </c>
      <c r="E837" s="4" t="s">
        <v>34500</v>
      </c>
      <c r="F837" s="4" t="s">
        <v>34501</v>
      </c>
      <c r="G837" s="4" t="s">
        <v>34502</v>
      </c>
      <c r="H837" s="4">
        <v>1968</v>
      </c>
      <c r="I837" s="4" t="s">
        <v>17426</v>
      </c>
      <c r="J837" s="4" t="s">
        <v>22</v>
      </c>
      <c r="K837" s="4" t="s">
        <v>34503</v>
      </c>
      <c r="L837" s="4">
        <v>1</v>
      </c>
      <c r="M837" s="4"/>
      <c r="N837" s="4"/>
    </row>
    <row r="838" spans="1:14">
      <c r="A838" s="4">
        <v>836</v>
      </c>
      <c r="B838" s="4" t="s">
        <v>1576</v>
      </c>
      <c r="C838" s="4">
        <f>VLOOKUP(B838,[9]Sheet2!A$1:B$100,2,FALSE)</f>
        <v>84</v>
      </c>
      <c r="D838" s="4" t="s">
        <v>34504</v>
      </c>
      <c r="E838" s="4" t="s">
        <v>34505</v>
      </c>
      <c r="F838" s="4" t="s">
        <v>34506</v>
      </c>
      <c r="G838" s="4" t="s">
        <v>31027</v>
      </c>
      <c r="H838" s="4">
        <v>1998</v>
      </c>
      <c r="I838" s="4" t="s">
        <v>353</v>
      </c>
      <c r="J838" s="4" t="s">
        <v>22</v>
      </c>
      <c r="K838" s="4" t="s">
        <v>34507</v>
      </c>
      <c r="L838" s="4">
        <v>21</v>
      </c>
      <c r="M838" s="4"/>
      <c r="N838" s="4"/>
    </row>
    <row r="839" spans="1:14">
      <c r="A839" s="4">
        <v>837</v>
      </c>
      <c r="B839" s="4" t="s">
        <v>1576</v>
      </c>
      <c r="C839" s="4">
        <f>VLOOKUP(B839,[9]Sheet2!A$1:B$100,2,FALSE)</f>
        <v>84</v>
      </c>
      <c r="D839" s="4" t="s">
        <v>34508</v>
      </c>
      <c r="E839" s="4" t="s">
        <v>34509</v>
      </c>
      <c r="F839" s="4" t="s">
        <v>34510</v>
      </c>
      <c r="G839" s="4" t="s">
        <v>31311</v>
      </c>
      <c r="H839" s="4">
        <v>2013</v>
      </c>
      <c r="I839" s="4" t="s">
        <v>4676</v>
      </c>
      <c r="J839" s="4" t="s">
        <v>22</v>
      </c>
      <c r="K839" s="4" t="s">
        <v>34511</v>
      </c>
      <c r="L839" s="4">
        <v>6</v>
      </c>
      <c r="M839" s="4"/>
      <c r="N839" s="4"/>
    </row>
    <row r="840" spans="1:14">
      <c r="A840" s="4">
        <v>838</v>
      </c>
      <c r="B840" s="4" t="s">
        <v>1576</v>
      </c>
      <c r="C840" s="4">
        <f>VLOOKUP(B840,[9]Sheet2!A$1:B$100,2,FALSE)</f>
        <v>84</v>
      </c>
      <c r="D840" s="4" t="s">
        <v>34512</v>
      </c>
      <c r="E840" s="4" t="s">
        <v>34513</v>
      </c>
      <c r="F840" s="4" t="s">
        <v>33109</v>
      </c>
      <c r="G840" s="4" t="s">
        <v>34514</v>
      </c>
      <c r="H840" s="4">
        <v>1983</v>
      </c>
      <c r="I840" s="4" t="s">
        <v>34515</v>
      </c>
      <c r="J840" s="4" t="s">
        <v>22</v>
      </c>
      <c r="K840" s="4" t="s">
        <v>34516</v>
      </c>
      <c r="L840" s="4">
        <v>5</v>
      </c>
      <c r="M840" s="4"/>
      <c r="N840" s="4"/>
    </row>
    <row r="841" spans="1:14">
      <c r="A841" s="4">
        <v>839</v>
      </c>
      <c r="B841" s="4" t="s">
        <v>1576</v>
      </c>
      <c r="C841" s="4">
        <f>VLOOKUP(B841,[9]Sheet2!A$1:B$100,2,FALSE)</f>
        <v>84</v>
      </c>
      <c r="D841" s="4" t="s">
        <v>34517</v>
      </c>
      <c r="E841" s="4" t="s">
        <v>34518</v>
      </c>
      <c r="F841" s="4" t="s">
        <v>34519</v>
      </c>
      <c r="G841" s="4" t="s">
        <v>21776</v>
      </c>
      <c r="H841" s="4">
        <v>2007</v>
      </c>
      <c r="I841" s="4" t="s">
        <v>535</v>
      </c>
      <c r="J841" s="4" t="s">
        <v>22</v>
      </c>
      <c r="K841" s="4" t="s">
        <v>34520</v>
      </c>
      <c r="L841" s="4">
        <v>115</v>
      </c>
      <c r="M841" s="4" t="s">
        <v>34521</v>
      </c>
      <c r="N841" s="4"/>
    </row>
    <row r="842" spans="1:14">
      <c r="A842" s="4">
        <v>840</v>
      </c>
      <c r="B842" s="4" t="s">
        <v>1576</v>
      </c>
      <c r="C842" s="4">
        <f>VLOOKUP(B842,[9]Sheet2!A$1:B$100,2,FALSE)</f>
        <v>84</v>
      </c>
      <c r="D842" s="4" t="s">
        <v>34522</v>
      </c>
      <c r="E842" s="4" t="s">
        <v>34523</v>
      </c>
      <c r="F842" s="4" t="s">
        <v>34524</v>
      </c>
      <c r="G842" s="4" t="s">
        <v>31338</v>
      </c>
      <c r="H842" s="4">
        <v>1999</v>
      </c>
      <c r="I842" s="4" t="s">
        <v>535</v>
      </c>
      <c r="J842" s="4" t="s">
        <v>22</v>
      </c>
      <c r="K842" s="4" t="s">
        <v>34525</v>
      </c>
      <c r="L842" s="4">
        <v>114</v>
      </c>
      <c r="M842" s="4" t="s">
        <v>34526</v>
      </c>
      <c r="N842" s="4"/>
    </row>
    <row r="843" spans="1:14">
      <c r="A843" s="4">
        <v>841</v>
      </c>
      <c r="B843" s="4" t="s">
        <v>270</v>
      </c>
      <c r="C843" s="4">
        <f>VLOOKUP(B843,[9]Sheet2!A$1:B$100,2,FALSE)</f>
        <v>85</v>
      </c>
      <c r="D843" s="4" t="s">
        <v>34527</v>
      </c>
      <c r="E843" s="4" t="s">
        <v>34528</v>
      </c>
      <c r="F843" s="4" t="s">
        <v>34529</v>
      </c>
      <c r="G843" s="4"/>
      <c r="H843" s="4">
        <v>2000</v>
      </c>
      <c r="I843" s="4" t="s">
        <v>4683</v>
      </c>
      <c r="J843" s="4" t="s">
        <v>119</v>
      </c>
      <c r="K843" s="4" t="s">
        <v>34530</v>
      </c>
      <c r="L843" s="4">
        <v>676</v>
      </c>
      <c r="M843" s="4"/>
      <c r="N843" s="4" t="s">
        <v>4501</v>
      </c>
    </row>
    <row r="844" spans="1:14">
      <c r="A844" s="4">
        <v>842</v>
      </c>
      <c r="B844" s="4" t="s">
        <v>270</v>
      </c>
      <c r="C844" s="4">
        <f>VLOOKUP(B844,[9]Sheet2!A$1:B$100,2,FALSE)</f>
        <v>85</v>
      </c>
      <c r="D844" s="4" t="s">
        <v>34531</v>
      </c>
      <c r="E844" s="4" t="s">
        <v>34532</v>
      </c>
      <c r="F844" s="4" t="s">
        <v>34533</v>
      </c>
      <c r="G844" s="4" t="s">
        <v>2311</v>
      </c>
      <c r="H844" s="4">
        <v>2002</v>
      </c>
      <c r="I844" s="4" t="s">
        <v>863</v>
      </c>
      <c r="J844" s="4" t="s">
        <v>22</v>
      </c>
      <c r="K844" s="4" t="s">
        <v>34534</v>
      </c>
      <c r="L844" s="4">
        <v>159</v>
      </c>
      <c r="M844" s="4"/>
      <c r="N844" s="4"/>
    </row>
    <row r="845" spans="1:14">
      <c r="A845" s="4">
        <v>843</v>
      </c>
      <c r="B845" s="4" t="s">
        <v>270</v>
      </c>
      <c r="C845" s="4">
        <f>VLOOKUP(B845,[9]Sheet2!A$1:B$100,2,FALSE)</f>
        <v>85</v>
      </c>
      <c r="D845" s="4" t="s">
        <v>34535</v>
      </c>
      <c r="E845" s="4" t="s">
        <v>34536</v>
      </c>
      <c r="F845" s="4" t="s">
        <v>34537</v>
      </c>
      <c r="G845" s="4" t="s">
        <v>34538</v>
      </c>
      <c r="H845" s="4">
        <v>1998</v>
      </c>
      <c r="I845" s="4" t="s">
        <v>13248</v>
      </c>
      <c r="J845" s="4" t="s">
        <v>22</v>
      </c>
      <c r="K845" s="4" t="s">
        <v>34539</v>
      </c>
      <c r="L845" s="4">
        <v>8</v>
      </c>
      <c r="M845" s="4"/>
      <c r="N845" s="4"/>
    </row>
    <row r="846" spans="1:14">
      <c r="A846" s="4">
        <v>844</v>
      </c>
      <c r="B846" s="4" t="s">
        <v>270</v>
      </c>
      <c r="C846" s="4">
        <f>VLOOKUP(B846,[9]Sheet2!A$1:B$100,2,FALSE)</f>
        <v>85</v>
      </c>
      <c r="D846" s="4" t="s">
        <v>34540</v>
      </c>
      <c r="E846" s="4" t="s">
        <v>34541</v>
      </c>
      <c r="F846" s="4" t="s">
        <v>34542</v>
      </c>
      <c r="G846" s="4" t="s">
        <v>2179</v>
      </c>
      <c r="H846" s="4">
        <v>2008</v>
      </c>
      <c r="I846" s="4" t="s">
        <v>863</v>
      </c>
      <c r="J846" s="4" t="s">
        <v>22</v>
      </c>
      <c r="K846" s="4" t="s">
        <v>34543</v>
      </c>
      <c r="L846" s="4">
        <v>165</v>
      </c>
      <c r="M846" s="4" t="s">
        <v>34541</v>
      </c>
      <c r="N846" s="4" t="s">
        <v>1717</v>
      </c>
    </row>
    <row r="847" spans="1:14">
      <c r="A847" s="4">
        <v>845</v>
      </c>
      <c r="B847" s="4" t="s">
        <v>270</v>
      </c>
      <c r="C847" s="4">
        <f>VLOOKUP(B847,[9]Sheet2!A$1:B$100,2,FALSE)</f>
        <v>85</v>
      </c>
      <c r="D847" s="4" t="s">
        <v>27143</v>
      </c>
      <c r="E847" s="4" t="s">
        <v>27144</v>
      </c>
      <c r="F847" s="4" t="s">
        <v>27145</v>
      </c>
      <c r="G847" s="4" t="s">
        <v>27146</v>
      </c>
      <c r="H847" s="4">
        <v>2002</v>
      </c>
      <c r="I847" s="4" t="s">
        <v>27147</v>
      </c>
      <c r="J847" s="4" t="s">
        <v>167</v>
      </c>
      <c r="K847" s="4" t="s">
        <v>34544</v>
      </c>
      <c r="L847" s="4">
        <v>322</v>
      </c>
      <c r="M847" s="4" t="s">
        <v>27144</v>
      </c>
      <c r="N847" s="4" t="s">
        <v>24</v>
      </c>
    </row>
    <row r="848" spans="1:14">
      <c r="A848" s="4">
        <v>846</v>
      </c>
      <c r="B848" s="4" t="s">
        <v>270</v>
      </c>
      <c r="C848" s="4">
        <f>VLOOKUP(B848,[9]Sheet2!A$1:B$100,2,FALSE)</f>
        <v>85</v>
      </c>
      <c r="D848" s="4" t="s">
        <v>34545</v>
      </c>
      <c r="E848" s="4" t="s">
        <v>34546</v>
      </c>
      <c r="F848" s="4" t="s">
        <v>34547</v>
      </c>
      <c r="G848" s="4" t="s">
        <v>34548</v>
      </c>
      <c r="H848" s="4">
        <v>2012</v>
      </c>
      <c r="I848" s="4" t="s">
        <v>34549</v>
      </c>
      <c r="J848" s="4" t="s">
        <v>22</v>
      </c>
      <c r="K848" s="4" t="s">
        <v>34550</v>
      </c>
      <c r="L848" s="4">
        <v>2</v>
      </c>
      <c r="M848" s="4" t="s">
        <v>34546</v>
      </c>
      <c r="N848" s="4" t="s">
        <v>24</v>
      </c>
    </row>
    <row r="849" spans="1:14">
      <c r="A849" s="4">
        <v>847</v>
      </c>
      <c r="B849" s="4" t="s">
        <v>270</v>
      </c>
      <c r="C849" s="4">
        <f>VLOOKUP(B849,[9]Sheet2!A$1:B$100,2,FALSE)</f>
        <v>85</v>
      </c>
      <c r="D849" s="4" t="s">
        <v>34551</v>
      </c>
      <c r="E849" s="4" t="s">
        <v>34552</v>
      </c>
      <c r="F849" s="4" t="s">
        <v>34553</v>
      </c>
      <c r="G849" s="4"/>
      <c r="H849" s="4">
        <v>2006</v>
      </c>
      <c r="I849" s="4" t="s">
        <v>4683</v>
      </c>
      <c r="J849" s="4" t="s">
        <v>119</v>
      </c>
      <c r="K849" s="4" t="s">
        <v>34554</v>
      </c>
      <c r="L849" s="4">
        <v>192</v>
      </c>
      <c r="M849" s="4" t="s">
        <v>34555</v>
      </c>
      <c r="N849" s="4" t="s">
        <v>4501</v>
      </c>
    </row>
    <row r="850" spans="1:14">
      <c r="A850" s="4">
        <v>848</v>
      </c>
      <c r="B850" s="4" t="s">
        <v>270</v>
      </c>
      <c r="C850" s="4">
        <f>VLOOKUP(B850,[9]Sheet2!A$1:B$100,2,FALSE)</f>
        <v>85</v>
      </c>
      <c r="D850" s="4" t="s">
        <v>34556</v>
      </c>
      <c r="E850" s="4" t="s">
        <v>34557</v>
      </c>
      <c r="F850" s="4" t="s">
        <v>34558</v>
      </c>
      <c r="G850" s="4" t="s">
        <v>34559</v>
      </c>
      <c r="H850" s="4">
        <v>2014</v>
      </c>
      <c r="I850" s="4" t="s">
        <v>535</v>
      </c>
      <c r="J850" s="4" t="s">
        <v>22</v>
      </c>
      <c r="K850" s="4" t="s">
        <v>34560</v>
      </c>
      <c r="L850" s="4">
        <v>1</v>
      </c>
      <c r="M850" s="4"/>
      <c r="N850" s="4"/>
    </row>
    <row r="851" spans="1:14">
      <c r="A851" s="4">
        <v>849</v>
      </c>
      <c r="B851" s="4" t="s">
        <v>270</v>
      </c>
      <c r="C851" s="4">
        <f>VLOOKUP(B851,[9]Sheet2!A$1:B$100,2,FALSE)</f>
        <v>85</v>
      </c>
      <c r="D851" s="4" t="s">
        <v>34561</v>
      </c>
      <c r="E851" s="4" t="s">
        <v>34562</v>
      </c>
      <c r="F851" s="4" t="s">
        <v>34563</v>
      </c>
      <c r="G851" s="4" t="s">
        <v>34564</v>
      </c>
      <c r="H851" s="4">
        <v>1973</v>
      </c>
      <c r="I851" s="4" t="s">
        <v>863</v>
      </c>
      <c r="J851" s="4" t="s">
        <v>22</v>
      </c>
      <c r="K851" s="4" t="s">
        <v>34565</v>
      </c>
      <c r="L851" s="4">
        <v>1</v>
      </c>
      <c r="M851" s="4"/>
      <c r="N851" s="4"/>
    </row>
    <row r="852" spans="1:14">
      <c r="A852" s="4">
        <v>850</v>
      </c>
      <c r="B852" s="4" t="s">
        <v>270</v>
      </c>
      <c r="C852" s="4">
        <f>VLOOKUP(B852,[9]Sheet2!A$1:B$100,2,FALSE)</f>
        <v>85</v>
      </c>
      <c r="D852" s="4" t="s">
        <v>34566</v>
      </c>
      <c r="E852" s="4" t="s">
        <v>34567</v>
      </c>
      <c r="F852" s="4" t="s">
        <v>34568</v>
      </c>
      <c r="G852" s="4" t="s">
        <v>34569</v>
      </c>
      <c r="H852" s="4">
        <v>2004</v>
      </c>
      <c r="I852" s="4" t="s">
        <v>535</v>
      </c>
      <c r="J852" s="4" t="s">
        <v>22</v>
      </c>
      <c r="K852" s="4" t="s">
        <v>34570</v>
      </c>
      <c r="L852" s="4">
        <v>5</v>
      </c>
      <c r="M852" s="4"/>
      <c r="N852" s="4"/>
    </row>
    <row r="853" spans="1:14">
      <c r="A853" s="4">
        <v>851</v>
      </c>
      <c r="B853" s="4" t="s">
        <v>368</v>
      </c>
      <c r="C853" s="4">
        <f>VLOOKUP(B853,[9]Sheet2!A$1:B$100,2,FALSE)</f>
        <v>86</v>
      </c>
      <c r="D853" s="4" t="s">
        <v>34571</v>
      </c>
      <c r="E853" s="4" t="s">
        <v>34572</v>
      </c>
      <c r="F853" s="4" t="s">
        <v>34573</v>
      </c>
      <c r="G853" s="4" t="s">
        <v>14845</v>
      </c>
      <c r="H853" s="4">
        <v>2013</v>
      </c>
      <c r="I853" s="4" t="s">
        <v>7514</v>
      </c>
      <c r="J853" s="4" t="s">
        <v>22</v>
      </c>
      <c r="K853" s="4" t="s">
        <v>34574</v>
      </c>
      <c r="L853" s="4">
        <v>1</v>
      </c>
      <c r="M853" s="4" t="s">
        <v>34572</v>
      </c>
      <c r="N853" s="4" t="s">
        <v>24</v>
      </c>
    </row>
    <row r="854" spans="1:14">
      <c r="A854" s="4">
        <v>852</v>
      </c>
      <c r="B854" s="4" t="s">
        <v>368</v>
      </c>
      <c r="C854" s="4">
        <f>VLOOKUP(B854,[9]Sheet2!A$1:B$100,2,FALSE)</f>
        <v>86</v>
      </c>
      <c r="D854" s="4" t="s">
        <v>34575</v>
      </c>
      <c r="E854" s="4" t="s">
        <v>34576</v>
      </c>
      <c r="F854" s="4" t="s">
        <v>34577</v>
      </c>
      <c r="G854" s="4" t="s">
        <v>2573</v>
      </c>
      <c r="H854" s="4">
        <v>2002</v>
      </c>
      <c r="I854" s="4" t="s">
        <v>97</v>
      </c>
      <c r="J854" s="4" t="s">
        <v>22</v>
      </c>
      <c r="K854" s="4" t="s">
        <v>34578</v>
      </c>
      <c r="L854" s="4">
        <v>582</v>
      </c>
      <c r="M854" s="4" t="s">
        <v>34579</v>
      </c>
      <c r="N854" s="4"/>
    </row>
    <row r="855" spans="1:14">
      <c r="A855" s="4">
        <v>853</v>
      </c>
      <c r="B855" s="4" t="s">
        <v>368</v>
      </c>
      <c r="C855" s="4">
        <f>VLOOKUP(B855,[9]Sheet2!A$1:B$100,2,FALSE)</f>
        <v>86</v>
      </c>
      <c r="D855" s="4" t="s">
        <v>34580</v>
      </c>
      <c r="E855" s="4" t="s">
        <v>34581</v>
      </c>
      <c r="F855" s="4" t="s">
        <v>34582</v>
      </c>
      <c r="G855" s="4" t="s">
        <v>34583</v>
      </c>
      <c r="H855" s="4">
        <v>1960</v>
      </c>
      <c r="I855" s="4" t="s">
        <v>17426</v>
      </c>
      <c r="J855" s="4" t="s">
        <v>22</v>
      </c>
      <c r="K855" s="4" t="s">
        <v>34584</v>
      </c>
      <c r="L855" s="4">
        <v>1</v>
      </c>
      <c r="M855" s="4" t="s">
        <v>34585</v>
      </c>
      <c r="N855" s="4"/>
    </row>
    <row r="856" spans="1:14">
      <c r="A856" s="4">
        <v>854</v>
      </c>
      <c r="B856" s="4" t="s">
        <v>368</v>
      </c>
      <c r="C856" s="4">
        <f>VLOOKUP(B856,[9]Sheet2!A$1:B$100,2,FALSE)</f>
        <v>86</v>
      </c>
      <c r="D856" s="4" t="s">
        <v>34586</v>
      </c>
      <c r="E856" s="4" t="s">
        <v>34587</v>
      </c>
      <c r="F856" s="4" t="s">
        <v>34221</v>
      </c>
      <c r="G856" s="4" t="s">
        <v>34588</v>
      </c>
      <c r="H856" s="4">
        <v>2001</v>
      </c>
      <c r="I856" s="4" t="s">
        <v>4683</v>
      </c>
      <c r="J856" s="4" t="s">
        <v>119</v>
      </c>
      <c r="K856" s="4" t="s">
        <v>34589</v>
      </c>
      <c r="L856" s="4">
        <v>355</v>
      </c>
      <c r="M856" s="4"/>
      <c r="N856" s="4"/>
    </row>
    <row r="857" spans="1:14">
      <c r="A857" s="4">
        <v>855</v>
      </c>
      <c r="B857" s="4" t="s">
        <v>368</v>
      </c>
      <c r="C857" s="4">
        <f>VLOOKUP(B857,[9]Sheet2!A$1:B$100,2,FALSE)</f>
        <v>86</v>
      </c>
      <c r="D857" s="4" t="s">
        <v>34590</v>
      </c>
      <c r="E857" s="4" t="s">
        <v>34591</v>
      </c>
      <c r="F857" s="4" t="s">
        <v>34592</v>
      </c>
      <c r="G857" s="4"/>
      <c r="H857" s="4">
        <v>1989</v>
      </c>
      <c r="I857" s="4" t="s">
        <v>34475</v>
      </c>
      <c r="J857" s="4" t="s">
        <v>102</v>
      </c>
      <c r="K857" s="4" t="s">
        <v>34593</v>
      </c>
      <c r="L857" s="4">
        <v>5</v>
      </c>
      <c r="M857" s="4" t="s">
        <v>34594</v>
      </c>
      <c r="N857" s="4"/>
    </row>
    <row r="858" spans="1:14">
      <c r="A858" s="4">
        <v>856</v>
      </c>
      <c r="B858" s="4" t="s">
        <v>368</v>
      </c>
      <c r="C858" s="4">
        <f>VLOOKUP(B858,[9]Sheet2!A$1:B$100,2,FALSE)</f>
        <v>86</v>
      </c>
      <c r="D858" s="4" t="s">
        <v>34595</v>
      </c>
      <c r="E858" s="4" t="s">
        <v>34596</v>
      </c>
      <c r="F858" s="4" t="s">
        <v>34597</v>
      </c>
      <c r="G858" s="4" t="s">
        <v>34598</v>
      </c>
      <c r="H858" s="4">
        <v>2010</v>
      </c>
      <c r="I858" s="4" t="s">
        <v>34599</v>
      </c>
      <c r="J858" s="4" t="s">
        <v>22</v>
      </c>
      <c r="K858" s="4" t="s">
        <v>34600</v>
      </c>
      <c r="L858" s="4">
        <v>1</v>
      </c>
      <c r="M858" s="4" t="s">
        <v>34596</v>
      </c>
      <c r="N858" s="4" t="s">
        <v>1717</v>
      </c>
    </row>
    <row r="859" spans="1:14">
      <c r="A859" s="4">
        <v>857</v>
      </c>
      <c r="B859" s="4" t="s">
        <v>368</v>
      </c>
      <c r="C859" s="4">
        <f>VLOOKUP(B859,[9]Sheet2!A$1:B$100,2,FALSE)</f>
        <v>86</v>
      </c>
      <c r="D859" s="4" t="s">
        <v>34601</v>
      </c>
      <c r="E859" s="4" t="s">
        <v>34602</v>
      </c>
      <c r="F859" s="4" t="s">
        <v>34603</v>
      </c>
      <c r="G859" s="4" t="s">
        <v>32504</v>
      </c>
      <c r="H859" s="4">
        <v>2006</v>
      </c>
      <c r="I859" s="4" t="s">
        <v>97</v>
      </c>
      <c r="J859" s="4" t="s">
        <v>22</v>
      </c>
      <c r="K859" s="4" t="s">
        <v>34604</v>
      </c>
      <c r="L859" s="4">
        <v>116</v>
      </c>
      <c r="M859" s="4"/>
      <c r="N859" s="4"/>
    </row>
    <row r="860" spans="1:14">
      <c r="A860" s="4">
        <v>858</v>
      </c>
      <c r="B860" s="4" t="s">
        <v>368</v>
      </c>
      <c r="C860" s="4">
        <f>VLOOKUP(B860,[9]Sheet2!A$1:B$100,2,FALSE)</f>
        <v>86</v>
      </c>
      <c r="D860" s="4" t="s">
        <v>34605</v>
      </c>
      <c r="E860" s="4" t="s">
        <v>34606</v>
      </c>
      <c r="F860" s="4" t="s">
        <v>34607</v>
      </c>
      <c r="G860" s="4" t="s">
        <v>16304</v>
      </c>
      <c r="H860" s="4">
        <v>2014</v>
      </c>
      <c r="I860" s="4" t="s">
        <v>13041</v>
      </c>
      <c r="J860" s="4" t="s">
        <v>22</v>
      </c>
      <c r="K860" s="4" t="s">
        <v>34608</v>
      </c>
      <c r="L860" s="4">
        <v>1</v>
      </c>
      <c r="M860" s="4" t="s">
        <v>34606</v>
      </c>
      <c r="N860" s="4" t="s">
        <v>1717</v>
      </c>
    </row>
    <row r="861" spans="1:14">
      <c r="A861" s="4">
        <v>859</v>
      </c>
      <c r="B861" s="4" t="s">
        <v>368</v>
      </c>
      <c r="C861" s="4">
        <f>VLOOKUP(B861,[9]Sheet2!A$1:B$100,2,FALSE)</f>
        <v>86</v>
      </c>
      <c r="D861" s="4" t="s">
        <v>34609</v>
      </c>
      <c r="E861" s="4" t="s">
        <v>34610</v>
      </c>
      <c r="F861" s="4" t="s">
        <v>34611</v>
      </c>
      <c r="G861" s="4" t="s">
        <v>31027</v>
      </c>
      <c r="H861" s="4">
        <v>1988</v>
      </c>
      <c r="I861" s="4" t="s">
        <v>353</v>
      </c>
      <c r="J861" s="4" t="s">
        <v>22</v>
      </c>
      <c r="K861" s="4" t="s">
        <v>34612</v>
      </c>
      <c r="L861" s="4">
        <v>106</v>
      </c>
      <c r="M861" s="4"/>
      <c r="N861" s="4"/>
    </row>
    <row r="862" spans="1:14">
      <c r="A862" s="4">
        <v>860</v>
      </c>
      <c r="B862" s="4" t="s">
        <v>368</v>
      </c>
      <c r="C862" s="4">
        <f>VLOOKUP(B862,[9]Sheet2!A$1:B$100,2,FALSE)</f>
        <v>86</v>
      </c>
      <c r="D862" s="4" t="s">
        <v>34613</v>
      </c>
      <c r="E862" s="4" t="s">
        <v>34614</v>
      </c>
      <c r="F862" s="4" t="s">
        <v>34615</v>
      </c>
      <c r="G862" s="4" t="s">
        <v>34616</v>
      </c>
      <c r="H862" s="4">
        <v>2014</v>
      </c>
      <c r="I862" s="4" t="s">
        <v>4683</v>
      </c>
      <c r="J862" s="4" t="s">
        <v>119</v>
      </c>
      <c r="K862" s="4" t="s">
        <v>34617</v>
      </c>
      <c r="L862" s="4">
        <v>1</v>
      </c>
      <c r="M862" s="4"/>
      <c r="N862" s="4"/>
    </row>
    <row r="863" spans="1:14">
      <c r="A863" s="4">
        <v>861</v>
      </c>
      <c r="B863" s="4" t="s">
        <v>75</v>
      </c>
      <c r="C863" s="4">
        <f>VLOOKUP(B863,[9]Sheet2!A$1:B$100,2,FALSE)</f>
        <v>87</v>
      </c>
      <c r="D863" s="4" t="s">
        <v>34618</v>
      </c>
      <c r="E863" s="4" t="s">
        <v>34619</v>
      </c>
      <c r="F863" s="4" t="s">
        <v>34620</v>
      </c>
      <c r="G863" s="4" t="s">
        <v>34621</v>
      </c>
      <c r="H863" s="4">
        <v>1993</v>
      </c>
      <c r="I863" s="4" t="s">
        <v>863</v>
      </c>
      <c r="J863" s="4" t="s">
        <v>22</v>
      </c>
      <c r="K863" s="4" t="s">
        <v>34622</v>
      </c>
      <c r="L863" s="4">
        <v>1</v>
      </c>
      <c r="M863" s="4"/>
      <c r="N863" s="4"/>
    </row>
    <row r="864" spans="1:14">
      <c r="A864" s="4">
        <v>862</v>
      </c>
      <c r="B864" s="4" t="s">
        <v>75</v>
      </c>
      <c r="C864" s="4">
        <f>VLOOKUP(B864,[9]Sheet2!A$1:B$100,2,FALSE)</f>
        <v>87</v>
      </c>
      <c r="D864" s="4" t="s">
        <v>34623</v>
      </c>
      <c r="E864" s="4"/>
      <c r="F864" s="4" t="s">
        <v>34624</v>
      </c>
      <c r="G864" s="4" t="s">
        <v>34625</v>
      </c>
      <c r="H864" s="4"/>
      <c r="I864" s="4"/>
      <c r="J864" s="4" t="s">
        <v>102</v>
      </c>
      <c r="K864" s="4"/>
      <c r="L864" s="4">
        <v>1</v>
      </c>
      <c r="M864" s="4"/>
      <c r="N864" s="4" t="s">
        <v>34</v>
      </c>
    </row>
    <row r="865" spans="1:14">
      <c r="A865" s="4">
        <v>863</v>
      </c>
      <c r="B865" s="4" t="s">
        <v>75</v>
      </c>
      <c r="C865" s="4">
        <f>VLOOKUP(B865,[9]Sheet2!A$1:B$100,2,FALSE)</f>
        <v>87</v>
      </c>
      <c r="D865" s="4" t="s">
        <v>34626</v>
      </c>
      <c r="E865" s="4" t="s">
        <v>34627</v>
      </c>
      <c r="F865" s="4" t="s">
        <v>34628</v>
      </c>
      <c r="G865" s="4" t="s">
        <v>34629</v>
      </c>
      <c r="H865" s="4">
        <v>2004</v>
      </c>
      <c r="I865" s="4" t="s">
        <v>34630</v>
      </c>
      <c r="J865" s="4" t="s">
        <v>102</v>
      </c>
      <c r="K865" s="4" t="s">
        <v>34631</v>
      </c>
      <c r="L865" s="4">
        <v>4</v>
      </c>
      <c r="M865" s="4" t="s">
        <v>34627</v>
      </c>
      <c r="N865" s="4" t="s">
        <v>24</v>
      </c>
    </row>
    <row r="866" spans="1:14">
      <c r="A866" s="4">
        <v>864</v>
      </c>
      <c r="B866" s="4" t="s">
        <v>75</v>
      </c>
      <c r="C866" s="4">
        <f>VLOOKUP(B866,[9]Sheet2!A$1:B$100,2,FALSE)</f>
        <v>87</v>
      </c>
      <c r="D866" s="4" t="s">
        <v>34632</v>
      </c>
      <c r="E866" s="4" t="s">
        <v>34633</v>
      </c>
      <c r="F866" s="4" t="s">
        <v>34634</v>
      </c>
      <c r="G866" s="4" t="s">
        <v>28864</v>
      </c>
      <c r="H866" s="4">
        <v>2000</v>
      </c>
      <c r="I866" s="4" t="s">
        <v>378</v>
      </c>
      <c r="J866" s="4" t="s">
        <v>22</v>
      </c>
      <c r="K866" s="4" t="s">
        <v>34635</v>
      </c>
      <c r="L866" s="4">
        <v>145</v>
      </c>
      <c r="M866" s="4" t="s">
        <v>34636</v>
      </c>
      <c r="N866" s="4"/>
    </row>
    <row r="867" spans="1:14">
      <c r="A867" s="4">
        <v>865</v>
      </c>
      <c r="B867" s="4" t="s">
        <v>75</v>
      </c>
      <c r="C867" s="4">
        <f>VLOOKUP(B867,[9]Sheet2!A$1:B$100,2,FALSE)</f>
        <v>87</v>
      </c>
      <c r="D867" s="4" t="s">
        <v>34637</v>
      </c>
      <c r="E867" s="4" t="s">
        <v>34638</v>
      </c>
      <c r="F867" s="4" t="s">
        <v>34639</v>
      </c>
      <c r="G867" s="4"/>
      <c r="H867" s="4">
        <v>1991</v>
      </c>
      <c r="I867" s="4" t="s">
        <v>4683</v>
      </c>
      <c r="J867" s="4" t="s">
        <v>119</v>
      </c>
      <c r="K867" s="4" t="s">
        <v>34640</v>
      </c>
      <c r="L867" s="4">
        <v>436</v>
      </c>
      <c r="M867" s="4"/>
      <c r="N867" s="4" t="s">
        <v>4501</v>
      </c>
    </row>
    <row r="868" spans="1:14">
      <c r="A868" s="4">
        <v>866</v>
      </c>
      <c r="B868" s="4" t="s">
        <v>75</v>
      </c>
      <c r="C868" s="4">
        <f>VLOOKUP(B868,[9]Sheet2!A$1:B$100,2,FALSE)</f>
        <v>87</v>
      </c>
      <c r="D868" s="4" t="s">
        <v>34641</v>
      </c>
      <c r="E868" s="4" t="s">
        <v>34642</v>
      </c>
      <c r="F868" s="4" t="s">
        <v>34643</v>
      </c>
      <c r="G868" s="4" t="s">
        <v>34644</v>
      </c>
      <c r="H868" s="4">
        <v>2004</v>
      </c>
      <c r="I868" s="4" t="s">
        <v>863</v>
      </c>
      <c r="J868" s="4" t="s">
        <v>22</v>
      </c>
      <c r="K868" s="4" t="s">
        <v>34645</v>
      </c>
      <c r="L868" s="4">
        <v>84</v>
      </c>
      <c r="M868" s="4"/>
      <c r="N868" s="4"/>
    </row>
    <row r="869" spans="1:14">
      <c r="A869" s="4">
        <v>867</v>
      </c>
      <c r="B869" s="4" t="s">
        <v>75</v>
      </c>
      <c r="C869" s="4">
        <f>VLOOKUP(B869,[9]Sheet2!A$1:B$100,2,FALSE)</f>
        <v>87</v>
      </c>
      <c r="D869" s="4" t="s">
        <v>34646</v>
      </c>
      <c r="E869" s="4" t="s">
        <v>34647</v>
      </c>
      <c r="F869" s="4" t="s">
        <v>34648</v>
      </c>
      <c r="G869" s="4"/>
      <c r="H869" s="4">
        <v>2013</v>
      </c>
      <c r="I869" s="4" t="s">
        <v>4683</v>
      </c>
      <c r="J869" s="4" t="s">
        <v>119</v>
      </c>
      <c r="K869" s="4" t="s">
        <v>34649</v>
      </c>
      <c r="L869" s="4">
        <v>599</v>
      </c>
      <c r="M869" s="4"/>
      <c r="N869" s="4" t="s">
        <v>4501</v>
      </c>
    </row>
    <row r="870" spans="1:14">
      <c r="A870" s="4">
        <v>868</v>
      </c>
      <c r="B870" s="4" t="s">
        <v>75</v>
      </c>
      <c r="C870" s="4">
        <f>VLOOKUP(B870,[9]Sheet2!A$1:B$100,2,FALSE)</f>
        <v>87</v>
      </c>
      <c r="D870" s="4" t="s">
        <v>34650</v>
      </c>
      <c r="E870" s="4" t="s">
        <v>34651</v>
      </c>
      <c r="F870" s="4" t="s">
        <v>34652</v>
      </c>
      <c r="G870" s="4" t="s">
        <v>34653</v>
      </c>
      <c r="H870" s="4">
        <v>1995</v>
      </c>
      <c r="I870" s="4" t="s">
        <v>4676</v>
      </c>
      <c r="J870" s="4" t="s">
        <v>22</v>
      </c>
      <c r="K870" s="4" t="s">
        <v>34654</v>
      </c>
      <c r="L870" s="4">
        <v>50</v>
      </c>
      <c r="M870" s="4"/>
      <c r="N870" s="4"/>
    </row>
    <row r="871" spans="1:14">
      <c r="A871" s="4">
        <v>869</v>
      </c>
      <c r="B871" s="4" t="s">
        <v>75</v>
      </c>
      <c r="C871" s="4">
        <f>VLOOKUP(B871,[9]Sheet2!A$1:B$100,2,FALSE)</f>
        <v>87</v>
      </c>
      <c r="D871" s="4" t="s">
        <v>34655</v>
      </c>
      <c r="E871" s="4" t="s">
        <v>34656</v>
      </c>
      <c r="F871" s="4" t="s">
        <v>34657</v>
      </c>
      <c r="G871" s="4"/>
      <c r="H871" s="4">
        <v>1988</v>
      </c>
      <c r="I871" s="4" t="s">
        <v>4683</v>
      </c>
      <c r="J871" s="4" t="s">
        <v>119</v>
      </c>
      <c r="K871" s="4" t="s">
        <v>34658</v>
      </c>
      <c r="L871" s="4">
        <v>644</v>
      </c>
      <c r="M871" s="4"/>
      <c r="N871" s="4" t="s">
        <v>4501</v>
      </c>
    </row>
    <row r="872" spans="1:14">
      <c r="A872" s="4">
        <v>870</v>
      </c>
      <c r="B872" s="4" t="s">
        <v>75</v>
      </c>
      <c r="C872" s="4">
        <f>VLOOKUP(B872,[9]Sheet2!A$1:B$100,2,FALSE)</f>
        <v>87</v>
      </c>
      <c r="D872" s="4" t="s">
        <v>34659</v>
      </c>
      <c r="E872" s="4" t="s">
        <v>34660</v>
      </c>
      <c r="F872" s="4" t="s">
        <v>34661</v>
      </c>
      <c r="G872" s="4" t="s">
        <v>32642</v>
      </c>
      <c r="H872" s="4">
        <v>1952</v>
      </c>
      <c r="I872" s="4" t="s">
        <v>863</v>
      </c>
      <c r="J872" s="4" t="s">
        <v>22</v>
      </c>
      <c r="K872" s="4" t="s">
        <v>34662</v>
      </c>
      <c r="L872" s="4">
        <v>24</v>
      </c>
      <c r="M872" s="4" t="s">
        <v>34663</v>
      </c>
      <c r="N872" s="4"/>
    </row>
    <row r="873" spans="1:14">
      <c r="A873" s="4">
        <v>871</v>
      </c>
      <c r="B873" s="4" t="s">
        <v>941</v>
      </c>
      <c r="C873" s="4">
        <f>VLOOKUP(B873,[9]Sheet2!A$1:B$100,2,FALSE)</f>
        <v>88</v>
      </c>
      <c r="D873" s="4" t="s">
        <v>34664</v>
      </c>
      <c r="E873" s="4" t="s">
        <v>34665</v>
      </c>
      <c r="F873" s="4" t="s">
        <v>34666</v>
      </c>
      <c r="G873" s="4" t="s">
        <v>1432</v>
      </c>
      <c r="H873" s="4">
        <v>1955</v>
      </c>
      <c r="I873" s="4" t="s">
        <v>353</v>
      </c>
      <c r="J873" s="4" t="s">
        <v>22</v>
      </c>
      <c r="K873" s="4" t="s">
        <v>34667</v>
      </c>
      <c r="L873" s="4">
        <v>48</v>
      </c>
      <c r="M873" s="4"/>
      <c r="N873" s="4"/>
    </row>
    <row r="874" spans="1:14">
      <c r="A874" s="4">
        <v>872</v>
      </c>
      <c r="B874" s="4" t="s">
        <v>941</v>
      </c>
      <c r="C874" s="4">
        <f>VLOOKUP(B874,[9]Sheet2!A$1:B$100,2,FALSE)</f>
        <v>88</v>
      </c>
      <c r="D874" s="4" t="s">
        <v>34668</v>
      </c>
      <c r="E874" s="4" t="s">
        <v>34669</v>
      </c>
      <c r="F874" s="4" t="s">
        <v>34670</v>
      </c>
      <c r="G874" s="4"/>
      <c r="H874" s="4">
        <v>1981</v>
      </c>
      <c r="I874" s="4" t="s">
        <v>4683</v>
      </c>
      <c r="J874" s="4" t="s">
        <v>119</v>
      </c>
      <c r="K874" s="4" t="s">
        <v>34671</v>
      </c>
      <c r="L874" s="4">
        <v>438</v>
      </c>
      <c r="M874" s="4"/>
      <c r="N874" s="4" t="s">
        <v>4501</v>
      </c>
    </row>
    <row r="875" spans="1:14">
      <c r="A875" s="4">
        <v>873</v>
      </c>
      <c r="B875" s="4" t="s">
        <v>941</v>
      </c>
      <c r="C875" s="4">
        <f>VLOOKUP(B875,[9]Sheet2!A$1:B$100,2,FALSE)</f>
        <v>88</v>
      </c>
      <c r="D875" s="4" t="s">
        <v>34672</v>
      </c>
      <c r="E875" s="4" t="s">
        <v>34673</v>
      </c>
      <c r="F875" s="4" t="s">
        <v>34674</v>
      </c>
      <c r="G875" s="4" t="s">
        <v>3784</v>
      </c>
      <c r="H875" s="4">
        <v>2013</v>
      </c>
      <c r="I875" s="4" t="s">
        <v>97</v>
      </c>
      <c r="J875" s="4" t="s">
        <v>22</v>
      </c>
      <c r="K875" s="4" t="s">
        <v>34675</v>
      </c>
      <c r="L875" s="4">
        <v>2</v>
      </c>
      <c r="M875" s="4"/>
      <c r="N875" s="4"/>
    </row>
    <row r="876" spans="1:14">
      <c r="A876" s="4">
        <v>874</v>
      </c>
      <c r="B876" s="4" t="s">
        <v>941</v>
      </c>
      <c r="C876" s="4">
        <f>VLOOKUP(B876,[9]Sheet2!A$1:B$100,2,FALSE)</f>
        <v>88</v>
      </c>
      <c r="D876" s="4" t="s">
        <v>34676</v>
      </c>
      <c r="E876" s="4" t="s">
        <v>34677</v>
      </c>
      <c r="F876" s="4" t="s">
        <v>32139</v>
      </c>
      <c r="G876" s="4" t="s">
        <v>11707</v>
      </c>
      <c r="H876" s="4">
        <v>1999</v>
      </c>
      <c r="I876" s="4" t="s">
        <v>863</v>
      </c>
      <c r="J876" s="4" t="s">
        <v>22</v>
      </c>
      <c r="K876" s="4" t="s">
        <v>34678</v>
      </c>
      <c r="L876" s="4">
        <v>387</v>
      </c>
      <c r="M876" s="4" t="s">
        <v>34679</v>
      </c>
      <c r="N876" s="4"/>
    </row>
    <row r="877" spans="1:14">
      <c r="A877" s="4">
        <v>875</v>
      </c>
      <c r="B877" s="4" t="s">
        <v>941</v>
      </c>
      <c r="C877" s="4">
        <f>VLOOKUP(B877,[9]Sheet2!A$1:B$100,2,FALSE)</f>
        <v>88</v>
      </c>
      <c r="D877" s="4" t="s">
        <v>34680</v>
      </c>
      <c r="E877" s="4" t="s">
        <v>34681</v>
      </c>
      <c r="F877" s="4" t="s">
        <v>34682</v>
      </c>
      <c r="G877" s="4"/>
      <c r="H877" s="4">
        <v>2004</v>
      </c>
      <c r="I877" s="4" t="s">
        <v>34515</v>
      </c>
      <c r="J877" s="4" t="s">
        <v>22</v>
      </c>
      <c r="K877" s="4" t="s">
        <v>34683</v>
      </c>
      <c r="L877" s="4">
        <v>320</v>
      </c>
      <c r="M877" s="4"/>
      <c r="N877" s="4"/>
    </row>
    <row r="878" spans="1:14">
      <c r="A878" s="4">
        <v>876</v>
      </c>
      <c r="B878" s="4" t="s">
        <v>941</v>
      </c>
      <c r="C878" s="4">
        <f>VLOOKUP(B878,[9]Sheet2!A$1:B$100,2,FALSE)</f>
        <v>88</v>
      </c>
      <c r="D878" s="4" t="s">
        <v>34684</v>
      </c>
      <c r="E878" s="4" t="s">
        <v>34685</v>
      </c>
      <c r="F878" s="4" t="s">
        <v>34686</v>
      </c>
      <c r="G878" s="4" t="s">
        <v>34687</v>
      </c>
      <c r="H878" s="4">
        <v>2000</v>
      </c>
      <c r="I878" s="4" t="s">
        <v>4676</v>
      </c>
      <c r="J878" s="4" t="s">
        <v>22</v>
      </c>
      <c r="K878" s="4" t="s">
        <v>34688</v>
      </c>
      <c r="L878" s="4">
        <v>115</v>
      </c>
      <c r="M878" s="4"/>
      <c r="N878" s="4"/>
    </row>
    <row r="879" spans="1:14">
      <c r="A879" s="4">
        <v>877</v>
      </c>
      <c r="B879" s="4" t="s">
        <v>941</v>
      </c>
      <c r="C879" s="4">
        <f>VLOOKUP(B879,[9]Sheet2!A$1:B$100,2,FALSE)</f>
        <v>88</v>
      </c>
      <c r="D879" s="4" t="s">
        <v>34689</v>
      </c>
      <c r="E879" s="4" t="s">
        <v>34690</v>
      </c>
      <c r="F879" s="4" t="s">
        <v>34691</v>
      </c>
      <c r="G879" s="4" t="s">
        <v>1525</v>
      </c>
      <c r="H879" s="4">
        <v>1999</v>
      </c>
      <c r="I879" s="4" t="s">
        <v>535</v>
      </c>
      <c r="J879" s="4" t="s">
        <v>22</v>
      </c>
      <c r="K879" s="4" t="s">
        <v>34692</v>
      </c>
      <c r="L879" s="4">
        <v>80</v>
      </c>
      <c r="M879" s="4"/>
      <c r="N879" s="4"/>
    </row>
    <row r="880" spans="1:14">
      <c r="A880" s="4">
        <v>878</v>
      </c>
      <c r="B880" s="4" t="s">
        <v>941</v>
      </c>
      <c r="C880" s="4">
        <f>VLOOKUP(B880,[9]Sheet2!A$1:B$100,2,FALSE)</f>
        <v>88</v>
      </c>
      <c r="D880" s="4" t="s">
        <v>34693</v>
      </c>
      <c r="E880" s="4" t="s">
        <v>34694</v>
      </c>
      <c r="F880" s="4" t="s">
        <v>34695</v>
      </c>
      <c r="G880" s="4" t="s">
        <v>8141</v>
      </c>
      <c r="H880" s="4">
        <v>1974</v>
      </c>
      <c r="I880" s="4" t="s">
        <v>4676</v>
      </c>
      <c r="J880" s="4" t="s">
        <v>22</v>
      </c>
      <c r="K880" s="4" t="s">
        <v>34696</v>
      </c>
      <c r="L880" s="4">
        <v>34</v>
      </c>
      <c r="M880" s="4"/>
      <c r="N880" s="4"/>
    </row>
    <row r="881" spans="1:14">
      <c r="A881" s="4">
        <v>879</v>
      </c>
      <c r="B881" s="4" t="s">
        <v>941</v>
      </c>
      <c r="C881" s="4">
        <f>VLOOKUP(B881,[9]Sheet2!A$1:B$100,2,FALSE)</f>
        <v>88</v>
      </c>
      <c r="D881" s="4" t="s">
        <v>34697</v>
      </c>
      <c r="E881" s="4" t="s">
        <v>34698</v>
      </c>
      <c r="F881" s="4" t="s">
        <v>34699</v>
      </c>
      <c r="G881" s="4" t="s">
        <v>2751</v>
      </c>
      <c r="H881" s="4">
        <v>2007</v>
      </c>
      <c r="I881" s="4" t="s">
        <v>97</v>
      </c>
      <c r="J881" s="4" t="s">
        <v>22</v>
      </c>
      <c r="K881" s="4" t="s">
        <v>34700</v>
      </c>
      <c r="L881" s="4">
        <v>160</v>
      </c>
      <c r="M881" s="4"/>
      <c r="N881" s="4"/>
    </row>
    <row r="882" spans="1:14">
      <c r="A882" s="4">
        <v>880</v>
      </c>
      <c r="B882" s="4" t="s">
        <v>941</v>
      </c>
      <c r="C882" s="4">
        <f>VLOOKUP(B882,[9]Sheet2!A$1:B$100,2,FALSE)</f>
        <v>88</v>
      </c>
      <c r="D882" s="4" t="s">
        <v>34701</v>
      </c>
      <c r="E882" s="4" t="s">
        <v>34702</v>
      </c>
      <c r="F882" s="4" t="s">
        <v>34703</v>
      </c>
      <c r="G882" s="4" t="s">
        <v>2573</v>
      </c>
      <c r="H882" s="4">
        <v>2003</v>
      </c>
      <c r="I882" s="4" t="s">
        <v>97</v>
      </c>
      <c r="J882" s="4" t="s">
        <v>22</v>
      </c>
      <c r="K882" s="4" t="s">
        <v>34704</v>
      </c>
      <c r="L882" s="4">
        <v>139</v>
      </c>
      <c r="M882" s="4" t="s">
        <v>34705</v>
      </c>
      <c r="N882" s="4"/>
    </row>
    <row r="883" spans="1:14">
      <c r="A883" s="4">
        <v>881</v>
      </c>
      <c r="B883" s="4" t="s">
        <v>824</v>
      </c>
      <c r="C883" s="4">
        <f>VLOOKUP(B883,[9]Sheet2!A$1:B$100,2,FALSE)</f>
        <v>89</v>
      </c>
      <c r="D883" s="4" t="s">
        <v>34706</v>
      </c>
      <c r="E883" s="4" t="s">
        <v>34707</v>
      </c>
      <c r="F883" s="4" t="s">
        <v>34708</v>
      </c>
      <c r="G883" s="4" t="s">
        <v>1383</v>
      </c>
      <c r="H883" s="4">
        <v>2007</v>
      </c>
      <c r="I883" s="4" t="s">
        <v>97</v>
      </c>
      <c r="J883" s="4" t="s">
        <v>22</v>
      </c>
      <c r="K883" s="4" t="s">
        <v>34709</v>
      </c>
      <c r="L883" s="4">
        <v>60</v>
      </c>
      <c r="M883" s="4" t="s">
        <v>34710</v>
      </c>
      <c r="N883" s="4"/>
    </row>
    <row r="884" spans="1:14">
      <c r="A884" s="4">
        <v>882</v>
      </c>
      <c r="B884" s="4" t="s">
        <v>824</v>
      </c>
      <c r="C884" s="4">
        <f>VLOOKUP(B884,[9]Sheet2!A$1:B$100,2,FALSE)</f>
        <v>89</v>
      </c>
      <c r="D884" s="4" t="s">
        <v>34711</v>
      </c>
      <c r="E884" s="4" t="s">
        <v>34712</v>
      </c>
      <c r="F884" s="4" t="s">
        <v>34713</v>
      </c>
      <c r="G884" s="4" t="s">
        <v>340</v>
      </c>
      <c r="H884" s="4">
        <v>1999</v>
      </c>
      <c r="I884" s="4" t="s">
        <v>97</v>
      </c>
      <c r="J884" s="4" t="s">
        <v>22</v>
      </c>
      <c r="K884" s="4" t="s">
        <v>34714</v>
      </c>
      <c r="L884" s="4">
        <v>80</v>
      </c>
      <c r="M884" s="4" t="s">
        <v>34715</v>
      </c>
      <c r="N884" s="4"/>
    </row>
    <row r="885" spans="1:14">
      <c r="A885" s="4">
        <v>883</v>
      </c>
      <c r="B885" s="4" t="s">
        <v>824</v>
      </c>
      <c r="C885" s="4">
        <f>VLOOKUP(B885,[9]Sheet2!A$1:B$100,2,FALSE)</f>
        <v>89</v>
      </c>
      <c r="D885" s="4" t="s">
        <v>34716</v>
      </c>
      <c r="E885" s="4" t="s">
        <v>34717</v>
      </c>
      <c r="F885" s="4" t="s">
        <v>34718</v>
      </c>
      <c r="G885" s="4" t="s">
        <v>1771</v>
      </c>
      <c r="H885" s="4">
        <v>2000</v>
      </c>
      <c r="I885" s="4" t="s">
        <v>97</v>
      </c>
      <c r="J885" s="4" t="s">
        <v>22</v>
      </c>
      <c r="K885" s="4" t="s">
        <v>34719</v>
      </c>
      <c r="L885" s="4">
        <v>202</v>
      </c>
      <c r="M885" s="4" t="s">
        <v>34720</v>
      </c>
      <c r="N885" s="4"/>
    </row>
    <row r="886" spans="1:14">
      <c r="A886" s="4">
        <v>884</v>
      </c>
      <c r="B886" s="4" t="s">
        <v>824</v>
      </c>
      <c r="C886" s="4">
        <f>VLOOKUP(B886,[9]Sheet2!A$1:B$100,2,FALSE)</f>
        <v>89</v>
      </c>
      <c r="D886" s="4" t="s">
        <v>34721</v>
      </c>
      <c r="E886" s="4" t="s">
        <v>34722</v>
      </c>
      <c r="F886" s="4" t="s">
        <v>34723</v>
      </c>
      <c r="G886" s="4" t="s">
        <v>32435</v>
      </c>
      <c r="H886" s="4">
        <v>1982</v>
      </c>
      <c r="I886" s="4" t="s">
        <v>353</v>
      </c>
      <c r="J886" s="4" t="s">
        <v>22</v>
      </c>
      <c r="K886" s="4" t="s">
        <v>34724</v>
      </c>
      <c r="L886" s="4">
        <v>108</v>
      </c>
      <c r="M886" s="4" t="s">
        <v>34725</v>
      </c>
      <c r="N886" s="4"/>
    </row>
    <row r="887" spans="1:14">
      <c r="A887" s="4">
        <v>885</v>
      </c>
      <c r="B887" s="4" t="s">
        <v>824</v>
      </c>
      <c r="C887" s="4">
        <f>VLOOKUP(B887,[9]Sheet2!A$1:B$100,2,FALSE)</f>
        <v>89</v>
      </c>
      <c r="D887" s="4" t="s">
        <v>34726</v>
      </c>
      <c r="E887" s="4" t="s">
        <v>34727</v>
      </c>
      <c r="F887" s="4" t="s">
        <v>34728</v>
      </c>
      <c r="G887" s="4" t="s">
        <v>31358</v>
      </c>
      <c r="H887" s="4">
        <v>1954</v>
      </c>
      <c r="I887" s="4" t="s">
        <v>535</v>
      </c>
      <c r="J887" s="4" t="s">
        <v>22</v>
      </c>
      <c r="K887" s="4" t="s">
        <v>34729</v>
      </c>
      <c r="L887" s="4">
        <v>1171</v>
      </c>
      <c r="M887" s="4"/>
      <c r="N887" s="4"/>
    </row>
    <row r="888" spans="1:14">
      <c r="A888" s="4">
        <v>886</v>
      </c>
      <c r="B888" s="4" t="s">
        <v>824</v>
      </c>
      <c r="C888" s="4">
        <f>VLOOKUP(B888,[9]Sheet2!A$1:B$100,2,FALSE)</f>
        <v>89</v>
      </c>
      <c r="D888" s="4" t="s">
        <v>34730</v>
      </c>
      <c r="E888" s="4" t="s">
        <v>34731</v>
      </c>
      <c r="F888" s="4" t="s">
        <v>34732</v>
      </c>
      <c r="G888" s="4" t="s">
        <v>34733</v>
      </c>
      <c r="H888" s="4">
        <v>1998</v>
      </c>
      <c r="I888" s="4" t="s">
        <v>353</v>
      </c>
      <c r="J888" s="4" t="s">
        <v>22</v>
      </c>
      <c r="K888" s="4" t="s">
        <v>34734</v>
      </c>
      <c r="L888" s="4">
        <v>15</v>
      </c>
      <c r="M888" s="4"/>
      <c r="N888" s="4"/>
    </row>
    <row r="889" spans="1:14">
      <c r="A889" s="4">
        <v>887</v>
      </c>
      <c r="B889" s="4" t="s">
        <v>824</v>
      </c>
      <c r="C889" s="4">
        <f>VLOOKUP(B889,[9]Sheet2!A$1:B$100,2,FALSE)</f>
        <v>89</v>
      </c>
      <c r="D889" s="4" t="s">
        <v>34735</v>
      </c>
      <c r="E889" s="4" t="s">
        <v>34736</v>
      </c>
      <c r="F889" s="4" t="s">
        <v>34737</v>
      </c>
      <c r="G889" s="4" t="s">
        <v>34738</v>
      </c>
      <c r="H889" s="4">
        <v>1973</v>
      </c>
      <c r="I889" s="4" t="s">
        <v>34739</v>
      </c>
      <c r="J889" s="4" t="s">
        <v>22</v>
      </c>
      <c r="K889" s="4" t="s">
        <v>34740</v>
      </c>
      <c r="L889" s="4">
        <v>320</v>
      </c>
      <c r="M889" s="4" t="s">
        <v>34736</v>
      </c>
      <c r="N889" s="4" t="s">
        <v>24</v>
      </c>
    </row>
    <row r="890" spans="1:14">
      <c r="A890" s="4">
        <v>888</v>
      </c>
      <c r="B890" s="4" t="s">
        <v>824</v>
      </c>
      <c r="C890" s="4">
        <f>VLOOKUP(B890,[9]Sheet2!A$1:B$100,2,FALSE)</f>
        <v>89</v>
      </c>
      <c r="D890" s="4" t="s">
        <v>34741</v>
      </c>
      <c r="E890" s="4" t="s">
        <v>34742</v>
      </c>
      <c r="F890" s="4" t="s">
        <v>34743</v>
      </c>
      <c r="G890" s="4" t="s">
        <v>2751</v>
      </c>
      <c r="H890" s="4">
        <v>1998</v>
      </c>
      <c r="I890" s="4" t="s">
        <v>97</v>
      </c>
      <c r="J890" s="4" t="s">
        <v>22</v>
      </c>
      <c r="K890" s="4" t="s">
        <v>34744</v>
      </c>
      <c r="L890" s="4">
        <v>167</v>
      </c>
      <c r="M890" s="4"/>
      <c r="N890" s="4"/>
    </row>
    <row r="891" spans="1:14">
      <c r="A891" s="4">
        <v>889</v>
      </c>
      <c r="B891" s="4" t="s">
        <v>824</v>
      </c>
      <c r="C891" s="4">
        <f>VLOOKUP(B891,[9]Sheet2!A$1:B$100,2,FALSE)</f>
        <v>89</v>
      </c>
      <c r="D891" s="4" t="s">
        <v>34745</v>
      </c>
      <c r="E891" s="4" t="s">
        <v>34746</v>
      </c>
      <c r="F891" s="4" t="s">
        <v>34747</v>
      </c>
      <c r="G891" s="4" t="s">
        <v>7805</v>
      </c>
      <c r="H891" s="4">
        <v>2010</v>
      </c>
      <c r="I891" s="4" t="s">
        <v>97</v>
      </c>
      <c r="J891" s="4" t="s">
        <v>22</v>
      </c>
      <c r="K891" s="4" t="s">
        <v>34748</v>
      </c>
      <c r="L891" s="4">
        <v>133</v>
      </c>
      <c r="M891" s="4" t="s">
        <v>34749</v>
      </c>
      <c r="N891" s="4"/>
    </row>
    <row r="892" spans="1:14">
      <c r="A892" s="4">
        <v>890</v>
      </c>
      <c r="B892" s="4" t="s">
        <v>824</v>
      </c>
      <c r="C892" s="4">
        <f>VLOOKUP(B892,[9]Sheet2!A$1:B$100,2,FALSE)</f>
        <v>89</v>
      </c>
      <c r="D892" s="4" t="s">
        <v>34750</v>
      </c>
      <c r="E892" s="4" t="s">
        <v>34751</v>
      </c>
      <c r="F892" s="4" t="s">
        <v>34752</v>
      </c>
      <c r="G892" s="4"/>
      <c r="H892" s="4">
        <v>1989</v>
      </c>
      <c r="I892" s="4" t="s">
        <v>4683</v>
      </c>
      <c r="J892" s="4" t="s">
        <v>119</v>
      </c>
      <c r="K892" s="4" t="s">
        <v>34753</v>
      </c>
      <c r="L892" s="4">
        <v>315</v>
      </c>
      <c r="M892" s="4"/>
      <c r="N892" s="4" t="s">
        <v>4501</v>
      </c>
    </row>
    <row r="893" spans="1:14">
      <c r="A893" s="4">
        <v>891</v>
      </c>
      <c r="B893" s="4" t="s">
        <v>198</v>
      </c>
      <c r="C893" s="4">
        <f>VLOOKUP(B893,[9]Sheet2!A$1:B$100,2,FALSE)</f>
        <v>90</v>
      </c>
      <c r="D893" s="4" t="s">
        <v>34754</v>
      </c>
      <c r="E893" s="4" t="s">
        <v>34755</v>
      </c>
      <c r="F893" s="4" t="s">
        <v>34756</v>
      </c>
      <c r="G893" s="4"/>
      <c r="H893" s="4">
        <v>2003</v>
      </c>
      <c r="I893" s="4" t="s">
        <v>34757</v>
      </c>
      <c r="J893" s="4" t="s">
        <v>167</v>
      </c>
      <c r="K893" s="4" t="s">
        <v>34758</v>
      </c>
      <c r="L893" s="4">
        <v>9</v>
      </c>
      <c r="M893" s="4" t="s">
        <v>34755</v>
      </c>
      <c r="N893" s="4" t="s">
        <v>24</v>
      </c>
    </row>
    <row r="894" spans="1:14">
      <c r="A894" s="4">
        <v>892</v>
      </c>
      <c r="B894" s="4" t="s">
        <v>198</v>
      </c>
      <c r="C894" s="4">
        <f>VLOOKUP(B894,[9]Sheet2!A$1:B$100,2,FALSE)</f>
        <v>90</v>
      </c>
      <c r="D894" s="4" t="s">
        <v>34759</v>
      </c>
      <c r="E894" s="4" t="s">
        <v>34760</v>
      </c>
      <c r="F894" s="4" t="s">
        <v>34761</v>
      </c>
      <c r="G894" s="4" t="s">
        <v>1273</v>
      </c>
      <c r="H894" s="4">
        <v>2012</v>
      </c>
      <c r="I894" s="4" t="s">
        <v>535</v>
      </c>
      <c r="J894" s="4" t="s">
        <v>22</v>
      </c>
      <c r="K894" s="4" t="s">
        <v>34762</v>
      </c>
      <c r="L894" s="4">
        <v>106</v>
      </c>
      <c r="M894" s="4" t="s">
        <v>34763</v>
      </c>
      <c r="N894" s="4"/>
    </row>
    <row r="895" spans="1:14">
      <c r="A895" s="4">
        <v>893</v>
      </c>
      <c r="B895" s="4" t="s">
        <v>198</v>
      </c>
      <c r="C895" s="4">
        <f>VLOOKUP(B895,[9]Sheet2!A$1:B$100,2,FALSE)</f>
        <v>90</v>
      </c>
      <c r="D895" s="4" t="s">
        <v>34764</v>
      </c>
      <c r="E895" s="4" t="s">
        <v>34765</v>
      </c>
      <c r="F895" s="4" t="s">
        <v>34766</v>
      </c>
      <c r="G895" s="4" t="s">
        <v>34767</v>
      </c>
      <c r="H895" s="4">
        <v>2009</v>
      </c>
      <c r="I895" s="4" t="s">
        <v>34768</v>
      </c>
      <c r="J895" s="4" t="s">
        <v>22</v>
      </c>
      <c r="K895" s="4" t="s">
        <v>34769</v>
      </c>
      <c r="L895" s="4">
        <v>8</v>
      </c>
      <c r="M895" s="4" t="s">
        <v>34770</v>
      </c>
      <c r="N895" s="4"/>
    </row>
    <row r="896" spans="1:14">
      <c r="A896" s="4">
        <v>894</v>
      </c>
      <c r="B896" s="4" t="s">
        <v>198</v>
      </c>
      <c r="C896" s="4">
        <f>VLOOKUP(B896,[9]Sheet2!A$1:B$100,2,FALSE)</f>
        <v>90</v>
      </c>
      <c r="D896" s="4" t="s">
        <v>34771</v>
      </c>
      <c r="E896" s="4" t="s">
        <v>34772</v>
      </c>
      <c r="F896" s="4" t="s">
        <v>34773</v>
      </c>
      <c r="G896" s="4" t="s">
        <v>34774</v>
      </c>
      <c r="H896" s="4">
        <v>1991</v>
      </c>
      <c r="I896" s="4" t="s">
        <v>8509</v>
      </c>
      <c r="J896" s="4" t="s">
        <v>167</v>
      </c>
      <c r="K896" s="4" t="s">
        <v>34775</v>
      </c>
      <c r="L896" s="4">
        <v>42</v>
      </c>
      <c r="M896" s="4" t="s">
        <v>34772</v>
      </c>
      <c r="N896" s="4" t="s">
        <v>24</v>
      </c>
    </row>
    <row r="897" spans="1:14">
      <c r="A897" s="4">
        <v>895</v>
      </c>
      <c r="B897" s="4" t="s">
        <v>198</v>
      </c>
      <c r="C897" s="4">
        <f>VLOOKUP(B897,[9]Sheet2!A$1:B$100,2,FALSE)</f>
        <v>90</v>
      </c>
      <c r="D897" s="4" t="s">
        <v>34776</v>
      </c>
      <c r="E897" s="4" t="s">
        <v>34777</v>
      </c>
      <c r="F897" s="4" t="s">
        <v>34778</v>
      </c>
      <c r="G897" s="4" t="s">
        <v>1471</v>
      </c>
      <c r="H897" s="4">
        <v>2001</v>
      </c>
      <c r="I897" s="4" t="s">
        <v>535</v>
      </c>
      <c r="J897" s="4" t="s">
        <v>22</v>
      </c>
      <c r="K897" s="4" t="s">
        <v>34779</v>
      </c>
      <c r="L897" s="4">
        <v>162</v>
      </c>
      <c r="M897" s="4"/>
      <c r="N897" s="4"/>
    </row>
    <row r="898" spans="1:14">
      <c r="A898" s="4">
        <v>896</v>
      </c>
      <c r="B898" s="4" t="s">
        <v>198</v>
      </c>
      <c r="C898" s="4">
        <f>VLOOKUP(B898,[9]Sheet2!A$1:B$100,2,FALSE)</f>
        <v>90</v>
      </c>
      <c r="D898" s="4" t="s">
        <v>34780</v>
      </c>
      <c r="E898" s="4" t="s">
        <v>34781</v>
      </c>
      <c r="F898" s="4" t="s">
        <v>34782</v>
      </c>
      <c r="G898" s="4" t="s">
        <v>32435</v>
      </c>
      <c r="H898" s="4">
        <v>2006</v>
      </c>
      <c r="I898" s="4" t="s">
        <v>378</v>
      </c>
      <c r="J898" s="4" t="s">
        <v>22</v>
      </c>
      <c r="K898" s="4" t="s">
        <v>34783</v>
      </c>
      <c r="L898" s="4">
        <v>7</v>
      </c>
      <c r="M898" s="4"/>
      <c r="N898" s="4"/>
    </row>
    <row r="899" spans="1:14">
      <c r="A899" s="4">
        <v>897</v>
      </c>
      <c r="B899" s="4" t="s">
        <v>198</v>
      </c>
      <c r="C899" s="4">
        <f>VLOOKUP(B899,[9]Sheet2!A$1:B$100,2,FALSE)</f>
        <v>90</v>
      </c>
      <c r="D899" s="4" t="s">
        <v>34784</v>
      </c>
      <c r="E899" s="4" t="s">
        <v>34785</v>
      </c>
      <c r="F899" s="4" t="s">
        <v>34786</v>
      </c>
      <c r="G899" s="4" t="s">
        <v>2974</v>
      </c>
      <c r="H899" s="4">
        <v>2007</v>
      </c>
      <c r="I899" s="4" t="s">
        <v>97</v>
      </c>
      <c r="J899" s="4" t="s">
        <v>22</v>
      </c>
      <c r="K899" s="4" t="s">
        <v>34787</v>
      </c>
      <c r="L899" s="4">
        <v>92</v>
      </c>
      <c r="M899" s="4" t="s">
        <v>34788</v>
      </c>
      <c r="N899" s="4"/>
    </row>
    <row r="900" spans="1:14">
      <c r="A900" s="4">
        <v>898</v>
      </c>
      <c r="B900" s="4" t="s">
        <v>198</v>
      </c>
      <c r="C900" s="4">
        <f>VLOOKUP(B900,[9]Sheet2!A$1:B$100,2,FALSE)</f>
        <v>90</v>
      </c>
      <c r="D900" s="4" t="s">
        <v>34789</v>
      </c>
      <c r="E900" s="4" t="s">
        <v>34790</v>
      </c>
      <c r="F900" s="4" t="s">
        <v>34791</v>
      </c>
      <c r="G900" s="4" t="s">
        <v>1383</v>
      </c>
      <c r="H900" s="4">
        <v>2006</v>
      </c>
      <c r="I900" s="4" t="s">
        <v>1388</v>
      </c>
      <c r="J900" s="4" t="s">
        <v>22</v>
      </c>
      <c r="K900" s="4" t="s">
        <v>34792</v>
      </c>
      <c r="L900" s="4">
        <v>162</v>
      </c>
      <c r="M900" s="4" t="s">
        <v>34793</v>
      </c>
      <c r="N900" s="4"/>
    </row>
    <row r="901" spans="1:14">
      <c r="A901" s="4">
        <v>899</v>
      </c>
      <c r="B901" s="4" t="s">
        <v>198</v>
      </c>
      <c r="C901" s="4">
        <f>VLOOKUP(B901,[9]Sheet2!A$1:B$100,2,FALSE)</f>
        <v>90</v>
      </c>
      <c r="D901" s="4" t="s">
        <v>34794</v>
      </c>
      <c r="E901" s="4" t="s">
        <v>34795</v>
      </c>
      <c r="F901" s="4" t="s">
        <v>34796</v>
      </c>
      <c r="G901" s="4" t="s">
        <v>34797</v>
      </c>
      <c r="H901" s="4">
        <v>2002</v>
      </c>
      <c r="I901" s="4" t="s">
        <v>863</v>
      </c>
      <c r="J901" s="4" t="s">
        <v>22</v>
      </c>
      <c r="K901" s="4" t="s">
        <v>34798</v>
      </c>
      <c r="L901" s="4">
        <v>334</v>
      </c>
      <c r="M901" s="4" t="s">
        <v>34799</v>
      </c>
      <c r="N901" s="4"/>
    </row>
    <row r="902" spans="1:14">
      <c r="A902" s="4">
        <v>900</v>
      </c>
      <c r="B902" s="4" t="s">
        <v>198</v>
      </c>
      <c r="C902" s="4">
        <f>VLOOKUP(B902,[9]Sheet2!A$1:B$100,2,FALSE)</f>
        <v>90</v>
      </c>
      <c r="D902" s="4" t="s">
        <v>34800</v>
      </c>
      <c r="E902" s="4" t="s">
        <v>34801</v>
      </c>
      <c r="F902" s="4" t="s">
        <v>34802</v>
      </c>
      <c r="G902" s="4" t="s">
        <v>34803</v>
      </c>
      <c r="H902" s="4">
        <v>1973</v>
      </c>
      <c r="I902" s="4" t="s">
        <v>34804</v>
      </c>
      <c r="J902" s="4" t="s">
        <v>22</v>
      </c>
      <c r="K902" s="4" t="s">
        <v>34805</v>
      </c>
      <c r="L902" s="4">
        <v>4</v>
      </c>
      <c r="M902" s="4" t="s">
        <v>34801</v>
      </c>
      <c r="N902" s="4" t="s">
        <v>24</v>
      </c>
    </row>
    <row r="903" spans="1:14">
      <c r="A903" s="4">
        <v>901</v>
      </c>
      <c r="B903" s="4" t="s">
        <v>962</v>
      </c>
      <c r="C903" s="4">
        <f>VLOOKUP(B903,[9]Sheet2!A$1:B$100,2,FALSE)</f>
        <v>91</v>
      </c>
      <c r="D903" s="4" t="s">
        <v>34806</v>
      </c>
      <c r="E903" s="4" t="s">
        <v>34807</v>
      </c>
      <c r="F903" s="4" t="s">
        <v>34808</v>
      </c>
      <c r="G903" s="4" t="s">
        <v>2573</v>
      </c>
      <c r="H903" s="4">
        <v>2002</v>
      </c>
      <c r="I903" s="4" t="s">
        <v>34515</v>
      </c>
      <c r="J903" s="4" t="s">
        <v>22</v>
      </c>
      <c r="K903" s="4" t="s">
        <v>34809</v>
      </c>
      <c r="L903" s="4">
        <v>458</v>
      </c>
      <c r="M903" s="4" t="s">
        <v>34810</v>
      </c>
      <c r="N903" s="4"/>
    </row>
    <row r="904" spans="1:14">
      <c r="A904" s="4">
        <v>902</v>
      </c>
      <c r="B904" s="4" t="s">
        <v>962</v>
      </c>
      <c r="C904" s="4">
        <f>VLOOKUP(B904,[9]Sheet2!A$1:B$100,2,FALSE)</f>
        <v>91</v>
      </c>
      <c r="D904" s="4" t="s">
        <v>34811</v>
      </c>
      <c r="E904" s="4" t="s">
        <v>34812</v>
      </c>
      <c r="F904" s="4" t="s">
        <v>34813</v>
      </c>
      <c r="G904" s="4" t="s">
        <v>34814</v>
      </c>
      <c r="H904" s="4">
        <v>2003</v>
      </c>
      <c r="I904" s="4" t="s">
        <v>4676</v>
      </c>
      <c r="J904" s="4" t="s">
        <v>22</v>
      </c>
      <c r="K904" s="4" t="s">
        <v>34815</v>
      </c>
      <c r="L904" s="4">
        <v>130</v>
      </c>
      <c r="M904" s="4" t="s">
        <v>34816</v>
      </c>
      <c r="N904" s="4"/>
    </row>
    <row r="905" spans="1:14">
      <c r="A905" s="4">
        <v>903</v>
      </c>
      <c r="B905" s="4" t="s">
        <v>962</v>
      </c>
      <c r="C905" s="4">
        <f>VLOOKUP(B905,[9]Sheet2!A$1:B$100,2,FALSE)</f>
        <v>91</v>
      </c>
      <c r="D905" s="4" t="s">
        <v>34817</v>
      </c>
      <c r="E905" s="4" t="s">
        <v>34818</v>
      </c>
      <c r="F905" s="4" t="s">
        <v>34819</v>
      </c>
      <c r="G905" s="4" t="s">
        <v>10235</v>
      </c>
      <c r="H905" s="4">
        <v>1997</v>
      </c>
      <c r="I905" s="4" t="s">
        <v>4680</v>
      </c>
      <c r="J905" s="4" t="s">
        <v>22</v>
      </c>
      <c r="K905" s="4" t="s">
        <v>34820</v>
      </c>
      <c r="L905" s="4">
        <v>94</v>
      </c>
      <c r="M905" s="4"/>
      <c r="N905" s="4"/>
    </row>
    <row r="906" spans="1:14">
      <c r="A906" s="4">
        <v>904</v>
      </c>
      <c r="B906" s="4" t="s">
        <v>962</v>
      </c>
      <c r="C906" s="4">
        <f>VLOOKUP(B906,[9]Sheet2!A$1:B$100,2,FALSE)</f>
        <v>91</v>
      </c>
      <c r="D906" s="4" t="s">
        <v>34821</v>
      </c>
      <c r="E906" s="4" t="s">
        <v>34822</v>
      </c>
      <c r="F906" s="4" t="s">
        <v>34823</v>
      </c>
      <c r="G906" s="4"/>
      <c r="H906" s="4">
        <v>1998</v>
      </c>
      <c r="I906" s="4" t="s">
        <v>4683</v>
      </c>
      <c r="J906" s="4" t="s">
        <v>119</v>
      </c>
      <c r="K906" s="4" t="s">
        <v>34824</v>
      </c>
      <c r="L906" s="4">
        <v>108</v>
      </c>
      <c r="M906" s="4"/>
      <c r="N906" s="4" t="s">
        <v>4501</v>
      </c>
    </row>
    <row r="907" spans="1:14">
      <c r="A907" s="4">
        <v>905</v>
      </c>
      <c r="B907" s="4" t="s">
        <v>962</v>
      </c>
      <c r="C907" s="4">
        <f>VLOOKUP(B907,[9]Sheet2!A$1:B$100,2,FALSE)</f>
        <v>91</v>
      </c>
      <c r="D907" s="4" t="s">
        <v>34825</v>
      </c>
      <c r="E907" s="4" t="s">
        <v>34826</v>
      </c>
      <c r="F907" s="4" t="s">
        <v>34827</v>
      </c>
      <c r="G907" s="4" t="s">
        <v>32371</v>
      </c>
      <c r="H907" s="4">
        <v>2005</v>
      </c>
      <c r="I907" s="4" t="s">
        <v>97</v>
      </c>
      <c r="J907" s="4" t="s">
        <v>22</v>
      </c>
      <c r="K907" s="4" t="s">
        <v>34828</v>
      </c>
      <c r="L907" s="4">
        <v>119</v>
      </c>
      <c r="M907" s="4" t="s">
        <v>34829</v>
      </c>
      <c r="N907" s="4"/>
    </row>
    <row r="908" spans="1:14">
      <c r="A908" s="4">
        <v>906</v>
      </c>
      <c r="B908" s="4" t="s">
        <v>962</v>
      </c>
      <c r="C908" s="4">
        <f>VLOOKUP(B908,[9]Sheet2!A$1:B$100,2,FALSE)</f>
        <v>91</v>
      </c>
      <c r="D908" s="4" t="s">
        <v>34830</v>
      </c>
      <c r="E908" s="4" t="s">
        <v>34831</v>
      </c>
      <c r="F908" s="4" t="s">
        <v>34832</v>
      </c>
      <c r="G908" s="4" t="s">
        <v>1383</v>
      </c>
      <c r="H908" s="4">
        <v>2003</v>
      </c>
      <c r="I908" s="4" t="s">
        <v>1388</v>
      </c>
      <c r="J908" s="4" t="s">
        <v>22</v>
      </c>
      <c r="K908" s="4" t="s">
        <v>34833</v>
      </c>
      <c r="L908" s="4">
        <v>196</v>
      </c>
      <c r="M908" s="4" t="s">
        <v>34834</v>
      </c>
      <c r="N908" s="4"/>
    </row>
    <row r="909" spans="1:14">
      <c r="A909" s="4">
        <v>907</v>
      </c>
      <c r="B909" s="4" t="s">
        <v>962</v>
      </c>
      <c r="C909" s="4">
        <f>VLOOKUP(B909,[9]Sheet2!A$1:B$100,2,FALSE)</f>
        <v>91</v>
      </c>
      <c r="D909" s="4" t="s">
        <v>34835</v>
      </c>
      <c r="E909" s="4" t="s">
        <v>34836</v>
      </c>
      <c r="F909" s="4" t="s">
        <v>34837</v>
      </c>
      <c r="G909" s="4" t="s">
        <v>34838</v>
      </c>
      <c r="H909" s="4">
        <v>1941</v>
      </c>
      <c r="I909" s="4" t="s">
        <v>353</v>
      </c>
      <c r="J909" s="4" t="s">
        <v>22</v>
      </c>
      <c r="K909" s="4" t="s">
        <v>34839</v>
      </c>
      <c r="L909" s="4">
        <v>119</v>
      </c>
      <c r="M909" s="4"/>
      <c r="N909" s="4"/>
    </row>
    <row r="910" spans="1:14">
      <c r="A910" s="4">
        <v>908</v>
      </c>
      <c r="B910" s="4" t="s">
        <v>962</v>
      </c>
      <c r="C910" s="4">
        <f>VLOOKUP(B910,[9]Sheet2!A$1:B$100,2,FALSE)</f>
        <v>91</v>
      </c>
      <c r="D910" s="4" t="s">
        <v>34840</v>
      </c>
      <c r="E910" s="4" t="s">
        <v>34841</v>
      </c>
      <c r="F910" s="4" t="s">
        <v>34842</v>
      </c>
      <c r="G910" s="4" t="s">
        <v>34843</v>
      </c>
      <c r="H910" s="4">
        <v>1972</v>
      </c>
      <c r="I910" s="4" t="s">
        <v>353</v>
      </c>
      <c r="J910" s="4" t="s">
        <v>22</v>
      </c>
      <c r="K910" s="4" t="s">
        <v>34844</v>
      </c>
      <c r="L910" s="4">
        <v>13</v>
      </c>
      <c r="M910" s="4"/>
      <c r="N910" s="4"/>
    </row>
    <row r="911" spans="1:14">
      <c r="A911" s="4">
        <v>909</v>
      </c>
      <c r="B911" s="4" t="s">
        <v>962</v>
      </c>
      <c r="C911" s="4">
        <f>VLOOKUP(B911,[9]Sheet2!A$1:B$100,2,FALSE)</f>
        <v>91</v>
      </c>
      <c r="D911" s="4" t="s">
        <v>34845</v>
      </c>
      <c r="E911" s="4" t="s">
        <v>34846</v>
      </c>
      <c r="F911" s="4" t="s">
        <v>34847</v>
      </c>
      <c r="G911" s="4" t="s">
        <v>12027</v>
      </c>
      <c r="H911" s="4">
        <v>2003</v>
      </c>
      <c r="I911" s="4" t="s">
        <v>97</v>
      </c>
      <c r="J911" s="4" t="s">
        <v>22</v>
      </c>
      <c r="K911" s="4" t="s">
        <v>34848</v>
      </c>
      <c r="L911" s="4">
        <v>107</v>
      </c>
      <c r="M911" s="4"/>
      <c r="N911" s="4"/>
    </row>
    <row r="912" spans="1:14">
      <c r="A912" s="4">
        <v>910</v>
      </c>
      <c r="B912" s="4" t="s">
        <v>962</v>
      </c>
      <c r="C912" s="4">
        <f>VLOOKUP(B912,[9]Sheet2!A$1:B$100,2,FALSE)</f>
        <v>91</v>
      </c>
      <c r="D912" s="4" t="s">
        <v>34849</v>
      </c>
      <c r="E912" s="4" t="s">
        <v>34850</v>
      </c>
      <c r="F912" s="4" t="s">
        <v>34851</v>
      </c>
      <c r="G912" s="4"/>
      <c r="H912" s="4">
        <v>1997</v>
      </c>
      <c r="I912" s="4" t="s">
        <v>4683</v>
      </c>
      <c r="J912" s="4" t="s">
        <v>119</v>
      </c>
      <c r="K912" s="4" t="s">
        <v>34852</v>
      </c>
      <c r="L912" s="4">
        <v>200</v>
      </c>
      <c r="M912" s="4"/>
      <c r="N912" s="4" t="s">
        <v>4501</v>
      </c>
    </row>
    <row r="913" spans="1:14">
      <c r="A913" s="4">
        <v>911</v>
      </c>
      <c r="B913" s="4" t="s">
        <v>183</v>
      </c>
      <c r="C913" s="4">
        <f>VLOOKUP(B913,[9]Sheet2!A$1:B$100,2,FALSE)</f>
        <v>92</v>
      </c>
      <c r="D913" s="4" t="s">
        <v>34853</v>
      </c>
      <c r="E913" s="4" t="s">
        <v>34854</v>
      </c>
      <c r="F913" s="4" t="s">
        <v>34855</v>
      </c>
      <c r="G913" s="4" t="s">
        <v>340</v>
      </c>
      <c r="H913" s="4">
        <v>2006</v>
      </c>
      <c r="I913" s="4" t="s">
        <v>97</v>
      </c>
      <c r="J913" s="4" t="s">
        <v>22</v>
      </c>
      <c r="K913" s="4" t="s">
        <v>34856</v>
      </c>
      <c r="L913" s="4">
        <v>198</v>
      </c>
      <c r="M913" s="4" t="s">
        <v>34857</v>
      </c>
      <c r="N913" s="4"/>
    </row>
    <row r="914" spans="1:14">
      <c r="A914" s="4">
        <v>912</v>
      </c>
      <c r="B914" s="4" t="s">
        <v>183</v>
      </c>
      <c r="C914" s="4">
        <f>VLOOKUP(B914,[9]Sheet2!A$1:B$100,2,FALSE)</f>
        <v>92</v>
      </c>
      <c r="D914" s="4" t="s">
        <v>34858</v>
      </c>
      <c r="E914" s="4" t="s">
        <v>34859</v>
      </c>
      <c r="F914" s="4" t="s">
        <v>34860</v>
      </c>
      <c r="G914" s="4"/>
      <c r="H914" s="4">
        <v>2000</v>
      </c>
      <c r="I914" s="4" t="s">
        <v>4683</v>
      </c>
      <c r="J914" s="4" t="s">
        <v>119</v>
      </c>
      <c r="K914" s="4" t="s">
        <v>34861</v>
      </c>
      <c r="L914" s="4">
        <v>141</v>
      </c>
      <c r="M914" s="4" t="s">
        <v>34859</v>
      </c>
      <c r="N914" s="4" t="s">
        <v>4501</v>
      </c>
    </row>
    <row r="915" spans="1:14">
      <c r="A915" s="4">
        <v>913</v>
      </c>
      <c r="B915" s="4" t="s">
        <v>183</v>
      </c>
      <c r="C915" s="4">
        <f>VLOOKUP(B915,[9]Sheet2!A$1:B$100,2,FALSE)</f>
        <v>92</v>
      </c>
      <c r="D915" s="4" t="s">
        <v>34862</v>
      </c>
      <c r="E915" s="4" t="s">
        <v>34863</v>
      </c>
      <c r="F915" s="4" t="s">
        <v>34864</v>
      </c>
      <c r="G915" s="4" t="s">
        <v>1383</v>
      </c>
      <c r="H915" s="4">
        <v>2000</v>
      </c>
      <c r="I915" s="4" t="s">
        <v>1388</v>
      </c>
      <c r="J915" s="4" t="s">
        <v>22</v>
      </c>
      <c r="K915" s="4" t="s">
        <v>34865</v>
      </c>
      <c r="L915" s="4">
        <v>468</v>
      </c>
      <c r="M915" s="4" t="s">
        <v>34866</v>
      </c>
      <c r="N915" s="4"/>
    </row>
    <row r="916" spans="1:14">
      <c r="A916" s="4">
        <v>914</v>
      </c>
      <c r="B916" s="4" t="s">
        <v>183</v>
      </c>
      <c r="C916" s="4">
        <f>VLOOKUP(B916,[9]Sheet2!A$1:B$100,2,FALSE)</f>
        <v>92</v>
      </c>
      <c r="D916" s="4" t="s">
        <v>34867</v>
      </c>
      <c r="E916" s="4" t="s">
        <v>34868</v>
      </c>
      <c r="F916" s="4" t="s">
        <v>34869</v>
      </c>
      <c r="G916" s="4" t="s">
        <v>34870</v>
      </c>
      <c r="H916" s="4">
        <v>1952</v>
      </c>
      <c r="I916" s="4" t="s">
        <v>353</v>
      </c>
      <c r="J916" s="4" t="s">
        <v>22</v>
      </c>
      <c r="K916" s="4" t="s">
        <v>34871</v>
      </c>
      <c r="L916" s="4">
        <v>185</v>
      </c>
      <c r="M916" s="4" t="s">
        <v>34872</v>
      </c>
      <c r="N916" s="4"/>
    </row>
    <row r="917" spans="1:14">
      <c r="A917" s="4">
        <v>915</v>
      </c>
      <c r="B917" s="4" t="s">
        <v>183</v>
      </c>
      <c r="C917" s="4">
        <f>VLOOKUP(B917,[9]Sheet2!A$1:B$100,2,FALSE)</f>
        <v>92</v>
      </c>
      <c r="D917" s="4" t="s">
        <v>34873</v>
      </c>
      <c r="E917" s="4" t="s">
        <v>34874</v>
      </c>
      <c r="F917" s="4" t="s">
        <v>34875</v>
      </c>
      <c r="G917" s="4"/>
      <c r="H917" s="4">
        <v>1995</v>
      </c>
      <c r="I917" s="4" t="s">
        <v>4683</v>
      </c>
      <c r="J917" s="4" t="s">
        <v>119</v>
      </c>
      <c r="K917" s="4" t="s">
        <v>34876</v>
      </c>
      <c r="L917" s="4">
        <v>252</v>
      </c>
      <c r="M917" s="4" t="s">
        <v>34877</v>
      </c>
      <c r="N917" s="4" t="s">
        <v>4501</v>
      </c>
    </row>
    <row r="918" spans="1:14">
      <c r="A918" s="4">
        <v>916</v>
      </c>
      <c r="B918" s="4" t="s">
        <v>183</v>
      </c>
      <c r="C918" s="4">
        <f>VLOOKUP(B918,[9]Sheet2!A$1:B$100,2,FALSE)</f>
        <v>92</v>
      </c>
      <c r="D918" s="4" t="s">
        <v>34878</v>
      </c>
      <c r="E918" s="4" t="s">
        <v>34879</v>
      </c>
      <c r="F918" s="4" t="s">
        <v>34880</v>
      </c>
      <c r="G918" s="4" t="s">
        <v>15075</v>
      </c>
      <c r="H918" s="4">
        <v>2003</v>
      </c>
      <c r="I918" s="4" t="s">
        <v>378</v>
      </c>
      <c r="J918" s="4" t="s">
        <v>22</v>
      </c>
      <c r="K918" s="4" t="s">
        <v>34881</v>
      </c>
      <c r="L918" s="4">
        <v>108</v>
      </c>
      <c r="M918" s="4" t="s">
        <v>34882</v>
      </c>
      <c r="N918" s="4"/>
    </row>
    <row r="919" spans="1:14">
      <c r="A919" s="4">
        <v>917</v>
      </c>
      <c r="B919" s="4" t="s">
        <v>183</v>
      </c>
      <c r="C919" s="4">
        <f>VLOOKUP(B919,[9]Sheet2!A$1:B$100,2,FALSE)</f>
        <v>92</v>
      </c>
      <c r="D919" s="4" t="s">
        <v>34883</v>
      </c>
      <c r="E919" s="4" t="s">
        <v>34884</v>
      </c>
      <c r="F919" s="4" t="s">
        <v>34885</v>
      </c>
      <c r="G919" s="4" t="s">
        <v>16439</v>
      </c>
      <c r="H919" s="4">
        <v>2000</v>
      </c>
      <c r="I919" s="4" t="s">
        <v>378</v>
      </c>
      <c r="J919" s="4" t="s">
        <v>22</v>
      </c>
      <c r="K919" s="4" t="s">
        <v>34886</v>
      </c>
      <c r="L919" s="4">
        <v>53</v>
      </c>
      <c r="M919" s="4" t="s">
        <v>34887</v>
      </c>
      <c r="N919" s="4"/>
    </row>
    <row r="920" spans="1:14">
      <c r="A920" s="4">
        <v>918</v>
      </c>
      <c r="B920" s="4" t="s">
        <v>183</v>
      </c>
      <c r="C920" s="4">
        <f>VLOOKUP(B920,[9]Sheet2!A$1:B$100,2,FALSE)</f>
        <v>92</v>
      </c>
      <c r="D920" s="4" t="s">
        <v>34888</v>
      </c>
      <c r="E920" s="4" t="s">
        <v>34889</v>
      </c>
      <c r="F920" s="4" t="s">
        <v>34890</v>
      </c>
      <c r="G920" s="4" t="s">
        <v>15419</v>
      </c>
      <c r="H920" s="4">
        <v>2001</v>
      </c>
      <c r="I920" s="4" t="s">
        <v>863</v>
      </c>
      <c r="J920" s="4" t="s">
        <v>22</v>
      </c>
      <c r="K920" s="4" t="s">
        <v>34891</v>
      </c>
      <c r="L920" s="4">
        <v>155</v>
      </c>
      <c r="M920" s="4" t="s">
        <v>34892</v>
      </c>
      <c r="N920" s="4"/>
    </row>
    <row r="921" spans="1:14">
      <c r="A921" s="4">
        <v>919</v>
      </c>
      <c r="B921" s="4" t="s">
        <v>183</v>
      </c>
      <c r="C921" s="4">
        <f>VLOOKUP(B921,[9]Sheet2!A$1:B$100,2,FALSE)</f>
        <v>92</v>
      </c>
      <c r="D921" s="4" t="s">
        <v>34893</v>
      </c>
      <c r="E921" s="4" t="s">
        <v>34894</v>
      </c>
      <c r="F921" s="4" t="s">
        <v>34895</v>
      </c>
      <c r="G921" s="4" t="s">
        <v>34896</v>
      </c>
      <c r="H921" s="4">
        <v>2002</v>
      </c>
      <c r="I921" s="4" t="s">
        <v>34897</v>
      </c>
      <c r="J921" s="4" t="s">
        <v>22</v>
      </c>
      <c r="K921" s="4" t="s">
        <v>34898</v>
      </c>
      <c r="L921" s="4">
        <v>55</v>
      </c>
      <c r="M921" s="4" t="s">
        <v>34894</v>
      </c>
      <c r="N921" s="4" t="s">
        <v>24</v>
      </c>
    </row>
    <row r="922" spans="1:14">
      <c r="A922" s="4">
        <v>920</v>
      </c>
      <c r="B922" s="4" t="s">
        <v>183</v>
      </c>
      <c r="C922" s="4">
        <f>VLOOKUP(B922,[9]Sheet2!A$1:B$100,2,FALSE)</f>
        <v>92</v>
      </c>
      <c r="D922" s="4" t="s">
        <v>34899</v>
      </c>
      <c r="E922" s="4"/>
      <c r="F922" s="4" t="s">
        <v>34900</v>
      </c>
      <c r="G922" s="4" t="s">
        <v>34901</v>
      </c>
      <c r="H922" s="4">
        <v>1994</v>
      </c>
      <c r="I922" s="4" t="s">
        <v>34902</v>
      </c>
      <c r="J922" s="4" t="s">
        <v>167</v>
      </c>
      <c r="K922" s="4"/>
      <c r="L922" s="4"/>
      <c r="M922" s="4"/>
      <c r="N922" s="4" t="s">
        <v>34</v>
      </c>
    </row>
    <row r="923" spans="1:14">
      <c r="A923" s="4">
        <v>921</v>
      </c>
      <c r="B923" s="4" t="s">
        <v>276</v>
      </c>
      <c r="C923" s="4">
        <f>VLOOKUP(B923,[9]Sheet2!A$1:B$100,2,FALSE)</f>
        <v>93</v>
      </c>
      <c r="D923" s="4" t="s">
        <v>34903</v>
      </c>
      <c r="E923" s="4" t="s">
        <v>34904</v>
      </c>
      <c r="F923" s="4" t="s">
        <v>34905</v>
      </c>
      <c r="G923" s="4" t="s">
        <v>34906</v>
      </c>
      <c r="H923" s="4">
        <v>2013</v>
      </c>
      <c r="I923" s="4" t="s">
        <v>17307</v>
      </c>
      <c r="J923" s="4" t="s">
        <v>119</v>
      </c>
      <c r="K923" s="4" t="s">
        <v>34907</v>
      </c>
      <c r="L923" s="4"/>
      <c r="M923" s="4"/>
      <c r="N923" s="4"/>
    </row>
    <row r="924" spans="1:14">
      <c r="A924" s="4">
        <v>922</v>
      </c>
      <c r="B924" s="4" t="s">
        <v>276</v>
      </c>
      <c r="C924" s="4">
        <f>VLOOKUP(B924,[9]Sheet2!A$1:B$100,2,FALSE)</f>
        <v>93</v>
      </c>
      <c r="D924" s="4" t="s">
        <v>34908</v>
      </c>
      <c r="E924" s="4" t="s">
        <v>34909</v>
      </c>
      <c r="F924" s="4" t="s">
        <v>34910</v>
      </c>
      <c r="G924" s="4"/>
      <c r="H924" s="4"/>
      <c r="I924" s="4" t="s">
        <v>34911</v>
      </c>
      <c r="J924" s="4" t="s">
        <v>167</v>
      </c>
      <c r="K924" s="4" t="s">
        <v>34912</v>
      </c>
      <c r="L924" s="4"/>
      <c r="M924" s="4"/>
      <c r="N924" s="4"/>
    </row>
    <row r="925" spans="1:14">
      <c r="A925" s="4">
        <v>923</v>
      </c>
      <c r="B925" s="4" t="s">
        <v>276</v>
      </c>
      <c r="C925" s="4">
        <f>VLOOKUP(B925,[9]Sheet2!A$1:B$100,2,FALSE)</f>
        <v>93</v>
      </c>
      <c r="D925" s="4" t="s">
        <v>34913</v>
      </c>
      <c r="E925" s="4" t="s">
        <v>34914</v>
      </c>
      <c r="F925" s="4" t="s">
        <v>34915</v>
      </c>
      <c r="G925" s="4" t="s">
        <v>6352</v>
      </c>
      <c r="H925" s="4">
        <v>2010</v>
      </c>
      <c r="I925" s="4" t="s">
        <v>5413</v>
      </c>
      <c r="J925" s="4" t="s">
        <v>167</v>
      </c>
      <c r="K925" s="4" t="s">
        <v>34916</v>
      </c>
      <c r="L925" s="4"/>
      <c r="M925" s="4"/>
      <c r="N925" s="4"/>
    </row>
    <row r="926" spans="1:14">
      <c r="A926" s="4">
        <v>924</v>
      </c>
      <c r="B926" s="4" t="s">
        <v>276</v>
      </c>
      <c r="C926" s="4">
        <f>VLOOKUP(B926,[9]Sheet2!A$1:B$100,2,FALSE)</f>
        <v>93</v>
      </c>
      <c r="D926" s="4" t="s">
        <v>34917</v>
      </c>
      <c r="E926" s="4"/>
      <c r="F926" s="4" t="s">
        <v>34918</v>
      </c>
      <c r="G926" s="4" t="s">
        <v>10318</v>
      </c>
      <c r="H926" s="4">
        <v>2014</v>
      </c>
      <c r="I926" s="4" t="s">
        <v>97</v>
      </c>
      <c r="J926" s="4" t="s">
        <v>22</v>
      </c>
      <c r="K926" s="4"/>
      <c r="L926" s="4"/>
      <c r="M926" s="4"/>
      <c r="N926" s="4" t="s">
        <v>34</v>
      </c>
    </row>
    <row r="927" spans="1:14">
      <c r="A927" s="4">
        <v>925</v>
      </c>
      <c r="B927" s="4" t="s">
        <v>276</v>
      </c>
      <c r="C927" s="4">
        <f>VLOOKUP(B927,[9]Sheet2!A$1:B$100,2,FALSE)</f>
        <v>93</v>
      </c>
      <c r="D927" s="4" t="s">
        <v>34919</v>
      </c>
      <c r="E927" s="4" t="s">
        <v>34920</v>
      </c>
      <c r="F927" s="4" t="s">
        <v>34921</v>
      </c>
      <c r="G927" s="4" t="s">
        <v>34922</v>
      </c>
      <c r="H927" s="4">
        <v>2012</v>
      </c>
      <c r="I927" s="4" t="s">
        <v>4729</v>
      </c>
      <c r="J927" s="4" t="s">
        <v>22</v>
      </c>
      <c r="K927" s="4" t="s">
        <v>34923</v>
      </c>
      <c r="L927" s="4"/>
      <c r="M927" s="4"/>
      <c r="N927" s="4"/>
    </row>
    <row r="928" spans="1:14">
      <c r="A928" s="4">
        <v>926</v>
      </c>
      <c r="B928" s="4" t="s">
        <v>276</v>
      </c>
      <c r="C928" s="4">
        <f>VLOOKUP(B928,[9]Sheet2!A$1:B$100,2,FALSE)</f>
        <v>93</v>
      </c>
      <c r="D928" s="4" t="s">
        <v>34924</v>
      </c>
      <c r="E928" s="4"/>
      <c r="F928" s="4" t="s">
        <v>34925</v>
      </c>
      <c r="G928" s="4"/>
      <c r="H928" s="4">
        <v>1989</v>
      </c>
      <c r="I928" s="4" t="s">
        <v>5150</v>
      </c>
      <c r="J928" s="4" t="s">
        <v>4626</v>
      </c>
      <c r="K928" s="4"/>
      <c r="L928" s="4"/>
      <c r="M928" s="4"/>
      <c r="N928" s="4" t="s">
        <v>34</v>
      </c>
    </row>
    <row r="929" spans="1:14">
      <c r="A929" s="4">
        <v>927</v>
      </c>
      <c r="B929" s="4" t="s">
        <v>276</v>
      </c>
      <c r="C929" s="4">
        <f>VLOOKUP(B929,[9]Sheet2!A$1:B$100,2,FALSE)</f>
        <v>93</v>
      </c>
      <c r="D929" s="4" t="s">
        <v>34926</v>
      </c>
      <c r="E929" s="4" t="s">
        <v>34927</v>
      </c>
      <c r="F929" s="4" t="s">
        <v>34928</v>
      </c>
      <c r="G929" s="4" t="s">
        <v>34929</v>
      </c>
      <c r="H929" s="4">
        <v>2013</v>
      </c>
      <c r="I929" s="4" t="s">
        <v>97</v>
      </c>
      <c r="J929" s="4" t="s">
        <v>22</v>
      </c>
      <c r="K929" s="4" t="s">
        <v>34930</v>
      </c>
      <c r="L929" s="4"/>
      <c r="M929" s="4" t="s">
        <v>34927</v>
      </c>
      <c r="N929" s="4" t="s">
        <v>1717</v>
      </c>
    </row>
    <row r="930" spans="1:14">
      <c r="A930" s="4">
        <v>928</v>
      </c>
      <c r="B930" s="4" t="s">
        <v>276</v>
      </c>
      <c r="C930" s="4">
        <f>VLOOKUP(B930,[9]Sheet2!A$1:B$100,2,FALSE)</f>
        <v>93</v>
      </c>
      <c r="D930" s="4" t="s">
        <v>34931</v>
      </c>
      <c r="E930" s="4" t="s">
        <v>34932</v>
      </c>
      <c r="F930" s="4" t="s">
        <v>32420</v>
      </c>
      <c r="G930" s="4" t="s">
        <v>34933</v>
      </c>
      <c r="H930" s="4">
        <v>2004</v>
      </c>
      <c r="I930" s="4" t="s">
        <v>31368</v>
      </c>
      <c r="J930" s="4" t="s">
        <v>102</v>
      </c>
      <c r="K930" s="4" t="s">
        <v>34934</v>
      </c>
      <c r="L930" s="4"/>
      <c r="M930" s="4"/>
      <c r="N930" s="4" t="s">
        <v>34</v>
      </c>
    </row>
    <row r="931" spans="1:14">
      <c r="A931" s="4">
        <v>929</v>
      </c>
      <c r="B931" s="4" t="s">
        <v>276</v>
      </c>
      <c r="C931" s="4">
        <f>VLOOKUP(B931,[9]Sheet2!A$1:B$100,2,FALSE)</f>
        <v>93</v>
      </c>
      <c r="D931" s="4" t="s">
        <v>34935</v>
      </c>
      <c r="E931" s="4" t="s">
        <v>34936</v>
      </c>
      <c r="F931" s="4" t="s">
        <v>31326</v>
      </c>
      <c r="G931" s="4" t="s">
        <v>34937</v>
      </c>
      <c r="H931" s="4">
        <v>1932</v>
      </c>
      <c r="I931" s="4" t="s">
        <v>17426</v>
      </c>
      <c r="J931" s="4" t="s">
        <v>22</v>
      </c>
      <c r="K931" s="4" t="s">
        <v>34938</v>
      </c>
      <c r="L931" s="4"/>
      <c r="M931" s="4"/>
      <c r="N931" s="4"/>
    </row>
    <row r="932" spans="1:14">
      <c r="A932" s="4">
        <v>930</v>
      </c>
      <c r="B932" s="4" t="s">
        <v>276</v>
      </c>
      <c r="C932" s="4">
        <f>VLOOKUP(B932,[9]Sheet2!A$1:B$100,2,FALSE)</f>
        <v>93</v>
      </c>
      <c r="D932" s="4" t="s">
        <v>34939</v>
      </c>
      <c r="E932" s="4" t="s">
        <v>34940</v>
      </c>
      <c r="F932" s="4" t="s">
        <v>34941</v>
      </c>
      <c r="G932" s="4"/>
      <c r="H932" s="4">
        <v>2011</v>
      </c>
      <c r="I932" s="4" t="s">
        <v>13327</v>
      </c>
      <c r="J932" s="4" t="s">
        <v>4626</v>
      </c>
      <c r="K932" s="4" t="s">
        <v>34942</v>
      </c>
      <c r="L932" s="4"/>
      <c r="M932" s="4"/>
      <c r="N932" s="4"/>
    </row>
    <row r="933" spans="1:14">
      <c r="A933" s="4">
        <v>931</v>
      </c>
      <c r="B933" s="4" t="s">
        <v>612</v>
      </c>
      <c r="C933" s="4">
        <f>VLOOKUP(B933,[9]Sheet2!A$1:B$100,2,FALSE)</f>
        <v>94</v>
      </c>
      <c r="D933" s="4" t="s">
        <v>34943</v>
      </c>
      <c r="E933" s="4"/>
      <c r="F933" s="4" t="s">
        <v>34944</v>
      </c>
      <c r="G933" s="4"/>
      <c r="H933" s="4"/>
      <c r="I933" s="4">
        <v>1949</v>
      </c>
      <c r="J933" s="4" t="s">
        <v>4626</v>
      </c>
      <c r="K933" s="4"/>
      <c r="L933" s="4"/>
      <c r="M933" s="4"/>
      <c r="N933" s="4" t="s">
        <v>34</v>
      </c>
    </row>
    <row r="934" spans="1:14">
      <c r="A934" s="4">
        <v>932</v>
      </c>
      <c r="B934" s="4" t="s">
        <v>612</v>
      </c>
      <c r="C934" s="4">
        <f>VLOOKUP(B934,[9]Sheet2!A$1:B$100,2,FALSE)</f>
        <v>94</v>
      </c>
      <c r="D934" s="4" t="s">
        <v>34945</v>
      </c>
      <c r="E934" s="4" t="s">
        <v>34946</v>
      </c>
      <c r="F934" s="4" t="s">
        <v>34947</v>
      </c>
      <c r="G934" s="4" t="s">
        <v>33814</v>
      </c>
      <c r="H934" s="4">
        <v>2013</v>
      </c>
      <c r="I934" s="4" t="s">
        <v>1466</v>
      </c>
      <c r="J934" s="4" t="s">
        <v>102</v>
      </c>
      <c r="K934" s="4" t="s">
        <v>34948</v>
      </c>
      <c r="L934" s="4"/>
      <c r="M934" s="4"/>
      <c r="N934" s="4"/>
    </row>
    <row r="935" spans="1:14">
      <c r="A935" s="4">
        <v>933</v>
      </c>
      <c r="B935" s="4" t="s">
        <v>612</v>
      </c>
      <c r="C935" s="4">
        <f>VLOOKUP(B935,[9]Sheet2!A$1:B$100,2,FALSE)</f>
        <v>94</v>
      </c>
      <c r="D935" s="4" t="s">
        <v>34949</v>
      </c>
      <c r="E935" s="4" t="s">
        <v>34950</v>
      </c>
      <c r="F935" s="4" t="s">
        <v>34951</v>
      </c>
      <c r="G935" s="4" t="s">
        <v>34952</v>
      </c>
      <c r="H935" s="4">
        <v>1998</v>
      </c>
      <c r="I935" s="4" t="s">
        <v>4686</v>
      </c>
      <c r="J935" s="4" t="s">
        <v>22</v>
      </c>
      <c r="K935" s="4" t="s">
        <v>34953</v>
      </c>
      <c r="L935" s="4"/>
      <c r="M935" s="4"/>
      <c r="N935" s="4" t="s">
        <v>34</v>
      </c>
    </row>
    <row r="936" spans="1:14">
      <c r="A936" s="4">
        <v>934</v>
      </c>
      <c r="B936" s="4" t="s">
        <v>612</v>
      </c>
      <c r="C936" s="4">
        <f>VLOOKUP(B936,[9]Sheet2!A$1:B$100,2,FALSE)</f>
        <v>94</v>
      </c>
      <c r="D936" s="4" t="s">
        <v>34954</v>
      </c>
      <c r="E936" s="4" t="s">
        <v>34955</v>
      </c>
      <c r="F936" s="4" t="s">
        <v>34956</v>
      </c>
      <c r="G936" s="4" t="s">
        <v>34957</v>
      </c>
      <c r="H936" s="4">
        <v>2006</v>
      </c>
      <c r="I936" s="4" t="s">
        <v>4686</v>
      </c>
      <c r="J936" s="4" t="s">
        <v>22</v>
      </c>
      <c r="K936" s="4" t="s">
        <v>34958</v>
      </c>
      <c r="L936" s="4"/>
      <c r="M936" s="4"/>
      <c r="N936" s="4"/>
    </row>
    <row r="937" spans="1:14">
      <c r="A937" s="4">
        <v>935</v>
      </c>
      <c r="B937" s="4" t="s">
        <v>612</v>
      </c>
      <c r="C937" s="4">
        <f>VLOOKUP(B937,[9]Sheet2!A$1:B$100,2,FALSE)</f>
        <v>94</v>
      </c>
      <c r="D937" s="4" t="s">
        <v>34959</v>
      </c>
      <c r="E937" s="4" t="s">
        <v>34960</v>
      </c>
      <c r="F937" s="4" t="s">
        <v>34961</v>
      </c>
      <c r="G937" s="4"/>
      <c r="H937" s="4">
        <v>2007</v>
      </c>
      <c r="I937" s="4" t="s">
        <v>34962</v>
      </c>
      <c r="J937" s="4" t="s">
        <v>4626</v>
      </c>
      <c r="K937" s="4" t="s">
        <v>34963</v>
      </c>
      <c r="L937" s="4"/>
      <c r="M937" s="4"/>
      <c r="N937" s="4"/>
    </row>
    <row r="938" spans="1:14">
      <c r="A938" s="4">
        <v>936</v>
      </c>
      <c r="B938" s="4" t="s">
        <v>612</v>
      </c>
      <c r="C938" s="4">
        <f>VLOOKUP(B938,[9]Sheet2!A$1:B$100,2,FALSE)</f>
        <v>94</v>
      </c>
      <c r="D938" s="4" t="s">
        <v>34964</v>
      </c>
      <c r="E938" s="4" t="s">
        <v>34965</v>
      </c>
      <c r="F938" s="4" t="s">
        <v>34966</v>
      </c>
      <c r="G938" s="4" t="s">
        <v>33518</v>
      </c>
      <c r="H938" s="4">
        <v>2002</v>
      </c>
      <c r="I938" s="4" t="s">
        <v>1466</v>
      </c>
      <c r="J938" s="4" t="s">
        <v>167</v>
      </c>
      <c r="K938" s="4" t="s">
        <v>34967</v>
      </c>
      <c r="L938" s="4"/>
      <c r="M938" s="4"/>
      <c r="N938" s="4"/>
    </row>
    <row r="939" spans="1:14">
      <c r="A939" s="4">
        <v>937</v>
      </c>
      <c r="B939" s="4" t="s">
        <v>612</v>
      </c>
      <c r="C939" s="4">
        <f>VLOOKUP(B939,[9]Sheet2!A$1:B$100,2,FALSE)</f>
        <v>94</v>
      </c>
      <c r="D939" s="4" t="s">
        <v>34968</v>
      </c>
      <c r="E939" s="4" t="s">
        <v>34969</v>
      </c>
      <c r="F939" s="4" t="s">
        <v>34190</v>
      </c>
      <c r="G939" s="4" t="s">
        <v>34970</v>
      </c>
      <c r="H939" s="4">
        <v>2014</v>
      </c>
      <c r="I939" s="4" t="s">
        <v>7825</v>
      </c>
      <c r="J939" s="4" t="s">
        <v>22</v>
      </c>
      <c r="K939" s="4" t="s">
        <v>34971</v>
      </c>
      <c r="L939" s="4"/>
      <c r="M939" s="4" t="s">
        <v>34969</v>
      </c>
      <c r="N939" s="4" t="s">
        <v>24</v>
      </c>
    </row>
    <row r="940" spans="1:14">
      <c r="A940" s="4">
        <v>938</v>
      </c>
      <c r="B940" s="4" t="s">
        <v>612</v>
      </c>
      <c r="C940" s="4">
        <f>VLOOKUP(B940,[9]Sheet2!A$1:B$100,2,FALSE)</f>
        <v>94</v>
      </c>
      <c r="D940" s="4" t="s">
        <v>34972</v>
      </c>
      <c r="E940" s="4" t="s">
        <v>34973</v>
      </c>
      <c r="F940" s="4" t="s">
        <v>34974</v>
      </c>
      <c r="G940" s="4"/>
      <c r="H940" s="4">
        <v>2008</v>
      </c>
      <c r="I940" s="4" t="s">
        <v>6580</v>
      </c>
      <c r="J940" s="4" t="s">
        <v>102</v>
      </c>
      <c r="K940" s="4" t="s">
        <v>34975</v>
      </c>
      <c r="L940" s="4"/>
      <c r="M940" s="4"/>
      <c r="N940" s="4"/>
    </row>
    <row r="941" spans="1:14">
      <c r="A941" s="4">
        <v>939</v>
      </c>
      <c r="B941" s="4" t="s">
        <v>612</v>
      </c>
      <c r="C941" s="4">
        <f>VLOOKUP(B941,[9]Sheet2!A$1:B$100,2,FALSE)</f>
        <v>94</v>
      </c>
      <c r="D941" s="4" t="s">
        <v>34976</v>
      </c>
      <c r="E941" s="4" t="s">
        <v>34977</v>
      </c>
      <c r="F941" s="4" t="s">
        <v>34978</v>
      </c>
      <c r="G941" s="4" t="s">
        <v>3481</v>
      </c>
      <c r="H941" s="4">
        <v>2014</v>
      </c>
      <c r="I941" s="4" t="s">
        <v>4711</v>
      </c>
      <c r="J941" s="4" t="s">
        <v>22</v>
      </c>
      <c r="K941" s="4" t="s">
        <v>34979</v>
      </c>
      <c r="L941" s="4"/>
      <c r="M941" s="4" t="s">
        <v>34977</v>
      </c>
      <c r="N941" s="4" t="s">
        <v>1717</v>
      </c>
    </row>
    <row r="942" spans="1:14">
      <c r="A942" s="4">
        <v>940</v>
      </c>
      <c r="B942" s="4" t="s">
        <v>612</v>
      </c>
      <c r="C942" s="4">
        <f>VLOOKUP(B942,[9]Sheet2!A$1:B$100,2,FALSE)</f>
        <v>94</v>
      </c>
      <c r="D942" s="4" t="s">
        <v>34980</v>
      </c>
      <c r="E942" s="4" t="s">
        <v>34981</v>
      </c>
      <c r="F942" s="4" t="s">
        <v>34982</v>
      </c>
      <c r="G942" s="4"/>
      <c r="H942" s="4">
        <v>2007</v>
      </c>
      <c r="I942" s="4" t="s">
        <v>6091</v>
      </c>
      <c r="J942" s="4" t="s">
        <v>102</v>
      </c>
      <c r="K942" s="4" t="s">
        <v>34983</v>
      </c>
      <c r="L942" s="4"/>
      <c r="M942" s="4"/>
      <c r="N942" s="4"/>
    </row>
    <row r="943" spans="1:14">
      <c r="A943" s="4">
        <v>941</v>
      </c>
      <c r="B943" s="4" t="s">
        <v>109</v>
      </c>
      <c r="C943" s="4">
        <f>VLOOKUP(B943,[9]Sheet2!A$1:B$100,2,FALSE)</f>
        <v>95</v>
      </c>
      <c r="D943" s="4" t="s">
        <v>34984</v>
      </c>
      <c r="E943" s="4" t="s">
        <v>34985</v>
      </c>
      <c r="F943" s="4" t="s">
        <v>34986</v>
      </c>
      <c r="G943" s="4" t="s">
        <v>2679</v>
      </c>
      <c r="H943" s="4">
        <v>2014</v>
      </c>
      <c r="I943" s="4" t="s">
        <v>863</v>
      </c>
      <c r="J943" s="4" t="s">
        <v>22</v>
      </c>
      <c r="K943" s="4" t="s">
        <v>34987</v>
      </c>
      <c r="L943" s="4"/>
      <c r="M943" s="4"/>
      <c r="N943" s="4"/>
    </row>
    <row r="944" spans="1:14">
      <c r="A944" s="4">
        <v>942</v>
      </c>
      <c r="B944" s="4" t="s">
        <v>109</v>
      </c>
      <c r="C944" s="4">
        <f>VLOOKUP(B944,[9]Sheet2!A$1:B$100,2,FALSE)</f>
        <v>95</v>
      </c>
      <c r="D944" s="4" t="s">
        <v>34988</v>
      </c>
      <c r="E944" s="4" t="s">
        <v>34989</v>
      </c>
      <c r="F944" s="4" t="s">
        <v>34990</v>
      </c>
      <c r="G944" s="4" t="s">
        <v>19051</v>
      </c>
      <c r="H944" s="4">
        <v>2014</v>
      </c>
      <c r="I944" s="4" t="s">
        <v>535</v>
      </c>
      <c r="J944" s="4" t="s">
        <v>22</v>
      </c>
      <c r="K944" s="4" t="s">
        <v>34991</v>
      </c>
      <c r="L944" s="4"/>
      <c r="M944" s="4"/>
      <c r="N944" s="4"/>
    </row>
    <row r="945" spans="1:14">
      <c r="A945" s="4">
        <v>943</v>
      </c>
      <c r="B945" s="4" t="s">
        <v>109</v>
      </c>
      <c r="C945" s="4">
        <f>VLOOKUP(B945,[9]Sheet2!A$1:B$100,2,FALSE)</f>
        <v>95</v>
      </c>
      <c r="D945" s="4" t="s">
        <v>34992</v>
      </c>
      <c r="E945" s="4" t="s">
        <v>34993</v>
      </c>
      <c r="F945" s="4" t="s">
        <v>34994</v>
      </c>
      <c r="G945" s="4" t="s">
        <v>34995</v>
      </c>
      <c r="H945" s="4">
        <v>2009</v>
      </c>
      <c r="I945" s="4" t="s">
        <v>4683</v>
      </c>
      <c r="J945" s="4" t="s">
        <v>119</v>
      </c>
      <c r="K945" s="4" t="s">
        <v>34996</v>
      </c>
      <c r="L945" s="4"/>
      <c r="M945" s="4" t="s">
        <v>34997</v>
      </c>
      <c r="N945" s="4"/>
    </row>
    <row r="946" spans="1:14">
      <c r="A946" s="4">
        <v>944</v>
      </c>
      <c r="B946" s="4" t="s">
        <v>109</v>
      </c>
      <c r="C946" s="4">
        <f>VLOOKUP(B946,[9]Sheet2!A$1:B$100,2,FALSE)</f>
        <v>95</v>
      </c>
      <c r="D946" s="4" t="s">
        <v>34998</v>
      </c>
      <c r="E946" s="4" t="s">
        <v>34999</v>
      </c>
      <c r="F946" s="4" t="s">
        <v>33418</v>
      </c>
      <c r="G946" s="4"/>
      <c r="H946" s="4"/>
      <c r="I946" s="4" t="s">
        <v>25027</v>
      </c>
      <c r="J946" s="4" t="s">
        <v>22</v>
      </c>
      <c r="K946" s="4" t="s">
        <v>35000</v>
      </c>
      <c r="L946" s="4"/>
      <c r="M946" s="4"/>
      <c r="N946" s="4" t="s">
        <v>34</v>
      </c>
    </row>
    <row r="947" spans="1:14">
      <c r="A947" s="4">
        <v>945</v>
      </c>
      <c r="B947" s="4" t="s">
        <v>109</v>
      </c>
      <c r="C947" s="4">
        <f>VLOOKUP(B947,[9]Sheet2!A$1:B$100,2,FALSE)</f>
        <v>95</v>
      </c>
      <c r="D947" s="4" t="s">
        <v>35001</v>
      </c>
      <c r="E947" s="4" t="s">
        <v>35002</v>
      </c>
      <c r="F947" s="4" t="s">
        <v>31291</v>
      </c>
      <c r="G947" s="4" t="s">
        <v>35003</v>
      </c>
      <c r="H947" s="4">
        <v>2014</v>
      </c>
      <c r="I947" s="4" t="s">
        <v>35004</v>
      </c>
      <c r="J947" s="4" t="s">
        <v>22</v>
      </c>
      <c r="K947" s="4" t="s">
        <v>35005</v>
      </c>
      <c r="L947" s="4"/>
      <c r="M947" s="4" t="s">
        <v>35006</v>
      </c>
      <c r="N947" s="4"/>
    </row>
    <row r="948" spans="1:14">
      <c r="A948" s="4">
        <v>946</v>
      </c>
      <c r="B948" s="4" t="s">
        <v>109</v>
      </c>
      <c r="C948" s="4">
        <f>VLOOKUP(B948,[9]Sheet2!A$1:B$100,2,FALSE)</f>
        <v>95</v>
      </c>
      <c r="D948" s="4" t="s">
        <v>35007</v>
      </c>
      <c r="E948" s="4" t="s">
        <v>35008</v>
      </c>
      <c r="F948" s="4" t="s">
        <v>35009</v>
      </c>
      <c r="G948" s="4" t="s">
        <v>35010</v>
      </c>
      <c r="H948" s="4">
        <v>2014</v>
      </c>
      <c r="I948" s="4" t="s">
        <v>5027</v>
      </c>
      <c r="J948" s="4" t="s">
        <v>22</v>
      </c>
      <c r="K948" s="4" t="s">
        <v>35011</v>
      </c>
      <c r="L948" s="4"/>
      <c r="M948" s="4" t="s">
        <v>35012</v>
      </c>
      <c r="N948" s="4"/>
    </row>
    <row r="949" spans="1:14">
      <c r="A949" s="4">
        <v>947</v>
      </c>
      <c r="B949" s="4" t="s">
        <v>109</v>
      </c>
      <c r="C949" s="4">
        <f>VLOOKUP(B949,[9]Sheet2!A$1:B$100,2,FALSE)</f>
        <v>95</v>
      </c>
      <c r="D949" s="4" t="s">
        <v>35013</v>
      </c>
      <c r="E949" s="4"/>
      <c r="F949" s="4" t="s">
        <v>35014</v>
      </c>
      <c r="G949" s="4" t="s">
        <v>35015</v>
      </c>
      <c r="H949" s="4">
        <v>1982</v>
      </c>
      <c r="I949" s="4"/>
      <c r="J949" s="4" t="s">
        <v>22</v>
      </c>
      <c r="K949" s="4"/>
      <c r="L949" s="4"/>
      <c r="M949" s="4"/>
      <c r="N949" s="4" t="s">
        <v>34</v>
      </c>
    </row>
    <row r="950" spans="1:14">
      <c r="A950" s="4">
        <v>948</v>
      </c>
      <c r="B950" s="4" t="s">
        <v>109</v>
      </c>
      <c r="C950" s="4">
        <f>VLOOKUP(B950,[9]Sheet2!A$1:B$100,2,FALSE)</f>
        <v>95</v>
      </c>
      <c r="D950" s="4" t="s">
        <v>35016</v>
      </c>
      <c r="E950" s="4"/>
      <c r="F950" s="4" t="s">
        <v>35017</v>
      </c>
      <c r="G950" s="4"/>
      <c r="H950" s="4">
        <v>1943</v>
      </c>
      <c r="I950" s="4"/>
      <c r="J950" s="4" t="s">
        <v>167</v>
      </c>
      <c r="K950" s="4"/>
      <c r="L950" s="4"/>
      <c r="M950" s="4"/>
      <c r="N950" s="4" t="s">
        <v>34</v>
      </c>
    </row>
    <row r="951" spans="1:14">
      <c r="A951" s="4">
        <v>949</v>
      </c>
      <c r="B951" s="4" t="s">
        <v>109</v>
      </c>
      <c r="C951" s="4">
        <f>VLOOKUP(B951,[9]Sheet2!A$1:B$100,2,FALSE)</f>
        <v>95</v>
      </c>
      <c r="D951" s="4" t="s">
        <v>35018</v>
      </c>
      <c r="E951" s="4"/>
      <c r="F951" s="4" t="s">
        <v>35019</v>
      </c>
      <c r="G951" s="4" t="s">
        <v>20</v>
      </c>
      <c r="H951" s="4">
        <v>2006</v>
      </c>
      <c r="I951" s="4"/>
      <c r="J951" s="4" t="s">
        <v>22</v>
      </c>
      <c r="K951" s="4"/>
      <c r="L951" s="4"/>
      <c r="M951" s="4"/>
      <c r="N951" s="4" t="s">
        <v>34</v>
      </c>
    </row>
    <row r="952" spans="1:14">
      <c r="A952" s="4">
        <v>950</v>
      </c>
      <c r="B952" s="4" t="s">
        <v>109</v>
      </c>
      <c r="C952" s="4">
        <f>VLOOKUP(B952,[9]Sheet2!A$1:B$100,2,FALSE)</f>
        <v>95</v>
      </c>
      <c r="D952" s="4" t="s">
        <v>35020</v>
      </c>
      <c r="E952" s="4" t="s">
        <v>35021</v>
      </c>
      <c r="F952" s="4" t="s">
        <v>35022</v>
      </c>
      <c r="G952" s="4"/>
      <c r="H952" s="4">
        <v>1990</v>
      </c>
      <c r="I952" s="4" t="s">
        <v>35023</v>
      </c>
      <c r="J952" s="4" t="s">
        <v>167</v>
      </c>
      <c r="K952" s="4" t="s">
        <v>35024</v>
      </c>
      <c r="L952" s="4"/>
      <c r="M952" s="4"/>
      <c r="N952" s="4" t="s">
        <v>34</v>
      </c>
    </row>
    <row r="953" spans="1:14">
      <c r="A953" s="4">
        <v>951</v>
      </c>
      <c r="B953" s="4" t="s">
        <v>81</v>
      </c>
      <c r="C953" s="4">
        <f>VLOOKUP(B953,[9]Sheet2!A$1:B$100,2,FALSE)</f>
        <v>96</v>
      </c>
      <c r="D953" s="4" t="s">
        <v>35025</v>
      </c>
      <c r="E953" s="4" t="s">
        <v>35026</v>
      </c>
      <c r="F953" s="4" t="s">
        <v>35027</v>
      </c>
      <c r="G953" s="4" t="s">
        <v>1525</v>
      </c>
      <c r="H953" s="4">
        <v>2014</v>
      </c>
      <c r="I953" s="4" t="s">
        <v>4721</v>
      </c>
      <c r="J953" s="4" t="s">
        <v>22</v>
      </c>
      <c r="K953" s="4" t="s">
        <v>35028</v>
      </c>
      <c r="L953" s="4"/>
      <c r="M953" s="4" t="s">
        <v>35029</v>
      </c>
      <c r="N953" s="4"/>
    </row>
    <row r="954" spans="1:14">
      <c r="A954" s="4">
        <v>952</v>
      </c>
      <c r="B954" s="4" t="s">
        <v>81</v>
      </c>
      <c r="C954" s="4">
        <f>VLOOKUP(B954,[9]Sheet2!A$1:B$100,2,FALSE)</f>
        <v>96</v>
      </c>
      <c r="D954" s="4" t="s">
        <v>35030</v>
      </c>
      <c r="E954" s="4" t="s">
        <v>35031</v>
      </c>
      <c r="F954" s="4" t="s">
        <v>35032</v>
      </c>
      <c r="G954" s="4" t="s">
        <v>6352</v>
      </c>
      <c r="H954" s="4">
        <v>2012</v>
      </c>
      <c r="I954" s="4" t="s">
        <v>5413</v>
      </c>
      <c r="J954" s="4" t="s">
        <v>167</v>
      </c>
      <c r="K954" s="4" t="s">
        <v>35033</v>
      </c>
      <c r="L954" s="4"/>
      <c r="M954" s="4"/>
      <c r="N954" s="4"/>
    </row>
    <row r="955" spans="1:14">
      <c r="A955" s="4">
        <v>953</v>
      </c>
      <c r="B955" s="4" t="s">
        <v>81</v>
      </c>
      <c r="C955" s="4">
        <f>VLOOKUP(B955,[9]Sheet2!A$1:B$100,2,FALSE)</f>
        <v>96</v>
      </c>
      <c r="D955" s="4" t="s">
        <v>35034</v>
      </c>
      <c r="E955" s="4" t="s">
        <v>35035</v>
      </c>
      <c r="F955" s="4" t="s">
        <v>35036</v>
      </c>
      <c r="G955" s="4" t="s">
        <v>6550</v>
      </c>
      <c r="H955" s="4">
        <v>2009</v>
      </c>
      <c r="I955" s="4" t="s">
        <v>5413</v>
      </c>
      <c r="J955" s="4" t="s">
        <v>102</v>
      </c>
      <c r="K955" s="4" t="s">
        <v>35037</v>
      </c>
      <c r="L955" s="4"/>
      <c r="M955" s="4"/>
      <c r="N955" s="4"/>
    </row>
    <row r="956" spans="1:14">
      <c r="A956" s="4">
        <v>954</v>
      </c>
      <c r="B956" s="4" t="s">
        <v>81</v>
      </c>
      <c r="C956" s="4">
        <f>VLOOKUP(B956,[9]Sheet2!A$1:B$100,2,FALSE)</f>
        <v>96</v>
      </c>
      <c r="D956" s="4" t="s">
        <v>35038</v>
      </c>
      <c r="E956" s="4" t="s">
        <v>35039</v>
      </c>
      <c r="F956" s="4" t="s">
        <v>35040</v>
      </c>
      <c r="G956" s="4" t="s">
        <v>6352</v>
      </c>
      <c r="H956" s="4">
        <v>2014</v>
      </c>
      <c r="I956" s="4" t="s">
        <v>5413</v>
      </c>
      <c r="J956" s="4" t="s">
        <v>167</v>
      </c>
      <c r="K956" s="4" t="s">
        <v>35041</v>
      </c>
      <c r="L956" s="4"/>
      <c r="M956" s="4"/>
      <c r="N956" s="4"/>
    </row>
    <row r="957" spans="1:14">
      <c r="A957" s="4">
        <v>955</v>
      </c>
      <c r="B957" s="4" t="s">
        <v>81</v>
      </c>
      <c r="C957" s="4">
        <f>VLOOKUP(B957,[9]Sheet2!A$1:B$100,2,FALSE)</f>
        <v>96</v>
      </c>
      <c r="D957" s="4" t="s">
        <v>35042</v>
      </c>
      <c r="E957" s="4" t="s">
        <v>35043</v>
      </c>
      <c r="F957" s="4" t="s">
        <v>35044</v>
      </c>
      <c r="G957" s="4" t="s">
        <v>35045</v>
      </c>
      <c r="H957" s="4">
        <v>2002</v>
      </c>
      <c r="I957" s="4" t="s">
        <v>5413</v>
      </c>
      <c r="J957" s="4" t="s">
        <v>167</v>
      </c>
      <c r="K957" s="4" t="s">
        <v>35046</v>
      </c>
      <c r="L957" s="4"/>
      <c r="M957" s="4"/>
      <c r="N957" s="4"/>
    </row>
    <row r="958" spans="1:14">
      <c r="A958" s="4">
        <v>956</v>
      </c>
      <c r="B958" s="4" t="s">
        <v>81</v>
      </c>
      <c r="C958" s="4">
        <f>VLOOKUP(B958,[9]Sheet2!A$1:B$100,2,FALSE)</f>
        <v>96</v>
      </c>
      <c r="D958" s="4" t="s">
        <v>35047</v>
      </c>
      <c r="E958" s="4" t="s">
        <v>35048</v>
      </c>
      <c r="F958" s="4" t="s">
        <v>35049</v>
      </c>
      <c r="G958" s="4" t="s">
        <v>35050</v>
      </c>
      <c r="H958" s="4">
        <v>1993</v>
      </c>
      <c r="I958" s="4" t="s">
        <v>35051</v>
      </c>
      <c r="J958" s="4" t="s">
        <v>22</v>
      </c>
      <c r="K958" s="4" t="s">
        <v>35052</v>
      </c>
      <c r="L958" s="4"/>
      <c r="M958" s="4"/>
      <c r="N958" s="4"/>
    </row>
    <row r="959" spans="1:14">
      <c r="A959" s="4">
        <v>957</v>
      </c>
      <c r="B959" s="4" t="s">
        <v>81</v>
      </c>
      <c r="C959" s="4">
        <f>VLOOKUP(B959,[9]Sheet2!A$1:B$100,2,FALSE)</f>
        <v>96</v>
      </c>
      <c r="D959" s="4" t="s">
        <v>35053</v>
      </c>
      <c r="E959" s="4" t="s">
        <v>35054</v>
      </c>
      <c r="F959" s="4" t="s">
        <v>35055</v>
      </c>
      <c r="G959" s="4" t="s">
        <v>6550</v>
      </c>
      <c r="H959" s="4">
        <v>2014</v>
      </c>
      <c r="I959" s="4" t="s">
        <v>5413</v>
      </c>
      <c r="J959" s="4" t="s">
        <v>102</v>
      </c>
      <c r="K959" s="4" t="s">
        <v>35056</v>
      </c>
      <c r="L959" s="4"/>
      <c r="M959" s="4"/>
      <c r="N959" s="4"/>
    </row>
    <row r="960" spans="1:14">
      <c r="A960" s="4">
        <v>958</v>
      </c>
      <c r="B960" s="4" t="s">
        <v>81</v>
      </c>
      <c r="C960" s="4">
        <f>VLOOKUP(B960,[9]Sheet2!A$1:B$100,2,FALSE)</f>
        <v>96</v>
      </c>
      <c r="D960" s="4" t="s">
        <v>35057</v>
      </c>
      <c r="E960" s="4" t="s">
        <v>35058</v>
      </c>
      <c r="F960" s="4" t="s">
        <v>35059</v>
      </c>
      <c r="G960" s="4" t="s">
        <v>35060</v>
      </c>
      <c r="H960" s="4">
        <v>2014</v>
      </c>
      <c r="I960" s="4" t="s">
        <v>97</v>
      </c>
      <c r="J960" s="4" t="s">
        <v>22</v>
      </c>
      <c r="K960" s="4" t="s">
        <v>35061</v>
      </c>
      <c r="L960" s="4"/>
      <c r="M960" s="4"/>
      <c r="N960" s="4"/>
    </row>
    <row r="961" spans="1:14">
      <c r="A961" s="4">
        <v>959</v>
      </c>
      <c r="B961" s="4" t="s">
        <v>81</v>
      </c>
      <c r="C961" s="4">
        <f>VLOOKUP(B961,[9]Sheet2!A$1:B$100,2,FALSE)</f>
        <v>96</v>
      </c>
      <c r="D961" s="4" t="s">
        <v>35062</v>
      </c>
      <c r="E961" s="4" t="s">
        <v>35063</v>
      </c>
      <c r="F961" s="4" t="s">
        <v>35064</v>
      </c>
      <c r="G961" s="4" t="s">
        <v>35065</v>
      </c>
      <c r="H961" s="4">
        <v>2011</v>
      </c>
      <c r="I961" s="4" t="s">
        <v>35066</v>
      </c>
      <c r="J961" s="4" t="s">
        <v>22</v>
      </c>
      <c r="K961" s="4" t="s">
        <v>35067</v>
      </c>
      <c r="L961" s="4"/>
      <c r="M961" s="4" t="s">
        <v>35063</v>
      </c>
      <c r="N961" s="4" t="s">
        <v>24</v>
      </c>
    </row>
    <row r="962" spans="1:14">
      <c r="A962" s="4">
        <v>960</v>
      </c>
      <c r="B962" s="4" t="s">
        <v>81</v>
      </c>
      <c r="C962" s="4">
        <f>VLOOKUP(B962,[9]Sheet2!A$1:B$100,2,FALSE)</f>
        <v>96</v>
      </c>
      <c r="D962" s="4" t="s">
        <v>35068</v>
      </c>
      <c r="E962" s="4" t="s">
        <v>35069</v>
      </c>
      <c r="F962" s="4" t="s">
        <v>35070</v>
      </c>
      <c r="G962" s="4" t="s">
        <v>2974</v>
      </c>
      <c r="H962" s="4">
        <v>2014</v>
      </c>
      <c r="I962" s="4" t="s">
        <v>97</v>
      </c>
      <c r="J962" s="4" t="s">
        <v>22</v>
      </c>
      <c r="K962" s="4" t="s">
        <v>35071</v>
      </c>
      <c r="L962" s="4"/>
      <c r="M962" s="4"/>
      <c r="N962" s="4"/>
    </row>
    <row r="963" spans="1:14">
      <c r="A963" s="4">
        <v>961</v>
      </c>
      <c r="B963" s="4" t="s">
        <v>558</v>
      </c>
      <c r="C963" s="4">
        <f>VLOOKUP(B963,[9]Sheet2!A$1:B$100,2,FALSE)</f>
        <v>97</v>
      </c>
      <c r="D963" s="4" t="s">
        <v>35072</v>
      </c>
      <c r="E963" s="4" t="s">
        <v>35073</v>
      </c>
      <c r="F963" s="4" t="s">
        <v>35074</v>
      </c>
      <c r="G963" s="4" t="s">
        <v>35075</v>
      </c>
      <c r="H963" s="4">
        <v>1945</v>
      </c>
      <c r="I963" s="4" t="s">
        <v>353</v>
      </c>
      <c r="J963" s="4" t="s">
        <v>22</v>
      </c>
      <c r="K963" s="4" t="s">
        <v>35076</v>
      </c>
      <c r="L963" s="4"/>
      <c r="M963" s="4"/>
      <c r="N963" s="4"/>
    </row>
    <row r="964" spans="1:14">
      <c r="A964" s="4">
        <v>962</v>
      </c>
      <c r="B964" s="4" t="s">
        <v>558</v>
      </c>
      <c r="C964" s="4">
        <f>VLOOKUP(B964,[9]Sheet2!A$1:B$100,2,FALSE)</f>
        <v>97</v>
      </c>
      <c r="D964" s="4" t="s">
        <v>35077</v>
      </c>
      <c r="E964" s="4" t="s">
        <v>35078</v>
      </c>
      <c r="F964" s="4" t="s">
        <v>35079</v>
      </c>
      <c r="G964" s="4"/>
      <c r="H964" s="4">
        <v>1999</v>
      </c>
      <c r="I964" s="4" t="s">
        <v>4686</v>
      </c>
      <c r="J964" s="4" t="s">
        <v>167</v>
      </c>
      <c r="K964" s="4" t="s">
        <v>35080</v>
      </c>
      <c r="L964" s="4"/>
      <c r="M964" s="4"/>
      <c r="N964" s="4" t="s">
        <v>34</v>
      </c>
    </row>
    <row r="965" spans="1:14">
      <c r="A965" s="4">
        <v>963</v>
      </c>
      <c r="B965" s="4" t="s">
        <v>558</v>
      </c>
      <c r="C965" s="4">
        <f>VLOOKUP(B965,[9]Sheet2!A$1:B$100,2,FALSE)</f>
        <v>97</v>
      </c>
      <c r="D965" s="4" t="s">
        <v>35081</v>
      </c>
      <c r="E965" s="4" t="s">
        <v>35082</v>
      </c>
      <c r="F965" s="4" t="s">
        <v>35083</v>
      </c>
      <c r="G965" s="4"/>
      <c r="H965" s="4"/>
      <c r="I965" s="4" t="s">
        <v>7647</v>
      </c>
      <c r="J965" s="4" t="s">
        <v>22</v>
      </c>
      <c r="K965" s="4" t="s">
        <v>35084</v>
      </c>
      <c r="L965" s="4"/>
      <c r="M965" s="4"/>
      <c r="N965" s="4"/>
    </row>
    <row r="966" spans="1:14">
      <c r="A966" s="4">
        <v>964</v>
      </c>
      <c r="B966" s="4" t="s">
        <v>558</v>
      </c>
      <c r="C966" s="4">
        <f>VLOOKUP(B966,[9]Sheet2!A$1:B$100,2,FALSE)</f>
        <v>97</v>
      </c>
      <c r="D966" s="4" t="s">
        <v>35085</v>
      </c>
      <c r="E966" s="4"/>
      <c r="F966" s="4" t="s">
        <v>35086</v>
      </c>
      <c r="G966" s="4" t="s">
        <v>35087</v>
      </c>
      <c r="H966" s="4">
        <v>2010</v>
      </c>
      <c r="I966" s="4"/>
      <c r="J966" s="4" t="s">
        <v>167</v>
      </c>
      <c r="K966" s="4"/>
      <c r="L966" s="4"/>
      <c r="M966" s="4"/>
      <c r="N966" s="4" t="s">
        <v>34</v>
      </c>
    </row>
    <row r="967" spans="1:14">
      <c r="A967" s="4">
        <v>965</v>
      </c>
      <c r="B967" s="4" t="s">
        <v>558</v>
      </c>
      <c r="C967" s="4">
        <f>VLOOKUP(B967,[9]Sheet2!A$1:B$100,2,FALSE)</f>
        <v>97</v>
      </c>
      <c r="D967" s="4" t="s">
        <v>35088</v>
      </c>
      <c r="E967" s="4" t="s">
        <v>35089</v>
      </c>
      <c r="F967" s="4" t="s">
        <v>35090</v>
      </c>
      <c r="G967" s="4" t="s">
        <v>35091</v>
      </c>
      <c r="H967" s="4">
        <v>1936</v>
      </c>
      <c r="I967" s="4" t="s">
        <v>4686</v>
      </c>
      <c r="J967" s="4" t="s">
        <v>22</v>
      </c>
      <c r="K967" s="4" t="s">
        <v>35092</v>
      </c>
      <c r="L967" s="4"/>
      <c r="M967" s="4"/>
      <c r="N967" s="4"/>
    </row>
    <row r="968" spans="1:14">
      <c r="A968" s="4">
        <v>966</v>
      </c>
      <c r="B968" s="4" t="s">
        <v>558</v>
      </c>
      <c r="C968" s="4">
        <f>VLOOKUP(B968,[9]Sheet2!A$1:B$100,2,FALSE)</f>
        <v>97</v>
      </c>
      <c r="D968" s="4" t="s">
        <v>35093</v>
      </c>
      <c r="E968" s="4"/>
      <c r="F968" s="4" t="s">
        <v>35094</v>
      </c>
      <c r="G968" s="4"/>
      <c r="H968" s="4"/>
      <c r="I968" s="4" t="s">
        <v>35095</v>
      </c>
      <c r="J968" s="4" t="s">
        <v>4645</v>
      </c>
      <c r="K968" s="4"/>
      <c r="L968" s="4"/>
      <c r="M968" s="4"/>
      <c r="N968" s="4" t="s">
        <v>34</v>
      </c>
    </row>
    <row r="969" spans="1:14">
      <c r="A969" s="4">
        <v>967</v>
      </c>
      <c r="B969" s="4" t="s">
        <v>558</v>
      </c>
      <c r="C969" s="4">
        <f>VLOOKUP(B969,[9]Sheet2!A$1:B$100,2,FALSE)</f>
        <v>97</v>
      </c>
      <c r="D969" s="4" t="s">
        <v>35096</v>
      </c>
      <c r="E969" s="4" t="s">
        <v>35097</v>
      </c>
      <c r="F969" s="4" t="s">
        <v>35098</v>
      </c>
      <c r="G969" s="4" t="s">
        <v>35099</v>
      </c>
      <c r="H969" s="4">
        <v>2010</v>
      </c>
      <c r="I969" s="4" t="s">
        <v>4729</v>
      </c>
      <c r="J969" s="4" t="s">
        <v>22</v>
      </c>
      <c r="K969" s="4" t="s">
        <v>35100</v>
      </c>
      <c r="L969" s="4"/>
      <c r="M969" s="4"/>
      <c r="N969" s="4"/>
    </row>
    <row r="970" spans="1:14">
      <c r="A970" s="4">
        <v>968</v>
      </c>
      <c r="B970" s="4" t="s">
        <v>558</v>
      </c>
      <c r="C970" s="4">
        <f>VLOOKUP(B970,[9]Sheet2!A$1:B$100,2,FALSE)</f>
        <v>97</v>
      </c>
      <c r="D970" s="4" t="s">
        <v>35101</v>
      </c>
      <c r="E970" s="4"/>
      <c r="F970" s="4" t="s">
        <v>35102</v>
      </c>
      <c r="G970" s="4" t="s">
        <v>35103</v>
      </c>
      <c r="H970" s="4">
        <v>2013</v>
      </c>
      <c r="I970" s="4"/>
      <c r="J970" s="4" t="s">
        <v>22</v>
      </c>
      <c r="K970" s="4"/>
      <c r="L970" s="4"/>
      <c r="M970" s="4"/>
      <c r="N970" s="4" t="s">
        <v>34</v>
      </c>
    </row>
    <row r="971" spans="1:14">
      <c r="A971" s="4">
        <v>969</v>
      </c>
      <c r="B971" s="4" t="s">
        <v>558</v>
      </c>
      <c r="C971" s="4">
        <f>VLOOKUP(B971,[9]Sheet2!A$1:B$100,2,FALSE)</f>
        <v>97</v>
      </c>
      <c r="D971" s="4" t="s">
        <v>35104</v>
      </c>
      <c r="E971" s="4" t="s">
        <v>35105</v>
      </c>
      <c r="F971" s="4" t="s">
        <v>34275</v>
      </c>
      <c r="G971" s="4"/>
      <c r="H971" s="4"/>
      <c r="I971" s="4" t="s">
        <v>35106</v>
      </c>
      <c r="J971" s="4" t="s">
        <v>167</v>
      </c>
      <c r="K971" s="4" t="s">
        <v>35107</v>
      </c>
      <c r="L971" s="4"/>
      <c r="M971" s="4" t="s">
        <v>35105</v>
      </c>
      <c r="N971" s="4" t="s">
        <v>24</v>
      </c>
    </row>
    <row r="972" spans="1:14">
      <c r="A972" s="4">
        <v>970</v>
      </c>
      <c r="B972" s="4" t="s">
        <v>558</v>
      </c>
      <c r="C972" s="4">
        <f>VLOOKUP(B972,[9]Sheet2!A$1:B$100,2,FALSE)</f>
        <v>97</v>
      </c>
      <c r="D972" s="4" t="s">
        <v>35108</v>
      </c>
      <c r="E972" s="4" t="s">
        <v>35109</v>
      </c>
      <c r="F972" s="4" t="s">
        <v>35110</v>
      </c>
      <c r="G972" s="4" t="s">
        <v>35111</v>
      </c>
      <c r="H972" s="4">
        <v>1997</v>
      </c>
      <c r="I972" s="4" t="s">
        <v>4686</v>
      </c>
      <c r="J972" s="4" t="s">
        <v>22</v>
      </c>
      <c r="K972" s="4" t="s">
        <v>35112</v>
      </c>
      <c r="L972" s="4"/>
      <c r="M972" s="4"/>
      <c r="N972" s="4"/>
    </row>
    <row r="973" spans="1:14">
      <c r="A973" s="4">
        <v>971</v>
      </c>
      <c r="B973" s="4" t="s">
        <v>86</v>
      </c>
      <c r="C973" s="4">
        <f>VLOOKUP(B973,[9]Sheet2!A$1:B$100,2,FALSE)</f>
        <v>98</v>
      </c>
      <c r="D973" s="4" t="s">
        <v>35113</v>
      </c>
      <c r="E973" s="4" t="s">
        <v>35114</v>
      </c>
      <c r="F973" s="4" t="s">
        <v>35115</v>
      </c>
      <c r="G973" s="4" t="s">
        <v>6188</v>
      </c>
      <c r="H973" s="4">
        <v>2009</v>
      </c>
      <c r="I973" s="4" t="s">
        <v>5413</v>
      </c>
      <c r="J973" s="4" t="s">
        <v>167</v>
      </c>
      <c r="K973" s="4" t="s">
        <v>35116</v>
      </c>
      <c r="L973" s="4"/>
      <c r="M973" s="4"/>
      <c r="N973" s="4"/>
    </row>
    <row r="974" spans="1:14">
      <c r="A974" s="4">
        <v>972</v>
      </c>
      <c r="B974" s="4" t="s">
        <v>86</v>
      </c>
      <c r="C974" s="4">
        <f>VLOOKUP(B974,[9]Sheet2!A$1:B$100,2,FALSE)</f>
        <v>98</v>
      </c>
      <c r="D974" s="4" t="s">
        <v>35117</v>
      </c>
      <c r="E974" s="4"/>
      <c r="F974" s="4" t="s">
        <v>35118</v>
      </c>
      <c r="G974" s="4"/>
      <c r="H974" s="4"/>
      <c r="I974" s="4">
        <v>2010</v>
      </c>
      <c r="J974" s="4" t="s">
        <v>4626</v>
      </c>
      <c r="K974" s="4"/>
      <c r="L974" s="4"/>
      <c r="M974" s="4"/>
      <c r="N974" s="4" t="s">
        <v>34</v>
      </c>
    </row>
    <row r="975" spans="1:14">
      <c r="A975" s="4">
        <v>973</v>
      </c>
      <c r="B975" s="4" t="s">
        <v>86</v>
      </c>
      <c r="C975" s="4">
        <f>VLOOKUP(B975,[9]Sheet2!A$1:B$100,2,FALSE)</f>
        <v>98</v>
      </c>
      <c r="D975" s="4" t="s">
        <v>35119</v>
      </c>
      <c r="E975" s="4" t="s">
        <v>35120</v>
      </c>
      <c r="F975" s="4" t="s">
        <v>35121</v>
      </c>
      <c r="G975" s="4" t="s">
        <v>35122</v>
      </c>
      <c r="H975" s="4">
        <v>2008</v>
      </c>
      <c r="I975" s="4" t="s">
        <v>5172</v>
      </c>
      <c r="J975" s="4" t="s">
        <v>22</v>
      </c>
      <c r="K975" s="4" t="s">
        <v>35123</v>
      </c>
      <c r="L975" s="4"/>
      <c r="M975" s="4"/>
      <c r="N975" s="4"/>
    </row>
    <row r="976" spans="1:14">
      <c r="A976" s="4">
        <v>974</v>
      </c>
      <c r="B976" s="4" t="s">
        <v>86</v>
      </c>
      <c r="C976" s="4">
        <f>VLOOKUP(B976,[9]Sheet2!A$1:B$100,2,FALSE)</f>
        <v>98</v>
      </c>
      <c r="D976" s="4" t="s">
        <v>35124</v>
      </c>
      <c r="E976" s="4"/>
      <c r="F976" s="4" t="s">
        <v>35125</v>
      </c>
      <c r="G976" s="4"/>
      <c r="H976" s="4"/>
      <c r="I976" s="4"/>
      <c r="J976" s="4" t="s">
        <v>4626</v>
      </c>
      <c r="K976" s="4"/>
      <c r="L976" s="4"/>
      <c r="M976" s="4"/>
      <c r="N976" s="4" t="s">
        <v>34</v>
      </c>
    </row>
    <row r="977" spans="1:14">
      <c r="A977" s="4">
        <v>975</v>
      </c>
      <c r="B977" s="4" t="s">
        <v>86</v>
      </c>
      <c r="C977" s="4">
        <f>VLOOKUP(B977,[9]Sheet2!A$1:B$100,2,FALSE)</f>
        <v>98</v>
      </c>
      <c r="D977" s="4" t="s">
        <v>35126</v>
      </c>
      <c r="E977" s="4"/>
      <c r="F977" s="4" t="s">
        <v>35127</v>
      </c>
      <c r="G977" s="4" t="s">
        <v>35128</v>
      </c>
      <c r="H977" s="4">
        <v>1976</v>
      </c>
      <c r="I977" s="4"/>
      <c r="J977" s="4" t="s">
        <v>167</v>
      </c>
      <c r="K977" s="4"/>
      <c r="L977" s="4"/>
      <c r="M977" s="4"/>
      <c r="N977" s="4" t="s">
        <v>34</v>
      </c>
    </row>
    <row r="978" spans="1:14">
      <c r="A978" s="4">
        <v>976</v>
      </c>
      <c r="B978" s="4" t="s">
        <v>86</v>
      </c>
      <c r="C978" s="4">
        <f>VLOOKUP(B978,[9]Sheet2!A$1:B$100,2,FALSE)</f>
        <v>98</v>
      </c>
      <c r="D978" s="4" t="s">
        <v>35129</v>
      </c>
      <c r="E978" s="4" t="s">
        <v>35130</v>
      </c>
      <c r="F978" s="4" t="s">
        <v>35131</v>
      </c>
      <c r="G978" s="4" t="s">
        <v>35132</v>
      </c>
      <c r="H978" s="4">
        <v>2014</v>
      </c>
      <c r="I978" s="4" t="s">
        <v>5461</v>
      </c>
      <c r="J978" s="4" t="s">
        <v>22</v>
      </c>
      <c r="K978" s="4" t="s">
        <v>35133</v>
      </c>
      <c r="L978" s="4"/>
      <c r="M978" s="4"/>
      <c r="N978" s="4"/>
    </row>
    <row r="979" spans="1:14">
      <c r="A979" s="4">
        <v>977</v>
      </c>
      <c r="B979" s="4" t="s">
        <v>86</v>
      </c>
      <c r="C979" s="4">
        <f>VLOOKUP(B979,[9]Sheet2!A$1:B$100,2,FALSE)</f>
        <v>98</v>
      </c>
      <c r="D979" s="4" t="s">
        <v>35134</v>
      </c>
      <c r="E979" s="4" t="s">
        <v>35135</v>
      </c>
      <c r="F979" s="4" t="s">
        <v>35136</v>
      </c>
      <c r="G979" s="4" t="s">
        <v>35137</v>
      </c>
      <c r="H979" s="4">
        <v>2009</v>
      </c>
      <c r="I979" s="4" t="s">
        <v>1466</v>
      </c>
      <c r="J979" s="4" t="s">
        <v>22</v>
      </c>
      <c r="K979" s="4" t="s">
        <v>35138</v>
      </c>
      <c r="L979" s="4"/>
      <c r="M979" s="4"/>
      <c r="N979" s="4"/>
    </row>
    <row r="980" spans="1:14">
      <c r="A980" s="4">
        <v>978</v>
      </c>
      <c r="B980" s="4" t="s">
        <v>86</v>
      </c>
      <c r="C980" s="4">
        <f>VLOOKUP(B980,[9]Sheet2!A$1:B$100,2,FALSE)</f>
        <v>98</v>
      </c>
      <c r="D980" s="4" t="s">
        <v>35139</v>
      </c>
      <c r="E980" s="4" t="s">
        <v>35140</v>
      </c>
      <c r="F980" s="4" t="s">
        <v>35141</v>
      </c>
      <c r="G980" s="4"/>
      <c r="H980" s="4">
        <v>2005</v>
      </c>
      <c r="I980" s="4" t="s">
        <v>4686</v>
      </c>
      <c r="J980" s="4" t="s">
        <v>167</v>
      </c>
      <c r="K980" s="4" t="s">
        <v>4743</v>
      </c>
      <c r="L980" s="4"/>
      <c r="M980" s="4"/>
      <c r="N980" s="4" t="s">
        <v>34</v>
      </c>
    </row>
    <row r="981" spans="1:14">
      <c r="A981" s="4">
        <v>979</v>
      </c>
      <c r="B981" s="4" t="s">
        <v>86</v>
      </c>
      <c r="C981" s="4">
        <f>VLOOKUP(B981,[9]Sheet2!A$1:B$100,2,FALSE)</f>
        <v>98</v>
      </c>
      <c r="D981" s="4" t="s">
        <v>35142</v>
      </c>
      <c r="E981" s="4" t="s">
        <v>35143</v>
      </c>
      <c r="F981" s="4" t="s">
        <v>35144</v>
      </c>
      <c r="G981" s="4" t="s">
        <v>35145</v>
      </c>
      <c r="H981" s="4">
        <v>2007</v>
      </c>
      <c r="I981" s="4" t="s">
        <v>35146</v>
      </c>
      <c r="J981" s="4" t="s">
        <v>167</v>
      </c>
      <c r="K981" s="4" t="s">
        <v>35147</v>
      </c>
      <c r="L981" s="4"/>
      <c r="M981" s="4" t="s">
        <v>35143</v>
      </c>
      <c r="N981" s="4" t="s">
        <v>24</v>
      </c>
    </row>
    <row r="982" spans="1:14">
      <c r="A982" s="4">
        <v>980</v>
      </c>
      <c r="B982" s="4" t="s">
        <v>86</v>
      </c>
      <c r="C982" s="4">
        <f>VLOOKUP(B982,[9]Sheet2!A$1:B$100,2,FALSE)</f>
        <v>98</v>
      </c>
      <c r="D982" s="4" t="s">
        <v>35148</v>
      </c>
      <c r="E982" s="4" t="s">
        <v>35149</v>
      </c>
      <c r="F982" s="4" t="s">
        <v>35150</v>
      </c>
      <c r="G982" s="4" t="s">
        <v>35151</v>
      </c>
      <c r="H982" s="4">
        <v>2004</v>
      </c>
      <c r="I982" s="4" t="s">
        <v>4686</v>
      </c>
      <c r="J982" s="4" t="s">
        <v>22</v>
      </c>
      <c r="K982" s="4" t="s">
        <v>1515</v>
      </c>
      <c r="L982" s="4"/>
      <c r="M982" s="4"/>
      <c r="N982" s="4" t="s">
        <v>34</v>
      </c>
    </row>
    <row r="983" spans="1:14">
      <c r="A983" s="4">
        <v>981</v>
      </c>
      <c r="B983" s="4" t="s">
        <v>7359</v>
      </c>
      <c r="C983" s="4">
        <f>VLOOKUP(B983,[9]Sheet2!A$1:B$100,2,FALSE)</f>
        <v>99</v>
      </c>
      <c r="D983" s="4" t="s">
        <v>35152</v>
      </c>
      <c r="E983" s="4" t="s">
        <v>35153</v>
      </c>
      <c r="F983" s="4" t="s">
        <v>35154</v>
      </c>
      <c r="G983" s="4" t="s">
        <v>35155</v>
      </c>
      <c r="H983" s="4">
        <v>1998</v>
      </c>
      <c r="I983" s="4" t="s">
        <v>34475</v>
      </c>
      <c r="J983" s="4" t="s">
        <v>167</v>
      </c>
      <c r="K983" s="4" t="s">
        <v>35156</v>
      </c>
      <c r="L983" s="4"/>
      <c r="M983" s="4" t="s">
        <v>35153</v>
      </c>
      <c r="N983" s="4" t="s">
        <v>24</v>
      </c>
    </row>
    <row r="984" spans="1:14">
      <c r="A984" s="4">
        <v>982</v>
      </c>
      <c r="B984" s="4" t="s">
        <v>7359</v>
      </c>
      <c r="C984" s="4">
        <f>VLOOKUP(B984,[9]Sheet2!A$1:B$100,2,FALSE)</f>
        <v>99</v>
      </c>
      <c r="D984" s="4" t="s">
        <v>35157</v>
      </c>
      <c r="E984" s="4" t="s">
        <v>35158</v>
      </c>
      <c r="F984" s="4" t="s">
        <v>35159</v>
      </c>
      <c r="G984" s="4"/>
      <c r="H984" s="4">
        <v>1989</v>
      </c>
      <c r="I984" s="4" t="s">
        <v>4686</v>
      </c>
      <c r="J984" s="4" t="s">
        <v>167</v>
      </c>
      <c r="K984" s="4" t="s">
        <v>1515</v>
      </c>
      <c r="L984" s="4"/>
      <c r="M984" s="4"/>
      <c r="N984" s="4" t="s">
        <v>34</v>
      </c>
    </row>
    <row r="985" spans="1:14">
      <c r="A985" s="4">
        <v>983</v>
      </c>
      <c r="B985" s="4" t="s">
        <v>7359</v>
      </c>
      <c r="C985" s="4">
        <f>VLOOKUP(B985,[9]Sheet2!A$1:B$100,2,FALSE)</f>
        <v>99</v>
      </c>
      <c r="D985" s="4" t="s">
        <v>35160</v>
      </c>
      <c r="E985" s="4" t="s">
        <v>35161</v>
      </c>
      <c r="F985" s="4" t="s">
        <v>35162</v>
      </c>
      <c r="G985" s="4" t="s">
        <v>35163</v>
      </c>
      <c r="H985" s="4">
        <v>2010</v>
      </c>
      <c r="I985" s="4"/>
      <c r="J985" s="4" t="s">
        <v>102</v>
      </c>
      <c r="K985" s="4" t="s">
        <v>35164</v>
      </c>
      <c r="L985" s="4"/>
      <c r="M985" s="4" t="s">
        <v>35165</v>
      </c>
      <c r="N985" s="4"/>
    </row>
    <row r="986" spans="1:14">
      <c r="A986" s="4">
        <v>984</v>
      </c>
      <c r="B986" s="4" t="s">
        <v>7359</v>
      </c>
      <c r="C986" s="4">
        <f>VLOOKUP(B986,[9]Sheet2!A$1:B$100,2,FALSE)</f>
        <v>99</v>
      </c>
      <c r="D986" s="4" t="s">
        <v>35166</v>
      </c>
      <c r="E986" s="4" t="s">
        <v>35167</v>
      </c>
      <c r="F986" s="4" t="s">
        <v>35168</v>
      </c>
      <c r="G986" s="4" t="s">
        <v>35169</v>
      </c>
      <c r="H986" s="4">
        <v>1988</v>
      </c>
      <c r="I986" s="4" t="s">
        <v>4686</v>
      </c>
      <c r="J986" s="4" t="s">
        <v>22</v>
      </c>
      <c r="K986" s="4" t="s">
        <v>1515</v>
      </c>
      <c r="L986" s="4"/>
      <c r="M986" s="4"/>
      <c r="N986" s="4" t="s">
        <v>34</v>
      </c>
    </row>
    <row r="987" spans="1:14">
      <c r="A987" s="4">
        <v>985</v>
      </c>
      <c r="B987" s="4" t="s">
        <v>7359</v>
      </c>
      <c r="C987" s="4">
        <f>VLOOKUP(B987,[9]Sheet2!A$1:B$100,2,FALSE)</f>
        <v>99</v>
      </c>
      <c r="D987" s="4" t="s">
        <v>35170</v>
      </c>
      <c r="E987" s="4"/>
      <c r="F987" s="4" t="s">
        <v>35171</v>
      </c>
      <c r="G987" s="4" t="s">
        <v>35172</v>
      </c>
      <c r="H987" s="4">
        <v>2012</v>
      </c>
      <c r="I987" s="4"/>
      <c r="J987" s="4" t="s">
        <v>22</v>
      </c>
      <c r="K987" s="4"/>
      <c r="L987" s="4"/>
      <c r="M987" s="4"/>
      <c r="N987" s="4" t="s">
        <v>34</v>
      </c>
    </row>
    <row r="988" spans="1:14">
      <c r="A988" s="4">
        <v>986</v>
      </c>
      <c r="B988" s="4" t="s">
        <v>7359</v>
      </c>
      <c r="C988" s="4">
        <f>VLOOKUP(B988,[9]Sheet2!A$1:B$100,2,FALSE)</f>
        <v>99</v>
      </c>
      <c r="D988" s="4" t="s">
        <v>35173</v>
      </c>
      <c r="E988" s="4" t="s">
        <v>35174</v>
      </c>
      <c r="F988" s="4" t="s">
        <v>35175</v>
      </c>
      <c r="G988" s="4"/>
      <c r="H988" s="4">
        <v>1992</v>
      </c>
      <c r="I988" s="4" t="s">
        <v>32295</v>
      </c>
      <c r="J988" s="4" t="s">
        <v>167</v>
      </c>
      <c r="K988" s="4" t="s">
        <v>35176</v>
      </c>
      <c r="L988" s="4"/>
      <c r="M988" s="4"/>
      <c r="N988" s="4"/>
    </row>
    <row r="989" spans="1:14">
      <c r="A989" s="4">
        <v>987</v>
      </c>
      <c r="B989" s="4" t="s">
        <v>7359</v>
      </c>
      <c r="C989" s="4">
        <f>VLOOKUP(B989,[9]Sheet2!A$1:B$100,2,FALSE)</f>
        <v>99</v>
      </c>
      <c r="D989" s="4" t="s">
        <v>35177</v>
      </c>
      <c r="E989" s="4" t="s">
        <v>35178</v>
      </c>
      <c r="F989" s="4" t="s">
        <v>35179</v>
      </c>
      <c r="G989" s="4" t="s">
        <v>35180</v>
      </c>
      <c r="H989" s="4">
        <v>1972</v>
      </c>
      <c r="I989" s="4" t="s">
        <v>17426</v>
      </c>
      <c r="J989" s="4" t="s">
        <v>22</v>
      </c>
      <c r="K989" s="4" t="s">
        <v>35181</v>
      </c>
      <c r="L989" s="4"/>
      <c r="M989" s="4"/>
      <c r="N989" s="4"/>
    </row>
    <row r="990" spans="1:14">
      <c r="A990" s="4">
        <v>988</v>
      </c>
      <c r="B990" s="4" t="s">
        <v>7359</v>
      </c>
      <c r="C990" s="4">
        <f>VLOOKUP(B990,[9]Sheet2!A$1:B$100,2,FALSE)</f>
        <v>99</v>
      </c>
      <c r="D990" s="4" t="s">
        <v>35182</v>
      </c>
      <c r="E990" s="4" t="s">
        <v>35183</v>
      </c>
      <c r="F990" s="4" t="s">
        <v>35184</v>
      </c>
      <c r="G990" s="4" t="s">
        <v>35185</v>
      </c>
      <c r="H990" s="4">
        <v>1998</v>
      </c>
      <c r="I990" s="4" t="s">
        <v>6818</v>
      </c>
      <c r="J990" s="4" t="s">
        <v>32211</v>
      </c>
      <c r="K990" s="4" t="s">
        <v>35186</v>
      </c>
      <c r="L990" s="4">
        <v>4</v>
      </c>
      <c r="M990" s="4"/>
      <c r="N990" s="4" t="s">
        <v>34</v>
      </c>
    </row>
    <row r="991" spans="1:14">
      <c r="A991" s="4">
        <v>989</v>
      </c>
      <c r="B991" s="4" t="s">
        <v>7359</v>
      </c>
      <c r="C991" s="4">
        <f>VLOOKUP(B991,[9]Sheet2!A$1:B$100,2,FALSE)</f>
        <v>99</v>
      </c>
      <c r="D991" s="4" t="s">
        <v>35187</v>
      </c>
      <c r="E991" s="4" t="s">
        <v>35188</v>
      </c>
      <c r="F991" s="4" t="s">
        <v>35189</v>
      </c>
      <c r="G991" s="4" t="s">
        <v>35190</v>
      </c>
      <c r="H991" s="4">
        <v>2010</v>
      </c>
      <c r="I991" s="4" t="s">
        <v>35191</v>
      </c>
      <c r="J991" s="4" t="s">
        <v>22</v>
      </c>
      <c r="K991" s="4" t="s">
        <v>35192</v>
      </c>
      <c r="L991" s="4">
        <v>3</v>
      </c>
      <c r="M991" s="4"/>
      <c r="N991" s="4"/>
    </row>
    <row r="992" spans="1:14">
      <c r="A992" s="4">
        <v>990</v>
      </c>
      <c r="B992" s="4" t="s">
        <v>7359</v>
      </c>
      <c r="C992" s="4">
        <f>VLOOKUP(B992,[9]Sheet2!A$1:B$100,2,FALSE)</f>
        <v>99</v>
      </c>
      <c r="D992" s="4" t="s">
        <v>35193</v>
      </c>
      <c r="E992" s="4"/>
      <c r="F992" s="4" t="s">
        <v>35194</v>
      </c>
      <c r="G992" s="4" t="s">
        <v>35195</v>
      </c>
      <c r="H992" s="4"/>
      <c r="I992" s="4"/>
      <c r="J992" s="4" t="s">
        <v>4626</v>
      </c>
      <c r="K992" s="4"/>
      <c r="L992" s="4">
        <v>3</v>
      </c>
      <c r="M992" s="4"/>
      <c r="N992" s="4" t="s">
        <v>34</v>
      </c>
    </row>
    <row r="993" spans="1:14">
      <c r="A993" s="4">
        <v>991</v>
      </c>
      <c r="B993" s="4" t="s">
        <v>7403</v>
      </c>
      <c r="C993" s="4">
        <f>VLOOKUP(B993,[9]Sheet2!A$1:B$100,2,FALSE)</f>
        <v>100</v>
      </c>
      <c r="D993" s="4" t="s">
        <v>35196</v>
      </c>
      <c r="E993" s="4" t="s">
        <v>35197</v>
      </c>
      <c r="F993" s="4" t="s">
        <v>35198</v>
      </c>
      <c r="G993" s="4" t="s">
        <v>35199</v>
      </c>
      <c r="H993" s="4">
        <v>2009</v>
      </c>
      <c r="I993" s="4" t="s">
        <v>4717</v>
      </c>
      <c r="J993" s="4" t="s">
        <v>22</v>
      </c>
      <c r="K993" s="4" t="s">
        <v>35200</v>
      </c>
      <c r="L993" s="4">
        <v>6</v>
      </c>
      <c r="M993" s="4"/>
      <c r="N993" s="4" t="s">
        <v>34</v>
      </c>
    </row>
    <row r="994" spans="1:14">
      <c r="A994" s="4">
        <v>992</v>
      </c>
      <c r="B994" s="4" t="s">
        <v>7403</v>
      </c>
      <c r="C994" s="4">
        <f>VLOOKUP(B994,[9]Sheet2!A$1:B$100,2,FALSE)</f>
        <v>100</v>
      </c>
      <c r="D994" s="4" t="s">
        <v>35201</v>
      </c>
      <c r="E994" s="4"/>
      <c r="F994" s="4" t="s">
        <v>35202</v>
      </c>
      <c r="G994" s="4"/>
      <c r="H994" s="4"/>
      <c r="I994" s="4" t="s">
        <v>3848</v>
      </c>
      <c r="J994" s="4" t="s">
        <v>22</v>
      </c>
      <c r="K994" s="4"/>
      <c r="L994" s="4">
        <v>2</v>
      </c>
      <c r="M994" s="4"/>
      <c r="N994" s="4" t="s">
        <v>34</v>
      </c>
    </row>
    <row r="995" spans="1:14">
      <c r="A995" s="4">
        <v>993</v>
      </c>
      <c r="B995" s="4" t="s">
        <v>7403</v>
      </c>
      <c r="C995" s="4">
        <f>VLOOKUP(B995,[9]Sheet2!A$1:B$100,2,FALSE)</f>
        <v>100</v>
      </c>
      <c r="D995" s="4" t="s">
        <v>35203</v>
      </c>
      <c r="E995" s="4"/>
      <c r="F995" s="4" t="s">
        <v>35204</v>
      </c>
      <c r="G995" s="4"/>
      <c r="H995" s="4"/>
      <c r="I995" s="4" t="s">
        <v>35205</v>
      </c>
      <c r="J995" s="4" t="s">
        <v>22</v>
      </c>
      <c r="K995" s="4"/>
      <c r="L995" s="4">
        <v>2</v>
      </c>
      <c r="M995" s="4"/>
      <c r="N995" s="4" t="s">
        <v>34</v>
      </c>
    </row>
    <row r="996" spans="1:14">
      <c r="A996" s="4">
        <v>994</v>
      </c>
      <c r="B996" s="4" t="s">
        <v>7403</v>
      </c>
      <c r="C996" s="4">
        <f>VLOOKUP(B996,[9]Sheet2!A$1:B$100,2,FALSE)</f>
        <v>100</v>
      </c>
      <c r="D996" s="4" t="s">
        <v>35206</v>
      </c>
      <c r="E996" s="4" t="s">
        <v>35207</v>
      </c>
      <c r="F996" s="4" t="s">
        <v>35208</v>
      </c>
      <c r="G996" s="4" t="s">
        <v>35209</v>
      </c>
      <c r="H996" s="4">
        <v>1988</v>
      </c>
      <c r="I996" s="4" t="s">
        <v>4717</v>
      </c>
      <c r="J996" s="4" t="s">
        <v>22</v>
      </c>
      <c r="K996" s="4" t="s">
        <v>35210</v>
      </c>
      <c r="L996" s="4">
        <v>17</v>
      </c>
      <c r="M996" s="4"/>
      <c r="N996" s="4"/>
    </row>
    <row r="997" spans="1:14">
      <c r="A997" s="4">
        <v>995</v>
      </c>
      <c r="B997" s="4" t="s">
        <v>7403</v>
      </c>
      <c r="C997" s="4">
        <f>VLOOKUP(B997,[9]Sheet2!A$1:B$100,2,FALSE)</f>
        <v>100</v>
      </c>
      <c r="D997" s="4" t="s">
        <v>35211</v>
      </c>
      <c r="E997" s="4" t="s">
        <v>35212</v>
      </c>
      <c r="F997" s="4" t="s">
        <v>35213</v>
      </c>
      <c r="G997" s="4"/>
      <c r="H997" s="4">
        <v>2010</v>
      </c>
      <c r="I997" s="4" t="s">
        <v>35214</v>
      </c>
      <c r="J997" s="4" t="s">
        <v>4626</v>
      </c>
      <c r="K997" s="4" t="s">
        <v>35215</v>
      </c>
      <c r="L997" s="4">
        <v>4</v>
      </c>
      <c r="M997" s="4" t="s">
        <v>35216</v>
      </c>
      <c r="N997" s="4"/>
    </row>
    <row r="998" spans="1:14">
      <c r="A998" s="4">
        <v>996</v>
      </c>
      <c r="B998" s="4" t="s">
        <v>7403</v>
      </c>
      <c r="C998" s="4">
        <f>VLOOKUP(B998,[9]Sheet2!A$1:B$100,2,FALSE)</f>
        <v>100</v>
      </c>
      <c r="D998" s="4" t="s">
        <v>35217</v>
      </c>
      <c r="E998" s="4" t="s">
        <v>35218</v>
      </c>
      <c r="F998" s="4" t="s">
        <v>35219</v>
      </c>
      <c r="G998" s="4"/>
      <c r="H998" s="4">
        <v>1997</v>
      </c>
      <c r="I998" s="4" t="s">
        <v>19499</v>
      </c>
      <c r="J998" s="4" t="s">
        <v>32211</v>
      </c>
      <c r="K998" s="4" t="s">
        <v>19500</v>
      </c>
      <c r="L998" s="4"/>
      <c r="M998" s="4"/>
      <c r="N998" s="4" t="s">
        <v>34</v>
      </c>
    </row>
    <row r="999" spans="1:14">
      <c r="A999" s="4">
        <v>997</v>
      </c>
      <c r="B999" s="4" t="s">
        <v>7403</v>
      </c>
      <c r="C999" s="4">
        <f>VLOOKUP(B999,[9]Sheet2!A$1:B$100,2,FALSE)</f>
        <v>100</v>
      </c>
      <c r="D999" s="4" t="s">
        <v>35220</v>
      </c>
      <c r="E999" s="4" t="s">
        <v>35221</v>
      </c>
      <c r="F999" s="4" t="s">
        <v>35222</v>
      </c>
      <c r="G999" s="4" t="s">
        <v>35223</v>
      </c>
      <c r="H999" s="4">
        <v>2014</v>
      </c>
      <c r="I999" s="4" t="s">
        <v>5467</v>
      </c>
      <c r="J999" s="4" t="s">
        <v>22</v>
      </c>
      <c r="K999" s="4" t="s">
        <v>35224</v>
      </c>
      <c r="L999" s="4"/>
      <c r="M999" s="4"/>
      <c r="N999" s="4"/>
    </row>
    <row r="1000" spans="1:14">
      <c r="A1000" s="4">
        <v>998</v>
      </c>
      <c r="B1000" s="4" t="s">
        <v>7403</v>
      </c>
      <c r="C1000" s="4">
        <f>VLOOKUP(B1000,[9]Sheet2!A$1:B$100,2,FALSE)</f>
        <v>100</v>
      </c>
      <c r="D1000" s="4" t="s">
        <v>34954</v>
      </c>
      <c r="E1000" s="4" t="s">
        <v>35225</v>
      </c>
      <c r="F1000" s="4" t="s">
        <v>35226</v>
      </c>
      <c r="G1000" s="4" t="s">
        <v>35227</v>
      </c>
      <c r="H1000" s="4">
        <v>2006</v>
      </c>
      <c r="I1000" s="4" t="s">
        <v>5109</v>
      </c>
      <c r="J1000" s="4" t="s">
        <v>22</v>
      </c>
      <c r="K1000" s="4" t="s">
        <v>35228</v>
      </c>
      <c r="L1000" s="4"/>
      <c r="M1000" s="4"/>
      <c r="N1000" s="4"/>
    </row>
    <row r="1001" spans="1:14">
      <c r="A1001" s="4">
        <v>999</v>
      </c>
      <c r="B1001" s="4" t="s">
        <v>7403</v>
      </c>
      <c r="C1001" s="4">
        <f>VLOOKUP(B1001,[9]Sheet2!A$1:B$100,2,FALSE)</f>
        <v>100</v>
      </c>
      <c r="D1001" s="4" t="s">
        <v>35229</v>
      </c>
      <c r="E1001" s="4" t="s">
        <v>35230</v>
      </c>
      <c r="F1001" s="4" t="s">
        <v>35231</v>
      </c>
      <c r="G1001" s="4" t="s">
        <v>35232</v>
      </c>
      <c r="H1001" s="4">
        <v>2008</v>
      </c>
      <c r="I1001" s="4" t="s">
        <v>35233</v>
      </c>
      <c r="J1001" s="4" t="s">
        <v>22</v>
      </c>
      <c r="K1001" s="4" t="s">
        <v>35234</v>
      </c>
      <c r="L1001" s="4"/>
      <c r="M1001" s="4" t="s">
        <v>35235</v>
      </c>
      <c r="N1001" s="4"/>
    </row>
    <row r="1002" spans="1:14">
      <c r="A1002" s="4">
        <v>1000</v>
      </c>
      <c r="B1002" s="4" t="s">
        <v>7403</v>
      </c>
      <c r="C1002" s="4">
        <f>VLOOKUP(B1002,[9]Sheet2!A$1:B$100,2,FALSE)</f>
        <v>100</v>
      </c>
      <c r="D1002" s="4" t="s">
        <v>35236</v>
      </c>
      <c r="E1002" s="4" t="s">
        <v>35237</v>
      </c>
      <c r="F1002" s="4" t="s">
        <v>35238</v>
      </c>
      <c r="G1002" s="4" t="s">
        <v>35239</v>
      </c>
      <c r="H1002" s="4">
        <v>1998</v>
      </c>
      <c r="I1002" s="4" t="s">
        <v>31368</v>
      </c>
      <c r="J1002" s="4" t="s">
        <v>102</v>
      </c>
      <c r="K1002" s="4" t="s">
        <v>35240</v>
      </c>
      <c r="L1002" s="4"/>
      <c r="M1002" s="4"/>
      <c r="N1002" s="4" t="s">
        <v>34</v>
      </c>
    </row>
  </sheetData>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9"/>
  <sheetViews>
    <sheetView workbookViewId="0">
      <selection activeCell="C1" sqref="C1"/>
    </sheetView>
  </sheetViews>
  <sheetFormatPr baseColWidth="10" defaultRowHeight="15" x14ac:dyDescent="0"/>
  <sheetData>
    <row r="1" spans="1:14">
      <c r="A1" t="s">
        <v>35241</v>
      </c>
      <c r="B1" s="8"/>
    </row>
    <row r="2" spans="1:14">
      <c r="A2" t="s">
        <v>2</v>
      </c>
      <c r="B2" t="s">
        <v>3</v>
      </c>
      <c r="C2" t="s">
        <v>4</v>
      </c>
      <c r="D2" t="s">
        <v>5</v>
      </c>
      <c r="E2" t="s">
        <v>6</v>
      </c>
      <c r="F2" t="s">
        <v>7</v>
      </c>
      <c r="G2" t="s">
        <v>8</v>
      </c>
      <c r="H2" t="s">
        <v>9</v>
      </c>
      <c r="I2" t="s">
        <v>10</v>
      </c>
      <c r="J2" t="s">
        <v>11</v>
      </c>
      <c r="K2" t="s">
        <v>12</v>
      </c>
      <c r="L2" t="s">
        <v>13</v>
      </c>
      <c r="M2" t="s">
        <v>14</v>
      </c>
      <c r="N2" t="s">
        <v>15</v>
      </c>
    </row>
    <row r="3" spans="1:14">
      <c r="A3">
        <v>1</v>
      </c>
      <c r="B3" t="s">
        <v>4649</v>
      </c>
      <c r="C3">
        <v>1</v>
      </c>
      <c r="D3" t="s">
        <v>30819</v>
      </c>
      <c r="F3" t="s">
        <v>30820</v>
      </c>
      <c r="G3" t="s">
        <v>30821</v>
      </c>
      <c r="J3" t="s">
        <v>102</v>
      </c>
      <c r="L3">
        <v>8</v>
      </c>
      <c r="N3" t="s">
        <v>34</v>
      </c>
    </row>
    <row r="4" spans="1:14">
      <c r="A4">
        <f>A3+1</f>
        <v>2</v>
      </c>
      <c r="B4" t="s">
        <v>4649</v>
      </c>
      <c r="C4">
        <v>1</v>
      </c>
      <c r="D4" t="s">
        <v>30822</v>
      </c>
      <c r="E4" t="s">
        <v>30823</v>
      </c>
      <c r="F4" t="s">
        <v>30824</v>
      </c>
      <c r="G4" t="s">
        <v>1170</v>
      </c>
      <c r="H4">
        <v>2007</v>
      </c>
      <c r="I4" t="s">
        <v>97</v>
      </c>
      <c r="J4" t="s">
        <v>22</v>
      </c>
      <c r="K4" t="s">
        <v>30825</v>
      </c>
      <c r="L4">
        <v>114</v>
      </c>
      <c r="M4" t="s">
        <v>30826</v>
      </c>
    </row>
    <row r="5" spans="1:14">
      <c r="A5">
        <f t="shared" ref="A5:A68" si="0">A4+1</f>
        <v>3</v>
      </c>
      <c r="B5" t="s">
        <v>4649</v>
      </c>
      <c r="C5">
        <v>1</v>
      </c>
      <c r="D5" t="s">
        <v>30827</v>
      </c>
      <c r="E5" t="s">
        <v>30828</v>
      </c>
      <c r="F5" t="s">
        <v>30829</v>
      </c>
      <c r="G5" t="s">
        <v>4326</v>
      </c>
      <c r="H5">
        <v>2008</v>
      </c>
      <c r="I5" t="s">
        <v>97</v>
      </c>
      <c r="J5" t="s">
        <v>22</v>
      </c>
      <c r="K5" t="s">
        <v>30830</v>
      </c>
      <c r="L5">
        <v>216</v>
      </c>
    </row>
    <row r="6" spans="1:14">
      <c r="A6">
        <f t="shared" si="0"/>
        <v>4</v>
      </c>
      <c r="B6" t="s">
        <v>4649</v>
      </c>
      <c r="C6">
        <v>1</v>
      </c>
      <c r="D6" t="s">
        <v>30831</v>
      </c>
      <c r="E6" t="s">
        <v>30832</v>
      </c>
      <c r="F6" t="s">
        <v>30833</v>
      </c>
      <c r="G6" t="s">
        <v>30834</v>
      </c>
      <c r="H6">
        <v>2007</v>
      </c>
      <c r="I6" t="s">
        <v>863</v>
      </c>
      <c r="J6" t="s">
        <v>22</v>
      </c>
      <c r="K6" t="s">
        <v>30835</v>
      </c>
      <c r="L6">
        <v>226</v>
      </c>
      <c r="M6" t="s">
        <v>30836</v>
      </c>
    </row>
    <row r="7" spans="1:14">
      <c r="A7">
        <f t="shared" si="0"/>
        <v>5</v>
      </c>
      <c r="B7" t="s">
        <v>4649</v>
      </c>
      <c r="C7">
        <v>1</v>
      </c>
      <c r="D7" t="s">
        <v>30840</v>
      </c>
      <c r="E7" t="s">
        <v>30841</v>
      </c>
      <c r="F7" t="s">
        <v>30842</v>
      </c>
      <c r="G7" t="s">
        <v>340</v>
      </c>
      <c r="H7">
        <v>2007</v>
      </c>
      <c r="I7" t="s">
        <v>97</v>
      </c>
      <c r="J7" t="s">
        <v>22</v>
      </c>
      <c r="K7" t="s">
        <v>30843</v>
      </c>
      <c r="L7">
        <v>149</v>
      </c>
      <c r="M7" t="s">
        <v>30844</v>
      </c>
    </row>
    <row r="8" spans="1:14">
      <c r="A8">
        <f t="shared" si="0"/>
        <v>6</v>
      </c>
      <c r="B8" t="s">
        <v>4649</v>
      </c>
      <c r="C8">
        <v>1</v>
      </c>
      <c r="D8" t="s">
        <v>30837</v>
      </c>
      <c r="E8" t="s">
        <v>30838</v>
      </c>
      <c r="F8" t="s">
        <v>30839</v>
      </c>
      <c r="H8">
        <v>1996</v>
      </c>
      <c r="I8" t="s">
        <v>4715</v>
      </c>
      <c r="J8" t="s">
        <v>119</v>
      </c>
      <c r="K8" t="s">
        <v>6065</v>
      </c>
      <c r="L8">
        <v>199</v>
      </c>
      <c r="N8" t="s">
        <v>34</v>
      </c>
    </row>
    <row r="9" spans="1:14">
      <c r="A9">
        <f t="shared" si="0"/>
        <v>7</v>
      </c>
      <c r="B9" t="s">
        <v>4649</v>
      </c>
      <c r="C9">
        <v>1</v>
      </c>
      <c r="D9" t="s">
        <v>30850</v>
      </c>
      <c r="E9" t="s">
        <v>30851</v>
      </c>
      <c r="F9" t="s">
        <v>30852</v>
      </c>
      <c r="G9" t="s">
        <v>29041</v>
      </c>
      <c r="H9">
        <v>2004</v>
      </c>
      <c r="I9" t="s">
        <v>97</v>
      </c>
      <c r="J9" t="s">
        <v>22</v>
      </c>
      <c r="K9" t="s">
        <v>30853</v>
      </c>
      <c r="L9">
        <v>177</v>
      </c>
    </row>
    <row r="10" spans="1:14">
      <c r="A10">
        <f t="shared" si="0"/>
        <v>8</v>
      </c>
      <c r="B10" t="s">
        <v>4649</v>
      </c>
      <c r="C10">
        <v>1</v>
      </c>
      <c r="D10" t="s">
        <v>30854</v>
      </c>
      <c r="E10" t="s">
        <v>30855</v>
      </c>
      <c r="F10" t="s">
        <v>30856</v>
      </c>
      <c r="G10" t="s">
        <v>30857</v>
      </c>
      <c r="H10">
        <v>1991</v>
      </c>
      <c r="I10" t="s">
        <v>30858</v>
      </c>
      <c r="J10" t="s">
        <v>22</v>
      </c>
      <c r="K10" t="s">
        <v>30859</v>
      </c>
      <c r="L10" t="s">
        <v>30860</v>
      </c>
      <c r="M10" t="s">
        <v>30855</v>
      </c>
      <c r="N10" t="s">
        <v>24</v>
      </c>
    </row>
    <row r="11" spans="1:14">
      <c r="A11">
        <f t="shared" si="0"/>
        <v>9</v>
      </c>
      <c r="B11" t="s">
        <v>4649</v>
      </c>
      <c r="C11">
        <v>1</v>
      </c>
      <c r="D11" t="s">
        <v>30861</v>
      </c>
      <c r="E11" t="s">
        <v>30862</v>
      </c>
      <c r="F11" t="s">
        <v>30863</v>
      </c>
      <c r="G11" t="s">
        <v>16439</v>
      </c>
      <c r="H11">
        <v>2003</v>
      </c>
      <c r="I11" t="s">
        <v>378</v>
      </c>
      <c r="J11" t="s">
        <v>22</v>
      </c>
      <c r="K11" t="s">
        <v>30864</v>
      </c>
      <c r="L11">
        <v>161</v>
      </c>
      <c r="M11" t="s">
        <v>30865</v>
      </c>
    </row>
    <row r="12" spans="1:14">
      <c r="A12">
        <f t="shared" si="0"/>
        <v>10</v>
      </c>
      <c r="B12" t="s">
        <v>4649</v>
      </c>
      <c r="C12">
        <v>1</v>
      </c>
      <c r="D12" t="s">
        <v>30866</v>
      </c>
      <c r="E12" t="s">
        <v>30867</v>
      </c>
      <c r="F12" t="s">
        <v>30868</v>
      </c>
      <c r="G12" t="s">
        <v>15789</v>
      </c>
      <c r="H12">
        <v>2002</v>
      </c>
      <c r="I12" t="s">
        <v>97</v>
      </c>
      <c r="J12" t="s">
        <v>22</v>
      </c>
      <c r="K12" t="s">
        <v>30869</v>
      </c>
      <c r="L12">
        <v>157</v>
      </c>
    </row>
    <row r="13" spans="1:14">
      <c r="A13">
        <f t="shared" si="0"/>
        <v>11</v>
      </c>
      <c r="B13" t="s">
        <v>427</v>
      </c>
      <c r="C13">
        <f>VLOOKUP(B13,[10]Sheet2!A$1:B$100,2,FALSE)</f>
        <v>2</v>
      </c>
      <c r="D13" t="s">
        <v>30870</v>
      </c>
      <c r="E13" t="s">
        <v>30871</v>
      </c>
      <c r="F13" t="s">
        <v>30872</v>
      </c>
      <c r="G13" t="s">
        <v>16439</v>
      </c>
      <c r="H13">
        <v>1996</v>
      </c>
      <c r="I13" t="s">
        <v>353</v>
      </c>
      <c r="J13" t="s">
        <v>22</v>
      </c>
      <c r="K13" t="s">
        <v>30873</v>
      </c>
      <c r="L13">
        <v>65</v>
      </c>
    </row>
    <row r="14" spans="1:14">
      <c r="A14">
        <f t="shared" si="0"/>
        <v>12</v>
      </c>
      <c r="B14" t="s">
        <v>427</v>
      </c>
      <c r="C14">
        <f>VLOOKUP(B14,[10]Sheet2!A$1:B$100,2,FALSE)</f>
        <v>2</v>
      </c>
      <c r="D14" t="s">
        <v>30874</v>
      </c>
      <c r="E14" t="s">
        <v>30875</v>
      </c>
      <c r="F14" t="s">
        <v>30876</v>
      </c>
      <c r="G14" t="s">
        <v>1170</v>
      </c>
      <c r="H14">
        <v>2000</v>
      </c>
      <c r="I14" t="s">
        <v>97</v>
      </c>
      <c r="J14" t="s">
        <v>22</v>
      </c>
      <c r="K14" t="s">
        <v>30877</v>
      </c>
      <c r="L14">
        <v>134</v>
      </c>
    </row>
    <row r="15" spans="1:14">
      <c r="A15">
        <f t="shared" si="0"/>
        <v>13</v>
      </c>
      <c r="B15" t="s">
        <v>427</v>
      </c>
      <c r="C15">
        <f>VLOOKUP(B15,[10]Sheet2!A$1:B$100,2,FALSE)</f>
        <v>2</v>
      </c>
      <c r="D15" t="s">
        <v>30878</v>
      </c>
      <c r="E15" t="s">
        <v>30879</v>
      </c>
      <c r="F15" t="s">
        <v>30880</v>
      </c>
      <c r="G15" t="s">
        <v>1170</v>
      </c>
      <c r="H15">
        <v>1999</v>
      </c>
      <c r="I15" t="s">
        <v>97</v>
      </c>
      <c r="J15" t="s">
        <v>22</v>
      </c>
      <c r="K15" t="s">
        <v>30881</v>
      </c>
      <c r="L15">
        <v>146</v>
      </c>
      <c r="M15" t="s">
        <v>30882</v>
      </c>
    </row>
    <row r="16" spans="1:14">
      <c r="A16">
        <f t="shared" si="0"/>
        <v>14</v>
      </c>
      <c r="B16" t="s">
        <v>427</v>
      </c>
      <c r="C16">
        <f>VLOOKUP(B16,[10]Sheet2!A$1:B$100,2,FALSE)</f>
        <v>2</v>
      </c>
      <c r="D16" t="s">
        <v>30883</v>
      </c>
      <c r="E16" t="s">
        <v>30884</v>
      </c>
      <c r="F16" t="s">
        <v>30885</v>
      </c>
      <c r="G16" t="s">
        <v>3848</v>
      </c>
      <c r="H16">
        <v>2001</v>
      </c>
      <c r="I16" t="s">
        <v>97</v>
      </c>
      <c r="J16" t="s">
        <v>22</v>
      </c>
      <c r="K16" t="s">
        <v>30886</v>
      </c>
      <c r="L16">
        <v>121</v>
      </c>
      <c r="M16" t="s">
        <v>30887</v>
      </c>
    </row>
    <row r="17" spans="1:14">
      <c r="A17">
        <f t="shared" si="0"/>
        <v>15</v>
      </c>
      <c r="B17" t="s">
        <v>427</v>
      </c>
      <c r="C17">
        <f>VLOOKUP(B17,[10]Sheet2!A$1:B$100,2,FALSE)</f>
        <v>2</v>
      </c>
      <c r="D17" t="s">
        <v>30888</v>
      </c>
      <c r="E17" t="s">
        <v>30889</v>
      </c>
      <c r="F17" t="s">
        <v>30890</v>
      </c>
      <c r="G17" t="s">
        <v>30891</v>
      </c>
      <c r="H17">
        <v>1968</v>
      </c>
      <c r="I17" t="s">
        <v>4676</v>
      </c>
      <c r="J17" t="s">
        <v>22</v>
      </c>
      <c r="K17" t="s">
        <v>30892</v>
      </c>
      <c r="L17">
        <v>103</v>
      </c>
    </row>
    <row r="18" spans="1:14">
      <c r="A18">
        <f t="shared" si="0"/>
        <v>16</v>
      </c>
      <c r="B18" t="s">
        <v>427</v>
      </c>
      <c r="C18">
        <f>VLOOKUP(B18,[10]Sheet2!A$1:B$100,2,FALSE)</f>
        <v>2</v>
      </c>
      <c r="D18" t="s">
        <v>30893</v>
      </c>
      <c r="E18" t="s">
        <v>30894</v>
      </c>
      <c r="F18" t="s">
        <v>30895</v>
      </c>
      <c r="G18" t="s">
        <v>3784</v>
      </c>
      <c r="H18">
        <v>2006</v>
      </c>
      <c r="I18" t="s">
        <v>97</v>
      </c>
      <c r="J18" t="s">
        <v>22</v>
      </c>
      <c r="K18" t="s">
        <v>30896</v>
      </c>
      <c r="L18">
        <v>106</v>
      </c>
      <c r="M18" t="s">
        <v>30897</v>
      </c>
    </row>
    <row r="19" spans="1:14">
      <c r="A19">
        <f t="shared" si="0"/>
        <v>17</v>
      </c>
      <c r="B19" t="s">
        <v>427</v>
      </c>
      <c r="C19">
        <f>VLOOKUP(B19,[10]Sheet2!A$1:B$100,2,FALSE)</f>
        <v>2</v>
      </c>
      <c r="D19" t="s">
        <v>30898</v>
      </c>
      <c r="E19" t="s">
        <v>30899</v>
      </c>
      <c r="F19" t="s">
        <v>30900</v>
      </c>
      <c r="G19" t="s">
        <v>29041</v>
      </c>
      <c r="H19">
        <v>2007</v>
      </c>
      <c r="I19" t="s">
        <v>97</v>
      </c>
      <c r="J19" t="s">
        <v>22</v>
      </c>
      <c r="K19" t="s">
        <v>30901</v>
      </c>
      <c r="L19">
        <v>105</v>
      </c>
      <c r="M19" t="s">
        <v>30902</v>
      </c>
    </row>
    <row r="20" spans="1:14">
      <c r="A20">
        <f t="shared" si="0"/>
        <v>18</v>
      </c>
      <c r="B20" t="s">
        <v>427</v>
      </c>
      <c r="C20">
        <f>VLOOKUP(B20,[10]Sheet2!A$1:B$100,2,FALSE)</f>
        <v>2</v>
      </c>
      <c r="D20" t="s">
        <v>30903</v>
      </c>
      <c r="E20" t="s">
        <v>30904</v>
      </c>
      <c r="F20" t="s">
        <v>30905</v>
      </c>
      <c r="G20" t="s">
        <v>30906</v>
      </c>
      <c r="H20">
        <v>2007</v>
      </c>
      <c r="I20" t="s">
        <v>30907</v>
      </c>
      <c r="J20" t="s">
        <v>22</v>
      </c>
      <c r="K20" t="s">
        <v>30908</v>
      </c>
      <c r="L20">
        <v>110</v>
      </c>
      <c r="M20" t="s">
        <v>30904</v>
      </c>
      <c r="N20" t="s">
        <v>24</v>
      </c>
    </row>
    <row r="21" spans="1:14">
      <c r="A21">
        <f t="shared" si="0"/>
        <v>19</v>
      </c>
      <c r="B21" t="s">
        <v>427</v>
      </c>
      <c r="C21">
        <f>VLOOKUP(B21,[10]Sheet2!A$1:B$100,2,FALSE)</f>
        <v>2</v>
      </c>
      <c r="D21" t="s">
        <v>30909</v>
      </c>
      <c r="E21" t="s">
        <v>30910</v>
      </c>
      <c r="F21" t="s">
        <v>30911</v>
      </c>
      <c r="G21" t="s">
        <v>30912</v>
      </c>
      <c r="H21">
        <v>1997</v>
      </c>
      <c r="I21" t="s">
        <v>4676</v>
      </c>
      <c r="J21" t="s">
        <v>22</v>
      </c>
      <c r="K21" t="s">
        <v>30913</v>
      </c>
      <c r="L21">
        <v>85</v>
      </c>
    </row>
    <row r="22" spans="1:14">
      <c r="A22">
        <f t="shared" si="0"/>
        <v>20</v>
      </c>
      <c r="B22" t="s">
        <v>427</v>
      </c>
      <c r="C22">
        <f>VLOOKUP(B22,[10]Sheet2!A$1:B$100,2,FALSE)</f>
        <v>2</v>
      </c>
      <c r="D22" t="s">
        <v>30914</v>
      </c>
      <c r="E22" t="s">
        <v>30915</v>
      </c>
      <c r="F22" t="s">
        <v>30916</v>
      </c>
      <c r="H22">
        <v>2011</v>
      </c>
      <c r="I22" t="s">
        <v>30917</v>
      </c>
      <c r="J22" t="s">
        <v>4644</v>
      </c>
      <c r="K22" t="s">
        <v>30918</v>
      </c>
      <c r="L22">
        <v>8</v>
      </c>
      <c r="M22" t="s">
        <v>30919</v>
      </c>
    </row>
    <row r="23" spans="1:14">
      <c r="A23">
        <f t="shared" si="0"/>
        <v>21</v>
      </c>
      <c r="B23" t="s">
        <v>190</v>
      </c>
      <c r="C23">
        <f>VLOOKUP(B23,[10]Sheet2!A$1:B$100,2,FALSE)</f>
        <v>3</v>
      </c>
      <c r="D23" t="s">
        <v>30920</v>
      </c>
      <c r="E23" t="s">
        <v>30921</v>
      </c>
      <c r="F23" t="s">
        <v>30922</v>
      </c>
      <c r="G23" t="s">
        <v>1882</v>
      </c>
      <c r="H23">
        <v>2004</v>
      </c>
      <c r="I23" t="s">
        <v>97</v>
      </c>
      <c r="J23" t="s">
        <v>22</v>
      </c>
      <c r="K23" t="s">
        <v>30923</v>
      </c>
      <c r="L23">
        <v>49</v>
      </c>
    </row>
    <row r="24" spans="1:14">
      <c r="A24">
        <f t="shared" si="0"/>
        <v>22</v>
      </c>
      <c r="B24" t="s">
        <v>190</v>
      </c>
      <c r="C24">
        <f>VLOOKUP(B24,[10]Sheet2!A$1:B$100,2,FALSE)</f>
        <v>3</v>
      </c>
      <c r="D24" t="s">
        <v>30924</v>
      </c>
      <c r="E24" t="s">
        <v>30925</v>
      </c>
      <c r="F24" t="s">
        <v>30926</v>
      </c>
      <c r="G24" t="s">
        <v>15789</v>
      </c>
      <c r="H24">
        <v>2006</v>
      </c>
      <c r="I24" t="s">
        <v>97</v>
      </c>
      <c r="J24" t="s">
        <v>22</v>
      </c>
      <c r="K24" t="s">
        <v>30927</v>
      </c>
      <c r="L24">
        <v>88</v>
      </c>
    </row>
    <row r="25" spans="1:14">
      <c r="A25">
        <f t="shared" si="0"/>
        <v>23</v>
      </c>
      <c r="B25" t="s">
        <v>190</v>
      </c>
      <c r="C25">
        <f>VLOOKUP(B25,[10]Sheet2!A$1:B$100,2,FALSE)</f>
        <v>3</v>
      </c>
      <c r="D25" t="s">
        <v>30928</v>
      </c>
      <c r="E25" t="s">
        <v>30929</v>
      </c>
      <c r="F25" t="s">
        <v>30930</v>
      </c>
      <c r="G25" t="s">
        <v>1471</v>
      </c>
      <c r="H25">
        <v>2007</v>
      </c>
      <c r="I25" t="s">
        <v>535</v>
      </c>
      <c r="J25" t="s">
        <v>22</v>
      </c>
      <c r="K25" t="s">
        <v>30931</v>
      </c>
      <c r="L25">
        <v>89</v>
      </c>
      <c r="M25" t="s">
        <v>30932</v>
      </c>
    </row>
    <row r="26" spans="1:14">
      <c r="A26">
        <f t="shared" si="0"/>
        <v>24</v>
      </c>
      <c r="B26" t="s">
        <v>190</v>
      </c>
      <c r="C26">
        <f>VLOOKUP(B26,[10]Sheet2!A$1:B$100,2,FALSE)</f>
        <v>3</v>
      </c>
      <c r="D26" t="s">
        <v>30933</v>
      </c>
      <c r="E26" t="s">
        <v>30934</v>
      </c>
      <c r="F26" t="s">
        <v>30935</v>
      </c>
      <c r="G26" t="s">
        <v>2968</v>
      </c>
      <c r="H26">
        <v>2003</v>
      </c>
      <c r="I26" t="s">
        <v>863</v>
      </c>
      <c r="J26" t="s">
        <v>22</v>
      </c>
      <c r="K26" t="s">
        <v>30936</v>
      </c>
      <c r="L26">
        <v>83</v>
      </c>
      <c r="M26" t="s">
        <v>30937</v>
      </c>
    </row>
    <row r="27" spans="1:14">
      <c r="A27">
        <f t="shared" si="0"/>
        <v>25</v>
      </c>
      <c r="B27" t="s">
        <v>190</v>
      </c>
      <c r="C27">
        <f>VLOOKUP(B27,[10]Sheet2!A$1:B$100,2,FALSE)</f>
        <v>3</v>
      </c>
      <c r="D27" t="s">
        <v>30944</v>
      </c>
      <c r="E27" t="s">
        <v>30945</v>
      </c>
      <c r="F27" t="s">
        <v>30946</v>
      </c>
      <c r="G27" t="s">
        <v>10646</v>
      </c>
      <c r="H27">
        <v>2008</v>
      </c>
      <c r="I27" t="s">
        <v>97</v>
      </c>
      <c r="J27" t="s">
        <v>22</v>
      </c>
      <c r="K27" t="s">
        <v>30947</v>
      </c>
      <c r="L27">
        <v>77</v>
      </c>
      <c r="M27" t="s">
        <v>30948</v>
      </c>
    </row>
    <row r="28" spans="1:14">
      <c r="A28">
        <f t="shared" si="0"/>
        <v>26</v>
      </c>
      <c r="B28" t="s">
        <v>190</v>
      </c>
      <c r="C28">
        <f>VLOOKUP(B28,[10]Sheet2!A$1:B$100,2,FALSE)</f>
        <v>3</v>
      </c>
      <c r="D28" t="s">
        <v>30949</v>
      </c>
      <c r="E28" t="s">
        <v>30950</v>
      </c>
      <c r="F28" t="s">
        <v>30951</v>
      </c>
      <c r="G28" t="s">
        <v>30952</v>
      </c>
      <c r="H28">
        <v>2007</v>
      </c>
      <c r="I28" t="s">
        <v>863</v>
      </c>
      <c r="J28" t="s">
        <v>22</v>
      </c>
      <c r="K28" t="s">
        <v>30953</v>
      </c>
      <c r="L28">
        <v>70</v>
      </c>
      <c r="M28" t="s">
        <v>30954</v>
      </c>
    </row>
    <row r="29" spans="1:14">
      <c r="A29">
        <f t="shared" si="0"/>
        <v>27</v>
      </c>
      <c r="B29" t="s">
        <v>190</v>
      </c>
      <c r="C29">
        <f>VLOOKUP(B29,[10]Sheet2!A$1:B$100,2,FALSE)</f>
        <v>3</v>
      </c>
      <c r="D29" t="s">
        <v>30955</v>
      </c>
      <c r="E29" t="s">
        <v>30956</v>
      </c>
      <c r="F29" t="s">
        <v>30957</v>
      </c>
      <c r="G29" t="s">
        <v>30958</v>
      </c>
      <c r="H29">
        <v>1991</v>
      </c>
      <c r="I29" t="s">
        <v>4686</v>
      </c>
      <c r="J29" t="s">
        <v>22</v>
      </c>
      <c r="K29" t="s">
        <v>30959</v>
      </c>
      <c r="L29">
        <v>74</v>
      </c>
      <c r="N29" t="s">
        <v>34</v>
      </c>
    </row>
    <row r="30" spans="1:14">
      <c r="A30">
        <f t="shared" si="0"/>
        <v>28</v>
      </c>
      <c r="B30" t="s">
        <v>190</v>
      </c>
      <c r="C30">
        <f>VLOOKUP(B30,[10]Sheet2!A$1:B$100,2,FALSE)</f>
        <v>3</v>
      </c>
      <c r="D30" t="s">
        <v>30960</v>
      </c>
      <c r="E30" t="s">
        <v>30961</v>
      </c>
      <c r="F30" t="s">
        <v>30962</v>
      </c>
      <c r="G30" t="s">
        <v>1170</v>
      </c>
      <c r="H30">
        <v>2007</v>
      </c>
      <c r="I30" t="s">
        <v>97</v>
      </c>
      <c r="J30" t="s">
        <v>22</v>
      </c>
      <c r="K30" t="s">
        <v>30963</v>
      </c>
      <c r="L30">
        <v>66</v>
      </c>
    </row>
    <row r="31" spans="1:14">
      <c r="A31">
        <f t="shared" si="0"/>
        <v>29</v>
      </c>
      <c r="B31" t="s">
        <v>190</v>
      </c>
      <c r="C31">
        <f>VLOOKUP(B31,[10]Sheet2!A$1:B$100,2,FALSE)</f>
        <v>3</v>
      </c>
      <c r="D31" t="s">
        <v>30969</v>
      </c>
      <c r="E31" t="s">
        <v>30970</v>
      </c>
      <c r="F31" t="s">
        <v>30971</v>
      </c>
      <c r="G31" t="s">
        <v>20019</v>
      </c>
      <c r="H31">
        <v>2007</v>
      </c>
      <c r="I31" t="s">
        <v>535</v>
      </c>
      <c r="J31" t="s">
        <v>22</v>
      </c>
      <c r="K31" t="s">
        <v>30972</v>
      </c>
      <c r="L31">
        <v>68</v>
      </c>
    </row>
    <row r="32" spans="1:14">
      <c r="A32">
        <f t="shared" si="0"/>
        <v>30</v>
      </c>
      <c r="B32" t="s">
        <v>190</v>
      </c>
      <c r="C32">
        <f>VLOOKUP(B32,[10]Sheet2!A$1:B$100,2,FALSE)</f>
        <v>3</v>
      </c>
      <c r="D32" t="s">
        <v>30973</v>
      </c>
      <c r="E32" t="s">
        <v>30974</v>
      </c>
      <c r="F32" t="s">
        <v>30975</v>
      </c>
      <c r="G32" t="s">
        <v>11707</v>
      </c>
      <c r="H32">
        <v>2006</v>
      </c>
      <c r="I32" t="s">
        <v>863</v>
      </c>
      <c r="J32" t="s">
        <v>22</v>
      </c>
      <c r="K32" t="s">
        <v>30976</v>
      </c>
      <c r="L32">
        <v>69</v>
      </c>
      <c r="M32" t="s">
        <v>30977</v>
      </c>
    </row>
    <row r="33" spans="1:14">
      <c r="A33">
        <f t="shared" si="0"/>
        <v>31</v>
      </c>
      <c r="B33" t="s">
        <v>233</v>
      </c>
      <c r="C33">
        <f>VLOOKUP(B33,[10]Sheet2!A$1:B$100,2,FALSE)</f>
        <v>4</v>
      </c>
      <c r="D33" t="s">
        <v>30992</v>
      </c>
      <c r="E33" t="s">
        <v>30993</v>
      </c>
      <c r="F33" t="s">
        <v>30994</v>
      </c>
      <c r="G33" t="s">
        <v>30995</v>
      </c>
      <c r="H33">
        <v>2008</v>
      </c>
      <c r="I33" t="s">
        <v>30996</v>
      </c>
      <c r="J33" t="s">
        <v>22</v>
      </c>
      <c r="K33" t="s">
        <v>30997</v>
      </c>
      <c r="L33">
        <v>4</v>
      </c>
    </row>
    <row r="34" spans="1:14">
      <c r="A34">
        <f t="shared" si="0"/>
        <v>32</v>
      </c>
      <c r="B34" t="s">
        <v>233</v>
      </c>
      <c r="C34">
        <f>VLOOKUP(B34,[10]Sheet2!A$1:B$100,2,FALSE)</f>
        <v>4</v>
      </c>
      <c r="D34" t="s">
        <v>30987</v>
      </c>
      <c r="E34" t="s">
        <v>30988</v>
      </c>
      <c r="F34" t="s">
        <v>30989</v>
      </c>
      <c r="G34" t="s">
        <v>30990</v>
      </c>
      <c r="H34">
        <v>1995</v>
      </c>
      <c r="I34" t="s">
        <v>535</v>
      </c>
      <c r="J34" t="s">
        <v>22</v>
      </c>
      <c r="K34" t="s">
        <v>30991</v>
      </c>
      <c r="L34">
        <v>61</v>
      </c>
    </row>
    <row r="35" spans="1:14">
      <c r="A35">
        <f t="shared" si="0"/>
        <v>33</v>
      </c>
      <c r="B35" t="s">
        <v>233</v>
      </c>
      <c r="C35">
        <f>VLOOKUP(B35,[10]Sheet2!A$1:B$100,2,FALSE)</f>
        <v>4</v>
      </c>
      <c r="D35" t="s">
        <v>31007</v>
      </c>
      <c r="E35" t="s">
        <v>31008</v>
      </c>
      <c r="F35" t="s">
        <v>31009</v>
      </c>
      <c r="G35" t="s">
        <v>187</v>
      </c>
      <c r="H35">
        <v>2003</v>
      </c>
      <c r="I35" t="s">
        <v>4676</v>
      </c>
      <c r="J35" t="s">
        <v>22</v>
      </c>
      <c r="K35" t="s">
        <v>31010</v>
      </c>
      <c r="L35">
        <v>49</v>
      </c>
      <c r="M35" t="s">
        <v>31011</v>
      </c>
    </row>
    <row r="36" spans="1:14">
      <c r="A36">
        <f t="shared" si="0"/>
        <v>34</v>
      </c>
      <c r="B36" t="s">
        <v>233</v>
      </c>
      <c r="C36">
        <f>VLOOKUP(B36,[10]Sheet2!A$1:B$100,2,FALSE)</f>
        <v>4</v>
      </c>
      <c r="D36" t="s">
        <v>31015</v>
      </c>
      <c r="E36" t="s">
        <v>31016</v>
      </c>
      <c r="F36" t="s">
        <v>31017</v>
      </c>
      <c r="G36" t="s">
        <v>2083</v>
      </c>
      <c r="H36">
        <v>2008</v>
      </c>
      <c r="I36" t="s">
        <v>863</v>
      </c>
      <c r="J36" t="s">
        <v>22</v>
      </c>
      <c r="K36" t="s">
        <v>31018</v>
      </c>
      <c r="L36">
        <v>56</v>
      </c>
      <c r="M36" t="s">
        <v>31016</v>
      </c>
      <c r="N36" t="s">
        <v>1717</v>
      </c>
    </row>
    <row r="37" spans="1:14">
      <c r="A37">
        <f t="shared" si="0"/>
        <v>35</v>
      </c>
      <c r="B37" t="s">
        <v>233</v>
      </c>
      <c r="C37">
        <f>VLOOKUP(B37,[10]Sheet2!A$1:B$100,2,FALSE)</f>
        <v>4</v>
      </c>
      <c r="D37" t="s">
        <v>31024</v>
      </c>
      <c r="E37" t="s">
        <v>31025</v>
      </c>
      <c r="F37" t="s">
        <v>31026</v>
      </c>
      <c r="G37" t="s">
        <v>31027</v>
      </c>
      <c r="H37">
        <v>2002</v>
      </c>
      <c r="I37" t="s">
        <v>353</v>
      </c>
      <c r="J37" t="s">
        <v>22</v>
      </c>
      <c r="K37" t="s">
        <v>31028</v>
      </c>
      <c r="L37">
        <v>60</v>
      </c>
      <c r="M37" t="s">
        <v>31029</v>
      </c>
    </row>
    <row r="38" spans="1:14">
      <c r="A38">
        <f t="shared" si="0"/>
        <v>36</v>
      </c>
      <c r="B38" t="s">
        <v>233</v>
      </c>
      <c r="C38">
        <f>VLOOKUP(B38,[10]Sheet2!A$1:B$100,2,FALSE)</f>
        <v>4</v>
      </c>
      <c r="D38" t="s">
        <v>31030</v>
      </c>
      <c r="E38" t="s">
        <v>31031</v>
      </c>
      <c r="F38" t="s">
        <v>31032</v>
      </c>
      <c r="G38" t="s">
        <v>16439</v>
      </c>
      <c r="H38">
        <v>2006</v>
      </c>
      <c r="I38" t="s">
        <v>17495</v>
      </c>
      <c r="J38" t="s">
        <v>22</v>
      </c>
      <c r="K38" t="s">
        <v>31033</v>
      </c>
      <c r="L38">
        <v>32</v>
      </c>
      <c r="M38" t="s">
        <v>31031</v>
      </c>
      <c r="N38" t="s">
        <v>24</v>
      </c>
    </row>
    <row r="39" spans="1:14">
      <c r="A39">
        <f t="shared" si="0"/>
        <v>37</v>
      </c>
      <c r="B39" t="s">
        <v>233</v>
      </c>
      <c r="C39">
        <f>VLOOKUP(B39,[10]Sheet2!A$1:B$100,2,FALSE)</f>
        <v>4</v>
      </c>
      <c r="D39" t="s">
        <v>31034</v>
      </c>
      <c r="E39" t="s">
        <v>31035</v>
      </c>
      <c r="F39" t="s">
        <v>31036</v>
      </c>
      <c r="G39" t="s">
        <v>31037</v>
      </c>
      <c r="H39">
        <v>2008</v>
      </c>
      <c r="I39" t="s">
        <v>97</v>
      </c>
      <c r="J39" t="s">
        <v>22</v>
      </c>
      <c r="K39" t="s">
        <v>31038</v>
      </c>
      <c r="L39">
        <v>49</v>
      </c>
      <c r="M39" t="s">
        <v>31039</v>
      </c>
    </row>
    <row r="40" spans="1:14">
      <c r="A40">
        <f t="shared" si="0"/>
        <v>38</v>
      </c>
      <c r="B40" t="s">
        <v>233</v>
      </c>
      <c r="C40">
        <f>VLOOKUP(B40,[10]Sheet2!A$1:B$100,2,FALSE)</f>
        <v>4</v>
      </c>
      <c r="D40" t="s">
        <v>31045</v>
      </c>
      <c r="E40" t="s">
        <v>31046</v>
      </c>
      <c r="F40" t="s">
        <v>31047</v>
      </c>
      <c r="G40" t="s">
        <v>20019</v>
      </c>
      <c r="H40">
        <v>2005</v>
      </c>
      <c r="I40" t="s">
        <v>535</v>
      </c>
      <c r="J40" t="s">
        <v>22</v>
      </c>
      <c r="K40" t="s">
        <v>31048</v>
      </c>
      <c r="L40">
        <v>43</v>
      </c>
      <c r="M40" t="s">
        <v>31049</v>
      </c>
    </row>
    <row r="41" spans="1:14">
      <c r="A41">
        <f t="shared" si="0"/>
        <v>39</v>
      </c>
      <c r="B41" t="s">
        <v>233</v>
      </c>
      <c r="C41">
        <f>VLOOKUP(B41,[10]Sheet2!A$1:B$100,2,FALSE)</f>
        <v>4</v>
      </c>
      <c r="D41" t="s">
        <v>31050</v>
      </c>
      <c r="E41" t="s">
        <v>31051</v>
      </c>
      <c r="F41" t="s">
        <v>31052</v>
      </c>
      <c r="G41" t="s">
        <v>1394</v>
      </c>
      <c r="H41">
        <v>2009</v>
      </c>
      <c r="I41" t="s">
        <v>1388</v>
      </c>
      <c r="J41" t="s">
        <v>22</v>
      </c>
      <c r="K41" t="s">
        <v>31053</v>
      </c>
      <c r="L41">
        <v>48</v>
      </c>
      <c r="M41" t="s">
        <v>31054</v>
      </c>
    </row>
    <row r="42" spans="1:14">
      <c r="A42">
        <f t="shared" si="0"/>
        <v>40</v>
      </c>
      <c r="B42" t="s">
        <v>233</v>
      </c>
      <c r="C42">
        <f>VLOOKUP(B42,[10]Sheet2!A$1:B$100,2,FALSE)</f>
        <v>4</v>
      </c>
      <c r="D42" t="s">
        <v>31060</v>
      </c>
      <c r="E42" t="s">
        <v>31061</v>
      </c>
      <c r="F42" t="s">
        <v>31062</v>
      </c>
      <c r="H42">
        <v>1993</v>
      </c>
      <c r="I42" t="s">
        <v>31063</v>
      </c>
      <c r="J42" t="s">
        <v>167</v>
      </c>
      <c r="K42" t="s">
        <v>31064</v>
      </c>
      <c r="L42">
        <v>41</v>
      </c>
      <c r="M42" t="s">
        <v>31061</v>
      </c>
      <c r="N42" t="s">
        <v>4501</v>
      </c>
    </row>
    <row r="43" spans="1:14">
      <c r="A43">
        <f t="shared" si="0"/>
        <v>41</v>
      </c>
      <c r="B43" t="s">
        <v>161</v>
      </c>
      <c r="C43">
        <f>VLOOKUP(B43,[10]Sheet2!A$1:B$100,2,FALSE)</f>
        <v>5</v>
      </c>
      <c r="D43" t="s">
        <v>31071</v>
      </c>
      <c r="E43" t="s">
        <v>31072</v>
      </c>
      <c r="F43" t="s">
        <v>31073</v>
      </c>
      <c r="G43" t="s">
        <v>31074</v>
      </c>
      <c r="H43">
        <v>1994</v>
      </c>
      <c r="I43" t="s">
        <v>4717</v>
      </c>
      <c r="J43" t="s">
        <v>22</v>
      </c>
      <c r="K43" t="s">
        <v>31075</v>
      </c>
      <c r="L43">
        <v>40</v>
      </c>
    </row>
    <row r="44" spans="1:14">
      <c r="A44">
        <f t="shared" si="0"/>
        <v>42</v>
      </c>
      <c r="B44" t="s">
        <v>161</v>
      </c>
      <c r="C44">
        <f>VLOOKUP(B44,[10]Sheet2!A$1:B$100,2,FALSE)</f>
        <v>5</v>
      </c>
      <c r="D44" t="s">
        <v>31076</v>
      </c>
      <c r="E44" t="s">
        <v>31077</v>
      </c>
      <c r="F44" t="s">
        <v>31078</v>
      </c>
      <c r="G44" t="s">
        <v>2974</v>
      </c>
      <c r="H44">
        <v>2013</v>
      </c>
      <c r="I44" t="s">
        <v>97</v>
      </c>
      <c r="J44" t="s">
        <v>22</v>
      </c>
      <c r="K44" t="s">
        <v>31079</v>
      </c>
      <c r="L44">
        <v>46</v>
      </c>
      <c r="M44" t="s">
        <v>31080</v>
      </c>
    </row>
    <row r="45" spans="1:14">
      <c r="A45">
        <f t="shared" si="0"/>
        <v>43</v>
      </c>
      <c r="B45" t="s">
        <v>161</v>
      </c>
      <c r="C45">
        <f>VLOOKUP(B45,[10]Sheet2!A$1:B$100,2,FALSE)</f>
        <v>5</v>
      </c>
      <c r="D45" t="s">
        <v>31081</v>
      </c>
      <c r="E45" t="s">
        <v>31082</v>
      </c>
      <c r="F45" t="s">
        <v>31083</v>
      </c>
      <c r="G45" t="s">
        <v>31084</v>
      </c>
      <c r="H45">
        <v>2008</v>
      </c>
      <c r="I45" t="s">
        <v>863</v>
      </c>
      <c r="J45" t="s">
        <v>22</v>
      </c>
      <c r="K45" t="s">
        <v>31085</v>
      </c>
      <c r="L45">
        <v>47</v>
      </c>
    </row>
    <row r="46" spans="1:14">
      <c r="A46">
        <f t="shared" si="0"/>
        <v>44</v>
      </c>
      <c r="B46" t="s">
        <v>161</v>
      </c>
      <c r="C46">
        <f>VLOOKUP(B46,[10]Sheet2!A$1:B$100,2,FALSE)</f>
        <v>5</v>
      </c>
      <c r="D46" t="s">
        <v>31065</v>
      </c>
      <c r="E46" t="s">
        <v>31066</v>
      </c>
      <c r="F46" t="s">
        <v>31067</v>
      </c>
      <c r="G46" t="s">
        <v>31068</v>
      </c>
      <c r="H46">
        <v>2009</v>
      </c>
      <c r="I46" t="s">
        <v>4676</v>
      </c>
      <c r="J46" t="s">
        <v>22</v>
      </c>
      <c r="K46" t="s">
        <v>31069</v>
      </c>
      <c r="L46">
        <v>44</v>
      </c>
      <c r="M46" t="s">
        <v>31070</v>
      </c>
    </row>
    <row r="47" spans="1:14">
      <c r="A47">
        <f t="shared" si="0"/>
        <v>45</v>
      </c>
      <c r="B47" t="s">
        <v>161</v>
      </c>
      <c r="C47">
        <f>VLOOKUP(B47,[10]Sheet2!A$1:B$100,2,FALSE)</f>
        <v>5</v>
      </c>
      <c r="D47" t="s">
        <v>31090</v>
      </c>
      <c r="E47" t="s">
        <v>31091</v>
      </c>
      <c r="F47" t="s">
        <v>31092</v>
      </c>
      <c r="G47" t="s">
        <v>31093</v>
      </c>
      <c r="H47">
        <v>1993</v>
      </c>
      <c r="I47" t="s">
        <v>30858</v>
      </c>
      <c r="J47" t="s">
        <v>22</v>
      </c>
      <c r="K47" t="s">
        <v>31094</v>
      </c>
      <c r="L47">
        <v>28</v>
      </c>
      <c r="M47" t="s">
        <v>31091</v>
      </c>
      <c r="N47" t="s">
        <v>24</v>
      </c>
    </row>
    <row r="48" spans="1:14">
      <c r="A48">
        <f t="shared" si="0"/>
        <v>46</v>
      </c>
      <c r="B48" t="s">
        <v>161</v>
      </c>
      <c r="C48">
        <f>VLOOKUP(B48,[10]Sheet2!A$1:B$100,2,FALSE)</f>
        <v>5</v>
      </c>
      <c r="D48" t="s">
        <v>31095</v>
      </c>
      <c r="E48" t="s">
        <v>31096</v>
      </c>
      <c r="F48" t="s">
        <v>31097</v>
      </c>
      <c r="G48" t="s">
        <v>16794</v>
      </c>
      <c r="H48">
        <v>2008</v>
      </c>
      <c r="I48" t="s">
        <v>97</v>
      </c>
      <c r="J48" t="s">
        <v>22</v>
      </c>
      <c r="K48" t="s">
        <v>31098</v>
      </c>
      <c r="L48">
        <v>42</v>
      </c>
    </row>
    <row r="49" spans="1:14">
      <c r="A49">
        <f t="shared" si="0"/>
        <v>47</v>
      </c>
      <c r="B49" t="s">
        <v>161</v>
      </c>
      <c r="C49">
        <f>VLOOKUP(B49,[10]Sheet2!A$1:B$100,2,FALSE)</f>
        <v>5</v>
      </c>
      <c r="D49" t="s">
        <v>31086</v>
      </c>
      <c r="E49" t="s">
        <v>31087</v>
      </c>
      <c r="F49" t="s">
        <v>29242</v>
      </c>
      <c r="G49" t="s">
        <v>31088</v>
      </c>
      <c r="H49">
        <v>2007</v>
      </c>
      <c r="I49" t="s">
        <v>97</v>
      </c>
      <c r="J49" t="s">
        <v>22</v>
      </c>
      <c r="K49" t="s">
        <v>31089</v>
      </c>
      <c r="L49">
        <v>41</v>
      </c>
    </row>
    <row r="50" spans="1:14">
      <c r="A50">
        <f t="shared" si="0"/>
        <v>48</v>
      </c>
      <c r="B50" t="s">
        <v>161</v>
      </c>
      <c r="C50">
        <f>VLOOKUP(B50,[10]Sheet2!A$1:B$100,2,FALSE)</f>
        <v>5</v>
      </c>
      <c r="D50" t="s">
        <v>31107</v>
      </c>
      <c r="E50" t="s">
        <v>31108</v>
      </c>
      <c r="F50" t="s">
        <v>31109</v>
      </c>
      <c r="G50" t="s">
        <v>31110</v>
      </c>
      <c r="H50">
        <v>2002</v>
      </c>
      <c r="I50" t="s">
        <v>863</v>
      </c>
      <c r="J50" t="s">
        <v>22</v>
      </c>
      <c r="K50" t="s">
        <v>31111</v>
      </c>
      <c r="L50">
        <v>38</v>
      </c>
    </row>
    <row r="51" spans="1:14">
      <c r="A51">
        <f t="shared" si="0"/>
        <v>49</v>
      </c>
      <c r="B51" t="s">
        <v>161</v>
      </c>
      <c r="C51">
        <f>VLOOKUP(B51,[10]Sheet2!A$1:B$100,2,FALSE)</f>
        <v>5</v>
      </c>
      <c r="D51" t="s">
        <v>31099</v>
      </c>
      <c r="F51" t="s">
        <v>31100</v>
      </c>
      <c r="H51">
        <v>1992</v>
      </c>
      <c r="I51" t="s">
        <v>31101</v>
      </c>
      <c r="J51" t="s">
        <v>119</v>
      </c>
      <c r="L51">
        <v>35</v>
      </c>
      <c r="N51" t="s">
        <v>34</v>
      </c>
    </row>
    <row r="52" spans="1:14">
      <c r="A52">
        <f t="shared" si="0"/>
        <v>50</v>
      </c>
      <c r="B52" t="s">
        <v>161</v>
      </c>
      <c r="C52">
        <f>VLOOKUP(B52,[10]Sheet2!A$1:B$100,2,FALSE)</f>
        <v>5</v>
      </c>
      <c r="D52" t="s">
        <v>31116</v>
      </c>
      <c r="E52" t="s">
        <v>31117</v>
      </c>
      <c r="F52" t="s">
        <v>31118</v>
      </c>
      <c r="G52" t="s">
        <v>29041</v>
      </c>
      <c r="H52">
        <v>2006</v>
      </c>
      <c r="I52" t="s">
        <v>97</v>
      </c>
      <c r="J52" t="s">
        <v>22</v>
      </c>
      <c r="K52" t="s">
        <v>31119</v>
      </c>
      <c r="L52">
        <v>37</v>
      </c>
    </row>
    <row r="53" spans="1:14">
      <c r="A53">
        <f t="shared" si="0"/>
        <v>51</v>
      </c>
      <c r="B53" t="s">
        <v>1516</v>
      </c>
      <c r="C53">
        <f>VLOOKUP(B53,[10]Sheet2!A$1:B$100,2,FALSE)</f>
        <v>6</v>
      </c>
      <c r="D53" t="s">
        <v>31112</v>
      </c>
      <c r="E53" t="s">
        <v>31113</v>
      </c>
      <c r="F53" t="s">
        <v>31114</v>
      </c>
      <c r="G53" t="s">
        <v>340</v>
      </c>
      <c r="H53">
        <v>2001</v>
      </c>
      <c r="I53" t="s">
        <v>97</v>
      </c>
      <c r="J53" t="s">
        <v>22</v>
      </c>
      <c r="K53" t="s">
        <v>31115</v>
      </c>
      <c r="L53">
        <v>33</v>
      </c>
    </row>
    <row r="54" spans="1:14">
      <c r="A54">
        <f t="shared" si="0"/>
        <v>52</v>
      </c>
      <c r="B54" t="s">
        <v>1516</v>
      </c>
      <c r="C54">
        <f>VLOOKUP(B54,[10]Sheet2!A$1:B$100,2,FALSE)</f>
        <v>6</v>
      </c>
      <c r="D54" t="s">
        <v>31120</v>
      </c>
      <c r="E54" t="s">
        <v>31121</v>
      </c>
      <c r="F54" t="s">
        <v>31122</v>
      </c>
      <c r="G54" t="s">
        <v>31123</v>
      </c>
      <c r="H54">
        <v>2007</v>
      </c>
      <c r="I54" t="s">
        <v>4676</v>
      </c>
      <c r="J54" t="s">
        <v>22</v>
      </c>
      <c r="K54" t="s">
        <v>31124</v>
      </c>
      <c r="L54">
        <v>32</v>
      </c>
      <c r="M54" t="s">
        <v>31125</v>
      </c>
    </row>
    <row r="55" spans="1:14">
      <c r="A55">
        <f t="shared" si="0"/>
        <v>53</v>
      </c>
      <c r="B55" t="s">
        <v>1516</v>
      </c>
      <c r="C55">
        <f>VLOOKUP(B55,[10]Sheet2!A$1:B$100,2,FALSE)</f>
        <v>6</v>
      </c>
      <c r="D55" t="s">
        <v>31126</v>
      </c>
      <c r="E55" t="s">
        <v>31127</v>
      </c>
      <c r="F55" t="s">
        <v>31128</v>
      </c>
      <c r="G55" t="s">
        <v>652</v>
      </c>
      <c r="H55">
        <v>2003</v>
      </c>
      <c r="I55" t="s">
        <v>535</v>
      </c>
      <c r="J55" t="s">
        <v>22</v>
      </c>
      <c r="K55" t="s">
        <v>31129</v>
      </c>
      <c r="L55">
        <v>36</v>
      </c>
      <c r="M55" t="s">
        <v>31130</v>
      </c>
    </row>
    <row r="56" spans="1:14">
      <c r="A56">
        <f t="shared" si="0"/>
        <v>54</v>
      </c>
      <c r="B56" t="s">
        <v>1516</v>
      </c>
      <c r="C56">
        <f>VLOOKUP(B56,[10]Sheet2!A$1:B$100,2,FALSE)</f>
        <v>6</v>
      </c>
      <c r="D56" t="s">
        <v>31131</v>
      </c>
      <c r="E56" t="s">
        <v>31132</v>
      </c>
      <c r="F56" t="s">
        <v>31133</v>
      </c>
      <c r="G56" t="s">
        <v>15685</v>
      </c>
      <c r="H56">
        <v>2008</v>
      </c>
      <c r="I56" t="s">
        <v>97</v>
      </c>
      <c r="J56" t="s">
        <v>22</v>
      </c>
      <c r="K56" t="s">
        <v>31134</v>
      </c>
      <c r="L56">
        <v>40</v>
      </c>
    </row>
    <row r="57" spans="1:14">
      <c r="A57">
        <f t="shared" si="0"/>
        <v>55</v>
      </c>
      <c r="B57" t="s">
        <v>1516</v>
      </c>
      <c r="C57">
        <f>VLOOKUP(B57,[10]Sheet2!A$1:B$100,2,FALSE)</f>
        <v>6</v>
      </c>
      <c r="D57" t="s">
        <v>31138</v>
      </c>
      <c r="E57" t="s">
        <v>31139</v>
      </c>
      <c r="F57" t="s">
        <v>31140</v>
      </c>
      <c r="G57" t="s">
        <v>31123</v>
      </c>
      <c r="H57">
        <v>2001</v>
      </c>
      <c r="I57" t="s">
        <v>4676</v>
      </c>
      <c r="J57" t="s">
        <v>22</v>
      </c>
      <c r="K57" t="s">
        <v>31141</v>
      </c>
      <c r="L57">
        <v>33</v>
      </c>
      <c r="M57" t="s">
        <v>31142</v>
      </c>
    </row>
    <row r="58" spans="1:14">
      <c r="A58">
        <f t="shared" si="0"/>
        <v>56</v>
      </c>
      <c r="B58" t="s">
        <v>1516</v>
      </c>
      <c r="C58">
        <f>VLOOKUP(B58,[10]Sheet2!A$1:B$100,2,FALSE)</f>
        <v>6</v>
      </c>
      <c r="D58" t="s">
        <v>31147</v>
      </c>
      <c r="E58" t="s">
        <v>31148</v>
      </c>
      <c r="F58" t="s">
        <v>31149</v>
      </c>
      <c r="G58" t="s">
        <v>23887</v>
      </c>
      <c r="H58">
        <v>2011</v>
      </c>
      <c r="I58" t="s">
        <v>97</v>
      </c>
      <c r="J58" t="s">
        <v>22</v>
      </c>
      <c r="K58" t="s">
        <v>31150</v>
      </c>
      <c r="L58">
        <v>30</v>
      </c>
      <c r="M58" t="s">
        <v>31151</v>
      </c>
    </row>
    <row r="59" spans="1:14">
      <c r="A59">
        <f t="shared" si="0"/>
        <v>57</v>
      </c>
      <c r="B59" t="s">
        <v>1516</v>
      </c>
      <c r="C59">
        <f>VLOOKUP(B59,[10]Sheet2!A$1:B$100,2,FALSE)</f>
        <v>6</v>
      </c>
      <c r="D59" t="s">
        <v>31152</v>
      </c>
      <c r="E59" t="s">
        <v>31153</v>
      </c>
      <c r="F59" t="s">
        <v>31154</v>
      </c>
      <c r="G59" t="s">
        <v>31084</v>
      </c>
      <c r="H59">
        <v>1997</v>
      </c>
      <c r="I59" t="s">
        <v>304</v>
      </c>
      <c r="J59" t="s">
        <v>22</v>
      </c>
      <c r="K59" t="s">
        <v>31155</v>
      </c>
      <c r="L59">
        <v>31</v>
      </c>
      <c r="M59" t="s">
        <v>31153</v>
      </c>
      <c r="N59" t="s">
        <v>24</v>
      </c>
    </row>
    <row r="60" spans="1:14">
      <c r="A60">
        <f t="shared" si="0"/>
        <v>58</v>
      </c>
      <c r="B60" t="s">
        <v>1516</v>
      </c>
      <c r="C60">
        <f>VLOOKUP(B60,[10]Sheet2!A$1:B$100,2,FALSE)</f>
        <v>6</v>
      </c>
      <c r="D60" t="s">
        <v>31156</v>
      </c>
      <c r="E60" t="s">
        <v>31157</v>
      </c>
      <c r="F60" t="s">
        <v>31158</v>
      </c>
      <c r="G60" t="s">
        <v>31159</v>
      </c>
      <c r="H60">
        <v>2008</v>
      </c>
      <c r="I60" t="s">
        <v>4676</v>
      </c>
      <c r="J60" t="s">
        <v>22</v>
      </c>
      <c r="K60" t="s">
        <v>31160</v>
      </c>
      <c r="L60">
        <v>34</v>
      </c>
      <c r="M60" t="s">
        <v>31161</v>
      </c>
    </row>
    <row r="61" spans="1:14">
      <c r="A61">
        <f t="shared" si="0"/>
        <v>59</v>
      </c>
      <c r="B61" t="s">
        <v>1516</v>
      </c>
      <c r="C61">
        <f>VLOOKUP(B61,[10]Sheet2!A$1:B$100,2,FALSE)</f>
        <v>6</v>
      </c>
      <c r="D61" t="s">
        <v>31162</v>
      </c>
      <c r="E61" t="s">
        <v>31163</v>
      </c>
      <c r="F61" t="s">
        <v>31164</v>
      </c>
      <c r="G61" t="s">
        <v>6348</v>
      </c>
      <c r="H61">
        <v>2006</v>
      </c>
      <c r="I61" t="s">
        <v>97</v>
      </c>
      <c r="J61" t="s">
        <v>22</v>
      </c>
      <c r="K61" t="s">
        <v>31165</v>
      </c>
      <c r="L61">
        <v>34</v>
      </c>
      <c r="M61" t="s">
        <v>31166</v>
      </c>
    </row>
    <row r="62" spans="1:14">
      <c r="A62">
        <f t="shared" si="0"/>
        <v>60</v>
      </c>
      <c r="B62" t="s">
        <v>1516</v>
      </c>
      <c r="C62">
        <f>VLOOKUP(B62,[10]Sheet2!A$1:B$100,2,FALSE)</f>
        <v>6</v>
      </c>
      <c r="D62" t="s">
        <v>31167</v>
      </c>
      <c r="E62" t="s">
        <v>31168</v>
      </c>
      <c r="F62" t="s">
        <v>31169</v>
      </c>
      <c r="G62" t="s">
        <v>9671</v>
      </c>
      <c r="H62">
        <v>2003</v>
      </c>
      <c r="I62" t="s">
        <v>863</v>
      </c>
      <c r="J62" t="s">
        <v>22</v>
      </c>
      <c r="K62" t="s">
        <v>31170</v>
      </c>
      <c r="L62">
        <v>35</v>
      </c>
      <c r="M62" t="s">
        <v>31171</v>
      </c>
    </row>
    <row r="63" spans="1:14">
      <c r="A63">
        <f t="shared" si="0"/>
        <v>61</v>
      </c>
      <c r="B63" t="s">
        <v>1645</v>
      </c>
      <c r="C63">
        <f>VLOOKUP(B63,[10]Sheet2!A$1:B$100,2,FALSE)</f>
        <v>7</v>
      </c>
      <c r="D63" t="s">
        <v>31172</v>
      </c>
      <c r="E63" t="s">
        <v>31173</v>
      </c>
      <c r="F63" t="s">
        <v>31174</v>
      </c>
      <c r="G63" t="s">
        <v>15752</v>
      </c>
      <c r="H63">
        <v>2010</v>
      </c>
      <c r="I63" t="s">
        <v>97</v>
      </c>
      <c r="J63" t="s">
        <v>22</v>
      </c>
      <c r="K63" t="s">
        <v>31175</v>
      </c>
      <c r="L63">
        <v>31</v>
      </c>
      <c r="M63" t="s">
        <v>31176</v>
      </c>
    </row>
    <row r="64" spans="1:14">
      <c r="A64">
        <f t="shared" si="0"/>
        <v>62</v>
      </c>
      <c r="B64" t="s">
        <v>1645</v>
      </c>
      <c r="C64">
        <f>VLOOKUP(B64,[10]Sheet2!A$1:B$100,2,FALSE)</f>
        <v>7</v>
      </c>
      <c r="D64" t="s">
        <v>31205</v>
      </c>
      <c r="E64" t="s">
        <v>31206</v>
      </c>
      <c r="F64" t="s">
        <v>31207</v>
      </c>
      <c r="G64" t="s">
        <v>16439</v>
      </c>
      <c r="H64">
        <v>1986</v>
      </c>
      <c r="I64" t="s">
        <v>353</v>
      </c>
      <c r="J64" t="s">
        <v>22</v>
      </c>
      <c r="K64" t="s">
        <v>31208</v>
      </c>
      <c r="L64">
        <v>26</v>
      </c>
    </row>
    <row r="65" spans="1:14">
      <c r="A65">
        <f t="shared" si="0"/>
        <v>63</v>
      </c>
      <c r="B65" t="s">
        <v>1645</v>
      </c>
      <c r="C65">
        <f>VLOOKUP(B65,[10]Sheet2!A$1:B$100,2,FALSE)</f>
        <v>7</v>
      </c>
      <c r="D65" t="s">
        <v>31193</v>
      </c>
      <c r="E65" t="s">
        <v>31194</v>
      </c>
      <c r="F65" t="s">
        <v>31195</v>
      </c>
      <c r="G65" t="s">
        <v>340</v>
      </c>
      <c r="H65">
        <v>2009</v>
      </c>
      <c r="I65" t="s">
        <v>97</v>
      </c>
      <c r="J65" t="s">
        <v>22</v>
      </c>
      <c r="K65" t="s">
        <v>31196</v>
      </c>
      <c r="L65">
        <v>31</v>
      </c>
    </row>
    <row r="66" spans="1:14">
      <c r="A66">
        <f t="shared" si="0"/>
        <v>64</v>
      </c>
      <c r="B66" t="s">
        <v>1645</v>
      </c>
      <c r="C66">
        <f>VLOOKUP(B66,[10]Sheet2!A$1:B$100,2,FALSE)</f>
        <v>7</v>
      </c>
      <c r="D66" t="s">
        <v>31214</v>
      </c>
      <c r="E66" t="s">
        <v>31215</v>
      </c>
      <c r="F66" t="s">
        <v>31216</v>
      </c>
      <c r="G66" t="s">
        <v>2974</v>
      </c>
      <c r="H66">
        <v>2013</v>
      </c>
      <c r="I66" t="s">
        <v>97</v>
      </c>
      <c r="J66" t="s">
        <v>22</v>
      </c>
      <c r="K66" t="s">
        <v>31217</v>
      </c>
      <c r="L66">
        <v>31</v>
      </c>
      <c r="M66" t="s">
        <v>31218</v>
      </c>
    </row>
    <row r="67" spans="1:14">
      <c r="A67">
        <f t="shared" si="0"/>
        <v>65</v>
      </c>
      <c r="B67" t="s">
        <v>1645</v>
      </c>
      <c r="C67">
        <f>VLOOKUP(B67,[10]Sheet2!A$1:B$100,2,FALSE)</f>
        <v>7</v>
      </c>
      <c r="D67" t="s">
        <v>31201</v>
      </c>
      <c r="E67" t="s">
        <v>31202</v>
      </c>
      <c r="F67" t="s">
        <v>31203</v>
      </c>
      <c r="G67" t="s">
        <v>23887</v>
      </c>
      <c r="H67">
        <v>1995</v>
      </c>
      <c r="I67" t="s">
        <v>97</v>
      </c>
      <c r="J67" t="s">
        <v>22</v>
      </c>
      <c r="K67" t="s">
        <v>31204</v>
      </c>
      <c r="L67">
        <v>26</v>
      </c>
    </row>
    <row r="68" spans="1:14">
      <c r="A68">
        <f t="shared" si="0"/>
        <v>66</v>
      </c>
      <c r="B68" t="s">
        <v>1645</v>
      </c>
      <c r="C68">
        <f>VLOOKUP(B68,[10]Sheet2!A$1:B$100,2,FALSE)</f>
        <v>7</v>
      </c>
      <c r="D68" t="s">
        <v>31239</v>
      </c>
      <c r="E68" t="s">
        <v>31240</v>
      </c>
      <c r="F68" t="s">
        <v>31241</v>
      </c>
      <c r="G68" t="s">
        <v>10190</v>
      </c>
      <c r="H68">
        <v>2009</v>
      </c>
      <c r="I68" t="s">
        <v>97</v>
      </c>
      <c r="J68" t="s">
        <v>22</v>
      </c>
      <c r="K68" t="s">
        <v>31242</v>
      </c>
      <c r="L68">
        <v>28</v>
      </c>
      <c r="M68" t="s">
        <v>31243</v>
      </c>
    </row>
    <row r="69" spans="1:14">
      <c r="A69">
        <f t="shared" ref="A69:A132" si="1">A68+1</f>
        <v>67</v>
      </c>
      <c r="B69" t="s">
        <v>1645</v>
      </c>
      <c r="C69">
        <f>VLOOKUP(B69,[10]Sheet2!A$1:B$100,2,FALSE)</f>
        <v>7</v>
      </c>
      <c r="D69" t="s">
        <v>31228</v>
      </c>
      <c r="E69" t="s">
        <v>31229</v>
      </c>
      <c r="F69" t="s">
        <v>31230</v>
      </c>
      <c r="G69" t="s">
        <v>31231</v>
      </c>
      <c r="H69">
        <v>2007</v>
      </c>
      <c r="I69" t="s">
        <v>535</v>
      </c>
      <c r="J69" t="s">
        <v>22</v>
      </c>
      <c r="K69" t="s">
        <v>31232</v>
      </c>
      <c r="L69">
        <v>23</v>
      </c>
      <c r="M69" t="s">
        <v>31233</v>
      </c>
    </row>
    <row r="70" spans="1:14">
      <c r="A70">
        <f t="shared" si="1"/>
        <v>68</v>
      </c>
      <c r="B70" t="s">
        <v>1645</v>
      </c>
      <c r="C70">
        <f>VLOOKUP(B70,[10]Sheet2!A$1:B$100,2,FALSE)</f>
        <v>7</v>
      </c>
      <c r="D70" t="s">
        <v>31263</v>
      </c>
      <c r="E70" t="s">
        <v>31264</v>
      </c>
      <c r="F70" t="s">
        <v>31265</v>
      </c>
      <c r="G70" t="s">
        <v>31266</v>
      </c>
      <c r="H70">
        <v>2010</v>
      </c>
      <c r="I70" t="s">
        <v>863</v>
      </c>
      <c r="J70" t="s">
        <v>22</v>
      </c>
      <c r="K70" t="s">
        <v>31267</v>
      </c>
      <c r="L70">
        <v>19</v>
      </c>
    </row>
    <row r="71" spans="1:14">
      <c r="A71">
        <f t="shared" si="1"/>
        <v>69</v>
      </c>
      <c r="B71" t="s">
        <v>1645</v>
      </c>
      <c r="C71">
        <f>VLOOKUP(B71,[10]Sheet2!A$1:B$100,2,FALSE)</f>
        <v>7</v>
      </c>
      <c r="D71" t="s">
        <v>31268</v>
      </c>
      <c r="F71" t="s">
        <v>31269</v>
      </c>
      <c r="H71">
        <v>1998</v>
      </c>
      <c r="I71" t="s">
        <v>31270</v>
      </c>
      <c r="J71" t="s">
        <v>4626</v>
      </c>
      <c r="L71">
        <v>24</v>
      </c>
      <c r="N71" t="s">
        <v>34</v>
      </c>
    </row>
    <row r="72" spans="1:14">
      <c r="A72">
        <f t="shared" si="1"/>
        <v>70</v>
      </c>
      <c r="B72" t="s">
        <v>1645</v>
      </c>
      <c r="C72">
        <f>VLOOKUP(B72,[10]Sheet2!A$1:B$100,2,FALSE)</f>
        <v>7</v>
      </c>
      <c r="D72" t="s">
        <v>31276</v>
      </c>
      <c r="E72" t="s">
        <v>31277</v>
      </c>
      <c r="F72" t="s">
        <v>31278</v>
      </c>
      <c r="G72" t="s">
        <v>10318</v>
      </c>
      <c r="H72">
        <v>2009</v>
      </c>
      <c r="I72" t="s">
        <v>12659</v>
      </c>
      <c r="J72" t="s">
        <v>22</v>
      </c>
      <c r="K72" t="s">
        <v>31279</v>
      </c>
      <c r="L72">
        <v>24</v>
      </c>
    </row>
    <row r="73" spans="1:14">
      <c r="A73">
        <f t="shared" si="1"/>
        <v>71</v>
      </c>
      <c r="B73" t="s">
        <v>136</v>
      </c>
      <c r="C73">
        <f>VLOOKUP(B73,[10]Sheet2!A$1:B$100,2,FALSE)</f>
        <v>8</v>
      </c>
      <c r="D73" t="s">
        <v>31290</v>
      </c>
      <c r="F73" t="s">
        <v>31291</v>
      </c>
      <c r="G73" t="s">
        <v>31292</v>
      </c>
      <c r="H73">
        <v>2007</v>
      </c>
      <c r="J73" t="s">
        <v>167</v>
      </c>
      <c r="L73">
        <v>26</v>
      </c>
      <c r="N73" t="s">
        <v>34</v>
      </c>
    </row>
    <row r="74" spans="1:14">
      <c r="A74">
        <f t="shared" si="1"/>
        <v>72</v>
      </c>
      <c r="B74" t="s">
        <v>136</v>
      </c>
      <c r="C74">
        <f>VLOOKUP(B74,[10]Sheet2!A$1:B$100,2,FALSE)</f>
        <v>8</v>
      </c>
      <c r="D74" t="s">
        <v>31298</v>
      </c>
      <c r="E74" t="s">
        <v>31299</v>
      </c>
      <c r="F74" t="s">
        <v>31300</v>
      </c>
      <c r="G74" t="s">
        <v>1525</v>
      </c>
      <c r="H74">
        <v>2012</v>
      </c>
      <c r="I74" t="s">
        <v>4721</v>
      </c>
      <c r="J74" t="s">
        <v>22</v>
      </c>
      <c r="K74" t="s">
        <v>31301</v>
      </c>
      <c r="L74">
        <v>25</v>
      </c>
      <c r="M74" t="s">
        <v>31302</v>
      </c>
    </row>
    <row r="75" spans="1:14">
      <c r="A75">
        <f t="shared" si="1"/>
        <v>73</v>
      </c>
      <c r="B75" t="s">
        <v>136</v>
      </c>
      <c r="C75">
        <f>VLOOKUP(B75,[10]Sheet2!A$1:B$100,2,FALSE)</f>
        <v>8</v>
      </c>
      <c r="D75" t="s">
        <v>31308</v>
      </c>
      <c r="E75" t="s">
        <v>31309</v>
      </c>
      <c r="F75" t="s">
        <v>31310</v>
      </c>
      <c r="G75" t="s">
        <v>31311</v>
      </c>
      <c r="H75">
        <v>2011</v>
      </c>
      <c r="I75" t="s">
        <v>4676</v>
      </c>
      <c r="J75" t="s">
        <v>22</v>
      </c>
      <c r="K75" t="s">
        <v>31312</v>
      </c>
      <c r="L75">
        <v>22</v>
      </c>
      <c r="M75" t="s">
        <v>31313</v>
      </c>
    </row>
    <row r="76" spans="1:14">
      <c r="A76">
        <f t="shared" si="1"/>
        <v>74</v>
      </c>
      <c r="B76" t="s">
        <v>136</v>
      </c>
      <c r="C76">
        <f>VLOOKUP(B76,[10]Sheet2!A$1:B$100,2,FALSE)</f>
        <v>8</v>
      </c>
      <c r="D76" t="s">
        <v>31324</v>
      </c>
      <c r="E76" t="s">
        <v>31325</v>
      </c>
      <c r="F76" t="s">
        <v>31326</v>
      </c>
      <c r="G76" t="s">
        <v>31327</v>
      </c>
      <c r="H76">
        <v>1930</v>
      </c>
      <c r="I76" t="s">
        <v>17426</v>
      </c>
      <c r="J76" t="s">
        <v>22</v>
      </c>
      <c r="K76" t="s">
        <v>31328</v>
      </c>
      <c r="L76">
        <v>21</v>
      </c>
    </row>
    <row r="77" spans="1:14">
      <c r="A77">
        <f t="shared" si="1"/>
        <v>75</v>
      </c>
      <c r="B77" t="s">
        <v>136</v>
      </c>
      <c r="C77">
        <f>VLOOKUP(B77,[10]Sheet2!A$1:B$100,2,FALSE)</f>
        <v>8</v>
      </c>
      <c r="D77" t="s">
        <v>31341</v>
      </c>
      <c r="E77" t="s">
        <v>31342</v>
      </c>
      <c r="F77" t="s">
        <v>31343</v>
      </c>
      <c r="G77" t="s">
        <v>31266</v>
      </c>
      <c r="H77">
        <v>2008</v>
      </c>
      <c r="I77" t="s">
        <v>863</v>
      </c>
      <c r="J77" t="s">
        <v>22</v>
      </c>
      <c r="K77" t="s">
        <v>31344</v>
      </c>
      <c r="L77">
        <v>22</v>
      </c>
    </row>
    <row r="78" spans="1:14">
      <c r="A78">
        <f t="shared" si="1"/>
        <v>76</v>
      </c>
      <c r="B78" t="s">
        <v>136</v>
      </c>
      <c r="C78">
        <f>VLOOKUP(B78,[10]Sheet2!A$1:B$100,2,FALSE)</f>
        <v>8</v>
      </c>
      <c r="D78" t="s">
        <v>31345</v>
      </c>
      <c r="E78" t="s">
        <v>31346</v>
      </c>
      <c r="F78" t="s">
        <v>31347</v>
      </c>
      <c r="G78" t="s">
        <v>31348</v>
      </c>
      <c r="H78">
        <v>2006</v>
      </c>
      <c r="I78" t="s">
        <v>12009</v>
      </c>
      <c r="J78" t="s">
        <v>22</v>
      </c>
      <c r="K78" t="s">
        <v>31349</v>
      </c>
      <c r="L78">
        <v>20</v>
      </c>
      <c r="M78" t="s">
        <v>31346</v>
      </c>
      <c r="N78" t="s">
        <v>24</v>
      </c>
    </row>
    <row r="79" spans="1:14">
      <c r="A79">
        <f t="shared" si="1"/>
        <v>77</v>
      </c>
      <c r="B79" t="s">
        <v>136</v>
      </c>
      <c r="C79">
        <f>VLOOKUP(B79,[10]Sheet2!A$1:B$100,2,FALSE)</f>
        <v>8</v>
      </c>
      <c r="D79" t="s">
        <v>31350</v>
      </c>
      <c r="E79" t="s">
        <v>31351</v>
      </c>
      <c r="F79" t="s">
        <v>31352</v>
      </c>
      <c r="G79" t="s">
        <v>31353</v>
      </c>
      <c r="H79">
        <v>2011</v>
      </c>
      <c r="I79" t="s">
        <v>863</v>
      </c>
      <c r="J79" t="s">
        <v>22</v>
      </c>
      <c r="K79" t="s">
        <v>31354</v>
      </c>
      <c r="L79">
        <v>22</v>
      </c>
    </row>
    <row r="80" spans="1:14">
      <c r="A80">
        <f t="shared" si="1"/>
        <v>78</v>
      </c>
      <c r="B80" t="s">
        <v>136</v>
      </c>
      <c r="C80">
        <f>VLOOKUP(B80,[10]Sheet2!A$1:B$100,2,FALSE)</f>
        <v>8</v>
      </c>
      <c r="D80" t="s">
        <v>31329</v>
      </c>
      <c r="E80" t="s">
        <v>31330</v>
      </c>
      <c r="F80" t="s">
        <v>31331</v>
      </c>
      <c r="G80" t="s">
        <v>31332</v>
      </c>
      <c r="H80">
        <v>2010</v>
      </c>
      <c r="I80" t="s">
        <v>7647</v>
      </c>
      <c r="J80" t="s">
        <v>22</v>
      </c>
      <c r="K80" t="s">
        <v>31333</v>
      </c>
      <c r="L80">
        <v>20</v>
      </c>
      <c r="M80" t="s">
        <v>31334</v>
      </c>
    </row>
    <row r="81" spans="1:14">
      <c r="A81">
        <f t="shared" si="1"/>
        <v>79</v>
      </c>
      <c r="B81" t="s">
        <v>136</v>
      </c>
      <c r="C81">
        <f>VLOOKUP(B81,[10]Sheet2!A$1:B$100,2,FALSE)</f>
        <v>8</v>
      </c>
      <c r="D81" t="s">
        <v>31379</v>
      </c>
      <c r="E81" t="s">
        <v>31380</v>
      </c>
      <c r="F81" t="s">
        <v>31381</v>
      </c>
      <c r="G81" t="s">
        <v>2974</v>
      </c>
      <c r="H81">
        <v>2011</v>
      </c>
      <c r="I81" t="s">
        <v>97</v>
      </c>
      <c r="J81" t="s">
        <v>22</v>
      </c>
      <c r="K81" t="s">
        <v>31382</v>
      </c>
      <c r="L81">
        <v>25</v>
      </c>
      <c r="M81" t="s">
        <v>31383</v>
      </c>
    </row>
    <row r="82" spans="1:14">
      <c r="A82">
        <f t="shared" si="1"/>
        <v>80</v>
      </c>
      <c r="B82" t="s">
        <v>136</v>
      </c>
      <c r="C82">
        <f>VLOOKUP(B82,[10]Sheet2!A$1:B$100,2,FALSE)</f>
        <v>8</v>
      </c>
      <c r="D82" t="s">
        <v>31392</v>
      </c>
      <c r="E82" t="s">
        <v>31393</v>
      </c>
      <c r="F82" t="s">
        <v>31394</v>
      </c>
      <c r="G82" t="s">
        <v>2974</v>
      </c>
      <c r="H82">
        <v>2012</v>
      </c>
      <c r="I82" t="s">
        <v>97</v>
      </c>
      <c r="J82" t="s">
        <v>22</v>
      </c>
      <c r="K82" t="s">
        <v>31395</v>
      </c>
      <c r="L82">
        <v>19</v>
      </c>
    </row>
    <row r="83" spans="1:14">
      <c r="A83">
        <f t="shared" si="1"/>
        <v>81</v>
      </c>
      <c r="B83" t="s">
        <v>348</v>
      </c>
      <c r="C83">
        <f>VLOOKUP(B83,[10]Sheet2!A$1:B$100,2,FALSE)</f>
        <v>9</v>
      </c>
      <c r="D83" t="s">
        <v>31384</v>
      </c>
      <c r="E83" t="s">
        <v>31385</v>
      </c>
      <c r="F83" t="s">
        <v>31386</v>
      </c>
      <c r="G83" t="s">
        <v>340</v>
      </c>
      <c r="H83">
        <v>2010</v>
      </c>
      <c r="I83" t="s">
        <v>97</v>
      </c>
      <c r="J83" t="s">
        <v>22</v>
      </c>
      <c r="K83" t="s">
        <v>31387</v>
      </c>
      <c r="L83">
        <v>21</v>
      </c>
    </row>
    <row r="84" spans="1:14">
      <c r="A84">
        <f t="shared" si="1"/>
        <v>82</v>
      </c>
      <c r="B84" t="s">
        <v>348</v>
      </c>
      <c r="C84">
        <f>VLOOKUP(B84,[10]Sheet2!A$1:B$100,2,FALSE)</f>
        <v>9</v>
      </c>
      <c r="D84" t="s">
        <v>31364</v>
      </c>
      <c r="E84" t="s">
        <v>31365</v>
      </c>
      <c r="F84" t="s">
        <v>31366</v>
      </c>
      <c r="G84" t="s">
        <v>31367</v>
      </c>
      <c r="H84">
        <v>2004</v>
      </c>
      <c r="I84" t="s">
        <v>31368</v>
      </c>
      <c r="J84" t="s">
        <v>22</v>
      </c>
      <c r="K84" t="s">
        <v>31369</v>
      </c>
      <c r="L84">
        <v>21</v>
      </c>
      <c r="N84" t="s">
        <v>34</v>
      </c>
    </row>
    <row r="85" spans="1:14">
      <c r="A85">
        <f t="shared" si="1"/>
        <v>83</v>
      </c>
      <c r="B85" t="s">
        <v>348</v>
      </c>
      <c r="C85">
        <f>VLOOKUP(B85,[10]Sheet2!A$1:B$100,2,FALSE)</f>
        <v>9</v>
      </c>
      <c r="D85" t="s">
        <v>31374</v>
      </c>
      <c r="E85" t="s">
        <v>31375</v>
      </c>
      <c r="F85" t="s">
        <v>31376</v>
      </c>
      <c r="G85" t="s">
        <v>30302</v>
      </c>
      <c r="H85">
        <v>2011</v>
      </c>
      <c r="I85" t="s">
        <v>535</v>
      </c>
      <c r="J85" t="s">
        <v>22</v>
      </c>
      <c r="K85" t="s">
        <v>31377</v>
      </c>
      <c r="L85">
        <v>12</v>
      </c>
      <c r="M85" t="s">
        <v>31378</v>
      </c>
    </row>
    <row r="86" spans="1:14">
      <c r="A86">
        <f t="shared" si="1"/>
        <v>84</v>
      </c>
      <c r="B86" t="s">
        <v>348</v>
      </c>
      <c r="C86">
        <f>VLOOKUP(B86,[10]Sheet2!A$1:B$100,2,FALSE)</f>
        <v>9</v>
      </c>
      <c r="D86" t="s">
        <v>31420</v>
      </c>
      <c r="E86" t="s">
        <v>31421</v>
      </c>
      <c r="F86" t="s">
        <v>31422</v>
      </c>
      <c r="G86" t="s">
        <v>1471</v>
      </c>
      <c r="H86">
        <v>2011</v>
      </c>
      <c r="I86" t="s">
        <v>535</v>
      </c>
      <c r="J86" t="s">
        <v>22</v>
      </c>
      <c r="K86" t="s">
        <v>31423</v>
      </c>
      <c r="L86">
        <v>19</v>
      </c>
      <c r="M86" t="s">
        <v>31424</v>
      </c>
    </row>
    <row r="87" spans="1:14">
      <c r="A87">
        <f t="shared" si="1"/>
        <v>85</v>
      </c>
      <c r="B87" t="s">
        <v>348</v>
      </c>
      <c r="C87">
        <f>VLOOKUP(B87,[10]Sheet2!A$1:B$100,2,FALSE)</f>
        <v>9</v>
      </c>
      <c r="D87" t="s">
        <v>31461</v>
      </c>
      <c r="E87" t="s">
        <v>31462</v>
      </c>
      <c r="F87" t="s">
        <v>31463</v>
      </c>
      <c r="G87" t="s">
        <v>31464</v>
      </c>
      <c r="H87">
        <v>2011</v>
      </c>
      <c r="I87" t="s">
        <v>535</v>
      </c>
      <c r="J87" t="s">
        <v>22</v>
      </c>
      <c r="K87" t="s">
        <v>31465</v>
      </c>
      <c r="L87">
        <v>18</v>
      </c>
      <c r="M87" t="s">
        <v>31466</v>
      </c>
    </row>
    <row r="88" spans="1:14">
      <c r="A88">
        <f t="shared" si="1"/>
        <v>86</v>
      </c>
      <c r="B88" t="s">
        <v>348</v>
      </c>
      <c r="C88">
        <f>VLOOKUP(B88,[10]Sheet2!A$1:B$100,2,FALSE)</f>
        <v>9</v>
      </c>
      <c r="D88" t="s">
        <v>31473</v>
      </c>
      <c r="E88" t="s">
        <v>31474</v>
      </c>
      <c r="F88" t="s">
        <v>31475</v>
      </c>
      <c r="G88" t="s">
        <v>4753</v>
      </c>
      <c r="H88">
        <v>2011</v>
      </c>
      <c r="I88" t="s">
        <v>97</v>
      </c>
      <c r="J88" t="s">
        <v>22</v>
      </c>
      <c r="K88" t="s">
        <v>31476</v>
      </c>
      <c r="L88">
        <v>16</v>
      </c>
      <c r="M88" t="s">
        <v>31477</v>
      </c>
    </row>
    <row r="89" spans="1:14">
      <c r="A89">
        <f t="shared" si="1"/>
        <v>87</v>
      </c>
      <c r="B89" t="s">
        <v>348</v>
      </c>
      <c r="C89">
        <f>VLOOKUP(B89,[10]Sheet2!A$1:B$100,2,FALSE)</f>
        <v>9</v>
      </c>
      <c r="D89" t="s">
        <v>31467</v>
      </c>
      <c r="E89" t="s">
        <v>31468</v>
      </c>
      <c r="F89" t="s">
        <v>31469</v>
      </c>
      <c r="G89" t="s">
        <v>31470</v>
      </c>
      <c r="H89">
        <v>2005</v>
      </c>
      <c r="I89" t="s">
        <v>535</v>
      </c>
      <c r="J89" t="s">
        <v>22</v>
      </c>
      <c r="K89" t="s">
        <v>31471</v>
      </c>
      <c r="L89">
        <v>15</v>
      </c>
      <c r="M89" t="s">
        <v>31472</v>
      </c>
    </row>
    <row r="90" spans="1:14">
      <c r="A90">
        <f t="shared" si="1"/>
        <v>88</v>
      </c>
      <c r="B90" t="s">
        <v>348</v>
      </c>
      <c r="C90">
        <f>VLOOKUP(B90,[10]Sheet2!A$1:B$100,2,FALSE)</f>
        <v>9</v>
      </c>
      <c r="D90" t="s">
        <v>31512</v>
      </c>
      <c r="E90" t="s">
        <v>31513</v>
      </c>
      <c r="F90" t="s">
        <v>31514</v>
      </c>
      <c r="G90" t="s">
        <v>31515</v>
      </c>
      <c r="H90">
        <v>1991</v>
      </c>
      <c r="I90" t="s">
        <v>30858</v>
      </c>
      <c r="J90" t="s">
        <v>22</v>
      </c>
      <c r="K90" t="s">
        <v>31516</v>
      </c>
      <c r="L90">
        <v>14</v>
      </c>
      <c r="M90" t="s">
        <v>31513</v>
      </c>
      <c r="N90" t="s">
        <v>24</v>
      </c>
    </row>
    <row r="91" spans="1:14">
      <c r="A91">
        <f t="shared" si="1"/>
        <v>89</v>
      </c>
      <c r="B91" t="s">
        <v>348</v>
      </c>
      <c r="C91">
        <f>VLOOKUP(B91,[10]Sheet2!A$1:B$100,2,FALSE)</f>
        <v>9</v>
      </c>
      <c r="D91" t="s">
        <v>31522</v>
      </c>
      <c r="E91" t="s">
        <v>31523</v>
      </c>
      <c r="F91" t="s">
        <v>31524</v>
      </c>
      <c r="G91" t="s">
        <v>6882</v>
      </c>
      <c r="H91">
        <v>2010</v>
      </c>
      <c r="I91" t="s">
        <v>863</v>
      </c>
      <c r="J91" t="s">
        <v>22</v>
      </c>
      <c r="K91" t="s">
        <v>31525</v>
      </c>
      <c r="L91">
        <v>16</v>
      </c>
    </row>
    <row r="92" spans="1:14">
      <c r="A92">
        <f t="shared" si="1"/>
        <v>90</v>
      </c>
      <c r="B92" t="s">
        <v>348</v>
      </c>
      <c r="C92">
        <f>VLOOKUP(B92,[10]Sheet2!A$1:B$100,2,FALSE)</f>
        <v>9</v>
      </c>
      <c r="D92" t="s">
        <v>31531</v>
      </c>
      <c r="E92" t="s">
        <v>31532</v>
      </c>
      <c r="F92" t="s">
        <v>31533</v>
      </c>
      <c r="G92" t="s">
        <v>4418</v>
      </c>
      <c r="H92">
        <v>1968</v>
      </c>
      <c r="I92" t="s">
        <v>863</v>
      </c>
      <c r="J92" t="s">
        <v>22</v>
      </c>
      <c r="K92" t="s">
        <v>31534</v>
      </c>
      <c r="L92">
        <v>15</v>
      </c>
    </row>
    <row r="93" spans="1:14">
      <c r="A93">
        <f t="shared" si="1"/>
        <v>91</v>
      </c>
      <c r="B93" t="s">
        <v>664</v>
      </c>
      <c r="C93">
        <f>VLOOKUP(B93,[10]Sheet2!A$1:B$100,2,FALSE)</f>
        <v>10</v>
      </c>
      <c r="D93" t="s">
        <v>31550</v>
      </c>
      <c r="E93" t="s">
        <v>31551</v>
      </c>
      <c r="F93" t="s">
        <v>31552</v>
      </c>
      <c r="G93" t="s">
        <v>31553</v>
      </c>
      <c r="H93">
        <v>2007</v>
      </c>
      <c r="I93" t="s">
        <v>31554</v>
      </c>
      <c r="J93" t="s">
        <v>167</v>
      </c>
      <c r="K93" t="s">
        <v>31555</v>
      </c>
      <c r="L93">
        <v>17</v>
      </c>
      <c r="M93" t="s">
        <v>31551</v>
      </c>
      <c r="N93" t="s">
        <v>24</v>
      </c>
    </row>
    <row r="94" spans="1:14">
      <c r="A94">
        <f t="shared" si="1"/>
        <v>92</v>
      </c>
      <c r="B94" t="s">
        <v>664</v>
      </c>
      <c r="C94">
        <f>VLOOKUP(B94,[10]Sheet2!A$1:B$100,2,FALSE)</f>
        <v>10</v>
      </c>
      <c r="D94" t="s">
        <v>31526</v>
      </c>
      <c r="E94" t="s">
        <v>31527</v>
      </c>
      <c r="F94" t="s">
        <v>31528</v>
      </c>
      <c r="G94" t="s">
        <v>31529</v>
      </c>
      <c r="H94">
        <v>2009</v>
      </c>
      <c r="I94" t="s">
        <v>97</v>
      </c>
      <c r="J94" t="s">
        <v>22</v>
      </c>
      <c r="K94" t="s">
        <v>31530</v>
      </c>
      <c r="L94">
        <v>19</v>
      </c>
    </row>
    <row r="95" spans="1:14">
      <c r="A95">
        <f t="shared" si="1"/>
        <v>93</v>
      </c>
      <c r="B95" t="s">
        <v>664</v>
      </c>
      <c r="C95">
        <f>VLOOKUP(B95,[10]Sheet2!A$1:B$100,2,FALSE)</f>
        <v>10</v>
      </c>
      <c r="D95" t="s">
        <v>31574</v>
      </c>
      <c r="E95" t="s">
        <v>31575</v>
      </c>
      <c r="F95" t="s">
        <v>31576</v>
      </c>
      <c r="G95" t="s">
        <v>17194</v>
      </c>
      <c r="H95">
        <v>1998</v>
      </c>
      <c r="I95" t="s">
        <v>97</v>
      </c>
      <c r="J95" t="s">
        <v>22</v>
      </c>
      <c r="K95" t="s">
        <v>31577</v>
      </c>
      <c r="L95">
        <v>14</v>
      </c>
    </row>
    <row r="96" spans="1:14">
      <c r="A96">
        <f t="shared" si="1"/>
        <v>94</v>
      </c>
      <c r="B96" t="s">
        <v>664</v>
      </c>
      <c r="C96">
        <f>VLOOKUP(B96,[10]Sheet2!A$1:B$100,2,FALSE)</f>
        <v>10</v>
      </c>
      <c r="D96" t="s">
        <v>31588</v>
      </c>
      <c r="E96" t="s">
        <v>31589</v>
      </c>
      <c r="F96" t="s">
        <v>31590</v>
      </c>
      <c r="G96" t="s">
        <v>218</v>
      </c>
      <c r="H96">
        <v>2011</v>
      </c>
      <c r="I96" t="s">
        <v>24917</v>
      </c>
      <c r="J96" t="s">
        <v>22</v>
      </c>
      <c r="K96" t="s">
        <v>31591</v>
      </c>
      <c r="L96">
        <v>16</v>
      </c>
      <c r="M96" t="s">
        <v>31592</v>
      </c>
    </row>
    <row r="97" spans="1:14">
      <c r="A97">
        <f t="shared" si="1"/>
        <v>95</v>
      </c>
      <c r="B97" t="s">
        <v>664</v>
      </c>
      <c r="C97">
        <f>VLOOKUP(B97,[10]Sheet2!A$1:B$100,2,FALSE)</f>
        <v>10</v>
      </c>
      <c r="D97" t="s">
        <v>31583</v>
      </c>
      <c r="E97" t="s">
        <v>31584</v>
      </c>
      <c r="F97" t="s">
        <v>31585</v>
      </c>
      <c r="G97" t="s">
        <v>31586</v>
      </c>
      <c r="H97">
        <v>2009</v>
      </c>
      <c r="I97" t="s">
        <v>863</v>
      </c>
      <c r="J97" t="s">
        <v>22</v>
      </c>
      <c r="K97" t="s">
        <v>31587</v>
      </c>
      <c r="L97">
        <v>14</v>
      </c>
    </row>
    <row r="98" spans="1:14">
      <c r="A98">
        <f t="shared" si="1"/>
        <v>96</v>
      </c>
      <c r="B98" t="s">
        <v>664</v>
      </c>
      <c r="C98">
        <f>VLOOKUP(B98,[10]Sheet2!A$1:B$100,2,FALSE)</f>
        <v>10</v>
      </c>
      <c r="D98" t="s">
        <v>31649</v>
      </c>
      <c r="E98" t="s">
        <v>31650</v>
      </c>
      <c r="F98" t="s">
        <v>31651</v>
      </c>
      <c r="G98" t="s">
        <v>31652</v>
      </c>
      <c r="H98">
        <v>2004</v>
      </c>
      <c r="I98" t="s">
        <v>1466</v>
      </c>
      <c r="J98" t="s">
        <v>22</v>
      </c>
      <c r="K98" t="s">
        <v>31653</v>
      </c>
      <c r="L98">
        <v>9</v>
      </c>
    </row>
    <row r="99" spans="1:14">
      <c r="A99">
        <f t="shared" si="1"/>
        <v>97</v>
      </c>
      <c r="B99" t="s">
        <v>664</v>
      </c>
      <c r="C99">
        <f>VLOOKUP(B99,[10]Sheet2!A$1:B$100,2,FALSE)</f>
        <v>10</v>
      </c>
      <c r="D99" t="s">
        <v>31678</v>
      </c>
      <c r="E99" t="s">
        <v>35242</v>
      </c>
      <c r="F99" t="s">
        <v>31680</v>
      </c>
      <c r="G99" t="s">
        <v>31681</v>
      </c>
      <c r="H99">
        <v>2007</v>
      </c>
      <c r="I99" t="s">
        <v>4683</v>
      </c>
      <c r="J99" t="s">
        <v>119</v>
      </c>
      <c r="K99" t="s">
        <v>31682</v>
      </c>
      <c r="L99">
        <v>13</v>
      </c>
    </row>
    <row r="100" spans="1:14">
      <c r="A100">
        <f t="shared" si="1"/>
        <v>98</v>
      </c>
      <c r="B100" t="s">
        <v>664</v>
      </c>
      <c r="C100">
        <f>VLOOKUP(B100,[10]Sheet2!A$1:B$100,2,FALSE)</f>
        <v>10</v>
      </c>
      <c r="D100" t="s">
        <v>31688</v>
      </c>
      <c r="E100" t="s">
        <v>31689</v>
      </c>
      <c r="F100" t="s">
        <v>31690</v>
      </c>
      <c r="G100" t="s">
        <v>3425</v>
      </c>
      <c r="H100">
        <v>2010</v>
      </c>
      <c r="I100" t="s">
        <v>535</v>
      </c>
      <c r="J100" t="s">
        <v>22</v>
      </c>
      <c r="K100" t="s">
        <v>31691</v>
      </c>
      <c r="L100">
        <v>11</v>
      </c>
    </row>
    <row r="101" spans="1:14">
      <c r="A101">
        <f t="shared" si="1"/>
        <v>99</v>
      </c>
      <c r="B101" t="s">
        <v>664</v>
      </c>
      <c r="C101">
        <f>VLOOKUP(B101,[10]Sheet2!A$1:B$100,2,FALSE)</f>
        <v>10</v>
      </c>
      <c r="D101" t="s">
        <v>31660</v>
      </c>
      <c r="E101" t="s">
        <v>31661</v>
      </c>
      <c r="F101" t="s">
        <v>31662</v>
      </c>
      <c r="G101" t="s">
        <v>17096</v>
      </c>
      <c r="H101">
        <v>2004</v>
      </c>
      <c r="I101" t="s">
        <v>97</v>
      </c>
      <c r="J101" t="s">
        <v>22</v>
      </c>
      <c r="K101" t="s">
        <v>31663</v>
      </c>
      <c r="L101">
        <v>13</v>
      </c>
      <c r="M101" t="s">
        <v>31664</v>
      </c>
    </row>
    <row r="102" spans="1:14">
      <c r="A102">
        <f t="shared" si="1"/>
        <v>100</v>
      </c>
      <c r="B102" t="s">
        <v>664</v>
      </c>
      <c r="C102">
        <f>VLOOKUP(B102,[10]Sheet2!A$1:B$100,2,FALSE)</f>
        <v>10</v>
      </c>
      <c r="D102" t="s">
        <v>31727</v>
      </c>
      <c r="F102" t="s">
        <v>31728</v>
      </c>
      <c r="G102" t="s">
        <v>31729</v>
      </c>
      <c r="J102" t="s">
        <v>167</v>
      </c>
      <c r="L102">
        <v>14</v>
      </c>
      <c r="N102" t="s">
        <v>34</v>
      </c>
    </row>
    <row r="103" spans="1:14">
      <c r="A103">
        <f t="shared" si="1"/>
        <v>101</v>
      </c>
      <c r="B103" t="s">
        <v>16</v>
      </c>
      <c r="C103">
        <f>VLOOKUP(B103,[10]Sheet2!A$1:B$100,2,FALSE)</f>
        <v>11</v>
      </c>
      <c r="D103" t="s">
        <v>31739</v>
      </c>
      <c r="F103" t="s">
        <v>31740</v>
      </c>
      <c r="G103" t="s">
        <v>31741</v>
      </c>
      <c r="J103" t="s">
        <v>22</v>
      </c>
      <c r="L103">
        <v>12</v>
      </c>
      <c r="N103" t="s">
        <v>34</v>
      </c>
    </row>
    <row r="104" spans="1:14">
      <c r="A104">
        <f t="shared" si="1"/>
        <v>102</v>
      </c>
      <c r="B104" t="s">
        <v>16</v>
      </c>
      <c r="C104">
        <f>VLOOKUP(B104,[10]Sheet2!A$1:B$100,2,FALSE)</f>
        <v>11</v>
      </c>
      <c r="D104" t="s">
        <v>31757</v>
      </c>
      <c r="E104" t="s">
        <v>31758</v>
      </c>
      <c r="F104" t="s">
        <v>31759</v>
      </c>
      <c r="G104" t="s">
        <v>31760</v>
      </c>
      <c r="H104">
        <v>2006</v>
      </c>
      <c r="I104" t="s">
        <v>4717</v>
      </c>
      <c r="J104" t="s">
        <v>22</v>
      </c>
      <c r="K104" t="s">
        <v>31761</v>
      </c>
      <c r="L104">
        <v>11</v>
      </c>
    </row>
    <row r="105" spans="1:14">
      <c r="A105">
        <f t="shared" si="1"/>
        <v>103</v>
      </c>
      <c r="B105" t="s">
        <v>16</v>
      </c>
      <c r="C105">
        <f>VLOOKUP(B105,[10]Sheet2!A$1:B$100,2,FALSE)</f>
        <v>11</v>
      </c>
      <c r="D105" t="s">
        <v>31796</v>
      </c>
      <c r="F105" t="s">
        <v>31797</v>
      </c>
      <c r="G105" t="s">
        <v>31798</v>
      </c>
      <c r="J105" t="s">
        <v>22</v>
      </c>
      <c r="L105">
        <v>11</v>
      </c>
      <c r="N105" t="s">
        <v>34</v>
      </c>
    </row>
    <row r="106" spans="1:14">
      <c r="A106">
        <f t="shared" si="1"/>
        <v>104</v>
      </c>
      <c r="B106" t="s">
        <v>16</v>
      </c>
      <c r="C106">
        <f>VLOOKUP(B106,[10]Sheet2!A$1:B$100,2,FALSE)</f>
        <v>11</v>
      </c>
      <c r="D106" t="s">
        <v>31781</v>
      </c>
      <c r="E106" t="s">
        <v>31782</v>
      </c>
      <c r="F106" t="s">
        <v>31783</v>
      </c>
      <c r="G106" t="s">
        <v>31784</v>
      </c>
      <c r="H106">
        <v>2012</v>
      </c>
      <c r="I106" t="s">
        <v>12372</v>
      </c>
      <c r="J106" t="s">
        <v>102</v>
      </c>
      <c r="K106" t="s">
        <v>31785</v>
      </c>
      <c r="L106">
        <v>8</v>
      </c>
    </row>
    <row r="107" spans="1:14">
      <c r="A107">
        <f t="shared" si="1"/>
        <v>105</v>
      </c>
      <c r="B107" t="s">
        <v>16</v>
      </c>
      <c r="C107">
        <f>VLOOKUP(B107,[10]Sheet2!A$1:B$100,2,FALSE)</f>
        <v>11</v>
      </c>
      <c r="D107" t="s">
        <v>31751</v>
      </c>
      <c r="F107" t="s">
        <v>31291</v>
      </c>
      <c r="H107">
        <v>2007</v>
      </c>
      <c r="I107" t="s">
        <v>31752</v>
      </c>
      <c r="J107" t="s">
        <v>119</v>
      </c>
      <c r="L107">
        <v>9</v>
      </c>
      <c r="N107" t="s">
        <v>34</v>
      </c>
    </row>
    <row r="108" spans="1:14">
      <c r="A108">
        <f t="shared" si="1"/>
        <v>106</v>
      </c>
      <c r="B108" t="s">
        <v>16</v>
      </c>
      <c r="C108">
        <f>VLOOKUP(B108,[10]Sheet2!A$1:B$100,2,FALSE)</f>
        <v>11</v>
      </c>
      <c r="D108" t="s">
        <v>31830</v>
      </c>
      <c r="E108" t="s">
        <v>35243</v>
      </c>
      <c r="F108" t="s">
        <v>31832</v>
      </c>
      <c r="H108">
        <v>2006</v>
      </c>
      <c r="I108" t="s">
        <v>4683</v>
      </c>
      <c r="J108" t="s">
        <v>119</v>
      </c>
      <c r="K108" t="s">
        <v>31833</v>
      </c>
      <c r="L108">
        <v>13</v>
      </c>
      <c r="N108" t="s">
        <v>4501</v>
      </c>
    </row>
    <row r="109" spans="1:14">
      <c r="A109">
        <f t="shared" si="1"/>
        <v>107</v>
      </c>
      <c r="B109" t="s">
        <v>16</v>
      </c>
      <c r="C109">
        <f>VLOOKUP(B109,[10]Sheet2!A$1:B$100,2,FALSE)</f>
        <v>11</v>
      </c>
      <c r="D109" t="s">
        <v>31825</v>
      </c>
      <c r="E109" t="s">
        <v>31826</v>
      </c>
      <c r="F109" t="s">
        <v>31827</v>
      </c>
      <c r="G109" t="s">
        <v>875</v>
      </c>
      <c r="H109">
        <v>2011</v>
      </c>
      <c r="I109" t="s">
        <v>535</v>
      </c>
      <c r="J109" t="s">
        <v>22</v>
      </c>
      <c r="K109" t="s">
        <v>31828</v>
      </c>
      <c r="L109">
        <v>11</v>
      </c>
      <c r="M109" t="s">
        <v>31829</v>
      </c>
    </row>
    <row r="110" spans="1:14">
      <c r="A110">
        <f t="shared" si="1"/>
        <v>108</v>
      </c>
      <c r="B110" t="s">
        <v>16</v>
      </c>
      <c r="C110">
        <f>VLOOKUP(B110,[10]Sheet2!A$1:B$100,2,FALSE)</f>
        <v>11</v>
      </c>
      <c r="D110" t="s">
        <v>31834</v>
      </c>
      <c r="E110" t="s">
        <v>31835</v>
      </c>
      <c r="F110" t="s">
        <v>31836</v>
      </c>
      <c r="G110" t="s">
        <v>31837</v>
      </c>
      <c r="H110">
        <v>2007</v>
      </c>
      <c r="I110" t="s">
        <v>535</v>
      </c>
      <c r="J110" t="s">
        <v>22</v>
      </c>
      <c r="K110" t="s">
        <v>31838</v>
      </c>
      <c r="L110">
        <v>12</v>
      </c>
    </row>
    <row r="111" spans="1:14">
      <c r="A111">
        <f t="shared" si="1"/>
        <v>109</v>
      </c>
      <c r="B111" t="s">
        <v>16</v>
      </c>
      <c r="C111">
        <f>VLOOKUP(B111,[10]Sheet2!A$1:B$100,2,FALSE)</f>
        <v>11</v>
      </c>
      <c r="D111" t="s">
        <v>31844</v>
      </c>
      <c r="E111" t="s">
        <v>31845</v>
      </c>
      <c r="F111" t="s">
        <v>31846</v>
      </c>
      <c r="G111" t="s">
        <v>1014</v>
      </c>
      <c r="H111">
        <v>2011</v>
      </c>
      <c r="I111" t="s">
        <v>181</v>
      </c>
      <c r="J111" t="s">
        <v>22</v>
      </c>
      <c r="K111" t="s">
        <v>31847</v>
      </c>
      <c r="L111">
        <v>11</v>
      </c>
      <c r="M111" t="s">
        <v>31848</v>
      </c>
    </row>
    <row r="112" spans="1:14">
      <c r="A112">
        <f t="shared" si="1"/>
        <v>110</v>
      </c>
      <c r="B112" t="s">
        <v>16</v>
      </c>
      <c r="C112">
        <f>VLOOKUP(B112,[10]Sheet2!A$1:B$100,2,FALSE)</f>
        <v>11</v>
      </c>
      <c r="D112" t="s">
        <v>31884</v>
      </c>
      <c r="F112" t="s">
        <v>31728</v>
      </c>
      <c r="H112">
        <v>2007</v>
      </c>
      <c r="I112" t="s">
        <v>31885</v>
      </c>
      <c r="J112" t="s">
        <v>167</v>
      </c>
      <c r="L112">
        <v>12</v>
      </c>
      <c r="N112" t="s">
        <v>34</v>
      </c>
    </row>
    <row r="113" spans="1:14">
      <c r="A113">
        <f t="shared" si="1"/>
        <v>111</v>
      </c>
      <c r="B113" t="s">
        <v>633</v>
      </c>
      <c r="C113">
        <f>VLOOKUP(B113,[10]Sheet2!A$1:B$100,2,FALSE)</f>
        <v>12</v>
      </c>
      <c r="D113" t="s">
        <v>31886</v>
      </c>
      <c r="E113" t="s">
        <v>31887</v>
      </c>
      <c r="F113" t="s">
        <v>31888</v>
      </c>
      <c r="G113" t="s">
        <v>31889</v>
      </c>
      <c r="H113">
        <v>2004</v>
      </c>
      <c r="I113" t="s">
        <v>31890</v>
      </c>
      <c r="J113" t="s">
        <v>22</v>
      </c>
      <c r="K113" t="s">
        <v>31891</v>
      </c>
      <c r="L113">
        <v>9</v>
      </c>
      <c r="M113" t="s">
        <v>31887</v>
      </c>
      <c r="N113" t="s">
        <v>24</v>
      </c>
    </row>
    <row r="114" spans="1:14">
      <c r="A114">
        <f t="shared" si="1"/>
        <v>112</v>
      </c>
      <c r="B114" t="s">
        <v>633</v>
      </c>
      <c r="C114">
        <f>VLOOKUP(B114,[10]Sheet2!A$1:B$100,2,FALSE)</f>
        <v>12</v>
      </c>
      <c r="D114" t="s">
        <v>31897</v>
      </c>
      <c r="E114" t="s">
        <v>31898</v>
      </c>
      <c r="F114" t="s">
        <v>31899</v>
      </c>
      <c r="G114" t="s">
        <v>31900</v>
      </c>
      <c r="H114">
        <v>2005</v>
      </c>
      <c r="I114" t="s">
        <v>31901</v>
      </c>
      <c r="J114" t="s">
        <v>22</v>
      </c>
      <c r="K114" t="s">
        <v>31902</v>
      </c>
      <c r="L114">
        <v>10</v>
      </c>
      <c r="M114" t="s">
        <v>31898</v>
      </c>
      <c r="N114" t="s">
        <v>24</v>
      </c>
    </row>
    <row r="115" spans="1:14">
      <c r="A115">
        <f t="shared" si="1"/>
        <v>113</v>
      </c>
      <c r="B115" t="s">
        <v>633</v>
      </c>
      <c r="C115">
        <f>VLOOKUP(B115,[10]Sheet2!A$1:B$100,2,FALSE)</f>
        <v>12</v>
      </c>
      <c r="D115" t="s">
        <v>31913</v>
      </c>
      <c r="E115" t="s">
        <v>31914</v>
      </c>
      <c r="F115" t="s">
        <v>31915</v>
      </c>
      <c r="G115" t="s">
        <v>31916</v>
      </c>
      <c r="H115">
        <v>2012</v>
      </c>
      <c r="I115" t="s">
        <v>535</v>
      </c>
      <c r="J115" t="s">
        <v>22</v>
      </c>
      <c r="K115" t="s">
        <v>31917</v>
      </c>
      <c r="L115">
        <v>10</v>
      </c>
      <c r="M115" t="s">
        <v>31918</v>
      </c>
    </row>
    <row r="116" spans="1:14">
      <c r="A116">
        <f t="shared" si="1"/>
        <v>114</v>
      </c>
      <c r="B116" t="s">
        <v>633</v>
      </c>
      <c r="C116">
        <f>VLOOKUP(B116,[10]Sheet2!A$1:B$100,2,FALSE)</f>
        <v>12</v>
      </c>
      <c r="D116" t="s">
        <v>31919</v>
      </c>
      <c r="E116" t="s">
        <v>31920</v>
      </c>
      <c r="F116" t="s">
        <v>31921</v>
      </c>
      <c r="G116" t="s">
        <v>31922</v>
      </c>
      <c r="H116">
        <v>2004</v>
      </c>
      <c r="I116" t="s">
        <v>863</v>
      </c>
      <c r="J116" t="s">
        <v>22</v>
      </c>
      <c r="K116" t="s">
        <v>31923</v>
      </c>
      <c r="L116">
        <v>8</v>
      </c>
    </row>
    <row r="117" spans="1:14">
      <c r="A117">
        <f t="shared" si="1"/>
        <v>115</v>
      </c>
      <c r="B117" t="s">
        <v>633</v>
      </c>
      <c r="C117">
        <f>VLOOKUP(B117,[10]Sheet2!A$1:B$100,2,FALSE)</f>
        <v>12</v>
      </c>
      <c r="D117" t="s">
        <v>31946</v>
      </c>
      <c r="E117" t="s">
        <v>31947</v>
      </c>
      <c r="F117" t="s">
        <v>31948</v>
      </c>
      <c r="G117" t="s">
        <v>1377</v>
      </c>
      <c r="H117">
        <v>2010</v>
      </c>
      <c r="I117" t="s">
        <v>863</v>
      </c>
      <c r="J117" t="s">
        <v>22</v>
      </c>
      <c r="K117" t="s">
        <v>31949</v>
      </c>
      <c r="L117">
        <v>12</v>
      </c>
    </row>
    <row r="118" spans="1:14">
      <c r="A118">
        <f t="shared" si="1"/>
        <v>116</v>
      </c>
      <c r="B118" t="s">
        <v>633</v>
      </c>
      <c r="C118">
        <f>VLOOKUP(B118,[10]Sheet2!A$1:B$100,2,FALSE)</f>
        <v>12</v>
      </c>
      <c r="D118" t="s">
        <v>31950</v>
      </c>
      <c r="E118" t="s">
        <v>31951</v>
      </c>
      <c r="F118" t="s">
        <v>31952</v>
      </c>
      <c r="G118" t="s">
        <v>21425</v>
      </c>
      <c r="H118">
        <v>2012</v>
      </c>
      <c r="I118" t="s">
        <v>97</v>
      </c>
      <c r="J118" t="s">
        <v>22</v>
      </c>
      <c r="K118" t="s">
        <v>31953</v>
      </c>
      <c r="L118">
        <v>11</v>
      </c>
      <c r="M118" t="s">
        <v>31954</v>
      </c>
    </row>
    <row r="119" spans="1:14">
      <c r="A119">
        <f t="shared" si="1"/>
        <v>117</v>
      </c>
      <c r="B119" t="s">
        <v>633</v>
      </c>
      <c r="C119">
        <f>VLOOKUP(B119,[10]Sheet2!A$1:B$100,2,FALSE)</f>
        <v>12</v>
      </c>
      <c r="D119" t="s">
        <v>31960</v>
      </c>
      <c r="E119" t="s">
        <v>31961</v>
      </c>
      <c r="F119" t="s">
        <v>31962</v>
      </c>
      <c r="G119" t="s">
        <v>31963</v>
      </c>
      <c r="H119">
        <v>2012</v>
      </c>
      <c r="I119" t="s">
        <v>31964</v>
      </c>
      <c r="J119" t="s">
        <v>22</v>
      </c>
      <c r="K119" t="s">
        <v>31965</v>
      </c>
      <c r="L119">
        <v>9</v>
      </c>
      <c r="M119" t="s">
        <v>31966</v>
      </c>
    </row>
    <row r="120" spans="1:14">
      <c r="A120">
        <f t="shared" si="1"/>
        <v>118</v>
      </c>
      <c r="B120" t="s">
        <v>633</v>
      </c>
      <c r="C120">
        <f>VLOOKUP(B120,[10]Sheet2!A$1:B$100,2,FALSE)</f>
        <v>12</v>
      </c>
      <c r="D120" t="s">
        <v>31983</v>
      </c>
      <c r="F120" t="s">
        <v>31984</v>
      </c>
      <c r="G120" t="s">
        <v>31985</v>
      </c>
      <c r="J120" t="s">
        <v>167</v>
      </c>
      <c r="L120">
        <v>11</v>
      </c>
      <c r="N120" t="s">
        <v>34</v>
      </c>
    </row>
    <row r="121" spans="1:14">
      <c r="A121">
        <f t="shared" si="1"/>
        <v>119</v>
      </c>
      <c r="B121" t="s">
        <v>633</v>
      </c>
      <c r="C121">
        <f>VLOOKUP(B121,[10]Sheet2!A$1:B$100,2,FALSE)</f>
        <v>12</v>
      </c>
      <c r="D121" t="s">
        <v>31935</v>
      </c>
      <c r="E121" t="s">
        <v>31936</v>
      </c>
      <c r="F121" t="s">
        <v>31937</v>
      </c>
      <c r="G121" t="s">
        <v>7611</v>
      </c>
      <c r="H121">
        <v>2013</v>
      </c>
      <c r="I121" t="s">
        <v>97</v>
      </c>
      <c r="J121" t="s">
        <v>22</v>
      </c>
      <c r="K121" t="s">
        <v>31938</v>
      </c>
      <c r="L121">
        <v>14</v>
      </c>
      <c r="M121" t="s">
        <v>31939</v>
      </c>
    </row>
    <row r="122" spans="1:14">
      <c r="A122">
        <f t="shared" si="1"/>
        <v>120</v>
      </c>
      <c r="B122" t="s">
        <v>633</v>
      </c>
      <c r="C122">
        <f>VLOOKUP(B122,[10]Sheet2!A$1:B$100,2,FALSE)</f>
        <v>12</v>
      </c>
      <c r="D122" t="s">
        <v>31990</v>
      </c>
      <c r="E122" t="s">
        <v>31991</v>
      </c>
      <c r="F122" t="s">
        <v>31992</v>
      </c>
      <c r="G122" t="s">
        <v>31311</v>
      </c>
      <c r="H122">
        <v>2013</v>
      </c>
      <c r="I122" t="s">
        <v>4676</v>
      </c>
      <c r="J122" t="s">
        <v>22</v>
      </c>
      <c r="K122" t="s">
        <v>31993</v>
      </c>
      <c r="L122">
        <v>11</v>
      </c>
    </row>
    <row r="123" spans="1:14">
      <c r="A123">
        <f t="shared" si="1"/>
        <v>121</v>
      </c>
      <c r="B123" t="s">
        <v>578</v>
      </c>
      <c r="C123">
        <f>VLOOKUP(B123,[10]Sheet2!A$1:B$100,2,FALSE)</f>
        <v>13</v>
      </c>
      <c r="D123" t="s">
        <v>31994</v>
      </c>
      <c r="E123" t="s">
        <v>31995</v>
      </c>
      <c r="F123" t="s">
        <v>31996</v>
      </c>
      <c r="G123" t="s">
        <v>833</v>
      </c>
      <c r="H123">
        <v>2012</v>
      </c>
      <c r="I123" t="s">
        <v>21</v>
      </c>
      <c r="J123" t="s">
        <v>22</v>
      </c>
      <c r="K123" t="s">
        <v>31997</v>
      </c>
      <c r="L123">
        <v>11</v>
      </c>
      <c r="M123" t="s">
        <v>31995</v>
      </c>
      <c r="N123" t="s">
        <v>24</v>
      </c>
    </row>
    <row r="124" spans="1:14">
      <c r="A124">
        <f t="shared" si="1"/>
        <v>122</v>
      </c>
      <c r="B124" t="s">
        <v>578</v>
      </c>
      <c r="C124">
        <f>VLOOKUP(B124,[10]Sheet2!A$1:B$100,2,FALSE)</f>
        <v>13</v>
      </c>
      <c r="D124" t="s">
        <v>31998</v>
      </c>
      <c r="F124" t="s">
        <v>31999</v>
      </c>
      <c r="H124">
        <v>1997</v>
      </c>
      <c r="I124" t="s">
        <v>13635</v>
      </c>
      <c r="J124" t="s">
        <v>4626</v>
      </c>
      <c r="L124">
        <v>9</v>
      </c>
      <c r="N124" t="s">
        <v>34</v>
      </c>
    </row>
    <row r="125" spans="1:14">
      <c r="A125">
        <f t="shared" si="1"/>
        <v>123</v>
      </c>
      <c r="B125" t="s">
        <v>578</v>
      </c>
      <c r="C125">
        <f>VLOOKUP(B125,[10]Sheet2!A$1:B$100,2,FALSE)</f>
        <v>13</v>
      </c>
      <c r="D125" t="s">
        <v>32042</v>
      </c>
      <c r="E125" t="s">
        <v>32043</v>
      </c>
      <c r="F125" t="s">
        <v>32044</v>
      </c>
      <c r="G125" t="s">
        <v>31266</v>
      </c>
      <c r="H125">
        <v>2009</v>
      </c>
      <c r="I125" t="s">
        <v>863</v>
      </c>
      <c r="J125" t="s">
        <v>22</v>
      </c>
      <c r="K125" t="s">
        <v>32045</v>
      </c>
      <c r="L125">
        <v>9</v>
      </c>
    </row>
    <row r="126" spans="1:14">
      <c r="A126">
        <f t="shared" si="1"/>
        <v>124</v>
      </c>
      <c r="B126" t="s">
        <v>578</v>
      </c>
      <c r="C126">
        <f>VLOOKUP(B126,[10]Sheet2!A$1:B$100,2,FALSE)</f>
        <v>13</v>
      </c>
      <c r="D126" t="s">
        <v>32089</v>
      </c>
      <c r="E126" t="s">
        <v>32090</v>
      </c>
      <c r="F126" t="s">
        <v>32091</v>
      </c>
      <c r="G126" t="s">
        <v>30857</v>
      </c>
      <c r="H126">
        <v>1991</v>
      </c>
      <c r="I126" t="s">
        <v>30858</v>
      </c>
      <c r="J126" t="s">
        <v>22</v>
      </c>
      <c r="K126" t="s">
        <v>32092</v>
      </c>
      <c r="L126">
        <v>7</v>
      </c>
      <c r="M126" t="s">
        <v>32090</v>
      </c>
      <c r="N126" t="s">
        <v>24</v>
      </c>
    </row>
    <row r="127" spans="1:14">
      <c r="A127">
        <f t="shared" si="1"/>
        <v>125</v>
      </c>
      <c r="B127" t="s">
        <v>578</v>
      </c>
      <c r="C127">
        <f>VLOOKUP(B127,[10]Sheet2!A$1:B$100,2,FALSE)</f>
        <v>13</v>
      </c>
      <c r="D127" t="s">
        <v>32093</v>
      </c>
      <c r="E127" t="s">
        <v>32094</v>
      </c>
      <c r="F127" t="s">
        <v>32095</v>
      </c>
      <c r="G127" t="s">
        <v>32096</v>
      </c>
      <c r="H127">
        <v>2007</v>
      </c>
      <c r="I127" t="s">
        <v>32097</v>
      </c>
      <c r="J127" t="s">
        <v>22</v>
      </c>
      <c r="K127" t="s">
        <v>32098</v>
      </c>
      <c r="L127">
        <v>8</v>
      </c>
      <c r="M127" t="s">
        <v>32094</v>
      </c>
      <c r="N127" t="s">
        <v>24</v>
      </c>
    </row>
    <row r="128" spans="1:14">
      <c r="A128">
        <f t="shared" si="1"/>
        <v>126</v>
      </c>
      <c r="B128" t="s">
        <v>578</v>
      </c>
      <c r="C128">
        <f>VLOOKUP(B128,[10]Sheet2!A$1:B$100,2,FALSE)</f>
        <v>13</v>
      </c>
      <c r="D128" t="s">
        <v>32072</v>
      </c>
      <c r="E128" t="s">
        <v>32073</v>
      </c>
      <c r="F128" t="s">
        <v>32074</v>
      </c>
      <c r="G128" t="s">
        <v>32075</v>
      </c>
      <c r="H128">
        <v>2012</v>
      </c>
      <c r="I128" t="s">
        <v>32076</v>
      </c>
      <c r="J128" t="s">
        <v>22</v>
      </c>
      <c r="K128" t="s">
        <v>32077</v>
      </c>
      <c r="L128">
        <v>7</v>
      </c>
      <c r="M128" t="s">
        <v>32078</v>
      </c>
    </row>
    <row r="129" spans="1:14">
      <c r="A129">
        <f t="shared" si="1"/>
        <v>127</v>
      </c>
      <c r="B129" t="s">
        <v>578</v>
      </c>
      <c r="C129">
        <f>VLOOKUP(B129,[10]Sheet2!A$1:B$100,2,FALSE)</f>
        <v>13</v>
      </c>
      <c r="D129" t="s">
        <v>32084</v>
      </c>
      <c r="E129" t="s">
        <v>32085</v>
      </c>
      <c r="F129" t="s">
        <v>32086</v>
      </c>
      <c r="G129" t="s">
        <v>32087</v>
      </c>
      <c r="H129">
        <v>2012</v>
      </c>
      <c r="I129" t="s">
        <v>863</v>
      </c>
      <c r="J129" t="s">
        <v>22</v>
      </c>
      <c r="K129" t="s">
        <v>32088</v>
      </c>
      <c r="L129">
        <v>10</v>
      </c>
    </row>
    <row r="130" spans="1:14">
      <c r="A130">
        <f t="shared" si="1"/>
        <v>128</v>
      </c>
      <c r="B130" t="s">
        <v>578</v>
      </c>
      <c r="C130">
        <f>VLOOKUP(B130,[10]Sheet2!A$1:B$100,2,FALSE)</f>
        <v>13</v>
      </c>
      <c r="D130" t="s">
        <v>32114</v>
      </c>
      <c r="F130" t="s">
        <v>32115</v>
      </c>
      <c r="G130" t="s">
        <v>4763</v>
      </c>
      <c r="J130" t="s">
        <v>22</v>
      </c>
      <c r="L130">
        <v>8</v>
      </c>
      <c r="N130" t="s">
        <v>34</v>
      </c>
    </row>
    <row r="131" spans="1:14">
      <c r="A131">
        <f t="shared" si="1"/>
        <v>129</v>
      </c>
      <c r="B131" t="s">
        <v>578</v>
      </c>
      <c r="C131">
        <f>VLOOKUP(B131,[10]Sheet2!A$1:B$100,2,FALSE)</f>
        <v>13</v>
      </c>
      <c r="D131" t="s">
        <v>32130</v>
      </c>
      <c r="F131" t="s">
        <v>32131</v>
      </c>
      <c r="G131" t="s">
        <v>32132</v>
      </c>
      <c r="J131" t="s">
        <v>4644</v>
      </c>
      <c r="L131">
        <v>8</v>
      </c>
      <c r="N131" t="s">
        <v>34</v>
      </c>
    </row>
    <row r="132" spans="1:14">
      <c r="A132">
        <f t="shared" si="1"/>
        <v>130</v>
      </c>
      <c r="B132" t="s">
        <v>578</v>
      </c>
      <c r="C132">
        <f>VLOOKUP(B132,[10]Sheet2!A$1:B$100,2,FALSE)</f>
        <v>13</v>
      </c>
      <c r="D132" t="s">
        <v>32171</v>
      </c>
      <c r="E132" t="s">
        <v>32172</v>
      </c>
      <c r="F132" t="s">
        <v>32173</v>
      </c>
      <c r="H132">
        <v>1998</v>
      </c>
      <c r="I132" t="s">
        <v>32174</v>
      </c>
      <c r="J132" t="s">
        <v>22</v>
      </c>
      <c r="K132" t="s">
        <v>32175</v>
      </c>
      <c r="L132">
        <v>7</v>
      </c>
      <c r="M132" t="s">
        <v>32176</v>
      </c>
    </row>
    <row r="133" spans="1:14">
      <c r="A133">
        <f t="shared" ref="A133:A196" si="2">A132+1</f>
        <v>131</v>
      </c>
      <c r="B133" t="s">
        <v>373</v>
      </c>
      <c r="C133">
        <f>VLOOKUP(B133,[10]Sheet2!A$1:B$100,2,FALSE)</f>
        <v>14</v>
      </c>
      <c r="D133" t="s">
        <v>32158</v>
      </c>
      <c r="E133" t="s">
        <v>32159</v>
      </c>
      <c r="F133" t="s">
        <v>32160</v>
      </c>
      <c r="G133" t="s">
        <v>340</v>
      </c>
      <c r="H133">
        <v>2010</v>
      </c>
      <c r="I133" t="s">
        <v>97</v>
      </c>
      <c r="J133" t="s">
        <v>22</v>
      </c>
      <c r="K133" t="s">
        <v>32161</v>
      </c>
      <c r="L133">
        <v>7</v>
      </c>
    </row>
    <row r="134" spans="1:14">
      <c r="A134">
        <f t="shared" si="2"/>
        <v>132</v>
      </c>
      <c r="B134" t="s">
        <v>373</v>
      </c>
      <c r="C134">
        <f>VLOOKUP(B134,[10]Sheet2!A$1:B$100,2,FALSE)</f>
        <v>14</v>
      </c>
      <c r="D134" t="s">
        <v>32209</v>
      </c>
      <c r="F134" t="s">
        <v>32210</v>
      </c>
      <c r="J134" t="s">
        <v>4644</v>
      </c>
      <c r="L134">
        <v>7</v>
      </c>
      <c r="N134" t="s">
        <v>34</v>
      </c>
    </row>
    <row r="135" spans="1:14">
      <c r="A135">
        <f t="shared" si="2"/>
        <v>133</v>
      </c>
      <c r="B135" t="s">
        <v>373</v>
      </c>
      <c r="C135">
        <f>VLOOKUP(B135,[10]Sheet2!A$1:B$100,2,FALSE)</f>
        <v>14</v>
      </c>
      <c r="D135" t="s">
        <v>32212</v>
      </c>
      <c r="F135" t="s">
        <v>32213</v>
      </c>
      <c r="G135" t="s">
        <v>32214</v>
      </c>
      <c r="J135" t="s">
        <v>22</v>
      </c>
      <c r="L135">
        <v>7</v>
      </c>
      <c r="N135" t="s">
        <v>34</v>
      </c>
    </row>
    <row r="136" spans="1:14">
      <c r="A136">
        <f t="shared" si="2"/>
        <v>134</v>
      </c>
      <c r="B136" t="s">
        <v>373</v>
      </c>
      <c r="C136">
        <f>VLOOKUP(B136,[10]Sheet2!A$1:B$100,2,FALSE)</f>
        <v>14</v>
      </c>
      <c r="D136" t="s">
        <v>32215</v>
      </c>
      <c r="E136" t="s">
        <v>32216</v>
      </c>
      <c r="F136" t="s">
        <v>32217</v>
      </c>
      <c r="G136" t="s">
        <v>31074</v>
      </c>
      <c r="H136">
        <v>2012</v>
      </c>
      <c r="I136" t="s">
        <v>97</v>
      </c>
      <c r="J136" t="s">
        <v>22</v>
      </c>
      <c r="K136" t="s">
        <v>32218</v>
      </c>
      <c r="L136">
        <v>7</v>
      </c>
    </row>
    <row r="137" spans="1:14">
      <c r="A137">
        <f t="shared" si="2"/>
        <v>135</v>
      </c>
      <c r="B137" t="s">
        <v>373</v>
      </c>
      <c r="C137">
        <f>VLOOKUP(B137,[10]Sheet2!A$1:B$100,2,FALSE)</f>
        <v>14</v>
      </c>
      <c r="D137" t="s">
        <v>32219</v>
      </c>
      <c r="E137" t="s">
        <v>32220</v>
      </c>
      <c r="F137" t="s">
        <v>30890</v>
      </c>
      <c r="G137" t="s">
        <v>32221</v>
      </c>
      <c r="H137">
        <v>1964</v>
      </c>
      <c r="I137" t="s">
        <v>25487</v>
      </c>
      <c r="J137" t="s">
        <v>22</v>
      </c>
      <c r="K137" t="s">
        <v>32222</v>
      </c>
      <c r="L137">
        <v>6</v>
      </c>
    </row>
    <row r="138" spans="1:14">
      <c r="A138">
        <f t="shared" si="2"/>
        <v>136</v>
      </c>
      <c r="B138" t="s">
        <v>373</v>
      </c>
      <c r="C138">
        <f>VLOOKUP(B138,[10]Sheet2!A$1:B$100,2,FALSE)</f>
        <v>14</v>
      </c>
      <c r="D138" t="s">
        <v>32235</v>
      </c>
      <c r="F138" t="s">
        <v>31052</v>
      </c>
      <c r="G138" t="s">
        <v>1394</v>
      </c>
      <c r="J138" t="s">
        <v>22</v>
      </c>
      <c r="L138">
        <v>7</v>
      </c>
      <c r="N138" t="s">
        <v>34</v>
      </c>
    </row>
    <row r="139" spans="1:14">
      <c r="A139">
        <f t="shared" si="2"/>
        <v>137</v>
      </c>
      <c r="B139" t="s">
        <v>373</v>
      </c>
      <c r="C139">
        <f>VLOOKUP(B139,[10]Sheet2!A$1:B$100,2,FALSE)</f>
        <v>14</v>
      </c>
      <c r="D139" t="s">
        <v>32236</v>
      </c>
      <c r="E139" t="s">
        <v>32237</v>
      </c>
      <c r="F139" t="s">
        <v>32238</v>
      </c>
      <c r="G139" t="s">
        <v>32239</v>
      </c>
      <c r="H139">
        <v>1991</v>
      </c>
      <c r="I139" t="s">
        <v>30858</v>
      </c>
      <c r="J139" t="s">
        <v>22</v>
      </c>
      <c r="K139" t="s">
        <v>32240</v>
      </c>
      <c r="L139" t="s">
        <v>32241</v>
      </c>
      <c r="M139" t="s">
        <v>32237</v>
      </c>
      <c r="N139" t="s">
        <v>24</v>
      </c>
    </row>
    <row r="140" spans="1:14">
      <c r="A140">
        <f t="shared" si="2"/>
        <v>138</v>
      </c>
      <c r="B140" t="s">
        <v>373</v>
      </c>
      <c r="C140">
        <f>VLOOKUP(B140,[10]Sheet2!A$1:B$100,2,FALSE)</f>
        <v>14</v>
      </c>
      <c r="D140" t="s">
        <v>32323</v>
      </c>
      <c r="E140" t="s">
        <v>32324</v>
      </c>
      <c r="F140" t="s">
        <v>32325</v>
      </c>
      <c r="G140" t="s">
        <v>32326</v>
      </c>
      <c r="H140">
        <v>2010</v>
      </c>
      <c r="I140" t="s">
        <v>4729</v>
      </c>
      <c r="J140" t="s">
        <v>22</v>
      </c>
      <c r="K140" t="s">
        <v>32327</v>
      </c>
      <c r="L140">
        <v>5</v>
      </c>
    </row>
    <row r="141" spans="1:14">
      <c r="A141">
        <f t="shared" si="2"/>
        <v>139</v>
      </c>
      <c r="B141" t="s">
        <v>373</v>
      </c>
      <c r="C141">
        <f>VLOOKUP(B141,[10]Sheet2!A$1:B$100,2,FALSE)</f>
        <v>14</v>
      </c>
      <c r="D141" t="s">
        <v>32313</v>
      </c>
      <c r="E141" t="s">
        <v>32314</v>
      </c>
      <c r="F141" t="s">
        <v>32315</v>
      </c>
      <c r="G141" t="s">
        <v>31504</v>
      </c>
      <c r="H141">
        <v>2012</v>
      </c>
      <c r="I141" t="s">
        <v>97</v>
      </c>
      <c r="J141" t="s">
        <v>22</v>
      </c>
      <c r="K141" t="s">
        <v>32316</v>
      </c>
      <c r="L141">
        <v>5</v>
      </c>
    </row>
    <row r="142" spans="1:14">
      <c r="A142">
        <f t="shared" si="2"/>
        <v>140</v>
      </c>
      <c r="B142" t="s">
        <v>373</v>
      </c>
      <c r="C142">
        <f>VLOOKUP(B142,[10]Sheet2!A$1:B$100,2,FALSE)</f>
        <v>14</v>
      </c>
      <c r="D142" t="s">
        <v>32355</v>
      </c>
      <c r="E142" t="s">
        <v>32356</v>
      </c>
      <c r="F142" t="s">
        <v>32357</v>
      </c>
      <c r="G142" t="s">
        <v>8097</v>
      </c>
      <c r="H142">
        <v>2007</v>
      </c>
      <c r="I142" t="s">
        <v>535</v>
      </c>
      <c r="J142" t="s">
        <v>22</v>
      </c>
      <c r="K142" t="s">
        <v>32358</v>
      </c>
      <c r="L142">
        <v>6</v>
      </c>
      <c r="M142" t="s">
        <v>32359</v>
      </c>
    </row>
    <row r="143" spans="1:14">
      <c r="A143">
        <f t="shared" si="2"/>
        <v>141</v>
      </c>
      <c r="B143" t="s">
        <v>589</v>
      </c>
      <c r="C143">
        <f>VLOOKUP(B143,[10]Sheet2!A$1:B$100,2,FALSE)</f>
        <v>15</v>
      </c>
      <c r="D143" t="s">
        <v>32365</v>
      </c>
      <c r="F143" t="s">
        <v>32366</v>
      </c>
      <c r="G143" t="s">
        <v>32367</v>
      </c>
      <c r="J143" t="s">
        <v>22</v>
      </c>
      <c r="L143">
        <v>6</v>
      </c>
      <c r="N143" t="s">
        <v>34</v>
      </c>
    </row>
    <row r="144" spans="1:14">
      <c r="A144">
        <f t="shared" si="2"/>
        <v>142</v>
      </c>
      <c r="B144" t="s">
        <v>589</v>
      </c>
      <c r="C144">
        <f>VLOOKUP(B144,[10]Sheet2!A$1:B$100,2,FALSE)</f>
        <v>15</v>
      </c>
      <c r="D144" t="s">
        <v>32360</v>
      </c>
      <c r="E144" t="s">
        <v>32361</v>
      </c>
      <c r="F144" t="s">
        <v>32362</v>
      </c>
      <c r="G144" t="s">
        <v>31338</v>
      </c>
      <c r="H144">
        <v>2012</v>
      </c>
      <c r="I144" t="s">
        <v>535</v>
      </c>
      <c r="J144" t="s">
        <v>22</v>
      </c>
      <c r="K144" t="s">
        <v>32363</v>
      </c>
      <c r="L144">
        <v>6</v>
      </c>
      <c r="M144" t="s">
        <v>32364</v>
      </c>
    </row>
    <row r="145" spans="1:14">
      <c r="A145">
        <f t="shared" si="2"/>
        <v>143</v>
      </c>
      <c r="B145" t="s">
        <v>589</v>
      </c>
      <c r="C145">
        <f>VLOOKUP(B145,[10]Sheet2!A$1:B$100,2,FALSE)</f>
        <v>15</v>
      </c>
      <c r="D145" t="s">
        <v>32417</v>
      </c>
      <c r="F145" t="s">
        <v>30900</v>
      </c>
      <c r="G145" t="s">
        <v>29041</v>
      </c>
      <c r="J145" t="s">
        <v>22</v>
      </c>
      <c r="L145">
        <v>6</v>
      </c>
      <c r="N145" t="s">
        <v>34</v>
      </c>
    </row>
    <row r="146" spans="1:14">
      <c r="A146">
        <f t="shared" si="2"/>
        <v>144</v>
      </c>
      <c r="B146" t="s">
        <v>589</v>
      </c>
      <c r="C146">
        <f>VLOOKUP(B146,[10]Sheet2!A$1:B$100,2,FALSE)</f>
        <v>15</v>
      </c>
      <c r="D146" t="s">
        <v>32418</v>
      </c>
      <c r="E146" t="s">
        <v>32419</v>
      </c>
      <c r="F146" t="s">
        <v>32420</v>
      </c>
      <c r="G146" t="s">
        <v>32421</v>
      </c>
      <c r="H146">
        <v>2004</v>
      </c>
      <c r="I146" t="s">
        <v>31368</v>
      </c>
      <c r="J146" t="s">
        <v>102</v>
      </c>
      <c r="K146" t="s">
        <v>32422</v>
      </c>
      <c r="L146">
        <v>7</v>
      </c>
      <c r="N146" t="s">
        <v>34</v>
      </c>
    </row>
    <row r="147" spans="1:14">
      <c r="A147">
        <f t="shared" si="2"/>
        <v>145</v>
      </c>
      <c r="B147" t="s">
        <v>589</v>
      </c>
      <c r="C147">
        <f>VLOOKUP(B147,[10]Sheet2!A$1:B$100,2,FALSE)</f>
        <v>15</v>
      </c>
      <c r="D147" t="s">
        <v>32383</v>
      </c>
      <c r="E147" t="s">
        <v>32384</v>
      </c>
      <c r="F147" t="s">
        <v>32385</v>
      </c>
      <c r="G147" t="s">
        <v>340</v>
      </c>
      <c r="H147">
        <v>2012</v>
      </c>
      <c r="I147" t="s">
        <v>97</v>
      </c>
      <c r="J147" t="s">
        <v>22</v>
      </c>
      <c r="K147" t="s">
        <v>32386</v>
      </c>
      <c r="L147">
        <v>7</v>
      </c>
    </row>
    <row r="148" spans="1:14">
      <c r="A148">
        <f t="shared" si="2"/>
        <v>146</v>
      </c>
      <c r="B148" t="s">
        <v>589</v>
      </c>
      <c r="C148">
        <f>VLOOKUP(B148,[10]Sheet2!A$1:B$100,2,FALSE)</f>
        <v>15</v>
      </c>
      <c r="D148" t="s">
        <v>32441</v>
      </c>
      <c r="F148" t="s">
        <v>32442</v>
      </c>
      <c r="G148" t="s">
        <v>32443</v>
      </c>
      <c r="J148" t="s">
        <v>22</v>
      </c>
      <c r="L148">
        <v>6</v>
      </c>
      <c r="M148" t="s">
        <v>32444</v>
      </c>
      <c r="N148" t="s">
        <v>34</v>
      </c>
    </row>
    <row r="149" spans="1:14">
      <c r="A149">
        <f t="shared" si="2"/>
        <v>147</v>
      </c>
      <c r="B149" t="s">
        <v>589</v>
      </c>
      <c r="C149">
        <f>VLOOKUP(B149,[10]Sheet2!A$1:B$100,2,FALSE)</f>
        <v>15</v>
      </c>
      <c r="D149" t="s">
        <v>32449</v>
      </c>
      <c r="F149" t="s">
        <v>32450</v>
      </c>
      <c r="G149" t="s">
        <v>32451</v>
      </c>
      <c r="J149" t="s">
        <v>167</v>
      </c>
      <c r="L149">
        <v>6</v>
      </c>
      <c r="N149" t="s">
        <v>34</v>
      </c>
    </row>
    <row r="150" spans="1:14">
      <c r="A150">
        <f t="shared" si="2"/>
        <v>148</v>
      </c>
      <c r="B150" t="s">
        <v>589</v>
      </c>
      <c r="C150">
        <f>VLOOKUP(B150,[10]Sheet2!A$1:B$100,2,FALSE)</f>
        <v>15</v>
      </c>
      <c r="D150" t="s">
        <v>32507</v>
      </c>
      <c r="E150" t="s">
        <v>32508</v>
      </c>
      <c r="F150" t="s">
        <v>32509</v>
      </c>
      <c r="H150">
        <v>2004</v>
      </c>
      <c r="I150" t="s">
        <v>32510</v>
      </c>
      <c r="J150" t="s">
        <v>167</v>
      </c>
      <c r="K150" t="s">
        <v>32511</v>
      </c>
      <c r="L150">
        <v>6</v>
      </c>
      <c r="M150" t="s">
        <v>32508</v>
      </c>
      <c r="N150" t="s">
        <v>24</v>
      </c>
    </row>
    <row r="151" spans="1:14">
      <c r="A151">
        <f t="shared" si="2"/>
        <v>149</v>
      </c>
      <c r="B151" t="s">
        <v>589</v>
      </c>
      <c r="C151">
        <f>VLOOKUP(B151,[10]Sheet2!A$1:B$100,2,FALSE)</f>
        <v>15</v>
      </c>
      <c r="D151" t="s">
        <v>32516</v>
      </c>
      <c r="E151" t="s">
        <v>32517</v>
      </c>
      <c r="F151" t="s">
        <v>32518</v>
      </c>
      <c r="G151" t="s">
        <v>32519</v>
      </c>
      <c r="H151">
        <v>2010</v>
      </c>
      <c r="I151" t="s">
        <v>19313</v>
      </c>
      <c r="J151" t="s">
        <v>22</v>
      </c>
      <c r="K151" t="s">
        <v>32520</v>
      </c>
      <c r="L151">
        <v>4</v>
      </c>
    </row>
    <row r="152" spans="1:14">
      <c r="A152">
        <f t="shared" si="2"/>
        <v>150</v>
      </c>
      <c r="B152" t="s">
        <v>589</v>
      </c>
      <c r="C152">
        <f>VLOOKUP(B152,[10]Sheet2!A$1:B$100,2,FALSE)</f>
        <v>15</v>
      </c>
      <c r="D152" t="s">
        <v>32555</v>
      </c>
      <c r="E152" t="s">
        <v>32556</v>
      </c>
      <c r="F152" t="s">
        <v>32557</v>
      </c>
      <c r="G152" t="s">
        <v>10190</v>
      </c>
      <c r="H152">
        <v>2012</v>
      </c>
      <c r="I152" t="s">
        <v>97</v>
      </c>
      <c r="J152" t="s">
        <v>22</v>
      </c>
      <c r="K152" t="s">
        <v>32558</v>
      </c>
      <c r="L152">
        <v>10</v>
      </c>
      <c r="M152" t="s">
        <v>32559</v>
      </c>
    </row>
    <row r="153" spans="1:14">
      <c r="A153">
        <f t="shared" si="2"/>
        <v>151</v>
      </c>
      <c r="B153" t="s">
        <v>25</v>
      </c>
      <c r="C153">
        <f>VLOOKUP(B153,[10]Sheet2!A$1:B$100,2,FALSE)</f>
        <v>16</v>
      </c>
      <c r="D153" t="s">
        <v>32588</v>
      </c>
      <c r="E153" t="s">
        <v>32589</v>
      </c>
      <c r="F153" t="s">
        <v>32590</v>
      </c>
      <c r="G153" t="s">
        <v>32591</v>
      </c>
      <c r="H153">
        <v>2005</v>
      </c>
      <c r="I153" t="s">
        <v>97</v>
      </c>
      <c r="J153" t="s">
        <v>22</v>
      </c>
      <c r="K153" t="s">
        <v>32592</v>
      </c>
      <c r="L153">
        <v>5</v>
      </c>
    </row>
    <row r="154" spans="1:14">
      <c r="A154">
        <f t="shared" si="2"/>
        <v>152</v>
      </c>
      <c r="B154" t="s">
        <v>25</v>
      </c>
      <c r="C154">
        <f>VLOOKUP(B154,[10]Sheet2!A$1:B$100,2,FALSE)</f>
        <v>16</v>
      </c>
      <c r="D154" t="s">
        <v>32606</v>
      </c>
      <c r="E154" t="s">
        <v>32607</v>
      </c>
      <c r="F154" t="s">
        <v>32608</v>
      </c>
      <c r="G154" t="s">
        <v>4114</v>
      </c>
      <c r="H154">
        <v>2013</v>
      </c>
      <c r="I154" t="s">
        <v>863</v>
      </c>
      <c r="J154" t="s">
        <v>22</v>
      </c>
      <c r="K154" t="s">
        <v>32609</v>
      </c>
      <c r="L154">
        <v>4</v>
      </c>
      <c r="M154" t="s">
        <v>32610</v>
      </c>
    </row>
    <row r="155" spans="1:14">
      <c r="A155">
        <f t="shared" si="2"/>
        <v>153</v>
      </c>
      <c r="B155" t="s">
        <v>25</v>
      </c>
      <c r="C155">
        <f>VLOOKUP(B155,[10]Sheet2!A$1:B$100,2,FALSE)</f>
        <v>16</v>
      </c>
      <c r="D155" t="s">
        <v>32526</v>
      </c>
      <c r="E155" t="s">
        <v>32527</v>
      </c>
      <c r="F155" t="s">
        <v>32528</v>
      </c>
      <c r="G155" t="s">
        <v>32529</v>
      </c>
      <c r="H155">
        <v>2010</v>
      </c>
      <c r="I155" t="s">
        <v>30996</v>
      </c>
      <c r="J155" t="s">
        <v>102</v>
      </c>
      <c r="K155" t="s">
        <v>32530</v>
      </c>
      <c r="L155">
        <v>4</v>
      </c>
    </row>
    <row r="156" spans="1:14">
      <c r="A156">
        <f t="shared" si="2"/>
        <v>154</v>
      </c>
      <c r="B156" t="s">
        <v>25</v>
      </c>
      <c r="C156">
        <f>VLOOKUP(B156,[10]Sheet2!A$1:B$100,2,FALSE)</f>
        <v>16</v>
      </c>
      <c r="D156" t="s">
        <v>32611</v>
      </c>
      <c r="F156" t="s">
        <v>32612</v>
      </c>
      <c r="H156">
        <v>1985</v>
      </c>
      <c r="I156" t="s">
        <v>32613</v>
      </c>
      <c r="J156" t="s">
        <v>22</v>
      </c>
      <c r="L156">
        <v>5</v>
      </c>
      <c r="N156" t="s">
        <v>34</v>
      </c>
    </row>
    <row r="157" spans="1:14">
      <c r="A157">
        <f t="shared" si="2"/>
        <v>155</v>
      </c>
      <c r="B157" t="s">
        <v>25</v>
      </c>
      <c r="C157">
        <f>VLOOKUP(B157,[10]Sheet2!A$1:B$100,2,FALSE)</f>
        <v>16</v>
      </c>
      <c r="D157" t="s">
        <v>32614</v>
      </c>
      <c r="F157" t="s">
        <v>32615</v>
      </c>
      <c r="G157" t="s">
        <v>32616</v>
      </c>
      <c r="J157" t="s">
        <v>22</v>
      </c>
      <c r="L157">
        <v>5</v>
      </c>
      <c r="N157" t="s">
        <v>34</v>
      </c>
    </row>
    <row r="158" spans="1:14">
      <c r="A158">
        <f t="shared" si="2"/>
        <v>156</v>
      </c>
      <c r="B158" t="s">
        <v>25</v>
      </c>
      <c r="C158">
        <f>VLOOKUP(B158,[10]Sheet2!A$1:B$100,2,FALSE)</f>
        <v>16</v>
      </c>
      <c r="D158" t="s">
        <v>32617</v>
      </c>
      <c r="F158" t="s">
        <v>32618</v>
      </c>
      <c r="I158" t="s">
        <v>32619</v>
      </c>
      <c r="J158" t="s">
        <v>22</v>
      </c>
      <c r="L158">
        <v>5</v>
      </c>
      <c r="N158" t="s">
        <v>34</v>
      </c>
    </row>
    <row r="159" spans="1:14">
      <c r="A159">
        <f t="shared" si="2"/>
        <v>157</v>
      </c>
      <c r="B159" t="s">
        <v>25</v>
      </c>
      <c r="C159">
        <f>VLOOKUP(B159,[10]Sheet2!A$1:B$100,2,FALSE)</f>
        <v>16</v>
      </c>
      <c r="D159" t="s">
        <v>32620</v>
      </c>
      <c r="F159" t="s">
        <v>32621</v>
      </c>
      <c r="G159" t="s">
        <v>32622</v>
      </c>
      <c r="J159" t="s">
        <v>4644</v>
      </c>
      <c r="L159">
        <v>5</v>
      </c>
      <c r="N159" t="s">
        <v>34</v>
      </c>
    </row>
    <row r="160" spans="1:14">
      <c r="A160">
        <f t="shared" si="2"/>
        <v>158</v>
      </c>
      <c r="B160" t="s">
        <v>25</v>
      </c>
      <c r="C160">
        <f>VLOOKUP(B160,[10]Sheet2!A$1:B$100,2,FALSE)</f>
        <v>16</v>
      </c>
      <c r="D160" t="s">
        <v>32623</v>
      </c>
      <c r="F160" t="s">
        <v>32624</v>
      </c>
      <c r="I160" t="s">
        <v>31027</v>
      </c>
      <c r="J160" t="s">
        <v>22</v>
      </c>
      <c r="L160">
        <v>5</v>
      </c>
      <c r="N160" t="s">
        <v>34</v>
      </c>
    </row>
    <row r="161" spans="1:14">
      <c r="A161">
        <f t="shared" si="2"/>
        <v>159</v>
      </c>
      <c r="B161" t="s">
        <v>25</v>
      </c>
      <c r="C161">
        <f>VLOOKUP(B161,[10]Sheet2!A$1:B$100,2,FALSE)</f>
        <v>16</v>
      </c>
      <c r="D161" t="s">
        <v>32625</v>
      </c>
      <c r="F161" t="s">
        <v>32626</v>
      </c>
      <c r="G161" t="s">
        <v>32627</v>
      </c>
      <c r="J161" t="s">
        <v>22</v>
      </c>
      <c r="L161">
        <v>5</v>
      </c>
      <c r="N161" t="s">
        <v>34</v>
      </c>
    </row>
    <row r="162" spans="1:14">
      <c r="A162">
        <f t="shared" si="2"/>
        <v>160</v>
      </c>
      <c r="B162" t="s">
        <v>25</v>
      </c>
      <c r="C162">
        <f>VLOOKUP(B162,[10]Sheet2!A$1:B$100,2,FALSE)</f>
        <v>16</v>
      </c>
      <c r="D162" t="s">
        <v>32628</v>
      </c>
      <c r="E162" t="s">
        <v>32629</v>
      </c>
      <c r="F162" t="s">
        <v>32630</v>
      </c>
      <c r="G162" t="s">
        <v>32631</v>
      </c>
      <c r="H162">
        <v>2004</v>
      </c>
      <c r="I162" t="s">
        <v>32632</v>
      </c>
      <c r="J162" t="s">
        <v>22</v>
      </c>
      <c r="K162" t="s">
        <v>32633</v>
      </c>
      <c r="L162">
        <v>5</v>
      </c>
      <c r="M162" t="s">
        <v>32629</v>
      </c>
      <c r="N162" t="s">
        <v>24</v>
      </c>
    </row>
    <row r="163" spans="1:14">
      <c r="A163">
        <f t="shared" si="2"/>
        <v>161</v>
      </c>
      <c r="B163" t="s">
        <v>645</v>
      </c>
      <c r="C163">
        <f>VLOOKUP(B163,[10]Sheet2!A$1:B$100,2,FALSE)</f>
        <v>17</v>
      </c>
      <c r="D163" t="s">
        <v>32661</v>
      </c>
      <c r="E163" t="s">
        <v>32662</v>
      </c>
      <c r="F163" t="s">
        <v>32663</v>
      </c>
      <c r="G163" t="s">
        <v>32664</v>
      </c>
      <c r="H163">
        <v>2008</v>
      </c>
      <c r="I163" t="s">
        <v>17426</v>
      </c>
      <c r="J163" t="s">
        <v>22</v>
      </c>
      <c r="K163" t="s">
        <v>32665</v>
      </c>
      <c r="L163">
        <v>5</v>
      </c>
      <c r="M163" t="s">
        <v>32666</v>
      </c>
    </row>
    <row r="164" spans="1:14">
      <c r="A164">
        <f t="shared" si="2"/>
        <v>162</v>
      </c>
      <c r="B164" t="s">
        <v>645</v>
      </c>
      <c r="C164">
        <f>VLOOKUP(B164,[10]Sheet2!A$1:B$100,2,FALSE)</f>
        <v>17</v>
      </c>
      <c r="D164" t="s">
        <v>32684</v>
      </c>
      <c r="E164" t="s">
        <v>32685</v>
      </c>
      <c r="F164" t="s">
        <v>32686</v>
      </c>
      <c r="G164" t="s">
        <v>3612</v>
      </c>
      <c r="H164">
        <v>2007</v>
      </c>
      <c r="I164" t="s">
        <v>4714</v>
      </c>
      <c r="J164" t="s">
        <v>22</v>
      </c>
      <c r="K164" t="s">
        <v>32687</v>
      </c>
      <c r="L164">
        <v>6</v>
      </c>
      <c r="M164" t="s">
        <v>32688</v>
      </c>
    </row>
    <row r="165" spans="1:14">
      <c r="A165">
        <f t="shared" si="2"/>
        <v>163</v>
      </c>
      <c r="B165" t="s">
        <v>645</v>
      </c>
      <c r="C165">
        <f>VLOOKUP(B165,[10]Sheet2!A$1:B$100,2,FALSE)</f>
        <v>17</v>
      </c>
      <c r="D165" t="s">
        <v>32681</v>
      </c>
      <c r="F165" t="s">
        <v>32682</v>
      </c>
      <c r="G165" t="s">
        <v>32683</v>
      </c>
      <c r="H165">
        <v>1963</v>
      </c>
      <c r="J165" t="s">
        <v>22</v>
      </c>
      <c r="L165">
        <v>4</v>
      </c>
      <c r="N165" t="s">
        <v>34</v>
      </c>
    </row>
    <row r="166" spans="1:14">
      <c r="A166">
        <f t="shared" si="2"/>
        <v>164</v>
      </c>
      <c r="B166" t="s">
        <v>645</v>
      </c>
      <c r="C166">
        <f>VLOOKUP(B166,[10]Sheet2!A$1:B$100,2,FALSE)</f>
        <v>17</v>
      </c>
      <c r="D166" t="s">
        <v>32698</v>
      </c>
      <c r="E166" t="s">
        <v>32699</v>
      </c>
      <c r="F166" t="s">
        <v>32700</v>
      </c>
      <c r="G166" t="s">
        <v>32701</v>
      </c>
      <c r="H166">
        <v>2001</v>
      </c>
      <c r="I166" t="s">
        <v>535</v>
      </c>
      <c r="J166" t="s">
        <v>22</v>
      </c>
      <c r="K166" t="s">
        <v>32702</v>
      </c>
      <c r="L166">
        <v>4</v>
      </c>
      <c r="M166" t="s">
        <v>32703</v>
      </c>
    </row>
    <row r="167" spans="1:14">
      <c r="A167">
        <f t="shared" si="2"/>
        <v>165</v>
      </c>
      <c r="B167" t="s">
        <v>645</v>
      </c>
      <c r="C167">
        <f>VLOOKUP(B167,[10]Sheet2!A$1:B$100,2,FALSE)</f>
        <v>17</v>
      </c>
      <c r="D167" t="s">
        <v>32713</v>
      </c>
      <c r="E167" t="s">
        <v>32714</v>
      </c>
      <c r="F167" t="s">
        <v>32715</v>
      </c>
      <c r="G167" t="s">
        <v>32221</v>
      </c>
      <c r="H167">
        <v>1970</v>
      </c>
      <c r="I167" t="s">
        <v>25487</v>
      </c>
      <c r="J167" t="s">
        <v>22</v>
      </c>
      <c r="K167" t="s">
        <v>32716</v>
      </c>
      <c r="L167">
        <v>4</v>
      </c>
    </row>
    <row r="168" spans="1:14">
      <c r="A168">
        <f t="shared" si="2"/>
        <v>166</v>
      </c>
      <c r="B168" t="s">
        <v>645</v>
      </c>
      <c r="C168">
        <f>VLOOKUP(B168,[10]Sheet2!A$1:B$100,2,FALSE)</f>
        <v>17</v>
      </c>
      <c r="D168" t="s">
        <v>32742</v>
      </c>
      <c r="E168" t="s">
        <v>32743</v>
      </c>
      <c r="F168" t="s">
        <v>32744</v>
      </c>
      <c r="G168" t="s">
        <v>32745</v>
      </c>
      <c r="H168">
        <v>1962</v>
      </c>
      <c r="I168" t="s">
        <v>863</v>
      </c>
      <c r="J168" t="s">
        <v>22</v>
      </c>
      <c r="K168" t="s">
        <v>32746</v>
      </c>
      <c r="L168">
        <v>4</v>
      </c>
    </row>
    <row r="169" spans="1:14">
      <c r="A169">
        <f t="shared" si="2"/>
        <v>167</v>
      </c>
      <c r="B169" t="s">
        <v>645</v>
      </c>
      <c r="C169">
        <f>VLOOKUP(B169,[10]Sheet2!A$1:B$100,2,FALSE)</f>
        <v>17</v>
      </c>
      <c r="D169" t="s">
        <v>32774</v>
      </c>
      <c r="E169" t="s">
        <v>32775</v>
      </c>
      <c r="F169" t="s">
        <v>32776</v>
      </c>
      <c r="G169" t="s">
        <v>5790</v>
      </c>
      <c r="H169">
        <v>2013</v>
      </c>
      <c r="I169" t="s">
        <v>97</v>
      </c>
      <c r="J169" t="s">
        <v>22</v>
      </c>
      <c r="K169" t="s">
        <v>32777</v>
      </c>
      <c r="L169">
        <v>5</v>
      </c>
    </row>
    <row r="170" spans="1:14">
      <c r="A170">
        <f t="shared" si="2"/>
        <v>168</v>
      </c>
      <c r="B170" t="s">
        <v>645</v>
      </c>
      <c r="C170">
        <f>VLOOKUP(B170,[10]Sheet2!A$1:B$100,2,FALSE)</f>
        <v>17</v>
      </c>
      <c r="D170" t="s">
        <v>32807</v>
      </c>
      <c r="E170" t="s">
        <v>32808</v>
      </c>
      <c r="F170" t="s">
        <v>32809</v>
      </c>
      <c r="G170" t="s">
        <v>22763</v>
      </c>
      <c r="H170">
        <v>2012</v>
      </c>
      <c r="I170" t="s">
        <v>25014</v>
      </c>
      <c r="J170" t="s">
        <v>22</v>
      </c>
      <c r="K170" t="s">
        <v>32810</v>
      </c>
      <c r="L170">
        <v>4</v>
      </c>
    </row>
    <row r="171" spans="1:14">
      <c r="A171">
        <f t="shared" si="2"/>
        <v>169</v>
      </c>
      <c r="B171" t="s">
        <v>645</v>
      </c>
      <c r="C171">
        <f>VLOOKUP(B171,[10]Sheet2!A$1:B$100,2,FALSE)</f>
        <v>17</v>
      </c>
      <c r="D171" t="s">
        <v>32811</v>
      </c>
      <c r="E171" t="s">
        <v>32812</v>
      </c>
      <c r="F171" t="s">
        <v>32813</v>
      </c>
      <c r="G171" t="s">
        <v>32814</v>
      </c>
      <c r="H171">
        <v>2001</v>
      </c>
      <c r="I171" t="s">
        <v>32815</v>
      </c>
      <c r="J171" t="s">
        <v>22</v>
      </c>
      <c r="K171" t="s">
        <v>32816</v>
      </c>
      <c r="L171">
        <v>4</v>
      </c>
      <c r="M171" t="s">
        <v>32812</v>
      </c>
      <c r="N171" t="s">
        <v>24</v>
      </c>
    </row>
    <row r="172" spans="1:14">
      <c r="A172">
        <f t="shared" si="2"/>
        <v>170</v>
      </c>
      <c r="B172" t="s">
        <v>645</v>
      </c>
      <c r="C172">
        <f>VLOOKUP(B172,[10]Sheet2!A$1:B$100,2,FALSE)</f>
        <v>17</v>
      </c>
      <c r="D172" t="s">
        <v>32822</v>
      </c>
      <c r="F172" t="s">
        <v>32823</v>
      </c>
      <c r="G172" t="s">
        <v>32824</v>
      </c>
      <c r="J172" t="s">
        <v>4644</v>
      </c>
      <c r="L172">
        <v>4</v>
      </c>
      <c r="N172" t="s">
        <v>34</v>
      </c>
    </row>
    <row r="173" spans="1:14">
      <c r="A173">
        <f t="shared" si="2"/>
        <v>171</v>
      </c>
      <c r="B173" t="s">
        <v>596</v>
      </c>
      <c r="C173">
        <f>VLOOKUP(B173,[10]Sheet2!A$1:B$100,2,FALSE)</f>
        <v>18</v>
      </c>
      <c r="D173" t="s">
        <v>32834</v>
      </c>
      <c r="E173" t="s">
        <v>32835</v>
      </c>
      <c r="F173" t="s">
        <v>32836</v>
      </c>
      <c r="G173" t="s">
        <v>9846</v>
      </c>
      <c r="H173">
        <v>2013</v>
      </c>
      <c r="I173" t="s">
        <v>7647</v>
      </c>
      <c r="J173" t="s">
        <v>22</v>
      </c>
      <c r="K173" t="s">
        <v>32837</v>
      </c>
      <c r="L173">
        <v>5</v>
      </c>
      <c r="M173" t="s">
        <v>32838</v>
      </c>
    </row>
    <row r="174" spans="1:14">
      <c r="A174">
        <f t="shared" si="2"/>
        <v>172</v>
      </c>
      <c r="B174" t="s">
        <v>596</v>
      </c>
      <c r="C174">
        <f>VLOOKUP(B174,[10]Sheet2!A$1:B$100,2,FALSE)</f>
        <v>18</v>
      </c>
      <c r="D174" t="s">
        <v>32858</v>
      </c>
      <c r="E174" t="s">
        <v>32859</v>
      </c>
      <c r="F174" t="s">
        <v>32860</v>
      </c>
      <c r="G174" t="s">
        <v>32861</v>
      </c>
      <c r="H174">
        <v>2012</v>
      </c>
      <c r="I174" t="s">
        <v>32862</v>
      </c>
      <c r="J174" t="s">
        <v>4644</v>
      </c>
      <c r="K174" t="s">
        <v>32863</v>
      </c>
      <c r="L174">
        <v>6</v>
      </c>
      <c r="M174" t="s">
        <v>32859</v>
      </c>
      <c r="N174" t="s">
        <v>24</v>
      </c>
    </row>
    <row r="175" spans="1:14">
      <c r="A175">
        <f t="shared" si="2"/>
        <v>173</v>
      </c>
      <c r="B175" t="s">
        <v>596</v>
      </c>
      <c r="C175">
        <f>VLOOKUP(B175,[10]Sheet2!A$1:B$100,2,FALSE)</f>
        <v>18</v>
      </c>
      <c r="D175" t="s">
        <v>32864</v>
      </c>
      <c r="F175" t="s">
        <v>32865</v>
      </c>
      <c r="G175" t="s">
        <v>32866</v>
      </c>
      <c r="J175" t="s">
        <v>4644</v>
      </c>
      <c r="L175">
        <v>4</v>
      </c>
      <c r="N175" t="s">
        <v>34</v>
      </c>
    </row>
    <row r="176" spans="1:14">
      <c r="A176">
        <f t="shared" si="2"/>
        <v>174</v>
      </c>
      <c r="B176" t="s">
        <v>596</v>
      </c>
      <c r="C176">
        <f>VLOOKUP(B176,[10]Sheet2!A$1:B$100,2,FALSE)</f>
        <v>18</v>
      </c>
      <c r="D176" t="s">
        <v>32867</v>
      </c>
      <c r="E176" t="s">
        <v>32868</v>
      </c>
      <c r="F176" t="s">
        <v>32869</v>
      </c>
      <c r="G176" t="s">
        <v>32870</v>
      </c>
      <c r="H176">
        <v>2010</v>
      </c>
      <c r="I176" t="s">
        <v>535</v>
      </c>
      <c r="J176" t="s">
        <v>22</v>
      </c>
      <c r="K176" t="s">
        <v>32871</v>
      </c>
      <c r="L176">
        <v>4</v>
      </c>
    </row>
    <row r="177" spans="1:14">
      <c r="A177">
        <f t="shared" si="2"/>
        <v>175</v>
      </c>
      <c r="B177" t="s">
        <v>596</v>
      </c>
      <c r="C177">
        <f>VLOOKUP(B177,[10]Sheet2!A$1:B$100,2,FALSE)</f>
        <v>18</v>
      </c>
      <c r="D177" t="s">
        <v>32872</v>
      </c>
      <c r="F177" t="s">
        <v>32873</v>
      </c>
      <c r="G177" t="s">
        <v>32874</v>
      </c>
      <c r="J177" t="s">
        <v>102</v>
      </c>
      <c r="L177">
        <v>4</v>
      </c>
      <c r="N177" t="s">
        <v>34</v>
      </c>
    </row>
    <row r="178" spans="1:14">
      <c r="A178">
        <f t="shared" si="2"/>
        <v>176</v>
      </c>
      <c r="B178" t="s">
        <v>596</v>
      </c>
      <c r="C178">
        <f>VLOOKUP(B178,[10]Sheet2!A$1:B$100,2,FALSE)</f>
        <v>18</v>
      </c>
      <c r="D178" t="s">
        <v>32875</v>
      </c>
      <c r="F178" t="s">
        <v>32876</v>
      </c>
      <c r="G178" t="s">
        <v>32877</v>
      </c>
      <c r="J178" t="s">
        <v>4644</v>
      </c>
      <c r="L178">
        <v>4</v>
      </c>
      <c r="N178" t="s">
        <v>34</v>
      </c>
    </row>
    <row r="179" spans="1:14">
      <c r="A179">
        <f t="shared" si="2"/>
        <v>177</v>
      </c>
      <c r="B179" t="s">
        <v>596</v>
      </c>
      <c r="C179">
        <f>VLOOKUP(B179,[10]Sheet2!A$1:B$100,2,FALSE)</f>
        <v>18</v>
      </c>
      <c r="D179" t="s">
        <v>32880</v>
      </c>
      <c r="E179" t="s">
        <v>32881</v>
      </c>
      <c r="F179" t="s">
        <v>32882</v>
      </c>
      <c r="G179" t="s">
        <v>32883</v>
      </c>
      <c r="H179">
        <v>2003</v>
      </c>
      <c r="I179" t="s">
        <v>12402</v>
      </c>
      <c r="J179" t="s">
        <v>22</v>
      </c>
      <c r="K179" t="s">
        <v>32884</v>
      </c>
      <c r="L179">
        <v>4</v>
      </c>
    </row>
    <row r="180" spans="1:14">
      <c r="A180">
        <f t="shared" si="2"/>
        <v>178</v>
      </c>
      <c r="B180" t="s">
        <v>596</v>
      </c>
      <c r="C180">
        <f>VLOOKUP(B180,[10]Sheet2!A$1:B$100,2,FALSE)</f>
        <v>18</v>
      </c>
      <c r="D180" t="s">
        <v>32894</v>
      </c>
      <c r="F180" t="s">
        <v>32895</v>
      </c>
      <c r="I180" t="s">
        <v>6882</v>
      </c>
      <c r="J180" t="s">
        <v>22</v>
      </c>
      <c r="L180">
        <v>4</v>
      </c>
      <c r="N180" t="s">
        <v>34</v>
      </c>
    </row>
    <row r="181" spans="1:14">
      <c r="A181">
        <f t="shared" si="2"/>
        <v>179</v>
      </c>
      <c r="B181" t="s">
        <v>596</v>
      </c>
      <c r="C181">
        <f>VLOOKUP(B181,[10]Sheet2!A$1:B$100,2,FALSE)</f>
        <v>18</v>
      </c>
      <c r="D181" t="s">
        <v>32896</v>
      </c>
      <c r="F181" t="s">
        <v>32897</v>
      </c>
      <c r="H181">
        <v>1988</v>
      </c>
      <c r="I181" t="s">
        <v>32898</v>
      </c>
      <c r="J181" t="s">
        <v>4626</v>
      </c>
      <c r="L181">
        <v>4</v>
      </c>
      <c r="N181" t="s">
        <v>34</v>
      </c>
    </row>
    <row r="182" spans="1:14">
      <c r="A182">
        <f t="shared" si="2"/>
        <v>180</v>
      </c>
      <c r="B182" t="s">
        <v>596</v>
      </c>
      <c r="C182">
        <f>VLOOKUP(B182,[10]Sheet2!A$1:B$100,2,FALSE)</f>
        <v>18</v>
      </c>
      <c r="D182" t="s">
        <v>32899</v>
      </c>
      <c r="F182" t="s">
        <v>32900</v>
      </c>
      <c r="G182" t="s">
        <v>32901</v>
      </c>
      <c r="J182" t="s">
        <v>167</v>
      </c>
      <c r="L182">
        <v>4</v>
      </c>
      <c r="N182" t="s">
        <v>34</v>
      </c>
    </row>
    <row r="183" spans="1:14">
      <c r="A183">
        <f t="shared" si="2"/>
        <v>181</v>
      </c>
      <c r="B183" t="s">
        <v>1660</v>
      </c>
      <c r="C183">
        <f>VLOOKUP(B183,[10]Sheet2!A$1:B$100,2,FALSE)</f>
        <v>19</v>
      </c>
      <c r="D183" t="s">
        <v>32845</v>
      </c>
      <c r="F183" t="s">
        <v>32846</v>
      </c>
      <c r="G183" t="s">
        <v>32847</v>
      </c>
      <c r="J183" t="s">
        <v>102</v>
      </c>
      <c r="L183">
        <v>4</v>
      </c>
      <c r="N183" t="s">
        <v>34</v>
      </c>
    </row>
    <row r="184" spans="1:14">
      <c r="A184">
        <f t="shared" si="2"/>
        <v>182</v>
      </c>
      <c r="B184" t="s">
        <v>1660</v>
      </c>
      <c r="C184">
        <f>VLOOKUP(B184,[10]Sheet2!A$1:B$100,2,FALSE)</f>
        <v>19</v>
      </c>
      <c r="D184" t="s">
        <v>32902</v>
      </c>
      <c r="F184" t="s">
        <v>32903</v>
      </c>
      <c r="I184">
        <v>2003</v>
      </c>
      <c r="J184" t="s">
        <v>119</v>
      </c>
      <c r="L184">
        <v>4</v>
      </c>
      <c r="N184" t="s">
        <v>34</v>
      </c>
    </row>
    <row r="185" spans="1:14">
      <c r="A185">
        <f t="shared" si="2"/>
        <v>183</v>
      </c>
      <c r="B185" t="s">
        <v>1660</v>
      </c>
      <c r="C185">
        <f>VLOOKUP(B185,[10]Sheet2!A$1:B$100,2,FALSE)</f>
        <v>19</v>
      </c>
      <c r="D185" t="s">
        <v>32843</v>
      </c>
      <c r="F185" t="s">
        <v>32844</v>
      </c>
      <c r="G185" t="s">
        <v>340</v>
      </c>
      <c r="J185" t="s">
        <v>22</v>
      </c>
      <c r="L185">
        <v>4</v>
      </c>
      <c r="N185" t="s">
        <v>34</v>
      </c>
    </row>
    <row r="186" spans="1:14">
      <c r="A186">
        <f t="shared" si="2"/>
        <v>184</v>
      </c>
      <c r="B186" t="s">
        <v>1660</v>
      </c>
      <c r="C186">
        <f>VLOOKUP(B186,[10]Sheet2!A$1:B$100,2,FALSE)</f>
        <v>19</v>
      </c>
      <c r="D186" t="s">
        <v>32904</v>
      </c>
      <c r="F186" t="s">
        <v>32905</v>
      </c>
      <c r="I186" t="s">
        <v>11707</v>
      </c>
      <c r="J186" t="s">
        <v>22</v>
      </c>
      <c r="L186">
        <v>4</v>
      </c>
      <c r="N186" t="s">
        <v>34</v>
      </c>
    </row>
    <row r="187" spans="1:14">
      <c r="A187">
        <f t="shared" si="2"/>
        <v>185</v>
      </c>
      <c r="B187" t="s">
        <v>1660</v>
      </c>
      <c r="C187">
        <f>VLOOKUP(B187,[10]Sheet2!A$1:B$100,2,FALSE)</f>
        <v>19</v>
      </c>
      <c r="D187" t="s">
        <v>32906</v>
      </c>
      <c r="F187" t="s">
        <v>32907</v>
      </c>
      <c r="G187" t="s">
        <v>32908</v>
      </c>
      <c r="J187" t="s">
        <v>22</v>
      </c>
      <c r="L187">
        <v>4</v>
      </c>
      <c r="N187" t="s">
        <v>34</v>
      </c>
    </row>
    <row r="188" spans="1:14">
      <c r="A188">
        <f t="shared" si="2"/>
        <v>186</v>
      </c>
      <c r="B188" t="s">
        <v>1660</v>
      </c>
      <c r="C188">
        <f>VLOOKUP(B188,[10]Sheet2!A$1:B$100,2,FALSE)</f>
        <v>19</v>
      </c>
      <c r="D188" t="s">
        <v>32919</v>
      </c>
      <c r="E188" t="s">
        <v>32920</v>
      </c>
      <c r="F188" t="s">
        <v>32921</v>
      </c>
      <c r="G188" t="s">
        <v>1170</v>
      </c>
      <c r="H188">
        <v>2012</v>
      </c>
      <c r="I188" t="s">
        <v>97</v>
      </c>
      <c r="J188" t="s">
        <v>22</v>
      </c>
      <c r="K188" t="s">
        <v>32922</v>
      </c>
      <c r="L188">
        <v>3</v>
      </c>
    </row>
    <row r="189" spans="1:14">
      <c r="A189">
        <f t="shared" si="2"/>
        <v>187</v>
      </c>
      <c r="B189" t="s">
        <v>1660</v>
      </c>
      <c r="C189">
        <f>VLOOKUP(B189,[10]Sheet2!A$1:B$100,2,FALSE)</f>
        <v>19</v>
      </c>
      <c r="D189" t="s">
        <v>32923</v>
      </c>
      <c r="F189" t="s">
        <v>31326</v>
      </c>
      <c r="J189" t="s">
        <v>22</v>
      </c>
      <c r="L189">
        <v>4</v>
      </c>
      <c r="N189" t="s">
        <v>34</v>
      </c>
    </row>
    <row r="190" spans="1:14">
      <c r="A190">
        <f t="shared" si="2"/>
        <v>188</v>
      </c>
      <c r="B190" t="s">
        <v>1660</v>
      </c>
      <c r="C190">
        <f>VLOOKUP(B190,[10]Sheet2!A$1:B$100,2,FALSE)</f>
        <v>19</v>
      </c>
      <c r="D190" t="s">
        <v>32929</v>
      </c>
      <c r="E190" t="s">
        <v>32930</v>
      </c>
      <c r="F190" t="s">
        <v>32931</v>
      </c>
      <c r="G190" t="s">
        <v>32932</v>
      </c>
      <c r="H190">
        <v>2003</v>
      </c>
      <c r="I190" t="s">
        <v>17426</v>
      </c>
      <c r="J190" t="s">
        <v>22</v>
      </c>
      <c r="K190" t="s">
        <v>32933</v>
      </c>
      <c r="L190">
        <v>4</v>
      </c>
    </row>
    <row r="191" spans="1:14">
      <c r="A191">
        <f t="shared" si="2"/>
        <v>189</v>
      </c>
      <c r="B191" t="s">
        <v>1660</v>
      </c>
      <c r="C191">
        <f>VLOOKUP(B191,[10]Sheet2!A$1:B$100,2,FALSE)</f>
        <v>19</v>
      </c>
      <c r="D191" t="s">
        <v>35244</v>
      </c>
      <c r="E191" t="s">
        <v>35245</v>
      </c>
      <c r="F191" t="s">
        <v>35246</v>
      </c>
      <c r="H191">
        <v>1999</v>
      </c>
      <c r="I191" t="s">
        <v>4686</v>
      </c>
      <c r="J191" t="s">
        <v>22</v>
      </c>
      <c r="K191" t="s">
        <v>1515</v>
      </c>
      <c r="L191">
        <v>4</v>
      </c>
      <c r="N191" t="s">
        <v>34</v>
      </c>
    </row>
    <row r="192" spans="1:14">
      <c r="A192">
        <f t="shared" si="2"/>
        <v>190</v>
      </c>
      <c r="B192" t="s">
        <v>1660</v>
      </c>
      <c r="C192">
        <f>VLOOKUP(B192,[10]Sheet2!A$1:B$100,2,FALSE)</f>
        <v>19</v>
      </c>
      <c r="D192" t="s">
        <v>33009</v>
      </c>
      <c r="F192" t="s">
        <v>33010</v>
      </c>
      <c r="H192">
        <v>1986</v>
      </c>
      <c r="I192" t="s">
        <v>19977</v>
      </c>
      <c r="J192" t="s">
        <v>4626</v>
      </c>
      <c r="L192">
        <v>2</v>
      </c>
      <c r="N192" t="s">
        <v>34</v>
      </c>
    </row>
    <row r="193" spans="1:14">
      <c r="A193">
        <f t="shared" si="2"/>
        <v>191</v>
      </c>
      <c r="B193" t="s">
        <v>4708</v>
      </c>
      <c r="C193">
        <f>VLOOKUP(B193,[10]Sheet2!A$1:B$100,2,FALSE)</f>
        <v>20</v>
      </c>
      <c r="D193" t="s">
        <v>33021</v>
      </c>
      <c r="E193" t="s">
        <v>33022</v>
      </c>
      <c r="F193" t="s">
        <v>33023</v>
      </c>
      <c r="G193" t="s">
        <v>2974</v>
      </c>
      <c r="H193">
        <v>1985</v>
      </c>
      <c r="I193" t="s">
        <v>97</v>
      </c>
      <c r="J193" t="s">
        <v>22</v>
      </c>
      <c r="K193" t="s">
        <v>33024</v>
      </c>
      <c r="L193">
        <v>3</v>
      </c>
    </row>
    <row r="194" spans="1:14">
      <c r="A194">
        <f t="shared" si="2"/>
        <v>192</v>
      </c>
      <c r="B194" t="s">
        <v>4708</v>
      </c>
      <c r="C194">
        <f>VLOOKUP(B194,[10]Sheet2!A$1:B$100,2,FALSE)</f>
        <v>20</v>
      </c>
      <c r="D194" t="s">
        <v>33051</v>
      </c>
      <c r="E194" t="s">
        <v>33052</v>
      </c>
      <c r="F194" t="s">
        <v>33053</v>
      </c>
      <c r="G194" t="s">
        <v>33054</v>
      </c>
      <c r="H194">
        <v>2009</v>
      </c>
      <c r="I194" t="s">
        <v>535</v>
      </c>
      <c r="J194" t="s">
        <v>22</v>
      </c>
      <c r="K194" t="s">
        <v>33055</v>
      </c>
      <c r="L194">
        <v>3</v>
      </c>
      <c r="M194" t="s">
        <v>33056</v>
      </c>
    </row>
    <row r="195" spans="1:14">
      <c r="A195">
        <f t="shared" si="2"/>
        <v>193</v>
      </c>
      <c r="B195" t="s">
        <v>4708</v>
      </c>
      <c r="C195">
        <f>VLOOKUP(B195,[10]Sheet2!A$1:B$100,2,FALSE)</f>
        <v>20</v>
      </c>
      <c r="D195" t="s">
        <v>33095</v>
      </c>
      <c r="E195" t="s">
        <v>33096</v>
      </c>
      <c r="F195" t="s">
        <v>31100</v>
      </c>
      <c r="G195" t="s">
        <v>33097</v>
      </c>
      <c r="H195">
        <v>1991</v>
      </c>
      <c r="I195" t="s">
        <v>535</v>
      </c>
      <c r="J195" t="s">
        <v>22</v>
      </c>
      <c r="K195" t="s">
        <v>33098</v>
      </c>
      <c r="L195">
        <v>3</v>
      </c>
    </row>
    <row r="196" spans="1:14">
      <c r="A196">
        <f t="shared" si="2"/>
        <v>194</v>
      </c>
      <c r="B196" t="s">
        <v>4708</v>
      </c>
      <c r="C196">
        <f>VLOOKUP(B196,[10]Sheet2!A$1:B$100,2,FALSE)</f>
        <v>20</v>
      </c>
      <c r="D196" t="s">
        <v>33116</v>
      </c>
      <c r="F196" t="s">
        <v>33117</v>
      </c>
      <c r="J196" t="s">
        <v>22</v>
      </c>
      <c r="L196">
        <v>3</v>
      </c>
      <c r="N196" t="s">
        <v>34</v>
      </c>
    </row>
    <row r="197" spans="1:14">
      <c r="A197">
        <f t="shared" ref="A197:A260" si="3">A196+1</f>
        <v>195</v>
      </c>
      <c r="B197" t="s">
        <v>4708</v>
      </c>
      <c r="C197">
        <f>VLOOKUP(B197,[10]Sheet2!A$1:B$100,2,FALSE)</f>
        <v>20</v>
      </c>
      <c r="D197" t="s">
        <v>33129</v>
      </c>
      <c r="E197" t="s">
        <v>33130</v>
      </c>
      <c r="F197" t="s">
        <v>31832</v>
      </c>
      <c r="H197">
        <v>2002</v>
      </c>
      <c r="I197" t="s">
        <v>5172</v>
      </c>
      <c r="J197" t="s">
        <v>4626</v>
      </c>
      <c r="K197" t="s">
        <v>33131</v>
      </c>
      <c r="L197">
        <v>3</v>
      </c>
      <c r="N197" t="s">
        <v>34</v>
      </c>
    </row>
    <row r="198" spans="1:14">
      <c r="A198">
        <f t="shared" si="3"/>
        <v>196</v>
      </c>
      <c r="B198" t="s">
        <v>4708</v>
      </c>
      <c r="C198">
        <f>VLOOKUP(B198,[10]Sheet2!A$1:B$100,2,FALSE)</f>
        <v>20</v>
      </c>
      <c r="D198" t="s">
        <v>33107</v>
      </c>
      <c r="E198" t="s">
        <v>33108</v>
      </c>
      <c r="F198" t="s">
        <v>33109</v>
      </c>
      <c r="G198" t="s">
        <v>1273</v>
      </c>
      <c r="H198">
        <v>1985</v>
      </c>
      <c r="I198" t="s">
        <v>535</v>
      </c>
      <c r="J198" t="s">
        <v>22</v>
      </c>
      <c r="K198" t="s">
        <v>33110</v>
      </c>
      <c r="L198">
        <v>3</v>
      </c>
    </row>
    <row r="199" spans="1:14">
      <c r="A199">
        <f t="shared" si="3"/>
        <v>197</v>
      </c>
      <c r="B199" t="s">
        <v>4708</v>
      </c>
      <c r="C199">
        <f>VLOOKUP(B199,[10]Sheet2!A$1:B$100,2,FALSE)</f>
        <v>20</v>
      </c>
      <c r="D199" t="s">
        <v>33154</v>
      </c>
      <c r="F199" t="s">
        <v>31585</v>
      </c>
      <c r="G199" t="s">
        <v>33155</v>
      </c>
      <c r="J199" t="s">
        <v>22</v>
      </c>
      <c r="L199">
        <v>3</v>
      </c>
      <c r="N199" t="s">
        <v>34</v>
      </c>
    </row>
    <row r="200" spans="1:14">
      <c r="A200">
        <f t="shared" si="3"/>
        <v>198</v>
      </c>
      <c r="B200" t="s">
        <v>4708</v>
      </c>
      <c r="C200">
        <f>VLOOKUP(B200,[10]Sheet2!A$1:B$100,2,FALSE)</f>
        <v>20</v>
      </c>
      <c r="D200" t="s">
        <v>31994</v>
      </c>
      <c r="E200" t="s">
        <v>33156</v>
      </c>
      <c r="F200" t="s">
        <v>33157</v>
      </c>
      <c r="G200" t="s">
        <v>848</v>
      </c>
      <c r="H200">
        <v>2011</v>
      </c>
      <c r="I200" t="s">
        <v>4685</v>
      </c>
      <c r="J200" t="s">
        <v>22</v>
      </c>
      <c r="K200" t="s">
        <v>33158</v>
      </c>
      <c r="L200">
        <v>3</v>
      </c>
      <c r="M200" t="s">
        <v>33156</v>
      </c>
      <c r="N200" t="s">
        <v>24</v>
      </c>
    </row>
    <row r="201" spans="1:14">
      <c r="A201">
        <f t="shared" si="3"/>
        <v>199</v>
      </c>
      <c r="B201" t="s">
        <v>4708</v>
      </c>
      <c r="C201">
        <f>VLOOKUP(B201,[10]Sheet2!A$1:B$100,2,FALSE)</f>
        <v>20</v>
      </c>
      <c r="D201" t="s">
        <v>33159</v>
      </c>
      <c r="F201" t="s">
        <v>33160</v>
      </c>
      <c r="I201" t="s">
        <v>16439</v>
      </c>
      <c r="J201" t="s">
        <v>22</v>
      </c>
      <c r="L201">
        <v>3</v>
      </c>
      <c r="N201" t="s">
        <v>34</v>
      </c>
    </row>
    <row r="202" spans="1:14">
      <c r="A202">
        <f t="shared" si="3"/>
        <v>200</v>
      </c>
      <c r="B202" t="s">
        <v>4708</v>
      </c>
      <c r="C202">
        <f>VLOOKUP(B202,[10]Sheet2!A$1:B$100,2,FALSE)</f>
        <v>20</v>
      </c>
      <c r="D202" t="s">
        <v>33166</v>
      </c>
      <c r="F202" t="s">
        <v>33167</v>
      </c>
      <c r="G202" t="s">
        <v>33168</v>
      </c>
      <c r="H202">
        <v>2007</v>
      </c>
      <c r="J202" t="s">
        <v>4626</v>
      </c>
      <c r="L202">
        <v>3</v>
      </c>
      <c r="N202" t="s">
        <v>34</v>
      </c>
    </row>
    <row r="203" spans="1:14">
      <c r="A203">
        <f t="shared" si="3"/>
        <v>201</v>
      </c>
      <c r="B203" t="s">
        <v>678</v>
      </c>
      <c r="C203">
        <f>VLOOKUP(B203,[10]Sheet2!A$1:B$100,2,FALSE)</f>
        <v>21</v>
      </c>
      <c r="D203" t="s">
        <v>33169</v>
      </c>
      <c r="F203" t="s">
        <v>33170</v>
      </c>
      <c r="G203" t="s">
        <v>33171</v>
      </c>
      <c r="J203" t="s">
        <v>22</v>
      </c>
      <c r="L203">
        <v>3</v>
      </c>
      <c r="N203" t="s">
        <v>34</v>
      </c>
    </row>
    <row r="204" spans="1:14">
      <c r="A204">
        <f t="shared" si="3"/>
        <v>202</v>
      </c>
      <c r="B204" t="s">
        <v>678</v>
      </c>
      <c r="C204">
        <f>VLOOKUP(B204,[10]Sheet2!A$1:B$100,2,FALSE)</f>
        <v>21</v>
      </c>
      <c r="D204" t="s">
        <v>33172</v>
      </c>
      <c r="F204" t="s">
        <v>33173</v>
      </c>
      <c r="I204">
        <v>1990</v>
      </c>
      <c r="J204" t="s">
        <v>4626</v>
      </c>
      <c r="L204">
        <v>3</v>
      </c>
      <c r="N204" t="s">
        <v>34</v>
      </c>
    </row>
    <row r="205" spans="1:14">
      <c r="A205">
        <f t="shared" si="3"/>
        <v>203</v>
      </c>
      <c r="B205" t="s">
        <v>678</v>
      </c>
      <c r="C205">
        <f>VLOOKUP(B205,[10]Sheet2!A$1:B$100,2,FALSE)</f>
        <v>21</v>
      </c>
      <c r="D205" t="s">
        <v>33174</v>
      </c>
      <c r="F205" t="s">
        <v>33175</v>
      </c>
      <c r="G205" t="s">
        <v>33176</v>
      </c>
      <c r="J205" t="s">
        <v>22</v>
      </c>
      <c r="L205">
        <v>3</v>
      </c>
      <c r="N205" t="s">
        <v>34</v>
      </c>
    </row>
    <row r="206" spans="1:14">
      <c r="A206">
        <f t="shared" si="3"/>
        <v>204</v>
      </c>
      <c r="B206" t="s">
        <v>678</v>
      </c>
      <c r="C206">
        <f>VLOOKUP(B206,[10]Sheet2!A$1:B$100,2,FALSE)</f>
        <v>21</v>
      </c>
      <c r="D206" t="s">
        <v>33177</v>
      </c>
      <c r="F206" t="s">
        <v>33178</v>
      </c>
      <c r="J206" t="s">
        <v>4644</v>
      </c>
      <c r="L206">
        <v>3</v>
      </c>
      <c r="N206" t="s">
        <v>34</v>
      </c>
    </row>
    <row r="207" spans="1:14">
      <c r="A207">
        <f t="shared" si="3"/>
        <v>205</v>
      </c>
      <c r="B207" t="s">
        <v>678</v>
      </c>
      <c r="C207">
        <f>VLOOKUP(B207,[10]Sheet2!A$1:B$100,2,FALSE)</f>
        <v>21</v>
      </c>
      <c r="D207" t="s">
        <v>33179</v>
      </c>
      <c r="F207" t="s">
        <v>33180</v>
      </c>
      <c r="I207" t="s">
        <v>33181</v>
      </c>
      <c r="J207" t="s">
        <v>22</v>
      </c>
      <c r="L207">
        <v>4</v>
      </c>
      <c r="N207" t="s">
        <v>34</v>
      </c>
    </row>
    <row r="208" spans="1:14">
      <c r="A208">
        <f t="shared" si="3"/>
        <v>206</v>
      </c>
      <c r="B208" t="s">
        <v>678</v>
      </c>
      <c r="C208">
        <f>VLOOKUP(B208,[10]Sheet2!A$1:B$100,2,FALSE)</f>
        <v>21</v>
      </c>
      <c r="D208" t="s">
        <v>33187</v>
      </c>
      <c r="F208" t="s">
        <v>30890</v>
      </c>
      <c r="G208" t="s">
        <v>33188</v>
      </c>
      <c r="J208" t="s">
        <v>22</v>
      </c>
      <c r="L208">
        <v>2</v>
      </c>
      <c r="N208" t="s">
        <v>34</v>
      </c>
    </row>
    <row r="209" spans="1:14">
      <c r="A209">
        <f t="shared" si="3"/>
        <v>207</v>
      </c>
      <c r="B209" t="s">
        <v>678</v>
      </c>
      <c r="C209">
        <f>VLOOKUP(B209,[10]Sheet2!A$1:B$100,2,FALSE)</f>
        <v>21</v>
      </c>
      <c r="D209" t="s">
        <v>33189</v>
      </c>
      <c r="F209" t="s">
        <v>33190</v>
      </c>
      <c r="G209" t="s">
        <v>33191</v>
      </c>
      <c r="J209" t="s">
        <v>119</v>
      </c>
      <c r="L209">
        <v>3</v>
      </c>
      <c r="N209" t="s">
        <v>34</v>
      </c>
    </row>
    <row r="210" spans="1:14">
      <c r="A210">
        <f t="shared" si="3"/>
        <v>208</v>
      </c>
      <c r="B210" t="s">
        <v>678</v>
      </c>
      <c r="C210">
        <f>VLOOKUP(B210,[10]Sheet2!A$1:B$100,2,FALSE)</f>
        <v>21</v>
      </c>
      <c r="D210" t="s">
        <v>33192</v>
      </c>
      <c r="F210" t="s">
        <v>33193</v>
      </c>
      <c r="G210" t="s">
        <v>33194</v>
      </c>
      <c r="J210" t="s">
        <v>22</v>
      </c>
      <c r="L210">
        <v>4</v>
      </c>
      <c r="N210" t="s">
        <v>34</v>
      </c>
    </row>
    <row r="211" spans="1:14">
      <c r="A211">
        <f t="shared" si="3"/>
        <v>209</v>
      </c>
      <c r="B211" t="s">
        <v>678</v>
      </c>
      <c r="C211">
        <f>VLOOKUP(B211,[10]Sheet2!A$1:B$100,2,FALSE)</f>
        <v>21</v>
      </c>
      <c r="D211" t="s">
        <v>33195</v>
      </c>
      <c r="F211" t="s">
        <v>33196</v>
      </c>
      <c r="J211" t="s">
        <v>119</v>
      </c>
      <c r="L211">
        <v>5</v>
      </c>
      <c r="N211" t="s">
        <v>34</v>
      </c>
    </row>
    <row r="212" spans="1:14">
      <c r="A212">
        <f t="shared" si="3"/>
        <v>210</v>
      </c>
      <c r="B212" t="s">
        <v>678</v>
      </c>
      <c r="C212">
        <f>VLOOKUP(B212,[10]Sheet2!A$1:B$100,2,FALSE)</f>
        <v>21</v>
      </c>
      <c r="D212" t="s">
        <v>33234</v>
      </c>
      <c r="F212" t="s">
        <v>33235</v>
      </c>
      <c r="G212" t="s">
        <v>33236</v>
      </c>
      <c r="H212">
        <v>1978</v>
      </c>
      <c r="J212" t="s">
        <v>22</v>
      </c>
      <c r="L212">
        <v>4</v>
      </c>
      <c r="N212" t="s">
        <v>34</v>
      </c>
    </row>
    <row r="213" spans="1:14">
      <c r="A213">
        <f t="shared" si="3"/>
        <v>211</v>
      </c>
      <c r="B213" t="s">
        <v>459</v>
      </c>
      <c r="C213">
        <f>VLOOKUP(B213,[10]Sheet2!A$1:B$100,2,FALSE)</f>
        <v>22</v>
      </c>
      <c r="D213" t="s">
        <v>33256</v>
      </c>
      <c r="E213" t="s">
        <v>33257</v>
      </c>
      <c r="F213" t="s">
        <v>33258</v>
      </c>
      <c r="G213" t="s">
        <v>17004</v>
      </c>
      <c r="H213">
        <v>2013</v>
      </c>
      <c r="I213" t="s">
        <v>7825</v>
      </c>
      <c r="J213" t="s">
        <v>22</v>
      </c>
      <c r="K213" t="s">
        <v>33259</v>
      </c>
      <c r="L213">
        <v>5</v>
      </c>
      <c r="M213" t="s">
        <v>33257</v>
      </c>
      <c r="N213" t="s">
        <v>24</v>
      </c>
    </row>
    <row r="214" spans="1:14">
      <c r="A214">
        <f t="shared" si="3"/>
        <v>212</v>
      </c>
      <c r="B214" t="s">
        <v>459</v>
      </c>
      <c r="C214">
        <f>VLOOKUP(B214,[10]Sheet2!A$1:B$100,2,FALSE)</f>
        <v>22</v>
      </c>
      <c r="D214" t="s">
        <v>31147</v>
      </c>
      <c r="E214" t="s">
        <v>33315</v>
      </c>
      <c r="F214" t="s">
        <v>33316</v>
      </c>
      <c r="G214" t="s">
        <v>27168</v>
      </c>
      <c r="H214">
        <v>2011</v>
      </c>
      <c r="I214" t="s">
        <v>4717</v>
      </c>
      <c r="J214" t="s">
        <v>22</v>
      </c>
      <c r="K214" t="s">
        <v>33317</v>
      </c>
      <c r="L214">
        <v>2</v>
      </c>
    </row>
    <row r="215" spans="1:14">
      <c r="A215">
        <f t="shared" si="3"/>
        <v>213</v>
      </c>
      <c r="B215" t="s">
        <v>459</v>
      </c>
      <c r="C215">
        <f>VLOOKUP(B215,[10]Sheet2!A$1:B$100,2,FALSE)</f>
        <v>22</v>
      </c>
      <c r="D215" t="s">
        <v>33367</v>
      </c>
      <c r="E215" t="s">
        <v>33368</v>
      </c>
      <c r="F215" t="s">
        <v>33369</v>
      </c>
      <c r="G215" t="s">
        <v>33370</v>
      </c>
      <c r="H215">
        <v>2010</v>
      </c>
      <c r="I215" t="s">
        <v>33371</v>
      </c>
      <c r="J215" t="s">
        <v>102</v>
      </c>
      <c r="K215" t="s">
        <v>33372</v>
      </c>
      <c r="L215">
        <v>2</v>
      </c>
    </row>
    <row r="216" spans="1:14">
      <c r="A216">
        <f t="shared" si="3"/>
        <v>214</v>
      </c>
      <c r="B216" t="s">
        <v>459</v>
      </c>
      <c r="C216">
        <f>VLOOKUP(B216,[10]Sheet2!A$1:B$100,2,FALSE)</f>
        <v>22</v>
      </c>
      <c r="D216" t="s">
        <v>33373</v>
      </c>
      <c r="E216" t="s">
        <v>33374</v>
      </c>
      <c r="F216" t="s">
        <v>33375</v>
      </c>
      <c r="G216" t="s">
        <v>16439</v>
      </c>
      <c r="H216">
        <v>2006</v>
      </c>
      <c r="I216" t="s">
        <v>378</v>
      </c>
      <c r="J216" t="s">
        <v>22</v>
      </c>
      <c r="K216" t="s">
        <v>33376</v>
      </c>
      <c r="L216">
        <v>2</v>
      </c>
    </row>
    <row r="217" spans="1:14">
      <c r="A217">
        <f t="shared" si="3"/>
        <v>215</v>
      </c>
      <c r="B217" t="s">
        <v>459</v>
      </c>
      <c r="C217">
        <f>VLOOKUP(B217,[10]Sheet2!A$1:B$100,2,FALSE)</f>
        <v>22</v>
      </c>
      <c r="D217" t="s">
        <v>33377</v>
      </c>
      <c r="F217" t="s">
        <v>33378</v>
      </c>
      <c r="H217">
        <v>1990</v>
      </c>
      <c r="I217" t="s">
        <v>19977</v>
      </c>
      <c r="J217" t="s">
        <v>4626</v>
      </c>
      <c r="L217">
        <v>2</v>
      </c>
      <c r="N217" t="s">
        <v>34</v>
      </c>
    </row>
    <row r="218" spans="1:14">
      <c r="A218">
        <f t="shared" si="3"/>
        <v>216</v>
      </c>
      <c r="B218" t="s">
        <v>459</v>
      </c>
      <c r="C218">
        <f>VLOOKUP(B218,[10]Sheet2!A$1:B$100,2,FALSE)</f>
        <v>22</v>
      </c>
      <c r="D218" t="s">
        <v>33417</v>
      </c>
      <c r="F218" t="s">
        <v>33418</v>
      </c>
      <c r="G218" t="s">
        <v>33419</v>
      </c>
      <c r="H218">
        <v>1997</v>
      </c>
      <c r="I218" t="s">
        <v>353</v>
      </c>
      <c r="J218" t="s">
        <v>22</v>
      </c>
      <c r="L218">
        <v>2</v>
      </c>
      <c r="N218" t="s">
        <v>34</v>
      </c>
    </row>
    <row r="219" spans="1:14">
      <c r="A219">
        <f t="shared" si="3"/>
        <v>217</v>
      </c>
      <c r="B219" t="s">
        <v>459</v>
      </c>
      <c r="C219">
        <f>VLOOKUP(B219,[10]Sheet2!A$1:B$100,2,FALSE)</f>
        <v>22</v>
      </c>
      <c r="D219" t="s">
        <v>33425</v>
      </c>
      <c r="F219" t="s">
        <v>33426</v>
      </c>
      <c r="G219" t="s">
        <v>33427</v>
      </c>
      <c r="H219">
        <v>1985</v>
      </c>
      <c r="J219" t="s">
        <v>167</v>
      </c>
      <c r="L219">
        <v>2</v>
      </c>
      <c r="N219" t="s">
        <v>34</v>
      </c>
    </row>
    <row r="220" spans="1:14">
      <c r="A220">
        <f t="shared" si="3"/>
        <v>218</v>
      </c>
      <c r="B220" t="s">
        <v>459</v>
      </c>
      <c r="C220">
        <f>VLOOKUP(B220,[10]Sheet2!A$1:B$100,2,FALSE)</f>
        <v>22</v>
      </c>
      <c r="D220" t="s">
        <v>33433</v>
      </c>
      <c r="E220" t="s">
        <v>33434</v>
      </c>
      <c r="F220" t="s">
        <v>33435</v>
      </c>
      <c r="G220" t="s">
        <v>33436</v>
      </c>
      <c r="H220">
        <v>2006</v>
      </c>
      <c r="I220" t="s">
        <v>33437</v>
      </c>
      <c r="J220" t="s">
        <v>102</v>
      </c>
      <c r="K220" t="s">
        <v>33438</v>
      </c>
      <c r="L220">
        <v>2</v>
      </c>
      <c r="M220" t="s">
        <v>33434</v>
      </c>
      <c r="N220" t="s">
        <v>24</v>
      </c>
    </row>
    <row r="221" spans="1:14">
      <c r="A221">
        <f t="shared" si="3"/>
        <v>219</v>
      </c>
      <c r="B221" t="s">
        <v>459</v>
      </c>
      <c r="C221">
        <f>VLOOKUP(B221,[10]Sheet2!A$1:B$100,2,FALSE)</f>
        <v>22</v>
      </c>
      <c r="D221" t="s">
        <v>33457</v>
      </c>
      <c r="E221" t="s">
        <v>33458</v>
      </c>
      <c r="F221" t="s">
        <v>33459</v>
      </c>
      <c r="G221" t="s">
        <v>33460</v>
      </c>
      <c r="H221">
        <v>2001</v>
      </c>
      <c r="I221" t="s">
        <v>32815</v>
      </c>
      <c r="J221" t="s">
        <v>22</v>
      </c>
      <c r="K221" t="s">
        <v>33461</v>
      </c>
      <c r="L221">
        <v>2</v>
      </c>
      <c r="M221" t="s">
        <v>33458</v>
      </c>
      <c r="N221" t="s">
        <v>24</v>
      </c>
    </row>
    <row r="222" spans="1:14">
      <c r="A222">
        <f t="shared" si="3"/>
        <v>220</v>
      </c>
      <c r="B222" t="s">
        <v>459</v>
      </c>
      <c r="C222">
        <f>VLOOKUP(B222,[10]Sheet2!A$1:B$100,2,FALSE)</f>
        <v>22</v>
      </c>
      <c r="D222" t="s">
        <v>33526</v>
      </c>
      <c r="F222" t="s">
        <v>33527</v>
      </c>
      <c r="G222" t="s">
        <v>33528</v>
      </c>
      <c r="J222" t="s">
        <v>102</v>
      </c>
      <c r="L222">
        <v>2</v>
      </c>
      <c r="N222" t="s">
        <v>34</v>
      </c>
    </row>
    <row r="223" spans="1:14">
      <c r="A223">
        <f t="shared" si="3"/>
        <v>221</v>
      </c>
      <c r="B223" t="s">
        <v>408</v>
      </c>
      <c r="C223">
        <f>VLOOKUP(B223,[10]Sheet2!A$1:B$100,2,FALSE)</f>
        <v>23</v>
      </c>
      <c r="D223" t="s">
        <v>33534</v>
      </c>
      <c r="F223" t="s">
        <v>33535</v>
      </c>
      <c r="G223" t="s">
        <v>33536</v>
      </c>
      <c r="J223" t="s">
        <v>22</v>
      </c>
      <c r="L223">
        <v>2</v>
      </c>
      <c r="N223" t="s">
        <v>34</v>
      </c>
    </row>
    <row r="224" spans="1:14">
      <c r="A224">
        <f t="shared" si="3"/>
        <v>222</v>
      </c>
      <c r="B224" t="s">
        <v>408</v>
      </c>
      <c r="C224">
        <f>VLOOKUP(B224,[10]Sheet2!A$1:B$100,2,FALSE)</f>
        <v>23</v>
      </c>
      <c r="D224" t="s">
        <v>33529</v>
      </c>
      <c r="E224" t="s">
        <v>33530</v>
      </c>
      <c r="F224" t="s">
        <v>33531</v>
      </c>
      <c r="G224" t="s">
        <v>33532</v>
      </c>
      <c r="H224">
        <v>2006</v>
      </c>
      <c r="I224" t="s">
        <v>863</v>
      </c>
      <c r="J224" t="s">
        <v>22</v>
      </c>
      <c r="K224" t="s">
        <v>33533</v>
      </c>
      <c r="L224">
        <v>2</v>
      </c>
    </row>
    <row r="225" spans="1:14">
      <c r="A225">
        <f t="shared" si="3"/>
        <v>223</v>
      </c>
      <c r="B225" t="s">
        <v>408</v>
      </c>
      <c r="C225">
        <f>VLOOKUP(B225,[10]Sheet2!A$1:B$100,2,FALSE)</f>
        <v>23</v>
      </c>
      <c r="D225" t="s">
        <v>33546</v>
      </c>
      <c r="E225" t="s">
        <v>33547</v>
      </c>
      <c r="F225" t="s">
        <v>33548</v>
      </c>
      <c r="H225">
        <v>2008</v>
      </c>
      <c r="I225" t="s">
        <v>19499</v>
      </c>
      <c r="J225" t="s">
        <v>4626</v>
      </c>
      <c r="K225" t="s">
        <v>33549</v>
      </c>
      <c r="L225">
        <v>2</v>
      </c>
      <c r="M225" t="s">
        <v>33547</v>
      </c>
      <c r="N225" t="s">
        <v>24</v>
      </c>
    </row>
    <row r="226" spans="1:14">
      <c r="A226">
        <f t="shared" si="3"/>
        <v>224</v>
      </c>
      <c r="B226" t="s">
        <v>408</v>
      </c>
      <c r="C226">
        <f>VLOOKUP(B226,[10]Sheet2!A$1:B$100,2,FALSE)</f>
        <v>23</v>
      </c>
      <c r="D226" t="s">
        <v>33550</v>
      </c>
      <c r="F226" t="s">
        <v>33551</v>
      </c>
      <c r="G226" t="s">
        <v>29041</v>
      </c>
      <c r="J226" t="s">
        <v>22</v>
      </c>
      <c r="L226">
        <v>2</v>
      </c>
      <c r="N226" t="s">
        <v>34</v>
      </c>
    </row>
    <row r="227" spans="1:14">
      <c r="A227">
        <f t="shared" si="3"/>
        <v>225</v>
      </c>
      <c r="B227" t="s">
        <v>408</v>
      </c>
      <c r="C227">
        <f>VLOOKUP(B227,[10]Sheet2!A$1:B$100,2,FALSE)</f>
        <v>23</v>
      </c>
      <c r="D227" t="s">
        <v>33552</v>
      </c>
      <c r="E227" t="s">
        <v>33553</v>
      </c>
      <c r="F227" t="s">
        <v>30951</v>
      </c>
      <c r="G227" t="s">
        <v>31123</v>
      </c>
      <c r="H227">
        <v>2011</v>
      </c>
      <c r="I227" t="s">
        <v>4676</v>
      </c>
      <c r="J227" t="s">
        <v>22</v>
      </c>
      <c r="K227" t="s">
        <v>33554</v>
      </c>
      <c r="L227">
        <v>2</v>
      </c>
      <c r="M227" t="s">
        <v>33555</v>
      </c>
    </row>
    <row r="228" spans="1:14">
      <c r="A228">
        <f t="shared" si="3"/>
        <v>226</v>
      </c>
      <c r="B228" t="s">
        <v>408</v>
      </c>
      <c r="C228">
        <f>VLOOKUP(B228,[10]Sheet2!A$1:B$100,2,FALSE)</f>
        <v>23</v>
      </c>
      <c r="D228" t="s">
        <v>33561</v>
      </c>
      <c r="F228" t="s">
        <v>33562</v>
      </c>
      <c r="G228" t="s">
        <v>33563</v>
      </c>
      <c r="J228" t="s">
        <v>4626</v>
      </c>
      <c r="L228">
        <v>2</v>
      </c>
      <c r="N228" t="s">
        <v>34</v>
      </c>
    </row>
    <row r="229" spans="1:14">
      <c r="A229">
        <f t="shared" si="3"/>
        <v>227</v>
      </c>
      <c r="B229" t="s">
        <v>408</v>
      </c>
      <c r="C229">
        <f>VLOOKUP(B229,[10]Sheet2!A$1:B$100,2,FALSE)</f>
        <v>23</v>
      </c>
      <c r="D229" t="s">
        <v>33564</v>
      </c>
      <c r="F229" t="s">
        <v>33565</v>
      </c>
      <c r="G229" t="s">
        <v>32326</v>
      </c>
      <c r="J229" t="s">
        <v>22</v>
      </c>
      <c r="L229">
        <v>2</v>
      </c>
      <c r="N229" t="s">
        <v>34</v>
      </c>
    </row>
    <row r="230" spans="1:14">
      <c r="A230">
        <f t="shared" si="3"/>
        <v>228</v>
      </c>
      <c r="B230" t="s">
        <v>408</v>
      </c>
      <c r="C230">
        <f>VLOOKUP(B230,[10]Sheet2!A$1:B$100,2,FALSE)</f>
        <v>23</v>
      </c>
      <c r="D230" t="s">
        <v>33556</v>
      </c>
      <c r="E230" t="s">
        <v>33557</v>
      </c>
      <c r="F230" t="s">
        <v>33558</v>
      </c>
      <c r="G230" t="s">
        <v>33559</v>
      </c>
      <c r="H230">
        <v>2000</v>
      </c>
      <c r="I230" t="s">
        <v>535</v>
      </c>
      <c r="J230" t="s">
        <v>22</v>
      </c>
      <c r="K230" t="s">
        <v>33560</v>
      </c>
      <c r="L230">
        <v>2</v>
      </c>
    </row>
    <row r="231" spans="1:14">
      <c r="A231">
        <f t="shared" si="3"/>
        <v>229</v>
      </c>
      <c r="B231" t="s">
        <v>408</v>
      </c>
      <c r="C231">
        <f>VLOOKUP(B231,[10]Sheet2!A$1:B$100,2,FALSE)</f>
        <v>23</v>
      </c>
      <c r="D231" t="s">
        <v>33566</v>
      </c>
      <c r="E231" t="s">
        <v>33567</v>
      </c>
      <c r="F231" t="s">
        <v>33568</v>
      </c>
      <c r="G231" t="s">
        <v>4114</v>
      </c>
      <c r="H231">
        <v>2012</v>
      </c>
      <c r="I231" t="s">
        <v>863</v>
      </c>
      <c r="J231" t="s">
        <v>22</v>
      </c>
      <c r="K231" t="s">
        <v>33569</v>
      </c>
      <c r="L231">
        <v>3</v>
      </c>
    </row>
    <row r="232" spans="1:14">
      <c r="A232">
        <f t="shared" si="3"/>
        <v>230</v>
      </c>
      <c r="B232" t="s">
        <v>408</v>
      </c>
      <c r="C232">
        <f>VLOOKUP(B232,[10]Sheet2!A$1:B$100,2,FALSE)</f>
        <v>23</v>
      </c>
      <c r="D232" t="s">
        <v>33379</v>
      </c>
      <c r="E232" t="s">
        <v>33380</v>
      </c>
      <c r="F232" t="s">
        <v>33381</v>
      </c>
      <c r="G232" t="s">
        <v>3481</v>
      </c>
      <c r="H232">
        <v>2013</v>
      </c>
      <c r="I232" t="s">
        <v>4711</v>
      </c>
      <c r="J232" t="s">
        <v>22</v>
      </c>
      <c r="K232" t="s">
        <v>33382</v>
      </c>
      <c r="L232">
        <v>4</v>
      </c>
      <c r="M232" t="s">
        <v>33380</v>
      </c>
      <c r="N232" t="s">
        <v>1717</v>
      </c>
    </row>
    <row r="233" spans="1:14">
      <c r="A233">
        <f t="shared" si="3"/>
        <v>231</v>
      </c>
      <c r="B233" t="s">
        <v>325</v>
      </c>
      <c r="C233">
        <f>VLOOKUP(B233,[10]Sheet2!A$1:B$100,2,FALSE)</f>
        <v>24</v>
      </c>
      <c r="D233" t="s">
        <v>33581</v>
      </c>
      <c r="F233" t="s">
        <v>33582</v>
      </c>
      <c r="G233" t="s">
        <v>33583</v>
      </c>
      <c r="J233" t="s">
        <v>4644</v>
      </c>
      <c r="L233">
        <v>2</v>
      </c>
      <c r="N233" t="s">
        <v>34</v>
      </c>
    </row>
    <row r="234" spans="1:14">
      <c r="A234">
        <f t="shared" si="3"/>
        <v>232</v>
      </c>
      <c r="B234" t="s">
        <v>325</v>
      </c>
      <c r="C234">
        <f>VLOOKUP(B234,[10]Sheet2!A$1:B$100,2,FALSE)</f>
        <v>24</v>
      </c>
      <c r="D234" t="s">
        <v>33590</v>
      </c>
      <c r="E234" t="s">
        <v>33591</v>
      </c>
      <c r="F234" t="s">
        <v>33592</v>
      </c>
      <c r="G234" t="s">
        <v>2083</v>
      </c>
      <c r="H234">
        <v>2013</v>
      </c>
      <c r="I234" t="s">
        <v>863</v>
      </c>
      <c r="J234" t="s">
        <v>22</v>
      </c>
      <c r="K234" t="s">
        <v>33593</v>
      </c>
      <c r="L234">
        <v>6</v>
      </c>
      <c r="M234" t="s">
        <v>33594</v>
      </c>
    </row>
    <row r="235" spans="1:14">
      <c r="A235">
        <f t="shared" si="3"/>
        <v>233</v>
      </c>
      <c r="B235" t="s">
        <v>325</v>
      </c>
      <c r="C235">
        <f>VLOOKUP(B235,[10]Sheet2!A$1:B$100,2,FALSE)</f>
        <v>24</v>
      </c>
      <c r="D235" t="s">
        <v>33595</v>
      </c>
      <c r="F235" t="s">
        <v>33596</v>
      </c>
      <c r="G235" t="s">
        <v>33597</v>
      </c>
      <c r="H235">
        <v>2005</v>
      </c>
      <c r="J235" t="s">
        <v>167</v>
      </c>
      <c r="L235">
        <v>2</v>
      </c>
      <c r="N235" t="s">
        <v>34</v>
      </c>
    </row>
    <row r="236" spans="1:14">
      <c r="A236">
        <f t="shared" si="3"/>
        <v>234</v>
      </c>
      <c r="B236" t="s">
        <v>325</v>
      </c>
      <c r="C236">
        <f>VLOOKUP(B236,[10]Sheet2!A$1:B$100,2,FALSE)</f>
        <v>24</v>
      </c>
      <c r="D236" t="s">
        <v>33608</v>
      </c>
      <c r="F236" t="s">
        <v>33609</v>
      </c>
      <c r="I236" t="s">
        <v>20019</v>
      </c>
      <c r="J236" t="s">
        <v>22</v>
      </c>
      <c r="L236">
        <v>2</v>
      </c>
      <c r="N236" t="s">
        <v>34</v>
      </c>
    </row>
    <row r="237" spans="1:14">
      <c r="A237">
        <f t="shared" si="3"/>
        <v>235</v>
      </c>
      <c r="B237" t="s">
        <v>325</v>
      </c>
      <c r="C237">
        <f>VLOOKUP(B237,[10]Sheet2!A$1:B$100,2,FALSE)</f>
        <v>24</v>
      </c>
      <c r="D237" t="s">
        <v>33515</v>
      </c>
      <c r="E237" t="s">
        <v>33516</v>
      </c>
      <c r="F237" t="s">
        <v>33517</v>
      </c>
      <c r="G237" t="s">
        <v>33518</v>
      </c>
      <c r="H237">
        <v>2002</v>
      </c>
      <c r="I237" t="s">
        <v>1466</v>
      </c>
      <c r="J237" t="s">
        <v>4644</v>
      </c>
      <c r="K237" t="s">
        <v>33519</v>
      </c>
      <c r="L237">
        <v>2</v>
      </c>
      <c r="N237" t="s">
        <v>34</v>
      </c>
    </row>
    <row r="238" spans="1:14">
      <c r="A238">
        <f t="shared" si="3"/>
        <v>236</v>
      </c>
      <c r="B238" t="s">
        <v>325</v>
      </c>
      <c r="C238">
        <f>VLOOKUP(B238,[10]Sheet2!A$1:B$100,2,FALSE)</f>
        <v>24</v>
      </c>
      <c r="D238" t="s">
        <v>33635</v>
      </c>
      <c r="F238" t="s">
        <v>33636</v>
      </c>
      <c r="I238">
        <v>1967</v>
      </c>
      <c r="J238" t="s">
        <v>4626</v>
      </c>
      <c r="L238">
        <v>2</v>
      </c>
      <c r="N238" t="s">
        <v>34</v>
      </c>
    </row>
    <row r="239" spans="1:14">
      <c r="A239">
        <f t="shared" si="3"/>
        <v>237</v>
      </c>
      <c r="B239" t="s">
        <v>325</v>
      </c>
      <c r="C239">
        <f>VLOOKUP(B239,[10]Sheet2!A$1:B$100,2,FALSE)</f>
        <v>24</v>
      </c>
      <c r="D239" t="s">
        <v>33637</v>
      </c>
      <c r="F239" t="s">
        <v>33638</v>
      </c>
      <c r="J239" t="s">
        <v>22</v>
      </c>
      <c r="L239">
        <v>2</v>
      </c>
      <c r="N239" t="s">
        <v>34</v>
      </c>
    </row>
    <row r="240" spans="1:14">
      <c r="A240">
        <f t="shared" si="3"/>
        <v>238</v>
      </c>
      <c r="B240" t="s">
        <v>325</v>
      </c>
      <c r="C240">
        <f>VLOOKUP(B240,[10]Sheet2!A$1:B$100,2,FALSE)</f>
        <v>24</v>
      </c>
      <c r="D240" t="s">
        <v>33502</v>
      </c>
      <c r="F240" t="s">
        <v>33503</v>
      </c>
      <c r="G240" t="s">
        <v>340</v>
      </c>
      <c r="J240" t="s">
        <v>22</v>
      </c>
      <c r="L240">
        <v>2</v>
      </c>
      <c r="N240" t="s">
        <v>34</v>
      </c>
    </row>
    <row r="241" spans="1:14">
      <c r="A241">
        <f t="shared" si="3"/>
        <v>239</v>
      </c>
      <c r="B241" t="s">
        <v>325</v>
      </c>
      <c r="C241">
        <f>VLOOKUP(B241,[10]Sheet2!A$1:B$100,2,FALSE)</f>
        <v>24</v>
      </c>
      <c r="D241" t="s">
        <v>33639</v>
      </c>
      <c r="F241" t="s">
        <v>31291</v>
      </c>
      <c r="G241" t="s">
        <v>33640</v>
      </c>
      <c r="J241" t="s">
        <v>167</v>
      </c>
      <c r="L241">
        <v>2</v>
      </c>
      <c r="N241" t="s">
        <v>34</v>
      </c>
    </row>
    <row r="242" spans="1:14">
      <c r="A242">
        <f t="shared" si="3"/>
        <v>240</v>
      </c>
      <c r="B242" t="s">
        <v>325</v>
      </c>
      <c r="C242">
        <f>VLOOKUP(B242,[10]Sheet2!A$1:B$100,2,FALSE)</f>
        <v>24</v>
      </c>
      <c r="D242" t="s">
        <v>33641</v>
      </c>
      <c r="E242" t="s">
        <v>33642</v>
      </c>
      <c r="F242" t="s">
        <v>33643</v>
      </c>
      <c r="G242" t="s">
        <v>1471</v>
      </c>
      <c r="H242">
        <v>2013</v>
      </c>
      <c r="I242" t="s">
        <v>535</v>
      </c>
      <c r="J242" t="s">
        <v>22</v>
      </c>
      <c r="K242" t="s">
        <v>33644</v>
      </c>
      <c r="L242">
        <v>4</v>
      </c>
    </row>
    <row r="243" spans="1:14">
      <c r="A243">
        <f t="shared" si="3"/>
        <v>241</v>
      </c>
      <c r="B243" t="s">
        <v>428</v>
      </c>
      <c r="C243">
        <f>VLOOKUP(B243,[10]Sheet2!A$1:B$100,2,FALSE)</f>
        <v>25</v>
      </c>
      <c r="D243" t="s">
        <v>33649</v>
      </c>
      <c r="E243" t="s">
        <v>33650</v>
      </c>
      <c r="F243" t="s">
        <v>33651</v>
      </c>
      <c r="G243" t="s">
        <v>8097</v>
      </c>
      <c r="H243">
        <v>2012</v>
      </c>
      <c r="I243" t="s">
        <v>535</v>
      </c>
      <c r="J243" t="s">
        <v>22</v>
      </c>
      <c r="K243" t="s">
        <v>33652</v>
      </c>
      <c r="L243">
        <v>2</v>
      </c>
      <c r="M243" t="s">
        <v>33653</v>
      </c>
    </row>
    <row r="244" spans="1:14">
      <c r="A244">
        <f t="shared" si="3"/>
        <v>242</v>
      </c>
      <c r="B244" t="s">
        <v>428</v>
      </c>
      <c r="C244">
        <f>VLOOKUP(B244,[10]Sheet2!A$1:B$100,2,FALSE)</f>
        <v>25</v>
      </c>
      <c r="D244" t="s">
        <v>33659</v>
      </c>
      <c r="F244" t="s">
        <v>33660</v>
      </c>
      <c r="G244" t="s">
        <v>33661</v>
      </c>
      <c r="J244" t="s">
        <v>4644</v>
      </c>
      <c r="L244">
        <v>2</v>
      </c>
      <c r="N244" t="s">
        <v>34</v>
      </c>
    </row>
    <row r="245" spans="1:14">
      <c r="A245">
        <f t="shared" si="3"/>
        <v>243</v>
      </c>
      <c r="B245" t="s">
        <v>428</v>
      </c>
      <c r="C245">
        <f>VLOOKUP(B245,[10]Sheet2!A$1:B$100,2,FALSE)</f>
        <v>25</v>
      </c>
      <c r="D245" t="s">
        <v>33662</v>
      </c>
      <c r="F245" t="s">
        <v>33663</v>
      </c>
      <c r="I245">
        <v>1991</v>
      </c>
      <c r="J245" t="s">
        <v>102</v>
      </c>
      <c r="L245">
        <v>2</v>
      </c>
      <c r="N245" t="s">
        <v>34</v>
      </c>
    </row>
    <row r="246" spans="1:14">
      <c r="A246">
        <f t="shared" si="3"/>
        <v>244</v>
      </c>
      <c r="B246" t="s">
        <v>428</v>
      </c>
      <c r="C246">
        <f>VLOOKUP(B246,[10]Sheet2!A$1:B$100,2,FALSE)</f>
        <v>25</v>
      </c>
      <c r="D246" t="s">
        <v>33664</v>
      </c>
      <c r="F246" t="s">
        <v>33665</v>
      </c>
      <c r="I246" t="s">
        <v>31504</v>
      </c>
      <c r="J246" t="s">
        <v>22</v>
      </c>
      <c r="L246">
        <v>2</v>
      </c>
      <c r="N246" t="s">
        <v>34</v>
      </c>
    </row>
    <row r="247" spans="1:14">
      <c r="A247">
        <f t="shared" si="3"/>
        <v>245</v>
      </c>
      <c r="B247" t="s">
        <v>428</v>
      </c>
      <c r="C247">
        <f>VLOOKUP(B247,[10]Sheet2!A$1:B$100,2,FALSE)</f>
        <v>25</v>
      </c>
      <c r="D247" t="s">
        <v>33666</v>
      </c>
      <c r="F247" t="s">
        <v>31062</v>
      </c>
      <c r="H247">
        <v>1993</v>
      </c>
      <c r="I247" t="s">
        <v>33667</v>
      </c>
      <c r="J247" t="s">
        <v>167</v>
      </c>
      <c r="L247">
        <v>2</v>
      </c>
      <c r="N247" t="s">
        <v>34</v>
      </c>
    </row>
    <row r="248" spans="1:14">
      <c r="A248">
        <f t="shared" si="3"/>
        <v>246</v>
      </c>
      <c r="B248" t="s">
        <v>428</v>
      </c>
      <c r="C248">
        <f>VLOOKUP(B248,[10]Sheet2!A$1:B$100,2,FALSE)</f>
        <v>25</v>
      </c>
      <c r="D248" t="s">
        <v>33668</v>
      </c>
      <c r="F248" t="s">
        <v>33669</v>
      </c>
      <c r="G248" t="s">
        <v>33670</v>
      </c>
      <c r="J248" t="s">
        <v>22</v>
      </c>
      <c r="L248">
        <v>2</v>
      </c>
      <c r="N248" t="s">
        <v>34</v>
      </c>
    </row>
    <row r="249" spans="1:14">
      <c r="A249">
        <f t="shared" si="3"/>
        <v>247</v>
      </c>
      <c r="B249" t="s">
        <v>428</v>
      </c>
      <c r="C249">
        <f>VLOOKUP(B249,[10]Sheet2!A$1:B$100,2,FALSE)</f>
        <v>25</v>
      </c>
      <c r="D249" t="s">
        <v>33671</v>
      </c>
      <c r="F249" t="s">
        <v>31728</v>
      </c>
      <c r="H249">
        <v>2007</v>
      </c>
      <c r="I249" t="s">
        <v>33672</v>
      </c>
      <c r="J249" t="s">
        <v>167</v>
      </c>
      <c r="L249">
        <v>2</v>
      </c>
      <c r="N249" t="s">
        <v>34</v>
      </c>
    </row>
    <row r="250" spans="1:14">
      <c r="A250">
        <f t="shared" si="3"/>
        <v>248</v>
      </c>
      <c r="B250" t="s">
        <v>428</v>
      </c>
      <c r="C250">
        <f>VLOOKUP(B250,[10]Sheet2!A$1:B$100,2,FALSE)</f>
        <v>25</v>
      </c>
      <c r="D250" t="s">
        <v>33673</v>
      </c>
      <c r="F250" t="s">
        <v>33674</v>
      </c>
      <c r="G250" t="s">
        <v>20</v>
      </c>
      <c r="J250" t="s">
        <v>102</v>
      </c>
      <c r="L250">
        <v>2</v>
      </c>
      <c r="N250" t="s">
        <v>34</v>
      </c>
    </row>
    <row r="251" spans="1:14">
      <c r="A251">
        <f t="shared" si="3"/>
        <v>249</v>
      </c>
      <c r="B251" t="s">
        <v>428</v>
      </c>
      <c r="C251">
        <f>VLOOKUP(B251,[10]Sheet2!A$1:B$100,2,FALSE)</f>
        <v>25</v>
      </c>
      <c r="D251" t="s">
        <v>33675</v>
      </c>
      <c r="F251" t="s">
        <v>33676</v>
      </c>
      <c r="G251" t="s">
        <v>33677</v>
      </c>
      <c r="H251">
        <v>1995</v>
      </c>
      <c r="J251" t="s">
        <v>4626</v>
      </c>
      <c r="L251">
        <v>2</v>
      </c>
      <c r="N251" t="s">
        <v>34</v>
      </c>
    </row>
    <row r="252" spans="1:14">
      <c r="A252">
        <f t="shared" si="3"/>
        <v>250</v>
      </c>
      <c r="B252" t="s">
        <v>428</v>
      </c>
      <c r="C252">
        <f>VLOOKUP(B252,[10]Sheet2!A$1:B$100,2,FALSE)</f>
        <v>25</v>
      </c>
      <c r="D252" t="s">
        <v>33678</v>
      </c>
      <c r="F252" t="s">
        <v>33679</v>
      </c>
      <c r="H252">
        <v>1992</v>
      </c>
      <c r="I252" t="s">
        <v>33680</v>
      </c>
      <c r="J252" t="s">
        <v>167</v>
      </c>
      <c r="L252">
        <v>2</v>
      </c>
      <c r="N252" t="s">
        <v>34</v>
      </c>
    </row>
    <row r="253" spans="1:14">
      <c r="A253">
        <f t="shared" si="3"/>
        <v>251</v>
      </c>
      <c r="B253" t="s">
        <v>244</v>
      </c>
      <c r="C253">
        <f>VLOOKUP(B253,[10]Sheet2!A$1:B$100,2,FALSE)</f>
        <v>26</v>
      </c>
      <c r="D253" t="s">
        <v>33681</v>
      </c>
      <c r="F253" t="s">
        <v>33682</v>
      </c>
      <c r="I253" t="s">
        <v>20019</v>
      </c>
      <c r="J253" t="s">
        <v>22</v>
      </c>
      <c r="L253">
        <v>2</v>
      </c>
      <c r="N253" t="s">
        <v>34</v>
      </c>
    </row>
    <row r="254" spans="1:14">
      <c r="A254">
        <f t="shared" si="3"/>
        <v>252</v>
      </c>
      <c r="B254" t="s">
        <v>244</v>
      </c>
      <c r="C254">
        <f>VLOOKUP(B254,[10]Sheet2!A$1:B$100,2,FALSE)</f>
        <v>26</v>
      </c>
      <c r="D254" t="s">
        <v>33683</v>
      </c>
      <c r="F254" t="s">
        <v>31256</v>
      </c>
      <c r="G254" t="s">
        <v>33684</v>
      </c>
      <c r="J254" t="s">
        <v>102</v>
      </c>
      <c r="L254">
        <v>2</v>
      </c>
      <c r="N254" t="s">
        <v>34</v>
      </c>
    </row>
    <row r="255" spans="1:14">
      <c r="A255">
        <f t="shared" si="3"/>
        <v>253</v>
      </c>
      <c r="B255" t="s">
        <v>244</v>
      </c>
      <c r="C255">
        <f>VLOOKUP(B255,[10]Sheet2!A$1:B$100,2,FALSE)</f>
        <v>26</v>
      </c>
      <c r="D255" t="s">
        <v>33685</v>
      </c>
      <c r="F255" t="s">
        <v>33686</v>
      </c>
      <c r="G255" t="s">
        <v>33687</v>
      </c>
      <c r="J255" t="s">
        <v>167</v>
      </c>
      <c r="L255">
        <v>2</v>
      </c>
      <c r="N255" t="s">
        <v>34</v>
      </c>
    </row>
    <row r="256" spans="1:14">
      <c r="A256">
        <f t="shared" si="3"/>
        <v>254</v>
      </c>
      <c r="B256" t="s">
        <v>244</v>
      </c>
      <c r="C256">
        <f>VLOOKUP(B256,[10]Sheet2!A$1:B$100,2,FALSE)</f>
        <v>26</v>
      </c>
      <c r="D256" t="s">
        <v>33688</v>
      </c>
      <c r="F256" t="s">
        <v>31552</v>
      </c>
      <c r="G256" t="s">
        <v>33689</v>
      </c>
      <c r="J256" t="s">
        <v>167</v>
      </c>
      <c r="L256">
        <v>2</v>
      </c>
      <c r="N256" t="s">
        <v>34</v>
      </c>
    </row>
    <row r="257" spans="1:14">
      <c r="A257">
        <f t="shared" si="3"/>
        <v>255</v>
      </c>
      <c r="B257" t="s">
        <v>244</v>
      </c>
      <c r="C257">
        <f>VLOOKUP(B257,[10]Sheet2!A$1:B$100,2,FALSE)</f>
        <v>26</v>
      </c>
      <c r="D257" t="s">
        <v>33690</v>
      </c>
      <c r="F257" t="s">
        <v>33691</v>
      </c>
      <c r="I257">
        <v>1989</v>
      </c>
      <c r="J257" t="s">
        <v>102</v>
      </c>
      <c r="L257">
        <v>2</v>
      </c>
      <c r="N257" t="s">
        <v>34</v>
      </c>
    </row>
    <row r="258" spans="1:14">
      <c r="A258">
        <f t="shared" si="3"/>
        <v>256</v>
      </c>
      <c r="B258" t="s">
        <v>244</v>
      </c>
      <c r="C258">
        <f>VLOOKUP(B258,[10]Sheet2!A$1:B$100,2,FALSE)</f>
        <v>26</v>
      </c>
      <c r="D258" t="s">
        <v>33587</v>
      </c>
      <c r="F258" t="s">
        <v>33588</v>
      </c>
      <c r="G258" t="s">
        <v>33589</v>
      </c>
      <c r="J258" t="s">
        <v>22</v>
      </c>
      <c r="L258">
        <v>2</v>
      </c>
      <c r="N258" t="s">
        <v>34</v>
      </c>
    </row>
    <row r="259" spans="1:14">
      <c r="A259">
        <f t="shared" si="3"/>
        <v>257</v>
      </c>
      <c r="B259" t="s">
        <v>244</v>
      </c>
      <c r="C259">
        <f>VLOOKUP(B259,[10]Sheet2!A$1:B$100,2,FALSE)</f>
        <v>26</v>
      </c>
      <c r="D259" t="s">
        <v>33692</v>
      </c>
      <c r="F259" t="s">
        <v>33693</v>
      </c>
      <c r="G259" t="s">
        <v>33694</v>
      </c>
      <c r="J259" t="s">
        <v>22</v>
      </c>
      <c r="L259">
        <v>2</v>
      </c>
      <c r="N259" t="s">
        <v>34</v>
      </c>
    </row>
    <row r="260" spans="1:14">
      <c r="A260">
        <f t="shared" si="3"/>
        <v>258</v>
      </c>
      <c r="B260" t="s">
        <v>244</v>
      </c>
      <c r="C260">
        <f>VLOOKUP(B260,[10]Sheet2!A$1:B$100,2,FALSE)</f>
        <v>26</v>
      </c>
      <c r="D260" t="s">
        <v>33602</v>
      </c>
      <c r="F260" t="s">
        <v>33603</v>
      </c>
      <c r="G260" t="s">
        <v>32847</v>
      </c>
      <c r="J260" t="s">
        <v>102</v>
      </c>
      <c r="L260">
        <v>2</v>
      </c>
      <c r="N260" t="s">
        <v>34</v>
      </c>
    </row>
    <row r="261" spans="1:14">
      <c r="A261">
        <f t="shared" ref="A261:A324" si="4">A260+1</f>
        <v>259</v>
      </c>
      <c r="B261" t="s">
        <v>244</v>
      </c>
      <c r="C261">
        <f>VLOOKUP(B261,[10]Sheet2!A$1:B$100,2,FALSE)</f>
        <v>26</v>
      </c>
      <c r="D261" t="s">
        <v>33695</v>
      </c>
      <c r="F261" t="s">
        <v>33696</v>
      </c>
      <c r="G261" t="s">
        <v>33697</v>
      </c>
      <c r="J261" t="s">
        <v>102</v>
      </c>
      <c r="L261">
        <v>2</v>
      </c>
      <c r="N261" t="s">
        <v>34</v>
      </c>
    </row>
    <row r="262" spans="1:14">
      <c r="A262">
        <f t="shared" si="4"/>
        <v>260</v>
      </c>
      <c r="B262" t="s">
        <v>244</v>
      </c>
      <c r="C262">
        <f>VLOOKUP(B262,[10]Sheet2!A$1:B$100,2,FALSE)</f>
        <v>26</v>
      </c>
      <c r="D262" t="s">
        <v>33610</v>
      </c>
      <c r="E262" t="s">
        <v>33611</v>
      </c>
      <c r="F262" t="s">
        <v>33612</v>
      </c>
      <c r="H262">
        <v>1999</v>
      </c>
      <c r="I262" t="s">
        <v>12949</v>
      </c>
      <c r="J262" t="s">
        <v>4626</v>
      </c>
      <c r="K262" t="s">
        <v>33613</v>
      </c>
      <c r="L262">
        <v>2</v>
      </c>
      <c r="N262" t="s">
        <v>34</v>
      </c>
    </row>
    <row r="263" spans="1:14">
      <c r="A263">
        <f t="shared" si="4"/>
        <v>261</v>
      </c>
      <c r="B263" t="s">
        <v>850</v>
      </c>
      <c r="C263">
        <f>VLOOKUP(B263,[10]Sheet2!A$1:B$100,2,FALSE)</f>
        <v>27</v>
      </c>
      <c r="D263" t="s">
        <v>33698</v>
      </c>
      <c r="F263" t="s">
        <v>33699</v>
      </c>
      <c r="G263" t="s">
        <v>33700</v>
      </c>
      <c r="J263" t="s">
        <v>4626</v>
      </c>
      <c r="L263">
        <v>2</v>
      </c>
      <c r="N263" t="s">
        <v>34</v>
      </c>
    </row>
    <row r="264" spans="1:14">
      <c r="A264">
        <f t="shared" si="4"/>
        <v>262</v>
      </c>
      <c r="B264" t="s">
        <v>850</v>
      </c>
      <c r="C264">
        <f>VLOOKUP(B264,[10]Sheet2!A$1:B$100,2,FALSE)</f>
        <v>27</v>
      </c>
      <c r="D264" t="s">
        <v>33701</v>
      </c>
      <c r="F264" t="s">
        <v>33702</v>
      </c>
      <c r="I264" t="s">
        <v>6882</v>
      </c>
      <c r="J264" t="s">
        <v>22</v>
      </c>
      <c r="L264">
        <v>2</v>
      </c>
      <c r="N264" t="s">
        <v>34</v>
      </c>
    </row>
    <row r="265" spans="1:14">
      <c r="A265">
        <f t="shared" si="4"/>
        <v>263</v>
      </c>
      <c r="B265" t="s">
        <v>850</v>
      </c>
      <c r="C265">
        <f>VLOOKUP(B265,[10]Sheet2!A$1:B$100,2,FALSE)</f>
        <v>27</v>
      </c>
      <c r="D265" t="s">
        <v>33703</v>
      </c>
      <c r="F265" t="s">
        <v>33704</v>
      </c>
      <c r="G265" t="s">
        <v>33705</v>
      </c>
      <c r="J265" t="s">
        <v>102</v>
      </c>
      <c r="L265">
        <v>2</v>
      </c>
      <c r="N265" t="s">
        <v>34</v>
      </c>
    </row>
    <row r="266" spans="1:14">
      <c r="A266">
        <f t="shared" si="4"/>
        <v>264</v>
      </c>
      <c r="B266" t="s">
        <v>850</v>
      </c>
      <c r="C266">
        <f>VLOOKUP(B266,[10]Sheet2!A$1:B$100,2,FALSE)</f>
        <v>27</v>
      </c>
      <c r="D266" t="s">
        <v>33706</v>
      </c>
      <c r="F266" t="s">
        <v>33707</v>
      </c>
      <c r="G266" t="s">
        <v>33708</v>
      </c>
      <c r="J266" t="s">
        <v>22</v>
      </c>
      <c r="L266">
        <v>2</v>
      </c>
      <c r="N266" t="s">
        <v>34</v>
      </c>
    </row>
    <row r="267" spans="1:14">
      <c r="A267">
        <f t="shared" si="4"/>
        <v>265</v>
      </c>
      <c r="B267" t="s">
        <v>850</v>
      </c>
      <c r="C267">
        <f>VLOOKUP(B267,[10]Sheet2!A$1:B$100,2,FALSE)</f>
        <v>27</v>
      </c>
      <c r="D267" t="s">
        <v>33709</v>
      </c>
      <c r="F267" t="s">
        <v>33710</v>
      </c>
      <c r="G267" t="s">
        <v>33711</v>
      </c>
      <c r="J267" t="s">
        <v>4644</v>
      </c>
      <c r="L267">
        <v>2</v>
      </c>
      <c r="N267" t="s">
        <v>34</v>
      </c>
    </row>
    <row r="268" spans="1:14">
      <c r="A268">
        <f t="shared" si="4"/>
        <v>266</v>
      </c>
      <c r="B268" t="s">
        <v>850</v>
      </c>
      <c r="C268">
        <f>VLOOKUP(B268,[10]Sheet2!A$1:B$100,2,FALSE)</f>
        <v>27</v>
      </c>
      <c r="D268" t="s">
        <v>33712</v>
      </c>
      <c r="F268" t="s">
        <v>33696</v>
      </c>
      <c r="G268" t="s">
        <v>33697</v>
      </c>
      <c r="J268" t="s">
        <v>102</v>
      </c>
      <c r="L268">
        <v>2</v>
      </c>
      <c r="N268" t="s">
        <v>34</v>
      </c>
    </row>
    <row r="269" spans="1:14">
      <c r="A269">
        <f t="shared" si="4"/>
        <v>267</v>
      </c>
      <c r="B269" t="s">
        <v>850</v>
      </c>
      <c r="C269">
        <f>VLOOKUP(B269,[10]Sheet2!A$1:B$100,2,FALSE)</f>
        <v>27</v>
      </c>
      <c r="D269" t="s">
        <v>33713</v>
      </c>
      <c r="F269" t="s">
        <v>33714</v>
      </c>
      <c r="G269" t="s">
        <v>33715</v>
      </c>
      <c r="J269" t="s">
        <v>167</v>
      </c>
      <c r="L269">
        <v>2</v>
      </c>
      <c r="N269" t="s">
        <v>34</v>
      </c>
    </row>
    <row r="270" spans="1:14">
      <c r="A270">
        <f t="shared" si="4"/>
        <v>268</v>
      </c>
      <c r="B270" t="s">
        <v>850</v>
      </c>
      <c r="C270">
        <f>VLOOKUP(B270,[10]Sheet2!A$1:B$100,2,FALSE)</f>
        <v>27</v>
      </c>
      <c r="D270" t="s">
        <v>33725</v>
      </c>
      <c r="F270" t="s">
        <v>33726</v>
      </c>
      <c r="G270" t="s">
        <v>33727</v>
      </c>
      <c r="J270" t="s">
        <v>102</v>
      </c>
      <c r="L270">
        <v>2</v>
      </c>
      <c r="N270" t="s">
        <v>34</v>
      </c>
    </row>
    <row r="271" spans="1:14">
      <c r="A271">
        <f t="shared" si="4"/>
        <v>269</v>
      </c>
      <c r="B271" t="s">
        <v>850</v>
      </c>
      <c r="C271">
        <f>VLOOKUP(B271,[10]Sheet2!A$1:B$100,2,FALSE)</f>
        <v>27</v>
      </c>
      <c r="D271" t="s">
        <v>33728</v>
      </c>
      <c r="F271" t="s">
        <v>33729</v>
      </c>
      <c r="H271">
        <v>2004</v>
      </c>
      <c r="J271" t="s">
        <v>119</v>
      </c>
      <c r="L271">
        <v>2</v>
      </c>
      <c r="N271" t="s">
        <v>34</v>
      </c>
    </row>
    <row r="272" spans="1:14">
      <c r="A272">
        <f t="shared" si="4"/>
        <v>270</v>
      </c>
      <c r="B272" t="s">
        <v>850</v>
      </c>
      <c r="C272">
        <f>VLOOKUP(B272,[10]Sheet2!A$1:B$100,2,FALSE)</f>
        <v>27</v>
      </c>
      <c r="D272" t="s">
        <v>33730</v>
      </c>
      <c r="F272" t="s">
        <v>33731</v>
      </c>
      <c r="H272">
        <v>2007</v>
      </c>
      <c r="I272" t="s">
        <v>33732</v>
      </c>
      <c r="J272" t="s">
        <v>167</v>
      </c>
      <c r="L272">
        <v>2</v>
      </c>
      <c r="N272" t="s">
        <v>34</v>
      </c>
    </row>
    <row r="273" spans="1:14">
      <c r="A273">
        <f t="shared" si="4"/>
        <v>271</v>
      </c>
      <c r="B273" t="s">
        <v>871</v>
      </c>
      <c r="C273">
        <f>VLOOKUP(B273,[10]Sheet2!A$1:B$100,2,FALSE)</f>
        <v>28</v>
      </c>
      <c r="D273" t="s">
        <v>33733</v>
      </c>
      <c r="F273" t="s">
        <v>33734</v>
      </c>
      <c r="G273" t="s">
        <v>33735</v>
      </c>
      <c r="J273" t="s">
        <v>4626</v>
      </c>
      <c r="L273">
        <v>2</v>
      </c>
      <c r="N273" t="s">
        <v>34</v>
      </c>
    </row>
    <row r="274" spans="1:14">
      <c r="A274">
        <f t="shared" si="4"/>
        <v>272</v>
      </c>
      <c r="B274" t="s">
        <v>871</v>
      </c>
      <c r="C274">
        <f>VLOOKUP(B274,[10]Sheet2!A$1:B$100,2,FALSE)</f>
        <v>28</v>
      </c>
      <c r="D274" t="s">
        <v>33740</v>
      </c>
      <c r="F274" t="s">
        <v>33741</v>
      </c>
      <c r="G274" t="s">
        <v>33742</v>
      </c>
      <c r="J274" t="s">
        <v>102</v>
      </c>
      <c r="L274">
        <v>2</v>
      </c>
      <c r="N274" t="s">
        <v>34</v>
      </c>
    </row>
    <row r="275" spans="1:14">
      <c r="A275">
        <f t="shared" si="4"/>
        <v>273</v>
      </c>
      <c r="B275" t="s">
        <v>871</v>
      </c>
      <c r="C275">
        <f>VLOOKUP(B275,[10]Sheet2!A$1:B$100,2,FALSE)</f>
        <v>28</v>
      </c>
      <c r="D275" t="s">
        <v>33743</v>
      </c>
      <c r="F275" t="s">
        <v>33744</v>
      </c>
      <c r="G275" t="s">
        <v>33745</v>
      </c>
      <c r="J275" t="s">
        <v>167</v>
      </c>
      <c r="L275">
        <v>2</v>
      </c>
      <c r="N275" t="s">
        <v>34</v>
      </c>
    </row>
    <row r="276" spans="1:14">
      <c r="A276">
        <f t="shared" si="4"/>
        <v>274</v>
      </c>
      <c r="B276" t="s">
        <v>871</v>
      </c>
      <c r="C276">
        <f>VLOOKUP(B276,[10]Sheet2!A$1:B$100,2,FALSE)</f>
        <v>28</v>
      </c>
      <c r="D276" t="s">
        <v>33760</v>
      </c>
      <c r="F276" t="s">
        <v>33744</v>
      </c>
      <c r="G276" t="s">
        <v>33745</v>
      </c>
      <c r="J276" t="s">
        <v>167</v>
      </c>
      <c r="L276">
        <v>2</v>
      </c>
      <c r="N276" t="s">
        <v>34</v>
      </c>
    </row>
    <row r="277" spans="1:14">
      <c r="A277">
        <f t="shared" si="4"/>
        <v>275</v>
      </c>
      <c r="B277" t="s">
        <v>871</v>
      </c>
      <c r="C277">
        <f>VLOOKUP(B277,[10]Sheet2!A$1:B$100,2,FALSE)</f>
        <v>28</v>
      </c>
      <c r="D277" t="s">
        <v>33761</v>
      </c>
      <c r="F277" t="s">
        <v>33762</v>
      </c>
      <c r="G277" t="s">
        <v>33763</v>
      </c>
      <c r="J277" t="s">
        <v>22</v>
      </c>
      <c r="L277">
        <v>2</v>
      </c>
      <c r="N277" t="s">
        <v>34</v>
      </c>
    </row>
    <row r="278" spans="1:14">
      <c r="A278">
        <f t="shared" si="4"/>
        <v>276</v>
      </c>
      <c r="B278" t="s">
        <v>871</v>
      </c>
      <c r="C278">
        <f>VLOOKUP(B278,[10]Sheet2!A$1:B$100,2,FALSE)</f>
        <v>28</v>
      </c>
      <c r="D278" t="s">
        <v>33764</v>
      </c>
      <c r="F278" t="s">
        <v>33765</v>
      </c>
      <c r="I278" t="s">
        <v>18955</v>
      </c>
      <c r="J278" t="s">
        <v>167</v>
      </c>
      <c r="L278">
        <v>2</v>
      </c>
      <c r="N278" t="s">
        <v>34</v>
      </c>
    </row>
    <row r="279" spans="1:14">
      <c r="A279">
        <f t="shared" si="4"/>
        <v>277</v>
      </c>
      <c r="B279" t="s">
        <v>871</v>
      </c>
      <c r="C279">
        <f>VLOOKUP(B279,[10]Sheet2!A$1:B$100,2,FALSE)</f>
        <v>28</v>
      </c>
      <c r="D279" t="s">
        <v>34064</v>
      </c>
      <c r="E279" t="s">
        <v>34065</v>
      </c>
      <c r="F279" t="s">
        <v>34066</v>
      </c>
      <c r="H279">
        <v>2011</v>
      </c>
      <c r="I279" t="s">
        <v>34067</v>
      </c>
      <c r="J279" t="s">
        <v>4626</v>
      </c>
      <c r="K279" t="s">
        <v>34068</v>
      </c>
      <c r="L279">
        <v>1</v>
      </c>
    </row>
    <row r="280" spans="1:14">
      <c r="A280">
        <f t="shared" si="4"/>
        <v>278</v>
      </c>
      <c r="B280" t="s">
        <v>871</v>
      </c>
      <c r="C280">
        <f>VLOOKUP(B280,[10]Sheet2!A$1:B$100,2,FALSE)</f>
        <v>28</v>
      </c>
      <c r="D280" t="s">
        <v>35247</v>
      </c>
      <c r="E280" t="s">
        <v>35248</v>
      </c>
      <c r="F280" t="s">
        <v>35249</v>
      </c>
      <c r="G280" t="s">
        <v>33814</v>
      </c>
      <c r="H280">
        <v>2002</v>
      </c>
      <c r="I280" t="s">
        <v>1466</v>
      </c>
      <c r="J280" t="s">
        <v>4644</v>
      </c>
      <c r="K280" t="s">
        <v>35250</v>
      </c>
      <c r="L280">
        <v>1</v>
      </c>
    </row>
    <row r="281" spans="1:14">
      <c r="A281">
        <f t="shared" si="4"/>
        <v>279</v>
      </c>
      <c r="B281" t="s">
        <v>871</v>
      </c>
      <c r="C281">
        <f>VLOOKUP(B281,[10]Sheet2!A$1:B$100,2,FALSE)</f>
        <v>28</v>
      </c>
      <c r="D281" t="s">
        <v>34098</v>
      </c>
      <c r="E281" t="s">
        <v>34099</v>
      </c>
      <c r="F281" t="s">
        <v>34100</v>
      </c>
      <c r="G281" t="s">
        <v>34101</v>
      </c>
      <c r="H281">
        <v>2012</v>
      </c>
      <c r="I281" t="s">
        <v>34102</v>
      </c>
      <c r="J281" t="s">
        <v>167</v>
      </c>
      <c r="K281" t="s">
        <v>34103</v>
      </c>
      <c r="L281">
        <v>1</v>
      </c>
      <c r="M281" t="s">
        <v>34099</v>
      </c>
      <c r="N281" t="s">
        <v>1717</v>
      </c>
    </row>
    <row r="282" spans="1:14">
      <c r="A282">
        <f t="shared" si="4"/>
        <v>280</v>
      </c>
      <c r="B282" t="s">
        <v>871</v>
      </c>
      <c r="C282">
        <f>VLOOKUP(B282,[10]Sheet2!A$1:B$100,2,FALSE)</f>
        <v>28</v>
      </c>
      <c r="D282" t="s">
        <v>34104</v>
      </c>
      <c r="E282" t="s">
        <v>34105</v>
      </c>
      <c r="F282" t="s">
        <v>34106</v>
      </c>
      <c r="G282" t="s">
        <v>34107</v>
      </c>
      <c r="H282">
        <v>2006</v>
      </c>
      <c r="I282" t="s">
        <v>4686</v>
      </c>
      <c r="J282" t="s">
        <v>22</v>
      </c>
      <c r="K282" t="s">
        <v>34108</v>
      </c>
      <c r="L282">
        <v>1</v>
      </c>
    </row>
    <row r="283" spans="1:14">
      <c r="A283">
        <f t="shared" si="4"/>
        <v>281</v>
      </c>
      <c r="B283" t="s">
        <v>1151</v>
      </c>
      <c r="C283">
        <f>VLOOKUP(B283,[10]Sheet2!A$1:B$100,2,FALSE)</f>
        <v>29</v>
      </c>
      <c r="D283" t="s">
        <v>35251</v>
      </c>
      <c r="F283" t="s">
        <v>35252</v>
      </c>
      <c r="G283" t="s">
        <v>35253</v>
      </c>
      <c r="J283" t="s">
        <v>22</v>
      </c>
      <c r="L283">
        <v>2</v>
      </c>
      <c r="N283" t="s">
        <v>34</v>
      </c>
    </row>
    <row r="284" spans="1:14">
      <c r="A284">
        <f t="shared" si="4"/>
        <v>282</v>
      </c>
      <c r="B284" t="s">
        <v>1151</v>
      </c>
      <c r="C284">
        <f>VLOOKUP(B284,[10]Sheet2!A$1:B$100,2,FALSE)</f>
        <v>29</v>
      </c>
      <c r="D284" t="s">
        <v>34136</v>
      </c>
      <c r="F284" t="s">
        <v>34137</v>
      </c>
      <c r="G284" t="s">
        <v>34138</v>
      </c>
      <c r="J284" t="s">
        <v>119</v>
      </c>
      <c r="L284">
        <v>1</v>
      </c>
      <c r="N284" t="s">
        <v>34</v>
      </c>
    </row>
    <row r="285" spans="1:14">
      <c r="A285">
        <f t="shared" si="4"/>
        <v>283</v>
      </c>
      <c r="B285" t="s">
        <v>1151</v>
      </c>
      <c r="C285">
        <f>VLOOKUP(B285,[10]Sheet2!A$1:B$100,2,FALSE)</f>
        <v>29</v>
      </c>
      <c r="D285" t="s">
        <v>34147</v>
      </c>
      <c r="E285" t="s">
        <v>34148</v>
      </c>
      <c r="F285" t="s">
        <v>34149</v>
      </c>
      <c r="H285">
        <v>2012</v>
      </c>
      <c r="I285" t="s">
        <v>34150</v>
      </c>
      <c r="J285" t="s">
        <v>4626</v>
      </c>
      <c r="K285" t="s">
        <v>34151</v>
      </c>
      <c r="L285">
        <v>1</v>
      </c>
    </row>
    <row r="286" spans="1:14">
      <c r="A286">
        <f t="shared" si="4"/>
        <v>284</v>
      </c>
      <c r="B286" t="s">
        <v>1151</v>
      </c>
      <c r="C286">
        <f>VLOOKUP(B286,[10]Sheet2!A$1:B$100,2,FALSE)</f>
        <v>29</v>
      </c>
      <c r="D286" t="s">
        <v>34193</v>
      </c>
      <c r="E286" t="s">
        <v>34194</v>
      </c>
      <c r="F286" t="s">
        <v>34195</v>
      </c>
      <c r="G286" t="s">
        <v>18152</v>
      </c>
      <c r="H286">
        <v>1931</v>
      </c>
      <c r="I286" t="s">
        <v>353</v>
      </c>
      <c r="J286" t="s">
        <v>22</v>
      </c>
      <c r="K286" t="s">
        <v>34196</v>
      </c>
      <c r="L286">
        <v>1</v>
      </c>
    </row>
    <row r="287" spans="1:14">
      <c r="A287">
        <f t="shared" si="4"/>
        <v>285</v>
      </c>
      <c r="B287" t="s">
        <v>1151</v>
      </c>
      <c r="C287">
        <f>VLOOKUP(B287,[10]Sheet2!A$1:B$100,2,FALSE)</f>
        <v>29</v>
      </c>
      <c r="D287" t="s">
        <v>34188</v>
      </c>
      <c r="E287" t="s">
        <v>34189</v>
      </c>
      <c r="F287" t="s">
        <v>34190</v>
      </c>
      <c r="G287" t="s">
        <v>34191</v>
      </c>
      <c r="H287">
        <v>2013</v>
      </c>
      <c r="I287" t="s">
        <v>7825</v>
      </c>
      <c r="J287" t="s">
        <v>22</v>
      </c>
      <c r="K287" t="s">
        <v>34192</v>
      </c>
      <c r="L287">
        <v>2</v>
      </c>
      <c r="M287" t="s">
        <v>34189</v>
      </c>
      <c r="N287" t="s">
        <v>24</v>
      </c>
    </row>
    <row r="288" spans="1:14">
      <c r="A288">
        <f t="shared" si="4"/>
        <v>286</v>
      </c>
      <c r="B288" t="s">
        <v>1151</v>
      </c>
      <c r="C288">
        <f>VLOOKUP(B288,[10]Sheet2!A$1:B$100,2,FALSE)</f>
        <v>29</v>
      </c>
      <c r="D288" t="s">
        <v>34203</v>
      </c>
      <c r="E288" t="s">
        <v>35254</v>
      </c>
      <c r="F288" t="s">
        <v>34205</v>
      </c>
      <c r="G288" t="s">
        <v>34206</v>
      </c>
      <c r="H288">
        <v>2011</v>
      </c>
      <c r="I288" t="s">
        <v>4683</v>
      </c>
      <c r="J288" t="s">
        <v>119</v>
      </c>
      <c r="K288" t="s">
        <v>34207</v>
      </c>
      <c r="L288">
        <v>1</v>
      </c>
    </row>
    <row r="289" spans="1:14">
      <c r="A289">
        <f t="shared" si="4"/>
        <v>287</v>
      </c>
      <c r="B289" t="s">
        <v>1151</v>
      </c>
      <c r="C289">
        <f>VLOOKUP(B289,[10]Sheet2!A$1:B$100,2,FALSE)</f>
        <v>29</v>
      </c>
      <c r="D289" t="s">
        <v>34139</v>
      </c>
      <c r="E289" t="s">
        <v>34140</v>
      </c>
      <c r="F289" t="s">
        <v>34141</v>
      </c>
      <c r="G289" t="s">
        <v>2025</v>
      </c>
      <c r="H289">
        <v>2008</v>
      </c>
      <c r="I289" t="s">
        <v>6580</v>
      </c>
      <c r="J289" t="s">
        <v>102</v>
      </c>
      <c r="K289" t="s">
        <v>34142</v>
      </c>
      <c r="L289">
        <v>1</v>
      </c>
    </row>
    <row r="290" spans="1:14">
      <c r="A290">
        <f t="shared" si="4"/>
        <v>288</v>
      </c>
      <c r="B290" t="s">
        <v>1151</v>
      </c>
      <c r="C290">
        <f>VLOOKUP(B290,[10]Sheet2!A$1:B$100,2,FALSE)</f>
        <v>29</v>
      </c>
      <c r="D290" t="s">
        <v>34197</v>
      </c>
      <c r="E290" t="s">
        <v>34198</v>
      </c>
      <c r="F290" t="s">
        <v>34199</v>
      </c>
      <c r="G290" t="s">
        <v>34200</v>
      </c>
      <c r="H290">
        <v>2005</v>
      </c>
      <c r="I290" t="s">
        <v>34201</v>
      </c>
      <c r="J290" t="s">
        <v>22</v>
      </c>
      <c r="K290" t="s">
        <v>34202</v>
      </c>
      <c r="L290">
        <v>1</v>
      </c>
      <c r="M290" t="s">
        <v>34198</v>
      </c>
      <c r="N290" t="s">
        <v>24</v>
      </c>
    </row>
    <row r="291" spans="1:14">
      <c r="A291">
        <f t="shared" si="4"/>
        <v>289</v>
      </c>
      <c r="B291" t="s">
        <v>1151</v>
      </c>
      <c r="C291">
        <f>VLOOKUP(B291,[10]Sheet2!A$1:B$100,2,FALSE)</f>
        <v>29</v>
      </c>
      <c r="D291" t="s">
        <v>34237</v>
      </c>
      <c r="E291" t="s">
        <v>34238</v>
      </c>
      <c r="F291" t="s">
        <v>34239</v>
      </c>
      <c r="G291" t="s">
        <v>34240</v>
      </c>
      <c r="H291">
        <v>2006</v>
      </c>
      <c r="I291" t="s">
        <v>34241</v>
      </c>
      <c r="J291" t="s">
        <v>22</v>
      </c>
      <c r="K291" t="s">
        <v>34242</v>
      </c>
      <c r="L291">
        <v>1</v>
      </c>
    </row>
    <row r="292" spans="1:14">
      <c r="A292">
        <f t="shared" si="4"/>
        <v>290</v>
      </c>
      <c r="B292" t="s">
        <v>1151</v>
      </c>
      <c r="C292">
        <f>VLOOKUP(B292,[10]Sheet2!A$1:B$100,2,FALSE)</f>
        <v>29</v>
      </c>
      <c r="D292" t="s">
        <v>34224</v>
      </c>
      <c r="E292" t="s">
        <v>35255</v>
      </c>
      <c r="F292" t="s">
        <v>34226</v>
      </c>
      <c r="G292" t="s">
        <v>34227</v>
      </c>
      <c r="H292">
        <v>2005</v>
      </c>
      <c r="I292" t="s">
        <v>4683</v>
      </c>
      <c r="J292" t="s">
        <v>119</v>
      </c>
      <c r="K292" t="s">
        <v>34228</v>
      </c>
      <c r="L292">
        <v>1</v>
      </c>
    </row>
    <row r="293" spans="1:14">
      <c r="A293">
        <f t="shared" si="4"/>
        <v>291</v>
      </c>
      <c r="B293" t="s">
        <v>1619</v>
      </c>
      <c r="C293">
        <f>VLOOKUP(B293,[10]Sheet2!A$1:B$100,2,FALSE)</f>
        <v>30</v>
      </c>
      <c r="D293" t="s">
        <v>34252</v>
      </c>
      <c r="E293" t="s">
        <v>34253</v>
      </c>
      <c r="F293" t="s">
        <v>34254</v>
      </c>
      <c r="G293" t="s">
        <v>31226</v>
      </c>
      <c r="H293">
        <v>2014</v>
      </c>
      <c r="I293" t="s">
        <v>97</v>
      </c>
      <c r="J293" t="s">
        <v>22</v>
      </c>
      <c r="K293" t="s">
        <v>34255</v>
      </c>
      <c r="L293">
        <v>2</v>
      </c>
      <c r="M293" t="s">
        <v>34256</v>
      </c>
    </row>
    <row r="294" spans="1:14">
      <c r="A294">
        <f t="shared" si="4"/>
        <v>292</v>
      </c>
      <c r="B294" t="s">
        <v>1619</v>
      </c>
      <c r="C294">
        <f>VLOOKUP(B294,[10]Sheet2!A$1:B$100,2,FALSE)</f>
        <v>30</v>
      </c>
      <c r="D294" t="s">
        <v>34233</v>
      </c>
      <c r="E294" t="s">
        <v>34234</v>
      </c>
      <c r="F294" t="s">
        <v>34235</v>
      </c>
      <c r="G294" t="s">
        <v>340</v>
      </c>
      <c r="H294">
        <v>2013</v>
      </c>
      <c r="I294" t="s">
        <v>97</v>
      </c>
      <c r="J294" t="s">
        <v>22</v>
      </c>
      <c r="K294" t="s">
        <v>34236</v>
      </c>
      <c r="L294">
        <v>2</v>
      </c>
    </row>
    <row r="295" spans="1:14">
      <c r="A295">
        <f t="shared" si="4"/>
        <v>293</v>
      </c>
      <c r="B295" t="s">
        <v>1619</v>
      </c>
      <c r="C295">
        <f>VLOOKUP(B295,[10]Sheet2!A$1:B$100,2,FALSE)</f>
        <v>30</v>
      </c>
      <c r="D295" t="s">
        <v>34266</v>
      </c>
      <c r="F295" t="s">
        <v>34267</v>
      </c>
      <c r="G295" t="s">
        <v>34268</v>
      </c>
      <c r="J295" t="s">
        <v>102</v>
      </c>
      <c r="L295">
        <v>1</v>
      </c>
      <c r="N295" t="s">
        <v>34</v>
      </c>
    </row>
    <row r="296" spans="1:14">
      <c r="A296">
        <f t="shared" si="4"/>
        <v>294</v>
      </c>
      <c r="B296" t="s">
        <v>1619</v>
      </c>
      <c r="C296">
        <f>VLOOKUP(B296,[10]Sheet2!A$1:B$100,2,FALSE)</f>
        <v>30</v>
      </c>
      <c r="D296" t="s">
        <v>34262</v>
      </c>
      <c r="E296" t="s">
        <v>34263</v>
      </c>
      <c r="F296" t="s">
        <v>34264</v>
      </c>
      <c r="G296" t="s">
        <v>16309</v>
      </c>
      <c r="H296">
        <v>2013</v>
      </c>
      <c r="I296" t="s">
        <v>535</v>
      </c>
      <c r="J296" t="s">
        <v>22</v>
      </c>
      <c r="K296" t="s">
        <v>34265</v>
      </c>
      <c r="L296">
        <v>1</v>
      </c>
    </row>
    <row r="297" spans="1:14">
      <c r="A297">
        <f t="shared" si="4"/>
        <v>295</v>
      </c>
      <c r="B297" t="s">
        <v>1619</v>
      </c>
      <c r="C297">
        <f>VLOOKUP(B297,[10]Sheet2!A$1:B$100,2,FALSE)</f>
        <v>30</v>
      </c>
      <c r="D297" t="s">
        <v>34269</v>
      </c>
      <c r="F297" t="s">
        <v>33426</v>
      </c>
      <c r="G297" t="s">
        <v>34270</v>
      </c>
      <c r="H297">
        <v>1985</v>
      </c>
      <c r="J297" t="s">
        <v>167</v>
      </c>
      <c r="L297">
        <v>1</v>
      </c>
      <c r="N297" t="s">
        <v>34</v>
      </c>
    </row>
    <row r="298" spans="1:14">
      <c r="A298">
        <f t="shared" si="4"/>
        <v>296</v>
      </c>
      <c r="B298" t="s">
        <v>1619</v>
      </c>
      <c r="C298">
        <f>VLOOKUP(B298,[10]Sheet2!A$1:B$100,2,FALSE)</f>
        <v>30</v>
      </c>
      <c r="D298" t="s">
        <v>34271</v>
      </c>
      <c r="F298" t="s">
        <v>34272</v>
      </c>
      <c r="G298" t="s">
        <v>34273</v>
      </c>
      <c r="H298">
        <v>1975</v>
      </c>
      <c r="J298" t="s">
        <v>4626</v>
      </c>
      <c r="L298">
        <v>1</v>
      </c>
      <c r="N298" t="s">
        <v>34</v>
      </c>
    </row>
    <row r="299" spans="1:14">
      <c r="A299">
        <f t="shared" si="4"/>
        <v>297</v>
      </c>
      <c r="B299" t="s">
        <v>1619</v>
      </c>
      <c r="C299">
        <f>VLOOKUP(B299,[10]Sheet2!A$1:B$100,2,FALSE)</f>
        <v>30</v>
      </c>
      <c r="D299" t="s">
        <v>34274</v>
      </c>
      <c r="F299" t="s">
        <v>34275</v>
      </c>
      <c r="I299">
        <v>1971</v>
      </c>
      <c r="J299" t="s">
        <v>4626</v>
      </c>
      <c r="L299">
        <v>1</v>
      </c>
      <c r="N299" t="s">
        <v>34</v>
      </c>
    </row>
    <row r="300" spans="1:14">
      <c r="A300">
        <f t="shared" si="4"/>
        <v>298</v>
      </c>
      <c r="B300" t="s">
        <v>1619</v>
      </c>
      <c r="C300">
        <f>VLOOKUP(B300,[10]Sheet2!A$1:B$100,2,FALSE)</f>
        <v>30</v>
      </c>
      <c r="D300" t="s">
        <v>34276</v>
      </c>
      <c r="E300" t="s">
        <v>34277</v>
      </c>
      <c r="F300" t="s">
        <v>34278</v>
      </c>
      <c r="G300" t="s">
        <v>34279</v>
      </c>
      <c r="H300">
        <v>2014</v>
      </c>
      <c r="I300" t="s">
        <v>535</v>
      </c>
      <c r="J300" t="s">
        <v>22</v>
      </c>
      <c r="K300" t="s">
        <v>34280</v>
      </c>
      <c r="L300">
        <v>1</v>
      </c>
    </row>
    <row r="301" spans="1:14">
      <c r="A301">
        <f t="shared" si="4"/>
        <v>299</v>
      </c>
      <c r="B301" t="s">
        <v>1619</v>
      </c>
      <c r="C301">
        <f>VLOOKUP(B301,[10]Sheet2!A$1:B$100,2,FALSE)</f>
        <v>30</v>
      </c>
      <c r="D301" t="s">
        <v>34287</v>
      </c>
      <c r="E301" t="s">
        <v>34288</v>
      </c>
      <c r="F301" t="s">
        <v>34289</v>
      </c>
      <c r="G301" t="s">
        <v>34290</v>
      </c>
      <c r="H301">
        <v>2014</v>
      </c>
      <c r="I301" t="s">
        <v>97</v>
      </c>
      <c r="J301" t="s">
        <v>22</v>
      </c>
      <c r="K301" t="s">
        <v>34291</v>
      </c>
      <c r="L301">
        <v>6</v>
      </c>
    </row>
    <row r="302" spans="1:14">
      <c r="A302">
        <f t="shared" si="4"/>
        <v>300</v>
      </c>
      <c r="B302" t="s">
        <v>1619</v>
      </c>
      <c r="C302">
        <f>VLOOKUP(B302,[10]Sheet2!A$1:B$100,2,FALSE)</f>
        <v>30</v>
      </c>
      <c r="D302" t="s">
        <v>34298</v>
      </c>
      <c r="E302" t="s">
        <v>34299</v>
      </c>
      <c r="F302" t="s">
        <v>34300</v>
      </c>
      <c r="G302" t="s">
        <v>1882</v>
      </c>
      <c r="H302">
        <v>2013</v>
      </c>
      <c r="I302" t="s">
        <v>97</v>
      </c>
      <c r="J302" t="s">
        <v>22</v>
      </c>
      <c r="K302" t="s">
        <v>34301</v>
      </c>
      <c r="L302">
        <v>2</v>
      </c>
      <c r="M302" t="s">
        <v>34302</v>
      </c>
    </row>
    <row r="303" spans="1:14">
      <c r="A303">
        <f t="shared" si="4"/>
        <v>301</v>
      </c>
      <c r="B303" t="s">
        <v>169</v>
      </c>
      <c r="C303">
        <f>VLOOKUP(B303,[10]Sheet2!A$1:B$100,2,FALSE)</f>
        <v>31</v>
      </c>
      <c r="D303" t="s">
        <v>34303</v>
      </c>
      <c r="F303" t="s">
        <v>34304</v>
      </c>
      <c r="I303" t="s">
        <v>16439</v>
      </c>
      <c r="J303" t="s">
        <v>22</v>
      </c>
      <c r="L303">
        <v>1</v>
      </c>
      <c r="N303" t="s">
        <v>34</v>
      </c>
    </row>
    <row r="304" spans="1:14">
      <c r="A304">
        <f t="shared" si="4"/>
        <v>302</v>
      </c>
      <c r="B304" t="s">
        <v>169</v>
      </c>
      <c r="C304">
        <f>VLOOKUP(B304,[10]Sheet2!A$1:B$100,2,FALSE)</f>
        <v>31</v>
      </c>
      <c r="D304" t="s">
        <v>34305</v>
      </c>
      <c r="F304" t="s">
        <v>34306</v>
      </c>
      <c r="G304" t="s">
        <v>34307</v>
      </c>
      <c r="J304" t="s">
        <v>102</v>
      </c>
      <c r="L304">
        <v>1</v>
      </c>
      <c r="N304" t="s">
        <v>34</v>
      </c>
    </row>
    <row r="305" spans="1:14">
      <c r="A305">
        <f t="shared" si="4"/>
        <v>303</v>
      </c>
      <c r="B305" t="s">
        <v>169</v>
      </c>
      <c r="C305">
        <f>VLOOKUP(B305,[10]Sheet2!A$1:B$100,2,FALSE)</f>
        <v>31</v>
      </c>
      <c r="D305" t="s">
        <v>34308</v>
      </c>
      <c r="E305" t="s">
        <v>34309</v>
      </c>
      <c r="F305" t="s">
        <v>34310</v>
      </c>
      <c r="H305">
        <v>1982</v>
      </c>
      <c r="I305" t="s">
        <v>5700</v>
      </c>
      <c r="J305" t="s">
        <v>167</v>
      </c>
      <c r="K305" t="s">
        <v>34311</v>
      </c>
      <c r="L305">
        <v>1</v>
      </c>
      <c r="N305" t="s">
        <v>34</v>
      </c>
    </row>
    <row r="306" spans="1:14">
      <c r="A306">
        <f t="shared" si="4"/>
        <v>304</v>
      </c>
      <c r="B306" t="s">
        <v>169</v>
      </c>
      <c r="C306">
        <f>VLOOKUP(B306,[10]Sheet2!A$1:B$100,2,FALSE)</f>
        <v>31</v>
      </c>
      <c r="D306" t="s">
        <v>35256</v>
      </c>
      <c r="F306" t="s">
        <v>35257</v>
      </c>
      <c r="G306" t="s">
        <v>35258</v>
      </c>
      <c r="J306" t="s">
        <v>167</v>
      </c>
      <c r="L306">
        <v>2</v>
      </c>
      <c r="N306" t="s">
        <v>34</v>
      </c>
    </row>
    <row r="307" spans="1:14">
      <c r="A307">
        <f t="shared" si="4"/>
        <v>305</v>
      </c>
      <c r="B307" t="s">
        <v>169</v>
      </c>
      <c r="C307">
        <f>VLOOKUP(B307,[10]Sheet2!A$1:B$100,2,FALSE)</f>
        <v>31</v>
      </c>
      <c r="D307" t="s">
        <v>34312</v>
      </c>
      <c r="F307" t="s">
        <v>34313</v>
      </c>
      <c r="H307">
        <v>1960</v>
      </c>
      <c r="I307" t="s">
        <v>34314</v>
      </c>
      <c r="J307" t="s">
        <v>4626</v>
      </c>
      <c r="L307">
        <v>1</v>
      </c>
      <c r="N307" t="s">
        <v>34</v>
      </c>
    </row>
    <row r="308" spans="1:14">
      <c r="A308">
        <f t="shared" si="4"/>
        <v>306</v>
      </c>
      <c r="B308" t="s">
        <v>169</v>
      </c>
      <c r="C308">
        <f>VLOOKUP(B308,[10]Sheet2!A$1:B$100,2,FALSE)</f>
        <v>31</v>
      </c>
      <c r="D308" t="s">
        <v>34315</v>
      </c>
      <c r="F308" t="s">
        <v>33734</v>
      </c>
      <c r="I308" t="s">
        <v>1170</v>
      </c>
      <c r="J308" t="s">
        <v>22</v>
      </c>
      <c r="L308">
        <v>2</v>
      </c>
      <c r="N308" t="s">
        <v>34</v>
      </c>
    </row>
    <row r="309" spans="1:14">
      <c r="A309">
        <f t="shared" si="4"/>
        <v>307</v>
      </c>
      <c r="B309" t="s">
        <v>169</v>
      </c>
      <c r="C309">
        <f>VLOOKUP(B309,[10]Sheet2!A$1:B$100,2,FALSE)</f>
        <v>31</v>
      </c>
      <c r="D309" t="s">
        <v>34316</v>
      </c>
      <c r="F309" t="s">
        <v>34317</v>
      </c>
      <c r="I309" t="s">
        <v>34318</v>
      </c>
      <c r="J309" t="s">
        <v>22</v>
      </c>
      <c r="L309">
        <v>1</v>
      </c>
      <c r="N309" t="s">
        <v>34</v>
      </c>
    </row>
    <row r="310" spans="1:14">
      <c r="A310">
        <f t="shared" si="4"/>
        <v>308</v>
      </c>
      <c r="B310" t="s">
        <v>169</v>
      </c>
      <c r="C310">
        <f>VLOOKUP(B310,[10]Sheet2!A$1:B$100,2,FALSE)</f>
        <v>31</v>
      </c>
      <c r="D310" t="s">
        <v>34319</v>
      </c>
      <c r="F310" t="s">
        <v>34320</v>
      </c>
      <c r="H310">
        <v>1982</v>
      </c>
      <c r="I310" t="s">
        <v>34321</v>
      </c>
      <c r="J310" t="s">
        <v>4626</v>
      </c>
      <c r="L310">
        <v>1</v>
      </c>
      <c r="N310" t="s">
        <v>34</v>
      </c>
    </row>
    <row r="311" spans="1:14">
      <c r="A311">
        <f t="shared" si="4"/>
        <v>309</v>
      </c>
      <c r="B311" t="s">
        <v>169</v>
      </c>
      <c r="C311">
        <f>VLOOKUP(B311,[10]Sheet2!A$1:B$100,2,FALSE)</f>
        <v>31</v>
      </c>
      <c r="D311" t="s">
        <v>34322</v>
      </c>
      <c r="F311" t="s">
        <v>33105</v>
      </c>
      <c r="G311" t="s">
        <v>34323</v>
      </c>
      <c r="H311">
        <v>2010</v>
      </c>
      <c r="J311" t="s">
        <v>4626</v>
      </c>
      <c r="L311">
        <v>1</v>
      </c>
      <c r="N311" t="s">
        <v>34</v>
      </c>
    </row>
    <row r="312" spans="1:14">
      <c r="A312">
        <f t="shared" si="4"/>
        <v>310</v>
      </c>
      <c r="B312" t="s">
        <v>169</v>
      </c>
      <c r="C312">
        <f>VLOOKUP(B312,[10]Sheet2!A$1:B$100,2,FALSE)</f>
        <v>31</v>
      </c>
      <c r="D312" t="s">
        <v>34292</v>
      </c>
      <c r="E312" t="s">
        <v>34293</v>
      </c>
      <c r="F312" t="s">
        <v>34294</v>
      </c>
      <c r="G312" t="s">
        <v>13533</v>
      </c>
      <c r="H312">
        <v>2011</v>
      </c>
      <c r="I312" t="s">
        <v>34295</v>
      </c>
      <c r="J312" t="s">
        <v>22</v>
      </c>
      <c r="K312" t="s">
        <v>34296</v>
      </c>
      <c r="L312">
        <v>1</v>
      </c>
      <c r="M312" t="s">
        <v>34297</v>
      </c>
    </row>
    <row r="313" spans="1:14">
      <c r="A313">
        <f t="shared" si="4"/>
        <v>311</v>
      </c>
      <c r="B313" t="s">
        <v>142</v>
      </c>
      <c r="C313">
        <f>VLOOKUP(B313,[10]Sheet2!A$1:B$100,2,FALSE)</f>
        <v>32</v>
      </c>
      <c r="D313" t="s">
        <v>34328</v>
      </c>
      <c r="E313" t="s">
        <v>34329</v>
      </c>
      <c r="F313" t="s">
        <v>34330</v>
      </c>
      <c r="G313" t="s">
        <v>34331</v>
      </c>
      <c r="H313">
        <v>1999</v>
      </c>
      <c r="I313" t="s">
        <v>19586</v>
      </c>
      <c r="J313" t="s">
        <v>4626</v>
      </c>
      <c r="K313" t="s">
        <v>34332</v>
      </c>
      <c r="L313">
        <v>1</v>
      </c>
      <c r="N313" t="s">
        <v>34</v>
      </c>
    </row>
    <row r="314" spans="1:14">
      <c r="A314">
        <f t="shared" si="4"/>
        <v>312</v>
      </c>
      <c r="B314" t="s">
        <v>142</v>
      </c>
      <c r="C314">
        <f>VLOOKUP(B314,[10]Sheet2!A$1:B$100,2,FALSE)</f>
        <v>32</v>
      </c>
      <c r="D314" t="s">
        <v>34903</v>
      </c>
      <c r="E314" t="s">
        <v>34904</v>
      </c>
      <c r="F314" t="s">
        <v>34905</v>
      </c>
      <c r="G314" t="s">
        <v>34906</v>
      </c>
      <c r="H314">
        <v>2013</v>
      </c>
      <c r="I314" t="s">
        <v>17307</v>
      </c>
      <c r="J314" t="s">
        <v>119</v>
      </c>
      <c r="K314" t="s">
        <v>34907</v>
      </c>
    </row>
    <row r="315" spans="1:14">
      <c r="A315">
        <f t="shared" si="4"/>
        <v>313</v>
      </c>
      <c r="B315" t="s">
        <v>142</v>
      </c>
      <c r="C315">
        <f>VLOOKUP(B315,[10]Sheet2!A$1:B$100,2,FALSE)</f>
        <v>32</v>
      </c>
      <c r="D315" t="s">
        <v>34913</v>
      </c>
      <c r="E315" t="s">
        <v>34914</v>
      </c>
      <c r="F315" t="s">
        <v>34915</v>
      </c>
      <c r="G315" t="s">
        <v>6352</v>
      </c>
      <c r="H315">
        <v>2010</v>
      </c>
      <c r="I315" t="s">
        <v>5413</v>
      </c>
      <c r="J315" t="s">
        <v>102</v>
      </c>
      <c r="K315" t="s">
        <v>34916</v>
      </c>
    </row>
    <row r="316" spans="1:14">
      <c r="A316">
        <f t="shared" si="4"/>
        <v>314</v>
      </c>
      <c r="B316" t="s">
        <v>142</v>
      </c>
      <c r="C316">
        <f>VLOOKUP(B316,[10]Sheet2!A$1:B$100,2,FALSE)</f>
        <v>32</v>
      </c>
      <c r="D316" t="s">
        <v>34917</v>
      </c>
      <c r="F316" t="s">
        <v>34918</v>
      </c>
      <c r="G316" t="s">
        <v>10318</v>
      </c>
      <c r="H316">
        <v>2014</v>
      </c>
      <c r="I316" t="s">
        <v>97</v>
      </c>
      <c r="J316" t="s">
        <v>22</v>
      </c>
      <c r="N316" t="s">
        <v>34</v>
      </c>
    </row>
    <row r="317" spans="1:14">
      <c r="A317">
        <f t="shared" si="4"/>
        <v>315</v>
      </c>
      <c r="B317" t="s">
        <v>142</v>
      </c>
      <c r="C317">
        <f>VLOOKUP(B317,[10]Sheet2!A$1:B$100,2,FALSE)</f>
        <v>32</v>
      </c>
      <c r="D317" t="s">
        <v>34919</v>
      </c>
      <c r="E317" t="s">
        <v>34920</v>
      </c>
      <c r="F317" t="s">
        <v>34921</v>
      </c>
      <c r="G317" t="s">
        <v>34922</v>
      </c>
      <c r="H317">
        <v>2012</v>
      </c>
      <c r="I317" t="s">
        <v>4729</v>
      </c>
      <c r="J317" t="s">
        <v>22</v>
      </c>
      <c r="K317" t="s">
        <v>34923</v>
      </c>
    </row>
    <row r="318" spans="1:14">
      <c r="A318">
        <f t="shared" si="4"/>
        <v>316</v>
      </c>
      <c r="B318" t="s">
        <v>142</v>
      </c>
      <c r="C318">
        <f>VLOOKUP(B318,[10]Sheet2!A$1:B$100,2,FALSE)</f>
        <v>32</v>
      </c>
      <c r="D318" t="s">
        <v>34924</v>
      </c>
      <c r="F318" t="s">
        <v>34925</v>
      </c>
      <c r="H318">
        <v>1989</v>
      </c>
      <c r="I318" t="s">
        <v>5150</v>
      </c>
      <c r="J318" t="s">
        <v>4626</v>
      </c>
      <c r="N318" t="s">
        <v>34</v>
      </c>
    </row>
    <row r="319" spans="1:14">
      <c r="A319">
        <f t="shared" si="4"/>
        <v>317</v>
      </c>
      <c r="B319" t="s">
        <v>142</v>
      </c>
      <c r="C319">
        <f>VLOOKUP(B319,[10]Sheet2!A$1:B$100,2,FALSE)</f>
        <v>32</v>
      </c>
      <c r="D319" t="s">
        <v>34926</v>
      </c>
      <c r="E319" t="s">
        <v>34927</v>
      </c>
      <c r="F319" t="s">
        <v>34928</v>
      </c>
      <c r="G319" t="s">
        <v>34929</v>
      </c>
      <c r="H319">
        <v>2013</v>
      </c>
      <c r="I319" t="s">
        <v>97</v>
      </c>
      <c r="J319" t="s">
        <v>22</v>
      </c>
      <c r="K319" t="s">
        <v>34930</v>
      </c>
      <c r="M319" t="s">
        <v>34927</v>
      </c>
      <c r="N319" t="s">
        <v>1717</v>
      </c>
    </row>
    <row r="320" spans="1:14">
      <c r="A320">
        <f t="shared" si="4"/>
        <v>318</v>
      </c>
      <c r="B320" t="s">
        <v>142</v>
      </c>
      <c r="C320">
        <f>VLOOKUP(B320,[10]Sheet2!A$1:B$100,2,FALSE)</f>
        <v>32</v>
      </c>
      <c r="D320" t="s">
        <v>34931</v>
      </c>
      <c r="E320" t="s">
        <v>34932</v>
      </c>
      <c r="F320" t="s">
        <v>32420</v>
      </c>
      <c r="G320" t="s">
        <v>34933</v>
      </c>
      <c r="H320">
        <v>2004</v>
      </c>
      <c r="I320" t="s">
        <v>31368</v>
      </c>
      <c r="J320" t="s">
        <v>102</v>
      </c>
      <c r="K320" t="s">
        <v>34934</v>
      </c>
      <c r="N320" t="s">
        <v>34</v>
      </c>
    </row>
    <row r="321" spans="1:14">
      <c r="A321">
        <f t="shared" si="4"/>
        <v>319</v>
      </c>
      <c r="B321" t="s">
        <v>142</v>
      </c>
      <c r="C321">
        <f>VLOOKUP(B321,[10]Sheet2!A$1:B$100,2,FALSE)</f>
        <v>32</v>
      </c>
      <c r="D321" t="s">
        <v>34935</v>
      </c>
      <c r="E321" t="s">
        <v>34936</v>
      </c>
      <c r="F321" t="s">
        <v>31326</v>
      </c>
      <c r="G321" t="s">
        <v>34937</v>
      </c>
      <c r="H321">
        <v>1932</v>
      </c>
      <c r="I321" t="s">
        <v>17426</v>
      </c>
      <c r="J321" t="s">
        <v>22</v>
      </c>
      <c r="K321" t="s">
        <v>34938</v>
      </c>
    </row>
    <row r="322" spans="1:14">
      <c r="A322">
        <f t="shared" si="4"/>
        <v>320</v>
      </c>
      <c r="B322" t="s">
        <v>142</v>
      </c>
      <c r="C322">
        <f>VLOOKUP(B322,[10]Sheet2!A$1:B$100,2,FALSE)</f>
        <v>32</v>
      </c>
      <c r="D322" t="s">
        <v>34939</v>
      </c>
      <c r="E322" t="s">
        <v>34940</v>
      </c>
      <c r="F322" t="s">
        <v>34941</v>
      </c>
      <c r="H322">
        <v>2011</v>
      </c>
      <c r="I322" t="s">
        <v>13327</v>
      </c>
      <c r="J322" t="s">
        <v>4626</v>
      </c>
      <c r="K322" t="s">
        <v>34942</v>
      </c>
    </row>
    <row r="323" spans="1:14">
      <c r="A323">
        <f t="shared" si="4"/>
        <v>321</v>
      </c>
      <c r="B323" t="s">
        <v>696</v>
      </c>
      <c r="C323">
        <f>VLOOKUP(B323,[10]Sheet2!A$1:B$100,2,FALSE)</f>
        <v>33</v>
      </c>
      <c r="D323" t="s">
        <v>34943</v>
      </c>
      <c r="F323" t="s">
        <v>34944</v>
      </c>
      <c r="I323">
        <v>1949</v>
      </c>
      <c r="J323" t="s">
        <v>4626</v>
      </c>
      <c r="N323" t="s">
        <v>34</v>
      </c>
    </row>
    <row r="324" spans="1:14">
      <c r="A324">
        <f t="shared" si="4"/>
        <v>322</v>
      </c>
      <c r="B324" t="s">
        <v>696</v>
      </c>
      <c r="C324">
        <f>VLOOKUP(B324,[10]Sheet2!A$1:B$100,2,FALSE)</f>
        <v>33</v>
      </c>
      <c r="D324" t="s">
        <v>34945</v>
      </c>
      <c r="E324" t="s">
        <v>34946</v>
      </c>
      <c r="F324" t="s">
        <v>34947</v>
      </c>
      <c r="G324" t="s">
        <v>33814</v>
      </c>
      <c r="H324">
        <v>2013</v>
      </c>
      <c r="I324" t="s">
        <v>1466</v>
      </c>
      <c r="J324" t="s">
        <v>102</v>
      </c>
      <c r="K324" t="s">
        <v>34948</v>
      </c>
    </row>
    <row r="325" spans="1:14">
      <c r="A325">
        <f t="shared" ref="A325:A388" si="5">A324+1</f>
        <v>323</v>
      </c>
      <c r="B325" t="s">
        <v>696</v>
      </c>
      <c r="C325">
        <f>VLOOKUP(B325,[10]Sheet2!A$1:B$100,2,FALSE)</f>
        <v>33</v>
      </c>
      <c r="D325" t="s">
        <v>34949</v>
      </c>
      <c r="E325" t="s">
        <v>34950</v>
      </c>
      <c r="F325" t="s">
        <v>34951</v>
      </c>
      <c r="G325" t="s">
        <v>34952</v>
      </c>
      <c r="H325">
        <v>1998</v>
      </c>
      <c r="I325" t="s">
        <v>4686</v>
      </c>
      <c r="J325" t="s">
        <v>22</v>
      </c>
      <c r="K325" t="s">
        <v>34953</v>
      </c>
      <c r="N325" t="s">
        <v>34</v>
      </c>
    </row>
    <row r="326" spans="1:14">
      <c r="A326">
        <f t="shared" si="5"/>
        <v>324</v>
      </c>
      <c r="B326" t="s">
        <v>696</v>
      </c>
      <c r="C326">
        <f>VLOOKUP(B326,[10]Sheet2!A$1:B$100,2,FALSE)</f>
        <v>33</v>
      </c>
      <c r="D326" t="s">
        <v>34954</v>
      </c>
      <c r="E326" t="s">
        <v>34955</v>
      </c>
      <c r="F326" t="s">
        <v>34956</v>
      </c>
      <c r="G326" t="s">
        <v>34957</v>
      </c>
      <c r="H326">
        <v>2006</v>
      </c>
      <c r="I326" t="s">
        <v>4686</v>
      </c>
      <c r="J326" t="s">
        <v>22</v>
      </c>
      <c r="K326" t="s">
        <v>34958</v>
      </c>
    </row>
    <row r="327" spans="1:14">
      <c r="A327">
        <f t="shared" si="5"/>
        <v>325</v>
      </c>
      <c r="B327" t="s">
        <v>696</v>
      </c>
      <c r="C327">
        <f>VLOOKUP(B327,[10]Sheet2!A$1:B$100,2,FALSE)</f>
        <v>33</v>
      </c>
      <c r="D327" t="s">
        <v>34964</v>
      </c>
      <c r="E327" t="s">
        <v>34965</v>
      </c>
      <c r="F327" t="s">
        <v>34966</v>
      </c>
      <c r="G327" t="s">
        <v>33518</v>
      </c>
      <c r="H327">
        <v>2002</v>
      </c>
      <c r="I327" t="s">
        <v>1466</v>
      </c>
      <c r="J327" t="s">
        <v>4644</v>
      </c>
      <c r="K327" t="s">
        <v>34967</v>
      </c>
    </row>
    <row r="328" spans="1:14">
      <c r="A328">
        <f t="shared" si="5"/>
        <v>326</v>
      </c>
      <c r="B328" t="s">
        <v>696</v>
      </c>
      <c r="C328">
        <f>VLOOKUP(B328,[10]Sheet2!A$1:B$100,2,FALSE)</f>
        <v>33</v>
      </c>
      <c r="D328" t="s">
        <v>34968</v>
      </c>
      <c r="E328" t="s">
        <v>34969</v>
      </c>
      <c r="F328" t="s">
        <v>34190</v>
      </c>
      <c r="G328" t="s">
        <v>34970</v>
      </c>
      <c r="H328">
        <v>2014</v>
      </c>
      <c r="I328" t="s">
        <v>7825</v>
      </c>
      <c r="J328" t="s">
        <v>22</v>
      </c>
      <c r="K328" t="s">
        <v>34971</v>
      </c>
      <c r="M328" t="s">
        <v>34969</v>
      </c>
      <c r="N328" t="s">
        <v>24</v>
      </c>
    </row>
    <row r="329" spans="1:14">
      <c r="A329">
        <f t="shared" si="5"/>
        <v>327</v>
      </c>
      <c r="B329" t="s">
        <v>696</v>
      </c>
      <c r="C329">
        <f>VLOOKUP(B329,[10]Sheet2!A$1:B$100,2,FALSE)</f>
        <v>33</v>
      </c>
      <c r="D329" t="s">
        <v>34972</v>
      </c>
      <c r="E329" t="s">
        <v>34973</v>
      </c>
      <c r="F329" t="s">
        <v>34974</v>
      </c>
      <c r="H329">
        <v>2008</v>
      </c>
      <c r="I329" t="s">
        <v>6580</v>
      </c>
      <c r="J329" t="s">
        <v>102</v>
      </c>
      <c r="K329" t="s">
        <v>34975</v>
      </c>
    </row>
    <row r="330" spans="1:14">
      <c r="A330">
        <f t="shared" si="5"/>
        <v>328</v>
      </c>
      <c r="B330" t="s">
        <v>696</v>
      </c>
      <c r="C330">
        <f>VLOOKUP(B330,[10]Sheet2!A$1:B$100,2,FALSE)</f>
        <v>33</v>
      </c>
      <c r="D330" t="s">
        <v>34976</v>
      </c>
      <c r="E330" t="s">
        <v>34977</v>
      </c>
      <c r="F330" t="s">
        <v>34978</v>
      </c>
      <c r="G330" t="s">
        <v>3481</v>
      </c>
      <c r="H330">
        <v>2014</v>
      </c>
      <c r="I330" t="s">
        <v>4711</v>
      </c>
      <c r="J330" t="s">
        <v>22</v>
      </c>
      <c r="K330" t="s">
        <v>34979</v>
      </c>
      <c r="M330" t="s">
        <v>34977</v>
      </c>
      <c r="N330" t="s">
        <v>1717</v>
      </c>
    </row>
    <row r="331" spans="1:14">
      <c r="A331">
        <f t="shared" si="5"/>
        <v>329</v>
      </c>
      <c r="B331" t="s">
        <v>696</v>
      </c>
      <c r="C331">
        <f>VLOOKUP(B331,[10]Sheet2!A$1:B$100,2,FALSE)</f>
        <v>33</v>
      </c>
      <c r="D331" t="s">
        <v>34980</v>
      </c>
      <c r="E331" t="s">
        <v>34981</v>
      </c>
      <c r="F331" t="s">
        <v>34982</v>
      </c>
      <c r="H331">
        <v>2007</v>
      </c>
      <c r="I331" t="s">
        <v>6091</v>
      </c>
      <c r="J331" t="s">
        <v>102</v>
      </c>
      <c r="K331" t="s">
        <v>34983</v>
      </c>
    </row>
    <row r="332" spans="1:14">
      <c r="A332">
        <f t="shared" si="5"/>
        <v>330</v>
      </c>
      <c r="B332" t="s">
        <v>696</v>
      </c>
      <c r="C332">
        <f>VLOOKUP(B332,[10]Sheet2!A$1:B$100,2,FALSE)</f>
        <v>33</v>
      </c>
      <c r="D332" t="s">
        <v>34984</v>
      </c>
      <c r="E332" t="s">
        <v>34985</v>
      </c>
      <c r="F332" t="s">
        <v>34986</v>
      </c>
      <c r="G332" t="s">
        <v>2679</v>
      </c>
      <c r="H332">
        <v>2014</v>
      </c>
      <c r="I332" t="s">
        <v>863</v>
      </c>
      <c r="J332" t="s">
        <v>22</v>
      </c>
      <c r="K332" t="s">
        <v>34987</v>
      </c>
    </row>
    <row r="333" spans="1:14">
      <c r="A333">
        <f t="shared" si="5"/>
        <v>331</v>
      </c>
      <c r="B333" t="s">
        <v>113</v>
      </c>
      <c r="C333">
        <f>VLOOKUP(B333,[10]Sheet2!A$1:B$100,2,FALSE)</f>
        <v>34</v>
      </c>
      <c r="D333" t="s">
        <v>34988</v>
      </c>
      <c r="E333" t="s">
        <v>34989</v>
      </c>
      <c r="F333" t="s">
        <v>34990</v>
      </c>
      <c r="G333" t="s">
        <v>19051</v>
      </c>
      <c r="H333">
        <v>2014</v>
      </c>
      <c r="I333" t="s">
        <v>535</v>
      </c>
      <c r="J333" t="s">
        <v>22</v>
      </c>
      <c r="K333" t="s">
        <v>34991</v>
      </c>
    </row>
    <row r="334" spans="1:14">
      <c r="A334">
        <f t="shared" si="5"/>
        <v>332</v>
      </c>
      <c r="B334" t="s">
        <v>113</v>
      </c>
      <c r="C334">
        <f>VLOOKUP(B334,[10]Sheet2!A$1:B$100,2,FALSE)</f>
        <v>34</v>
      </c>
      <c r="D334" t="s">
        <v>34992</v>
      </c>
      <c r="E334" t="s">
        <v>35259</v>
      </c>
      <c r="F334" t="s">
        <v>34994</v>
      </c>
      <c r="G334" t="s">
        <v>34995</v>
      </c>
      <c r="H334">
        <v>2009</v>
      </c>
      <c r="I334" t="s">
        <v>4683</v>
      </c>
      <c r="J334" t="s">
        <v>119</v>
      </c>
      <c r="K334" t="s">
        <v>34996</v>
      </c>
      <c r="M334" t="s">
        <v>34997</v>
      </c>
    </row>
    <row r="335" spans="1:14">
      <c r="A335">
        <f t="shared" si="5"/>
        <v>333</v>
      </c>
      <c r="B335" t="s">
        <v>113</v>
      </c>
      <c r="C335">
        <f>VLOOKUP(B335,[10]Sheet2!A$1:B$100,2,FALSE)</f>
        <v>34</v>
      </c>
      <c r="D335" t="s">
        <v>35260</v>
      </c>
      <c r="E335" t="s">
        <v>35261</v>
      </c>
      <c r="F335" t="s">
        <v>35262</v>
      </c>
      <c r="H335">
        <v>2003</v>
      </c>
      <c r="I335" t="s">
        <v>4686</v>
      </c>
      <c r="J335" t="s">
        <v>167</v>
      </c>
      <c r="K335" t="s">
        <v>35263</v>
      </c>
      <c r="N335" t="s">
        <v>34</v>
      </c>
    </row>
    <row r="336" spans="1:14">
      <c r="A336">
        <f t="shared" si="5"/>
        <v>334</v>
      </c>
      <c r="B336" t="s">
        <v>113</v>
      </c>
      <c r="C336">
        <f>VLOOKUP(B336,[10]Sheet2!A$1:B$100,2,FALSE)</f>
        <v>34</v>
      </c>
      <c r="D336" t="s">
        <v>34998</v>
      </c>
      <c r="E336" t="s">
        <v>34999</v>
      </c>
      <c r="F336" t="s">
        <v>33418</v>
      </c>
      <c r="I336" t="s">
        <v>25027</v>
      </c>
      <c r="J336" t="s">
        <v>22</v>
      </c>
      <c r="K336" t="s">
        <v>35000</v>
      </c>
      <c r="N336" t="s">
        <v>34</v>
      </c>
    </row>
    <row r="337" spans="1:14">
      <c r="A337">
        <f t="shared" si="5"/>
        <v>335</v>
      </c>
      <c r="B337" t="s">
        <v>113</v>
      </c>
      <c r="C337">
        <f>VLOOKUP(B337,[10]Sheet2!A$1:B$100,2,FALSE)</f>
        <v>34</v>
      </c>
      <c r="D337" t="s">
        <v>35001</v>
      </c>
      <c r="E337" t="s">
        <v>35002</v>
      </c>
      <c r="F337" t="s">
        <v>31291</v>
      </c>
      <c r="G337" t="s">
        <v>35003</v>
      </c>
      <c r="H337">
        <v>2014</v>
      </c>
      <c r="I337" t="s">
        <v>35004</v>
      </c>
      <c r="J337" t="s">
        <v>22</v>
      </c>
      <c r="K337" t="s">
        <v>35005</v>
      </c>
      <c r="M337" t="s">
        <v>35006</v>
      </c>
    </row>
    <row r="338" spans="1:14">
      <c r="A338">
        <f t="shared" si="5"/>
        <v>336</v>
      </c>
      <c r="B338" t="s">
        <v>113</v>
      </c>
      <c r="C338">
        <f>VLOOKUP(B338,[10]Sheet2!A$1:B$100,2,FALSE)</f>
        <v>34</v>
      </c>
      <c r="D338" t="s">
        <v>35264</v>
      </c>
      <c r="E338" t="s">
        <v>35265</v>
      </c>
      <c r="F338" t="s">
        <v>35266</v>
      </c>
      <c r="G338" t="s">
        <v>35267</v>
      </c>
      <c r="H338">
        <v>1993</v>
      </c>
      <c r="I338" t="s">
        <v>4686</v>
      </c>
      <c r="J338" t="s">
        <v>22</v>
      </c>
      <c r="K338" t="s">
        <v>35268</v>
      </c>
      <c r="N338" t="s">
        <v>34</v>
      </c>
    </row>
    <row r="339" spans="1:14">
      <c r="A339">
        <f t="shared" si="5"/>
        <v>337</v>
      </c>
      <c r="B339" t="s">
        <v>113</v>
      </c>
      <c r="C339">
        <f>VLOOKUP(B339,[10]Sheet2!A$1:B$100,2,FALSE)</f>
        <v>34</v>
      </c>
      <c r="D339" t="s">
        <v>35007</v>
      </c>
      <c r="E339" t="s">
        <v>35008</v>
      </c>
      <c r="F339" t="s">
        <v>35009</v>
      </c>
      <c r="G339" t="s">
        <v>35010</v>
      </c>
      <c r="H339">
        <v>2014</v>
      </c>
      <c r="I339" t="s">
        <v>5027</v>
      </c>
      <c r="J339" t="s">
        <v>22</v>
      </c>
      <c r="K339" t="s">
        <v>35011</v>
      </c>
      <c r="M339" t="s">
        <v>35012</v>
      </c>
    </row>
    <row r="340" spans="1:14">
      <c r="A340">
        <f t="shared" si="5"/>
        <v>338</v>
      </c>
      <c r="B340" t="s">
        <v>113</v>
      </c>
      <c r="C340">
        <f>VLOOKUP(B340,[10]Sheet2!A$1:B$100,2,FALSE)</f>
        <v>34</v>
      </c>
      <c r="D340" t="s">
        <v>35013</v>
      </c>
      <c r="F340" t="s">
        <v>35014</v>
      </c>
      <c r="G340" t="s">
        <v>35015</v>
      </c>
      <c r="H340">
        <v>1982</v>
      </c>
      <c r="J340" t="s">
        <v>22</v>
      </c>
      <c r="N340" t="s">
        <v>34</v>
      </c>
    </row>
    <row r="341" spans="1:14">
      <c r="A341">
        <f t="shared" si="5"/>
        <v>339</v>
      </c>
      <c r="B341" t="s">
        <v>113</v>
      </c>
      <c r="C341">
        <f>VLOOKUP(B341,[10]Sheet2!A$1:B$100,2,FALSE)</f>
        <v>34</v>
      </c>
      <c r="D341" t="s">
        <v>35016</v>
      </c>
      <c r="F341" t="s">
        <v>35017</v>
      </c>
      <c r="H341">
        <v>1943</v>
      </c>
      <c r="J341" t="s">
        <v>167</v>
      </c>
      <c r="N341" t="s">
        <v>34</v>
      </c>
    </row>
    <row r="342" spans="1:14">
      <c r="A342">
        <f t="shared" si="5"/>
        <v>340</v>
      </c>
      <c r="B342" t="s">
        <v>113</v>
      </c>
      <c r="C342">
        <f>VLOOKUP(B342,[10]Sheet2!A$1:B$100,2,FALSE)</f>
        <v>34</v>
      </c>
      <c r="D342" t="s">
        <v>35018</v>
      </c>
      <c r="F342" t="s">
        <v>35019</v>
      </c>
      <c r="G342" t="s">
        <v>20</v>
      </c>
      <c r="H342">
        <v>2006</v>
      </c>
      <c r="J342" t="s">
        <v>22</v>
      </c>
      <c r="N342" t="s">
        <v>34</v>
      </c>
    </row>
    <row r="343" spans="1:14">
      <c r="A343">
        <f t="shared" si="5"/>
        <v>341</v>
      </c>
      <c r="B343" t="s">
        <v>702</v>
      </c>
      <c r="C343">
        <f>VLOOKUP(B343,[10]Sheet2!A$1:B$100,2,FALSE)</f>
        <v>35</v>
      </c>
      <c r="D343" t="s">
        <v>35020</v>
      </c>
      <c r="E343" t="s">
        <v>35021</v>
      </c>
      <c r="F343" t="s">
        <v>35022</v>
      </c>
      <c r="H343">
        <v>1990</v>
      </c>
      <c r="I343" t="s">
        <v>35023</v>
      </c>
      <c r="J343" t="s">
        <v>167</v>
      </c>
      <c r="K343" t="s">
        <v>35024</v>
      </c>
      <c r="N343" t="s">
        <v>34</v>
      </c>
    </row>
    <row r="344" spans="1:14">
      <c r="A344">
        <f t="shared" si="5"/>
        <v>342</v>
      </c>
      <c r="B344" t="s">
        <v>702</v>
      </c>
      <c r="C344">
        <f>VLOOKUP(B344,[10]Sheet2!A$1:B$100,2,FALSE)</f>
        <v>35</v>
      </c>
      <c r="D344" t="s">
        <v>35025</v>
      </c>
      <c r="E344" t="s">
        <v>35026</v>
      </c>
      <c r="F344" t="s">
        <v>35027</v>
      </c>
      <c r="G344" t="s">
        <v>1525</v>
      </c>
      <c r="H344">
        <v>2014</v>
      </c>
      <c r="I344" t="s">
        <v>4721</v>
      </c>
      <c r="J344" t="s">
        <v>22</v>
      </c>
      <c r="K344" t="s">
        <v>35028</v>
      </c>
      <c r="M344" t="s">
        <v>35029</v>
      </c>
    </row>
    <row r="345" spans="1:14">
      <c r="A345">
        <f t="shared" si="5"/>
        <v>343</v>
      </c>
      <c r="B345" t="s">
        <v>702</v>
      </c>
      <c r="C345">
        <f>VLOOKUP(B345,[10]Sheet2!A$1:B$100,2,FALSE)</f>
        <v>35</v>
      </c>
      <c r="D345" t="s">
        <v>35030</v>
      </c>
      <c r="E345" t="s">
        <v>35031</v>
      </c>
      <c r="F345" t="s">
        <v>35032</v>
      </c>
      <c r="G345" t="s">
        <v>6352</v>
      </c>
      <c r="H345">
        <v>2012</v>
      </c>
      <c r="I345" t="s">
        <v>5413</v>
      </c>
      <c r="J345" t="s">
        <v>102</v>
      </c>
      <c r="K345" t="s">
        <v>35033</v>
      </c>
    </row>
    <row r="346" spans="1:14">
      <c r="A346">
        <f t="shared" si="5"/>
        <v>344</v>
      </c>
      <c r="B346" t="s">
        <v>702</v>
      </c>
      <c r="C346">
        <f>VLOOKUP(B346,[10]Sheet2!A$1:B$100,2,FALSE)</f>
        <v>35</v>
      </c>
      <c r="D346" t="s">
        <v>35034</v>
      </c>
      <c r="E346" t="s">
        <v>35035</v>
      </c>
      <c r="F346" t="s">
        <v>35036</v>
      </c>
      <c r="G346" t="s">
        <v>6550</v>
      </c>
      <c r="H346">
        <v>2009</v>
      </c>
      <c r="I346" t="s">
        <v>5413</v>
      </c>
      <c r="J346" t="s">
        <v>102</v>
      </c>
      <c r="K346" t="s">
        <v>35037</v>
      </c>
    </row>
    <row r="347" spans="1:14">
      <c r="A347">
        <f t="shared" si="5"/>
        <v>345</v>
      </c>
      <c r="B347" t="s">
        <v>702</v>
      </c>
      <c r="C347">
        <f>VLOOKUP(B347,[10]Sheet2!A$1:B$100,2,FALSE)</f>
        <v>35</v>
      </c>
      <c r="D347" t="s">
        <v>35038</v>
      </c>
      <c r="E347" t="s">
        <v>35039</v>
      </c>
      <c r="F347" t="s">
        <v>35040</v>
      </c>
      <c r="G347" t="s">
        <v>6352</v>
      </c>
      <c r="H347">
        <v>2014</v>
      </c>
      <c r="I347" t="s">
        <v>5413</v>
      </c>
      <c r="J347" t="s">
        <v>102</v>
      </c>
      <c r="K347" t="s">
        <v>35041</v>
      </c>
    </row>
    <row r="348" spans="1:14">
      <c r="A348">
        <f t="shared" si="5"/>
        <v>346</v>
      </c>
      <c r="B348" t="s">
        <v>702</v>
      </c>
      <c r="C348">
        <f>VLOOKUP(B348,[10]Sheet2!A$1:B$100,2,FALSE)</f>
        <v>35</v>
      </c>
      <c r="D348" t="s">
        <v>35042</v>
      </c>
      <c r="E348" t="s">
        <v>35043</v>
      </c>
      <c r="F348" t="s">
        <v>35044</v>
      </c>
      <c r="G348" t="s">
        <v>35045</v>
      </c>
      <c r="H348">
        <v>2002</v>
      </c>
      <c r="I348" t="s">
        <v>5413</v>
      </c>
      <c r="J348" t="s">
        <v>102</v>
      </c>
      <c r="K348" t="s">
        <v>35046</v>
      </c>
    </row>
    <row r="349" spans="1:14">
      <c r="A349">
        <f t="shared" si="5"/>
        <v>347</v>
      </c>
      <c r="B349" t="s">
        <v>702</v>
      </c>
      <c r="C349">
        <f>VLOOKUP(B349,[10]Sheet2!A$1:B$100,2,FALSE)</f>
        <v>35</v>
      </c>
      <c r="D349" t="s">
        <v>35047</v>
      </c>
      <c r="E349" t="s">
        <v>35048</v>
      </c>
      <c r="F349" t="s">
        <v>35049</v>
      </c>
      <c r="G349" t="s">
        <v>35050</v>
      </c>
      <c r="H349">
        <v>1993</v>
      </c>
      <c r="I349" t="s">
        <v>35051</v>
      </c>
      <c r="J349" t="s">
        <v>22</v>
      </c>
      <c r="K349" t="s">
        <v>35052</v>
      </c>
    </row>
    <row r="350" spans="1:14">
      <c r="A350">
        <f t="shared" si="5"/>
        <v>348</v>
      </c>
      <c r="B350" t="s">
        <v>702</v>
      </c>
      <c r="C350">
        <f>VLOOKUP(B350,[10]Sheet2!A$1:B$100,2,FALSE)</f>
        <v>35</v>
      </c>
      <c r="D350" t="s">
        <v>35053</v>
      </c>
      <c r="E350" t="s">
        <v>35054</v>
      </c>
      <c r="F350" t="s">
        <v>35055</v>
      </c>
      <c r="G350" t="s">
        <v>6550</v>
      </c>
      <c r="H350">
        <v>2014</v>
      </c>
      <c r="I350" t="s">
        <v>5413</v>
      </c>
      <c r="J350" t="s">
        <v>102</v>
      </c>
      <c r="K350" t="s">
        <v>35056</v>
      </c>
    </row>
    <row r="351" spans="1:14">
      <c r="A351">
        <f t="shared" si="5"/>
        <v>349</v>
      </c>
      <c r="B351" t="s">
        <v>702</v>
      </c>
      <c r="C351">
        <f>VLOOKUP(B351,[10]Sheet2!A$1:B$100,2,FALSE)</f>
        <v>35</v>
      </c>
      <c r="D351" t="s">
        <v>35057</v>
      </c>
      <c r="E351" t="s">
        <v>35058</v>
      </c>
      <c r="F351" t="s">
        <v>35059</v>
      </c>
      <c r="G351" t="s">
        <v>35060</v>
      </c>
      <c r="H351">
        <v>2014</v>
      </c>
      <c r="I351" t="s">
        <v>97</v>
      </c>
      <c r="J351" t="s">
        <v>22</v>
      </c>
      <c r="K351" t="s">
        <v>35061</v>
      </c>
    </row>
    <row r="352" spans="1:14">
      <c r="A352">
        <f t="shared" si="5"/>
        <v>350</v>
      </c>
      <c r="B352" t="s">
        <v>702</v>
      </c>
      <c r="C352">
        <f>VLOOKUP(B352,[10]Sheet2!A$1:B$100,2,FALSE)</f>
        <v>35</v>
      </c>
      <c r="D352" t="s">
        <v>35062</v>
      </c>
      <c r="E352" t="s">
        <v>35063</v>
      </c>
      <c r="F352" t="s">
        <v>35064</v>
      </c>
      <c r="G352" t="s">
        <v>35065</v>
      </c>
      <c r="H352">
        <v>2011</v>
      </c>
      <c r="I352" t="s">
        <v>35066</v>
      </c>
      <c r="J352" t="s">
        <v>22</v>
      </c>
      <c r="K352" t="s">
        <v>35067</v>
      </c>
      <c r="M352" t="s">
        <v>35063</v>
      </c>
      <c r="N352" t="s">
        <v>24</v>
      </c>
    </row>
    <row r="353" spans="1:14">
      <c r="A353">
        <f t="shared" si="5"/>
        <v>351</v>
      </c>
      <c r="B353" t="s">
        <v>103</v>
      </c>
      <c r="C353">
        <f>VLOOKUP(B353,[10]Sheet2!A$1:B$100,2,FALSE)</f>
        <v>36</v>
      </c>
      <c r="D353" t="s">
        <v>35068</v>
      </c>
      <c r="E353" t="s">
        <v>35069</v>
      </c>
      <c r="F353" t="s">
        <v>35070</v>
      </c>
      <c r="G353" t="s">
        <v>2974</v>
      </c>
      <c r="H353">
        <v>2014</v>
      </c>
      <c r="I353" t="s">
        <v>97</v>
      </c>
      <c r="J353" t="s">
        <v>22</v>
      </c>
      <c r="K353" t="s">
        <v>35071</v>
      </c>
    </row>
    <row r="354" spans="1:14">
      <c r="A354">
        <f t="shared" si="5"/>
        <v>352</v>
      </c>
      <c r="B354" t="s">
        <v>103</v>
      </c>
      <c r="C354">
        <f>VLOOKUP(B354,[10]Sheet2!A$1:B$100,2,FALSE)</f>
        <v>36</v>
      </c>
      <c r="D354" t="s">
        <v>34271</v>
      </c>
      <c r="F354" t="s">
        <v>35269</v>
      </c>
      <c r="G354" t="s">
        <v>35270</v>
      </c>
      <c r="H354">
        <v>1978</v>
      </c>
      <c r="J354" t="s">
        <v>4626</v>
      </c>
      <c r="N354" t="s">
        <v>34</v>
      </c>
    </row>
    <row r="355" spans="1:14">
      <c r="A355">
        <f t="shared" si="5"/>
        <v>353</v>
      </c>
      <c r="B355" t="s">
        <v>103</v>
      </c>
      <c r="C355">
        <f>VLOOKUP(B355,[10]Sheet2!A$1:B$100,2,FALSE)</f>
        <v>36</v>
      </c>
      <c r="D355" t="s">
        <v>35072</v>
      </c>
      <c r="E355" t="s">
        <v>35073</v>
      </c>
      <c r="F355" t="s">
        <v>35074</v>
      </c>
      <c r="G355" t="s">
        <v>35075</v>
      </c>
      <c r="H355">
        <v>1945</v>
      </c>
      <c r="I355" t="s">
        <v>353</v>
      </c>
      <c r="J355" t="s">
        <v>22</v>
      </c>
      <c r="K355" t="s">
        <v>35076</v>
      </c>
    </row>
    <row r="356" spans="1:14">
      <c r="A356">
        <f t="shared" si="5"/>
        <v>354</v>
      </c>
      <c r="B356" t="s">
        <v>103</v>
      </c>
      <c r="C356">
        <f>VLOOKUP(B356,[10]Sheet2!A$1:B$100,2,FALSE)</f>
        <v>36</v>
      </c>
      <c r="D356" t="s">
        <v>35077</v>
      </c>
      <c r="E356" t="s">
        <v>35078</v>
      </c>
      <c r="F356" t="s">
        <v>35079</v>
      </c>
      <c r="H356">
        <v>1999</v>
      </c>
      <c r="I356" t="s">
        <v>4686</v>
      </c>
      <c r="J356" t="s">
        <v>22</v>
      </c>
      <c r="K356" t="s">
        <v>35080</v>
      </c>
      <c r="N356" t="s">
        <v>34</v>
      </c>
    </row>
    <row r="357" spans="1:14">
      <c r="A357">
        <f t="shared" si="5"/>
        <v>355</v>
      </c>
      <c r="B357" t="s">
        <v>103</v>
      </c>
      <c r="C357">
        <f>VLOOKUP(B357,[10]Sheet2!A$1:B$100,2,FALSE)</f>
        <v>36</v>
      </c>
      <c r="D357" t="s">
        <v>35085</v>
      </c>
      <c r="F357" t="s">
        <v>35086</v>
      </c>
      <c r="G357" t="s">
        <v>35087</v>
      </c>
      <c r="H357">
        <v>2010</v>
      </c>
      <c r="J357" t="s">
        <v>167</v>
      </c>
      <c r="N357" t="s">
        <v>34</v>
      </c>
    </row>
    <row r="358" spans="1:14">
      <c r="A358">
        <f t="shared" si="5"/>
        <v>356</v>
      </c>
      <c r="B358" t="s">
        <v>103</v>
      </c>
      <c r="C358">
        <f>VLOOKUP(B358,[10]Sheet2!A$1:B$100,2,FALSE)</f>
        <v>36</v>
      </c>
      <c r="D358" t="s">
        <v>35088</v>
      </c>
      <c r="E358" t="s">
        <v>35089</v>
      </c>
      <c r="F358" t="s">
        <v>35090</v>
      </c>
      <c r="G358" t="s">
        <v>35091</v>
      </c>
      <c r="H358">
        <v>1936</v>
      </c>
      <c r="I358" t="s">
        <v>4686</v>
      </c>
      <c r="J358" t="s">
        <v>22</v>
      </c>
      <c r="K358" t="s">
        <v>35092</v>
      </c>
    </row>
    <row r="359" spans="1:14">
      <c r="A359">
        <f t="shared" si="5"/>
        <v>357</v>
      </c>
      <c r="B359" t="s">
        <v>103</v>
      </c>
      <c r="C359">
        <f>VLOOKUP(B359,[10]Sheet2!A$1:B$100,2,FALSE)</f>
        <v>36</v>
      </c>
      <c r="D359" t="s">
        <v>35093</v>
      </c>
      <c r="F359" t="s">
        <v>35094</v>
      </c>
      <c r="I359" t="s">
        <v>35095</v>
      </c>
      <c r="J359" t="s">
        <v>22</v>
      </c>
      <c r="N359" t="s">
        <v>34</v>
      </c>
    </row>
    <row r="360" spans="1:14">
      <c r="A360">
        <f t="shared" si="5"/>
        <v>358</v>
      </c>
      <c r="B360" t="s">
        <v>103</v>
      </c>
      <c r="C360">
        <f>VLOOKUP(B360,[10]Sheet2!A$1:B$100,2,FALSE)</f>
        <v>36</v>
      </c>
      <c r="D360" t="s">
        <v>35271</v>
      </c>
      <c r="E360" t="s">
        <v>35272</v>
      </c>
      <c r="F360" t="s">
        <v>31585</v>
      </c>
      <c r="G360" t="s">
        <v>6494</v>
      </c>
      <c r="H360">
        <v>2008</v>
      </c>
      <c r="I360" t="s">
        <v>6495</v>
      </c>
      <c r="J360" t="s">
        <v>102</v>
      </c>
      <c r="K360" t="s">
        <v>35273</v>
      </c>
    </row>
    <row r="361" spans="1:14">
      <c r="A361">
        <f t="shared" si="5"/>
        <v>359</v>
      </c>
      <c r="B361" t="s">
        <v>103</v>
      </c>
      <c r="C361">
        <f>VLOOKUP(B361,[10]Sheet2!A$1:B$100,2,FALSE)</f>
        <v>36</v>
      </c>
      <c r="D361" t="s">
        <v>35096</v>
      </c>
      <c r="E361" t="s">
        <v>35097</v>
      </c>
      <c r="F361" t="s">
        <v>35098</v>
      </c>
      <c r="G361" t="s">
        <v>35099</v>
      </c>
      <c r="H361">
        <v>2010</v>
      </c>
      <c r="I361" t="s">
        <v>4729</v>
      </c>
      <c r="J361" t="s">
        <v>22</v>
      </c>
      <c r="K361" t="s">
        <v>35100</v>
      </c>
    </row>
    <row r="362" spans="1:14">
      <c r="A362">
        <f t="shared" si="5"/>
        <v>360</v>
      </c>
      <c r="B362" t="s">
        <v>103</v>
      </c>
      <c r="C362">
        <f>VLOOKUP(B362,[10]Sheet2!A$1:B$100,2,FALSE)</f>
        <v>36</v>
      </c>
      <c r="D362" t="s">
        <v>35101</v>
      </c>
      <c r="F362" t="s">
        <v>35102</v>
      </c>
      <c r="G362" t="s">
        <v>35103</v>
      </c>
      <c r="H362">
        <v>2013</v>
      </c>
      <c r="J362" t="s">
        <v>22</v>
      </c>
      <c r="N362" t="s">
        <v>34</v>
      </c>
    </row>
    <row r="363" spans="1:14">
      <c r="A363">
        <f t="shared" si="5"/>
        <v>361</v>
      </c>
      <c r="B363" t="s">
        <v>564</v>
      </c>
      <c r="C363">
        <f>VLOOKUP(B363,[10]Sheet2!A$1:B$100,2,FALSE)</f>
        <v>37</v>
      </c>
      <c r="D363" t="s">
        <v>35104</v>
      </c>
      <c r="E363" t="s">
        <v>35105</v>
      </c>
      <c r="F363" t="s">
        <v>34275</v>
      </c>
      <c r="I363" t="s">
        <v>35106</v>
      </c>
      <c r="J363" t="s">
        <v>4626</v>
      </c>
      <c r="K363" t="s">
        <v>35107</v>
      </c>
      <c r="M363" t="s">
        <v>35105</v>
      </c>
      <c r="N363" t="s">
        <v>24</v>
      </c>
    </row>
    <row r="364" spans="1:14">
      <c r="A364">
        <f t="shared" si="5"/>
        <v>362</v>
      </c>
      <c r="B364" t="s">
        <v>564</v>
      </c>
      <c r="C364">
        <f>VLOOKUP(B364,[10]Sheet2!A$1:B$100,2,FALSE)</f>
        <v>37</v>
      </c>
      <c r="D364" t="s">
        <v>35108</v>
      </c>
      <c r="E364" t="s">
        <v>35109</v>
      </c>
      <c r="F364" t="s">
        <v>35110</v>
      </c>
      <c r="G364" t="s">
        <v>35111</v>
      </c>
      <c r="H364">
        <v>1997</v>
      </c>
      <c r="I364" t="s">
        <v>4686</v>
      </c>
      <c r="J364" t="s">
        <v>22</v>
      </c>
      <c r="K364" t="s">
        <v>35112</v>
      </c>
    </row>
    <row r="365" spans="1:14">
      <c r="A365">
        <f t="shared" si="5"/>
        <v>363</v>
      </c>
      <c r="B365" t="s">
        <v>564</v>
      </c>
      <c r="C365">
        <f>VLOOKUP(B365,[10]Sheet2!A$1:B$100,2,FALSE)</f>
        <v>37</v>
      </c>
      <c r="D365" t="s">
        <v>35113</v>
      </c>
      <c r="E365" t="s">
        <v>35114</v>
      </c>
      <c r="F365" t="s">
        <v>35115</v>
      </c>
      <c r="G365" t="s">
        <v>6188</v>
      </c>
      <c r="H365">
        <v>2009</v>
      </c>
      <c r="I365" t="s">
        <v>5413</v>
      </c>
      <c r="J365" t="s">
        <v>102</v>
      </c>
      <c r="K365" t="s">
        <v>35116</v>
      </c>
    </row>
    <row r="366" spans="1:14">
      <c r="A366">
        <f t="shared" si="5"/>
        <v>364</v>
      </c>
      <c r="B366" t="s">
        <v>564</v>
      </c>
      <c r="C366">
        <f>VLOOKUP(B366,[10]Sheet2!A$1:B$100,2,FALSE)</f>
        <v>37</v>
      </c>
      <c r="D366" t="s">
        <v>35117</v>
      </c>
      <c r="F366" t="s">
        <v>35118</v>
      </c>
      <c r="I366">
        <v>2010</v>
      </c>
      <c r="J366" t="s">
        <v>4626</v>
      </c>
      <c r="N366" t="s">
        <v>34</v>
      </c>
    </row>
    <row r="367" spans="1:14">
      <c r="A367">
        <f t="shared" si="5"/>
        <v>365</v>
      </c>
      <c r="B367" t="s">
        <v>564</v>
      </c>
      <c r="C367">
        <f>VLOOKUP(B367,[10]Sheet2!A$1:B$100,2,FALSE)</f>
        <v>37</v>
      </c>
      <c r="D367" t="s">
        <v>35274</v>
      </c>
      <c r="F367" t="s">
        <v>35275</v>
      </c>
      <c r="I367">
        <v>1992</v>
      </c>
      <c r="J367" t="s">
        <v>167</v>
      </c>
      <c r="N367" t="s">
        <v>34</v>
      </c>
    </row>
    <row r="368" spans="1:14">
      <c r="A368">
        <f t="shared" si="5"/>
        <v>366</v>
      </c>
      <c r="B368" t="s">
        <v>564</v>
      </c>
      <c r="C368">
        <f>VLOOKUP(B368,[10]Sheet2!A$1:B$100,2,FALSE)</f>
        <v>37</v>
      </c>
      <c r="D368" t="s">
        <v>35276</v>
      </c>
      <c r="E368" t="s">
        <v>35277</v>
      </c>
      <c r="F368" t="s">
        <v>35278</v>
      </c>
      <c r="G368" t="s">
        <v>35279</v>
      </c>
      <c r="H368">
        <v>2008</v>
      </c>
      <c r="I368" t="s">
        <v>863</v>
      </c>
      <c r="J368" t="s">
        <v>22</v>
      </c>
      <c r="K368" t="s">
        <v>35280</v>
      </c>
    </row>
    <row r="369" spans="1:14">
      <c r="A369">
        <f t="shared" si="5"/>
        <v>367</v>
      </c>
      <c r="B369" t="s">
        <v>564</v>
      </c>
      <c r="C369">
        <f>VLOOKUP(B369,[10]Sheet2!A$1:B$100,2,FALSE)</f>
        <v>37</v>
      </c>
      <c r="D369" t="s">
        <v>35281</v>
      </c>
      <c r="E369" t="s">
        <v>35282</v>
      </c>
      <c r="F369" t="s">
        <v>31463</v>
      </c>
      <c r="G369" t="s">
        <v>31464</v>
      </c>
      <c r="H369">
        <v>2012</v>
      </c>
      <c r="I369" t="s">
        <v>535</v>
      </c>
      <c r="J369" t="s">
        <v>22</v>
      </c>
      <c r="K369" t="s">
        <v>35283</v>
      </c>
    </row>
    <row r="370" spans="1:14">
      <c r="A370">
        <f t="shared" si="5"/>
        <v>368</v>
      </c>
      <c r="B370" t="s">
        <v>564</v>
      </c>
      <c r="C370">
        <f>VLOOKUP(B370,[10]Sheet2!A$1:B$100,2,FALSE)</f>
        <v>37</v>
      </c>
      <c r="D370" t="s">
        <v>35284</v>
      </c>
      <c r="E370" t="s">
        <v>35285</v>
      </c>
      <c r="F370" t="s">
        <v>35286</v>
      </c>
      <c r="G370" t="s">
        <v>35287</v>
      </c>
      <c r="H370">
        <v>2014</v>
      </c>
      <c r="I370" t="s">
        <v>97</v>
      </c>
      <c r="J370" t="s">
        <v>22</v>
      </c>
      <c r="K370" t="s">
        <v>35288</v>
      </c>
      <c r="L370">
        <v>1</v>
      </c>
    </row>
    <row r="371" spans="1:14">
      <c r="A371">
        <f t="shared" si="5"/>
        <v>369</v>
      </c>
      <c r="B371" t="s">
        <v>564</v>
      </c>
      <c r="C371">
        <f>VLOOKUP(B371,[10]Sheet2!A$1:B$100,2,FALSE)</f>
        <v>37</v>
      </c>
      <c r="D371" t="s">
        <v>35289</v>
      </c>
      <c r="E371" t="s">
        <v>35290</v>
      </c>
      <c r="F371" t="s">
        <v>35291</v>
      </c>
      <c r="G371" t="s">
        <v>1383</v>
      </c>
      <c r="H371">
        <v>2014</v>
      </c>
      <c r="I371" t="s">
        <v>97</v>
      </c>
      <c r="J371" t="s">
        <v>22</v>
      </c>
      <c r="K371" t="s">
        <v>35292</v>
      </c>
      <c r="M371" t="s">
        <v>35293</v>
      </c>
    </row>
    <row r="372" spans="1:14">
      <c r="A372">
        <f t="shared" si="5"/>
        <v>370</v>
      </c>
      <c r="B372" t="s">
        <v>564</v>
      </c>
      <c r="C372">
        <f>VLOOKUP(B372,[10]Sheet2!A$1:B$100,2,FALSE)</f>
        <v>37</v>
      </c>
      <c r="D372" t="s">
        <v>35119</v>
      </c>
      <c r="E372" t="s">
        <v>35120</v>
      </c>
      <c r="F372" t="s">
        <v>35121</v>
      </c>
      <c r="G372" t="s">
        <v>35122</v>
      </c>
      <c r="H372">
        <v>2008</v>
      </c>
      <c r="I372" t="s">
        <v>5172</v>
      </c>
      <c r="J372" t="s">
        <v>22</v>
      </c>
      <c r="K372" t="s">
        <v>35123</v>
      </c>
    </row>
    <row r="373" spans="1:14">
      <c r="A373">
        <f t="shared" si="5"/>
        <v>371</v>
      </c>
      <c r="B373" t="s">
        <v>951</v>
      </c>
      <c r="C373">
        <f>VLOOKUP(B373,[10]Sheet2!A$1:B$100,2,FALSE)</f>
        <v>38</v>
      </c>
      <c r="D373" t="s">
        <v>35294</v>
      </c>
      <c r="E373" t="s">
        <v>35295</v>
      </c>
      <c r="F373" t="s">
        <v>35296</v>
      </c>
      <c r="I373" t="s">
        <v>35297</v>
      </c>
      <c r="J373" t="s">
        <v>22</v>
      </c>
      <c r="K373" t="s">
        <v>35298</v>
      </c>
      <c r="M373" t="s">
        <v>35295</v>
      </c>
      <c r="N373" t="s">
        <v>24</v>
      </c>
    </row>
    <row r="374" spans="1:14">
      <c r="A374">
        <f t="shared" si="5"/>
        <v>372</v>
      </c>
      <c r="B374" t="s">
        <v>951</v>
      </c>
      <c r="C374">
        <f>VLOOKUP(B374,[10]Sheet2!A$1:B$100,2,FALSE)</f>
        <v>38</v>
      </c>
      <c r="D374" t="s">
        <v>35299</v>
      </c>
      <c r="F374" t="s">
        <v>35300</v>
      </c>
      <c r="H374">
        <v>1967</v>
      </c>
      <c r="I374" t="s">
        <v>35301</v>
      </c>
      <c r="J374" t="s">
        <v>4626</v>
      </c>
      <c r="N374" t="s">
        <v>34</v>
      </c>
    </row>
    <row r="375" spans="1:14">
      <c r="A375">
        <f t="shared" si="5"/>
        <v>373</v>
      </c>
      <c r="B375" t="s">
        <v>951</v>
      </c>
      <c r="C375">
        <f>VLOOKUP(B375,[10]Sheet2!A$1:B$100,2,FALSE)</f>
        <v>38</v>
      </c>
      <c r="D375" t="s">
        <v>35129</v>
      </c>
      <c r="E375" t="s">
        <v>35130</v>
      </c>
      <c r="F375" t="s">
        <v>35131</v>
      </c>
      <c r="G375" t="s">
        <v>35132</v>
      </c>
      <c r="H375">
        <v>2014</v>
      </c>
      <c r="I375" t="s">
        <v>5461</v>
      </c>
      <c r="J375" t="s">
        <v>22</v>
      </c>
      <c r="K375" t="s">
        <v>35133</v>
      </c>
    </row>
    <row r="376" spans="1:14">
      <c r="A376">
        <f t="shared" si="5"/>
        <v>374</v>
      </c>
      <c r="B376" t="s">
        <v>951</v>
      </c>
      <c r="C376">
        <f>VLOOKUP(B376,[10]Sheet2!A$1:B$100,2,FALSE)</f>
        <v>38</v>
      </c>
      <c r="D376" t="s">
        <v>35302</v>
      </c>
      <c r="E376" t="s">
        <v>35303</v>
      </c>
      <c r="F376" t="s">
        <v>35304</v>
      </c>
      <c r="G376" t="s">
        <v>11302</v>
      </c>
      <c r="H376">
        <v>2013</v>
      </c>
      <c r="I376" t="s">
        <v>535</v>
      </c>
      <c r="J376" t="s">
        <v>22</v>
      </c>
      <c r="K376" t="s">
        <v>35305</v>
      </c>
    </row>
    <row r="377" spans="1:14">
      <c r="A377">
        <f t="shared" si="5"/>
        <v>375</v>
      </c>
      <c r="B377" t="s">
        <v>951</v>
      </c>
      <c r="C377">
        <f>VLOOKUP(B377,[10]Sheet2!A$1:B$100,2,FALSE)</f>
        <v>38</v>
      </c>
      <c r="D377" t="s">
        <v>35306</v>
      </c>
      <c r="F377" t="s">
        <v>35307</v>
      </c>
      <c r="H377">
        <v>1969</v>
      </c>
      <c r="J377" t="s">
        <v>4626</v>
      </c>
      <c r="N377" t="s">
        <v>34</v>
      </c>
    </row>
    <row r="378" spans="1:14">
      <c r="A378">
        <f t="shared" si="5"/>
        <v>376</v>
      </c>
      <c r="B378" t="s">
        <v>951</v>
      </c>
      <c r="C378">
        <f>VLOOKUP(B378,[10]Sheet2!A$1:B$100,2,FALSE)</f>
        <v>38</v>
      </c>
      <c r="D378" t="s">
        <v>35308</v>
      </c>
      <c r="F378" t="s">
        <v>35309</v>
      </c>
      <c r="G378" t="s">
        <v>24337</v>
      </c>
      <c r="H378">
        <v>2006</v>
      </c>
      <c r="I378" t="s">
        <v>353</v>
      </c>
      <c r="J378" t="s">
        <v>22</v>
      </c>
      <c r="N378" t="s">
        <v>34</v>
      </c>
    </row>
    <row r="379" spans="1:14">
      <c r="A379">
        <f t="shared" si="5"/>
        <v>377</v>
      </c>
      <c r="B379" t="s">
        <v>951</v>
      </c>
      <c r="C379">
        <f>VLOOKUP(B379,[10]Sheet2!A$1:B$100,2,FALSE)</f>
        <v>38</v>
      </c>
      <c r="D379" t="s">
        <v>35310</v>
      </c>
      <c r="F379" t="s">
        <v>35311</v>
      </c>
      <c r="H379">
        <v>2009</v>
      </c>
      <c r="J379" t="s">
        <v>119</v>
      </c>
      <c r="N379" t="s">
        <v>34</v>
      </c>
    </row>
    <row r="380" spans="1:14">
      <c r="A380">
        <f t="shared" si="5"/>
        <v>378</v>
      </c>
      <c r="B380" t="s">
        <v>951</v>
      </c>
      <c r="C380">
        <f>VLOOKUP(B380,[10]Sheet2!A$1:B$100,2,FALSE)</f>
        <v>38</v>
      </c>
      <c r="D380" t="s">
        <v>35312</v>
      </c>
      <c r="E380" t="s">
        <v>35313</v>
      </c>
      <c r="F380" t="s">
        <v>35314</v>
      </c>
      <c r="I380" t="s">
        <v>35315</v>
      </c>
      <c r="J380" t="s">
        <v>22</v>
      </c>
      <c r="K380" t="s">
        <v>35316</v>
      </c>
      <c r="M380" t="s">
        <v>35313</v>
      </c>
      <c r="N380" t="s">
        <v>24</v>
      </c>
    </row>
    <row r="381" spans="1:14">
      <c r="A381">
        <f t="shared" si="5"/>
        <v>379</v>
      </c>
      <c r="B381" t="s">
        <v>951</v>
      </c>
      <c r="C381">
        <f>VLOOKUP(B381,[10]Sheet2!A$1:B$100,2,FALSE)</f>
        <v>38</v>
      </c>
      <c r="D381" t="s">
        <v>35317</v>
      </c>
      <c r="E381" t="s">
        <v>35318</v>
      </c>
      <c r="F381" t="s">
        <v>35319</v>
      </c>
      <c r="I381" t="s">
        <v>35320</v>
      </c>
      <c r="J381" t="s">
        <v>119</v>
      </c>
      <c r="K381" t="s">
        <v>34996</v>
      </c>
      <c r="N381" t="s">
        <v>34</v>
      </c>
    </row>
    <row r="382" spans="1:14">
      <c r="A382">
        <f t="shared" si="5"/>
        <v>380</v>
      </c>
      <c r="B382" t="s">
        <v>951</v>
      </c>
      <c r="C382">
        <f>VLOOKUP(B382,[10]Sheet2!A$1:B$100,2,FALSE)</f>
        <v>38</v>
      </c>
      <c r="D382" t="s">
        <v>35321</v>
      </c>
      <c r="E382" t="s">
        <v>35322</v>
      </c>
      <c r="F382" t="s">
        <v>35323</v>
      </c>
      <c r="G382" t="s">
        <v>27897</v>
      </c>
      <c r="H382">
        <v>2013</v>
      </c>
      <c r="I382" t="s">
        <v>304</v>
      </c>
      <c r="J382" t="s">
        <v>22</v>
      </c>
      <c r="K382" t="s">
        <v>35324</v>
      </c>
      <c r="M382" t="s">
        <v>35322</v>
      </c>
      <c r="N382" t="s">
        <v>24</v>
      </c>
    </row>
    <row r="383" spans="1:14">
      <c r="A383">
        <f t="shared" si="5"/>
        <v>381</v>
      </c>
      <c r="B383" t="s">
        <v>712</v>
      </c>
      <c r="C383">
        <f>VLOOKUP(B383,[10]Sheet2!A$1:B$100,2,FALSE)</f>
        <v>39</v>
      </c>
      <c r="D383" t="s">
        <v>35325</v>
      </c>
      <c r="F383" t="s">
        <v>35326</v>
      </c>
      <c r="G383" t="s">
        <v>35327</v>
      </c>
      <c r="H383">
        <v>1978</v>
      </c>
      <c r="I383" t="s">
        <v>35328</v>
      </c>
      <c r="J383" t="s">
        <v>102</v>
      </c>
      <c r="N383" t="s">
        <v>34</v>
      </c>
    </row>
    <row r="384" spans="1:14">
      <c r="A384">
        <f t="shared" si="5"/>
        <v>382</v>
      </c>
      <c r="B384" t="s">
        <v>712</v>
      </c>
      <c r="C384">
        <f>VLOOKUP(B384,[10]Sheet2!A$1:B$100,2,FALSE)</f>
        <v>39</v>
      </c>
      <c r="D384" t="s">
        <v>35329</v>
      </c>
      <c r="F384" t="s">
        <v>35330</v>
      </c>
      <c r="G384" t="s">
        <v>35331</v>
      </c>
      <c r="H384">
        <v>2013</v>
      </c>
      <c r="J384" t="s">
        <v>22</v>
      </c>
      <c r="N384" t="s">
        <v>34</v>
      </c>
    </row>
    <row r="385" spans="1:14">
      <c r="A385">
        <f t="shared" si="5"/>
        <v>383</v>
      </c>
      <c r="B385" t="s">
        <v>712</v>
      </c>
      <c r="C385">
        <f>VLOOKUP(B385,[10]Sheet2!A$1:B$100,2,FALSE)</f>
        <v>39</v>
      </c>
      <c r="D385" t="s">
        <v>35332</v>
      </c>
      <c r="E385" t="s">
        <v>35333</v>
      </c>
      <c r="F385" t="s">
        <v>35334</v>
      </c>
      <c r="I385" t="s">
        <v>35335</v>
      </c>
      <c r="J385" t="s">
        <v>4645</v>
      </c>
      <c r="K385" t="s">
        <v>35336</v>
      </c>
      <c r="M385" t="s">
        <v>35333</v>
      </c>
      <c r="N385" t="s">
        <v>24</v>
      </c>
    </row>
    <row r="386" spans="1:14">
      <c r="A386">
        <f t="shared" si="5"/>
        <v>384</v>
      </c>
      <c r="B386" t="s">
        <v>712</v>
      </c>
      <c r="C386">
        <f>VLOOKUP(B386,[10]Sheet2!A$1:B$100,2,FALSE)</f>
        <v>39</v>
      </c>
      <c r="D386" t="s">
        <v>35337</v>
      </c>
      <c r="E386" t="s">
        <v>35338</v>
      </c>
      <c r="F386" t="s">
        <v>35339</v>
      </c>
      <c r="G386" t="s">
        <v>22259</v>
      </c>
      <c r="H386">
        <v>2014</v>
      </c>
      <c r="I386" t="s">
        <v>97</v>
      </c>
      <c r="J386" t="s">
        <v>22</v>
      </c>
      <c r="K386" t="s">
        <v>35340</v>
      </c>
      <c r="L386">
        <v>1</v>
      </c>
    </row>
    <row r="387" spans="1:14">
      <c r="A387">
        <f t="shared" si="5"/>
        <v>385</v>
      </c>
      <c r="B387" t="s">
        <v>712</v>
      </c>
      <c r="C387">
        <f>VLOOKUP(B387,[10]Sheet2!A$1:B$100,2,FALSE)</f>
        <v>39</v>
      </c>
      <c r="D387" t="s">
        <v>35341</v>
      </c>
      <c r="E387" t="s">
        <v>35342</v>
      </c>
      <c r="F387" t="s">
        <v>35343</v>
      </c>
      <c r="G387" t="s">
        <v>1423</v>
      </c>
      <c r="H387">
        <v>2013</v>
      </c>
      <c r="I387" t="s">
        <v>97</v>
      </c>
      <c r="J387" t="s">
        <v>22</v>
      </c>
      <c r="K387" t="s">
        <v>35344</v>
      </c>
      <c r="M387" t="s">
        <v>35345</v>
      </c>
    </row>
    <row r="388" spans="1:14">
      <c r="A388">
        <f t="shared" si="5"/>
        <v>386</v>
      </c>
      <c r="B388" t="s">
        <v>712</v>
      </c>
      <c r="C388">
        <f>VLOOKUP(B388,[10]Sheet2!A$1:B$100,2,FALSE)</f>
        <v>39</v>
      </c>
      <c r="D388" t="s">
        <v>35142</v>
      </c>
      <c r="E388" t="s">
        <v>35143</v>
      </c>
      <c r="F388" t="s">
        <v>35144</v>
      </c>
      <c r="G388" t="s">
        <v>35145</v>
      </c>
      <c r="H388">
        <v>2007</v>
      </c>
      <c r="I388" t="s">
        <v>35146</v>
      </c>
      <c r="J388" t="s">
        <v>102</v>
      </c>
      <c r="K388" t="s">
        <v>35147</v>
      </c>
      <c r="M388" t="s">
        <v>35143</v>
      </c>
      <c r="N388" t="s">
        <v>24</v>
      </c>
    </row>
    <row r="389" spans="1:14">
      <c r="A389">
        <f t="shared" ref="A389:A452" si="6">A388+1</f>
        <v>387</v>
      </c>
      <c r="B389" t="s">
        <v>712</v>
      </c>
      <c r="C389">
        <f>VLOOKUP(B389,[10]Sheet2!A$1:B$100,2,FALSE)</f>
        <v>39</v>
      </c>
      <c r="D389" t="s">
        <v>35346</v>
      </c>
      <c r="F389" t="s">
        <v>35347</v>
      </c>
      <c r="I389">
        <v>1989</v>
      </c>
      <c r="J389" t="s">
        <v>4626</v>
      </c>
      <c r="N389" t="s">
        <v>34</v>
      </c>
    </row>
    <row r="390" spans="1:14">
      <c r="A390">
        <f t="shared" si="6"/>
        <v>388</v>
      </c>
      <c r="B390" t="s">
        <v>712</v>
      </c>
      <c r="C390">
        <f>VLOOKUP(B390,[10]Sheet2!A$1:B$100,2,FALSE)</f>
        <v>39</v>
      </c>
      <c r="D390" t="s">
        <v>35348</v>
      </c>
      <c r="E390" t="s">
        <v>35349</v>
      </c>
      <c r="F390" t="s">
        <v>31017</v>
      </c>
      <c r="G390" t="s">
        <v>2083</v>
      </c>
      <c r="H390">
        <v>2009</v>
      </c>
      <c r="I390" t="s">
        <v>863</v>
      </c>
      <c r="J390" t="s">
        <v>22</v>
      </c>
      <c r="K390" t="s">
        <v>35350</v>
      </c>
    </row>
    <row r="391" spans="1:14">
      <c r="A391">
        <f t="shared" si="6"/>
        <v>389</v>
      </c>
      <c r="B391" t="s">
        <v>712</v>
      </c>
      <c r="C391">
        <f>VLOOKUP(B391,[10]Sheet2!A$1:B$100,2,FALSE)</f>
        <v>39</v>
      </c>
      <c r="D391" t="s">
        <v>35351</v>
      </c>
      <c r="E391" t="s">
        <v>35352</v>
      </c>
      <c r="F391" t="s">
        <v>35353</v>
      </c>
      <c r="H391">
        <v>2002</v>
      </c>
      <c r="I391" t="s">
        <v>35354</v>
      </c>
      <c r="J391" t="s">
        <v>102</v>
      </c>
      <c r="K391" t="s">
        <v>35355</v>
      </c>
    </row>
    <row r="392" spans="1:14">
      <c r="A392">
        <f t="shared" si="6"/>
        <v>390</v>
      </c>
      <c r="B392" t="s">
        <v>712</v>
      </c>
      <c r="C392">
        <f>VLOOKUP(B392,[10]Sheet2!A$1:B$100,2,FALSE)</f>
        <v>39</v>
      </c>
      <c r="D392" t="s">
        <v>35356</v>
      </c>
      <c r="F392" t="s">
        <v>35357</v>
      </c>
      <c r="G392" t="s">
        <v>35358</v>
      </c>
      <c r="H392">
        <v>2000</v>
      </c>
      <c r="I392" t="s">
        <v>35359</v>
      </c>
      <c r="J392" t="s">
        <v>22</v>
      </c>
      <c r="N392" t="s">
        <v>34</v>
      </c>
    </row>
    <row r="393" spans="1:14">
      <c r="A393">
        <f t="shared" si="6"/>
        <v>391</v>
      </c>
      <c r="B393" t="s">
        <v>162</v>
      </c>
      <c r="C393">
        <f>VLOOKUP(B393,[10]Sheet2!A$1:B$100,2,FALSE)</f>
        <v>40</v>
      </c>
      <c r="D393" t="s">
        <v>35360</v>
      </c>
      <c r="E393" t="s">
        <v>35361</v>
      </c>
      <c r="F393" t="s">
        <v>35362</v>
      </c>
      <c r="G393" t="s">
        <v>35363</v>
      </c>
      <c r="H393">
        <v>2013</v>
      </c>
      <c r="I393" t="s">
        <v>35364</v>
      </c>
      <c r="J393" t="s">
        <v>102</v>
      </c>
      <c r="K393" t="s">
        <v>35365</v>
      </c>
    </row>
    <row r="394" spans="1:14">
      <c r="A394">
        <f t="shared" si="6"/>
        <v>392</v>
      </c>
      <c r="B394" t="s">
        <v>162</v>
      </c>
      <c r="C394">
        <f>VLOOKUP(B394,[10]Sheet2!A$1:B$100,2,FALSE)</f>
        <v>40</v>
      </c>
      <c r="D394" t="s">
        <v>35366</v>
      </c>
      <c r="E394" t="s">
        <v>35367</v>
      </c>
      <c r="F394" t="s">
        <v>35368</v>
      </c>
      <c r="G394" t="s">
        <v>35287</v>
      </c>
      <c r="H394">
        <v>2014</v>
      </c>
      <c r="I394" t="s">
        <v>97</v>
      </c>
      <c r="J394" t="s">
        <v>22</v>
      </c>
      <c r="K394" t="s">
        <v>35369</v>
      </c>
      <c r="L394">
        <v>1</v>
      </c>
    </row>
    <row r="395" spans="1:14">
      <c r="A395">
        <f t="shared" si="6"/>
        <v>393</v>
      </c>
      <c r="B395" t="s">
        <v>162</v>
      </c>
      <c r="C395">
        <f>VLOOKUP(B395,[10]Sheet2!A$1:B$100,2,FALSE)</f>
        <v>40</v>
      </c>
      <c r="D395" t="s">
        <v>35370</v>
      </c>
      <c r="E395" t="s">
        <v>35371</v>
      </c>
      <c r="F395" t="s">
        <v>35372</v>
      </c>
      <c r="H395">
        <v>1988</v>
      </c>
      <c r="I395" t="s">
        <v>5700</v>
      </c>
      <c r="J395" t="s">
        <v>167</v>
      </c>
      <c r="K395" t="s">
        <v>35373</v>
      </c>
      <c r="N395" t="s">
        <v>34</v>
      </c>
    </row>
    <row r="396" spans="1:14">
      <c r="A396">
        <f t="shared" si="6"/>
        <v>394</v>
      </c>
      <c r="B396" t="s">
        <v>162</v>
      </c>
      <c r="C396">
        <f>VLOOKUP(B396,[10]Sheet2!A$1:B$100,2,FALSE)</f>
        <v>40</v>
      </c>
      <c r="D396" t="s">
        <v>35374</v>
      </c>
      <c r="E396" t="s">
        <v>35375</v>
      </c>
      <c r="F396" t="s">
        <v>35376</v>
      </c>
      <c r="H396">
        <v>1980</v>
      </c>
      <c r="I396" t="s">
        <v>1466</v>
      </c>
      <c r="J396" t="s">
        <v>4644</v>
      </c>
      <c r="K396" t="s">
        <v>35377</v>
      </c>
      <c r="N396" t="s">
        <v>4501</v>
      </c>
    </row>
    <row r="397" spans="1:14">
      <c r="A397">
        <f t="shared" si="6"/>
        <v>395</v>
      </c>
      <c r="B397" t="s">
        <v>162</v>
      </c>
      <c r="C397">
        <f>VLOOKUP(B397,[10]Sheet2!A$1:B$100,2,FALSE)</f>
        <v>40</v>
      </c>
      <c r="D397" t="s">
        <v>35378</v>
      </c>
      <c r="E397" t="s">
        <v>35379</v>
      </c>
      <c r="F397" t="s">
        <v>35380</v>
      </c>
      <c r="G397" t="s">
        <v>35381</v>
      </c>
      <c r="H397">
        <v>2000</v>
      </c>
      <c r="I397" t="s">
        <v>1466</v>
      </c>
      <c r="J397" t="s">
        <v>4644</v>
      </c>
      <c r="K397" t="s">
        <v>35382</v>
      </c>
    </row>
    <row r="398" spans="1:14">
      <c r="A398">
        <f t="shared" si="6"/>
        <v>396</v>
      </c>
      <c r="B398" t="s">
        <v>162</v>
      </c>
      <c r="C398">
        <f>VLOOKUP(B398,[10]Sheet2!A$1:B$100,2,FALSE)</f>
        <v>40</v>
      </c>
      <c r="D398" t="s">
        <v>35383</v>
      </c>
      <c r="F398" t="s">
        <v>35384</v>
      </c>
      <c r="G398" t="s">
        <v>35385</v>
      </c>
      <c r="H398">
        <v>2005</v>
      </c>
      <c r="J398" t="s">
        <v>22</v>
      </c>
      <c r="N398" t="s">
        <v>34</v>
      </c>
    </row>
    <row r="399" spans="1:14">
      <c r="A399">
        <f t="shared" si="6"/>
        <v>397</v>
      </c>
      <c r="B399" t="s">
        <v>162</v>
      </c>
      <c r="C399">
        <f>VLOOKUP(B399,[10]Sheet2!A$1:B$100,2,FALSE)</f>
        <v>40</v>
      </c>
      <c r="D399" t="s">
        <v>35386</v>
      </c>
      <c r="E399" t="s">
        <v>35387</v>
      </c>
      <c r="F399" t="s">
        <v>35388</v>
      </c>
      <c r="G399" t="s">
        <v>35389</v>
      </c>
      <c r="H399">
        <v>1982</v>
      </c>
      <c r="I399" t="s">
        <v>4686</v>
      </c>
      <c r="J399" t="s">
        <v>22</v>
      </c>
      <c r="K399" t="s">
        <v>35390</v>
      </c>
      <c r="N399" t="s">
        <v>34</v>
      </c>
    </row>
    <row r="400" spans="1:14">
      <c r="A400">
        <f t="shared" si="6"/>
        <v>398</v>
      </c>
      <c r="B400" t="s">
        <v>162</v>
      </c>
      <c r="C400">
        <f>VLOOKUP(B400,[10]Sheet2!A$1:B$100,2,FALSE)</f>
        <v>40</v>
      </c>
      <c r="D400" t="s">
        <v>35391</v>
      </c>
      <c r="E400" t="s">
        <v>35392</v>
      </c>
      <c r="F400" t="s">
        <v>35393</v>
      </c>
      <c r="G400" t="s">
        <v>6352</v>
      </c>
      <c r="H400">
        <v>2014</v>
      </c>
      <c r="I400" t="s">
        <v>5413</v>
      </c>
      <c r="J400" t="s">
        <v>102</v>
      </c>
      <c r="K400" t="s">
        <v>35394</v>
      </c>
    </row>
    <row r="401" spans="1:14">
      <c r="A401">
        <f t="shared" si="6"/>
        <v>399</v>
      </c>
      <c r="B401" t="s">
        <v>162</v>
      </c>
      <c r="C401">
        <f>VLOOKUP(B401,[10]Sheet2!A$1:B$100,2,FALSE)</f>
        <v>40</v>
      </c>
      <c r="D401" t="s">
        <v>35395</v>
      </c>
      <c r="E401" t="s">
        <v>35396</v>
      </c>
      <c r="F401" t="s">
        <v>35397</v>
      </c>
      <c r="G401" t="s">
        <v>35398</v>
      </c>
      <c r="H401">
        <v>2013</v>
      </c>
      <c r="I401" t="s">
        <v>35364</v>
      </c>
      <c r="J401" t="s">
        <v>22</v>
      </c>
      <c r="K401" t="s">
        <v>35399</v>
      </c>
      <c r="N401" t="s">
        <v>34</v>
      </c>
    </row>
    <row r="402" spans="1:14">
      <c r="A402">
        <f t="shared" si="6"/>
        <v>400</v>
      </c>
      <c r="B402" t="s">
        <v>162</v>
      </c>
      <c r="C402">
        <f>VLOOKUP(B402,[10]Sheet2!A$1:B$100,2,FALSE)</f>
        <v>40</v>
      </c>
      <c r="D402" t="s">
        <v>35400</v>
      </c>
      <c r="F402" t="s">
        <v>35401</v>
      </c>
      <c r="H402">
        <v>1952</v>
      </c>
      <c r="I402" t="s">
        <v>6053</v>
      </c>
      <c r="J402" t="s">
        <v>4626</v>
      </c>
      <c r="N402" t="s">
        <v>34</v>
      </c>
    </row>
    <row r="403" spans="1:14">
      <c r="A403">
        <f t="shared" si="6"/>
        <v>401</v>
      </c>
      <c r="B403" t="s">
        <v>147</v>
      </c>
      <c r="C403">
        <f>VLOOKUP(B403,[10]Sheet2!A$1:B$100,2,FALSE)</f>
        <v>41</v>
      </c>
      <c r="D403" t="s">
        <v>35402</v>
      </c>
      <c r="E403" t="s">
        <v>35403</v>
      </c>
      <c r="F403" t="s">
        <v>35404</v>
      </c>
      <c r="G403" t="s">
        <v>35405</v>
      </c>
      <c r="H403">
        <v>2000</v>
      </c>
      <c r="I403" t="s">
        <v>35364</v>
      </c>
      <c r="J403" t="s">
        <v>22</v>
      </c>
      <c r="K403" t="s">
        <v>35406</v>
      </c>
      <c r="M403" t="s">
        <v>35403</v>
      </c>
      <c r="N403" t="s">
        <v>24</v>
      </c>
    </row>
    <row r="404" spans="1:14">
      <c r="A404">
        <f t="shared" si="6"/>
        <v>402</v>
      </c>
      <c r="B404" t="s">
        <v>147</v>
      </c>
      <c r="C404">
        <f>VLOOKUP(B404,[10]Sheet2!A$1:B$100,2,FALSE)</f>
        <v>41</v>
      </c>
      <c r="D404" t="s">
        <v>35407</v>
      </c>
      <c r="E404" t="s">
        <v>35408</v>
      </c>
      <c r="F404" t="s">
        <v>35409</v>
      </c>
      <c r="I404" t="s">
        <v>35410</v>
      </c>
      <c r="J404" t="s">
        <v>119</v>
      </c>
      <c r="K404" t="s">
        <v>35411</v>
      </c>
      <c r="M404" t="s">
        <v>35408</v>
      </c>
      <c r="N404" t="s">
        <v>24</v>
      </c>
    </row>
    <row r="405" spans="1:14">
      <c r="A405">
        <f t="shared" si="6"/>
        <v>403</v>
      </c>
      <c r="B405" t="s">
        <v>147</v>
      </c>
      <c r="C405">
        <f>VLOOKUP(B405,[10]Sheet2!A$1:B$100,2,FALSE)</f>
        <v>41</v>
      </c>
      <c r="D405" t="s">
        <v>35412</v>
      </c>
      <c r="E405" t="s">
        <v>35413</v>
      </c>
      <c r="F405" t="s">
        <v>35414</v>
      </c>
      <c r="G405" t="s">
        <v>6188</v>
      </c>
      <c r="H405">
        <v>2014</v>
      </c>
      <c r="I405" t="s">
        <v>5413</v>
      </c>
      <c r="J405" t="s">
        <v>102</v>
      </c>
      <c r="K405" t="s">
        <v>35415</v>
      </c>
    </row>
    <row r="406" spans="1:14">
      <c r="A406">
        <f t="shared" si="6"/>
        <v>404</v>
      </c>
      <c r="B406" t="s">
        <v>147</v>
      </c>
      <c r="C406">
        <f>VLOOKUP(B406,[10]Sheet2!A$1:B$100,2,FALSE)</f>
        <v>41</v>
      </c>
      <c r="D406" t="s">
        <v>35416</v>
      </c>
      <c r="E406" t="s">
        <v>35417</v>
      </c>
      <c r="F406" t="s">
        <v>35418</v>
      </c>
      <c r="G406" t="s">
        <v>35419</v>
      </c>
      <c r="H406">
        <v>2007</v>
      </c>
      <c r="I406" t="s">
        <v>24995</v>
      </c>
      <c r="J406" t="s">
        <v>22</v>
      </c>
      <c r="K406" t="s">
        <v>35420</v>
      </c>
    </row>
    <row r="407" spans="1:14">
      <c r="A407">
        <f t="shared" si="6"/>
        <v>405</v>
      </c>
      <c r="B407" t="s">
        <v>147</v>
      </c>
      <c r="C407">
        <f>VLOOKUP(B407,[10]Sheet2!A$1:B$100,2,FALSE)</f>
        <v>41</v>
      </c>
      <c r="D407" t="s">
        <v>35421</v>
      </c>
      <c r="E407" t="s">
        <v>35422</v>
      </c>
      <c r="F407" t="s">
        <v>35423</v>
      </c>
      <c r="G407" t="s">
        <v>5412</v>
      </c>
      <c r="H407">
        <v>2013</v>
      </c>
      <c r="I407" t="s">
        <v>5413</v>
      </c>
      <c r="J407" t="s">
        <v>102</v>
      </c>
      <c r="K407" t="s">
        <v>35424</v>
      </c>
    </row>
    <row r="408" spans="1:14">
      <c r="A408">
        <f t="shared" si="6"/>
        <v>406</v>
      </c>
      <c r="B408" t="s">
        <v>147</v>
      </c>
      <c r="C408">
        <f>VLOOKUP(B408,[10]Sheet2!A$1:B$100,2,FALSE)</f>
        <v>41</v>
      </c>
      <c r="D408" t="s">
        <v>35425</v>
      </c>
      <c r="F408" t="s">
        <v>35426</v>
      </c>
      <c r="H408">
        <v>1991</v>
      </c>
      <c r="J408" t="s">
        <v>22</v>
      </c>
      <c r="N408" t="s">
        <v>34</v>
      </c>
    </row>
    <row r="409" spans="1:14">
      <c r="A409">
        <f t="shared" si="6"/>
        <v>407</v>
      </c>
      <c r="B409" t="s">
        <v>147</v>
      </c>
      <c r="C409">
        <f>VLOOKUP(B409,[10]Sheet2!A$1:B$100,2,FALSE)</f>
        <v>41</v>
      </c>
      <c r="D409" t="s">
        <v>35427</v>
      </c>
      <c r="E409" t="s">
        <v>35428</v>
      </c>
      <c r="F409" t="s">
        <v>35429</v>
      </c>
      <c r="I409" t="s">
        <v>35430</v>
      </c>
      <c r="J409" t="s">
        <v>102</v>
      </c>
      <c r="K409" t="s">
        <v>35431</v>
      </c>
      <c r="M409" t="s">
        <v>35428</v>
      </c>
      <c r="N409" t="s">
        <v>24</v>
      </c>
    </row>
    <row r="410" spans="1:14">
      <c r="A410">
        <f t="shared" si="6"/>
        <v>408</v>
      </c>
      <c r="B410" t="s">
        <v>147</v>
      </c>
      <c r="C410">
        <f>VLOOKUP(B410,[10]Sheet2!A$1:B$100,2,FALSE)</f>
        <v>41</v>
      </c>
      <c r="D410" t="s">
        <v>35432</v>
      </c>
      <c r="F410" t="s">
        <v>35433</v>
      </c>
      <c r="G410" t="s">
        <v>35434</v>
      </c>
      <c r="H410">
        <v>1993</v>
      </c>
      <c r="J410" t="s">
        <v>22</v>
      </c>
      <c r="N410" t="s">
        <v>34</v>
      </c>
    </row>
    <row r="411" spans="1:14">
      <c r="A411">
        <f t="shared" si="6"/>
        <v>409</v>
      </c>
      <c r="B411" t="s">
        <v>147</v>
      </c>
      <c r="C411">
        <f>VLOOKUP(B411,[10]Sheet2!A$1:B$100,2,FALSE)</f>
        <v>41</v>
      </c>
      <c r="D411" t="s">
        <v>35435</v>
      </c>
      <c r="F411" t="s">
        <v>32897</v>
      </c>
      <c r="I411">
        <v>1962</v>
      </c>
      <c r="J411" t="s">
        <v>4626</v>
      </c>
      <c r="N411" t="s">
        <v>34</v>
      </c>
    </row>
    <row r="412" spans="1:14">
      <c r="A412">
        <f t="shared" si="6"/>
        <v>410</v>
      </c>
      <c r="B412" t="s">
        <v>147</v>
      </c>
      <c r="C412">
        <f>VLOOKUP(B412,[10]Sheet2!A$1:B$100,2,FALSE)</f>
        <v>41</v>
      </c>
      <c r="D412" t="s">
        <v>35436</v>
      </c>
      <c r="F412" t="s">
        <v>35437</v>
      </c>
      <c r="H412">
        <v>2003</v>
      </c>
      <c r="I412" t="s">
        <v>35438</v>
      </c>
      <c r="J412" t="s">
        <v>4626</v>
      </c>
      <c r="N412" t="s">
        <v>34</v>
      </c>
    </row>
    <row r="413" spans="1:14">
      <c r="A413">
        <f t="shared" si="6"/>
        <v>411</v>
      </c>
      <c r="B413" t="s">
        <v>722</v>
      </c>
      <c r="C413">
        <f>VLOOKUP(B413,[10]Sheet2!A$1:B$100,2,FALSE)</f>
        <v>42</v>
      </c>
      <c r="D413" t="s">
        <v>35439</v>
      </c>
      <c r="E413" t="s">
        <v>35440</v>
      </c>
      <c r="F413" t="s">
        <v>35441</v>
      </c>
      <c r="G413" t="s">
        <v>35442</v>
      </c>
      <c r="H413">
        <v>2013</v>
      </c>
      <c r="I413" t="s">
        <v>35443</v>
      </c>
      <c r="J413" t="s">
        <v>22</v>
      </c>
      <c r="K413" t="s">
        <v>35444</v>
      </c>
      <c r="M413" t="s">
        <v>35445</v>
      </c>
    </row>
    <row r="414" spans="1:14">
      <c r="A414">
        <f t="shared" si="6"/>
        <v>412</v>
      </c>
      <c r="B414" t="s">
        <v>722</v>
      </c>
      <c r="C414">
        <f>VLOOKUP(B414,[10]Sheet2!A$1:B$100,2,FALSE)</f>
        <v>42</v>
      </c>
      <c r="D414" t="s">
        <v>35139</v>
      </c>
      <c r="E414" t="s">
        <v>35140</v>
      </c>
      <c r="F414" t="s">
        <v>35141</v>
      </c>
      <c r="H414">
        <v>2005</v>
      </c>
      <c r="I414" t="s">
        <v>4686</v>
      </c>
      <c r="J414" t="s">
        <v>167</v>
      </c>
      <c r="K414" t="s">
        <v>4743</v>
      </c>
      <c r="N414" t="s">
        <v>34</v>
      </c>
    </row>
    <row r="415" spans="1:14">
      <c r="A415">
        <f t="shared" si="6"/>
        <v>413</v>
      </c>
      <c r="B415" t="s">
        <v>722</v>
      </c>
      <c r="C415">
        <f>VLOOKUP(B415,[10]Sheet2!A$1:B$100,2,FALSE)</f>
        <v>42</v>
      </c>
      <c r="D415" t="s">
        <v>35446</v>
      </c>
      <c r="E415" t="s">
        <v>35447</v>
      </c>
      <c r="F415" t="s">
        <v>33381</v>
      </c>
      <c r="G415" t="s">
        <v>3481</v>
      </c>
      <c r="H415">
        <v>2013</v>
      </c>
      <c r="I415" t="s">
        <v>6868</v>
      </c>
      <c r="J415" t="s">
        <v>22</v>
      </c>
      <c r="K415" t="s">
        <v>35448</v>
      </c>
    </row>
    <row r="416" spans="1:14">
      <c r="A416">
        <f t="shared" si="6"/>
        <v>414</v>
      </c>
      <c r="B416" t="s">
        <v>722</v>
      </c>
      <c r="C416">
        <f>VLOOKUP(B416,[10]Sheet2!A$1:B$100,2,FALSE)</f>
        <v>42</v>
      </c>
      <c r="D416" t="s">
        <v>35449</v>
      </c>
      <c r="E416" t="s">
        <v>35450</v>
      </c>
      <c r="F416" t="s">
        <v>35451</v>
      </c>
      <c r="I416" t="s">
        <v>35452</v>
      </c>
      <c r="J416" t="s">
        <v>22</v>
      </c>
      <c r="K416" t="s">
        <v>35453</v>
      </c>
    </row>
    <row r="417" spans="1:14">
      <c r="A417">
        <f t="shared" si="6"/>
        <v>415</v>
      </c>
      <c r="B417" t="s">
        <v>722</v>
      </c>
      <c r="C417">
        <f>VLOOKUP(B417,[10]Sheet2!A$1:B$100,2,FALSE)</f>
        <v>42</v>
      </c>
      <c r="D417" t="s">
        <v>35454</v>
      </c>
      <c r="E417" t="s">
        <v>35455</v>
      </c>
      <c r="F417" t="s">
        <v>35456</v>
      </c>
      <c r="G417" t="s">
        <v>10416</v>
      </c>
      <c r="H417">
        <v>2014</v>
      </c>
      <c r="I417" t="s">
        <v>97</v>
      </c>
      <c r="J417" t="s">
        <v>22</v>
      </c>
      <c r="K417" t="s">
        <v>35457</v>
      </c>
    </row>
    <row r="418" spans="1:14">
      <c r="A418">
        <f t="shared" si="6"/>
        <v>416</v>
      </c>
      <c r="B418" t="s">
        <v>722</v>
      </c>
      <c r="C418">
        <f>VLOOKUP(B418,[10]Sheet2!A$1:B$100,2,FALSE)</f>
        <v>42</v>
      </c>
      <c r="D418" t="s">
        <v>35458</v>
      </c>
      <c r="E418" t="s">
        <v>35459</v>
      </c>
      <c r="F418" t="s">
        <v>35460</v>
      </c>
      <c r="G418" t="s">
        <v>6188</v>
      </c>
      <c r="H418">
        <v>2009</v>
      </c>
      <c r="I418" t="s">
        <v>5413</v>
      </c>
      <c r="J418" t="s">
        <v>102</v>
      </c>
      <c r="K418" t="s">
        <v>35461</v>
      </c>
    </row>
    <row r="419" spans="1:14">
      <c r="A419">
        <f t="shared" si="6"/>
        <v>417</v>
      </c>
      <c r="B419" t="s">
        <v>722</v>
      </c>
      <c r="C419">
        <f>VLOOKUP(B419,[10]Sheet2!A$1:B$100,2,FALSE)</f>
        <v>42</v>
      </c>
      <c r="D419" t="s">
        <v>35462</v>
      </c>
      <c r="F419" t="s">
        <v>35463</v>
      </c>
      <c r="G419" t="s">
        <v>35464</v>
      </c>
      <c r="H419">
        <v>2008</v>
      </c>
      <c r="J419" t="s">
        <v>119</v>
      </c>
      <c r="N419" t="s">
        <v>34</v>
      </c>
    </row>
    <row r="420" spans="1:14">
      <c r="A420">
        <f t="shared" si="6"/>
        <v>418</v>
      </c>
      <c r="B420" t="s">
        <v>722</v>
      </c>
      <c r="C420">
        <f>VLOOKUP(B420,[10]Sheet2!A$1:B$100,2,FALSE)</f>
        <v>42</v>
      </c>
      <c r="D420" t="s">
        <v>35148</v>
      </c>
      <c r="E420" t="s">
        <v>35149</v>
      </c>
      <c r="F420" t="s">
        <v>35150</v>
      </c>
      <c r="G420" t="s">
        <v>35151</v>
      </c>
      <c r="H420">
        <v>2004</v>
      </c>
      <c r="I420" t="s">
        <v>4686</v>
      </c>
      <c r="J420" t="s">
        <v>22</v>
      </c>
      <c r="K420" t="s">
        <v>1515</v>
      </c>
      <c r="N420" t="s">
        <v>34</v>
      </c>
    </row>
    <row r="421" spans="1:14">
      <c r="A421">
        <f t="shared" si="6"/>
        <v>419</v>
      </c>
      <c r="B421" t="s">
        <v>722</v>
      </c>
      <c r="C421">
        <f>VLOOKUP(B421,[10]Sheet2!A$1:B$100,2,FALSE)</f>
        <v>42</v>
      </c>
      <c r="D421" t="s">
        <v>35465</v>
      </c>
      <c r="E421" t="s">
        <v>35466</v>
      </c>
      <c r="F421" t="s">
        <v>35467</v>
      </c>
      <c r="G421" t="s">
        <v>32519</v>
      </c>
      <c r="H421">
        <v>2008</v>
      </c>
      <c r="I421" t="s">
        <v>19586</v>
      </c>
      <c r="J421" t="s">
        <v>4644</v>
      </c>
      <c r="K421" t="s">
        <v>35468</v>
      </c>
      <c r="M421" t="s">
        <v>35469</v>
      </c>
      <c r="N421" t="s">
        <v>34</v>
      </c>
    </row>
    <row r="422" spans="1:14">
      <c r="A422">
        <f t="shared" si="6"/>
        <v>420</v>
      </c>
      <c r="B422" t="s">
        <v>722</v>
      </c>
      <c r="C422">
        <f>VLOOKUP(B422,[10]Sheet2!A$1:B$100,2,FALSE)</f>
        <v>42</v>
      </c>
      <c r="D422" t="s">
        <v>35470</v>
      </c>
      <c r="E422" t="s">
        <v>35471</v>
      </c>
      <c r="F422" t="s">
        <v>35472</v>
      </c>
      <c r="G422" t="s">
        <v>35473</v>
      </c>
      <c r="H422">
        <v>2000</v>
      </c>
      <c r="I422" t="s">
        <v>4686</v>
      </c>
      <c r="J422" t="s">
        <v>4626</v>
      </c>
      <c r="K422" t="s">
        <v>35474</v>
      </c>
      <c r="N422" t="s">
        <v>34</v>
      </c>
    </row>
    <row r="423" spans="1:14">
      <c r="A423">
        <f t="shared" si="6"/>
        <v>421</v>
      </c>
      <c r="B423" t="s">
        <v>292</v>
      </c>
      <c r="C423">
        <f>VLOOKUP(B423,[10]Sheet2!A$1:B$100,2,FALSE)</f>
        <v>43</v>
      </c>
      <c r="D423" t="s">
        <v>35475</v>
      </c>
      <c r="E423" t="s">
        <v>35476</v>
      </c>
      <c r="F423" t="s">
        <v>31083</v>
      </c>
      <c r="G423" t="s">
        <v>6188</v>
      </c>
      <c r="H423">
        <v>2009</v>
      </c>
      <c r="I423" t="s">
        <v>5413</v>
      </c>
      <c r="J423" t="s">
        <v>102</v>
      </c>
      <c r="K423" t="s">
        <v>35477</v>
      </c>
    </row>
    <row r="424" spans="1:14">
      <c r="A424">
        <f t="shared" si="6"/>
        <v>422</v>
      </c>
      <c r="B424" t="s">
        <v>292</v>
      </c>
      <c r="C424">
        <f>VLOOKUP(B424,[10]Sheet2!A$1:B$100,2,FALSE)</f>
        <v>43</v>
      </c>
      <c r="D424" t="s">
        <v>35478</v>
      </c>
      <c r="E424" t="s">
        <v>35479</v>
      </c>
      <c r="F424" t="s">
        <v>35480</v>
      </c>
      <c r="G424" t="s">
        <v>2025</v>
      </c>
      <c r="H424">
        <v>2011</v>
      </c>
      <c r="I424" t="s">
        <v>5892</v>
      </c>
      <c r="J424" t="s">
        <v>102</v>
      </c>
      <c r="K424" t="s">
        <v>35481</v>
      </c>
    </row>
    <row r="425" spans="1:14">
      <c r="A425">
        <f t="shared" si="6"/>
        <v>423</v>
      </c>
      <c r="B425" t="s">
        <v>292</v>
      </c>
      <c r="C425">
        <f>VLOOKUP(B425,[10]Sheet2!A$1:B$100,2,FALSE)</f>
        <v>43</v>
      </c>
      <c r="D425" t="s">
        <v>35157</v>
      </c>
      <c r="E425" t="s">
        <v>35158</v>
      </c>
      <c r="F425" t="s">
        <v>35159</v>
      </c>
      <c r="H425">
        <v>1989</v>
      </c>
      <c r="I425" t="s">
        <v>4686</v>
      </c>
      <c r="J425" t="s">
        <v>22</v>
      </c>
      <c r="K425" t="s">
        <v>1515</v>
      </c>
      <c r="N425" t="s">
        <v>34</v>
      </c>
    </row>
    <row r="426" spans="1:14">
      <c r="A426">
        <f t="shared" si="6"/>
        <v>424</v>
      </c>
      <c r="B426" t="s">
        <v>292</v>
      </c>
      <c r="C426">
        <f>VLOOKUP(B426,[10]Sheet2!A$1:B$100,2,FALSE)</f>
        <v>43</v>
      </c>
      <c r="D426" t="s">
        <v>35482</v>
      </c>
      <c r="E426" t="s">
        <v>35483</v>
      </c>
      <c r="F426" t="s">
        <v>35484</v>
      </c>
      <c r="G426" t="s">
        <v>35485</v>
      </c>
      <c r="H426">
        <v>2011</v>
      </c>
      <c r="I426" t="s">
        <v>4683</v>
      </c>
      <c r="J426" t="s">
        <v>119</v>
      </c>
      <c r="K426" t="s">
        <v>35486</v>
      </c>
    </row>
    <row r="427" spans="1:14">
      <c r="A427">
        <f t="shared" si="6"/>
        <v>425</v>
      </c>
      <c r="B427" t="s">
        <v>292</v>
      </c>
      <c r="C427">
        <f>VLOOKUP(B427,[10]Sheet2!A$1:B$100,2,FALSE)</f>
        <v>43</v>
      </c>
      <c r="D427" t="s">
        <v>35487</v>
      </c>
      <c r="E427" t="s">
        <v>35488</v>
      </c>
      <c r="F427" t="s">
        <v>35489</v>
      </c>
      <c r="G427" t="s">
        <v>35490</v>
      </c>
      <c r="H427">
        <v>2004</v>
      </c>
      <c r="I427" t="s">
        <v>32295</v>
      </c>
      <c r="J427" t="s">
        <v>102</v>
      </c>
      <c r="K427" t="s">
        <v>35491</v>
      </c>
    </row>
    <row r="428" spans="1:14">
      <c r="A428">
        <f t="shared" si="6"/>
        <v>426</v>
      </c>
      <c r="B428" t="s">
        <v>292</v>
      </c>
      <c r="C428">
        <f>VLOOKUP(B428,[10]Sheet2!A$1:B$100,2,FALSE)</f>
        <v>43</v>
      </c>
      <c r="D428" t="s">
        <v>35166</v>
      </c>
      <c r="E428" t="s">
        <v>35167</v>
      </c>
      <c r="F428" t="s">
        <v>35168</v>
      </c>
      <c r="G428" t="s">
        <v>35169</v>
      </c>
      <c r="H428">
        <v>1988</v>
      </c>
      <c r="I428" t="s">
        <v>4686</v>
      </c>
      <c r="J428" t="s">
        <v>22</v>
      </c>
      <c r="K428" t="s">
        <v>1515</v>
      </c>
      <c r="N428" t="s">
        <v>34</v>
      </c>
    </row>
    <row r="429" spans="1:14">
      <c r="A429">
        <f t="shared" si="6"/>
        <v>427</v>
      </c>
      <c r="B429" t="s">
        <v>292</v>
      </c>
      <c r="C429">
        <f>VLOOKUP(B429,[10]Sheet2!A$1:B$100,2,FALSE)</f>
        <v>43</v>
      </c>
      <c r="D429" t="s">
        <v>35492</v>
      </c>
      <c r="E429" t="s">
        <v>35493</v>
      </c>
      <c r="F429" t="s">
        <v>35494</v>
      </c>
      <c r="G429" t="s">
        <v>35495</v>
      </c>
      <c r="H429">
        <v>2014</v>
      </c>
      <c r="I429" t="s">
        <v>12659</v>
      </c>
      <c r="J429" t="s">
        <v>22</v>
      </c>
      <c r="K429" t="s">
        <v>35496</v>
      </c>
    </row>
    <row r="430" spans="1:14">
      <c r="A430">
        <f t="shared" si="6"/>
        <v>428</v>
      </c>
      <c r="B430" t="s">
        <v>292</v>
      </c>
      <c r="C430">
        <f>VLOOKUP(B430,[10]Sheet2!A$1:B$100,2,FALSE)</f>
        <v>43</v>
      </c>
      <c r="D430" t="s">
        <v>35497</v>
      </c>
      <c r="F430" t="s">
        <v>35498</v>
      </c>
      <c r="G430" t="s">
        <v>35499</v>
      </c>
      <c r="H430">
        <v>2008</v>
      </c>
      <c r="J430" t="s">
        <v>4644</v>
      </c>
      <c r="N430" t="s">
        <v>34</v>
      </c>
    </row>
    <row r="431" spans="1:14">
      <c r="A431">
        <f t="shared" si="6"/>
        <v>429</v>
      </c>
      <c r="B431" t="s">
        <v>292</v>
      </c>
      <c r="C431">
        <f>VLOOKUP(B431,[10]Sheet2!A$1:B$100,2,FALSE)</f>
        <v>43</v>
      </c>
      <c r="D431" t="s">
        <v>35310</v>
      </c>
      <c r="F431" t="s">
        <v>35500</v>
      </c>
      <c r="G431" t="s">
        <v>35501</v>
      </c>
      <c r="H431">
        <v>2010</v>
      </c>
      <c r="J431" t="s">
        <v>119</v>
      </c>
      <c r="N431" t="s">
        <v>34</v>
      </c>
    </row>
    <row r="432" spans="1:14">
      <c r="A432">
        <f t="shared" si="6"/>
        <v>430</v>
      </c>
      <c r="B432" t="s">
        <v>292</v>
      </c>
      <c r="C432">
        <f>VLOOKUP(B432,[10]Sheet2!A$1:B$100,2,FALSE)</f>
        <v>43</v>
      </c>
      <c r="D432" t="s">
        <v>35502</v>
      </c>
      <c r="E432" t="s">
        <v>35503</v>
      </c>
      <c r="F432" t="s">
        <v>35504</v>
      </c>
      <c r="I432" t="s">
        <v>4686</v>
      </c>
      <c r="J432" t="s">
        <v>22</v>
      </c>
      <c r="K432" t="s">
        <v>35505</v>
      </c>
    </row>
    <row r="433" spans="1:14">
      <c r="A433">
        <f t="shared" si="6"/>
        <v>431</v>
      </c>
      <c r="B433" t="s">
        <v>285</v>
      </c>
      <c r="C433">
        <f>VLOOKUP(B433,[10]Sheet2!A$1:B$100,2,FALSE)</f>
        <v>44</v>
      </c>
      <c r="D433" t="s">
        <v>35506</v>
      </c>
      <c r="E433" t="s">
        <v>35507</v>
      </c>
      <c r="F433" t="s">
        <v>35508</v>
      </c>
      <c r="G433" t="s">
        <v>35509</v>
      </c>
      <c r="H433">
        <v>1991</v>
      </c>
      <c r="I433" t="s">
        <v>4686</v>
      </c>
      <c r="J433" t="s">
        <v>22</v>
      </c>
      <c r="K433" t="s">
        <v>1515</v>
      </c>
      <c r="N433" t="s">
        <v>34</v>
      </c>
    </row>
    <row r="434" spans="1:14">
      <c r="A434">
        <f t="shared" si="6"/>
        <v>432</v>
      </c>
      <c r="B434" t="s">
        <v>285</v>
      </c>
      <c r="C434">
        <f>VLOOKUP(B434,[10]Sheet2!A$1:B$100,2,FALSE)</f>
        <v>44</v>
      </c>
      <c r="D434" t="s">
        <v>35510</v>
      </c>
      <c r="E434" t="s">
        <v>35511</v>
      </c>
      <c r="F434" t="s">
        <v>33548</v>
      </c>
      <c r="H434">
        <v>2008</v>
      </c>
      <c r="I434" t="s">
        <v>6580</v>
      </c>
      <c r="J434" t="s">
        <v>102</v>
      </c>
      <c r="K434" t="s">
        <v>35512</v>
      </c>
    </row>
    <row r="435" spans="1:14">
      <c r="A435">
        <f t="shared" si="6"/>
        <v>433</v>
      </c>
      <c r="B435" t="s">
        <v>285</v>
      </c>
      <c r="C435">
        <f>VLOOKUP(B435,[10]Sheet2!A$1:B$100,2,FALSE)</f>
        <v>44</v>
      </c>
      <c r="D435" t="s">
        <v>35513</v>
      </c>
      <c r="E435" t="s">
        <v>35514</v>
      </c>
      <c r="F435" t="s">
        <v>35515</v>
      </c>
      <c r="I435" t="s">
        <v>35364</v>
      </c>
      <c r="J435" t="s">
        <v>22</v>
      </c>
      <c r="K435" t="s">
        <v>35516</v>
      </c>
    </row>
    <row r="436" spans="1:14">
      <c r="A436">
        <f t="shared" si="6"/>
        <v>434</v>
      </c>
      <c r="B436" t="s">
        <v>285</v>
      </c>
      <c r="C436">
        <f>VLOOKUP(B436,[10]Sheet2!A$1:B$100,2,FALSE)</f>
        <v>44</v>
      </c>
      <c r="D436" t="s">
        <v>35517</v>
      </c>
      <c r="E436" t="s">
        <v>35518</v>
      </c>
      <c r="F436" t="s">
        <v>35519</v>
      </c>
      <c r="I436" t="s">
        <v>30858</v>
      </c>
      <c r="J436" t="s">
        <v>4644</v>
      </c>
      <c r="K436" t="s">
        <v>35520</v>
      </c>
      <c r="M436" t="s">
        <v>35518</v>
      </c>
      <c r="N436" t="s">
        <v>24</v>
      </c>
    </row>
    <row r="437" spans="1:14">
      <c r="A437">
        <f t="shared" si="6"/>
        <v>435</v>
      </c>
      <c r="B437" t="s">
        <v>285</v>
      </c>
      <c r="C437">
        <f>VLOOKUP(B437,[10]Sheet2!A$1:B$100,2,FALSE)</f>
        <v>44</v>
      </c>
      <c r="D437" t="s">
        <v>35521</v>
      </c>
      <c r="E437" t="s">
        <v>35522</v>
      </c>
      <c r="F437" t="s">
        <v>35523</v>
      </c>
      <c r="G437" t="s">
        <v>35524</v>
      </c>
      <c r="H437">
        <v>2012</v>
      </c>
      <c r="I437" t="s">
        <v>35525</v>
      </c>
      <c r="J437" t="s">
        <v>102</v>
      </c>
      <c r="K437" t="s">
        <v>35526</v>
      </c>
      <c r="M437" t="s">
        <v>35522</v>
      </c>
      <c r="N437" t="s">
        <v>24</v>
      </c>
    </row>
    <row r="438" spans="1:14">
      <c r="A438">
        <f t="shared" si="6"/>
        <v>436</v>
      </c>
      <c r="B438" t="s">
        <v>285</v>
      </c>
      <c r="C438">
        <f>VLOOKUP(B438,[10]Sheet2!A$1:B$100,2,FALSE)</f>
        <v>44</v>
      </c>
      <c r="D438" t="s">
        <v>35527</v>
      </c>
      <c r="F438" t="s">
        <v>35528</v>
      </c>
      <c r="G438" t="s">
        <v>35015</v>
      </c>
      <c r="H438">
        <v>1982</v>
      </c>
      <c r="J438" t="s">
        <v>22</v>
      </c>
      <c r="N438" t="s">
        <v>34</v>
      </c>
    </row>
    <row r="439" spans="1:14">
      <c r="A439">
        <f t="shared" si="6"/>
        <v>437</v>
      </c>
      <c r="B439" t="s">
        <v>285</v>
      </c>
      <c r="C439">
        <f>VLOOKUP(B439,[10]Sheet2!A$1:B$100,2,FALSE)</f>
        <v>44</v>
      </c>
      <c r="D439" t="s">
        <v>35529</v>
      </c>
      <c r="E439" t="s">
        <v>35530</v>
      </c>
      <c r="F439" t="s">
        <v>35531</v>
      </c>
      <c r="G439" t="s">
        <v>340</v>
      </c>
      <c r="H439">
        <v>2014</v>
      </c>
      <c r="I439" t="s">
        <v>97</v>
      </c>
      <c r="J439" t="s">
        <v>22</v>
      </c>
      <c r="K439" t="s">
        <v>35532</v>
      </c>
    </row>
    <row r="440" spans="1:14">
      <c r="A440">
        <f t="shared" si="6"/>
        <v>438</v>
      </c>
      <c r="B440" t="s">
        <v>285</v>
      </c>
      <c r="C440">
        <f>VLOOKUP(B440,[10]Sheet2!A$1:B$100,2,FALSE)</f>
        <v>44</v>
      </c>
      <c r="D440" t="s">
        <v>35533</v>
      </c>
      <c r="E440" t="s">
        <v>35534</v>
      </c>
      <c r="F440" t="s">
        <v>35535</v>
      </c>
      <c r="G440" t="s">
        <v>7513</v>
      </c>
      <c r="H440">
        <v>2013</v>
      </c>
      <c r="I440" t="s">
        <v>7514</v>
      </c>
      <c r="J440" t="s">
        <v>22</v>
      </c>
      <c r="K440" t="s">
        <v>35536</v>
      </c>
      <c r="L440">
        <v>2</v>
      </c>
      <c r="M440" t="s">
        <v>35534</v>
      </c>
      <c r="N440" t="s">
        <v>24</v>
      </c>
    </row>
    <row r="441" spans="1:14">
      <c r="A441">
        <f t="shared" si="6"/>
        <v>439</v>
      </c>
      <c r="B441" t="s">
        <v>285</v>
      </c>
      <c r="C441">
        <f>VLOOKUP(B441,[10]Sheet2!A$1:B$100,2,FALSE)</f>
        <v>44</v>
      </c>
      <c r="D441" t="s">
        <v>35537</v>
      </c>
      <c r="E441" t="s">
        <v>35538</v>
      </c>
      <c r="F441" t="s">
        <v>35539</v>
      </c>
      <c r="G441" t="s">
        <v>35540</v>
      </c>
      <c r="H441">
        <v>1980</v>
      </c>
      <c r="I441" t="s">
        <v>1466</v>
      </c>
      <c r="J441" t="s">
        <v>22</v>
      </c>
      <c r="K441" t="s">
        <v>35541</v>
      </c>
    </row>
    <row r="442" spans="1:14">
      <c r="A442">
        <f t="shared" si="6"/>
        <v>440</v>
      </c>
      <c r="B442" t="s">
        <v>285</v>
      </c>
      <c r="C442">
        <f>VLOOKUP(B442,[10]Sheet2!A$1:B$100,2,FALSE)</f>
        <v>44</v>
      </c>
      <c r="D442" t="s">
        <v>35542</v>
      </c>
      <c r="E442" t="s">
        <v>35543</v>
      </c>
      <c r="F442" t="s">
        <v>32528</v>
      </c>
      <c r="G442" t="s">
        <v>35544</v>
      </c>
      <c r="H442">
        <v>2010</v>
      </c>
      <c r="I442" t="s">
        <v>35545</v>
      </c>
      <c r="J442" t="s">
        <v>4644</v>
      </c>
      <c r="K442" t="s">
        <v>35546</v>
      </c>
      <c r="M442" t="s">
        <v>35543</v>
      </c>
      <c r="N442" t="s">
        <v>24</v>
      </c>
    </row>
    <row r="443" spans="1:14">
      <c r="A443">
        <f t="shared" si="6"/>
        <v>441</v>
      </c>
      <c r="B443" t="s">
        <v>31</v>
      </c>
      <c r="C443">
        <f>VLOOKUP(B443,[10]Sheet2!A$1:B$100,2,FALSE)</f>
        <v>45</v>
      </c>
      <c r="D443" t="s">
        <v>35547</v>
      </c>
      <c r="F443" t="s">
        <v>35548</v>
      </c>
      <c r="G443" t="s">
        <v>35549</v>
      </c>
      <c r="H443">
        <v>1975</v>
      </c>
      <c r="J443" t="s">
        <v>4626</v>
      </c>
      <c r="N443" t="s">
        <v>34</v>
      </c>
    </row>
    <row r="444" spans="1:14">
      <c r="A444">
        <f t="shared" si="6"/>
        <v>442</v>
      </c>
      <c r="B444" t="s">
        <v>31</v>
      </c>
      <c r="C444">
        <f>VLOOKUP(B444,[10]Sheet2!A$1:B$100,2,FALSE)</f>
        <v>45</v>
      </c>
      <c r="D444" t="s">
        <v>35550</v>
      </c>
      <c r="E444" t="s">
        <v>35551</v>
      </c>
      <c r="F444" t="s">
        <v>35552</v>
      </c>
      <c r="I444" t="s">
        <v>35553</v>
      </c>
      <c r="J444" t="s">
        <v>22</v>
      </c>
      <c r="K444" t="s">
        <v>35554</v>
      </c>
    </row>
    <row r="445" spans="1:14">
      <c r="A445">
        <f t="shared" si="6"/>
        <v>443</v>
      </c>
      <c r="B445" t="s">
        <v>31</v>
      </c>
      <c r="C445">
        <f>VLOOKUP(B445,[10]Sheet2!A$1:B$100,2,FALSE)</f>
        <v>45</v>
      </c>
      <c r="D445" t="s">
        <v>35555</v>
      </c>
      <c r="F445" t="s">
        <v>35556</v>
      </c>
      <c r="H445">
        <v>1997</v>
      </c>
      <c r="J445" t="s">
        <v>167</v>
      </c>
      <c r="N445" t="s">
        <v>34</v>
      </c>
    </row>
    <row r="446" spans="1:14">
      <c r="A446">
        <f t="shared" si="6"/>
        <v>444</v>
      </c>
      <c r="B446" t="s">
        <v>31</v>
      </c>
      <c r="C446">
        <f>VLOOKUP(B446,[10]Sheet2!A$1:B$100,2,FALSE)</f>
        <v>45</v>
      </c>
      <c r="D446" t="s">
        <v>35557</v>
      </c>
      <c r="E446" t="s">
        <v>35558</v>
      </c>
      <c r="F446" t="s">
        <v>35559</v>
      </c>
      <c r="G446" t="s">
        <v>1438</v>
      </c>
      <c r="H446">
        <v>2013</v>
      </c>
      <c r="I446" t="s">
        <v>1388</v>
      </c>
      <c r="J446" t="s">
        <v>22</v>
      </c>
      <c r="K446" t="s">
        <v>35560</v>
      </c>
      <c r="L446">
        <v>1</v>
      </c>
    </row>
    <row r="447" spans="1:14">
      <c r="A447">
        <f t="shared" si="6"/>
        <v>445</v>
      </c>
      <c r="B447" t="s">
        <v>31</v>
      </c>
      <c r="C447">
        <f>VLOOKUP(B447,[10]Sheet2!A$1:B$100,2,FALSE)</f>
        <v>45</v>
      </c>
      <c r="D447" t="s">
        <v>35561</v>
      </c>
      <c r="E447" t="s">
        <v>35562</v>
      </c>
      <c r="F447" t="s">
        <v>35563</v>
      </c>
      <c r="G447" t="s">
        <v>35564</v>
      </c>
      <c r="H447">
        <v>2007</v>
      </c>
      <c r="I447" t="s">
        <v>19586</v>
      </c>
      <c r="J447" t="s">
        <v>22</v>
      </c>
      <c r="K447" t="s">
        <v>35565</v>
      </c>
      <c r="N447" t="s">
        <v>34</v>
      </c>
    </row>
    <row r="448" spans="1:14">
      <c r="A448">
        <f t="shared" si="6"/>
        <v>446</v>
      </c>
      <c r="B448" t="s">
        <v>31</v>
      </c>
      <c r="C448">
        <f>VLOOKUP(B448,[10]Sheet2!A$1:B$100,2,FALSE)</f>
        <v>45</v>
      </c>
      <c r="D448" t="s">
        <v>35566</v>
      </c>
      <c r="F448" t="s">
        <v>35567</v>
      </c>
      <c r="G448" t="s">
        <v>35568</v>
      </c>
      <c r="H448">
        <v>1964</v>
      </c>
      <c r="J448" t="s">
        <v>22</v>
      </c>
      <c r="N448" t="s">
        <v>34</v>
      </c>
    </row>
    <row r="449" spans="1:14">
      <c r="A449">
        <f t="shared" si="6"/>
        <v>447</v>
      </c>
      <c r="B449" t="s">
        <v>31</v>
      </c>
      <c r="C449">
        <f>VLOOKUP(B449,[10]Sheet2!A$1:B$100,2,FALSE)</f>
        <v>45</v>
      </c>
      <c r="D449" t="s">
        <v>35569</v>
      </c>
      <c r="F449" t="s">
        <v>35570</v>
      </c>
      <c r="I449">
        <v>2012</v>
      </c>
      <c r="J449" t="s">
        <v>4626</v>
      </c>
      <c r="N449" t="s">
        <v>34</v>
      </c>
    </row>
    <row r="450" spans="1:14">
      <c r="A450">
        <f t="shared" si="6"/>
        <v>448</v>
      </c>
      <c r="B450" t="s">
        <v>31</v>
      </c>
      <c r="C450">
        <f>VLOOKUP(B450,[10]Sheet2!A$1:B$100,2,FALSE)</f>
        <v>45</v>
      </c>
      <c r="D450" t="s">
        <v>35571</v>
      </c>
      <c r="F450" t="s">
        <v>35572</v>
      </c>
      <c r="I450">
        <v>2004</v>
      </c>
      <c r="J450" t="s">
        <v>119</v>
      </c>
      <c r="N450" t="s">
        <v>34</v>
      </c>
    </row>
    <row r="451" spans="1:14">
      <c r="A451">
        <f t="shared" si="6"/>
        <v>449</v>
      </c>
      <c r="B451" t="s">
        <v>31</v>
      </c>
      <c r="C451">
        <f>VLOOKUP(B451,[10]Sheet2!A$1:B$100,2,FALSE)</f>
        <v>45</v>
      </c>
      <c r="D451" t="s">
        <v>35573</v>
      </c>
      <c r="E451" t="s">
        <v>35574</v>
      </c>
      <c r="F451" t="s">
        <v>35575</v>
      </c>
      <c r="G451" t="s">
        <v>35576</v>
      </c>
      <c r="H451">
        <v>2012</v>
      </c>
      <c r="I451" t="s">
        <v>35577</v>
      </c>
      <c r="J451" t="s">
        <v>22</v>
      </c>
      <c r="K451" t="s">
        <v>35578</v>
      </c>
    </row>
    <row r="452" spans="1:14">
      <c r="A452">
        <f t="shared" si="6"/>
        <v>450</v>
      </c>
      <c r="B452" t="s">
        <v>31</v>
      </c>
      <c r="C452">
        <f>VLOOKUP(B452,[10]Sheet2!A$1:B$100,2,FALSE)</f>
        <v>45</v>
      </c>
      <c r="D452" t="s">
        <v>35579</v>
      </c>
      <c r="E452" t="s">
        <v>35580</v>
      </c>
      <c r="F452" t="s">
        <v>35581</v>
      </c>
      <c r="H452">
        <v>1983</v>
      </c>
      <c r="I452" t="s">
        <v>4727</v>
      </c>
      <c r="J452" t="s">
        <v>4626</v>
      </c>
      <c r="K452" t="s">
        <v>35582</v>
      </c>
      <c r="N452" t="s">
        <v>34</v>
      </c>
    </row>
    <row r="453" spans="1:14">
      <c r="A453">
        <f t="shared" ref="A453:A516" si="7">A452+1</f>
        <v>451</v>
      </c>
      <c r="B453" t="s">
        <v>471</v>
      </c>
      <c r="C453">
        <f>VLOOKUP(B453,[10]Sheet2!A$1:B$100,2,FALSE)</f>
        <v>46</v>
      </c>
      <c r="D453" t="s">
        <v>35583</v>
      </c>
      <c r="E453" t="s">
        <v>35584</v>
      </c>
      <c r="F453" t="s">
        <v>35585</v>
      </c>
      <c r="G453" t="s">
        <v>35586</v>
      </c>
      <c r="H453">
        <v>2003</v>
      </c>
      <c r="I453" t="s">
        <v>4683</v>
      </c>
      <c r="J453" t="s">
        <v>119</v>
      </c>
      <c r="K453" t="s">
        <v>35587</v>
      </c>
    </row>
    <row r="454" spans="1:14">
      <c r="A454">
        <f t="shared" si="7"/>
        <v>452</v>
      </c>
      <c r="B454" t="s">
        <v>471</v>
      </c>
      <c r="C454">
        <f>VLOOKUP(B454,[10]Sheet2!A$1:B$100,2,FALSE)</f>
        <v>46</v>
      </c>
      <c r="D454" t="s">
        <v>35588</v>
      </c>
      <c r="E454" t="s">
        <v>35589</v>
      </c>
      <c r="F454" t="s">
        <v>35590</v>
      </c>
      <c r="G454" t="s">
        <v>35591</v>
      </c>
      <c r="H454">
        <v>2010</v>
      </c>
      <c r="I454" t="s">
        <v>35592</v>
      </c>
      <c r="J454" t="s">
        <v>22</v>
      </c>
      <c r="K454" t="s">
        <v>35593</v>
      </c>
    </row>
    <row r="455" spans="1:14">
      <c r="A455">
        <f t="shared" si="7"/>
        <v>453</v>
      </c>
      <c r="B455" t="s">
        <v>471</v>
      </c>
      <c r="C455">
        <f>VLOOKUP(B455,[10]Sheet2!A$1:B$100,2,FALSE)</f>
        <v>46</v>
      </c>
      <c r="D455" t="s">
        <v>35594</v>
      </c>
      <c r="E455" t="s">
        <v>35595</v>
      </c>
      <c r="F455" t="s">
        <v>35596</v>
      </c>
      <c r="H455">
        <v>2012</v>
      </c>
      <c r="I455" t="s">
        <v>35597</v>
      </c>
      <c r="J455" t="s">
        <v>4626</v>
      </c>
      <c r="K455" t="s">
        <v>35598</v>
      </c>
    </row>
    <row r="456" spans="1:14">
      <c r="A456">
        <f t="shared" si="7"/>
        <v>454</v>
      </c>
      <c r="B456" t="s">
        <v>471</v>
      </c>
      <c r="C456">
        <f>VLOOKUP(B456,[10]Sheet2!A$1:B$100,2,FALSE)</f>
        <v>46</v>
      </c>
      <c r="D456" t="s">
        <v>35599</v>
      </c>
      <c r="E456" t="s">
        <v>35600</v>
      </c>
      <c r="F456" t="s">
        <v>35601</v>
      </c>
      <c r="G456" t="s">
        <v>35602</v>
      </c>
      <c r="H456">
        <v>2013</v>
      </c>
      <c r="I456" t="s">
        <v>35364</v>
      </c>
      <c r="J456" t="s">
        <v>102</v>
      </c>
      <c r="K456" t="s">
        <v>35603</v>
      </c>
    </row>
    <row r="457" spans="1:14">
      <c r="A457">
        <f t="shared" si="7"/>
        <v>455</v>
      </c>
      <c r="B457" t="s">
        <v>471</v>
      </c>
      <c r="C457">
        <f>VLOOKUP(B457,[10]Sheet2!A$1:B$100,2,FALSE)</f>
        <v>46</v>
      </c>
      <c r="D457" t="s">
        <v>35604</v>
      </c>
      <c r="E457" t="s">
        <v>35605</v>
      </c>
      <c r="F457" t="s">
        <v>35606</v>
      </c>
      <c r="G457" t="s">
        <v>33814</v>
      </c>
      <c r="H457">
        <v>2013</v>
      </c>
      <c r="I457" t="s">
        <v>1466</v>
      </c>
      <c r="J457" t="s">
        <v>102</v>
      </c>
      <c r="K457" t="s">
        <v>35607</v>
      </c>
    </row>
    <row r="458" spans="1:14">
      <c r="A458">
        <f t="shared" si="7"/>
        <v>456</v>
      </c>
      <c r="B458" t="s">
        <v>471</v>
      </c>
      <c r="C458">
        <f>VLOOKUP(B458,[10]Sheet2!A$1:B$100,2,FALSE)</f>
        <v>46</v>
      </c>
      <c r="D458" t="s">
        <v>35608</v>
      </c>
      <c r="E458" t="s">
        <v>35609</v>
      </c>
      <c r="F458" t="s">
        <v>35610</v>
      </c>
      <c r="G458" t="s">
        <v>35611</v>
      </c>
      <c r="H458">
        <v>1994</v>
      </c>
      <c r="I458" t="s">
        <v>4686</v>
      </c>
      <c r="J458" t="s">
        <v>22</v>
      </c>
      <c r="K458" t="s">
        <v>1515</v>
      </c>
      <c r="N458" t="s">
        <v>34</v>
      </c>
    </row>
    <row r="459" spans="1:14">
      <c r="A459">
        <f t="shared" si="7"/>
        <v>457</v>
      </c>
      <c r="B459" t="s">
        <v>471</v>
      </c>
      <c r="C459">
        <f>VLOOKUP(B459,[10]Sheet2!A$1:B$100,2,FALSE)</f>
        <v>46</v>
      </c>
      <c r="D459" t="s">
        <v>35612</v>
      </c>
      <c r="E459" t="s">
        <v>35613</v>
      </c>
      <c r="F459" t="s">
        <v>35614</v>
      </c>
      <c r="G459" t="s">
        <v>35615</v>
      </c>
      <c r="H459">
        <v>2013</v>
      </c>
      <c r="I459" t="s">
        <v>5027</v>
      </c>
      <c r="J459" t="s">
        <v>22</v>
      </c>
      <c r="K459" t="s">
        <v>35616</v>
      </c>
    </row>
    <row r="460" spans="1:14">
      <c r="A460">
        <f t="shared" si="7"/>
        <v>458</v>
      </c>
      <c r="B460" t="s">
        <v>471</v>
      </c>
      <c r="C460">
        <f>VLOOKUP(B460,[10]Sheet2!A$1:B$100,2,FALSE)</f>
        <v>46</v>
      </c>
      <c r="D460" t="s">
        <v>35617</v>
      </c>
      <c r="F460" t="s">
        <v>35618</v>
      </c>
      <c r="H460">
        <v>2007</v>
      </c>
      <c r="J460" t="s">
        <v>22</v>
      </c>
      <c r="N460" t="s">
        <v>34</v>
      </c>
    </row>
    <row r="461" spans="1:14">
      <c r="A461">
        <f t="shared" si="7"/>
        <v>459</v>
      </c>
      <c r="B461" t="s">
        <v>471</v>
      </c>
      <c r="C461">
        <f>VLOOKUP(B461,[10]Sheet2!A$1:B$100,2,FALSE)</f>
        <v>46</v>
      </c>
      <c r="D461" t="s">
        <v>35619</v>
      </c>
      <c r="F461" t="s">
        <v>35620</v>
      </c>
      <c r="G461" t="s">
        <v>35621</v>
      </c>
      <c r="H461">
        <v>1992</v>
      </c>
      <c r="I461" t="s">
        <v>35622</v>
      </c>
      <c r="J461" t="s">
        <v>22</v>
      </c>
      <c r="N461" t="s">
        <v>34</v>
      </c>
    </row>
    <row r="462" spans="1:14">
      <c r="A462">
        <f t="shared" si="7"/>
        <v>460</v>
      </c>
      <c r="B462" t="s">
        <v>471</v>
      </c>
      <c r="C462">
        <f>VLOOKUP(B462,[10]Sheet2!A$1:B$100,2,FALSE)</f>
        <v>46</v>
      </c>
      <c r="D462" t="s">
        <v>35623</v>
      </c>
      <c r="E462" t="s">
        <v>35624</v>
      </c>
      <c r="F462" t="s">
        <v>35625</v>
      </c>
      <c r="I462" t="s">
        <v>4686</v>
      </c>
      <c r="J462" t="s">
        <v>22</v>
      </c>
      <c r="K462" t="s">
        <v>35626</v>
      </c>
    </row>
    <row r="463" spans="1:14">
      <c r="A463">
        <f t="shared" si="7"/>
        <v>461</v>
      </c>
      <c r="B463" t="s">
        <v>525</v>
      </c>
      <c r="C463">
        <f>VLOOKUP(B463,[10]Sheet2!A$1:B$100,2,FALSE)</f>
        <v>47</v>
      </c>
      <c r="D463" t="s">
        <v>35627</v>
      </c>
      <c r="E463" t="s">
        <v>35628</v>
      </c>
      <c r="F463" t="s">
        <v>35629</v>
      </c>
      <c r="G463" t="s">
        <v>35630</v>
      </c>
      <c r="H463">
        <v>2013</v>
      </c>
      <c r="I463" t="s">
        <v>6118</v>
      </c>
      <c r="J463" t="s">
        <v>102</v>
      </c>
      <c r="K463" t="s">
        <v>35631</v>
      </c>
    </row>
    <row r="464" spans="1:14">
      <c r="A464">
        <f t="shared" si="7"/>
        <v>462</v>
      </c>
      <c r="B464" t="s">
        <v>525</v>
      </c>
      <c r="C464">
        <f>VLOOKUP(B464,[10]Sheet2!A$1:B$100,2,FALSE)</f>
        <v>47</v>
      </c>
      <c r="D464" t="s">
        <v>35632</v>
      </c>
      <c r="E464" t="s">
        <v>35633</v>
      </c>
      <c r="F464" t="s">
        <v>35634</v>
      </c>
      <c r="H464">
        <v>1990</v>
      </c>
      <c r="I464" t="s">
        <v>35635</v>
      </c>
      <c r="J464" t="s">
        <v>4626</v>
      </c>
      <c r="K464" t="s">
        <v>35636</v>
      </c>
      <c r="N464" t="s">
        <v>34</v>
      </c>
    </row>
    <row r="465" spans="1:14">
      <c r="A465">
        <f t="shared" si="7"/>
        <v>463</v>
      </c>
      <c r="B465" t="s">
        <v>525</v>
      </c>
      <c r="C465">
        <f>VLOOKUP(B465,[10]Sheet2!A$1:B$100,2,FALSE)</f>
        <v>47</v>
      </c>
      <c r="D465" t="s">
        <v>35637</v>
      </c>
      <c r="E465" t="s">
        <v>35638</v>
      </c>
      <c r="F465" t="s">
        <v>35639</v>
      </c>
      <c r="G465" t="s">
        <v>340</v>
      </c>
      <c r="H465">
        <v>2014</v>
      </c>
      <c r="I465" t="s">
        <v>97</v>
      </c>
      <c r="J465" t="s">
        <v>22</v>
      </c>
      <c r="K465" t="s">
        <v>35640</v>
      </c>
      <c r="L465">
        <v>1</v>
      </c>
    </row>
    <row r="466" spans="1:14">
      <c r="A466">
        <f t="shared" si="7"/>
        <v>464</v>
      </c>
      <c r="B466" t="s">
        <v>525</v>
      </c>
      <c r="C466">
        <f>VLOOKUP(B466,[10]Sheet2!A$1:B$100,2,FALSE)</f>
        <v>47</v>
      </c>
      <c r="D466" t="s">
        <v>35641</v>
      </c>
      <c r="F466" t="s">
        <v>35642</v>
      </c>
      <c r="G466" t="s">
        <v>35643</v>
      </c>
      <c r="H466">
        <v>2005</v>
      </c>
      <c r="J466" t="s">
        <v>22</v>
      </c>
      <c r="N466" t="s">
        <v>34</v>
      </c>
    </row>
    <row r="467" spans="1:14">
      <c r="A467">
        <f t="shared" si="7"/>
        <v>465</v>
      </c>
      <c r="B467" t="s">
        <v>525</v>
      </c>
      <c r="C467">
        <f>VLOOKUP(B467,[10]Sheet2!A$1:B$100,2,FALSE)</f>
        <v>47</v>
      </c>
      <c r="D467" t="s">
        <v>35644</v>
      </c>
      <c r="E467" t="s">
        <v>35645</v>
      </c>
      <c r="F467" t="s">
        <v>35646</v>
      </c>
      <c r="G467" t="s">
        <v>35647</v>
      </c>
      <c r="H467">
        <v>1989</v>
      </c>
      <c r="I467" t="s">
        <v>4686</v>
      </c>
      <c r="J467" t="s">
        <v>22</v>
      </c>
      <c r="K467" t="s">
        <v>1515</v>
      </c>
      <c r="N467" t="s">
        <v>34</v>
      </c>
    </row>
    <row r="468" spans="1:14">
      <c r="A468">
        <f t="shared" si="7"/>
        <v>466</v>
      </c>
      <c r="B468" t="s">
        <v>525</v>
      </c>
      <c r="C468">
        <f>VLOOKUP(B468,[10]Sheet2!A$1:B$100,2,FALSE)</f>
        <v>47</v>
      </c>
      <c r="D468" t="s">
        <v>35648</v>
      </c>
      <c r="E468" t="s">
        <v>35649</v>
      </c>
      <c r="F468" t="s">
        <v>35650</v>
      </c>
      <c r="G468" t="s">
        <v>35651</v>
      </c>
      <c r="H468">
        <v>2013</v>
      </c>
      <c r="I468" t="s">
        <v>4729</v>
      </c>
      <c r="J468" t="s">
        <v>22</v>
      </c>
      <c r="K468" t="s">
        <v>35652</v>
      </c>
    </row>
    <row r="469" spans="1:14">
      <c r="A469">
        <f t="shared" si="7"/>
        <v>467</v>
      </c>
      <c r="B469" t="s">
        <v>525</v>
      </c>
      <c r="C469">
        <f>VLOOKUP(B469,[10]Sheet2!A$1:B$100,2,FALSE)</f>
        <v>47</v>
      </c>
      <c r="D469" t="s">
        <v>35653</v>
      </c>
      <c r="E469" t="s">
        <v>35654</v>
      </c>
      <c r="F469" t="s">
        <v>35655</v>
      </c>
      <c r="G469" t="s">
        <v>35223</v>
      </c>
      <c r="H469">
        <v>2014</v>
      </c>
      <c r="I469" t="s">
        <v>535</v>
      </c>
      <c r="J469" t="s">
        <v>22</v>
      </c>
      <c r="K469" t="s">
        <v>35656</v>
      </c>
      <c r="M469" t="s">
        <v>35657</v>
      </c>
    </row>
    <row r="470" spans="1:14">
      <c r="A470">
        <f t="shared" si="7"/>
        <v>468</v>
      </c>
      <c r="B470" t="s">
        <v>525</v>
      </c>
      <c r="C470">
        <f>VLOOKUP(B470,[10]Sheet2!A$1:B$100,2,FALSE)</f>
        <v>47</v>
      </c>
      <c r="D470" t="s">
        <v>35658</v>
      </c>
      <c r="E470" t="s">
        <v>35659</v>
      </c>
      <c r="F470" t="s">
        <v>35660</v>
      </c>
      <c r="G470" t="s">
        <v>5412</v>
      </c>
      <c r="H470">
        <v>2013</v>
      </c>
      <c r="I470" t="s">
        <v>5413</v>
      </c>
      <c r="J470" t="s">
        <v>102</v>
      </c>
      <c r="K470" t="s">
        <v>35661</v>
      </c>
    </row>
    <row r="471" spans="1:14">
      <c r="A471">
        <f t="shared" si="7"/>
        <v>469</v>
      </c>
      <c r="B471" t="s">
        <v>525</v>
      </c>
      <c r="C471">
        <f>VLOOKUP(B471,[10]Sheet2!A$1:B$100,2,FALSE)</f>
        <v>47</v>
      </c>
      <c r="D471" t="s">
        <v>35662</v>
      </c>
      <c r="F471" t="s">
        <v>35663</v>
      </c>
      <c r="I471">
        <v>2010</v>
      </c>
      <c r="J471" t="s">
        <v>4626</v>
      </c>
      <c r="N471" t="s">
        <v>34</v>
      </c>
    </row>
    <row r="472" spans="1:14">
      <c r="A472">
        <f t="shared" si="7"/>
        <v>470</v>
      </c>
      <c r="B472" t="s">
        <v>525</v>
      </c>
      <c r="C472">
        <f>VLOOKUP(B472,[10]Sheet2!A$1:B$100,2,FALSE)</f>
        <v>47</v>
      </c>
      <c r="D472" t="s">
        <v>35664</v>
      </c>
      <c r="E472" t="s">
        <v>35665</v>
      </c>
      <c r="F472" t="s">
        <v>35666</v>
      </c>
      <c r="G472" t="s">
        <v>28852</v>
      </c>
      <c r="H472">
        <v>2006</v>
      </c>
      <c r="I472" t="s">
        <v>18946</v>
      </c>
      <c r="J472" t="s">
        <v>22</v>
      </c>
      <c r="K472" t="s">
        <v>35667</v>
      </c>
      <c r="M472" t="s">
        <v>35665</v>
      </c>
      <c r="N472" t="s">
        <v>24</v>
      </c>
    </row>
    <row r="473" spans="1:14">
      <c r="A473">
        <f t="shared" si="7"/>
        <v>471</v>
      </c>
      <c r="B473" t="s">
        <v>342</v>
      </c>
      <c r="C473">
        <f>VLOOKUP(B473,[10]Sheet2!A$1:B$100,2,FALSE)</f>
        <v>48</v>
      </c>
      <c r="D473" t="s">
        <v>35668</v>
      </c>
      <c r="E473" t="s">
        <v>35669</v>
      </c>
      <c r="F473" t="s">
        <v>35670</v>
      </c>
      <c r="G473" t="s">
        <v>35671</v>
      </c>
      <c r="H473">
        <v>2007</v>
      </c>
      <c r="I473" t="s">
        <v>31368</v>
      </c>
      <c r="J473" t="s">
        <v>102</v>
      </c>
      <c r="K473" t="s">
        <v>35672</v>
      </c>
      <c r="N473" t="s">
        <v>34</v>
      </c>
    </row>
    <row r="474" spans="1:14">
      <c r="A474">
        <f t="shared" si="7"/>
        <v>472</v>
      </c>
      <c r="B474" t="s">
        <v>342</v>
      </c>
      <c r="C474">
        <f>VLOOKUP(B474,[10]Sheet2!A$1:B$100,2,FALSE)</f>
        <v>48</v>
      </c>
      <c r="D474" t="s">
        <v>35673</v>
      </c>
      <c r="E474" t="s">
        <v>35674</v>
      </c>
      <c r="F474" t="s">
        <v>35675</v>
      </c>
      <c r="G474" t="s">
        <v>35676</v>
      </c>
      <c r="H474">
        <v>2011</v>
      </c>
      <c r="I474" t="s">
        <v>12009</v>
      </c>
      <c r="J474" t="s">
        <v>102</v>
      </c>
      <c r="K474" t="s">
        <v>35677</v>
      </c>
      <c r="M474" t="s">
        <v>35674</v>
      </c>
      <c r="N474" t="s">
        <v>24</v>
      </c>
    </row>
    <row r="475" spans="1:14">
      <c r="A475">
        <f t="shared" si="7"/>
        <v>473</v>
      </c>
      <c r="B475" t="s">
        <v>342</v>
      </c>
      <c r="C475">
        <f>VLOOKUP(B475,[10]Sheet2!A$1:B$100,2,FALSE)</f>
        <v>48</v>
      </c>
      <c r="D475" t="s">
        <v>35678</v>
      </c>
      <c r="F475" t="s">
        <v>35679</v>
      </c>
      <c r="G475" t="s">
        <v>35680</v>
      </c>
      <c r="J475" t="s">
        <v>22</v>
      </c>
      <c r="N475" t="s">
        <v>34</v>
      </c>
    </row>
    <row r="476" spans="1:14">
      <c r="A476">
        <f t="shared" si="7"/>
        <v>474</v>
      </c>
      <c r="B476" t="s">
        <v>342</v>
      </c>
      <c r="C476">
        <f>VLOOKUP(B476,[10]Sheet2!A$1:B$100,2,FALSE)</f>
        <v>48</v>
      </c>
      <c r="D476" t="s">
        <v>35681</v>
      </c>
      <c r="F476" t="s">
        <v>34226</v>
      </c>
      <c r="G476" t="s">
        <v>35682</v>
      </c>
      <c r="H476">
        <v>2005</v>
      </c>
      <c r="J476" t="s">
        <v>102</v>
      </c>
      <c r="N476" t="s">
        <v>34</v>
      </c>
    </row>
    <row r="477" spans="1:14">
      <c r="A477">
        <f t="shared" si="7"/>
        <v>475</v>
      </c>
      <c r="B477" t="s">
        <v>342</v>
      </c>
      <c r="C477">
        <f>VLOOKUP(B477,[10]Sheet2!A$1:B$100,2,FALSE)</f>
        <v>48</v>
      </c>
      <c r="D477" t="s">
        <v>35683</v>
      </c>
      <c r="E477" t="s">
        <v>35684</v>
      </c>
      <c r="F477" t="s">
        <v>35685</v>
      </c>
      <c r="H477">
        <v>1987</v>
      </c>
      <c r="I477" t="s">
        <v>4686</v>
      </c>
      <c r="J477" t="s">
        <v>167</v>
      </c>
      <c r="K477" t="s">
        <v>4743</v>
      </c>
      <c r="N477" t="s">
        <v>34</v>
      </c>
    </row>
    <row r="478" spans="1:14">
      <c r="A478">
        <f t="shared" si="7"/>
        <v>476</v>
      </c>
      <c r="B478" t="s">
        <v>342</v>
      </c>
      <c r="C478">
        <f>VLOOKUP(B478,[10]Sheet2!A$1:B$100,2,FALSE)</f>
        <v>48</v>
      </c>
      <c r="D478" t="s">
        <v>35686</v>
      </c>
      <c r="E478" t="s">
        <v>35687</v>
      </c>
      <c r="F478" t="s">
        <v>35688</v>
      </c>
      <c r="H478">
        <v>2005</v>
      </c>
      <c r="I478" t="s">
        <v>19499</v>
      </c>
      <c r="J478" t="s">
        <v>102</v>
      </c>
      <c r="K478" t="s">
        <v>35689</v>
      </c>
    </row>
    <row r="479" spans="1:14">
      <c r="A479">
        <f t="shared" si="7"/>
        <v>477</v>
      </c>
      <c r="B479" t="s">
        <v>342</v>
      </c>
      <c r="C479">
        <f>VLOOKUP(B479,[10]Sheet2!A$1:B$100,2,FALSE)</f>
        <v>48</v>
      </c>
      <c r="D479" t="s">
        <v>35690</v>
      </c>
      <c r="E479" t="s">
        <v>35691</v>
      </c>
      <c r="F479" t="s">
        <v>35692</v>
      </c>
      <c r="G479" t="s">
        <v>35693</v>
      </c>
      <c r="H479">
        <v>2005</v>
      </c>
      <c r="I479" t="s">
        <v>32307</v>
      </c>
      <c r="J479" t="s">
        <v>22</v>
      </c>
      <c r="K479" t="s">
        <v>35694</v>
      </c>
      <c r="M479" t="s">
        <v>35691</v>
      </c>
      <c r="N479" t="s">
        <v>1717</v>
      </c>
    </row>
    <row r="480" spans="1:14">
      <c r="A480">
        <f t="shared" si="7"/>
        <v>478</v>
      </c>
      <c r="B480" t="s">
        <v>342</v>
      </c>
      <c r="C480">
        <f>VLOOKUP(B480,[10]Sheet2!A$1:B$100,2,FALSE)</f>
        <v>48</v>
      </c>
      <c r="D480" t="s">
        <v>35695</v>
      </c>
      <c r="E480" t="s">
        <v>35696</v>
      </c>
      <c r="F480" t="s">
        <v>35697</v>
      </c>
      <c r="H480">
        <v>2007</v>
      </c>
      <c r="I480" t="s">
        <v>6091</v>
      </c>
      <c r="J480" t="s">
        <v>102</v>
      </c>
      <c r="K480" t="s">
        <v>35698</v>
      </c>
    </row>
    <row r="481" spans="1:14">
      <c r="A481">
        <f t="shared" si="7"/>
        <v>479</v>
      </c>
      <c r="B481" t="s">
        <v>342</v>
      </c>
      <c r="C481">
        <f>VLOOKUP(B481,[10]Sheet2!A$1:B$100,2,FALSE)</f>
        <v>48</v>
      </c>
      <c r="D481" t="s">
        <v>35699</v>
      </c>
      <c r="F481" t="s">
        <v>35700</v>
      </c>
      <c r="I481">
        <v>1949</v>
      </c>
      <c r="J481" t="s">
        <v>167</v>
      </c>
      <c r="N481" t="s">
        <v>34</v>
      </c>
    </row>
    <row r="482" spans="1:14">
      <c r="A482">
        <f t="shared" si="7"/>
        <v>480</v>
      </c>
      <c r="B482" t="s">
        <v>342</v>
      </c>
      <c r="C482">
        <f>VLOOKUP(B482,[10]Sheet2!A$1:B$100,2,FALSE)</f>
        <v>48</v>
      </c>
      <c r="D482" t="s">
        <v>35701</v>
      </c>
      <c r="E482" t="s">
        <v>35702</v>
      </c>
      <c r="F482" t="s">
        <v>35703</v>
      </c>
      <c r="H482">
        <v>1989</v>
      </c>
      <c r="I482" t="s">
        <v>4686</v>
      </c>
      <c r="J482" t="s">
        <v>4626</v>
      </c>
      <c r="K482" t="s">
        <v>1515</v>
      </c>
      <c r="N482" t="s">
        <v>34</v>
      </c>
    </row>
    <row r="483" spans="1:14">
      <c r="A483">
        <f t="shared" si="7"/>
        <v>481</v>
      </c>
      <c r="B483" t="s">
        <v>281</v>
      </c>
      <c r="C483">
        <f>VLOOKUP(B483,[10]Sheet2!A$1:B$100,2,FALSE)</f>
        <v>49</v>
      </c>
      <c r="D483" t="s">
        <v>35704</v>
      </c>
      <c r="E483" t="s">
        <v>35705</v>
      </c>
      <c r="F483" t="s">
        <v>35706</v>
      </c>
      <c r="G483" t="s">
        <v>35707</v>
      </c>
      <c r="H483">
        <v>2007</v>
      </c>
      <c r="I483" t="s">
        <v>19586</v>
      </c>
      <c r="J483" t="s">
        <v>102</v>
      </c>
      <c r="K483" t="s">
        <v>35708</v>
      </c>
      <c r="N483" t="s">
        <v>34</v>
      </c>
    </row>
    <row r="484" spans="1:14">
      <c r="A484">
        <f t="shared" si="7"/>
        <v>482</v>
      </c>
      <c r="B484" t="s">
        <v>281</v>
      </c>
      <c r="C484">
        <f>VLOOKUP(B484,[10]Sheet2!A$1:B$100,2,FALSE)</f>
        <v>49</v>
      </c>
      <c r="D484" t="s">
        <v>35709</v>
      </c>
      <c r="F484" t="s">
        <v>33378</v>
      </c>
      <c r="H484">
        <v>1990</v>
      </c>
      <c r="I484" t="s">
        <v>35710</v>
      </c>
      <c r="J484" t="s">
        <v>4626</v>
      </c>
      <c r="N484" t="s">
        <v>34</v>
      </c>
    </row>
    <row r="485" spans="1:14">
      <c r="A485">
        <f t="shared" si="7"/>
        <v>483</v>
      </c>
      <c r="B485" t="s">
        <v>281</v>
      </c>
      <c r="C485">
        <f>VLOOKUP(B485,[10]Sheet2!A$1:B$100,2,FALSE)</f>
        <v>49</v>
      </c>
      <c r="D485" t="s">
        <v>35711</v>
      </c>
      <c r="F485" t="s">
        <v>35712</v>
      </c>
      <c r="H485">
        <v>1947</v>
      </c>
      <c r="I485" t="s">
        <v>6053</v>
      </c>
      <c r="J485" t="s">
        <v>4626</v>
      </c>
      <c r="N485" t="s">
        <v>34</v>
      </c>
    </row>
    <row r="486" spans="1:14">
      <c r="A486">
        <f t="shared" si="7"/>
        <v>484</v>
      </c>
      <c r="B486" t="s">
        <v>281</v>
      </c>
      <c r="C486">
        <f>VLOOKUP(B486,[10]Sheet2!A$1:B$100,2,FALSE)</f>
        <v>49</v>
      </c>
      <c r="D486" t="s">
        <v>35713</v>
      </c>
      <c r="E486" t="s">
        <v>35714</v>
      </c>
      <c r="F486" t="s">
        <v>35715</v>
      </c>
      <c r="G486" t="s">
        <v>35716</v>
      </c>
      <c r="H486">
        <v>2014</v>
      </c>
      <c r="I486" t="s">
        <v>535</v>
      </c>
      <c r="J486" t="s">
        <v>22</v>
      </c>
      <c r="K486" t="s">
        <v>35717</v>
      </c>
    </row>
    <row r="487" spans="1:14">
      <c r="A487">
        <f t="shared" si="7"/>
        <v>485</v>
      </c>
      <c r="B487" t="s">
        <v>281</v>
      </c>
      <c r="C487">
        <f>VLOOKUP(B487,[10]Sheet2!A$1:B$100,2,FALSE)</f>
        <v>49</v>
      </c>
      <c r="D487" t="s">
        <v>35718</v>
      </c>
      <c r="E487" t="s">
        <v>35719</v>
      </c>
      <c r="F487" t="s">
        <v>35720</v>
      </c>
      <c r="G487" t="s">
        <v>33814</v>
      </c>
      <c r="H487">
        <v>2006</v>
      </c>
      <c r="I487" t="s">
        <v>35721</v>
      </c>
      <c r="J487" t="s">
        <v>102</v>
      </c>
      <c r="K487" t="s">
        <v>35722</v>
      </c>
      <c r="M487" t="s">
        <v>35719</v>
      </c>
      <c r="N487" t="s">
        <v>24</v>
      </c>
    </row>
    <row r="488" spans="1:14">
      <c r="A488">
        <f t="shared" si="7"/>
        <v>486</v>
      </c>
      <c r="B488" t="s">
        <v>281</v>
      </c>
      <c r="C488">
        <f>VLOOKUP(B488,[10]Sheet2!A$1:B$100,2,FALSE)</f>
        <v>49</v>
      </c>
      <c r="D488" t="s">
        <v>35723</v>
      </c>
      <c r="E488" t="s">
        <v>35724</v>
      </c>
      <c r="F488" t="s">
        <v>35725</v>
      </c>
      <c r="G488" t="s">
        <v>35726</v>
      </c>
      <c r="H488">
        <v>1985</v>
      </c>
      <c r="I488" t="s">
        <v>4686</v>
      </c>
      <c r="J488" t="s">
        <v>22</v>
      </c>
      <c r="K488" t="s">
        <v>4743</v>
      </c>
      <c r="N488" t="s">
        <v>34</v>
      </c>
    </row>
    <row r="489" spans="1:14">
      <c r="A489">
        <f t="shared" si="7"/>
        <v>487</v>
      </c>
      <c r="B489" t="s">
        <v>281</v>
      </c>
      <c r="C489">
        <f>VLOOKUP(B489,[10]Sheet2!A$1:B$100,2,FALSE)</f>
        <v>49</v>
      </c>
      <c r="D489" t="s">
        <v>35727</v>
      </c>
      <c r="E489" t="s">
        <v>35728</v>
      </c>
      <c r="F489" t="s">
        <v>35729</v>
      </c>
      <c r="G489" t="s">
        <v>35730</v>
      </c>
      <c r="H489">
        <v>1992</v>
      </c>
      <c r="I489" t="s">
        <v>4686</v>
      </c>
      <c r="J489" t="s">
        <v>102</v>
      </c>
      <c r="K489" t="s">
        <v>1515</v>
      </c>
      <c r="N489" t="s">
        <v>34</v>
      </c>
    </row>
    <row r="490" spans="1:14">
      <c r="A490">
        <f t="shared" si="7"/>
        <v>488</v>
      </c>
      <c r="B490" t="s">
        <v>281</v>
      </c>
      <c r="C490">
        <f>VLOOKUP(B490,[10]Sheet2!A$1:B$100,2,FALSE)</f>
        <v>49</v>
      </c>
      <c r="D490" t="s">
        <v>35731</v>
      </c>
      <c r="E490" t="s">
        <v>35732</v>
      </c>
      <c r="F490" t="s">
        <v>35733</v>
      </c>
      <c r="G490" t="s">
        <v>35734</v>
      </c>
      <c r="H490">
        <v>1992</v>
      </c>
      <c r="I490" t="s">
        <v>4686</v>
      </c>
      <c r="J490" t="s">
        <v>102</v>
      </c>
      <c r="K490" t="s">
        <v>1515</v>
      </c>
      <c r="N490" t="s">
        <v>34</v>
      </c>
    </row>
    <row r="491" spans="1:14">
      <c r="A491">
        <f t="shared" si="7"/>
        <v>489</v>
      </c>
      <c r="B491" t="s">
        <v>281</v>
      </c>
      <c r="C491">
        <f>VLOOKUP(B491,[10]Sheet2!A$1:B$100,2,FALSE)</f>
        <v>49</v>
      </c>
      <c r="D491" t="s">
        <v>35735</v>
      </c>
      <c r="F491" t="s">
        <v>35736</v>
      </c>
      <c r="H491">
        <v>2011</v>
      </c>
      <c r="I491" t="s">
        <v>35737</v>
      </c>
      <c r="J491" t="s">
        <v>4626</v>
      </c>
      <c r="N491" t="s">
        <v>34</v>
      </c>
    </row>
    <row r="492" spans="1:14">
      <c r="A492">
        <f t="shared" si="7"/>
        <v>490</v>
      </c>
      <c r="B492" t="s">
        <v>281</v>
      </c>
      <c r="C492">
        <f>VLOOKUP(B492,[10]Sheet2!A$1:B$100,2,FALSE)</f>
        <v>49</v>
      </c>
      <c r="D492" t="s">
        <v>35738</v>
      </c>
      <c r="F492" t="s">
        <v>35739</v>
      </c>
      <c r="G492" t="s">
        <v>35740</v>
      </c>
      <c r="H492">
        <v>1974</v>
      </c>
      <c r="J492" t="s">
        <v>22</v>
      </c>
      <c r="N492" t="s">
        <v>34</v>
      </c>
    </row>
    <row r="493" spans="1:14">
      <c r="A493">
        <f t="shared" si="7"/>
        <v>491</v>
      </c>
      <c r="B493" t="s">
        <v>35</v>
      </c>
      <c r="C493">
        <f>VLOOKUP(B493,[10]Sheet2!A$1:B$100,2,FALSE)</f>
        <v>50</v>
      </c>
      <c r="D493" t="s">
        <v>35741</v>
      </c>
      <c r="E493" t="s">
        <v>35742</v>
      </c>
      <c r="F493" t="s">
        <v>35539</v>
      </c>
      <c r="G493" t="s">
        <v>35743</v>
      </c>
      <c r="H493">
        <v>1970</v>
      </c>
      <c r="I493" t="s">
        <v>4686</v>
      </c>
      <c r="J493" t="s">
        <v>22</v>
      </c>
      <c r="K493" t="s">
        <v>4743</v>
      </c>
      <c r="N493" t="s">
        <v>34</v>
      </c>
    </row>
    <row r="494" spans="1:14">
      <c r="A494">
        <f t="shared" si="7"/>
        <v>492</v>
      </c>
      <c r="B494" t="s">
        <v>35</v>
      </c>
      <c r="C494">
        <f>VLOOKUP(B494,[10]Sheet2!A$1:B$100,2,FALSE)</f>
        <v>50</v>
      </c>
      <c r="D494" t="s">
        <v>35744</v>
      </c>
      <c r="E494" t="s">
        <v>35745</v>
      </c>
      <c r="F494" t="s">
        <v>35746</v>
      </c>
      <c r="H494">
        <v>1985</v>
      </c>
      <c r="I494" t="s">
        <v>35747</v>
      </c>
      <c r="J494" t="s">
        <v>167</v>
      </c>
      <c r="K494" t="s">
        <v>35748</v>
      </c>
      <c r="M494" t="s">
        <v>35749</v>
      </c>
    </row>
    <row r="495" spans="1:14">
      <c r="A495">
        <f t="shared" si="7"/>
        <v>493</v>
      </c>
      <c r="B495" t="s">
        <v>35</v>
      </c>
      <c r="C495">
        <f>VLOOKUP(B495,[10]Sheet2!A$1:B$100,2,FALSE)</f>
        <v>50</v>
      </c>
      <c r="D495" t="s">
        <v>35750</v>
      </c>
      <c r="E495" t="s">
        <v>35751</v>
      </c>
      <c r="F495" t="s">
        <v>35752</v>
      </c>
      <c r="H495">
        <v>1989</v>
      </c>
      <c r="I495" t="s">
        <v>4686</v>
      </c>
      <c r="J495" t="s">
        <v>22</v>
      </c>
      <c r="K495" t="s">
        <v>1515</v>
      </c>
      <c r="N495" t="s">
        <v>34</v>
      </c>
    </row>
    <row r="496" spans="1:14">
      <c r="A496">
        <f t="shared" si="7"/>
        <v>494</v>
      </c>
      <c r="B496" t="s">
        <v>35</v>
      </c>
      <c r="C496">
        <f>VLOOKUP(B496,[10]Sheet2!A$1:B$100,2,FALSE)</f>
        <v>50</v>
      </c>
      <c r="D496" t="s">
        <v>35753</v>
      </c>
      <c r="E496" t="s">
        <v>35754</v>
      </c>
      <c r="F496" t="s">
        <v>35755</v>
      </c>
      <c r="G496" t="s">
        <v>35756</v>
      </c>
      <c r="H496">
        <v>1995</v>
      </c>
      <c r="I496" t="s">
        <v>4686</v>
      </c>
      <c r="J496" t="s">
        <v>22</v>
      </c>
      <c r="K496" t="s">
        <v>35757</v>
      </c>
      <c r="N496" t="s">
        <v>34</v>
      </c>
    </row>
    <row r="497" spans="1:14">
      <c r="A497">
        <f t="shared" si="7"/>
        <v>495</v>
      </c>
      <c r="B497" t="s">
        <v>35</v>
      </c>
      <c r="C497">
        <f>VLOOKUP(B497,[10]Sheet2!A$1:B$100,2,FALSE)</f>
        <v>50</v>
      </c>
      <c r="D497" t="s">
        <v>35758</v>
      </c>
      <c r="E497" t="s">
        <v>35759</v>
      </c>
      <c r="F497" t="s">
        <v>35760</v>
      </c>
      <c r="G497" t="s">
        <v>35761</v>
      </c>
      <c r="H497">
        <v>2012</v>
      </c>
      <c r="I497" t="s">
        <v>4686</v>
      </c>
      <c r="J497" t="s">
        <v>22</v>
      </c>
      <c r="K497" t="s">
        <v>1515</v>
      </c>
      <c r="N497" t="s">
        <v>34</v>
      </c>
    </row>
    <row r="498" spans="1:14">
      <c r="A498">
        <f t="shared" si="7"/>
        <v>496</v>
      </c>
      <c r="B498" t="s">
        <v>35</v>
      </c>
      <c r="C498">
        <f>VLOOKUP(B498,[10]Sheet2!A$1:B$100,2,FALSE)</f>
        <v>50</v>
      </c>
      <c r="D498" t="s">
        <v>35762</v>
      </c>
      <c r="E498" t="s">
        <v>35763</v>
      </c>
      <c r="F498" t="s">
        <v>35764</v>
      </c>
      <c r="G498" t="s">
        <v>35765</v>
      </c>
      <c r="H498">
        <v>1989</v>
      </c>
      <c r="I498" t="s">
        <v>4686</v>
      </c>
      <c r="J498" t="s">
        <v>102</v>
      </c>
      <c r="K498" t="s">
        <v>1515</v>
      </c>
      <c r="N498" t="s">
        <v>34</v>
      </c>
    </row>
    <row r="499" spans="1:14">
      <c r="A499">
        <f t="shared" si="7"/>
        <v>497</v>
      </c>
      <c r="B499" t="s">
        <v>35</v>
      </c>
      <c r="C499">
        <f>VLOOKUP(B499,[10]Sheet2!A$1:B$100,2,FALSE)</f>
        <v>50</v>
      </c>
      <c r="D499" t="s">
        <v>35766</v>
      </c>
      <c r="E499" t="s">
        <v>35767</v>
      </c>
      <c r="F499" t="s">
        <v>35768</v>
      </c>
      <c r="G499" t="s">
        <v>35769</v>
      </c>
      <c r="H499">
        <v>1992</v>
      </c>
      <c r="I499" t="s">
        <v>4686</v>
      </c>
      <c r="J499" t="s">
        <v>102</v>
      </c>
      <c r="K499" t="s">
        <v>1515</v>
      </c>
      <c r="N499" t="s">
        <v>34</v>
      </c>
    </row>
    <row r="500" spans="1:14">
      <c r="A500">
        <f t="shared" si="7"/>
        <v>498</v>
      </c>
      <c r="B500" t="s">
        <v>35</v>
      </c>
      <c r="C500">
        <f>VLOOKUP(B500,[10]Sheet2!A$1:B$100,2,FALSE)</f>
        <v>50</v>
      </c>
      <c r="D500" t="s">
        <v>35770</v>
      </c>
      <c r="E500" t="s">
        <v>35771</v>
      </c>
      <c r="F500" t="s">
        <v>35772</v>
      </c>
      <c r="G500" t="s">
        <v>35773</v>
      </c>
      <c r="H500">
        <v>1985</v>
      </c>
      <c r="I500" t="s">
        <v>5509</v>
      </c>
      <c r="J500" t="s">
        <v>22</v>
      </c>
      <c r="K500" t="s">
        <v>35774</v>
      </c>
      <c r="N500" t="s">
        <v>34</v>
      </c>
    </row>
    <row r="501" spans="1:14">
      <c r="A501">
        <f t="shared" si="7"/>
        <v>499</v>
      </c>
      <c r="B501" t="s">
        <v>35</v>
      </c>
      <c r="C501">
        <f>VLOOKUP(B501,[10]Sheet2!A$1:B$100,2,FALSE)</f>
        <v>50</v>
      </c>
      <c r="D501" t="s">
        <v>35775</v>
      </c>
      <c r="E501" t="s">
        <v>35776</v>
      </c>
      <c r="F501" t="s">
        <v>35777</v>
      </c>
      <c r="G501" t="s">
        <v>35778</v>
      </c>
      <c r="H501">
        <v>2000</v>
      </c>
      <c r="I501" t="s">
        <v>4686</v>
      </c>
      <c r="J501" t="s">
        <v>22</v>
      </c>
      <c r="K501" t="s">
        <v>1515</v>
      </c>
      <c r="N501" t="s">
        <v>34</v>
      </c>
    </row>
    <row r="502" spans="1:14">
      <c r="A502">
        <f t="shared" si="7"/>
        <v>500</v>
      </c>
      <c r="B502" t="s">
        <v>35</v>
      </c>
      <c r="C502">
        <f>VLOOKUP(B502,[10]Sheet2!A$1:B$100,2,FALSE)</f>
        <v>50</v>
      </c>
      <c r="D502" t="s">
        <v>35779</v>
      </c>
      <c r="E502" t="s">
        <v>35780</v>
      </c>
      <c r="F502" t="s">
        <v>35781</v>
      </c>
      <c r="H502">
        <v>1979</v>
      </c>
      <c r="I502" t="s">
        <v>4686</v>
      </c>
      <c r="J502" t="s">
        <v>167</v>
      </c>
      <c r="K502" t="s">
        <v>1515</v>
      </c>
      <c r="N502" t="s">
        <v>34</v>
      </c>
    </row>
    <row r="503" spans="1:14">
      <c r="A503">
        <f t="shared" si="7"/>
        <v>501</v>
      </c>
      <c r="B503" t="s">
        <v>891</v>
      </c>
      <c r="C503">
        <f>VLOOKUP(B503,[10]Sheet2!A$1:B$100,2,FALSE)</f>
        <v>51</v>
      </c>
      <c r="D503" t="s">
        <v>35182</v>
      </c>
      <c r="E503" t="s">
        <v>35183</v>
      </c>
      <c r="F503" t="s">
        <v>35184</v>
      </c>
      <c r="G503" t="s">
        <v>35185</v>
      </c>
      <c r="H503">
        <v>1998</v>
      </c>
      <c r="I503" t="s">
        <v>6818</v>
      </c>
      <c r="J503" t="s">
        <v>4644</v>
      </c>
      <c r="K503" t="s">
        <v>35186</v>
      </c>
      <c r="L503">
        <v>4</v>
      </c>
      <c r="N503" t="s">
        <v>34</v>
      </c>
    </row>
    <row r="504" spans="1:14">
      <c r="A504">
        <f t="shared" si="7"/>
        <v>502</v>
      </c>
      <c r="B504" t="s">
        <v>891</v>
      </c>
      <c r="C504">
        <f>VLOOKUP(B504,[10]Sheet2!A$1:B$100,2,FALSE)</f>
        <v>51</v>
      </c>
      <c r="D504" t="s">
        <v>35187</v>
      </c>
      <c r="E504" t="s">
        <v>35188</v>
      </c>
      <c r="F504" t="s">
        <v>35189</v>
      </c>
      <c r="G504" t="s">
        <v>35190</v>
      </c>
      <c r="H504">
        <v>2010</v>
      </c>
      <c r="I504" t="s">
        <v>35191</v>
      </c>
      <c r="J504" t="s">
        <v>22</v>
      </c>
      <c r="K504" t="s">
        <v>35192</v>
      </c>
      <c r="L504">
        <v>3</v>
      </c>
    </row>
    <row r="505" spans="1:14">
      <c r="A505">
        <f t="shared" si="7"/>
        <v>503</v>
      </c>
      <c r="B505" t="s">
        <v>891</v>
      </c>
      <c r="C505">
        <f>VLOOKUP(B505,[10]Sheet2!A$1:B$100,2,FALSE)</f>
        <v>51</v>
      </c>
      <c r="D505" t="s">
        <v>35193</v>
      </c>
      <c r="F505" t="s">
        <v>35194</v>
      </c>
      <c r="G505" t="s">
        <v>35195</v>
      </c>
      <c r="J505" t="s">
        <v>4626</v>
      </c>
      <c r="L505">
        <v>3</v>
      </c>
      <c r="N505" t="s">
        <v>34</v>
      </c>
    </row>
    <row r="506" spans="1:14">
      <c r="A506">
        <f t="shared" si="7"/>
        <v>504</v>
      </c>
      <c r="B506" t="s">
        <v>891</v>
      </c>
      <c r="C506">
        <f>VLOOKUP(B506,[10]Sheet2!A$1:B$100,2,FALSE)</f>
        <v>51</v>
      </c>
      <c r="D506" t="s">
        <v>35201</v>
      </c>
      <c r="F506" t="s">
        <v>35202</v>
      </c>
      <c r="I506" t="s">
        <v>3848</v>
      </c>
      <c r="J506" t="s">
        <v>22</v>
      </c>
      <c r="L506">
        <v>2</v>
      </c>
      <c r="N506" t="s">
        <v>34</v>
      </c>
    </row>
    <row r="507" spans="1:14">
      <c r="A507">
        <f t="shared" si="7"/>
        <v>505</v>
      </c>
      <c r="B507" t="s">
        <v>891</v>
      </c>
      <c r="C507">
        <f>VLOOKUP(B507,[10]Sheet2!A$1:B$100,2,FALSE)</f>
        <v>51</v>
      </c>
      <c r="D507" t="s">
        <v>35203</v>
      </c>
      <c r="F507" t="s">
        <v>35204</v>
      </c>
      <c r="I507" t="s">
        <v>35205</v>
      </c>
      <c r="J507" t="s">
        <v>22</v>
      </c>
      <c r="L507">
        <v>2</v>
      </c>
      <c r="N507" t="s">
        <v>34</v>
      </c>
    </row>
    <row r="508" spans="1:14">
      <c r="A508">
        <f t="shared" si="7"/>
        <v>506</v>
      </c>
      <c r="B508" t="s">
        <v>891</v>
      </c>
      <c r="C508">
        <f>VLOOKUP(B508,[10]Sheet2!A$1:B$100,2,FALSE)</f>
        <v>51</v>
      </c>
      <c r="D508" t="s">
        <v>35782</v>
      </c>
      <c r="E508" t="s">
        <v>35783</v>
      </c>
      <c r="F508" t="s">
        <v>35784</v>
      </c>
      <c r="H508">
        <v>2010</v>
      </c>
      <c r="I508" t="s">
        <v>35785</v>
      </c>
      <c r="J508" t="s">
        <v>4644</v>
      </c>
      <c r="K508" t="s">
        <v>35786</v>
      </c>
      <c r="L508">
        <v>1</v>
      </c>
      <c r="M508" t="s">
        <v>35783</v>
      </c>
      <c r="N508" t="s">
        <v>1717</v>
      </c>
    </row>
    <row r="509" spans="1:14">
      <c r="A509">
        <f t="shared" si="7"/>
        <v>507</v>
      </c>
      <c r="B509" t="s">
        <v>891</v>
      </c>
      <c r="C509">
        <f>VLOOKUP(B509,[10]Sheet2!A$1:B$100,2,FALSE)</f>
        <v>51</v>
      </c>
      <c r="D509" t="s">
        <v>35217</v>
      </c>
      <c r="E509" t="s">
        <v>35218</v>
      </c>
      <c r="F509" t="s">
        <v>35219</v>
      </c>
      <c r="H509">
        <v>1997</v>
      </c>
      <c r="I509" t="s">
        <v>19499</v>
      </c>
      <c r="J509" t="s">
        <v>4644</v>
      </c>
      <c r="K509" t="s">
        <v>19500</v>
      </c>
      <c r="N509" t="s">
        <v>34</v>
      </c>
    </row>
    <row r="510" spans="1:14">
      <c r="A510">
        <f t="shared" si="7"/>
        <v>508</v>
      </c>
      <c r="B510" t="s">
        <v>891</v>
      </c>
      <c r="C510">
        <f>VLOOKUP(B510,[10]Sheet2!A$1:B$100,2,FALSE)</f>
        <v>51</v>
      </c>
      <c r="D510" t="s">
        <v>35220</v>
      </c>
      <c r="E510" t="s">
        <v>35221</v>
      </c>
      <c r="F510" t="s">
        <v>35222</v>
      </c>
      <c r="G510" t="s">
        <v>35223</v>
      </c>
      <c r="H510">
        <v>2014</v>
      </c>
      <c r="I510" t="s">
        <v>5467</v>
      </c>
      <c r="J510" t="s">
        <v>22</v>
      </c>
      <c r="K510" t="s">
        <v>35224</v>
      </c>
    </row>
    <row r="511" spans="1:14">
      <c r="A511">
        <f t="shared" si="7"/>
        <v>509</v>
      </c>
      <c r="B511" t="s">
        <v>891</v>
      </c>
      <c r="C511">
        <f>VLOOKUP(B511,[10]Sheet2!A$1:B$100,2,FALSE)</f>
        <v>51</v>
      </c>
      <c r="D511" t="s">
        <v>34954</v>
      </c>
      <c r="E511" t="s">
        <v>35225</v>
      </c>
      <c r="F511" t="s">
        <v>35226</v>
      </c>
      <c r="G511" t="s">
        <v>35227</v>
      </c>
      <c r="H511">
        <v>2006</v>
      </c>
      <c r="I511" t="s">
        <v>5109</v>
      </c>
      <c r="J511" t="s">
        <v>22</v>
      </c>
      <c r="K511" t="s">
        <v>35228</v>
      </c>
    </row>
    <row r="512" spans="1:14">
      <c r="A512">
        <f t="shared" si="7"/>
        <v>510</v>
      </c>
      <c r="B512" t="s">
        <v>891</v>
      </c>
      <c r="C512">
        <f>VLOOKUP(B512,[10]Sheet2!A$1:B$100,2,FALSE)</f>
        <v>51</v>
      </c>
      <c r="D512" t="s">
        <v>35229</v>
      </c>
      <c r="E512" t="s">
        <v>35230</v>
      </c>
      <c r="F512" t="s">
        <v>35231</v>
      </c>
      <c r="G512" t="s">
        <v>35232</v>
      </c>
      <c r="H512">
        <v>2008</v>
      </c>
      <c r="I512" t="s">
        <v>35233</v>
      </c>
      <c r="J512" t="s">
        <v>22</v>
      </c>
      <c r="K512" t="s">
        <v>35234</v>
      </c>
      <c r="M512" t="s">
        <v>35235</v>
      </c>
    </row>
    <row r="513" spans="1:14">
      <c r="A513">
        <f t="shared" si="7"/>
        <v>511</v>
      </c>
      <c r="B513" t="s">
        <v>124</v>
      </c>
      <c r="C513">
        <f>VLOOKUP(B513,[10]Sheet2!A$1:B$100,2,FALSE)</f>
        <v>52</v>
      </c>
      <c r="D513" t="s">
        <v>35236</v>
      </c>
      <c r="E513" t="s">
        <v>35237</v>
      </c>
      <c r="F513" t="s">
        <v>35238</v>
      </c>
      <c r="G513" t="s">
        <v>35239</v>
      </c>
      <c r="H513">
        <v>1998</v>
      </c>
      <c r="I513" t="s">
        <v>31368</v>
      </c>
      <c r="J513" t="s">
        <v>102</v>
      </c>
      <c r="K513" t="s">
        <v>35240</v>
      </c>
      <c r="N513" t="s">
        <v>34</v>
      </c>
    </row>
    <row r="514" spans="1:14">
      <c r="A514">
        <f t="shared" si="7"/>
        <v>512</v>
      </c>
      <c r="B514" t="s">
        <v>124</v>
      </c>
      <c r="C514">
        <f>VLOOKUP(B514,[10]Sheet2!A$1:B$100,2,FALSE)</f>
        <v>52</v>
      </c>
      <c r="D514" t="s">
        <v>35787</v>
      </c>
      <c r="E514" t="s">
        <v>35788</v>
      </c>
      <c r="F514" t="s">
        <v>35789</v>
      </c>
      <c r="H514">
        <v>1995</v>
      </c>
      <c r="I514" t="s">
        <v>19499</v>
      </c>
      <c r="J514" t="s">
        <v>4644</v>
      </c>
      <c r="K514" t="s">
        <v>19500</v>
      </c>
      <c r="N514" t="s">
        <v>34</v>
      </c>
    </row>
    <row r="515" spans="1:14">
      <c r="A515">
        <f t="shared" si="7"/>
        <v>513</v>
      </c>
      <c r="B515" t="s">
        <v>124</v>
      </c>
      <c r="C515">
        <f>VLOOKUP(B515,[10]Sheet2!A$1:B$100,2,FALSE)</f>
        <v>52</v>
      </c>
      <c r="D515" t="s">
        <v>35790</v>
      </c>
      <c r="E515" t="s">
        <v>35791</v>
      </c>
      <c r="F515" t="s">
        <v>35792</v>
      </c>
      <c r="G515" t="s">
        <v>35793</v>
      </c>
      <c r="H515">
        <v>2011</v>
      </c>
      <c r="I515" t="s">
        <v>35794</v>
      </c>
      <c r="J515" t="s">
        <v>102</v>
      </c>
      <c r="K515" t="s">
        <v>35795</v>
      </c>
      <c r="N515" t="s">
        <v>34</v>
      </c>
    </row>
    <row r="516" spans="1:14">
      <c r="A516">
        <f t="shared" si="7"/>
        <v>514</v>
      </c>
      <c r="B516" t="s">
        <v>124</v>
      </c>
      <c r="C516">
        <f>VLOOKUP(B516,[10]Sheet2!A$1:B$100,2,FALSE)</f>
        <v>52</v>
      </c>
      <c r="D516" t="s">
        <v>35796</v>
      </c>
      <c r="E516" t="s">
        <v>35797</v>
      </c>
      <c r="F516" t="s">
        <v>35798</v>
      </c>
      <c r="G516" t="s">
        <v>35799</v>
      </c>
      <c r="H516">
        <v>2007</v>
      </c>
      <c r="I516" t="s">
        <v>4717</v>
      </c>
      <c r="J516" t="s">
        <v>22</v>
      </c>
      <c r="K516" t="s">
        <v>35800</v>
      </c>
      <c r="N516" t="s">
        <v>34</v>
      </c>
    </row>
    <row r="517" spans="1:14">
      <c r="A517">
        <f t="shared" ref="A517:A519" si="8">A516+1</f>
        <v>515</v>
      </c>
      <c r="B517" t="s">
        <v>124</v>
      </c>
      <c r="C517">
        <f>VLOOKUP(B517,[10]Sheet2!A$1:B$100,2,FALSE)</f>
        <v>52</v>
      </c>
      <c r="D517" t="s">
        <v>35801</v>
      </c>
      <c r="E517" t="s">
        <v>35802</v>
      </c>
      <c r="F517" t="s">
        <v>35803</v>
      </c>
      <c r="G517" t="s">
        <v>35804</v>
      </c>
      <c r="H517">
        <v>2011</v>
      </c>
      <c r="I517" t="s">
        <v>35794</v>
      </c>
      <c r="J517" t="s">
        <v>102</v>
      </c>
      <c r="K517" t="s">
        <v>35805</v>
      </c>
      <c r="N517" t="s">
        <v>34</v>
      </c>
    </row>
    <row r="518" spans="1:14">
      <c r="A518">
        <f t="shared" si="8"/>
        <v>516</v>
      </c>
      <c r="B518" t="s">
        <v>124</v>
      </c>
      <c r="C518">
        <f>VLOOKUP(B518,[10]Sheet2!A$1:B$100,2,FALSE)</f>
        <v>52</v>
      </c>
      <c r="D518" t="s">
        <v>35806</v>
      </c>
      <c r="E518" t="s">
        <v>35807</v>
      </c>
      <c r="F518" t="s">
        <v>35808</v>
      </c>
      <c r="H518">
        <v>2009</v>
      </c>
      <c r="I518" t="s">
        <v>35809</v>
      </c>
      <c r="J518" t="s">
        <v>22</v>
      </c>
      <c r="K518" t="s">
        <v>35810</v>
      </c>
      <c r="N518" t="s">
        <v>34</v>
      </c>
    </row>
    <row r="519" spans="1:14">
      <c r="A519">
        <f t="shared" si="8"/>
        <v>517</v>
      </c>
      <c r="B519" t="s">
        <v>124</v>
      </c>
      <c r="C519">
        <f>VLOOKUP(B519,[10]Sheet2!A$1:B$100,2,FALSE)</f>
        <v>52</v>
      </c>
      <c r="D519" t="s">
        <v>35811</v>
      </c>
      <c r="E519" t="s">
        <v>35812</v>
      </c>
      <c r="F519" t="s">
        <v>30880</v>
      </c>
      <c r="I519" t="s">
        <v>19499</v>
      </c>
      <c r="J519" t="s">
        <v>4644</v>
      </c>
      <c r="K519" t="s">
        <v>35813</v>
      </c>
      <c r="N519" t="s">
        <v>34</v>
      </c>
    </row>
  </sheetData>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02"/>
  <sheetViews>
    <sheetView workbookViewId="0">
      <selection activeCell="B1" sqref="B1:D1"/>
    </sheetView>
  </sheetViews>
  <sheetFormatPr baseColWidth="10" defaultRowHeight="15" x14ac:dyDescent="0"/>
  <sheetData>
    <row r="1" spans="1:14">
      <c r="A1" t="s">
        <v>35814</v>
      </c>
      <c r="B1" s="8"/>
    </row>
    <row r="2" spans="1:14">
      <c r="A2" t="s">
        <v>2</v>
      </c>
      <c r="B2" t="s">
        <v>3</v>
      </c>
      <c r="C2" t="s">
        <v>4</v>
      </c>
      <c r="D2" t="s">
        <v>5</v>
      </c>
      <c r="E2" t="s">
        <v>6</v>
      </c>
      <c r="F2" t="s">
        <v>7</v>
      </c>
      <c r="G2" t="s">
        <v>8</v>
      </c>
      <c r="H2" t="s">
        <v>9</v>
      </c>
      <c r="I2" t="s">
        <v>10</v>
      </c>
      <c r="J2" t="s">
        <v>11</v>
      </c>
      <c r="K2" t="s">
        <v>12</v>
      </c>
      <c r="L2" t="s">
        <v>13</v>
      </c>
      <c r="M2" t="s">
        <v>14</v>
      </c>
      <c r="N2" t="s">
        <v>15</v>
      </c>
    </row>
    <row r="3" spans="1:14">
      <c r="A3">
        <v>1</v>
      </c>
      <c r="B3" t="s">
        <v>4649</v>
      </c>
      <c r="C3">
        <v>1</v>
      </c>
      <c r="D3" t="s">
        <v>35815</v>
      </c>
      <c r="E3" t="s">
        <v>35816</v>
      </c>
      <c r="F3" t="s">
        <v>35817</v>
      </c>
      <c r="G3" t="s">
        <v>35818</v>
      </c>
      <c r="H3">
        <v>1997</v>
      </c>
      <c r="I3" t="s">
        <v>353</v>
      </c>
      <c r="J3" t="s">
        <v>22</v>
      </c>
      <c r="K3" t="s">
        <v>35819</v>
      </c>
      <c r="L3">
        <v>102</v>
      </c>
    </row>
    <row r="4" spans="1:14">
      <c r="A4">
        <f>A3+1</f>
        <v>2</v>
      </c>
      <c r="B4" t="s">
        <v>4649</v>
      </c>
      <c r="C4">
        <v>1</v>
      </c>
      <c r="D4" t="s">
        <v>35820</v>
      </c>
      <c r="E4" t="s">
        <v>35821</v>
      </c>
      <c r="F4" t="s">
        <v>35822</v>
      </c>
      <c r="G4" t="s">
        <v>35818</v>
      </c>
      <c r="H4">
        <v>1990</v>
      </c>
      <c r="I4" t="s">
        <v>353</v>
      </c>
      <c r="J4" t="s">
        <v>22</v>
      </c>
      <c r="K4" t="s">
        <v>35823</v>
      </c>
      <c r="L4">
        <v>334</v>
      </c>
    </row>
    <row r="5" spans="1:14">
      <c r="A5">
        <f t="shared" ref="A5:A68" si="0">A4+1</f>
        <v>3</v>
      </c>
      <c r="B5" t="s">
        <v>4649</v>
      </c>
      <c r="C5">
        <v>1</v>
      </c>
      <c r="D5" t="s">
        <v>35824</v>
      </c>
      <c r="E5" t="s">
        <v>35825</v>
      </c>
      <c r="F5" t="s">
        <v>35826</v>
      </c>
      <c r="G5" t="s">
        <v>35818</v>
      </c>
      <c r="H5">
        <v>1993</v>
      </c>
      <c r="I5" t="s">
        <v>353</v>
      </c>
      <c r="J5" t="s">
        <v>22</v>
      </c>
      <c r="K5" t="s">
        <v>35827</v>
      </c>
      <c r="L5">
        <v>184</v>
      </c>
    </row>
    <row r="6" spans="1:14">
      <c r="A6">
        <f t="shared" si="0"/>
        <v>4</v>
      </c>
      <c r="B6" t="s">
        <v>4649</v>
      </c>
      <c r="C6">
        <v>1</v>
      </c>
      <c r="D6" t="s">
        <v>35828</v>
      </c>
      <c r="E6" t="s">
        <v>35829</v>
      </c>
      <c r="F6" t="s">
        <v>35830</v>
      </c>
      <c r="G6" t="s">
        <v>35818</v>
      </c>
      <c r="H6">
        <v>1990</v>
      </c>
      <c r="I6" t="s">
        <v>353</v>
      </c>
      <c r="J6" t="s">
        <v>22</v>
      </c>
      <c r="K6" t="s">
        <v>35831</v>
      </c>
      <c r="L6">
        <v>184</v>
      </c>
    </row>
    <row r="7" spans="1:14">
      <c r="A7">
        <f t="shared" si="0"/>
        <v>5</v>
      </c>
      <c r="B7" t="s">
        <v>4649</v>
      </c>
      <c r="C7">
        <v>1</v>
      </c>
      <c r="D7" t="s">
        <v>35832</v>
      </c>
      <c r="E7" t="s">
        <v>35833</v>
      </c>
      <c r="F7" t="s">
        <v>35834</v>
      </c>
      <c r="G7" t="s">
        <v>3089</v>
      </c>
      <c r="H7">
        <v>1979</v>
      </c>
      <c r="I7" t="s">
        <v>3090</v>
      </c>
      <c r="J7" t="s">
        <v>22</v>
      </c>
      <c r="K7" t="s">
        <v>35835</v>
      </c>
      <c r="L7">
        <v>353</v>
      </c>
    </row>
    <row r="8" spans="1:14">
      <c r="A8">
        <f t="shared" si="0"/>
        <v>6</v>
      </c>
      <c r="B8" t="s">
        <v>4649</v>
      </c>
      <c r="C8">
        <v>1</v>
      </c>
      <c r="D8" t="s">
        <v>35836</v>
      </c>
      <c r="E8" t="s">
        <v>35837</v>
      </c>
      <c r="F8" t="s">
        <v>35838</v>
      </c>
      <c r="G8" t="s">
        <v>35818</v>
      </c>
      <c r="H8">
        <v>1985</v>
      </c>
      <c r="I8" t="s">
        <v>353</v>
      </c>
      <c r="J8" t="s">
        <v>22</v>
      </c>
      <c r="K8" t="s">
        <v>35839</v>
      </c>
      <c r="L8">
        <v>1189</v>
      </c>
    </row>
    <row r="9" spans="1:14">
      <c r="A9">
        <f t="shared" si="0"/>
        <v>7</v>
      </c>
      <c r="B9" t="s">
        <v>4649</v>
      </c>
      <c r="C9">
        <v>1</v>
      </c>
      <c r="D9" t="s">
        <v>35840</v>
      </c>
      <c r="E9" t="s">
        <v>35841</v>
      </c>
      <c r="F9" t="s">
        <v>35842</v>
      </c>
      <c r="G9" t="s">
        <v>7907</v>
      </c>
      <c r="H9">
        <v>1995</v>
      </c>
      <c r="I9" t="s">
        <v>3090</v>
      </c>
      <c r="J9" t="s">
        <v>22</v>
      </c>
      <c r="K9" t="s">
        <v>35843</v>
      </c>
      <c r="L9">
        <v>52</v>
      </c>
    </row>
    <row r="10" spans="1:14">
      <c r="A10">
        <f t="shared" si="0"/>
        <v>8</v>
      </c>
      <c r="B10" t="s">
        <v>4649</v>
      </c>
      <c r="C10">
        <v>1</v>
      </c>
      <c r="D10" t="s">
        <v>35844</v>
      </c>
      <c r="E10" t="s">
        <v>35845</v>
      </c>
      <c r="F10" t="s">
        <v>35846</v>
      </c>
      <c r="G10" t="s">
        <v>35818</v>
      </c>
      <c r="H10">
        <v>1985</v>
      </c>
      <c r="I10" t="s">
        <v>353</v>
      </c>
      <c r="J10" t="s">
        <v>22</v>
      </c>
      <c r="K10" t="s">
        <v>35847</v>
      </c>
      <c r="L10">
        <v>507</v>
      </c>
      <c r="M10" t="s">
        <v>35848</v>
      </c>
    </row>
    <row r="11" spans="1:14">
      <c r="A11">
        <f t="shared" si="0"/>
        <v>9</v>
      </c>
      <c r="B11" t="s">
        <v>4649</v>
      </c>
      <c r="C11">
        <v>1</v>
      </c>
      <c r="D11" t="s">
        <v>35849</v>
      </c>
      <c r="E11" t="s">
        <v>35850</v>
      </c>
      <c r="F11" t="s">
        <v>35851</v>
      </c>
      <c r="G11" t="s">
        <v>35818</v>
      </c>
      <c r="H11">
        <v>1993</v>
      </c>
      <c r="I11" t="s">
        <v>353</v>
      </c>
      <c r="J11" t="s">
        <v>22</v>
      </c>
      <c r="K11" t="s">
        <v>35852</v>
      </c>
      <c r="L11">
        <v>114</v>
      </c>
    </row>
    <row r="12" spans="1:14">
      <c r="A12">
        <f t="shared" si="0"/>
        <v>10</v>
      </c>
      <c r="B12" t="s">
        <v>4649</v>
      </c>
      <c r="C12">
        <v>1</v>
      </c>
      <c r="D12" t="s">
        <v>35853</v>
      </c>
      <c r="E12" t="s">
        <v>35854</v>
      </c>
      <c r="F12" t="s">
        <v>35855</v>
      </c>
      <c r="G12" t="s">
        <v>35818</v>
      </c>
      <c r="H12">
        <v>1997</v>
      </c>
      <c r="I12" t="s">
        <v>353</v>
      </c>
      <c r="J12" t="s">
        <v>22</v>
      </c>
      <c r="K12" t="s">
        <v>35856</v>
      </c>
      <c r="L12">
        <v>119</v>
      </c>
      <c r="M12" t="s">
        <v>35857</v>
      </c>
    </row>
    <row r="13" spans="1:14">
      <c r="A13">
        <f t="shared" si="0"/>
        <v>11</v>
      </c>
      <c r="B13" t="s">
        <v>427</v>
      </c>
      <c r="C13">
        <f>VLOOKUP(B13,[11]Sheet2!A$1:B$100,2,FALSE)</f>
        <v>2</v>
      </c>
      <c r="D13" t="s">
        <v>35858</v>
      </c>
      <c r="E13" t="s">
        <v>35859</v>
      </c>
      <c r="F13" t="s">
        <v>35860</v>
      </c>
      <c r="G13" t="s">
        <v>35818</v>
      </c>
      <c r="H13">
        <v>1996</v>
      </c>
      <c r="I13" t="s">
        <v>353</v>
      </c>
      <c r="J13" t="s">
        <v>22</v>
      </c>
      <c r="K13" t="s">
        <v>35861</v>
      </c>
      <c r="L13">
        <v>871</v>
      </c>
    </row>
    <row r="14" spans="1:14">
      <c r="A14">
        <f t="shared" si="0"/>
        <v>12</v>
      </c>
      <c r="B14" t="s">
        <v>427</v>
      </c>
      <c r="C14">
        <f>VLOOKUP(B14,[11]Sheet2!A$1:B$100,2,FALSE)</f>
        <v>2</v>
      </c>
      <c r="D14" t="s">
        <v>35862</v>
      </c>
      <c r="E14" t="s">
        <v>35863</v>
      </c>
      <c r="F14" t="s">
        <v>35864</v>
      </c>
      <c r="G14" t="s">
        <v>35865</v>
      </c>
      <c r="H14">
        <v>2000</v>
      </c>
      <c r="I14" t="s">
        <v>863</v>
      </c>
      <c r="J14" t="s">
        <v>22</v>
      </c>
      <c r="K14" t="s">
        <v>35866</v>
      </c>
      <c r="L14">
        <v>68</v>
      </c>
      <c r="M14" t="s">
        <v>35863</v>
      </c>
      <c r="N14" t="s">
        <v>1717</v>
      </c>
    </row>
    <row r="15" spans="1:14">
      <c r="A15">
        <f t="shared" si="0"/>
        <v>13</v>
      </c>
      <c r="B15" t="s">
        <v>427</v>
      </c>
      <c r="C15">
        <f>VLOOKUP(B15,[11]Sheet2!A$1:B$100,2,FALSE)</f>
        <v>2</v>
      </c>
      <c r="D15" t="s">
        <v>35867</v>
      </c>
      <c r="E15" t="s">
        <v>35868</v>
      </c>
      <c r="F15" t="s">
        <v>35869</v>
      </c>
      <c r="G15" t="s">
        <v>7907</v>
      </c>
      <c r="H15">
        <v>2000</v>
      </c>
      <c r="I15" t="s">
        <v>3090</v>
      </c>
      <c r="J15" t="s">
        <v>22</v>
      </c>
      <c r="K15" t="s">
        <v>35870</v>
      </c>
      <c r="L15">
        <v>61</v>
      </c>
      <c r="M15" t="s">
        <v>35871</v>
      </c>
    </row>
    <row r="16" spans="1:14">
      <c r="A16">
        <f t="shared" si="0"/>
        <v>14</v>
      </c>
      <c r="B16" t="s">
        <v>427</v>
      </c>
      <c r="C16">
        <f>VLOOKUP(B16,[11]Sheet2!A$1:B$100,2,FALSE)</f>
        <v>2</v>
      </c>
      <c r="D16" t="s">
        <v>35872</v>
      </c>
      <c r="E16" t="s">
        <v>35873</v>
      </c>
      <c r="F16" t="s">
        <v>35874</v>
      </c>
      <c r="G16" t="s">
        <v>7907</v>
      </c>
      <c r="H16">
        <v>2003</v>
      </c>
      <c r="I16" t="s">
        <v>3090</v>
      </c>
      <c r="J16" t="s">
        <v>22</v>
      </c>
      <c r="K16" t="s">
        <v>35875</v>
      </c>
      <c r="L16">
        <v>58</v>
      </c>
      <c r="M16" t="s">
        <v>35876</v>
      </c>
    </row>
    <row r="17" spans="1:14">
      <c r="A17">
        <f t="shared" si="0"/>
        <v>15</v>
      </c>
      <c r="B17" t="s">
        <v>427</v>
      </c>
      <c r="C17">
        <f>VLOOKUP(B17,[11]Sheet2!A$1:B$100,2,FALSE)</f>
        <v>2</v>
      </c>
      <c r="D17" t="s">
        <v>35877</v>
      </c>
      <c r="E17" t="s">
        <v>35878</v>
      </c>
      <c r="F17" t="s">
        <v>35879</v>
      </c>
      <c r="G17" t="s">
        <v>35818</v>
      </c>
      <c r="H17">
        <v>1991</v>
      </c>
      <c r="I17" t="s">
        <v>353</v>
      </c>
      <c r="J17" t="s">
        <v>22</v>
      </c>
      <c r="K17" t="s">
        <v>35880</v>
      </c>
      <c r="L17">
        <v>455</v>
      </c>
      <c r="M17" t="s">
        <v>35881</v>
      </c>
    </row>
    <row r="18" spans="1:14">
      <c r="A18">
        <f t="shared" si="0"/>
        <v>16</v>
      </c>
      <c r="B18" t="s">
        <v>427</v>
      </c>
      <c r="C18">
        <f>VLOOKUP(B18,[11]Sheet2!A$1:B$100,2,FALSE)</f>
        <v>2</v>
      </c>
      <c r="D18" t="s">
        <v>35882</v>
      </c>
      <c r="E18" t="s">
        <v>35883</v>
      </c>
      <c r="F18" t="s">
        <v>35884</v>
      </c>
      <c r="G18" t="s">
        <v>35885</v>
      </c>
      <c r="H18">
        <v>1984</v>
      </c>
      <c r="I18" t="s">
        <v>863</v>
      </c>
      <c r="J18" t="s">
        <v>22</v>
      </c>
      <c r="K18" t="s">
        <v>35886</v>
      </c>
      <c r="L18">
        <v>167</v>
      </c>
    </row>
    <row r="19" spans="1:14">
      <c r="A19">
        <f t="shared" si="0"/>
        <v>17</v>
      </c>
      <c r="B19" t="s">
        <v>427</v>
      </c>
      <c r="C19">
        <f>VLOOKUP(B19,[11]Sheet2!A$1:B$100,2,FALSE)</f>
        <v>2</v>
      </c>
      <c r="D19" t="s">
        <v>35887</v>
      </c>
      <c r="E19" t="s">
        <v>35888</v>
      </c>
      <c r="F19" t="s">
        <v>35889</v>
      </c>
      <c r="G19" t="s">
        <v>7907</v>
      </c>
      <c r="H19">
        <v>1988</v>
      </c>
      <c r="I19" t="s">
        <v>3090</v>
      </c>
      <c r="J19" t="s">
        <v>22</v>
      </c>
      <c r="K19" t="s">
        <v>35890</v>
      </c>
      <c r="L19">
        <v>42</v>
      </c>
    </row>
    <row r="20" spans="1:14">
      <c r="A20">
        <f t="shared" si="0"/>
        <v>18</v>
      </c>
      <c r="B20" t="s">
        <v>427</v>
      </c>
      <c r="C20">
        <f>VLOOKUP(B20,[11]Sheet2!A$1:B$100,2,FALSE)</f>
        <v>2</v>
      </c>
      <c r="D20" t="s">
        <v>35891</v>
      </c>
      <c r="E20" t="s">
        <v>35892</v>
      </c>
      <c r="F20" t="s">
        <v>35893</v>
      </c>
      <c r="G20" t="s">
        <v>35894</v>
      </c>
      <c r="H20">
        <v>1997</v>
      </c>
      <c r="I20" t="s">
        <v>353</v>
      </c>
      <c r="J20" t="s">
        <v>22</v>
      </c>
      <c r="K20" t="s">
        <v>35895</v>
      </c>
      <c r="L20">
        <v>50</v>
      </c>
    </row>
    <row r="21" spans="1:14">
      <c r="A21">
        <f t="shared" si="0"/>
        <v>19</v>
      </c>
      <c r="B21" t="s">
        <v>427</v>
      </c>
      <c r="C21">
        <f>VLOOKUP(B21,[11]Sheet2!A$1:B$100,2,FALSE)</f>
        <v>2</v>
      </c>
      <c r="D21" t="s">
        <v>35896</v>
      </c>
      <c r="E21" t="s">
        <v>35897</v>
      </c>
      <c r="F21" t="s">
        <v>35898</v>
      </c>
      <c r="G21" t="s">
        <v>34838</v>
      </c>
      <c r="H21">
        <v>2000</v>
      </c>
      <c r="I21" t="s">
        <v>9565</v>
      </c>
      <c r="J21" t="s">
        <v>22</v>
      </c>
      <c r="K21" t="s">
        <v>35899</v>
      </c>
      <c r="L21">
        <v>58</v>
      </c>
      <c r="M21" t="s">
        <v>35900</v>
      </c>
    </row>
    <row r="22" spans="1:14">
      <c r="A22">
        <f t="shared" si="0"/>
        <v>20</v>
      </c>
      <c r="B22" t="s">
        <v>427</v>
      </c>
      <c r="C22">
        <f>VLOOKUP(B22,[11]Sheet2!A$1:B$100,2,FALSE)</f>
        <v>2</v>
      </c>
      <c r="D22" t="s">
        <v>35901</v>
      </c>
      <c r="E22" t="s">
        <v>35902</v>
      </c>
      <c r="F22" t="s">
        <v>35903</v>
      </c>
      <c r="G22" t="s">
        <v>3009</v>
      </c>
      <c r="H22">
        <v>1995</v>
      </c>
      <c r="I22" t="s">
        <v>535</v>
      </c>
      <c r="J22" t="s">
        <v>22</v>
      </c>
      <c r="K22" t="s">
        <v>35904</v>
      </c>
      <c r="L22">
        <v>48</v>
      </c>
    </row>
    <row r="23" spans="1:14">
      <c r="A23">
        <f t="shared" si="0"/>
        <v>21</v>
      </c>
      <c r="B23" t="s">
        <v>190</v>
      </c>
      <c r="C23">
        <f>VLOOKUP(B23,[11]Sheet2!A$1:B$100,2,FALSE)</f>
        <v>3</v>
      </c>
      <c r="D23" t="s">
        <v>35905</v>
      </c>
      <c r="E23" t="s">
        <v>35906</v>
      </c>
      <c r="F23" t="s">
        <v>35907</v>
      </c>
      <c r="G23" t="s">
        <v>211</v>
      </c>
      <c r="H23">
        <v>2000</v>
      </c>
      <c r="I23" t="s">
        <v>212</v>
      </c>
      <c r="J23" t="s">
        <v>22</v>
      </c>
      <c r="K23" t="s">
        <v>35908</v>
      </c>
      <c r="L23">
        <v>670</v>
      </c>
      <c r="M23" t="s">
        <v>35909</v>
      </c>
    </row>
    <row r="24" spans="1:14">
      <c r="A24">
        <f t="shared" si="0"/>
        <v>22</v>
      </c>
      <c r="B24" t="s">
        <v>190</v>
      </c>
      <c r="C24">
        <f>VLOOKUP(B24,[11]Sheet2!A$1:B$100,2,FALSE)</f>
        <v>3</v>
      </c>
      <c r="D24" t="s">
        <v>35910</v>
      </c>
      <c r="E24" t="s">
        <v>35911</v>
      </c>
      <c r="F24" t="s">
        <v>35912</v>
      </c>
      <c r="G24" t="s">
        <v>35913</v>
      </c>
      <c r="H24">
        <v>1991</v>
      </c>
      <c r="I24" t="s">
        <v>97</v>
      </c>
      <c r="J24" t="s">
        <v>22</v>
      </c>
      <c r="K24" t="s">
        <v>35914</v>
      </c>
      <c r="L24">
        <v>116</v>
      </c>
    </row>
    <row r="25" spans="1:14">
      <c r="A25">
        <f t="shared" si="0"/>
        <v>23</v>
      </c>
      <c r="B25" t="s">
        <v>190</v>
      </c>
      <c r="C25">
        <f>VLOOKUP(B25,[11]Sheet2!A$1:B$100,2,FALSE)</f>
        <v>3</v>
      </c>
      <c r="D25" t="s">
        <v>35915</v>
      </c>
      <c r="E25" t="s">
        <v>35916</v>
      </c>
      <c r="F25" t="s">
        <v>35917</v>
      </c>
      <c r="G25" t="s">
        <v>35918</v>
      </c>
      <c r="H25">
        <v>1999</v>
      </c>
      <c r="I25" t="s">
        <v>7647</v>
      </c>
      <c r="J25" t="s">
        <v>22</v>
      </c>
      <c r="K25" t="s">
        <v>35919</v>
      </c>
      <c r="L25">
        <v>473</v>
      </c>
    </row>
    <row r="26" spans="1:14">
      <c r="A26">
        <f t="shared" si="0"/>
        <v>24</v>
      </c>
      <c r="B26" t="s">
        <v>190</v>
      </c>
      <c r="C26">
        <f>VLOOKUP(B26,[11]Sheet2!A$1:B$100,2,FALSE)</f>
        <v>3</v>
      </c>
      <c r="D26" t="s">
        <v>35920</v>
      </c>
      <c r="E26" t="s">
        <v>35921</v>
      </c>
      <c r="F26" t="s">
        <v>35860</v>
      </c>
      <c r="G26" t="s">
        <v>35818</v>
      </c>
      <c r="H26">
        <v>1997</v>
      </c>
      <c r="I26" t="s">
        <v>353</v>
      </c>
      <c r="J26" t="s">
        <v>22</v>
      </c>
      <c r="K26" t="s">
        <v>35922</v>
      </c>
      <c r="L26">
        <v>130</v>
      </c>
    </row>
    <row r="27" spans="1:14">
      <c r="A27">
        <f t="shared" si="0"/>
        <v>25</v>
      </c>
      <c r="B27" t="s">
        <v>190</v>
      </c>
      <c r="C27">
        <f>VLOOKUP(B27,[11]Sheet2!A$1:B$100,2,FALSE)</f>
        <v>3</v>
      </c>
      <c r="D27" t="s">
        <v>35923</v>
      </c>
      <c r="E27" t="s">
        <v>35924</v>
      </c>
      <c r="F27" t="s">
        <v>35925</v>
      </c>
      <c r="G27" t="s">
        <v>34838</v>
      </c>
      <c r="H27">
        <v>2001</v>
      </c>
      <c r="I27" t="s">
        <v>9565</v>
      </c>
      <c r="J27" t="s">
        <v>22</v>
      </c>
      <c r="K27" t="s">
        <v>35926</v>
      </c>
      <c r="L27">
        <v>44</v>
      </c>
      <c r="M27" t="s">
        <v>35927</v>
      </c>
    </row>
    <row r="28" spans="1:14">
      <c r="A28">
        <f t="shared" si="0"/>
        <v>26</v>
      </c>
      <c r="B28" t="s">
        <v>190</v>
      </c>
      <c r="C28">
        <f>VLOOKUP(B28,[11]Sheet2!A$1:B$100,2,FALSE)</f>
        <v>3</v>
      </c>
      <c r="D28" t="s">
        <v>35928</v>
      </c>
      <c r="E28" t="s">
        <v>35929</v>
      </c>
      <c r="F28" t="s">
        <v>35930</v>
      </c>
      <c r="G28" t="s">
        <v>35865</v>
      </c>
      <c r="H28">
        <v>2000</v>
      </c>
      <c r="I28" t="s">
        <v>1466</v>
      </c>
      <c r="J28" t="s">
        <v>22</v>
      </c>
      <c r="K28" t="s">
        <v>35931</v>
      </c>
      <c r="L28">
        <v>60</v>
      </c>
    </row>
    <row r="29" spans="1:14">
      <c r="A29">
        <f t="shared" si="0"/>
        <v>27</v>
      </c>
      <c r="B29" t="s">
        <v>190</v>
      </c>
      <c r="C29">
        <f>VLOOKUP(B29,[11]Sheet2!A$1:B$100,2,FALSE)</f>
        <v>3</v>
      </c>
      <c r="D29" t="s">
        <v>35932</v>
      </c>
      <c r="E29" t="s">
        <v>35933</v>
      </c>
      <c r="F29" t="s">
        <v>35934</v>
      </c>
      <c r="G29" t="s">
        <v>35818</v>
      </c>
      <c r="H29">
        <v>1998</v>
      </c>
      <c r="I29" t="s">
        <v>353</v>
      </c>
      <c r="J29" t="s">
        <v>22</v>
      </c>
      <c r="K29" t="s">
        <v>35935</v>
      </c>
      <c r="L29">
        <v>81</v>
      </c>
      <c r="M29" t="s">
        <v>35936</v>
      </c>
    </row>
    <row r="30" spans="1:14">
      <c r="A30">
        <f t="shared" si="0"/>
        <v>28</v>
      </c>
      <c r="B30" t="s">
        <v>190</v>
      </c>
      <c r="C30">
        <f>VLOOKUP(B30,[11]Sheet2!A$1:B$100,2,FALSE)</f>
        <v>3</v>
      </c>
      <c r="D30" t="s">
        <v>35937</v>
      </c>
      <c r="E30" t="s">
        <v>35938</v>
      </c>
      <c r="F30" t="s">
        <v>35939</v>
      </c>
      <c r="G30" t="s">
        <v>7907</v>
      </c>
      <c r="H30">
        <v>1997</v>
      </c>
      <c r="I30" t="s">
        <v>3090</v>
      </c>
      <c r="J30" t="s">
        <v>22</v>
      </c>
      <c r="K30" t="s">
        <v>35940</v>
      </c>
      <c r="L30">
        <v>63</v>
      </c>
    </row>
    <row r="31" spans="1:14">
      <c r="A31">
        <f t="shared" si="0"/>
        <v>29</v>
      </c>
      <c r="B31" t="s">
        <v>190</v>
      </c>
      <c r="C31">
        <f>VLOOKUP(B31,[11]Sheet2!A$1:B$100,2,FALSE)</f>
        <v>3</v>
      </c>
      <c r="D31" t="s">
        <v>35941</v>
      </c>
      <c r="E31" t="s">
        <v>35942</v>
      </c>
      <c r="F31" t="s">
        <v>35943</v>
      </c>
      <c r="G31" t="s">
        <v>35818</v>
      </c>
      <c r="H31">
        <v>1995</v>
      </c>
      <c r="I31" t="s">
        <v>353</v>
      </c>
      <c r="J31" t="s">
        <v>22</v>
      </c>
      <c r="K31" t="s">
        <v>35944</v>
      </c>
      <c r="L31">
        <v>60</v>
      </c>
    </row>
    <row r="32" spans="1:14">
      <c r="A32">
        <f t="shared" si="0"/>
        <v>30</v>
      </c>
      <c r="B32" t="s">
        <v>190</v>
      </c>
      <c r="C32">
        <f>VLOOKUP(B32,[11]Sheet2!A$1:B$100,2,FALSE)</f>
        <v>3</v>
      </c>
      <c r="D32" t="s">
        <v>35945</v>
      </c>
      <c r="F32" t="s">
        <v>35946</v>
      </c>
      <c r="J32" t="s">
        <v>22</v>
      </c>
      <c r="L32">
        <v>4</v>
      </c>
      <c r="N32" t="s">
        <v>34</v>
      </c>
    </row>
    <row r="33" spans="1:14">
      <c r="A33">
        <f t="shared" si="0"/>
        <v>31</v>
      </c>
      <c r="B33" t="s">
        <v>233</v>
      </c>
      <c r="C33">
        <f>VLOOKUP(B33,[11]Sheet2!A$1:B$100,2,FALSE)</f>
        <v>4</v>
      </c>
      <c r="D33" t="s">
        <v>35947</v>
      </c>
      <c r="E33" t="s">
        <v>35948</v>
      </c>
      <c r="F33" t="s">
        <v>35949</v>
      </c>
      <c r="G33" t="s">
        <v>35950</v>
      </c>
      <c r="H33">
        <v>1990</v>
      </c>
      <c r="I33" t="s">
        <v>863</v>
      </c>
      <c r="J33" t="s">
        <v>22</v>
      </c>
      <c r="K33" t="s">
        <v>35951</v>
      </c>
      <c r="L33">
        <v>94</v>
      </c>
      <c r="M33" t="s">
        <v>35952</v>
      </c>
    </row>
    <row r="34" spans="1:14">
      <c r="A34">
        <f t="shared" si="0"/>
        <v>32</v>
      </c>
      <c r="B34" t="s">
        <v>233</v>
      </c>
      <c r="C34">
        <f>VLOOKUP(B34,[11]Sheet2!A$1:B$100,2,FALSE)</f>
        <v>4</v>
      </c>
      <c r="D34" t="s">
        <v>35953</v>
      </c>
      <c r="E34" t="s">
        <v>35954</v>
      </c>
      <c r="F34" t="s">
        <v>35955</v>
      </c>
      <c r="G34" t="s">
        <v>35956</v>
      </c>
      <c r="H34">
        <v>2002</v>
      </c>
      <c r="I34" t="s">
        <v>3090</v>
      </c>
      <c r="J34" t="s">
        <v>22</v>
      </c>
      <c r="K34" t="s">
        <v>35957</v>
      </c>
      <c r="L34">
        <v>554</v>
      </c>
      <c r="M34" t="s">
        <v>35958</v>
      </c>
    </row>
    <row r="35" spans="1:14">
      <c r="A35">
        <f t="shared" si="0"/>
        <v>33</v>
      </c>
      <c r="B35" t="s">
        <v>233</v>
      </c>
      <c r="C35">
        <f>VLOOKUP(B35,[11]Sheet2!A$1:B$100,2,FALSE)</f>
        <v>4</v>
      </c>
      <c r="D35" t="s">
        <v>35959</v>
      </c>
      <c r="E35" t="s">
        <v>35960</v>
      </c>
      <c r="F35" t="s">
        <v>35961</v>
      </c>
      <c r="G35" t="s">
        <v>35818</v>
      </c>
      <c r="H35">
        <v>1993</v>
      </c>
      <c r="I35" t="s">
        <v>353</v>
      </c>
      <c r="J35" t="s">
        <v>22</v>
      </c>
      <c r="K35" t="s">
        <v>35962</v>
      </c>
      <c r="L35">
        <v>143</v>
      </c>
    </row>
    <row r="36" spans="1:14">
      <c r="A36">
        <f t="shared" si="0"/>
        <v>34</v>
      </c>
      <c r="B36" t="s">
        <v>233</v>
      </c>
      <c r="C36">
        <f>VLOOKUP(B36,[11]Sheet2!A$1:B$100,2,FALSE)</f>
        <v>4</v>
      </c>
      <c r="D36" t="s">
        <v>35963</v>
      </c>
      <c r="E36" t="s">
        <v>35964</v>
      </c>
      <c r="F36" t="s">
        <v>35965</v>
      </c>
      <c r="G36" t="s">
        <v>35010</v>
      </c>
      <c r="H36">
        <v>1995</v>
      </c>
      <c r="I36" t="s">
        <v>863</v>
      </c>
      <c r="J36" t="s">
        <v>22</v>
      </c>
      <c r="K36" t="s">
        <v>35966</v>
      </c>
      <c r="L36">
        <v>49</v>
      </c>
    </row>
    <row r="37" spans="1:14">
      <c r="A37">
        <f t="shared" si="0"/>
        <v>35</v>
      </c>
      <c r="B37" t="s">
        <v>233</v>
      </c>
      <c r="C37">
        <f>VLOOKUP(B37,[11]Sheet2!A$1:B$100,2,FALSE)</f>
        <v>4</v>
      </c>
      <c r="D37" t="s">
        <v>35967</v>
      </c>
      <c r="E37" t="s">
        <v>35968</v>
      </c>
      <c r="F37" t="s">
        <v>35969</v>
      </c>
      <c r="G37" t="s">
        <v>35818</v>
      </c>
      <c r="H37">
        <v>1994</v>
      </c>
      <c r="I37" t="s">
        <v>353</v>
      </c>
      <c r="J37" t="s">
        <v>22</v>
      </c>
      <c r="K37" t="s">
        <v>35970</v>
      </c>
      <c r="L37">
        <v>168</v>
      </c>
    </row>
    <row r="38" spans="1:14">
      <c r="A38">
        <f t="shared" si="0"/>
        <v>36</v>
      </c>
      <c r="B38" t="s">
        <v>233</v>
      </c>
      <c r="C38">
        <f>VLOOKUP(B38,[11]Sheet2!A$1:B$100,2,FALSE)</f>
        <v>4</v>
      </c>
      <c r="D38" t="s">
        <v>35971</v>
      </c>
      <c r="E38" t="s">
        <v>35972</v>
      </c>
      <c r="F38" t="s">
        <v>35973</v>
      </c>
      <c r="G38" t="s">
        <v>35974</v>
      </c>
      <c r="H38">
        <v>1999</v>
      </c>
      <c r="I38" t="s">
        <v>535</v>
      </c>
      <c r="J38" t="s">
        <v>22</v>
      </c>
      <c r="K38" t="s">
        <v>35975</v>
      </c>
      <c r="L38">
        <v>137</v>
      </c>
    </row>
    <row r="39" spans="1:14">
      <c r="A39">
        <f t="shared" si="0"/>
        <v>37</v>
      </c>
      <c r="B39" t="s">
        <v>233</v>
      </c>
      <c r="C39">
        <f>VLOOKUP(B39,[11]Sheet2!A$1:B$100,2,FALSE)</f>
        <v>4</v>
      </c>
      <c r="D39" t="s">
        <v>35976</v>
      </c>
      <c r="E39" t="s">
        <v>35977</v>
      </c>
      <c r="F39" t="s">
        <v>35978</v>
      </c>
      <c r="G39" t="s">
        <v>35818</v>
      </c>
      <c r="H39">
        <v>1996</v>
      </c>
      <c r="I39" t="s">
        <v>353</v>
      </c>
      <c r="J39" t="s">
        <v>22</v>
      </c>
      <c r="K39" t="s">
        <v>35979</v>
      </c>
      <c r="L39">
        <v>47</v>
      </c>
    </row>
    <row r="40" spans="1:14">
      <c r="A40">
        <f t="shared" si="0"/>
        <v>38</v>
      </c>
      <c r="B40" t="s">
        <v>233</v>
      </c>
      <c r="C40">
        <f>VLOOKUP(B40,[11]Sheet2!A$1:B$100,2,FALSE)</f>
        <v>4</v>
      </c>
      <c r="D40" t="s">
        <v>35980</v>
      </c>
      <c r="E40" t="s">
        <v>35981</v>
      </c>
      <c r="F40" t="s">
        <v>35982</v>
      </c>
      <c r="G40" t="s">
        <v>35983</v>
      </c>
      <c r="H40">
        <v>2002</v>
      </c>
      <c r="I40" t="s">
        <v>35984</v>
      </c>
      <c r="J40" t="s">
        <v>22</v>
      </c>
      <c r="K40" t="s">
        <v>35985</v>
      </c>
      <c r="L40">
        <v>30</v>
      </c>
      <c r="M40" t="s">
        <v>35981</v>
      </c>
      <c r="N40" t="s">
        <v>24</v>
      </c>
    </row>
    <row r="41" spans="1:14">
      <c r="A41">
        <f t="shared" si="0"/>
        <v>39</v>
      </c>
      <c r="B41" t="s">
        <v>233</v>
      </c>
      <c r="C41">
        <f>VLOOKUP(B41,[11]Sheet2!A$1:B$100,2,FALSE)</f>
        <v>4</v>
      </c>
      <c r="D41" t="s">
        <v>35986</v>
      </c>
      <c r="E41" t="s">
        <v>35987</v>
      </c>
      <c r="F41" t="s">
        <v>35988</v>
      </c>
      <c r="G41" t="s">
        <v>35818</v>
      </c>
      <c r="H41">
        <v>1997</v>
      </c>
      <c r="I41" t="s">
        <v>353</v>
      </c>
      <c r="J41" t="s">
        <v>22</v>
      </c>
      <c r="K41" t="s">
        <v>35989</v>
      </c>
      <c r="L41">
        <v>27</v>
      </c>
    </row>
    <row r="42" spans="1:14">
      <c r="A42">
        <f t="shared" si="0"/>
        <v>40</v>
      </c>
      <c r="B42" t="s">
        <v>233</v>
      </c>
      <c r="C42">
        <f>VLOOKUP(B42,[11]Sheet2!A$1:B$100,2,FALSE)</f>
        <v>4</v>
      </c>
      <c r="D42" t="s">
        <v>35990</v>
      </c>
      <c r="E42" t="s">
        <v>35991</v>
      </c>
      <c r="F42" t="s">
        <v>35992</v>
      </c>
      <c r="G42" t="s">
        <v>7907</v>
      </c>
      <c r="H42">
        <v>1996</v>
      </c>
      <c r="I42" t="s">
        <v>3090</v>
      </c>
      <c r="J42" t="s">
        <v>22</v>
      </c>
      <c r="K42" t="s">
        <v>35993</v>
      </c>
      <c r="L42">
        <v>60</v>
      </c>
    </row>
    <row r="43" spans="1:14">
      <c r="A43">
        <f t="shared" si="0"/>
        <v>41</v>
      </c>
      <c r="B43" t="s">
        <v>161</v>
      </c>
      <c r="C43">
        <f>VLOOKUP(B43,[11]Sheet2!A$1:B$100,2,FALSE)</f>
        <v>5</v>
      </c>
      <c r="D43" t="s">
        <v>35994</v>
      </c>
      <c r="E43" t="s">
        <v>35995</v>
      </c>
      <c r="F43" t="s">
        <v>35996</v>
      </c>
      <c r="G43" t="s">
        <v>7907</v>
      </c>
      <c r="H43">
        <v>1993</v>
      </c>
      <c r="I43" t="s">
        <v>3090</v>
      </c>
      <c r="J43" t="s">
        <v>22</v>
      </c>
      <c r="K43" t="s">
        <v>35997</v>
      </c>
      <c r="L43">
        <v>75</v>
      </c>
    </row>
    <row r="44" spans="1:14">
      <c r="A44">
        <f t="shared" si="0"/>
        <v>42</v>
      </c>
      <c r="B44" t="s">
        <v>161</v>
      </c>
      <c r="C44">
        <f>VLOOKUP(B44,[11]Sheet2!A$1:B$100,2,FALSE)</f>
        <v>5</v>
      </c>
      <c r="D44" t="s">
        <v>35998</v>
      </c>
      <c r="E44" t="s">
        <v>35999</v>
      </c>
      <c r="F44" t="s">
        <v>36000</v>
      </c>
      <c r="G44" t="s">
        <v>36001</v>
      </c>
      <c r="H44">
        <v>1978</v>
      </c>
      <c r="I44" t="s">
        <v>353</v>
      </c>
      <c r="J44" t="s">
        <v>22</v>
      </c>
      <c r="K44" t="s">
        <v>36002</v>
      </c>
      <c r="L44">
        <v>41</v>
      </c>
    </row>
    <row r="45" spans="1:14">
      <c r="A45">
        <f t="shared" si="0"/>
        <v>43</v>
      </c>
      <c r="B45" t="s">
        <v>161</v>
      </c>
      <c r="C45">
        <f>VLOOKUP(B45,[11]Sheet2!A$1:B$100,2,FALSE)</f>
        <v>5</v>
      </c>
      <c r="D45" t="s">
        <v>36003</v>
      </c>
      <c r="E45" t="s">
        <v>36004</v>
      </c>
      <c r="F45" t="s">
        <v>36005</v>
      </c>
      <c r="G45" t="s">
        <v>35818</v>
      </c>
      <c r="H45">
        <v>1988</v>
      </c>
      <c r="I45" t="s">
        <v>353</v>
      </c>
      <c r="J45" t="s">
        <v>22</v>
      </c>
      <c r="K45" t="s">
        <v>36006</v>
      </c>
      <c r="L45">
        <v>180</v>
      </c>
    </row>
    <row r="46" spans="1:14">
      <c r="A46">
        <f t="shared" si="0"/>
        <v>44</v>
      </c>
      <c r="B46" t="s">
        <v>161</v>
      </c>
      <c r="C46">
        <f>VLOOKUP(B46,[11]Sheet2!A$1:B$100,2,FALSE)</f>
        <v>5</v>
      </c>
      <c r="D46" t="s">
        <v>36007</v>
      </c>
      <c r="E46" t="s">
        <v>36008</v>
      </c>
      <c r="F46" t="s">
        <v>36009</v>
      </c>
      <c r="G46" t="s">
        <v>35818</v>
      </c>
      <c r="H46">
        <v>1994</v>
      </c>
      <c r="I46" t="s">
        <v>353</v>
      </c>
      <c r="J46" t="s">
        <v>22</v>
      </c>
      <c r="K46" t="s">
        <v>36010</v>
      </c>
      <c r="L46">
        <v>163</v>
      </c>
    </row>
    <row r="47" spans="1:14">
      <c r="A47">
        <f t="shared" si="0"/>
        <v>45</v>
      </c>
      <c r="B47" t="s">
        <v>161</v>
      </c>
      <c r="C47">
        <f>VLOOKUP(B47,[11]Sheet2!A$1:B$100,2,FALSE)</f>
        <v>5</v>
      </c>
      <c r="D47" t="s">
        <v>36011</v>
      </c>
      <c r="E47" t="s">
        <v>36012</v>
      </c>
      <c r="F47" t="s">
        <v>36013</v>
      </c>
      <c r="G47" t="s">
        <v>7907</v>
      </c>
      <c r="H47">
        <v>1999</v>
      </c>
      <c r="I47" t="s">
        <v>3090</v>
      </c>
      <c r="J47" t="s">
        <v>22</v>
      </c>
      <c r="K47" t="s">
        <v>36014</v>
      </c>
      <c r="L47">
        <v>42</v>
      </c>
      <c r="M47" t="s">
        <v>36015</v>
      </c>
    </row>
    <row r="48" spans="1:14">
      <c r="A48">
        <f t="shared" si="0"/>
        <v>46</v>
      </c>
      <c r="B48" t="s">
        <v>161</v>
      </c>
      <c r="C48">
        <f>VLOOKUP(B48,[11]Sheet2!A$1:B$100,2,FALSE)</f>
        <v>5</v>
      </c>
      <c r="D48" t="s">
        <v>36016</v>
      </c>
      <c r="E48" t="s">
        <v>36017</v>
      </c>
      <c r="F48" t="s">
        <v>35912</v>
      </c>
      <c r="G48" t="s">
        <v>35913</v>
      </c>
      <c r="H48">
        <v>1991</v>
      </c>
      <c r="I48" t="s">
        <v>97</v>
      </c>
      <c r="J48" t="s">
        <v>22</v>
      </c>
      <c r="K48" t="s">
        <v>36018</v>
      </c>
      <c r="L48">
        <v>83</v>
      </c>
    </row>
    <row r="49" spans="1:14">
      <c r="A49">
        <f t="shared" si="0"/>
        <v>47</v>
      </c>
      <c r="B49" t="s">
        <v>161</v>
      </c>
      <c r="C49">
        <f>VLOOKUP(B49,[11]Sheet2!A$1:B$100,2,FALSE)</f>
        <v>5</v>
      </c>
      <c r="D49" t="s">
        <v>36019</v>
      </c>
      <c r="E49" t="s">
        <v>36020</v>
      </c>
      <c r="F49" t="s">
        <v>36021</v>
      </c>
      <c r="G49" t="s">
        <v>35818</v>
      </c>
      <c r="H49">
        <v>1993</v>
      </c>
      <c r="I49" t="s">
        <v>353</v>
      </c>
      <c r="J49" t="s">
        <v>22</v>
      </c>
      <c r="K49" t="s">
        <v>36022</v>
      </c>
      <c r="L49">
        <v>100</v>
      </c>
      <c r="M49" t="s">
        <v>36023</v>
      </c>
    </row>
    <row r="50" spans="1:14">
      <c r="A50">
        <f t="shared" si="0"/>
        <v>48</v>
      </c>
      <c r="B50" t="s">
        <v>161</v>
      </c>
      <c r="C50">
        <f>VLOOKUP(B50,[11]Sheet2!A$1:B$100,2,FALSE)</f>
        <v>5</v>
      </c>
      <c r="D50" t="s">
        <v>36024</v>
      </c>
      <c r="E50" t="s">
        <v>36025</v>
      </c>
      <c r="F50" t="s">
        <v>35860</v>
      </c>
      <c r="G50" t="s">
        <v>7907</v>
      </c>
      <c r="H50">
        <v>1995</v>
      </c>
      <c r="I50" t="s">
        <v>3090</v>
      </c>
      <c r="J50" t="s">
        <v>22</v>
      </c>
      <c r="K50" t="s">
        <v>36026</v>
      </c>
      <c r="L50">
        <v>78</v>
      </c>
    </row>
    <row r="51" spans="1:14">
      <c r="A51">
        <f t="shared" si="0"/>
        <v>49</v>
      </c>
      <c r="B51" t="s">
        <v>161</v>
      </c>
      <c r="C51">
        <f>VLOOKUP(B51,[11]Sheet2!A$1:B$100,2,FALSE)</f>
        <v>5</v>
      </c>
      <c r="D51" t="s">
        <v>36027</v>
      </c>
      <c r="E51" t="s">
        <v>36028</v>
      </c>
      <c r="F51" t="s">
        <v>36029</v>
      </c>
      <c r="G51" t="s">
        <v>384</v>
      </c>
      <c r="H51">
        <v>2001</v>
      </c>
      <c r="I51" t="s">
        <v>9565</v>
      </c>
      <c r="J51" t="s">
        <v>22</v>
      </c>
      <c r="K51" t="s">
        <v>36030</v>
      </c>
      <c r="L51">
        <v>25</v>
      </c>
      <c r="M51" t="s">
        <v>36031</v>
      </c>
    </row>
    <row r="52" spans="1:14">
      <c r="A52">
        <f t="shared" si="0"/>
        <v>50</v>
      </c>
      <c r="B52" t="s">
        <v>161</v>
      </c>
      <c r="C52">
        <f>VLOOKUP(B52,[11]Sheet2!A$1:B$100,2,FALSE)</f>
        <v>5</v>
      </c>
      <c r="D52" t="s">
        <v>36032</v>
      </c>
      <c r="E52" t="s">
        <v>36033</v>
      </c>
      <c r="F52" t="s">
        <v>36034</v>
      </c>
      <c r="G52" t="s">
        <v>23370</v>
      </c>
      <c r="H52">
        <v>1986</v>
      </c>
      <c r="I52" t="s">
        <v>97</v>
      </c>
      <c r="J52" t="s">
        <v>22</v>
      </c>
      <c r="K52" t="s">
        <v>36035</v>
      </c>
      <c r="L52">
        <v>91</v>
      </c>
    </row>
    <row r="53" spans="1:14">
      <c r="A53">
        <f t="shared" si="0"/>
        <v>51</v>
      </c>
      <c r="B53" t="s">
        <v>1516</v>
      </c>
      <c r="C53">
        <f>VLOOKUP(B53,[11]Sheet2!A$1:B$100,2,FALSE)</f>
        <v>6</v>
      </c>
      <c r="D53" t="s">
        <v>36036</v>
      </c>
      <c r="E53" t="s">
        <v>36037</v>
      </c>
      <c r="F53" t="s">
        <v>36038</v>
      </c>
      <c r="G53" t="s">
        <v>20</v>
      </c>
      <c r="H53">
        <v>2007</v>
      </c>
      <c r="I53" t="s">
        <v>97</v>
      </c>
      <c r="J53" t="s">
        <v>22</v>
      </c>
      <c r="K53" t="s">
        <v>36039</v>
      </c>
      <c r="L53">
        <v>23</v>
      </c>
      <c r="M53" t="s">
        <v>36040</v>
      </c>
    </row>
    <row r="54" spans="1:14">
      <c r="A54">
        <f t="shared" si="0"/>
        <v>52</v>
      </c>
      <c r="B54" t="s">
        <v>1516</v>
      </c>
      <c r="C54">
        <f>VLOOKUP(B54,[11]Sheet2!A$1:B$100,2,FALSE)</f>
        <v>6</v>
      </c>
      <c r="D54" t="s">
        <v>36041</v>
      </c>
      <c r="E54" t="s">
        <v>36042</v>
      </c>
      <c r="F54" t="s">
        <v>36043</v>
      </c>
      <c r="G54" t="s">
        <v>33181</v>
      </c>
      <c r="H54">
        <v>2007</v>
      </c>
      <c r="I54" t="s">
        <v>863</v>
      </c>
      <c r="J54" t="s">
        <v>22</v>
      </c>
      <c r="K54" t="s">
        <v>36044</v>
      </c>
      <c r="L54">
        <v>58</v>
      </c>
      <c r="M54" t="s">
        <v>36045</v>
      </c>
    </row>
    <row r="55" spans="1:14">
      <c r="A55">
        <f t="shared" si="0"/>
        <v>53</v>
      </c>
      <c r="B55" t="s">
        <v>1516</v>
      </c>
      <c r="C55">
        <f>VLOOKUP(B55,[11]Sheet2!A$1:B$100,2,FALSE)</f>
        <v>6</v>
      </c>
      <c r="D55" t="s">
        <v>36046</v>
      </c>
      <c r="E55" t="s">
        <v>36047</v>
      </c>
      <c r="F55" t="s">
        <v>36048</v>
      </c>
      <c r="G55" t="s">
        <v>35818</v>
      </c>
      <c r="H55">
        <v>1994</v>
      </c>
      <c r="I55" t="s">
        <v>353</v>
      </c>
      <c r="J55" t="s">
        <v>22</v>
      </c>
      <c r="K55" t="s">
        <v>36049</v>
      </c>
      <c r="L55">
        <v>110</v>
      </c>
    </row>
    <row r="56" spans="1:14">
      <c r="A56">
        <f t="shared" si="0"/>
        <v>54</v>
      </c>
      <c r="B56" t="s">
        <v>1516</v>
      </c>
      <c r="C56">
        <f>VLOOKUP(B56,[11]Sheet2!A$1:B$100,2,FALSE)</f>
        <v>6</v>
      </c>
      <c r="D56" t="s">
        <v>36050</v>
      </c>
      <c r="E56" t="s">
        <v>36051</v>
      </c>
      <c r="F56" t="s">
        <v>36052</v>
      </c>
      <c r="G56" t="s">
        <v>1056</v>
      </c>
      <c r="H56">
        <v>2000</v>
      </c>
      <c r="I56" t="s">
        <v>181</v>
      </c>
      <c r="J56" t="s">
        <v>22</v>
      </c>
      <c r="K56" t="s">
        <v>36053</v>
      </c>
      <c r="L56">
        <v>31</v>
      </c>
    </row>
    <row r="57" spans="1:14">
      <c r="A57">
        <f t="shared" si="0"/>
        <v>55</v>
      </c>
      <c r="B57" t="s">
        <v>1516</v>
      </c>
      <c r="C57">
        <f>VLOOKUP(B57,[11]Sheet2!A$1:B$100,2,FALSE)</f>
        <v>6</v>
      </c>
      <c r="D57" t="s">
        <v>36054</v>
      </c>
      <c r="E57" t="s">
        <v>36055</v>
      </c>
      <c r="F57" t="s">
        <v>36056</v>
      </c>
      <c r="G57" t="s">
        <v>36057</v>
      </c>
      <c r="H57">
        <v>2008</v>
      </c>
      <c r="I57" t="s">
        <v>863</v>
      </c>
      <c r="J57" t="s">
        <v>22</v>
      </c>
      <c r="K57" t="s">
        <v>36058</v>
      </c>
      <c r="L57">
        <v>22</v>
      </c>
      <c r="M57" t="s">
        <v>36055</v>
      </c>
      <c r="N57" t="s">
        <v>1717</v>
      </c>
    </row>
    <row r="58" spans="1:14">
      <c r="A58">
        <f t="shared" si="0"/>
        <v>56</v>
      </c>
      <c r="B58" t="s">
        <v>1516</v>
      </c>
      <c r="C58">
        <f>VLOOKUP(B58,[11]Sheet2!A$1:B$100,2,FALSE)</f>
        <v>6</v>
      </c>
      <c r="D58" t="s">
        <v>36059</v>
      </c>
      <c r="E58" t="s">
        <v>36060</v>
      </c>
      <c r="F58" t="s">
        <v>36061</v>
      </c>
      <c r="G58" t="s">
        <v>36001</v>
      </c>
      <c r="H58">
        <v>1989</v>
      </c>
      <c r="I58" t="s">
        <v>353</v>
      </c>
      <c r="J58" t="s">
        <v>22</v>
      </c>
      <c r="K58" t="s">
        <v>36062</v>
      </c>
      <c r="L58">
        <v>102</v>
      </c>
    </row>
    <row r="59" spans="1:14">
      <c r="A59">
        <f t="shared" si="0"/>
        <v>57</v>
      </c>
      <c r="B59" t="s">
        <v>1516</v>
      </c>
      <c r="C59">
        <f>VLOOKUP(B59,[11]Sheet2!A$1:B$100,2,FALSE)</f>
        <v>6</v>
      </c>
      <c r="D59" t="s">
        <v>36063</v>
      </c>
      <c r="E59" t="s">
        <v>36064</v>
      </c>
      <c r="F59" t="s">
        <v>36065</v>
      </c>
      <c r="G59" t="s">
        <v>34838</v>
      </c>
      <c r="H59">
        <v>2003</v>
      </c>
      <c r="I59" t="s">
        <v>9565</v>
      </c>
      <c r="J59" t="s">
        <v>22</v>
      </c>
      <c r="K59" t="s">
        <v>36066</v>
      </c>
      <c r="L59">
        <v>43</v>
      </c>
      <c r="M59" t="s">
        <v>36067</v>
      </c>
    </row>
    <row r="60" spans="1:14">
      <c r="A60">
        <f t="shared" si="0"/>
        <v>58</v>
      </c>
      <c r="B60" t="s">
        <v>1516</v>
      </c>
      <c r="C60">
        <f>VLOOKUP(B60,[11]Sheet2!A$1:B$100,2,FALSE)</f>
        <v>6</v>
      </c>
      <c r="D60" t="s">
        <v>36068</v>
      </c>
      <c r="E60" t="s">
        <v>36069</v>
      </c>
      <c r="F60" t="s">
        <v>36070</v>
      </c>
      <c r="G60" t="s">
        <v>24828</v>
      </c>
      <c r="H60">
        <v>1999</v>
      </c>
      <c r="I60" t="s">
        <v>353</v>
      </c>
      <c r="J60" t="s">
        <v>22</v>
      </c>
      <c r="K60" t="s">
        <v>36071</v>
      </c>
      <c r="L60">
        <v>401</v>
      </c>
      <c r="M60" t="s">
        <v>36072</v>
      </c>
    </row>
    <row r="61" spans="1:14">
      <c r="A61">
        <f t="shared" si="0"/>
        <v>59</v>
      </c>
      <c r="B61" t="s">
        <v>1516</v>
      </c>
      <c r="C61">
        <f>VLOOKUP(B61,[11]Sheet2!A$1:B$100,2,FALSE)</f>
        <v>6</v>
      </c>
      <c r="D61" t="s">
        <v>36073</v>
      </c>
      <c r="F61" t="s">
        <v>36074</v>
      </c>
      <c r="J61" t="s">
        <v>22</v>
      </c>
      <c r="L61">
        <v>3</v>
      </c>
      <c r="N61" t="s">
        <v>34</v>
      </c>
    </row>
    <row r="62" spans="1:14">
      <c r="A62">
        <f t="shared" si="0"/>
        <v>60</v>
      </c>
      <c r="B62" t="s">
        <v>1516</v>
      </c>
      <c r="C62">
        <f>VLOOKUP(B62,[11]Sheet2!A$1:B$100,2,FALSE)</f>
        <v>6</v>
      </c>
      <c r="D62" t="s">
        <v>36075</v>
      </c>
      <c r="F62" t="s">
        <v>36076</v>
      </c>
      <c r="G62" t="s">
        <v>35818</v>
      </c>
      <c r="H62">
        <v>1997</v>
      </c>
      <c r="J62" t="s">
        <v>22</v>
      </c>
      <c r="L62">
        <v>3</v>
      </c>
      <c r="N62" t="s">
        <v>34</v>
      </c>
    </row>
    <row r="63" spans="1:14">
      <c r="A63">
        <f t="shared" si="0"/>
        <v>61</v>
      </c>
      <c r="B63" t="s">
        <v>1645</v>
      </c>
      <c r="C63">
        <f>VLOOKUP(B63,[11]Sheet2!A$1:B$100,2,FALSE)</f>
        <v>7</v>
      </c>
      <c r="D63" t="s">
        <v>36077</v>
      </c>
      <c r="E63" t="s">
        <v>36078</v>
      </c>
      <c r="F63" t="s">
        <v>36079</v>
      </c>
      <c r="G63" t="s">
        <v>384</v>
      </c>
      <c r="H63">
        <v>1999</v>
      </c>
      <c r="I63" t="s">
        <v>9565</v>
      </c>
      <c r="J63" t="s">
        <v>22</v>
      </c>
      <c r="K63" t="s">
        <v>36080</v>
      </c>
      <c r="L63">
        <v>35</v>
      </c>
      <c r="M63" t="s">
        <v>36081</v>
      </c>
    </row>
    <row r="64" spans="1:14">
      <c r="A64">
        <f t="shared" si="0"/>
        <v>62</v>
      </c>
      <c r="B64" t="s">
        <v>1645</v>
      </c>
      <c r="C64">
        <f>VLOOKUP(B64,[11]Sheet2!A$1:B$100,2,FALSE)</f>
        <v>7</v>
      </c>
      <c r="D64" t="s">
        <v>36082</v>
      </c>
      <c r="E64" t="s">
        <v>36083</v>
      </c>
      <c r="F64" t="s">
        <v>35955</v>
      </c>
      <c r="G64" t="s">
        <v>296</v>
      </c>
      <c r="H64">
        <v>2003</v>
      </c>
      <c r="I64" t="s">
        <v>11993</v>
      </c>
      <c r="J64" t="s">
        <v>22</v>
      </c>
      <c r="K64" t="s">
        <v>36084</v>
      </c>
      <c r="L64">
        <v>247</v>
      </c>
      <c r="M64" t="s">
        <v>36085</v>
      </c>
    </row>
    <row r="65" spans="1:14">
      <c r="A65">
        <f t="shared" si="0"/>
        <v>63</v>
      </c>
      <c r="B65" t="s">
        <v>1645</v>
      </c>
      <c r="C65">
        <f>VLOOKUP(B65,[11]Sheet2!A$1:B$100,2,FALSE)</f>
        <v>7</v>
      </c>
      <c r="D65" t="s">
        <v>36086</v>
      </c>
      <c r="E65" t="s">
        <v>36087</v>
      </c>
      <c r="F65" t="s">
        <v>36088</v>
      </c>
      <c r="G65" t="s">
        <v>34838</v>
      </c>
      <c r="H65">
        <v>1997</v>
      </c>
      <c r="I65" t="s">
        <v>9565</v>
      </c>
      <c r="J65" t="s">
        <v>22</v>
      </c>
      <c r="K65" t="s">
        <v>36089</v>
      </c>
      <c r="L65">
        <v>192</v>
      </c>
      <c r="M65" t="s">
        <v>36090</v>
      </c>
    </row>
    <row r="66" spans="1:14">
      <c r="A66">
        <f t="shared" si="0"/>
        <v>64</v>
      </c>
      <c r="B66" t="s">
        <v>1645</v>
      </c>
      <c r="C66">
        <f>VLOOKUP(B66,[11]Sheet2!A$1:B$100,2,FALSE)</f>
        <v>7</v>
      </c>
      <c r="D66" t="s">
        <v>36091</v>
      </c>
      <c r="E66" t="s">
        <v>36092</v>
      </c>
      <c r="F66" t="s">
        <v>36093</v>
      </c>
      <c r="G66" t="s">
        <v>33181</v>
      </c>
      <c r="H66">
        <v>2007</v>
      </c>
      <c r="I66" t="s">
        <v>863</v>
      </c>
      <c r="J66" t="s">
        <v>22</v>
      </c>
      <c r="K66" t="s">
        <v>36094</v>
      </c>
      <c r="L66">
        <v>48</v>
      </c>
      <c r="M66" t="s">
        <v>36095</v>
      </c>
    </row>
    <row r="67" spans="1:14">
      <c r="A67">
        <f t="shared" si="0"/>
        <v>65</v>
      </c>
      <c r="B67" t="s">
        <v>1645</v>
      </c>
      <c r="C67">
        <f>VLOOKUP(B67,[11]Sheet2!A$1:B$100,2,FALSE)</f>
        <v>7</v>
      </c>
      <c r="D67" t="s">
        <v>36096</v>
      </c>
      <c r="E67" t="s">
        <v>36097</v>
      </c>
      <c r="F67" t="s">
        <v>36098</v>
      </c>
      <c r="G67" t="s">
        <v>35818</v>
      </c>
      <c r="H67">
        <v>2000</v>
      </c>
      <c r="I67" t="s">
        <v>863</v>
      </c>
      <c r="J67" t="s">
        <v>22</v>
      </c>
      <c r="K67" t="s">
        <v>36099</v>
      </c>
      <c r="L67">
        <v>85</v>
      </c>
    </row>
    <row r="68" spans="1:14">
      <c r="A68">
        <f t="shared" si="0"/>
        <v>66</v>
      </c>
      <c r="B68" t="s">
        <v>1645</v>
      </c>
      <c r="C68">
        <f>VLOOKUP(B68,[11]Sheet2!A$1:B$100,2,FALSE)</f>
        <v>7</v>
      </c>
      <c r="D68" t="s">
        <v>36100</v>
      </c>
      <c r="E68" t="s">
        <v>36101</v>
      </c>
      <c r="F68" t="s">
        <v>36102</v>
      </c>
      <c r="G68" t="s">
        <v>35983</v>
      </c>
      <c r="H68">
        <v>1995</v>
      </c>
      <c r="I68" t="s">
        <v>25013</v>
      </c>
      <c r="J68" t="s">
        <v>22</v>
      </c>
      <c r="K68" t="s">
        <v>36103</v>
      </c>
      <c r="L68">
        <v>105</v>
      </c>
      <c r="M68" t="s">
        <v>36104</v>
      </c>
    </row>
    <row r="69" spans="1:14">
      <c r="A69">
        <f t="shared" ref="A69:A132" si="1">A68+1</f>
        <v>67</v>
      </c>
      <c r="B69" t="s">
        <v>1645</v>
      </c>
      <c r="C69">
        <f>VLOOKUP(B69,[11]Sheet2!A$1:B$100,2,FALSE)</f>
        <v>7</v>
      </c>
      <c r="D69" t="s">
        <v>36105</v>
      </c>
      <c r="E69" t="s">
        <v>36106</v>
      </c>
      <c r="F69" t="s">
        <v>36009</v>
      </c>
      <c r="G69" t="s">
        <v>35818</v>
      </c>
      <c r="H69">
        <v>1989</v>
      </c>
      <c r="I69" t="s">
        <v>353</v>
      </c>
      <c r="J69" t="s">
        <v>22</v>
      </c>
      <c r="K69" t="s">
        <v>36107</v>
      </c>
      <c r="L69">
        <v>249</v>
      </c>
    </row>
    <row r="70" spans="1:14">
      <c r="A70">
        <f t="shared" si="1"/>
        <v>68</v>
      </c>
      <c r="B70" t="s">
        <v>1645</v>
      </c>
      <c r="C70">
        <f>VLOOKUP(B70,[11]Sheet2!A$1:B$100,2,FALSE)</f>
        <v>7</v>
      </c>
      <c r="D70" t="s">
        <v>36108</v>
      </c>
      <c r="E70" t="s">
        <v>36109</v>
      </c>
      <c r="F70" t="s">
        <v>36110</v>
      </c>
      <c r="G70" t="s">
        <v>35818</v>
      </c>
      <c r="H70">
        <v>1996</v>
      </c>
      <c r="I70" t="s">
        <v>353</v>
      </c>
      <c r="J70" t="s">
        <v>22</v>
      </c>
      <c r="K70" t="s">
        <v>36111</v>
      </c>
      <c r="L70">
        <v>76</v>
      </c>
    </row>
    <row r="71" spans="1:14">
      <c r="A71">
        <f t="shared" si="1"/>
        <v>69</v>
      </c>
      <c r="B71" t="s">
        <v>1645</v>
      </c>
      <c r="C71">
        <f>VLOOKUP(B71,[11]Sheet2!A$1:B$100,2,FALSE)</f>
        <v>7</v>
      </c>
      <c r="D71" t="s">
        <v>36112</v>
      </c>
      <c r="E71" t="s">
        <v>36113</v>
      </c>
      <c r="F71" t="s">
        <v>36114</v>
      </c>
      <c r="G71" t="s">
        <v>412</v>
      </c>
      <c r="H71">
        <v>2000</v>
      </c>
      <c r="I71" t="s">
        <v>413</v>
      </c>
      <c r="J71" t="s">
        <v>22</v>
      </c>
      <c r="K71" t="s">
        <v>36115</v>
      </c>
      <c r="L71">
        <v>97</v>
      </c>
      <c r="M71" t="s">
        <v>36116</v>
      </c>
    </row>
    <row r="72" spans="1:14">
      <c r="A72">
        <f t="shared" si="1"/>
        <v>70</v>
      </c>
      <c r="B72" t="s">
        <v>1645</v>
      </c>
      <c r="C72">
        <f>VLOOKUP(B72,[11]Sheet2!A$1:B$100,2,FALSE)</f>
        <v>7</v>
      </c>
      <c r="D72" t="s">
        <v>36117</v>
      </c>
      <c r="F72" t="s">
        <v>36118</v>
      </c>
      <c r="J72" t="s">
        <v>22</v>
      </c>
      <c r="L72">
        <v>20</v>
      </c>
      <c r="N72" t="s">
        <v>34</v>
      </c>
    </row>
    <row r="73" spans="1:14">
      <c r="A73">
        <f t="shared" si="1"/>
        <v>71</v>
      </c>
      <c r="B73" t="s">
        <v>136</v>
      </c>
      <c r="C73">
        <f>VLOOKUP(B73,[11]Sheet2!A$1:B$100,2,FALSE)</f>
        <v>8</v>
      </c>
      <c r="D73" t="s">
        <v>36119</v>
      </c>
      <c r="E73" t="s">
        <v>36120</v>
      </c>
      <c r="F73" t="s">
        <v>36121</v>
      </c>
      <c r="G73" t="s">
        <v>35818</v>
      </c>
      <c r="H73">
        <v>2005</v>
      </c>
      <c r="I73" t="s">
        <v>863</v>
      </c>
      <c r="J73" t="s">
        <v>22</v>
      </c>
      <c r="K73" t="s">
        <v>36122</v>
      </c>
      <c r="L73">
        <v>84</v>
      </c>
      <c r="M73" t="s">
        <v>36123</v>
      </c>
    </row>
    <row r="74" spans="1:14">
      <c r="A74">
        <f t="shared" si="1"/>
        <v>72</v>
      </c>
      <c r="B74" t="s">
        <v>136</v>
      </c>
      <c r="C74">
        <f>VLOOKUP(B74,[11]Sheet2!A$1:B$100,2,FALSE)</f>
        <v>8</v>
      </c>
      <c r="D74" t="s">
        <v>36124</v>
      </c>
      <c r="E74" t="s">
        <v>36125</v>
      </c>
      <c r="F74" t="s">
        <v>36126</v>
      </c>
      <c r="G74" t="s">
        <v>36127</v>
      </c>
      <c r="H74">
        <v>1995</v>
      </c>
      <c r="I74" t="s">
        <v>36128</v>
      </c>
      <c r="J74" t="s">
        <v>22</v>
      </c>
      <c r="K74" t="s">
        <v>36129</v>
      </c>
      <c r="L74">
        <v>95</v>
      </c>
      <c r="M74" t="s">
        <v>36130</v>
      </c>
    </row>
    <row r="75" spans="1:14">
      <c r="A75">
        <f t="shared" si="1"/>
        <v>73</v>
      </c>
      <c r="B75" t="s">
        <v>136</v>
      </c>
      <c r="C75">
        <f>VLOOKUP(B75,[11]Sheet2!A$1:B$100,2,FALSE)</f>
        <v>8</v>
      </c>
      <c r="D75" t="s">
        <v>36131</v>
      </c>
      <c r="E75" t="s">
        <v>36132</v>
      </c>
      <c r="F75" t="s">
        <v>36133</v>
      </c>
      <c r="G75" t="s">
        <v>34838</v>
      </c>
      <c r="H75">
        <v>1993</v>
      </c>
      <c r="I75" t="s">
        <v>353</v>
      </c>
      <c r="J75" t="s">
        <v>22</v>
      </c>
      <c r="K75" t="s">
        <v>36134</v>
      </c>
      <c r="L75">
        <v>79</v>
      </c>
    </row>
    <row r="76" spans="1:14">
      <c r="A76">
        <f t="shared" si="1"/>
        <v>74</v>
      </c>
      <c r="B76" t="s">
        <v>136</v>
      </c>
      <c r="C76">
        <f>VLOOKUP(B76,[11]Sheet2!A$1:B$100,2,FALSE)</f>
        <v>8</v>
      </c>
      <c r="D76" t="s">
        <v>36135</v>
      </c>
      <c r="E76" t="s">
        <v>36136</v>
      </c>
      <c r="F76" t="s">
        <v>36137</v>
      </c>
      <c r="G76" t="s">
        <v>35818</v>
      </c>
      <c r="H76">
        <v>1990</v>
      </c>
      <c r="I76" t="s">
        <v>353</v>
      </c>
      <c r="J76" t="s">
        <v>22</v>
      </c>
      <c r="K76" t="s">
        <v>36138</v>
      </c>
      <c r="L76">
        <v>130</v>
      </c>
    </row>
    <row r="77" spans="1:14">
      <c r="A77">
        <f t="shared" si="1"/>
        <v>75</v>
      </c>
      <c r="B77" t="s">
        <v>136</v>
      </c>
      <c r="C77">
        <f>VLOOKUP(B77,[11]Sheet2!A$1:B$100,2,FALSE)</f>
        <v>8</v>
      </c>
      <c r="D77" t="s">
        <v>36139</v>
      </c>
      <c r="E77" t="s">
        <v>36140</v>
      </c>
      <c r="F77" t="s">
        <v>36141</v>
      </c>
      <c r="G77" t="s">
        <v>36142</v>
      </c>
      <c r="H77">
        <v>1983</v>
      </c>
      <c r="I77" t="s">
        <v>353</v>
      </c>
      <c r="J77" t="s">
        <v>22</v>
      </c>
      <c r="K77" t="s">
        <v>36143</v>
      </c>
      <c r="L77">
        <v>25</v>
      </c>
      <c r="M77" t="s">
        <v>36140</v>
      </c>
      <c r="N77" t="s">
        <v>24</v>
      </c>
    </row>
    <row r="78" spans="1:14">
      <c r="A78">
        <f t="shared" si="1"/>
        <v>76</v>
      </c>
      <c r="B78" t="s">
        <v>136</v>
      </c>
      <c r="C78">
        <f>VLOOKUP(B78,[11]Sheet2!A$1:B$100,2,FALSE)</f>
        <v>8</v>
      </c>
      <c r="D78" t="s">
        <v>36144</v>
      </c>
      <c r="E78" t="s">
        <v>36145</v>
      </c>
      <c r="F78" t="s">
        <v>36146</v>
      </c>
      <c r="G78" t="s">
        <v>7907</v>
      </c>
      <c r="H78">
        <v>2005</v>
      </c>
      <c r="I78" t="s">
        <v>3090</v>
      </c>
      <c r="J78" t="s">
        <v>22</v>
      </c>
      <c r="K78" t="s">
        <v>36147</v>
      </c>
      <c r="L78">
        <v>152</v>
      </c>
      <c r="M78" t="s">
        <v>36148</v>
      </c>
    </row>
    <row r="79" spans="1:14">
      <c r="A79">
        <f t="shared" si="1"/>
        <v>77</v>
      </c>
      <c r="B79" t="s">
        <v>136</v>
      </c>
      <c r="C79">
        <f>VLOOKUP(B79,[11]Sheet2!A$1:B$100,2,FALSE)</f>
        <v>8</v>
      </c>
      <c r="D79" t="s">
        <v>36149</v>
      </c>
      <c r="E79" t="s">
        <v>36150</v>
      </c>
      <c r="F79" t="s">
        <v>36151</v>
      </c>
      <c r="G79" t="s">
        <v>35818</v>
      </c>
      <c r="H79">
        <v>2003</v>
      </c>
      <c r="I79" t="s">
        <v>863</v>
      </c>
      <c r="J79" t="s">
        <v>22</v>
      </c>
      <c r="K79" t="s">
        <v>36152</v>
      </c>
      <c r="L79">
        <v>92</v>
      </c>
      <c r="M79" t="s">
        <v>36153</v>
      </c>
    </row>
    <row r="80" spans="1:14">
      <c r="A80">
        <f t="shared" si="1"/>
        <v>78</v>
      </c>
      <c r="B80" t="s">
        <v>136</v>
      </c>
      <c r="C80">
        <f>VLOOKUP(B80,[11]Sheet2!A$1:B$100,2,FALSE)</f>
        <v>8</v>
      </c>
      <c r="D80" t="s">
        <v>36154</v>
      </c>
      <c r="E80" t="s">
        <v>36155</v>
      </c>
      <c r="F80" t="s">
        <v>36156</v>
      </c>
      <c r="G80" t="s">
        <v>35818</v>
      </c>
      <c r="H80">
        <v>1995</v>
      </c>
      <c r="I80" t="s">
        <v>353</v>
      </c>
      <c r="J80" t="s">
        <v>22</v>
      </c>
      <c r="K80" t="s">
        <v>36157</v>
      </c>
      <c r="L80">
        <v>80</v>
      </c>
    </row>
    <row r="81" spans="1:14">
      <c r="A81">
        <f t="shared" si="1"/>
        <v>79</v>
      </c>
      <c r="B81" t="s">
        <v>136</v>
      </c>
      <c r="C81">
        <f>VLOOKUP(B81,[11]Sheet2!A$1:B$100,2,FALSE)</f>
        <v>8</v>
      </c>
      <c r="D81" t="s">
        <v>36158</v>
      </c>
      <c r="E81" t="s">
        <v>36159</v>
      </c>
      <c r="F81" t="s">
        <v>36160</v>
      </c>
      <c r="G81" t="s">
        <v>7907</v>
      </c>
      <c r="H81">
        <v>1992</v>
      </c>
      <c r="I81" t="s">
        <v>3090</v>
      </c>
      <c r="J81" t="s">
        <v>22</v>
      </c>
      <c r="K81" t="s">
        <v>36161</v>
      </c>
      <c r="L81">
        <v>37</v>
      </c>
    </row>
    <row r="82" spans="1:14">
      <c r="A82">
        <f t="shared" si="1"/>
        <v>80</v>
      </c>
      <c r="B82" t="s">
        <v>136</v>
      </c>
      <c r="C82">
        <f>VLOOKUP(B82,[11]Sheet2!A$1:B$100,2,FALSE)</f>
        <v>8</v>
      </c>
      <c r="D82" t="s">
        <v>36162</v>
      </c>
      <c r="F82" t="s">
        <v>36163</v>
      </c>
      <c r="G82" t="s">
        <v>36164</v>
      </c>
      <c r="H82">
        <v>1993</v>
      </c>
      <c r="I82" t="s">
        <v>17676</v>
      </c>
      <c r="J82" t="s">
        <v>22</v>
      </c>
      <c r="L82">
        <v>236</v>
      </c>
      <c r="N82" t="s">
        <v>34</v>
      </c>
    </row>
    <row r="83" spans="1:14">
      <c r="A83">
        <f t="shared" si="1"/>
        <v>81</v>
      </c>
      <c r="B83" t="s">
        <v>348</v>
      </c>
      <c r="C83">
        <f>VLOOKUP(B83,[11]Sheet2!A$1:B$100,2,FALSE)</f>
        <v>9</v>
      </c>
      <c r="D83" t="s">
        <v>36165</v>
      </c>
      <c r="E83" t="s">
        <v>36166</v>
      </c>
      <c r="F83" t="s">
        <v>36167</v>
      </c>
      <c r="G83" t="s">
        <v>34838</v>
      </c>
      <c r="H83">
        <v>1993</v>
      </c>
      <c r="I83" t="s">
        <v>353</v>
      </c>
      <c r="J83" t="s">
        <v>22</v>
      </c>
      <c r="K83" t="s">
        <v>36168</v>
      </c>
      <c r="L83">
        <v>79</v>
      </c>
    </row>
    <row r="84" spans="1:14">
      <c r="A84">
        <f t="shared" si="1"/>
        <v>82</v>
      </c>
      <c r="B84" t="s">
        <v>348</v>
      </c>
      <c r="C84">
        <f>VLOOKUP(B84,[11]Sheet2!A$1:B$100,2,FALSE)</f>
        <v>9</v>
      </c>
      <c r="D84" t="s">
        <v>36169</v>
      </c>
      <c r="E84" t="s">
        <v>36170</v>
      </c>
      <c r="F84" t="s">
        <v>36171</v>
      </c>
      <c r="G84" t="s">
        <v>35818</v>
      </c>
      <c r="H84">
        <v>1992</v>
      </c>
      <c r="I84" t="s">
        <v>353</v>
      </c>
      <c r="J84" t="s">
        <v>22</v>
      </c>
      <c r="K84" t="s">
        <v>36172</v>
      </c>
      <c r="L84">
        <v>53</v>
      </c>
    </row>
    <row r="85" spans="1:14">
      <c r="A85">
        <f t="shared" si="1"/>
        <v>83</v>
      </c>
      <c r="B85" t="s">
        <v>348</v>
      </c>
      <c r="C85">
        <f>VLOOKUP(B85,[11]Sheet2!A$1:B$100,2,FALSE)</f>
        <v>9</v>
      </c>
      <c r="D85" t="s">
        <v>36173</v>
      </c>
      <c r="E85" t="s">
        <v>36174</v>
      </c>
      <c r="F85" t="s">
        <v>36175</v>
      </c>
      <c r="G85" t="s">
        <v>218</v>
      </c>
      <c r="H85">
        <v>1994</v>
      </c>
      <c r="I85" t="s">
        <v>24917</v>
      </c>
      <c r="J85" t="s">
        <v>22</v>
      </c>
      <c r="K85" t="s">
        <v>36176</v>
      </c>
      <c r="L85">
        <v>59</v>
      </c>
    </row>
    <row r="86" spans="1:14">
      <c r="A86">
        <f t="shared" si="1"/>
        <v>84</v>
      </c>
      <c r="B86" t="s">
        <v>348</v>
      </c>
      <c r="C86">
        <f>VLOOKUP(B86,[11]Sheet2!A$1:B$100,2,FALSE)</f>
        <v>9</v>
      </c>
      <c r="D86" t="s">
        <v>36177</v>
      </c>
      <c r="E86" t="s">
        <v>36178</v>
      </c>
      <c r="F86" t="s">
        <v>35996</v>
      </c>
      <c r="G86" t="s">
        <v>35818</v>
      </c>
      <c r="H86">
        <v>1999</v>
      </c>
      <c r="I86" t="s">
        <v>353</v>
      </c>
      <c r="J86" t="s">
        <v>22</v>
      </c>
      <c r="K86" t="s">
        <v>36179</v>
      </c>
      <c r="L86">
        <v>107</v>
      </c>
    </row>
    <row r="87" spans="1:14">
      <c r="A87">
        <f t="shared" si="1"/>
        <v>85</v>
      </c>
      <c r="B87" t="s">
        <v>348</v>
      </c>
      <c r="C87">
        <f>VLOOKUP(B87,[11]Sheet2!A$1:B$100,2,FALSE)</f>
        <v>9</v>
      </c>
      <c r="D87" t="s">
        <v>36180</v>
      </c>
      <c r="E87" t="s">
        <v>36181</v>
      </c>
      <c r="F87" t="s">
        <v>36182</v>
      </c>
      <c r="G87" t="s">
        <v>35818</v>
      </c>
      <c r="H87">
        <v>1992</v>
      </c>
      <c r="I87" t="s">
        <v>353</v>
      </c>
      <c r="J87" t="s">
        <v>22</v>
      </c>
      <c r="K87" t="s">
        <v>36183</v>
      </c>
      <c r="L87">
        <v>26</v>
      </c>
      <c r="M87" t="s">
        <v>36184</v>
      </c>
    </row>
    <row r="88" spans="1:14">
      <c r="A88">
        <f t="shared" si="1"/>
        <v>86</v>
      </c>
      <c r="B88" t="s">
        <v>348</v>
      </c>
      <c r="C88">
        <f>VLOOKUP(B88,[11]Sheet2!A$1:B$100,2,FALSE)</f>
        <v>9</v>
      </c>
      <c r="D88" t="s">
        <v>36185</v>
      </c>
      <c r="E88" t="s">
        <v>36186</v>
      </c>
      <c r="F88" t="s">
        <v>36187</v>
      </c>
      <c r="G88" t="s">
        <v>35818</v>
      </c>
      <c r="H88">
        <v>1989</v>
      </c>
      <c r="I88" t="s">
        <v>353</v>
      </c>
      <c r="J88" t="s">
        <v>22</v>
      </c>
      <c r="K88" t="s">
        <v>36188</v>
      </c>
      <c r="L88">
        <v>36</v>
      </c>
    </row>
    <row r="89" spans="1:14">
      <c r="A89">
        <f t="shared" si="1"/>
        <v>87</v>
      </c>
      <c r="B89" t="s">
        <v>348</v>
      </c>
      <c r="C89">
        <f>VLOOKUP(B89,[11]Sheet2!A$1:B$100,2,FALSE)</f>
        <v>9</v>
      </c>
      <c r="D89" t="s">
        <v>36189</v>
      </c>
      <c r="E89" t="s">
        <v>36190</v>
      </c>
      <c r="F89" t="s">
        <v>36191</v>
      </c>
      <c r="G89" t="s">
        <v>7907</v>
      </c>
      <c r="H89">
        <v>1990</v>
      </c>
      <c r="I89" t="s">
        <v>3090</v>
      </c>
      <c r="J89" t="s">
        <v>22</v>
      </c>
      <c r="K89" t="s">
        <v>36192</v>
      </c>
      <c r="L89">
        <v>51</v>
      </c>
    </row>
    <row r="90" spans="1:14">
      <c r="A90">
        <f t="shared" si="1"/>
        <v>88</v>
      </c>
      <c r="B90" t="s">
        <v>348</v>
      </c>
      <c r="C90">
        <f>VLOOKUP(B90,[11]Sheet2!A$1:B$100,2,FALSE)</f>
        <v>9</v>
      </c>
      <c r="D90" t="s">
        <v>36193</v>
      </c>
      <c r="E90" t="s">
        <v>36194</v>
      </c>
      <c r="F90" t="s">
        <v>36195</v>
      </c>
      <c r="G90" t="s">
        <v>7907</v>
      </c>
      <c r="H90">
        <v>1993</v>
      </c>
      <c r="I90" t="s">
        <v>3090</v>
      </c>
      <c r="J90" t="s">
        <v>22</v>
      </c>
      <c r="K90" t="s">
        <v>36196</v>
      </c>
      <c r="L90">
        <v>38</v>
      </c>
    </row>
    <row r="91" spans="1:14">
      <c r="A91">
        <f t="shared" si="1"/>
        <v>89</v>
      </c>
      <c r="B91" t="s">
        <v>348</v>
      </c>
      <c r="C91">
        <f>VLOOKUP(B91,[11]Sheet2!A$1:B$100,2,FALSE)</f>
        <v>9</v>
      </c>
      <c r="D91" t="s">
        <v>36197</v>
      </c>
      <c r="E91" t="s">
        <v>36198</v>
      </c>
      <c r="F91" t="s">
        <v>36199</v>
      </c>
      <c r="G91" t="s">
        <v>7907</v>
      </c>
      <c r="H91">
        <v>1996</v>
      </c>
      <c r="I91" t="s">
        <v>3090</v>
      </c>
      <c r="J91" t="s">
        <v>22</v>
      </c>
      <c r="K91" t="s">
        <v>36200</v>
      </c>
      <c r="L91">
        <v>29</v>
      </c>
    </row>
    <row r="92" spans="1:14">
      <c r="A92">
        <f t="shared" si="1"/>
        <v>90</v>
      </c>
      <c r="B92" t="s">
        <v>348</v>
      </c>
      <c r="C92">
        <f>VLOOKUP(B92,[11]Sheet2!A$1:B$100,2,FALSE)</f>
        <v>9</v>
      </c>
      <c r="D92" t="s">
        <v>36201</v>
      </c>
      <c r="E92" t="s">
        <v>36202</v>
      </c>
      <c r="F92" t="s">
        <v>36203</v>
      </c>
      <c r="G92" t="s">
        <v>34838</v>
      </c>
      <c r="H92">
        <v>1996</v>
      </c>
      <c r="I92" t="s">
        <v>353</v>
      </c>
      <c r="J92" t="s">
        <v>22</v>
      </c>
      <c r="K92" t="s">
        <v>36204</v>
      </c>
      <c r="L92">
        <v>66</v>
      </c>
      <c r="M92" t="s">
        <v>36205</v>
      </c>
    </row>
    <row r="93" spans="1:14">
      <c r="A93">
        <f t="shared" si="1"/>
        <v>91</v>
      </c>
      <c r="B93" t="s">
        <v>664</v>
      </c>
      <c r="C93">
        <f>VLOOKUP(B93,[11]Sheet2!A$1:B$100,2,FALSE)</f>
        <v>10</v>
      </c>
      <c r="D93" t="s">
        <v>36206</v>
      </c>
      <c r="E93" t="s">
        <v>36207</v>
      </c>
      <c r="F93" t="s">
        <v>36208</v>
      </c>
      <c r="G93" t="s">
        <v>18204</v>
      </c>
      <c r="H93">
        <v>1993</v>
      </c>
      <c r="I93" t="s">
        <v>863</v>
      </c>
      <c r="J93" t="s">
        <v>22</v>
      </c>
      <c r="K93" t="s">
        <v>36209</v>
      </c>
      <c r="L93">
        <v>97</v>
      </c>
    </row>
    <row r="94" spans="1:14">
      <c r="A94">
        <f t="shared" si="1"/>
        <v>92</v>
      </c>
      <c r="B94" t="s">
        <v>664</v>
      </c>
      <c r="C94">
        <f>VLOOKUP(B94,[11]Sheet2!A$1:B$100,2,FALSE)</f>
        <v>10</v>
      </c>
      <c r="D94" t="s">
        <v>36210</v>
      </c>
      <c r="E94" t="s">
        <v>36211</v>
      </c>
      <c r="F94" t="s">
        <v>36212</v>
      </c>
      <c r="G94" t="s">
        <v>35983</v>
      </c>
      <c r="H94">
        <v>1996</v>
      </c>
      <c r="I94" t="s">
        <v>25013</v>
      </c>
      <c r="J94" t="s">
        <v>22</v>
      </c>
      <c r="K94" t="s">
        <v>36213</v>
      </c>
      <c r="L94">
        <v>47</v>
      </c>
      <c r="M94" t="s">
        <v>36214</v>
      </c>
    </row>
    <row r="95" spans="1:14">
      <c r="A95">
        <f t="shared" si="1"/>
        <v>93</v>
      </c>
      <c r="B95" t="s">
        <v>664</v>
      </c>
      <c r="C95">
        <f>VLOOKUP(B95,[11]Sheet2!A$1:B$100,2,FALSE)</f>
        <v>10</v>
      </c>
      <c r="D95" t="s">
        <v>36215</v>
      </c>
      <c r="E95" t="s">
        <v>36216</v>
      </c>
      <c r="F95" t="s">
        <v>36217</v>
      </c>
      <c r="G95" t="s">
        <v>8131</v>
      </c>
      <c r="H95">
        <v>1998</v>
      </c>
      <c r="I95" t="s">
        <v>863</v>
      </c>
      <c r="J95" t="s">
        <v>22</v>
      </c>
      <c r="K95" t="s">
        <v>36218</v>
      </c>
      <c r="L95">
        <v>91</v>
      </c>
      <c r="M95" t="s">
        <v>36219</v>
      </c>
    </row>
    <row r="96" spans="1:14">
      <c r="A96">
        <f t="shared" si="1"/>
        <v>94</v>
      </c>
      <c r="B96" t="s">
        <v>664</v>
      </c>
      <c r="C96">
        <f>VLOOKUP(B96,[11]Sheet2!A$1:B$100,2,FALSE)</f>
        <v>10</v>
      </c>
      <c r="D96" t="s">
        <v>36220</v>
      </c>
      <c r="E96" t="s">
        <v>36221</v>
      </c>
      <c r="F96" t="s">
        <v>36222</v>
      </c>
      <c r="G96" t="s">
        <v>36223</v>
      </c>
      <c r="H96">
        <v>2001</v>
      </c>
      <c r="I96" t="s">
        <v>24917</v>
      </c>
      <c r="J96" t="s">
        <v>22</v>
      </c>
      <c r="K96" t="s">
        <v>36224</v>
      </c>
      <c r="L96">
        <v>46</v>
      </c>
      <c r="M96" t="s">
        <v>36225</v>
      </c>
    </row>
    <row r="97" spans="1:14">
      <c r="A97">
        <f t="shared" si="1"/>
        <v>95</v>
      </c>
      <c r="B97" t="s">
        <v>664</v>
      </c>
      <c r="C97">
        <f>VLOOKUP(B97,[11]Sheet2!A$1:B$100,2,FALSE)</f>
        <v>10</v>
      </c>
      <c r="D97" t="s">
        <v>36226</v>
      </c>
      <c r="E97" t="s">
        <v>36227</v>
      </c>
      <c r="F97" t="s">
        <v>35830</v>
      </c>
      <c r="G97" t="s">
        <v>31910</v>
      </c>
      <c r="H97">
        <v>1987</v>
      </c>
      <c r="I97" t="s">
        <v>353</v>
      </c>
      <c r="J97" t="s">
        <v>22</v>
      </c>
      <c r="K97" t="s">
        <v>36228</v>
      </c>
      <c r="L97">
        <v>2328</v>
      </c>
    </row>
    <row r="98" spans="1:14">
      <c r="A98">
        <f t="shared" si="1"/>
        <v>96</v>
      </c>
      <c r="B98" t="s">
        <v>664</v>
      </c>
      <c r="C98">
        <f>VLOOKUP(B98,[11]Sheet2!A$1:B$100,2,FALSE)</f>
        <v>10</v>
      </c>
      <c r="D98" t="s">
        <v>36229</v>
      </c>
      <c r="E98" t="s">
        <v>36230</v>
      </c>
      <c r="F98" t="s">
        <v>36231</v>
      </c>
      <c r="G98" t="s">
        <v>7907</v>
      </c>
      <c r="H98">
        <v>2005</v>
      </c>
      <c r="I98" t="s">
        <v>3090</v>
      </c>
      <c r="J98" t="s">
        <v>22</v>
      </c>
      <c r="K98" t="s">
        <v>36232</v>
      </c>
      <c r="L98">
        <v>339</v>
      </c>
      <c r="M98" t="s">
        <v>36233</v>
      </c>
    </row>
    <row r="99" spans="1:14">
      <c r="A99">
        <f t="shared" si="1"/>
        <v>97</v>
      </c>
      <c r="B99" t="s">
        <v>664</v>
      </c>
      <c r="C99">
        <f>VLOOKUP(B99,[11]Sheet2!A$1:B$100,2,FALSE)</f>
        <v>10</v>
      </c>
      <c r="D99" t="s">
        <v>36234</v>
      </c>
      <c r="E99" t="s">
        <v>36235</v>
      </c>
      <c r="F99" t="s">
        <v>36102</v>
      </c>
      <c r="G99" t="s">
        <v>35818</v>
      </c>
      <c r="H99">
        <v>1997</v>
      </c>
      <c r="I99" t="s">
        <v>353</v>
      </c>
      <c r="J99" t="s">
        <v>22</v>
      </c>
      <c r="K99" t="s">
        <v>36236</v>
      </c>
      <c r="L99">
        <v>46</v>
      </c>
    </row>
    <row r="100" spans="1:14">
      <c r="A100">
        <f t="shared" si="1"/>
        <v>98</v>
      </c>
      <c r="B100" t="s">
        <v>664</v>
      </c>
      <c r="C100">
        <f>VLOOKUP(B100,[11]Sheet2!A$1:B$100,2,FALSE)</f>
        <v>10</v>
      </c>
      <c r="D100" t="s">
        <v>36237</v>
      </c>
      <c r="E100" t="s">
        <v>36238</v>
      </c>
      <c r="F100" t="s">
        <v>36239</v>
      </c>
      <c r="G100" t="s">
        <v>36240</v>
      </c>
      <c r="H100">
        <v>2008</v>
      </c>
      <c r="I100" t="s">
        <v>7647</v>
      </c>
      <c r="J100" t="s">
        <v>22</v>
      </c>
      <c r="K100" t="s">
        <v>36241</v>
      </c>
      <c r="L100">
        <v>14</v>
      </c>
      <c r="M100" t="s">
        <v>36242</v>
      </c>
    </row>
    <row r="101" spans="1:14">
      <c r="A101">
        <f t="shared" si="1"/>
        <v>99</v>
      </c>
      <c r="B101" t="s">
        <v>664</v>
      </c>
      <c r="C101">
        <f>VLOOKUP(B101,[11]Sheet2!A$1:B$100,2,FALSE)</f>
        <v>10</v>
      </c>
      <c r="D101" t="s">
        <v>36243</v>
      </c>
      <c r="E101" t="s">
        <v>36244</v>
      </c>
      <c r="F101" t="s">
        <v>36245</v>
      </c>
      <c r="G101" t="s">
        <v>35956</v>
      </c>
      <c r="H101">
        <v>2009</v>
      </c>
      <c r="I101" t="s">
        <v>3090</v>
      </c>
      <c r="J101" t="s">
        <v>22</v>
      </c>
      <c r="K101" t="s">
        <v>36246</v>
      </c>
      <c r="L101">
        <v>392</v>
      </c>
      <c r="M101" t="s">
        <v>36247</v>
      </c>
    </row>
    <row r="102" spans="1:14">
      <c r="A102">
        <f t="shared" si="1"/>
        <v>100</v>
      </c>
      <c r="B102" t="s">
        <v>664</v>
      </c>
      <c r="C102">
        <f>VLOOKUP(B102,[11]Sheet2!A$1:B$100,2,FALSE)</f>
        <v>10</v>
      </c>
      <c r="D102" t="s">
        <v>36248</v>
      </c>
      <c r="E102" t="s">
        <v>36249</v>
      </c>
      <c r="F102" t="s">
        <v>36250</v>
      </c>
      <c r="G102" t="s">
        <v>20</v>
      </c>
      <c r="H102">
        <v>2002</v>
      </c>
      <c r="I102" t="s">
        <v>36128</v>
      </c>
      <c r="J102" t="s">
        <v>22</v>
      </c>
      <c r="K102" t="s">
        <v>36251</v>
      </c>
      <c r="L102">
        <v>42</v>
      </c>
      <c r="M102" t="s">
        <v>36252</v>
      </c>
    </row>
    <row r="103" spans="1:14">
      <c r="A103">
        <f t="shared" si="1"/>
        <v>101</v>
      </c>
      <c r="B103" t="s">
        <v>16</v>
      </c>
      <c r="C103">
        <f>VLOOKUP(B103,[11]Sheet2!A$1:B$100,2,FALSE)</f>
        <v>11</v>
      </c>
      <c r="D103" t="s">
        <v>36253</v>
      </c>
      <c r="E103" t="s">
        <v>36254</v>
      </c>
      <c r="F103" t="s">
        <v>36255</v>
      </c>
      <c r="G103" t="s">
        <v>3089</v>
      </c>
      <c r="H103">
        <v>1998</v>
      </c>
      <c r="I103" t="s">
        <v>3090</v>
      </c>
      <c r="J103" t="s">
        <v>22</v>
      </c>
      <c r="K103" t="s">
        <v>36256</v>
      </c>
      <c r="L103">
        <v>93</v>
      </c>
      <c r="M103" t="s">
        <v>36257</v>
      </c>
    </row>
    <row r="104" spans="1:14">
      <c r="A104">
        <f t="shared" si="1"/>
        <v>102</v>
      </c>
      <c r="B104" t="s">
        <v>16</v>
      </c>
      <c r="C104">
        <f>VLOOKUP(B104,[11]Sheet2!A$1:B$100,2,FALSE)</f>
        <v>11</v>
      </c>
      <c r="D104" t="s">
        <v>36258</v>
      </c>
      <c r="E104" t="s">
        <v>36259</v>
      </c>
      <c r="F104" t="s">
        <v>36260</v>
      </c>
      <c r="G104" t="s">
        <v>35818</v>
      </c>
      <c r="H104">
        <v>2000</v>
      </c>
      <c r="I104" t="s">
        <v>863</v>
      </c>
      <c r="J104" t="s">
        <v>22</v>
      </c>
      <c r="K104" t="s">
        <v>36261</v>
      </c>
      <c r="L104">
        <v>56</v>
      </c>
      <c r="M104" t="s">
        <v>36262</v>
      </c>
    </row>
    <row r="105" spans="1:14">
      <c r="A105">
        <f t="shared" si="1"/>
        <v>103</v>
      </c>
      <c r="B105" t="s">
        <v>16</v>
      </c>
      <c r="C105">
        <f>VLOOKUP(B105,[11]Sheet2!A$1:B$100,2,FALSE)</f>
        <v>11</v>
      </c>
      <c r="D105" t="s">
        <v>36263</v>
      </c>
      <c r="E105" t="s">
        <v>36264</v>
      </c>
      <c r="F105" t="s">
        <v>36265</v>
      </c>
      <c r="H105">
        <v>1992</v>
      </c>
      <c r="I105" t="s">
        <v>3090</v>
      </c>
      <c r="J105" t="s">
        <v>22</v>
      </c>
      <c r="K105" t="s">
        <v>36266</v>
      </c>
      <c r="L105">
        <v>115</v>
      </c>
    </row>
    <row r="106" spans="1:14">
      <c r="A106">
        <f t="shared" si="1"/>
        <v>104</v>
      </c>
      <c r="B106" t="s">
        <v>16</v>
      </c>
      <c r="C106">
        <f>VLOOKUP(B106,[11]Sheet2!A$1:B$100,2,FALSE)</f>
        <v>11</v>
      </c>
      <c r="D106" t="s">
        <v>36267</v>
      </c>
      <c r="E106" t="s">
        <v>36268</v>
      </c>
      <c r="F106" t="s">
        <v>36269</v>
      </c>
      <c r="G106" t="s">
        <v>36270</v>
      </c>
      <c r="H106">
        <v>2001</v>
      </c>
      <c r="I106" t="s">
        <v>353</v>
      </c>
      <c r="J106" t="s">
        <v>22</v>
      </c>
      <c r="K106" t="s">
        <v>36271</v>
      </c>
      <c r="L106">
        <v>71</v>
      </c>
      <c r="M106" t="s">
        <v>36268</v>
      </c>
      <c r="N106" t="s">
        <v>1717</v>
      </c>
    </row>
    <row r="107" spans="1:14">
      <c r="A107">
        <f t="shared" si="1"/>
        <v>105</v>
      </c>
      <c r="B107" t="s">
        <v>16</v>
      </c>
      <c r="C107">
        <f>VLOOKUP(B107,[11]Sheet2!A$1:B$100,2,FALSE)</f>
        <v>11</v>
      </c>
      <c r="D107" t="s">
        <v>36272</v>
      </c>
      <c r="E107" t="s">
        <v>36273</v>
      </c>
      <c r="F107" t="s">
        <v>36274</v>
      </c>
      <c r="G107" t="s">
        <v>35818</v>
      </c>
      <c r="H107">
        <v>2007</v>
      </c>
      <c r="I107" t="s">
        <v>863</v>
      </c>
      <c r="J107" t="s">
        <v>22</v>
      </c>
      <c r="K107" t="s">
        <v>36275</v>
      </c>
      <c r="L107">
        <v>85</v>
      </c>
      <c r="M107" t="s">
        <v>36276</v>
      </c>
    </row>
    <row r="108" spans="1:14">
      <c r="A108">
        <f t="shared" si="1"/>
        <v>106</v>
      </c>
      <c r="B108" t="s">
        <v>16</v>
      </c>
      <c r="C108">
        <f>VLOOKUP(B108,[11]Sheet2!A$1:B$100,2,FALSE)</f>
        <v>11</v>
      </c>
      <c r="D108" t="s">
        <v>36277</v>
      </c>
      <c r="E108" t="s">
        <v>36278</v>
      </c>
      <c r="F108" t="s">
        <v>36279</v>
      </c>
      <c r="G108" t="s">
        <v>36127</v>
      </c>
      <c r="H108">
        <v>1989</v>
      </c>
      <c r="I108" t="s">
        <v>36128</v>
      </c>
      <c r="J108" t="s">
        <v>22</v>
      </c>
      <c r="K108" t="s">
        <v>36280</v>
      </c>
      <c r="L108">
        <v>40</v>
      </c>
      <c r="M108" t="s">
        <v>36281</v>
      </c>
    </row>
    <row r="109" spans="1:14">
      <c r="A109">
        <f t="shared" si="1"/>
        <v>107</v>
      </c>
      <c r="B109" t="s">
        <v>16</v>
      </c>
      <c r="C109">
        <f>VLOOKUP(B109,[11]Sheet2!A$1:B$100,2,FALSE)</f>
        <v>11</v>
      </c>
      <c r="D109" t="s">
        <v>36282</v>
      </c>
      <c r="E109" t="s">
        <v>36283</v>
      </c>
      <c r="F109" t="s">
        <v>36284</v>
      </c>
      <c r="G109" t="s">
        <v>36285</v>
      </c>
      <c r="H109">
        <v>2009</v>
      </c>
      <c r="I109" t="s">
        <v>863</v>
      </c>
      <c r="J109" t="s">
        <v>22</v>
      </c>
      <c r="K109" t="s">
        <v>36286</v>
      </c>
      <c r="L109">
        <v>2</v>
      </c>
      <c r="M109" t="s">
        <v>36287</v>
      </c>
    </row>
    <row r="110" spans="1:14">
      <c r="A110">
        <f t="shared" si="1"/>
        <v>108</v>
      </c>
      <c r="B110" t="s">
        <v>16</v>
      </c>
      <c r="C110">
        <f>VLOOKUP(B110,[11]Sheet2!A$1:B$100,2,FALSE)</f>
        <v>11</v>
      </c>
      <c r="D110" t="s">
        <v>36288</v>
      </c>
      <c r="E110" t="s">
        <v>36289</v>
      </c>
      <c r="F110" t="s">
        <v>36290</v>
      </c>
      <c r="G110" t="s">
        <v>36057</v>
      </c>
      <c r="H110">
        <v>2005</v>
      </c>
      <c r="I110" t="s">
        <v>863</v>
      </c>
      <c r="J110" t="s">
        <v>22</v>
      </c>
      <c r="K110" t="s">
        <v>36291</v>
      </c>
      <c r="L110">
        <v>85</v>
      </c>
      <c r="M110" t="s">
        <v>36289</v>
      </c>
      <c r="N110" t="s">
        <v>1717</v>
      </c>
    </row>
    <row r="111" spans="1:14">
      <c r="A111">
        <f t="shared" si="1"/>
        <v>109</v>
      </c>
      <c r="B111" t="s">
        <v>16</v>
      </c>
      <c r="C111">
        <f>VLOOKUP(B111,[11]Sheet2!A$1:B$100,2,FALSE)</f>
        <v>11</v>
      </c>
      <c r="D111" t="s">
        <v>36292</v>
      </c>
      <c r="E111" t="s">
        <v>36293</v>
      </c>
      <c r="F111" t="s">
        <v>36294</v>
      </c>
      <c r="G111" t="s">
        <v>20</v>
      </c>
      <c r="H111">
        <v>2011</v>
      </c>
      <c r="I111" t="s">
        <v>863</v>
      </c>
      <c r="J111" t="s">
        <v>22</v>
      </c>
      <c r="K111" t="s">
        <v>36295</v>
      </c>
      <c r="L111">
        <v>34</v>
      </c>
      <c r="M111" t="s">
        <v>36296</v>
      </c>
    </row>
    <row r="112" spans="1:14">
      <c r="A112">
        <f t="shared" si="1"/>
        <v>110</v>
      </c>
      <c r="B112" t="s">
        <v>16</v>
      </c>
      <c r="C112">
        <f>VLOOKUP(B112,[11]Sheet2!A$1:B$100,2,FALSE)</f>
        <v>11</v>
      </c>
      <c r="D112" t="s">
        <v>36297</v>
      </c>
      <c r="E112" t="s">
        <v>36298</v>
      </c>
      <c r="F112" t="s">
        <v>36299</v>
      </c>
      <c r="G112" t="s">
        <v>35818</v>
      </c>
      <c r="H112">
        <v>1996</v>
      </c>
      <c r="I112" t="s">
        <v>353</v>
      </c>
      <c r="J112" t="s">
        <v>22</v>
      </c>
      <c r="K112" t="s">
        <v>36300</v>
      </c>
      <c r="L112">
        <v>46</v>
      </c>
    </row>
    <row r="113" spans="1:14">
      <c r="A113">
        <f t="shared" si="1"/>
        <v>111</v>
      </c>
      <c r="B113" t="s">
        <v>633</v>
      </c>
      <c r="C113">
        <f>VLOOKUP(B113,[11]Sheet2!A$1:B$100,2,FALSE)</f>
        <v>12</v>
      </c>
      <c r="D113" t="s">
        <v>36301</v>
      </c>
      <c r="E113" t="s">
        <v>36302</v>
      </c>
      <c r="F113" t="s">
        <v>36303</v>
      </c>
      <c r="G113" t="s">
        <v>36304</v>
      </c>
      <c r="H113">
        <v>2005</v>
      </c>
      <c r="I113" t="s">
        <v>863</v>
      </c>
      <c r="J113" t="s">
        <v>22</v>
      </c>
      <c r="K113" t="s">
        <v>36305</v>
      </c>
      <c r="L113">
        <v>14</v>
      </c>
      <c r="M113" t="s">
        <v>36302</v>
      </c>
      <c r="N113" t="s">
        <v>1717</v>
      </c>
    </row>
    <row r="114" spans="1:14">
      <c r="A114">
        <f t="shared" si="1"/>
        <v>112</v>
      </c>
      <c r="B114" t="s">
        <v>633</v>
      </c>
      <c r="C114">
        <f>VLOOKUP(B114,[11]Sheet2!A$1:B$100,2,FALSE)</f>
        <v>12</v>
      </c>
      <c r="D114" t="s">
        <v>36306</v>
      </c>
      <c r="E114" t="s">
        <v>36307</v>
      </c>
      <c r="F114" t="s">
        <v>36308</v>
      </c>
      <c r="G114" t="s">
        <v>36309</v>
      </c>
      <c r="H114">
        <v>1992</v>
      </c>
      <c r="I114" t="s">
        <v>7647</v>
      </c>
      <c r="J114" t="s">
        <v>22</v>
      </c>
      <c r="K114" t="s">
        <v>36310</v>
      </c>
      <c r="L114">
        <v>71</v>
      </c>
    </row>
    <row r="115" spans="1:14">
      <c r="A115">
        <f t="shared" si="1"/>
        <v>113</v>
      </c>
      <c r="B115" t="s">
        <v>633</v>
      </c>
      <c r="C115">
        <f>VLOOKUP(B115,[11]Sheet2!A$1:B$100,2,FALSE)</f>
        <v>12</v>
      </c>
      <c r="D115" t="s">
        <v>36311</v>
      </c>
      <c r="E115" t="s">
        <v>36312</v>
      </c>
      <c r="F115" t="s">
        <v>36313</v>
      </c>
      <c r="G115" t="s">
        <v>35818</v>
      </c>
      <c r="H115">
        <v>1994</v>
      </c>
      <c r="I115" t="s">
        <v>353</v>
      </c>
      <c r="J115" t="s">
        <v>22</v>
      </c>
      <c r="K115" t="s">
        <v>36314</v>
      </c>
      <c r="L115">
        <v>140</v>
      </c>
      <c r="M115" t="s">
        <v>36315</v>
      </c>
    </row>
    <row r="116" spans="1:14">
      <c r="A116">
        <f t="shared" si="1"/>
        <v>114</v>
      </c>
      <c r="B116" t="s">
        <v>633</v>
      </c>
      <c r="C116">
        <f>VLOOKUP(B116,[11]Sheet2!A$1:B$100,2,FALSE)</f>
        <v>12</v>
      </c>
      <c r="D116" t="s">
        <v>36316</v>
      </c>
      <c r="E116" t="s">
        <v>36317</v>
      </c>
      <c r="F116" t="s">
        <v>36318</v>
      </c>
      <c r="G116" t="s">
        <v>35918</v>
      </c>
      <c r="H116">
        <v>2000</v>
      </c>
      <c r="I116" t="s">
        <v>7647</v>
      </c>
      <c r="J116" t="s">
        <v>22</v>
      </c>
      <c r="K116" t="s">
        <v>36319</v>
      </c>
      <c r="L116">
        <v>101</v>
      </c>
      <c r="M116" t="s">
        <v>36320</v>
      </c>
    </row>
    <row r="117" spans="1:14">
      <c r="A117">
        <f t="shared" si="1"/>
        <v>115</v>
      </c>
      <c r="B117" t="s">
        <v>633</v>
      </c>
      <c r="C117">
        <f>VLOOKUP(B117,[11]Sheet2!A$1:B$100,2,FALSE)</f>
        <v>12</v>
      </c>
      <c r="D117" t="s">
        <v>36321</v>
      </c>
      <c r="E117" t="s">
        <v>36322</v>
      </c>
      <c r="F117" t="s">
        <v>36323</v>
      </c>
      <c r="G117" t="s">
        <v>7907</v>
      </c>
      <c r="H117">
        <v>1999</v>
      </c>
      <c r="I117" t="s">
        <v>863</v>
      </c>
      <c r="J117" t="s">
        <v>22</v>
      </c>
      <c r="K117" t="s">
        <v>36324</v>
      </c>
      <c r="L117">
        <v>44</v>
      </c>
      <c r="M117" t="s">
        <v>36325</v>
      </c>
    </row>
    <row r="118" spans="1:14">
      <c r="A118">
        <f t="shared" si="1"/>
        <v>116</v>
      </c>
      <c r="B118" t="s">
        <v>633</v>
      </c>
      <c r="C118">
        <f>VLOOKUP(B118,[11]Sheet2!A$1:B$100,2,FALSE)</f>
        <v>12</v>
      </c>
      <c r="D118" t="s">
        <v>36326</v>
      </c>
      <c r="E118" t="s">
        <v>36327</v>
      </c>
      <c r="F118" t="s">
        <v>36328</v>
      </c>
      <c r="G118" t="s">
        <v>11121</v>
      </c>
      <c r="H118">
        <v>2005</v>
      </c>
      <c r="I118" t="s">
        <v>535</v>
      </c>
      <c r="J118" t="s">
        <v>22</v>
      </c>
      <c r="K118" t="s">
        <v>36329</v>
      </c>
      <c r="L118">
        <v>40</v>
      </c>
      <c r="M118" t="s">
        <v>36330</v>
      </c>
    </row>
    <row r="119" spans="1:14">
      <c r="A119">
        <f t="shared" si="1"/>
        <v>117</v>
      </c>
      <c r="B119" t="s">
        <v>633</v>
      </c>
      <c r="C119">
        <f>VLOOKUP(B119,[11]Sheet2!A$1:B$100,2,FALSE)</f>
        <v>12</v>
      </c>
      <c r="D119" t="s">
        <v>36331</v>
      </c>
      <c r="E119" t="s">
        <v>36332</v>
      </c>
      <c r="F119" t="s">
        <v>36333</v>
      </c>
      <c r="G119" t="s">
        <v>7907</v>
      </c>
      <c r="H119">
        <v>2000</v>
      </c>
      <c r="I119" t="s">
        <v>3090</v>
      </c>
      <c r="J119" t="s">
        <v>22</v>
      </c>
      <c r="K119" t="s">
        <v>36334</v>
      </c>
      <c r="L119">
        <v>46</v>
      </c>
      <c r="M119" t="s">
        <v>36335</v>
      </c>
    </row>
    <row r="120" spans="1:14">
      <c r="A120">
        <f t="shared" si="1"/>
        <v>118</v>
      </c>
      <c r="B120" t="s">
        <v>633</v>
      </c>
      <c r="C120">
        <f>VLOOKUP(B120,[11]Sheet2!A$1:B$100,2,FALSE)</f>
        <v>12</v>
      </c>
      <c r="D120" t="s">
        <v>36336</v>
      </c>
      <c r="E120" t="s">
        <v>36337</v>
      </c>
      <c r="F120" t="s">
        <v>36338</v>
      </c>
      <c r="G120" t="s">
        <v>3541</v>
      </c>
      <c r="H120">
        <v>2005</v>
      </c>
      <c r="I120" t="s">
        <v>24917</v>
      </c>
      <c r="J120" t="s">
        <v>22</v>
      </c>
      <c r="K120" t="s">
        <v>36339</v>
      </c>
      <c r="L120">
        <v>39</v>
      </c>
      <c r="M120" t="s">
        <v>36340</v>
      </c>
    </row>
    <row r="121" spans="1:14">
      <c r="A121">
        <f t="shared" si="1"/>
        <v>119</v>
      </c>
      <c r="B121" t="s">
        <v>633</v>
      </c>
      <c r="C121">
        <f>VLOOKUP(B121,[11]Sheet2!A$1:B$100,2,FALSE)</f>
        <v>12</v>
      </c>
      <c r="D121" t="s">
        <v>36341</v>
      </c>
      <c r="E121" t="s">
        <v>36342</v>
      </c>
      <c r="F121" t="s">
        <v>36048</v>
      </c>
      <c r="G121" t="s">
        <v>35818</v>
      </c>
      <c r="H121">
        <v>1996</v>
      </c>
      <c r="I121" t="s">
        <v>353</v>
      </c>
      <c r="J121" t="s">
        <v>22</v>
      </c>
      <c r="K121" t="s">
        <v>36343</v>
      </c>
      <c r="L121">
        <v>96</v>
      </c>
      <c r="M121" t="s">
        <v>36344</v>
      </c>
    </row>
    <row r="122" spans="1:14">
      <c r="A122">
        <f t="shared" si="1"/>
        <v>120</v>
      </c>
      <c r="B122" t="s">
        <v>633</v>
      </c>
      <c r="C122">
        <f>VLOOKUP(B122,[11]Sheet2!A$1:B$100,2,FALSE)</f>
        <v>12</v>
      </c>
      <c r="D122" t="s">
        <v>36345</v>
      </c>
      <c r="E122" t="s">
        <v>36346</v>
      </c>
      <c r="F122" t="s">
        <v>36347</v>
      </c>
      <c r="G122" t="s">
        <v>35818</v>
      </c>
      <c r="H122">
        <v>2004</v>
      </c>
      <c r="I122" t="s">
        <v>863</v>
      </c>
      <c r="J122" t="s">
        <v>22</v>
      </c>
      <c r="K122" t="s">
        <v>36348</v>
      </c>
      <c r="L122">
        <v>58</v>
      </c>
      <c r="M122" t="s">
        <v>36349</v>
      </c>
    </row>
    <row r="123" spans="1:14">
      <c r="A123">
        <f t="shared" si="1"/>
        <v>121</v>
      </c>
      <c r="B123" t="s">
        <v>578</v>
      </c>
      <c r="C123">
        <f>VLOOKUP(B123,[11]Sheet2!A$1:B$100,2,FALSE)</f>
        <v>13</v>
      </c>
      <c r="D123" t="s">
        <v>36350</v>
      </c>
      <c r="E123" t="s">
        <v>36351</v>
      </c>
      <c r="F123" t="s">
        <v>36352</v>
      </c>
      <c r="G123" t="s">
        <v>35818</v>
      </c>
      <c r="H123">
        <v>2002</v>
      </c>
      <c r="I123" t="s">
        <v>863</v>
      </c>
      <c r="J123" t="s">
        <v>22</v>
      </c>
      <c r="K123" t="s">
        <v>36353</v>
      </c>
      <c r="L123">
        <v>29</v>
      </c>
    </row>
    <row r="124" spans="1:14">
      <c r="A124">
        <f t="shared" si="1"/>
        <v>122</v>
      </c>
      <c r="B124" t="s">
        <v>578</v>
      </c>
      <c r="C124">
        <f>VLOOKUP(B124,[11]Sheet2!A$1:B$100,2,FALSE)</f>
        <v>13</v>
      </c>
      <c r="D124" t="s">
        <v>36354</v>
      </c>
      <c r="E124" t="s">
        <v>36355</v>
      </c>
      <c r="F124" t="s">
        <v>36356</v>
      </c>
      <c r="G124" t="s">
        <v>35818</v>
      </c>
      <c r="H124">
        <v>1990</v>
      </c>
      <c r="I124" t="s">
        <v>353</v>
      </c>
      <c r="J124" t="s">
        <v>22</v>
      </c>
      <c r="K124" t="s">
        <v>36357</v>
      </c>
      <c r="L124">
        <v>147</v>
      </c>
      <c r="M124" t="s">
        <v>36358</v>
      </c>
    </row>
    <row r="125" spans="1:14">
      <c r="A125">
        <f t="shared" si="1"/>
        <v>123</v>
      </c>
      <c r="B125" t="s">
        <v>578</v>
      </c>
      <c r="C125">
        <f>VLOOKUP(B125,[11]Sheet2!A$1:B$100,2,FALSE)</f>
        <v>13</v>
      </c>
      <c r="D125" t="s">
        <v>36359</v>
      </c>
      <c r="E125" t="s">
        <v>36360</v>
      </c>
      <c r="F125" t="s">
        <v>36361</v>
      </c>
      <c r="G125" t="s">
        <v>35818</v>
      </c>
      <c r="H125">
        <v>1997</v>
      </c>
      <c r="I125" t="s">
        <v>353</v>
      </c>
      <c r="J125" t="s">
        <v>22</v>
      </c>
      <c r="K125" t="s">
        <v>36362</v>
      </c>
      <c r="L125">
        <v>52</v>
      </c>
      <c r="M125" t="s">
        <v>36363</v>
      </c>
    </row>
    <row r="126" spans="1:14">
      <c r="A126">
        <f t="shared" si="1"/>
        <v>124</v>
      </c>
      <c r="B126" t="s">
        <v>578</v>
      </c>
      <c r="C126">
        <f>VLOOKUP(B126,[11]Sheet2!A$1:B$100,2,FALSE)</f>
        <v>13</v>
      </c>
      <c r="D126" t="s">
        <v>36364</v>
      </c>
      <c r="E126" t="s">
        <v>36365</v>
      </c>
      <c r="F126" t="s">
        <v>36366</v>
      </c>
      <c r="G126" t="s">
        <v>36367</v>
      </c>
      <c r="H126">
        <v>2001</v>
      </c>
      <c r="I126" t="s">
        <v>4676</v>
      </c>
      <c r="J126" t="s">
        <v>22</v>
      </c>
      <c r="K126" t="s">
        <v>36368</v>
      </c>
      <c r="L126">
        <v>12</v>
      </c>
    </row>
    <row r="127" spans="1:14">
      <c r="A127">
        <f t="shared" si="1"/>
        <v>125</v>
      </c>
      <c r="B127" t="s">
        <v>578</v>
      </c>
      <c r="C127">
        <f>VLOOKUP(B127,[11]Sheet2!A$1:B$100,2,FALSE)</f>
        <v>13</v>
      </c>
      <c r="D127" t="s">
        <v>36369</v>
      </c>
      <c r="E127" t="s">
        <v>36370</v>
      </c>
      <c r="F127" t="s">
        <v>36371</v>
      </c>
      <c r="G127" t="s">
        <v>34838</v>
      </c>
      <c r="H127">
        <v>2001</v>
      </c>
      <c r="I127" t="s">
        <v>9565</v>
      </c>
      <c r="J127" t="s">
        <v>22</v>
      </c>
      <c r="K127" t="s">
        <v>36372</v>
      </c>
      <c r="L127">
        <v>49</v>
      </c>
      <c r="M127" t="s">
        <v>36373</v>
      </c>
    </row>
    <row r="128" spans="1:14">
      <c r="A128">
        <f t="shared" si="1"/>
        <v>126</v>
      </c>
      <c r="B128" t="s">
        <v>578</v>
      </c>
      <c r="C128">
        <f>VLOOKUP(B128,[11]Sheet2!A$1:B$100,2,FALSE)</f>
        <v>13</v>
      </c>
      <c r="D128" t="s">
        <v>36374</v>
      </c>
      <c r="E128" t="s">
        <v>36375</v>
      </c>
      <c r="F128" t="s">
        <v>36376</v>
      </c>
      <c r="G128" t="s">
        <v>34838</v>
      </c>
      <c r="H128">
        <v>2001</v>
      </c>
      <c r="I128" t="s">
        <v>9565</v>
      </c>
      <c r="J128" t="s">
        <v>22</v>
      </c>
      <c r="K128" t="s">
        <v>36377</v>
      </c>
      <c r="L128">
        <v>42</v>
      </c>
      <c r="M128" t="s">
        <v>36378</v>
      </c>
    </row>
    <row r="129" spans="1:14">
      <c r="A129">
        <f t="shared" si="1"/>
        <v>127</v>
      </c>
      <c r="B129" t="s">
        <v>578</v>
      </c>
      <c r="C129">
        <f>VLOOKUP(B129,[11]Sheet2!A$1:B$100,2,FALSE)</f>
        <v>13</v>
      </c>
      <c r="D129" t="s">
        <v>36379</v>
      </c>
      <c r="E129" t="s">
        <v>36380</v>
      </c>
      <c r="F129" t="s">
        <v>36381</v>
      </c>
      <c r="G129" t="s">
        <v>3209</v>
      </c>
      <c r="H129">
        <v>2008</v>
      </c>
      <c r="I129" t="s">
        <v>863</v>
      </c>
      <c r="J129" t="s">
        <v>22</v>
      </c>
      <c r="K129" t="s">
        <v>36382</v>
      </c>
      <c r="L129">
        <v>11</v>
      </c>
      <c r="M129" t="s">
        <v>36380</v>
      </c>
      <c r="N129" t="s">
        <v>1717</v>
      </c>
    </row>
    <row r="130" spans="1:14">
      <c r="A130">
        <f t="shared" si="1"/>
        <v>128</v>
      </c>
      <c r="B130" t="s">
        <v>578</v>
      </c>
      <c r="C130">
        <f>VLOOKUP(B130,[11]Sheet2!A$1:B$100,2,FALSE)</f>
        <v>13</v>
      </c>
      <c r="D130" t="s">
        <v>36383</v>
      </c>
      <c r="E130" t="s">
        <v>36384</v>
      </c>
      <c r="F130" t="s">
        <v>36385</v>
      </c>
      <c r="G130" t="s">
        <v>35818</v>
      </c>
      <c r="H130">
        <v>1999</v>
      </c>
      <c r="I130" t="s">
        <v>353</v>
      </c>
      <c r="J130" t="s">
        <v>22</v>
      </c>
      <c r="K130" t="s">
        <v>36386</v>
      </c>
      <c r="L130">
        <v>51</v>
      </c>
    </row>
    <row r="131" spans="1:14">
      <c r="A131">
        <f t="shared" si="1"/>
        <v>129</v>
      </c>
      <c r="B131" t="s">
        <v>578</v>
      </c>
      <c r="C131">
        <f>VLOOKUP(B131,[11]Sheet2!A$1:B$100,2,FALSE)</f>
        <v>13</v>
      </c>
      <c r="D131" t="s">
        <v>36387</v>
      </c>
      <c r="E131" t="s">
        <v>36388</v>
      </c>
      <c r="F131" t="s">
        <v>36389</v>
      </c>
      <c r="G131" t="s">
        <v>7907</v>
      </c>
      <c r="H131">
        <v>2001</v>
      </c>
      <c r="I131" t="s">
        <v>3090</v>
      </c>
      <c r="J131" t="s">
        <v>22</v>
      </c>
      <c r="K131" t="s">
        <v>36390</v>
      </c>
      <c r="L131">
        <v>50</v>
      </c>
      <c r="M131" t="s">
        <v>36391</v>
      </c>
    </row>
    <row r="132" spans="1:14">
      <c r="A132">
        <f t="shared" si="1"/>
        <v>130</v>
      </c>
      <c r="B132" t="s">
        <v>578</v>
      </c>
      <c r="C132">
        <f>VLOOKUP(B132,[11]Sheet2!A$1:B$100,2,FALSE)</f>
        <v>13</v>
      </c>
      <c r="D132" t="s">
        <v>36392</v>
      </c>
      <c r="E132" t="s">
        <v>36393</v>
      </c>
      <c r="F132" t="s">
        <v>36394</v>
      </c>
      <c r="G132" t="s">
        <v>36001</v>
      </c>
      <c r="H132">
        <v>2005</v>
      </c>
      <c r="I132" t="s">
        <v>9565</v>
      </c>
      <c r="J132" t="s">
        <v>22</v>
      </c>
      <c r="K132" t="s">
        <v>36395</v>
      </c>
      <c r="L132">
        <v>36</v>
      </c>
      <c r="M132" t="s">
        <v>36396</v>
      </c>
    </row>
    <row r="133" spans="1:14">
      <c r="A133">
        <f t="shared" ref="A133:A196" si="2">A132+1</f>
        <v>131</v>
      </c>
      <c r="B133" t="s">
        <v>373</v>
      </c>
      <c r="C133">
        <f>VLOOKUP(B133,[11]Sheet2!A$1:B$100,2,FALSE)</f>
        <v>14</v>
      </c>
      <c r="D133" t="s">
        <v>36397</v>
      </c>
      <c r="E133" t="s">
        <v>36398</v>
      </c>
      <c r="F133" t="s">
        <v>36399</v>
      </c>
      <c r="G133" t="s">
        <v>35818</v>
      </c>
      <c r="H133">
        <v>1999</v>
      </c>
      <c r="I133" t="s">
        <v>353</v>
      </c>
      <c r="J133" t="s">
        <v>22</v>
      </c>
      <c r="K133" t="s">
        <v>36400</v>
      </c>
      <c r="L133">
        <v>60</v>
      </c>
    </row>
    <row r="134" spans="1:14">
      <c r="A134">
        <f t="shared" si="2"/>
        <v>132</v>
      </c>
      <c r="B134" t="s">
        <v>373</v>
      </c>
      <c r="C134">
        <f>VLOOKUP(B134,[11]Sheet2!A$1:B$100,2,FALSE)</f>
        <v>14</v>
      </c>
      <c r="D134" t="s">
        <v>36401</v>
      </c>
      <c r="E134" t="s">
        <v>36402</v>
      </c>
      <c r="F134" t="s">
        <v>36403</v>
      </c>
      <c r="G134" t="s">
        <v>35918</v>
      </c>
      <c r="H134">
        <v>2002</v>
      </c>
      <c r="I134" t="s">
        <v>7647</v>
      </c>
      <c r="J134" t="s">
        <v>22</v>
      </c>
      <c r="K134" t="s">
        <v>36404</v>
      </c>
      <c r="L134">
        <v>24</v>
      </c>
      <c r="M134" t="s">
        <v>36405</v>
      </c>
    </row>
    <row r="135" spans="1:14">
      <c r="A135">
        <f t="shared" si="2"/>
        <v>133</v>
      </c>
      <c r="B135" t="s">
        <v>373</v>
      </c>
      <c r="C135">
        <f>VLOOKUP(B135,[11]Sheet2!A$1:B$100,2,FALSE)</f>
        <v>14</v>
      </c>
      <c r="D135" t="s">
        <v>36406</v>
      </c>
      <c r="E135" t="s">
        <v>36407</v>
      </c>
      <c r="F135" t="s">
        <v>36408</v>
      </c>
      <c r="G135" t="s">
        <v>35818</v>
      </c>
      <c r="H135">
        <v>1995</v>
      </c>
      <c r="I135" t="s">
        <v>353</v>
      </c>
      <c r="J135" t="s">
        <v>22</v>
      </c>
      <c r="K135" t="s">
        <v>36409</v>
      </c>
      <c r="L135">
        <v>47</v>
      </c>
    </row>
    <row r="136" spans="1:14">
      <c r="A136">
        <f t="shared" si="2"/>
        <v>134</v>
      </c>
      <c r="B136" t="s">
        <v>373</v>
      </c>
      <c r="C136">
        <f>VLOOKUP(B136,[11]Sheet2!A$1:B$100,2,FALSE)</f>
        <v>14</v>
      </c>
      <c r="D136" t="s">
        <v>36410</v>
      </c>
      <c r="E136" t="s">
        <v>36411</v>
      </c>
      <c r="F136" t="s">
        <v>36412</v>
      </c>
      <c r="G136" t="s">
        <v>384</v>
      </c>
      <c r="H136">
        <v>1999</v>
      </c>
      <c r="I136" t="s">
        <v>9565</v>
      </c>
      <c r="J136" t="s">
        <v>22</v>
      </c>
      <c r="K136" t="s">
        <v>36413</v>
      </c>
      <c r="L136">
        <v>48</v>
      </c>
      <c r="M136" t="s">
        <v>36414</v>
      </c>
    </row>
    <row r="137" spans="1:14">
      <c r="A137">
        <f t="shared" si="2"/>
        <v>135</v>
      </c>
      <c r="B137" t="s">
        <v>373</v>
      </c>
      <c r="C137">
        <f>VLOOKUP(B137,[11]Sheet2!A$1:B$100,2,FALSE)</f>
        <v>14</v>
      </c>
      <c r="D137" t="s">
        <v>36415</v>
      </c>
      <c r="E137" t="s">
        <v>36416</v>
      </c>
      <c r="F137" t="s">
        <v>36417</v>
      </c>
      <c r="G137" t="s">
        <v>35818</v>
      </c>
      <c r="H137">
        <v>1999</v>
      </c>
      <c r="I137" t="s">
        <v>353</v>
      </c>
      <c r="J137" t="s">
        <v>22</v>
      </c>
      <c r="K137" t="s">
        <v>36418</v>
      </c>
      <c r="L137">
        <v>41</v>
      </c>
    </row>
    <row r="138" spans="1:14">
      <c r="A138">
        <f t="shared" si="2"/>
        <v>136</v>
      </c>
      <c r="B138" t="s">
        <v>373</v>
      </c>
      <c r="C138">
        <f>VLOOKUP(B138,[11]Sheet2!A$1:B$100,2,FALSE)</f>
        <v>14</v>
      </c>
      <c r="D138" t="s">
        <v>36419</v>
      </c>
      <c r="E138" t="s">
        <v>36420</v>
      </c>
      <c r="F138" t="s">
        <v>36421</v>
      </c>
      <c r="G138" t="s">
        <v>8305</v>
      </c>
      <c r="H138">
        <v>1996</v>
      </c>
      <c r="I138" t="s">
        <v>181</v>
      </c>
      <c r="J138" t="s">
        <v>22</v>
      </c>
      <c r="K138" t="s">
        <v>36422</v>
      </c>
      <c r="L138">
        <v>53</v>
      </c>
      <c r="M138" t="s">
        <v>36423</v>
      </c>
    </row>
    <row r="139" spans="1:14">
      <c r="A139">
        <f t="shared" si="2"/>
        <v>137</v>
      </c>
      <c r="B139" t="s">
        <v>373</v>
      </c>
      <c r="C139">
        <f>VLOOKUP(B139,[11]Sheet2!A$1:B$100,2,FALSE)</f>
        <v>14</v>
      </c>
      <c r="D139" t="s">
        <v>36424</v>
      </c>
      <c r="E139" t="s">
        <v>36425</v>
      </c>
      <c r="F139" t="s">
        <v>36426</v>
      </c>
      <c r="G139" t="s">
        <v>3263</v>
      </c>
      <c r="H139">
        <v>1995</v>
      </c>
      <c r="I139" t="s">
        <v>535</v>
      </c>
      <c r="J139" t="s">
        <v>22</v>
      </c>
      <c r="K139" t="s">
        <v>36427</v>
      </c>
      <c r="L139">
        <v>44</v>
      </c>
    </row>
    <row r="140" spans="1:14">
      <c r="A140">
        <f t="shared" si="2"/>
        <v>138</v>
      </c>
      <c r="B140" t="s">
        <v>373</v>
      </c>
      <c r="C140">
        <f>VLOOKUP(B140,[11]Sheet2!A$1:B$100,2,FALSE)</f>
        <v>14</v>
      </c>
      <c r="D140" t="s">
        <v>36428</v>
      </c>
      <c r="E140" t="s">
        <v>36429</v>
      </c>
      <c r="F140" t="s">
        <v>36430</v>
      </c>
      <c r="G140" t="s">
        <v>35818</v>
      </c>
      <c r="H140">
        <v>1990</v>
      </c>
      <c r="I140" t="s">
        <v>353</v>
      </c>
      <c r="J140" t="s">
        <v>22</v>
      </c>
      <c r="K140" t="s">
        <v>36431</v>
      </c>
      <c r="L140">
        <v>150</v>
      </c>
    </row>
    <row r="141" spans="1:14">
      <c r="A141">
        <f t="shared" si="2"/>
        <v>139</v>
      </c>
      <c r="B141" t="s">
        <v>373</v>
      </c>
      <c r="C141">
        <f>VLOOKUP(B141,[11]Sheet2!A$1:B$100,2,FALSE)</f>
        <v>14</v>
      </c>
      <c r="D141" t="s">
        <v>36432</v>
      </c>
      <c r="E141" t="s">
        <v>36433</v>
      </c>
      <c r="F141" t="s">
        <v>36434</v>
      </c>
      <c r="G141" t="s">
        <v>4326</v>
      </c>
      <c r="H141">
        <v>1996</v>
      </c>
      <c r="I141" t="s">
        <v>97</v>
      </c>
      <c r="J141" t="s">
        <v>22</v>
      </c>
      <c r="K141" t="s">
        <v>36435</v>
      </c>
      <c r="L141">
        <v>1243</v>
      </c>
    </row>
    <row r="142" spans="1:14">
      <c r="A142">
        <f t="shared" si="2"/>
        <v>140</v>
      </c>
      <c r="B142" t="s">
        <v>373</v>
      </c>
      <c r="C142">
        <f>VLOOKUP(B142,[11]Sheet2!A$1:B$100,2,FALSE)</f>
        <v>14</v>
      </c>
      <c r="D142" t="s">
        <v>36436</v>
      </c>
      <c r="E142" t="s">
        <v>36437</v>
      </c>
      <c r="F142" t="s">
        <v>36438</v>
      </c>
      <c r="G142" t="s">
        <v>36057</v>
      </c>
      <c r="H142">
        <v>2005</v>
      </c>
      <c r="I142" t="s">
        <v>863</v>
      </c>
      <c r="J142" t="s">
        <v>22</v>
      </c>
      <c r="K142" t="s">
        <v>36439</v>
      </c>
      <c r="L142">
        <v>29</v>
      </c>
      <c r="M142" t="s">
        <v>36437</v>
      </c>
      <c r="N142" t="s">
        <v>1717</v>
      </c>
    </row>
    <row r="143" spans="1:14">
      <c r="A143">
        <f t="shared" si="2"/>
        <v>141</v>
      </c>
      <c r="B143" t="s">
        <v>589</v>
      </c>
      <c r="C143">
        <f>VLOOKUP(B143,[11]Sheet2!A$1:B$100,2,FALSE)</f>
        <v>15</v>
      </c>
      <c r="D143" t="s">
        <v>36440</v>
      </c>
      <c r="E143" t="s">
        <v>36441</v>
      </c>
      <c r="F143" t="s">
        <v>36442</v>
      </c>
      <c r="G143" t="s">
        <v>35818</v>
      </c>
      <c r="H143">
        <v>2002</v>
      </c>
      <c r="I143" t="s">
        <v>863</v>
      </c>
      <c r="J143" t="s">
        <v>22</v>
      </c>
      <c r="K143" t="s">
        <v>36443</v>
      </c>
      <c r="L143">
        <v>26</v>
      </c>
      <c r="M143" t="s">
        <v>36444</v>
      </c>
    </row>
    <row r="144" spans="1:14">
      <c r="A144">
        <f t="shared" si="2"/>
        <v>142</v>
      </c>
      <c r="B144" t="s">
        <v>589</v>
      </c>
      <c r="C144">
        <f>VLOOKUP(B144,[11]Sheet2!A$1:B$100,2,FALSE)</f>
        <v>15</v>
      </c>
      <c r="D144" t="s">
        <v>36445</v>
      </c>
      <c r="E144" t="s">
        <v>36446</v>
      </c>
      <c r="F144" t="s">
        <v>36447</v>
      </c>
      <c r="G144" t="s">
        <v>34838</v>
      </c>
      <c r="H144">
        <v>2007</v>
      </c>
      <c r="I144" t="s">
        <v>9565</v>
      </c>
      <c r="J144" t="s">
        <v>22</v>
      </c>
      <c r="K144" t="s">
        <v>36448</v>
      </c>
      <c r="L144">
        <v>19</v>
      </c>
      <c r="M144" t="s">
        <v>36449</v>
      </c>
    </row>
    <row r="145" spans="1:14">
      <c r="A145">
        <f t="shared" si="2"/>
        <v>143</v>
      </c>
      <c r="B145" t="s">
        <v>589</v>
      </c>
      <c r="C145">
        <f>VLOOKUP(B145,[11]Sheet2!A$1:B$100,2,FALSE)</f>
        <v>15</v>
      </c>
      <c r="D145" t="s">
        <v>36450</v>
      </c>
      <c r="E145" t="s">
        <v>36451</v>
      </c>
      <c r="F145" t="s">
        <v>36203</v>
      </c>
      <c r="G145" t="s">
        <v>7907</v>
      </c>
      <c r="H145">
        <v>1995</v>
      </c>
      <c r="I145" t="s">
        <v>36452</v>
      </c>
      <c r="J145" t="s">
        <v>22</v>
      </c>
      <c r="K145" t="s">
        <v>36453</v>
      </c>
      <c r="L145">
        <v>68</v>
      </c>
      <c r="M145" t="s">
        <v>36451</v>
      </c>
      <c r="N145" t="s">
        <v>24</v>
      </c>
    </row>
    <row r="146" spans="1:14">
      <c r="A146">
        <f t="shared" si="2"/>
        <v>144</v>
      </c>
      <c r="B146" t="s">
        <v>589</v>
      </c>
      <c r="C146">
        <f>VLOOKUP(B146,[11]Sheet2!A$1:B$100,2,FALSE)</f>
        <v>15</v>
      </c>
      <c r="D146" t="s">
        <v>36454</v>
      </c>
      <c r="E146" t="s">
        <v>36455</v>
      </c>
      <c r="F146" t="s">
        <v>36456</v>
      </c>
      <c r="G146" t="s">
        <v>35818</v>
      </c>
      <c r="H146">
        <v>2000</v>
      </c>
      <c r="I146" t="s">
        <v>863</v>
      </c>
      <c r="J146" t="s">
        <v>22</v>
      </c>
      <c r="K146" t="s">
        <v>36457</v>
      </c>
      <c r="L146">
        <v>48</v>
      </c>
    </row>
    <row r="147" spans="1:14">
      <c r="A147">
        <f t="shared" si="2"/>
        <v>145</v>
      </c>
      <c r="B147" t="s">
        <v>589</v>
      </c>
      <c r="C147">
        <f>VLOOKUP(B147,[11]Sheet2!A$1:B$100,2,FALSE)</f>
        <v>15</v>
      </c>
      <c r="D147" t="s">
        <v>36458</v>
      </c>
      <c r="E147" t="s">
        <v>36459</v>
      </c>
      <c r="F147" t="s">
        <v>36460</v>
      </c>
      <c r="G147" t="s">
        <v>36461</v>
      </c>
      <c r="H147">
        <v>2010</v>
      </c>
      <c r="I147" t="s">
        <v>353</v>
      </c>
      <c r="J147" t="s">
        <v>22</v>
      </c>
      <c r="K147" t="s">
        <v>36462</v>
      </c>
      <c r="L147">
        <v>10</v>
      </c>
    </row>
    <row r="148" spans="1:14">
      <c r="A148">
        <f t="shared" si="2"/>
        <v>146</v>
      </c>
      <c r="B148" t="s">
        <v>589</v>
      </c>
      <c r="C148">
        <f>VLOOKUP(B148,[11]Sheet2!A$1:B$100,2,FALSE)</f>
        <v>15</v>
      </c>
      <c r="D148" t="s">
        <v>36463</v>
      </c>
      <c r="E148" t="s">
        <v>36464</v>
      </c>
      <c r="F148" t="s">
        <v>36465</v>
      </c>
      <c r="G148" t="s">
        <v>35818</v>
      </c>
      <c r="H148">
        <v>1994</v>
      </c>
      <c r="I148" t="s">
        <v>353</v>
      </c>
      <c r="J148" t="s">
        <v>22</v>
      </c>
      <c r="K148" t="s">
        <v>36466</v>
      </c>
      <c r="L148">
        <v>71</v>
      </c>
      <c r="M148" t="s">
        <v>36467</v>
      </c>
    </row>
    <row r="149" spans="1:14">
      <c r="A149">
        <f t="shared" si="2"/>
        <v>147</v>
      </c>
      <c r="B149" t="s">
        <v>589</v>
      </c>
      <c r="C149">
        <f>VLOOKUP(B149,[11]Sheet2!A$1:B$100,2,FALSE)</f>
        <v>15</v>
      </c>
      <c r="D149" t="s">
        <v>36468</v>
      </c>
      <c r="E149" t="s">
        <v>36469</v>
      </c>
      <c r="F149" t="s">
        <v>36470</v>
      </c>
      <c r="G149" t="s">
        <v>35818</v>
      </c>
      <c r="H149">
        <v>2002</v>
      </c>
      <c r="I149" t="s">
        <v>863</v>
      </c>
      <c r="J149" t="s">
        <v>22</v>
      </c>
      <c r="K149" t="s">
        <v>36471</v>
      </c>
      <c r="L149">
        <v>37</v>
      </c>
    </row>
    <row r="150" spans="1:14">
      <c r="A150">
        <f t="shared" si="2"/>
        <v>148</v>
      </c>
      <c r="B150" t="s">
        <v>589</v>
      </c>
      <c r="C150">
        <f>VLOOKUP(B150,[11]Sheet2!A$1:B$100,2,FALSE)</f>
        <v>15</v>
      </c>
      <c r="D150" t="s">
        <v>36472</v>
      </c>
      <c r="E150" t="s">
        <v>36473</v>
      </c>
      <c r="F150" t="s">
        <v>36474</v>
      </c>
      <c r="G150" t="s">
        <v>36475</v>
      </c>
      <c r="H150">
        <v>1998</v>
      </c>
      <c r="I150" t="s">
        <v>36476</v>
      </c>
      <c r="J150" t="s">
        <v>22</v>
      </c>
      <c r="K150" t="s">
        <v>36477</v>
      </c>
      <c r="L150">
        <v>9</v>
      </c>
      <c r="M150" t="s">
        <v>36478</v>
      </c>
    </row>
    <row r="151" spans="1:14">
      <c r="A151">
        <f t="shared" si="2"/>
        <v>149</v>
      </c>
      <c r="B151" t="s">
        <v>589</v>
      </c>
      <c r="C151">
        <f>VLOOKUP(B151,[11]Sheet2!A$1:B$100,2,FALSE)</f>
        <v>15</v>
      </c>
      <c r="D151" t="s">
        <v>36479</v>
      </c>
      <c r="E151" t="s">
        <v>36480</v>
      </c>
      <c r="F151" t="s">
        <v>36481</v>
      </c>
      <c r="G151" t="s">
        <v>8623</v>
      </c>
      <c r="H151">
        <v>2009</v>
      </c>
      <c r="I151" t="s">
        <v>97</v>
      </c>
      <c r="J151" t="s">
        <v>22</v>
      </c>
      <c r="K151" t="s">
        <v>36482</v>
      </c>
      <c r="L151">
        <v>14</v>
      </c>
    </row>
    <row r="152" spans="1:14">
      <c r="A152">
        <f t="shared" si="2"/>
        <v>150</v>
      </c>
      <c r="B152" t="s">
        <v>589</v>
      </c>
      <c r="C152">
        <f>VLOOKUP(B152,[11]Sheet2!A$1:B$100,2,FALSE)</f>
        <v>15</v>
      </c>
      <c r="D152" t="s">
        <v>36483</v>
      </c>
      <c r="E152" t="s">
        <v>36484</v>
      </c>
      <c r="F152" t="s">
        <v>36485</v>
      </c>
      <c r="G152" t="s">
        <v>28521</v>
      </c>
      <c r="H152">
        <v>1996</v>
      </c>
      <c r="I152" t="s">
        <v>5461</v>
      </c>
      <c r="J152" t="s">
        <v>22</v>
      </c>
      <c r="K152" t="s">
        <v>36486</v>
      </c>
      <c r="L152">
        <v>14</v>
      </c>
    </row>
    <row r="153" spans="1:14">
      <c r="A153">
        <f t="shared" si="2"/>
        <v>151</v>
      </c>
      <c r="B153" t="s">
        <v>25</v>
      </c>
      <c r="C153">
        <f>VLOOKUP(B153,[11]Sheet2!A$1:B$100,2,FALSE)</f>
        <v>16</v>
      </c>
      <c r="D153" t="s">
        <v>36487</v>
      </c>
      <c r="E153" t="s">
        <v>36488</v>
      </c>
      <c r="F153" t="s">
        <v>36489</v>
      </c>
      <c r="G153" t="s">
        <v>35818</v>
      </c>
      <c r="H153">
        <v>1999</v>
      </c>
      <c r="I153" t="s">
        <v>353</v>
      </c>
      <c r="J153" t="s">
        <v>22</v>
      </c>
      <c r="K153" t="s">
        <v>36490</v>
      </c>
      <c r="L153">
        <v>75</v>
      </c>
    </row>
    <row r="154" spans="1:14">
      <c r="A154">
        <f t="shared" si="2"/>
        <v>152</v>
      </c>
      <c r="B154" t="s">
        <v>25</v>
      </c>
      <c r="C154">
        <f>VLOOKUP(B154,[11]Sheet2!A$1:B$100,2,FALSE)</f>
        <v>16</v>
      </c>
      <c r="D154" t="s">
        <v>36491</v>
      </c>
      <c r="E154" t="s">
        <v>36492</v>
      </c>
      <c r="F154" t="s">
        <v>36493</v>
      </c>
      <c r="G154" t="s">
        <v>36057</v>
      </c>
      <c r="H154">
        <v>2006</v>
      </c>
      <c r="I154" t="s">
        <v>863</v>
      </c>
      <c r="J154" t="s">
        <v>22</v>
      </c>
      <c r="K154" t="s">
        <v>36494</v>
      </c>
      <c r="L154">
        <v>19</v>
      </c>
      <c r="M154" t="s">
        <v>36492</v>
      </c>
      <c r="N154" t="s">
        <v>1717</v>
      </c>
    </row>
    <row r="155" spans="1:14">
      <c r="A155">
        <f t="shared" si="2"/>
        <v>153</v>
      </c>
      <c r="B155" t="s">
        <v>25</v>
      </c>
      <c r="C155">
        <f>VLOOKUP(B155,[11]Sheet2!A$1:B$100,2,FALSE)</f>
        <v>16</v>
      </c>
      <c r="D155" t="s">
        <v>36495</v>
      </c>
      <c r="E155" t="s">
        <v>36496</v>
      </c>
      <c r="F155" t="s">
        <v>36497</v>
      </c>
      <c r="G155" t="s">
        <v>36498</v>
      </c>
      <c r="H155">
        <v>1992</v>
      </c>
      <c r="I155" t="s">
        <v>863</v>
      </c>
      <c r="J155" t="s">
        <v>22</v>
      </c>
      <c r="K155" t="s">
        <v>36499</v>
      </c>
      <c r="L155">
        <v>92</v>
      </c>
      <c r="M155" t="s">
        <v>36500</v>
      </c>
    </row>
    <row r="156" spans="1:14">
      <c r="A156">
        <f t="shared" si="2"/>
        <v>154</v>
      </c>
      <c r="B156" t="s">
        <v>25</v>
      </c>
      <c r="C156">
        <f>VLOOKUP(B156,[11]Sheet2!A$1:B$100,2,FALSE)</f>
        <v>16</v>
      </c>
      <c r="D156" t="s">
        <v>36501</v>
      </c>
      <c r="E156" t="s">
        <v>36502</v>
      </c>
      <c r="F156" t="s">
        <v>36503</v>
      </c>
      <c r="G156" t="s">
        <v>3304</v>
      </c>
      <c r="H156">
        <v>1996</v>
      </c>
      <c r="I156" t="s">
        <v>353</v>
      </c>
      <c r="J156" t="s">
        <v>22</v>
      </c>
      <c r="K156" t="s">
        <v>36504</v>
      </c>
      <c r="L156">
        <v>37</v>
      </c>
    </row>
    <row r="157" spans="1:14">
      <c r="A157">
        <f t="shared" si="2"/>
        <v>155</v>
      </c>
      <c r="B157" t="s">
        <v>25</v>
      </c>
      <c r="C157">
        <f>VLOOKUP(B157,[11]Sheet2!A$1:B$100,2,FALSE)</f>
        <v>16</v>
      </c>
      <c r="D157" t="s">
        <v>36505</v>
      </c>
      <c r="E157" t="s">
        <v>36506</v>
      </c>
      <c r="F157" t="s">
        <v>36507</v>
      </c>
      <c r="G157" t="s">
        <v>7907</v>
      </c>
      <c r="H157">
        <v>1999</v>
      </c>
      <c r="I157" t="s">
        <v>3090</v>
      </c>
      <c r="J157" t="s">
        <v>22</v>
      </c>
      <c r="K157" t="s">
        <v>36508</v>
      </c>
      <c r="L157">
        <v>564</v>
      </c>
      <c r="M157" t="s">
        <v>36509</v>
      </c>
    </row>
    <row r="158" spans="1:14">
      <c r="A158">
        <f t="shared" si="2"/>
        <v>156</v>
      </c>
      <c r="B158" t="s">
        <v>25</v>
      </c>
      <c r="C158">
        <f>VLOOKUP(B158,[11]Sheet2!A$1:B$100,2,FALSE)</f>
        <v>16</v>
      </c>
      <c r="D158" t="s">
        <v>36510</v>
      </c>
      <c r="E158" t="s">
        <v>36511</v>
      </c>
      <c r="F158" t="s">
        <v>36290</v>
      </c>
      <c r="G158" t="s">
        <v>35818</v>
      </c>
      <c r="H158">
        <v>2005</v>
      </c>
      <c r="I158" t="s">
        <v>863</v>
      </c>
      <c r="J158" t="s">
        <v>22</v>
      </c>
      <c r="K158" t="s">
        <v>36512</v>
      </c>
      <c r="L158">
        <v>73</v>
      </c>
    </row>
    <row r="159" spans="1:14">
      <c r="A159">
        <f t="shared" si="2"/>
        <v>157</v>
      </c>
      <c r="B159" t="s">
        <v>25</v>
      </c>
      <c r="C159">
        <f>VLOOKUP(B159,[11]Sheet2!A$1:B$100,2,FALSE)</f>
        <v>16</v>
      </c>
      <c r="D159" t="s">
        <v>36513</v>
      </c>
      <c r="E159" t="s">
        <v>36514</v>
      </c>
      <c r="F159" t="s">
        <v>36515</v>
      </c>
      <c r="G159" t="s">
        <v>36127</v>
      </c>
      <c r="H159">
        <v>2008</v>
      </c>
      <c r="I159" t="s">
        <v>36128</v>
      </c>
      <c r="J159" t="s">
        <v>22</v>
      </c>
      <c r="K159" t="s">
        <v>36516</v>
      </c>
      <c r="L159">
        <v>57</v>
      </c>
      <c r="M159" t="s">
        <v>36517</v>
      </c>
    </row>
    <row r="160" spans="1:14">
      <c r="A160">
        <f t="shared" si="2"/>
        <v>158</v>
      </c>
      <c r="B160" t="s">
        <v>25</v>
      </c>
      <c r="C160">
        <f>VLOOKUP(B160,[11]Sheet2!A$1:B$100,2,FALSE)</f>
        <v>16</v>
      </c>
      <c r="D160" t="s">
        <v>36518</v>
      </c>
      <c r="E160" t="s">
        <v>36519</v>
      </c>
      <c r="F160" t="s">
        <v>36520</v>
      </c>
      <c r="G160" t="s">
        <v>36142</v>
      </c>
      <c r="H160">
        <v>1994</v>
      </c>
      <c r="I160" t="s">
        <v>353</v>
      </c>
      <c r="J160" t="s">
        <v>22</v>
      </c>
      <c r="K160" t="s">
        <v>36521</v>
      </c>
      <c r="L160">
        <v>44</v>
      </c>
      <c r="M160" t="s">
        <v>36519</v>
      </c>
      <c r="N160" t="s">
        <v>24</v>
      </c>
    </row>
    <row r="161" spans="1:13">
      <c r="A161">
        <f t="shared" si="2"/>
        <v>159</v>
      </c>
      <c r="B161" t="s">
        <v>25</v>
      </c>
      <c r="C161">
        <f>VLOOKUP(B161,[11]Sheet2!A$1:B$100,2,FALSE)</f>
        <v>16</v>
      </c>
      <c r="D161" t="s">
        <v>36522</v>
      </c>
      <c r="E161" t="s">
        <v>36523</v>
      </c>
      <c r="F161" t="s">
        <v>36524</v>
      </c>
      <c r="G161" t="s">
        <v>7907</v>
      </c>
      <c r="H161">
        <v>2004</v>
      </c>
      <c r="I161" t="s">
        <v>3090</v>
      </c>
      <c r="J161" t="s">
        <v>22</v>
      </c>
      <c r="K161" t="s">
        <v>36525</v>
      </c>
      <c r="L161">
        <v>31</v>
      </c>
      <c r="M161" t="s">
        <v>36526</v>
      </c>
    </row>
    <row r="162" spans="1:13">
      <c r="A162">
        <f t="shared" si="2"/>
        <v>160</v>
      </c>
      <c r="B162" t="s">
        <v>25</v>
      </c>
      <c r="C162">
        <f>VLOOKUP(B162,[11]Sheet2!A$1:B$100,2,FALSE)</f>
        <v>16</v>
      </c>
      <c r="D162" t="s">
        <v>36527</v>
      </c>
      <c r="E162" t="s">
        <v>36528</v>
      </c>
      <c r="F162" t="s">
        <v>36529</v>
      </c>
      <c r="G162" t="s">
        <v>36530</v>
      </c>
      <c r="H162">
        <v>1992</v>
      </c>
      <c r="I162" t="s">
        <v>353</v>
      </c>
      <c r="J162" t="s">
        <v>22</v>
      </c>
      <c r="K162" t="s">
        <v>36531</v>
      </c>
      <c r="L162">
        <v>476</v>
      </c>
    </row>
    <row r="163" spans="1:13">
      <c r="A163">
        <f t="shared" si="2"/>
        <v>161</v>
      </c>
      <c r="B163" t="s">
        <v>645</v>
      </c>
      <c r="C163">
        <f>VLOOKUP(B163,[11]Sheet2!A$1:B$100,2,FALSE)</f>
        <v>17</v>
      </c>
      <c r="D163" t="s">
        <v>36532</v>
      </c>
      <c r="E163" t="s">
        <v>36533</v>
      </c>
      <c r="F163" t="s">
        <v>36534</v>
      </c>
      <c r="G163" t="s">
        <v>36535</v>
      </c>
      <c r="H163">
        <v>2008</v>
      </c>
      <c r="I163" t="s">
        <v>353</v>
      </c>
      <c r="J163" t="s">
        <v>22</v>
      </c>
      <c r="K163" t="s">
        <v>36536</v>
      </c>
      <c r="L163">
        <v>57</v>
      </c>
      <c r="M163" t="s">
        <v>36537</v>
      </c>
    </row>
    <row r="164" spans="1:13">
      <c r="A164">
        <f t="shared" si="2"/>
        <v>162</v>
      </c>
      <c r="B164" t="s">
        <v>645</v>
      </c>
      <c r="C164">
        <f>VLOOKUP(B164,[11]Sheet2!A$1:B$100,2,FALSE)</f>
        <v>17</v>
      </c>
      <c r="D164" t="s">
        <v>36538</v>
      </c>
      <c r="E164" t="s">
        <v>36539</v>
      </c>
      <c r="F164" t="s">
        <v>36540</v>
      </c>
      <c r="G164" t="s">
        <v>35818</v>
      </c>
      <c r="H164">
        <v>2000</v>
      </c>
      <c r="I164" t="s">
        <v>863</v>
      </c>
      <c r="J164" t="s">
        <v>22</v>
      </c>
      <c r="K164" t="s">
        <v>36541</v>
      </c>
      <c r="L164">
        <v>37</v>
      </c>
      <c r="M164" t="s">
        <v>36542</v>
      </c>
    </row>
    <row r="165" spans="1:13">
      <c r="A165">
        <f t="shared" si="2"/>
        <v>163</v>
      </c>
      <c r="B165" t="s">
        <v>645</v>
      </c>
      <c r="C165">
        <f>VLOOKUP(B165,[11]Sheet2!A$1:B$100,2,FALSE)</f>
        <v>17</v>
      </c>
      <c r="D165" t="s">
        <v>36543</v>
      </c>
      <c r="E165" t="s">
        <v>36544</v>
      </c>
      <c r="F165" t="s">
        <v>36545</v>
      </c>
      <c r="G165" t="s">
        <v>36546</v>
      </c>
      <c r="H165">
        <v>2000</v>
      </c>
      <c r="I165" t="s">
        <v>863</v>
      </c>
      <c r="J165" t="s">
        <v>22</v>
      </c>
      <c r="K165" t="s">
        <v>36547</v>
      </c>
      <c r="L165">
        <v>117</v>
      </c>
    </row>
    <row r="166" spans="1:13">
      <c r="A166">
        <f t="shared" si="2"/>
        <v>164</v>
      </c>
      <c r="B166" t="s">
        <v>645</v>
      </c>
      <c r="C166">
        <f>VLOOKUP(B166,[11]Sheet2!A$1:B$100,2,FALSE)</f>
        <v>17</v>
      </c>
      <c r="D166" t="s">
        <v>36548</v>
      </c>
      <c r="E166" t="s">
        <v>36549</v>
      </c>
      <c r="F166" t="s">
        <v>36550</v>
      </c>
      <c r="G166" t="s">
        <v>7535</v>
      </c>
      <c r="H166">
        <v>1995</v>
      </c>
      <c r="I166" t="s">
        <v>863</v>
      </c>
      <c r="J166" t="s">
        <v>22</v>
      </c>
      <c r="K166" t="s">
        <v>36551</v>
      </c>
      <c r="L166">
        <v>196</v>
      </c>
      <c r="M166" t="s">
        <v>36552</v>
      </c>
    </row>
    <row r="167" spans="1:13">
      <c r="A167">
        <f t="shared" si="2"/>
        <v>165</v>
      </c>
      <c r="B167" t="s">
        <v>645</v>
      </c>
      <c r="C167">
        <f>VLOOKUP(B167,[11]Sheet2!A$1:B$100,2,FALSE)</f>
        <v>17</v>
      </c>
      <c r="D167" t="s">
        <v>36553</v>
      </c>
      <c r="E167" t="s">
        <v>36554</v>
      </c>
      <c r="F167" t="s">
        <v>36555</v>
      </c>
      <c r="G167" t="s">
        <v>36556</v>
      </c>
      <c r="H167">
        <v>2000</v>
      </c>
      <c r="I167" t="s">
        <v>535</v>
      </c>
      <c r="J167" t="s">
        <v>22</v>
      </c>
      <c r="K167" t="s">
        <v>36557</v>
      </c>
      <c r="L167">
        <v>38</v>
      </c>
    </row>
    <row r="168" spans="1:13">
      <c r="A168">
        <f t="shared" si="2"/>
        <v>166</v>
      </c>
      <c r="B168" t="s">
        <v>645</v>
      </c>
      <c r="C168">
        <f>VLOOKUP(B168,[11]Sheet2!A$1:B$100,2,FALSE)</f>
        <v>17</v>
      </c>
      <c r="D168" t="s">
        <v>36558</v>
      </c>
      <c r="E168" t="s">
        <v>36559</v>
      </c>
      <c r="F168" t="s">
        <v>36560</v>
      </c>
      <c r="G168" t="s">
        <v>36561</v>
      </c>
      <c r="H168">
        <v>2009</v>
      </c>
      <c r="I168" t="s">
        <v>535</v>
      </c>
      <c r="J168" t="s">
        <v>22</v>
      </c>
      <c r="K168" t="s">
        <v>36562</v>
      </c>
      <c r="L168">
        <v>7</v>
      </c>
      <c r="M168" t="s">
        <v>36563</v>
      </c>
    </row>
    <row r="169" spans="1:13">
      <c r="A169">
        <f t="shared" si="2"/>
        <v>167</v>
      </c>
      <c r="B169" t="s">
        <v>645</v>
      </c>
      <c r="C169">
        <f>VLOOKUP(B169,[11]Sheet2!A$1:B$100,2,FALSE)</f>
        <v>17</v>
      </c>
      <c r="D169" t="s">
        <v>36564</v>
      </c>
      <c r="E169" t="s">
        <v>36565</v>
      </c>
      <c r="F169" t="s">
        <v>36566</v>
      </c>
      <c r="G169" t="s">
        <v>36567</v>
      </c>
      <c r="H169">
        <v>2005</v>
      </c>
      <c r="I169" t="s">
        <v>535</v>
      </c>
      <c r="J169" t="s">
        <v>22</v>
      </c>
      <c r="K169" t="s">
        <v>36568</v>
      </c>
      <c r="L169">
        <v>36</v>
      </c>
      <c r="M169" t="s">
        <v>36569</v>
      </c>
    </row>
    <row r="170" spans="1:13">
      <c r="A170">
        <f t="shared" si="2"/>
        <v>168</v>
      </c>
      <c r="B170" t="s">
        <v>645</v>
      </c>
      <c r="C170">
        <f>VLOOKUP(B170,[11]Sheet2!A$1:B$100,2,FALSE)</f>
        <v>17</v>
      </c>
      <c r="D170" t="s">
        <v>36570</v>
      </c>
      <c r="E170" t="s">
        <v>36571</v>
      </c>
      <c r="F170" t="s">
        <v>36118</v>
      </c>
      <c r="G170" t="s">
        <v>35974</v>
      </c>
      <c r="H170">
        <v>1999</v>
      </c>
      <c r="I170" t="s">
        <v>535</v>
      </c>
      <c r="J170" t="s">
        <v>22</v>
      </c>
      <c r="K170" t="s">
        <v>36572</v>
      </c>
      <c r="L170">
        <v>145</v>
      </c>
    </row>
    <row r="171" spans="1:13">
      <c r="A171">
        <f t="shared" si="2"/>
        <v>169</v>
      </c>
      <c r="B171" t="s">
        <v>645</v>
      </c>
      <c r="C171">
        <f>VLOOKUP(B171,[11]Sheet2!A$1:B$100,2,FALSE)</f>
        <v>17</v>
      </c>
      <c r="D171" t="s">
        <v>36573</v>
      </c>
      <c r="E171" t="s">
        <v>36574</v>
      </c>
      <c r="F171" t="s">
        <v>36575</v>
      </c>
      <c r="G171" t="s">
        <v>7907</v>
      </c>
      <c r="H171">
        <v>1993</v>
      </c>
      <c r="I171" t="s">
        <v>3090</v>
      </c>
      <c r="J171" t="s">
        <v>22</v>
      </c>
      <c r="K171" t="s">
        <v>36576</v>
      </c>
      <c r="L171">
        <v>84</v>
      </c>
    </row>
    <row r="172" spans="1:13">
      <c r="A172">
        <f t="shared" si="2"/>
        <v>170</v>
      </c>
      <c r="B172" t="s">
        <v>645</v>
      </c>
      <c r="C172">
        <f>VLOOKUP(B172,[11]Sheet2!A$1:B$100,2,FALSE)</f>
        <v>17</v>
      </c>
      <c r="D172" t="s">
        <v>36577</v>
      </c>
      <c r="E172" t="s">
        <v>36578</v>
      </c>
      <c r="F172" t="s">
        <v>36579</v>
      </c>
      <c r="G172" t="s">
        <v>7907</v>
      </c>
      <c r="H172">
        <v>1993</v>
      </c>
      <c r="I172" t="s">
        <v>3090</v>
      </c>
      <c r="J172" t="s">
        <v>22</v>
      </c>
      <c r="K172" t="s">
        <v>36580</v>
      </c>
      <c r="L172">
        <v>10</v>
      </c>
    </row>
    <row r="173" spans="1:13">
      <c r="A173">
        <f t="shared" si="2"/>
        <v>171</v>
      </c>
      <c r="B173" t="s">
        <v>596</v>
      </c>
      <c r="C173">
        <f>VLOOKUP(B173,[11]Sheet2!A$1:B$100,2,FALSE)</f>
        <v>18</v>
      </c>
      <c r="D173" t="s">
        <v>36581</v>
      </c>
      <c r="E173" t="s">
        <v>36582</v>
      </c>
      <c r="F173" t="s">
        <v>36583</v>
      </c>
      <c r="G173" t="s">
        <v>3009</v>
      </c>
      <c r="H173">
        <v>2000</v>
      </c>
      <c r="I173" t="s">
        <v>535</v>
      </c>
      <c r="J173" t="s">
        <v>22</v>
      </c>
      <c r="K173" t="s">
        <v>36584</v>
      </c>
      <c r="L173">
        <v>39</v>
      </c>
      <c r="M173" t="s">
        <v>36585</v>
      </c>
    </row>
    <row r="174" spans="1:13">
      <c r="A174">
        <f t="shared" si="2"/>
        <v>172</v>
      </c>
      <c r="B174" t="s">
        <v>596</v>
      </c>
      <c r="C174">
        <f>VLOOKUP(B174,[11]Sheet2!A$1:B$100,2,FALSE)</f>
        <v>18</v>
      </c>
      <c r="D174" t="s">
        <v>36586</v>
      </c>
      <c r="E174" t="s">
        <v>36587</v>
      </c>
      <c r="F174" t="s">
        <v>36588</v>
      </c>
      <c r="G174" t="s">
        <v>34838</v>
      </c>
      <c r="H174">
        <v>1993</v>
      </c>
      <c r="I174" t="s">
        <v>353</v>
      </c>
      <c r="J174" t="s">
        <v>22</v>
      </c>
      <c r="K174" t="s">
        <v>36589</v>
      </c>
      <c r="L174">
        <v>32</v>
      </c>
    </row>
    <row r="175" spans="1:13">
      <c r="A175">
        <f t="shared" si="2"/>
        <v>173</v>
      </c>
      <c r="B175" t="s">
        <v>596</v>
      </c>
      <c r="C175">
        <f>VLOOKUP(B175,[11]Sheet2!A$1:B$100,2,FALSE)</f>
        <v>18</v>
      </c>
      <c r="D175" t="s">
        <v>36590</v>
      </c>
      <c r="E175" t="s">
        <v>36591</v>
      </c>
      <c r="F175" t="s">
        <v>36592</v>
      </c>
      <c r="G175" t="s">
        <v>36530</v>
      </c>
      <c r="H175">
        <v>2009</v>
      </c>
      <c r="I175" t="s">
        <v>353</v>
      </c>
      <c r="J175" t="s">
        <v>22</v>
      </c>
      <c r="K175" t="s">
        <v>36593</v>
      </c>
      <c r="L175">
        <v>22</v>
      </c>
      <c r="M175" t="s">
        <v>36594</v>
      </c>
    </row>
    <row r="176" spans="1:13">
      <c r="A176">
        <f t="shared" si="2"/>
        <v>174</v>
      </c>
      <c r="B176" t="s">
        <v>596</v>
      </c>
      <c r="C176">
        <f>VLOOKUP(B176,[11]Sheet2!A$1:B$100,2,FALSE)</f>
        <v>18</v>
      </c>
      <c r="D176" t="s">
        <v>36595</v>
      </c>
      <c r="E176" t="s">
        <v>36596</v>
      </c>
      <c r="F176" t="s">
        <v>36597</v>
      </c>
      <c r="G176" t="s">
        <v>36309</v>
      </c>
      <c r="H176">
        <v>1991</v>
      </c>
      <c r="I176" t="s">
        <v>7647</v>
      </c>
      <c r="J176" t="s">
        <v>22</v>
      </c>
      <c r="K176" t="s">
        <v>36598</v>
      </c>
      <c r="L176">
        <v>117</v>
      </c>
    </row>
    <row r="177" spans="1:14">
      <c r="A177">
        <f t="shared" si="2"/>
        <v>175</v>
      </c>
      <c r="B177" t="s">
        <v>596</v>
      </c>
      <c r="C177">
        <f>VLOOKUP(B177,[11]Sheet2!A$1:B$100,2,FALSE)</f>
        <v>18</v>
      </c>
      <c r="D177" t="s">
        <v>36599</v>
      </c>
      <c r="E177" t="s">
        <v>36600</v>
      </c>
      <c r="F177" t="s">
        <v>36601</v>
      </c>
      <c r="G177" t="s">
        <v>7907</v>
      </c>
      <c r="H177">
        <v>2004</v>
      </c>
      <c r="I177" t="s">
        <v>3090</v>
      </c>
      <c r="J177" t="s">
        <v>22</v>
      </c>
      <c r="K177" t="s">
        <v>36602</v>
      </c>
      <c r="L177">
        <v>49</v>
      </c>
      <c r="M177" t="s">
        <v>36603</v>
      </c>
    </row>
    <row r="178" spans="1:14">
      <c r="A178">
        <f t="shared" si="2"/>
        <v>176</v>
      </c>
      <c r="B178" t="s">
        <v>596</v>
      </c>
      <c r="C178">
        <f>VLOOKUP(B178,[11]Sheet2!A$1:B$100,2,FALSE)</f>
        <v>18</v>
      </c>
      <c r="D178" t="s">
        <v>36604</v>
      </c>
      <c r="E178" t="s">
        <v>36605</v>
      </c>
      <c r="F178" t="s">
        <v>36606</v>
      </c>
      <c r="G178" t="s">
        <v>36607</v>
      </c>
      <c r="H178">
        <v>2002</v>
      </c>
      <c r="I178" t="s">
        <v>863</v>
      </c>
      <c r="J178" t="s">
        <v>22</v>
      </c>
      <c r="K178" t="s">
        <v>36608</v>
      </c>
      <c r="L178">
        <v>34</v>
      </c>
      <c r="M178" t="s">
        <v>36605</v>
      </c>
      <c r="N178" t="s">
        <v>1717</v>
      </c>
    </row>
    <row r="179" spans="1:14">
      <c r="A179">
        <f t="shared" si="2"/>
        <v>177</v>
      </c>
      <c r="B179" t="s">
        <v>596</v>
      </c>
      <c r="C179">
        <f>VLOOKUP(B179,[11]Sheet2!A$1:B$100,2,FALSE)</f>
        <v>18</v>
      </c>
      <c r="D179" t="s">
        <v>36609</v>
      </c>
      <c r="E179" t="s">
        <v>36610</v>
      </c>
      <c r="F179" t="s">
        <v>36611</v>
      </c>
      <c r="G179" t="s">
        <v>3209</v>
      </c>
      <c r="H179">
        <v>2005</v>
      </c>
      <c r="I179" t="s">
        <v>863</v>
      </c>
      <c r="J179" t="s">
        <v>22</v>
      </c>
      <c r="K179" t="s">
        <v>36612</v>
      </c>
      <c r="L179">
        <v>36</v>
      </c>
      <c r="M179" t="s">
        <v>36610</v>
      </c>
      <c r="N179" t="s">
        <v>1717</v>
      </c>
    </row>
    <row r="180" spans="1:14">
      <c r="A180">
        <f t="shared" si="2"/>
        <v>178</v>
      </c>
      <c r="B180" t="s">
        <v>596</v>
      </c>
      <c r="C180">
        <f>VLOOKUP(B180,[11]Sheet2!A$1:B$100,2,FALSE)</f>
        <v>18</v>
      </c>
      <c r="D180" t="s">
        <v>36613</v>
      </c>
      <c r="E180" t="s">
        <v>36614</v>
      </c>
      <c r="F180" t="s">
        <v>36615</v>
      </c>
      <c r="G180" t="s">
        <v>36001</v>
      </c>
      <c r="H180">
        <v>1997</v>
      </c>
      <c r="I180" t="s">
        <v>9565</v>
      </c>
      <c r="J180" t="s">
        <v>22</v>
      </c>
      <c r="K180" t="s">
        <v>36616</v>
      </c>
      <c r="L180">
        <v>32</v>
      </c>
      <c r="M180" t="s">
        <v>36617</v>
      </c>
    </row>
    <row r="181" spans="1:14">
      <c r="A181">
        <f t="shared" si="2"/>
        <v>179</v>
      </c>
      <c r="B181" t="s">
        <v>596</v>
      </c>
      <c r="C181">
        <f>VLOOKUP(B181,[11]Sheet2!A$1:B$100,2,FALSE)</f>
        <v>18</v>
      </c>
      <c r="D181" t="s">
        <v>36618</v>
      </c>
      <c r="E181" t="s">
        <v>36619</v>
      </c>
      <c r="F181" t="s">
        <v>36620</v>
      </c>
      <c r="G181" t="s">
        <v>15419</v>
      </c>
      <c r="H181">
        <v>1998</v>
      </c>
      <c r="I181" t="s">
        <v>863</v>
      </c>
      <c r="J181" t="s">
        <v>22</v>
      </c>
      <c r="K181" t="s">
        <v>36621</v>
      </c>
      <c r="L181">
        <v>8</v>
      </c>
    </row>
    <row r="182" spans="1:14">
      <c r="A182">
        <f t="shared" si="2"/>
        <v>180</v>
      </c>
      <c r="B182" t="s">
        <v>596</v>
      </c>
      <c r="C182">
        <f>VLOOKUP(B182,[11]Sheet2!A$1:B$100,2,FALSE)</f>
        <v>18</v>
      </c>
      <c r="D182" t="s">
        <v>36622</v>
      </c>
      <c r="E182" t="s">
        <v>36623</v>
      </c>
      <c r="F182" t="s">
        <v>36624</v>
      </c>
      <c r="G182" t="s">
        <v>36270</v>
      </c>
      <c r="H182">
        <v>2000</v>
      </c>
      <c r="I182" t="s">
        <v>353</v>
      </c>
      <c r="J182" t="s">
        <v>22</v>
      </c>
      <c r="K182" t="s">
        <v>36625</v>
      </c>
      <c r="L182">
        <v>113</v>
      </c>
      <c r="M182" t="s">
        <v>36623</v>
      </c>
      <c r="N182" t="s">
        <v>1717</v>
      </c>
    </row>
    <row r="183" spans="1:14">
      <c r="A183">
        <f t="shared" si="2"/>
        <v>181</v>
      </c>
      <c r="B183" t="s">
        <v>1660</v>
      </c>
      <c r="C183">
        <f>VLOOKUP(B183,[11]Sheet2!A$1:B$100,2,FALSE)</f>
        <v>19</v>
      </c>
      <c r="D183" t="s">
        <v>36626</v>
      </c>
      <c r="E183" t="s">
        <v>36627</v>
      </c>
      <c r="F183" t="s">
        <v>36628</v>
      </c>
      <c r="G183" t="s">
        <v>35818</v>
      </c>
      <c r="H183">
        <v>1999</v>
      </c>
      <c r="I183" t="s">
        <v>353</v>
      </c>
      <c r="J183" t="s">
        <v>22</v>
      </c>
      <c r="K183" t="s">
        <v>36629</v>
      </c>
      <c r="L183">
        <v>248</v>
      </c>
      <c r="M183" t="s">
        <v>36630</v>
      </c>
    </row>
    <row r="184" spans="1:14">
      <c r="A184">
        <f t="shared" si="2"/>
        <v>182</v>
      </c>
      <c r="B184" t="s">
        <v>1660</v>
      </c>
      <c r="C184">
        <f>VLOOKUP(B184,[11]Sheet2!A$1:B$100,2,FALSE)</f>
        <v>19</v>
      </c>
      <c r="D184" t="s">
        <v>36631</v>
      </c>
      <c r="E184" t="s">
        <v>36632</v>
      </c>
      <c r="F184" t="s">
        <v>18838</v>
      </c>
      <c r="G184" t="s">
        <v>36127</v>
      </c>
      <c r="H184">
        <v>1995</v>
      </c>
      <c r="I184" t="s">
        <v>36128</v>
      </c>
      <c r="J184" t="s">
        <v>22</v>
      </c>
      <c r="K184" t="s">
        <v>36633</v>
      </c>
      <c r="L184">
        <v>32</v>
      </c>
      <c r="M184" t="s">
        <v>36634</v>
      </c>
    </row>
    <row r="185" spans="1:14">
      <c r="A185">
        <f t="shared" si="2"/>
        <v>183</v>
      </c>
      <c r="B185" t="s">
        <v>1660</v>
      </c>
      <c r="C185">
        <f>VLOOKUP(B185,[11]Sheet2!A$1:B$100,2,FALSE)</f>
        <v>19</v>
      </c>
      <c r="D185" t="s">
        <v>36635</v>
      </c>
      <c r="E185" t="s">
        <v>36636</v>
      </c>
      <c r="F185" t="s">
        <v>36637</v>
      </c>
      <c r="G185" t="s">
        <v>8429</v>
      </c>
      <c r="H185">
        <v>1988</v>
      </c>
      <c r="I185" t="s">
        <v>535</v>
      </c>
      <c r="J185" t="s">
        <v>22</v>
      </c>
      <c r="K185" t="s">
        <v>36638</v>
      </c>
      <c r="L185">
        <v>61</v>
      </c>
    </row>
    <row r="186" spans="1:14">
      <c r="A186">
        <f t="shared" si="2"/>
        <v>184</v>
      </c>
      <c r="B186" t="s">
        <v>1660</v>
      </c>
      <c r="C186">
        <f>VLOOKUP(B186,[11]Sheet2!A$1:B$100,2,FALSE)</f>
        <v>19</v>
      </c>
      <c r="D186" t="s">
        <v>36639</v>
      </c>
      <c r="E186" t="s">
        <v>36640</v>
      </c>
      <c r="F186" t="s">
        <v>36203</v>
      </c>
      <c r="G186" t="s">
        <v>36641</v>
      </c>
      <c r="H186">
        <v>2003</v>
      </c>
      <c r="I186" t="s">
        <v>11993</v>
      </c>
      <c r="J186" t="s">
        <v>22</v>
      </c>
      <c r="K186" t="s">
        <v>36642</v>
      </c>
      <c r="L186">
        <v>108</v>
      </c>
      <c r="M186" t="s">
        <v>36643</v>
      </c>
    </row>
    <row r="187" spans="1:14">
      <c r="A187">
        <f t="shared" si="2"/>
        <v>185</v>
      </c>
      <c r="B187" t="s">
        <v>1660</v>
      </c>
      <c r="C187">
        <f>VLOOKUP(B187,[11]Sheet2!A$1:B$100,2,FALSE)</f>
        <v>19</v>
      </c>
      <c r="D187" t="s">
        <v>36644</v>
      </c>
      <c r="E187" t="s">
        <v>36645</v>
      </c>
      <c r="F187" t="s">
        <v>36646</v>
      </c>
      <c r="G187" t="s">
        <v>35818</v>
      </c>
      <c r="H187">
        <v>1994</v>
      </c>
      <c r="I187" t="s">
        <v>353</v>
      </c>
      <c r="J187" t="s">
        <v>22</v>
      </c>
      <c r="K187" t="s">
        <v>36647</v>
      </c>
      <c r="L187">
        <v>24</v>
      </c>
    </row>
    <row r="188" spans="1:14">
      <c r="A188">
        <f t="shared" si="2"/>
        <v>186</v>
      </c>
      <c r="B188" t="s">
        <v>1660</v>
      </c>
      <c r="C188">
        <f>VLOOKUP(B188,[11]Sheet2!A$1:B$100,2,FALSE)</f>
        <v>19</v>
      </c>
      <c r="D188" t="s">
        <v>36648</v>
      </c>
      <c r="E188" t="s">
        <v>36649</v>
      </c>
      <c r="F188" t="s">
        <v>36650</v>
      </c>
      <c r="G188" t="s">
        <v>35974</v>
      </c>
      <c r="H188">
        <v>1999</v>
      </c>
      <c r="I188" t="s">
        <v>535</v>
      </c>
      <c r="J188" t="s">
        <v>22</v>
      </c>
      <c r="K188" t="s">
        <v>36651</v>
      </c>
      <c r="L188">
        <v>121</v>
      </c>
    </row>
    <row r="189" spans="1:14">
      <c r="A189">
        <f t="shared" si="2"/>
        <v>187</v>
      </c>
      <c r="B189" t="s">
        <v>1660</v>
      </c>
      <c r="C189">
        <f>VLOOKUP(B189,[11]Sheet2!A$1:B$100,2,FALSE)</f>
        <v>19</v>
      </c>
      <c r="D189" t="s">
        <v>36652</v>
      </c>
      <c r="E189" t="s">
        <v>36653</v>
      </c>
      <c r="F189" t="s">
        <v>36654</v>
      </c>
      <c r="G189" t="s">
        <v>21105</v>
      </c>
      <c r="H189">
        <v>1991</v>
      </c>
      <c r="I189" t="s">
        <v>97</v>
      </c>
      <c r="J189" t="s">
        <v>22</v>
      </c>
      <c r="K189" t="s">
        <v>36655</v>
      </c>
      <c r="L189">
        <v>70</v>
      </c>
    </row>
    <row r="190" spans="1:14">
      <c r="A190">
        <f t="shared" si="2"/>
        <v>188</v>
      </c>
      <c r="B190" t="s">
        <v>1660</v>
      </c>
      <c r="C190">
        <f>VLOOKUP(B190,[11]Sheet2!A$1:B$100,2,FALSE)</f>
        <v>19</v>
      </c>
      <c r="D190" t="s">
        <v>36656</v>
      </c>
      <c r="E190" t="s">
        <v>36657</v>
      </c>
      <c r="F190" t="s">
        <v>36658</v>
      </c>
      <c r="G190" t="s">
        <v>36659</v>
      </c>
      <c r="H190">
        <v>1970</v>
      </c>
      <c r="I190" t="s">
        <v>1466</v>
      </c>
      <c r="J190" t="s">
        <v>167</v>
      </c>
      <c r="K190" t="s">
        <v>36660</v>
      </c>
      <c r="L190">
        <v>88</v>
      </c>
    </row>
    <row r="191" spans="1:14">
      <c r="A191">
        <f t="shared" si="2"/>
        <v>189</v>
      </c>
      <c r="B191" t="s">
        <v>1660</v>
      </c>
      <c r="C191">
        <f>VLOOKUP(B191,[11]Sheet2!A$1:B$100,2,FALSE)</f>
        <v>19</v>
      </c>
      <c r="D191" t="s">
        <v>36661</v>
      </c>
      <c r="E191" t="s">
        <v>36662</v>
      </c>
      <c r="F191" t="s">
        <v>36663</v>
      </c>
      <c r="G191" t="s">
        <v>35818</v>
      </c>
      <c r="H191">
        <v>1999</v>
      </c>
      <c r="I191" t="s">
        <v>353</v>
      </c>
      <c r="J191" t="s">
        <v>22</v>
      </c>
      <c r="K191" t="s">
        <v>36664</v>
      </c>
      <c r="L191">
        <v>43</v>
      </c>
    </row>
    <row r="192" spans="1:14">
      <c r="A192">
        <f t="shared" si="2"/>
        <v>190</v>
      </c>
      <c r="B192" t="s">
        <v>1660</v>
      </c>
      <c r="C192">
        <f>VLOOKUP(B192,[11]Sheet2!A$1:B$100,2,FALSE)</f>
        <v>19</v>
      </c>
      <c r="D192" t="s">
        <v>36665</v>
      </c>
      <c r="E192" t="s">
        <v>36666</v>
      </c>
      <c r="F192" t="s">
        <v>36667</v>
      </c>
      <c r="G192" t="s">
        <v>36668</v>
      </c>
      <c r="H192">
        <v>1996</v>
      </c>
      <c r="I192" t="s">
        <v>4676</v>
      </c>
      <c r="J192" t="s">
        <v>22</v>
      </c>
      <c r="K192" t="s">
        <v>36669</v>
      </c>
      <c r="L192">
        <v>27</v>
      </c>
      <c r="M192" t="s">
        <v>36670</v>
      </c>
    </row>
    <row r="193" spans="1:14">
      <c r="A193">
        <f t="shared" si="2"/>
        <v>191</v>
      </c>
      <c r="B193" t="s">
        <v>4708</v>
      </c>
      <c r="C193">
        <f>VLOOKUP(B193,[11]Sheet2!A$1:B$100,2,FALSE)</f>
        <v>20</v>
      </c>
      <c r="D193" t="s">
        <v>36671</v>
      </c>
      <c r="E193" t="s">
        <v>36672</v>
      </c>
      <c r="F193" t="s">
        <v>36673</v>
      </c>
      <c r="G193" t="s">
        <v>20</v>
      </c>
      <c r="H193">
        <v>2001</v>
      </c>
      <c r="I193" t="s">
        <v>36128</v>
      </c>
      <c r="J193" t="s">
        <v>22</v>
      </c>
      <c r="K193" t="s">
        <v>36674</v>
      </c>
      <c r="L193">
        <v>323</v>
      </c>
      <c r="M193" t="s">
        <v>36675</v>
      </c>
    </row>
    <row r="194" spans="1:14">
      <c r="A194">
        <f t="shared" si="2"/>
        <v>192</v>
      </c>
      <c r="B194" t="s">
        <v>4708</v>
      </c>
      <c r="C194">
        <f>VLOOKUP(B194,[11]Sheet2!A$1:B$100,2,FALSE)</f>
        <v>20</v>
      </c>
      <c r="D194" t="s">
        <v>36676</v>
      </c>
      <c r="E194" t="s">
        <v>36677</v>
      </c>
      <c r="F194" t="s">
        <v>36678</v>
      </c>
      <c r="G194" t="s">
        <v>384</v>
      </c>
      <c r="H194">
        <v>2004</v>
      </c>
      <c r="I194" t="s">
        <v>9565</v>
      </c>
      <c r="J194" t="s">
        <v>22</v>
      </c>
      <c r="K194" t="s">
        <v>36679</v>
      </c>
      <c r="L194">
        <v>31</v>
      </c>
      <c r="M194" t="s">
        <v>36680</v>
      </c>
    </row>
    <row r="195" spans="1:14">
      <c r="A195">
        <f t="shared" si="2"/>
        <v>193</v>
      </c>
      <c r="B195" t="s">
        <v>4708</v>
      </c>
      <c r="C195">
        <f>VLOOKUP(B195,[11]Sheet2!A$1:B$100,2,FALSE)</f>
        <v>20</v>
      </c>
      <c r="D195" t="s">
        <v>36681</v>
      </c>
      <c r="E195" t="s">
        <v>36682</v>
      </c>
      <c r="F195" t="s">
        <v>36683</v>
      </c>
      <c r="G195" t="s">
        <v>412</v>
      </c>
      <c r="H195">
        <v>2006</v>
      </c>
      <c r="I195" t="s">
        <v>413</v>
      </c>
      <c r="J195" t="s">
        <v>22</v>
      </c>
      <c r="K195" t="s">
        <v>36684</v>
      </c>
      <c r="L195">
        <v>28</v>
      </c>
      <c r="M195" t="s">
        <v>36682</v>
      </c>
      <c r="N195" t="s">
        <v>1717</v>
      </c>
    </row>
    <row r="196" spans="1:14">
      <c r="A196">
        <f t="shared" si="2"/>
        <v>194</v>
      </c>
      <c r="B196" t="s">
        <v>4708</v>
      </c>
      <c r="C196">
        <f>VLOOKUP(B196,[11]Sheet2!A$1:B$100,2,FALSE)</f>
        <v>20</v>
      </c>
      <c r="D196" t="s">
        <v>36685</v>
      </c>
      <c r="E196" t="s">
        <v>36686</v>
      </c>
      <c r="F196" t="s">
        <v>36687</v>
      </c>
      <c r="G196" t="s">
        <v>7907</v>
      </c>
      <c r="H196">
        <v>2001</v>
      </c>
      <c r="I196" t="s">
        <v>863</v>
      </c>
      <c r="J196" t="s">
        <v>22</v>
      </c>
      <c r="K196" t="s">
        <v>36688</v>
      </c>
      <c r="L196">
        <v>33</v>
      </c>
      <c r="M196" t="s">
        <v>36689</v>
      </c>
    </row>
    <row r="197" spans="1:14">
      <c r="A197">
        <f t="shared" ref="A197:A260" si="3">A196+1</f>
        <v>195</v>
      </c>
      <c r="B197" t="s">
        <v>4708</v>
      </c>
      <c r="C197">
        <f>VLOOKUP(B197,[11]Sheet2!A$1:B$100,2,FALSE)</f>
        <v>20</v>
      </c>
      <c r="D197" t="s">
        <v>36690</v>
      </c>
      <c r="E197" t="s">
        <v>36691</v>
      </c>
      <c r="F197" t="s">
        <v>36692</v>
      </c>
      <c r="G197" t="s">
        <v>36270</v>
      </c>
      <c r="H197">
        <v>2003</v>
      </c>
      <c r="I197" t="s">
        <v>353</v>
      </c>
      <c r="J197" t="s">
        <v>22</v>
      </c>
      <c r="K197" t="s">
        <v>36693</v>
      </c>
      <c r="L197">
        <v>45</v>
      </c>
      <c r="M197" t="s">
        <v>36691</v>
      </c>
      <c r="N197" t="s">
        <v>1717</v>
      </c>
    </row>
    <row r="198" spans="1:14">
      <c r="A198">
        <f t="shared" si="3"/>
        <v>196</v>
      </c>
      <c r="B198" t="s">
        <v>4708</v>
      </c>
      <c r="C198">
        <f>VLOOKUP(B198,[11]Sheet2!A$1:B$100,2,FALSE)</f>
        <v>20</v>
      </c>
      <c r="D198" t="s">
        <v>36694</v>
      </c>
      <c r="E198" t="s">
        <v>36695</v>
      </c>
      <c r="F198" t="s">
        <v>36696</v>
      </c>
      <c r="G198" t="s">
        <v>7907</v>
      </c>
      <c r="H198">
        <v>1992</v>
      </c>
      <c r="I198" t="s">
        <v>3090</v>
      </c>
      <c r="J198" t="s">
        <v>22</v>
      </c>
      <c r="K198" t="s">
        <v>36697</v>
      </c>
      <c r="L198">
        <v>28</v>
      </c>
    </row>
    <row r="199" spans="1:14">
      <c r="A199">
        <f t="shared" si="3"/>
        <v>197</v>
      </c>
      <c r="B199" t="s">
        <v>4708</v>
      </c>
      <c r="C199">
        <f>VLOOKUP(B199,[11]Sheet2!A$1:B$100,2,FALSE)</f>
        <v>20</v>
      </c>
      <c r="D199" t="s">
        <v>36698</v>
      </c>
      <c r="E199" t="s">
        <v>36699</v>
      </c>
      <c r="F199" t="s">
        <v>36465</v>
      </c>
      <c r="G199" t="s">
        <v>36700</v>
      </c>
      <c r="H199">
        <v>1994</v>
      </c>
      <c r="I199" t="s">
        <v>97</v>
      </c>
      <c r="J199" t="s">
        <v>22</v>
      </c>
      <c r="K199" t="s">
        <v>36701</v>
      </c>
      <c r="L199">
        <v>21</v>
      </c>
      <c r="M199" t="s">
        <v>36702</v>
      </c>
    </row>
    <row r="200" spans="1:14">
      <c r="A200">
        <f t="shared" si="3"/>
        <v>198</v>
      </c>
      <c r="B200" t="s">
        <v>4708</v>
      </c>
      <c r="C200">
        <f>VLOOKUP(B200,[11]Sheet2!A$1:B$100,2,FALSE)</f>
        <v>20</v>
      </c>
      <c r="D200" t="s">
        <v>36703</v>
      </c>
      <c r="E200" t="s">
        <v>36704</v>
      </c>
      <c r="F200" t="s">
        <v>36705</v>
      </c>
      <c r="G200" t="s">
        <v>7907</v>
      </c>
      <c r="H200">
        <v>1992</v>
      </c>
      <c r="I200" t="s">
        <v>3090</v>
      </c>
      <c r="J200" t="s">
        <v>22</v>
      </c>
      <c r="K200" t="s">
        <v>36706</v>
      </c>
      <c r="L200">
        <v>15</v>
      </c>
    </row>
    <row r="201" spans="1:14">
      <c r="A201">
        <f t="shared" si="3"/>
        <v>199</v>
      </c>
      <c r="B201" t="s">
        <v>4708</v>
      </c>
      <c r="C201">
        <f>VLOOKUP(B201,[11]Sheet2!A$1:B$100,2,FALSE)</f>
        <v>20</v>
      </c>
      <c r="D201" t="s">
        <v>36707</v>
      </c>
      <c r="E201" t="s">
        <v>36708</v>
      </c>
      <c r="F201" t="s">
        <v>36709</v>
      </c>
      <c r="G201" t="s">
        <v>36607</v>
      </c>
      <c r="H201">
        <v>1999</v>
      </c>
      <c r="I201" t="s">
        <v>863</v>
      </c>
      <c r="J201" t="s">
        <v>22</v>
      </c>
      <c r="K201" t="s">
        <v>36710</v>
      </c>
      <c r="L201">
        <v>33</v>
      </c>
      <c r="M201" t="s">
        <v>36708</v>
      </c>
      <c r="N201" t="s">
        <v>1717</v>
      </c>
    </row>
    <row r="202" spans="1:14">
      <c r="A202">
        <f t="shared" si="3"/>
        <v>200</v>
      </c>
      <c r="B202" t="s">
        <v>4708</v>
      </c>
      <c r="C202">
        <f>VLOOKUP(B202,[11]Sheet2!A$1:B$100,2,FALSE)</f>
        <v>20</v>
      </c>
      <c r="D202" t="s">
        <v>36711</v>
      </c>
      <c r="E202" t="s">
        <v>36712</v>
      </c>
      <c r="F202" t="s">
        <v>35907</v>
      </c>
      <c r="G202" t="s">
        <v>35950</v>
      </c>
      <c r="H202">
        <v>1990</v>
      </c>
      <c r="I202" t="s">
        <v>863</v>
      </c>
      <c r="J202" t="s">
        <v>22</v>
      </c>
      <c r="K202" t="s">
        <v>36713</v>
      </c>
      <c r="L202">
        <v>42</v>
      </c>
    </row>
    <row r="203" spans="1:14">
      <c r="A203">
        <f t="shared" si="3"/>
        <v>201</v>
      </c>
      <c r="B203" t="s">
        <v>678</v>
      </c>
      <c r="C203">
        <f>VLOOKUP(B203,[11]Sheet2!A$1:B$100,2,FALSE)</f>
        <v>21</v>
      </c>
      <c r="D203" t="s">
        <v>36714</v>
      </c>
      <c r="E203" t="s">
        <v>36715</v>
      </c>
      <c r="F203" t="s">
        <v>36716</v>
      </c>
      <c r="G203" t="s">
        <v>36717</v>
      </c>
      <c r="H203">
        <v>2010</v>
      </c>
      <c r="I203" t="s">
        <v>36476</v>
      </c>
      <c r="J203" t="s">
        <v>22</v>
      </c>
      <c r="K203" t="s">
        <v>36718</v>
      </c>
      <c r="L203">
        <v>34</v>
      </c>
      <c r="M203" t="s">
        <v>36719</v>
      </c>
    </row>
    <row r="204" spans="1:14">
      <c r="A204">
        <f t="shared" si="3"/>
        <v>202</v>
      </c>
      <c r="B204" t="s">
        <v>678</v>
      </c>
      <c r="C204">
        <f>VLOOKUP(B204,[11]Sheet2!A$1:B$100,2,FALSE)</f>
        <v>21</v>
      </c>
      <c r="D204" t="s">
        <v>36720</v>
      </c>
      <c r="E204" t="s">
        <v>36721</v>
      </c>
      <c r="F204" t="s">
        <v>36722</v>
      </c>
      <c r="G204" t="s">
        <v>15752</v>
      </c>
      <c r="H204">
        <v>2002</v>
      </c>
      <c r="I204" t="s">
        <v>97</v>
      </c>
      <c r="J204" t="s">
        <v>22</v>
      </c>
      <c r="K204" t="s">
        <v>36723</v>
      </c>
      <c r="L204">
        <v>27</v>
      </c>
    </row>
    <row r="205" spans="1:14">
      <c r="A205">
        <f t="shared" si="3"/>
        <v>203</v>
      </c>
      <c r="B205" t="s">
        <v>678</v>
      </c>
      <c r="C205">
        <f>VLOOKUP(B205,[11]Sheet2!A$1:B$100,2,FALSE)</f>
        <v>21</v>
      </c>
      <c r="D205" t="s">
        <v>36724</v>
      </c>
      <c r="E205" t="s">
        <v>36725</v>
      </c>
      <c r="F205" t="s">
        <v>36726</v>
      </c>
      <c r="G205" t="s">
        <v>36270</v>
      </c>
      <c r="H205">
        <v>1999</v>
      </c>
      <c r="I205" t="s">
        <v>353</v>
      </c>
      <c r="J205" t="s">
        <v>22</v>
      </c>
      <c r="K205" t="s">
        <v>36727</v>
      </c>
      <c r="L205">
        <v>24</v>
      </c>
      <c r="M205" t="s">
        <v>36725</v>
      </c>
      <c r="N205" t="s">
        <v>1717</v>
      </c>
    </row>
    <row r="206" spans="1:14">
      <c r="A206">
        <f t="shared" si="3"/>
        <v>204</v>
      </c>
      <c r="B206" t="s">
        <v>678</v>
      </c>
      <c r="C206">
        <f>VLOOKUP(B206,[11]Sheet2!A$1:B$100,2,FALSE)</f>
        <v>21</v>
      </c>
      <c r="D206" t="s">
        <v>36728</v>
      </c>
      <c r="E206" t="s">
        <v>36729</v>
      </c>
      <c r="F206" t="s">
        <v>36730</v>
      </c>
      <c r="G206" t="s">
        <v>7907</v>
      </c>
      <c r="H206">
        <v>1999</v>
      </c>
      <c r="I206" t="s">
        <v>3090</v>
      </c>
      <c r="J206" t="s">
        <v>22</v>
      </c>
      <c r="K206" t="s">
        <v>36731</v>
      </c>
      <c r="L206">
        <v>25</v>
      </c>
      <c r="M206" t="s">
        <v>36732</v>
      </c>
    </row>
    <row r="207" spans="1:14">
      <c r="A207">
        <f t="shared" si="3"/>
        <v>205</v>
      </c>
      <c r="B207" t="s">
        <v>678</v>
      </c>
      <c r="C207">
        <f>VLOOKUP(B207,[11]Sheet2!A$1:B$100,2,FALSE)</f>
        <v>21</v>
      </c>
      <c r="D207" t="s">
        <v>36733</v>
      </c>
      <c r="E207" t="s">
        <v>36734</v>
      </c>
      <c r="F207" t="s">
        <v>36735</v>
      </c>
      <c r="G207" t="s">
        <v>36736</v>
      </c>
      <c r="H207">
        <v>2003</v>
      </c>
      <c r="I207" t="s">
        <v>12659</v>
      </c>
      <c r="J207" t="s">
        <v>22</v>
      </c>
      <c r="K207" t="s">
        <v>36737</v>
      </c>
      <c r="L207">
        <v>22</v>
      </c>
    </row>
    <row r="208" spans="1:14">
      <c r="A208">
        <f t="shared" si="3"/>
        <v>206</v>
      </c>
      <c r="B208" t="s">
        <v>678</v>
      </c>
      <c r="C208">
        <f>VLOOKUP(B208,[11]Sheet2!A$1:B$100,2,FALSE)</f>
        <v>21</v>
      </c>
      <c r="D208" t="s">
        <v>36738</v>
      </c>
      <c r="E208" t="s">
        <v>36739</v>
      </c>
      <c r="F208" t="s">
        <v>36740</v>
      </c>
      <c r="G208" t="s">
        <v>35818</v>
      </c>
      <c r="H208">
        <v>2002</v>
      </c>
      <c r="I208" t="s">
        <v>863</v>
      </c>
      <c r="J208" t="s">
        <v>22</v>
      </c>
      <c r="K208" t="s">
        <v>36741</v>
      </c>
      <c r="L208">
        <v>71</v>
      </c>
      <c r="M208" t="s">
        <v>36742</v>
      </c>
    </row>
    <row r="209" spans="1:14">
      <c r="A209">
        <f t="shared" si="3"/>
        <v>207</v>
      </c>
      <c r="B209" t="s">
        <v>678</v>
      </c>
      <c r="C209">
        <f>VLOOKUP(B209,[11]Sheet2!A$1:B$100,2,FALSE)</f>
        <v>21</v>
      </c>
      <c r="D209" t="s">
        <v>36743</v>
      </c>
      <c r="E209" t="s">
        <v>36744</v>
      </c>
      <c r="F209" t="s">
        <v>36137</v>
      </c>
      <c r="G209" t="s">
        <v>35818</v>
      </c>
      <c r="H209">
        <v>1992</v>
      </c>
      <c r="I209" t="s">
        <v>353</v>
      </c>
      <c r="J209" t="s">
        <v>22</v>
      </c>
      <c r="K209" t="s">
        <v>36745</v>
      </c>
      <c r="L209">
        <v>153</v>
      </c>
    </row>
    <row r="210" spans="1:14">
      <c r="A210">
        <f t="shared" si="3"/>
        <v>208</v>
      </c>
      <c r="B210" t="s">
        <v>678</v>
      </c>
      <c r="C210">
        <f>VLOOKUP(B210,[11]Sheet2!A$1:B$100,2,FALSE)</f>
        <v>21</v>
      </c>
      <c r="D210" t="s">
        <v>36746</v>
      </c>
      <c r="E210" t="s">
        <v>36747</v>
      </c>
      <c r="F210" t="s">
        <v>36748</v>
      </c>
      <c r="G210" t="s">
        <v>36223</v>
      </c>
      <c r="H210">
        <v>1999</v>
      </c>
      <c r="I210" t="s">
        <v>24917</v>
      </c>
      <c r="J210" t="s">
        <v>22</v>
      </c>
      <c r="K210" t="s">
        <v>36749</v>
      </c>
      <c r="L210">
        <v>13</v>
      </c>
      <c r="M210" t="s">
        <v>36750</v>
      </c>
    </row>
    <row r="211" spans="1:14">
      <c r="A211">
        <f t="shared" si="3"/>
        <v>209</v>
      </c>
      <c r="B211" t="s">
        <v>678</v>
      </c>
      <c r="C211">
        <f>VLOOKUP(B211,[11]Sheet2!A$1:B$100,2,FALSE)</f>
        <v>21</v>
      </c>
      <c r="D211" t="s">
        <v>36751</v>
      </c>
      <c r="E211" t="s">
        <v>36752</v>
      </c>
      <c r="F211" t="s">
        <v>36753</v>
      </c>
      <c r="G211" t="s">
        <v>36270</v>
      </c>
      <c r="H211">
        <v>2000</v>
      </c>
      <c r="I211" t="s">
        <v>353</v>
      </c>
      <c r="J211" t="s">
        <v>22</v>
      </c>
      <c r="K211" t="s">
        <v>36754</v>
      </c>
      <c r="L211">
        <v>230</v>
      </c>
      <c r="M211" t="s">
        <v>36752</v>
      </c>
      <c r="N211" t="s">
        <v>1717</v>
      </c>
    </row>
    <row r="212" spans="1:14">
      <c r="A212">
        <f t="shared" si="3"/>
        <v>210</v>
      </c>
      <c r="B212" t="s">
        <v>678</v>
      </c>
      <c r="C212">
        <f>VLOOKUP(B212,[11]Sheet2!A$1:B$100,2,FALSE)</f>
        <v>21</v>
      </c>
      <c r="D212" t="s">
        <v>36755</v>
      </c>
      <c r="E212" t="s">
        <v>36756</v>
      </c>
      <c r="F212" t="s">
        <v>36757</v>
      </c>
      <c r="G212" t="s">
        <v>36758</v>
      </c>
      <c r="H212">
        <v>2006</v>
      </c>
      <c r="I212" t="s">
        <v>535</v>
      </c>
      <c r="J212" t="s">
        <v>22</v>
      </c>
      <c r="K212" t="s">
        <v>36759</v>
      </c>
      <c r="L212">
        <v>20</v>
      </c>
      <c r="M212" t="s">
        <v>36760</v>
      </c>
    </row>
    <row r="213" spans="1:14">
      <c r="A213">
        <f t="shared" si="3"/>
        <v>211</v>
      </c>
      <c r="B213" t="s">
        <v>459</v>
      </c>
      <c r="C213">
        <f>VLOOKUP(B213,[11]Sheet2!A$1:B$100,2,FALSE)</f>
        <v>22</v>
      </c>
      <c r="D213" t="s">
        <v>36761</v>
      </c>
      <c r="E213" t="s">
        <v>36762</v>
      </c>
      <c r="F213" t="s">
        <v>36763</v>
      </c>
      <c r="G213" t="s">
        <v>34838</v>
      </c>
      <c r="H213">
        <v>2000</v>
      </c>
      <c r="I213" t="s">
        <v>9565</v>
      </c>
      <c r="J213" t="s">
        <v>22</v>
      </c>
      <c r="K213" t="s">
        <v>36764</v>
      </c>
      <c r="L213">
        <v>88</v>
      </c>
      <c r="M213" t="s">
        <v>36765</v>
      </c>
    </row>
    <row r="214" spans="1:14">
      <c r="A214">
        <f t="shared" si="3"/>
        <v>212</v>
      </c>
      <c r="B214" t="s">
        <v>459</v>
      </c>
      <c r="C214">
        <f>VLOOKUP(B214,[11]Sheet2!A$1:B$100,2,FALSE)</f>
        <v>22</v>
      </c>
      <c r="D214" t="s">
        <v>36766</v>
      </c>
      <c r="E214" t="s">
        <v>36767</v>
      </c>
      <c r="F214" t="s">
        <v>36768</v>
      </c>
      <c r="G214" t="s">
        <v>4318</v>
      </c>
      <c r="H214">
        <v>1999</v>
      </c>
      <c r="I214" t="s">
        <v>535</v>
      </c>
      <c r="J214" t="s">
        <v>22</v>
      </c>
      <c r="K214" t="s">
        <v>36769</v>
      </c>
      <c r="L214">
        <v>31</v>
      </c>
    </row>
    <row r="215" spans="1:14">
      <c r="A215">
        <f t="shared" si="3"/>
        <v>213</v>
      </c>
      <c r="B215" t="s">
        <v>459</v>
      </c>
      <c r="C215">
        <f>VLOOKUP(B215,[11]Sheet2!A$1:B$100,2,FALSE)</f>
        <v>22</v>
      </c>
      <c r="D215" t="s">
        <v>36770</v>
      </c>
      <c r="E215" t="s">
        <v>36771</v>
      </c>
      <c r="F215" t="s">
        <v>36772</v>
      </c>
      <c r="G215" t="s">
        <v>35818</v>
      </c>
      <c r="H215">
        <v>2006</v>
      </c>
      <c r="I215" t="s">
        <v>863</v>
      </c>
      <c r="J215" t="s">
        <v>22</v>
      </c>
      <c r="K215" t="s">
        <v>36773</v>
      </c>
      <c r="L215">
        <v>16</v>
      </c>
    </row>
    <row r="216" spans="1:14">
      <c r="A216">
        <f t="shared" si="3"/>
        <v>214</v>
      </c>
      <c r="B216" t="s">
        <v>459</v>
      </c>
      <c r="C216">
        <f>VLOOKUP(B216,[11]Sheet2!A$1:B$100,2,FALSE)</f>
        <v>22</v>
      </c>
      <c r="D216" t="s">
        <v>36774</v>
      </c>
      <c r="E216" t="s">
        <v>36775</v>
      </c>
      <c r="F216" t="s">
        <v>36776</v>
      </c>
      <c r="G216" t="s">
        <v>7907</v>
      </c>
      <c r="H216">
        <v>2005</v>
      </c>
      <c r="I216" t="s">
        <v>3090</v>
      </c>
      <c r="J216" t="s">
        <v>22</v>
      </c>
      <c r="K216" t="s">
        <v>36777</v>
      </c>
      <c r="L216">
        <v>24</v>
      </c>
      <c r="M216" t="s">
        <v>36778</v>
      </c>
    </row>
    <row r="217" spans="1:14">
      <c r="A217">
        <f t="shared" si="3"/>
        <v>215</v>
      </c>
      <c r="B217" t="s">
        <v>459</v>
      </c>
      <c r="C217">
        <f>VLOOKUP(B217,[11]Sheet2!A$1:B$100,2,FALSE)</f>
        <v>22</v>
      </c>
      <c r="D217" t="s">
        <v>36779</v>
      </c>
      <c r="E217" t="s">
        <v>36780</v>
      </c>
      <c r="F217" t="s">
        <v>36781</v>
      </c>
      <c r="G217" t="s">
        <v>3209</v>
      </c>
      <c r="H217">
        <v>2007</v>
      </c>
      <c r="I217" t="s">
        <v>863</v>
      </c>
      <c r="J217" t="s">
        <v>22</v>
      </c>
      <c r="K217" t="s">
        <v>36782</v>
      </c>
      <c r="L217">
        <v>21</v>
      </c>
      <c r="M217" t="s">
        <v>36780</v>
      </c>
      <c r="N217" t="s">
        <v>1717</v>
      </c>
    </row>
    <row r="218" spans="1:14">
      <c r="A218">
        <f t="shared" si="3"/>
        <v>216</v>
      </c>
      <c r="B218" t="s">
        <v>459</v>
      </c>
      <c r="C218">
        <f>VLOOKUP(B218,[11]Sheet2!A$1:B$100,2,FALSE)</f>
        <v>22</v>
      </c>
      <c r="D218" t="s">
        <v>36783</v>
      </c>
      <c r="E218" t="s">
        <v>36784</v>
      </c>
      <c r="F218" t="s">
        <v>36785</v>
      </c>
      <c r="G218" t="s">
        <v>36461</v>
      </c>
      <c r="H218">
        <v>2010</v>
      </c>
      <c r="I218" t="s">
        <v>353</v>
      </c>
      <c r="J218" t="s">
        <v>22</v>
      </c>
      <c r="K218" t="s">
        <v>36786</v>
      </c>
      <c r="L218">
        <v>15</v>
      </c>
      <c r="M218" t="s">
        <v>36787</v>
      </c>
    </row>
    <row r="219" spans="1:14">
      <c r="A219">
        <f t="shared" si="3"/>
        <v>217</v>
      </c>
      <c r="B219" t="s">
        <v>459</v>
      </c>
      <c r="C219">
        <f>VLOOKUP(B219,[11]Sheet2!A$1:B$100,2,FALSE)</f>
        <v>22</v>
      </c>
      <c r="D219" t="s">
        <v>36788</v>
      </c>
      <c r="E219" t="s">
        <v>36789</v>
      </c>
      <c r="F219" t="s">
        <v>36790</v>
      </c>
      <c r="G219" t="s">
        <v>36791</v>
      </c>
      <c r="H219">
        <v>1982</v>
      </c>
      <c r="I219" t="s">
        <v>353</v>
      </c>
      <c r="J219" t="s">
        <v>22</v>
      </c>
      <c r="K219" t="s">
        <v>36792</v>
      </c>
      <c r="L219">
        <v>71</v>
      </c>
      <c r="M219" t="s">
        <v>36789</v>
      </c>
      <c r="N219" t="s">
        <v>24</v>
      </c>
    </row>
    <row r="220" spans="1:14">
      <c r="A220">
        <f t="shared" si="3"/>
        <v>218</v>
      </c>
      <c r="B220" t="s">
        <v>459</v>
      </c>
      <c r="C220">
        <f>VLOOKUP(B220,[11]Sheet2!A$1:B$100,2,FALSE)</f>
        <v>22</v>
      </c>
      <c r="D220" t="s">
        <v>36793</v>
      </c>
      <c r="E220" t="s">
        <v>36794</v>
      </c>
      <c r="F220" t="s">
        <v>36187</v>
      </c>
      <c r="G220" t="s">
        <v>35818</v>
      </c>
      <c r="H220">
        <v>1984</v>
      </c>
      <c r="I220" t="s">
        <v>353</v>
      </c>
      <c r="J220" t="s">
        <v>22</v>
      </c>
      <c r="K220" t="s">
        <v>36795</v>
      </c>
      <c r="L220">
        <v>170</v>
      </c>
    </row>
    <row r="221" spans="1:14">
      <c r="A221">
        <f t="shared" si="3"/>
        <v>219</v>
      </c>
      <c r="B221" t="s">
        <v>459</v>
      </c>
      <c r="C221">
        <f>VLOOKUP(B221,[11]Sheet2!A$1:B$100,2,FALSE)</f>
        <v>22</v>
      </c>
      <c r="D221" t="s">
        <v>36796</v>
      </c>
      <c r="E221" t="s">
        <v>36797</v>
      </c>
      <c r="F221" t="s">
        <v>36798</v>
      </c>
      <c r="G221" t="s">
        <v>8791</v>
      </c>
      <c r="H221">
        <v>2005</v>
      </c>
      <c r="I221" t="s">
        <v>9565</v>
      </c>
      <c r="J221" t="s">
        <v>22</v>
      </c>
      <c r="K221" t="s">
        <v>36799</v>
      </c>
      <c r="L221">
        <v>19</v>
      </c>
      <c r="M221" t="s">
        <v>36800</v>
      </c>
    </row>
    <row r="222" spans="1:14">
      <c r="A222">
        <f t="shared" si="3"/>
        <v>220</v>
      </c>
      <c r="B222" t="s">
        <v>459</v>
      </c>
      <c r="C222">
        <f>VLOOKUP(B222,[11]Sheet2!A$1:B$100,2,FALSE)</f>
        <v>22</v>
      </c>
      <c r="D222" t="s">
        <v>36801</v>
      </c>
      <c r="E222" t="s">
        <v>36802</v>
      </c>
      <c r="F222" t="s">
        <v>36803</v>
      </c>
      <c r="G222" t="s">
        <v>35818</v>
      </c>
      <c r="H222">
        <v>2001</v>
      </c>
      <c r="I222" t="s">
        <v>863</v>
      </c>
      <c r="J222" t="s">
        <v>22</v>
      </c>
      <c r="K222" t="s">
        <v>36804</v>
      </c>
      <c r="L222">
        <v>178</v>
      </c>
      <c r="M222" t="s">
        <v>36805</v>
      </c>
    </row>
    <row r="223" spans="1:14">
      <c r="A223">
        <f t="shared" si="3"/>
        <v>221</v>
      </c>
      <c r="B223" t="s">
        <v>408</v>
      </c>
      <c r="C223">
        <f>VLOOKUP(B223,[11]Sheet2!A$1:B$100,2,FALSE)</f>
        <v>23</v>
      </c>
      <c r="D223" t="s">
        <v>36806</v>
      </c>
      <c r="E223" t="s">
        <v>36807</v>
      </c>
      <c r="F223" t="s">
        <v>36808</v>
      </c>
      <c r="G223" t="s">
        <v>36809</v>
      </c>
      <c r="H223">
        <v>1997</v>
      </c>
      <c r="I223" t="s">
        <v>4729</v>
      </c>
      <c r="J223" t="s">
        <v>22</v>
      </c>
      <c r="K223" t="s">
        <v>36810</v>
      </c>
      <c r="L223">
        <v>8</v>
      </c>
    </row>
    <row r="224" spans="1:14">
      <c r="A224">
        <f t="shared" si="3"/>
        <v>222</v>
      </c>
      <c r="B224" t="s">
        <v>408</v>
      </c>
      <c r="C224">
        <f>VLOOKUP(B224,[11]Sheet2!A$1:B$100,2,FALSE)</f>
        <v>23</v>
      </c>
      <c r="D224" t="s">
        <v>36811</v>
      </c>
      <c r="E224" t="s">
        <v>36812</v>
      </c>
      <c r="F224" t="s">
        <v>36813</v>
      </c>
      <c r="G224" t="s">
        <v>1438</v>
      </c>
      <c r="H224">
        <v>1994</v>
      </c>
      <c r="I224" t="s">
        <v>353</v>
      </c>
      <c r="J224" t="s">
        <v>22</v>
      </c>
      <c r="K224" t="s">
        <v>36814</v>
      </c>
      <c r="L224">
        <v>53</v>
      </c>
    </row>
    <row r="225" spans="1:14">
      <c r="A225">
        <f t="shared" si="3"/>
        <v>223</v>
      </c>
      <c r="B225" t="s">
        <v>408</v>
      </c>
      <c r="C225">
        <f>VLOOKUP(B225,[11]Sheet2!A$1:B$100,2,FALSE)</f>
        <v>23</v>
      </c>
      <c r="D225" t="s">
        <v>36815</v>
      </c>
      <c r="E225" t="s">
        <v>36816</v>
      </c>
      <c r="F225" t="s">
        <v>36817</v>
      </c>
      <c r="G225" t="s">
        <v>36818</v>
      </c>
      <c r="H225">
        <v>1969</v>
      </c>
      <c r="I225" t="s">
        <v>551</v>
      </c>
      <c r="J225" t="s">
        <v>22</v>
      </c>
      <c r="K225" t="s">
        <v>36819</v>
      </c>
      <c r="L225">
        <v>14</v>
      </c>
    </row>
    <row r="226" spans="1:14">
      <c r="A226">
        <f t="shared" si="3"/>
        <v>224</v>
      </c>
      <c r="B226" t="s">
        <v>408</v>
      </c>
      <c r="C226">
        <f>VLOOKUP(B226,[11]Sheet2!A$1:B$100,2,FALSE)</f>
        <v>23</v>
      </c>
      <c r="D226" t="s">
        <v>36820</v>
      </c>
      <c r="E226" t="s">
        <v>36821</v>
      </c>
      <c r="F226" t="s">
        <v>36822</v>
      </c>
      <c r="G226" t="s">
        <v>36530</v>
      </c>
      <c r="H226">
        <v>2002</v>
      </c>
      <c r="I226" t="s">
        <v>353</v>
      </c>
      <c r="J226" t="s">
        <v>22</v>
      </c>
      <c r="K226" t="s">
        <v>36823</v>
      </c>
      <c r="L226">
        <v>32</v>
      </c>
    </row>
    <row r="227" spans="1:14">
      <c r="A227">
        <f t="shared" si="3"/>
        <v>225</v>
      </c>
      <c r="B227" t="s">
        <v>408</v>
      </c>
      <c r="C227">
        <f>VLOOKUP(B227,[11]Sheet2!A$1:B$100,2,FALSE)</f>
        <v>23</v>
      </c>
      <c r="D227" t="s">
        <v>36824</v>
      </c>
      <c r="E227" t="s">
        <v>36825</v>
      </c>
      <c r="F227" t="s">
        <v>36421</v>
      </c>
      <c r="G227" t="s">
        <v>35818</v>
      </c>
      <c r="H227">
        <v>1990</v>
      </c>
      <c r="I227" t="s">
        <v>353</v>
      </c>
      <c r="J227" t="s">
        <v>22</v>
      </c>
      <c r="K227" t="s">
        <v>36826</v>
      </c>
      <c r="L227">
        <v>157</v>
      </c>
    </row>
    <row r="228" spans="1:14">
      <c r="A228">
        <f t="shared" si="3"/>
        <v>226</v>
      </c>
      <c r="B228" t="s">
        <v>408</v>
      </c>
      <c r="C228">
        <f>VLOOKUP(B228,[11]Sheet2!A$1:B$100,2,FALSE)</f>
        <v>23</v>
      </c>
      <c r="D228" t="s">
        <v>36827</v>
      </c>
      <c r="E228" t="s">
        <v>36828</v>
      </c>
      <c r="F228" t="s">
        <v>36829</v>
      </c>
      <c r="G228" t="s">
        <v>36530</v>
      </c>
      <c r="H228">
        <v>2005</v>
      </c>
      <c r="I228" t="s">
        <v>353</v>
      </c>
      <c r="J228" t="s">
        <v>22</v>
      </c>
      <c r="K228" t="s">
        <v>36830</v>
      </c>
      <c r="L228">
        <v>24</v>
      </c>
      <c r="M228" t="s">
        <v>36831</v>
      </c>
    </row>
    <row r="229" spans="1:14">
      <c r="A229">
        <f t="shared" si="3"/>
        <v>227</v>
      </c>
      <c r="B229" t="s">
        <v>408</v>
      </c>
      <c r="C229">
        <f>VLOOKUP(B229,[11]Sheet2!A$1:B$100,2,FALSE)</f>
        <v>23</v>
      </c>
      <c r="D229" t="s">
        <v>36832</v>
      </c>
      <c r="E229" t="s">
        <v>36833</v>
      </c>
      <c r="F229" t="s">
        <v>36834</v>
      </c>
      <c r="G229" t="s">
        <v>3503</v>
      </c>
      <c r="H229">
        <v>2009</v>
      </c>
      <c r="I229" t="s">
        <v>212</v>
      </c>
      <c r="J229" t="s">
        <v>22</v>
      </c>
      <c r="K229" t="s">
        <v>36835</v>
      </c>
      <c r="L229">
        <v>52</v>
      </c>
      <c r="M229" t="s">
        <v>36836</v>
      </c>
    </row>
    <row r="230" spans="1:14">
      <c r="A230">
        <f t="shared" si="3"/>
        <v>228</v>
      </c>
      <c r="B230" t="s">
        <v>408</v>
      </c>
      <c r="C230">
        <f>VLOOKUP(B230,[11]Sheet2!A$1:B$100,2,FALSE)</f>
        <v>23</v>
      </c>
      <c r="D230" t="s">
        <v>36837</v>
      </c>
      <c r="E230" t="s">
        <v>36838</v>
      </c>
      <c r="F230" t="s">
        <v>36839</v>
      </c>
      <c r="G230" t="s">
        <v>35818</v>
      </c>
      <c r="H230">
        <v>2008</v>
      </c>
      <c r="I230" t="s">
        <v>863</v>
      </c>
      <c r="J230" t="s">
        <v>22</v>
      </c>
      <c r="K230" t="s">
        <v>36840</v>
      </c>
      <c r="L230">
        <v>58</v>
      </c>
      <c r="M230" t="s">
        <v>36841</v>
      </c>
    </row>
    <row r="231" spans="1:14">
      <c r="A231">
        <f t="shared" si="3"/>
        <v>229</v>
      </c>
      <c r="B231" t="s">
        <v>408</v>
      </c>
      <c r="C231">
        <f>VLOOKUP(B231,[11]Sheet2!A$1:B$100,2,FALSE)</f>
        <v>23</v>
      </c>
      <c r="D231" t="s">
        <v>36842</v>
      </c>
      <c r="E231" t="s">
        <v>36843</v>
      </c>
      <c r="F231" t="s">
        <v>36844</v>
      </c>
      <c r="G231" t="s">
        <v>10318</v>
      </c>
      <c r="H231">
        <v>2002</v>
      </c>
      <c r="I231" t="s">
        <v>353</v>
      </c>
      <c r="J231" t="s">
        <v>22</v>
      </c>
      <c r="K231" t="s">
        <v>36845</v>
      </c>
      <c r="L231">
        <v>76</v>
      </c>
    </row>
    <row r="232" spans="1:14">
      <c r="A232">
        <f t="shared" si="3"/>
        <v>230</v>
      </c>
      <c r="B232" t="s">
        <v>408</v>
      </c>
      <c r="C232">
        <f>VLOOKUP(B232,[11]Sheet2!A$1:B$100,2,FALSE)</f>
        <v>23</v>
      </c>
      <c r="D232" t="s">
        <v>36846</v>
      </c>
      <c r="E232" t="s">
        <v>36847</v>
      </c>
      <c r="F232" t="s">
        <v>36848</v>
      </c>
      <c r="G232" t="s">
        <v>3089</v>
      </c>
      <c r="H232">
        <v>2009</v>
      </c>
      <c r="I232" t="s">
        <v>3090</v>
      </c>
      <c r="J232" t="s">
        <v>22</v>
      </c>
      <c r="K232" t="s">
        <v>36849</v>
      </c>
      <c r="L232">
        <v>86</v>
      </c>
      <c r="M232" t="s">
        <v>36850</v>
      </c>
    </row>
    <row r="233" spans="1:14">
      <c r="A233">
        <f t="shared" si="3"/>
        <v>231</v>
      </c>
      <c r="B233" t="s">
        <v>325</v>
      </c>
      <c r="C233">
        <f>VLOOKUP(B233,[11]Sheet2!A$1:B$100,2,FALSE)</f>
        <v>24</v>
      </c>
      <c r="D233" t="s">
        <v>36851</v>
      </c>
      <c r="E233" t="s">
        <v>36852</v>
      </c>
      <c r="F233" t="s">
        <v>36853</v>
      </c>
      <c r="G233" t="s">
        <v>36270</v>
      </c>
      <c r="H233">
        <v>1998</v>
      </c>
      <c r="I233" t="s">
        <v>353</v>
      </c>
      <c r="J233" t="s">
        <v>22</v>
      </c>
      <c r="K233" t="s">
        <v>36854</v>
      </c>
      <c r="L233">
        <v>104</v>
      </c>
      <c r="M233" t="s">
        <v>36852</v>
      </c>
      <c r="N233" t="s">
        <v>24</v>
      </c>
    </row>
    <row r="234" spans="1:14">
      <c r="A234">
        <f t="shared" si="3"/>
        <v>232</v>
      </c>
      <c r="B234" t="s">
        <v>325</v>
      </c>
      <c r="C234">
        <f>VLOOKUP(B234,[11]Sheet2!A$1:B$100,2,FALSE)</f>
        <v>24</v>
      </c>
      <c r="D234" t="s">
        <v>36855</v>
      </c>
      <c r="E234" t="s">
        <v>36856</v>
      </c>
      <c r="F234" t="s">
        <v>36857</v>
      </c>
      <c r="G234" t="s">
        <v>7907</v>
      </c>
      <c r="H234">
        <v>1993</v>
      </c>
      <c r="I234" t="s">
        <v>3090</v>
      </c>
      <c r="J234" t="s">
        <v>22</v>
      </c>
      <c r="K234" t="s">
        <v>36858</v>
      </c>
      <c r="L234">
        <v>37</v>
      </c>
    </row>
    <row r="235" spans="1:14">
      <c r="A235">
        <f t="shared" si="3"/>
        <v>233</v>
      </c>
      <c r="B235" t="s">
        <v>325</v>
      </c>
      <c r="C235">
        <f>VLOOKUP(B235,[11]Sheet2!A$1:B$100,2,FALSE)</f>
        <v>24</v>
      </c>
      <c r="D235" t="s">
        <v>36859</v>
      </c>
      <c r="E235" t="s">
        <v>36860</v>
      </c>
      <c r="F235" t="s">
        <v>36861</v>
      </c>
      <c r="G235" t="s">
        <v>35818</v>
      </c>
      <c r="H235">
        <v>1989</v>
      </c>
      <c r="I235" t="s">
        <v>353</v>
      </c>
      <c r="J235" t="s">
        <v>22</v>
      </c>
      <c r="K235" t="s">
        <v>36862</v>
      </c>
      <c r="L235">
        <v>16</v>
      </c>
    </row>
    <row r="236" spans="1:14">
      <c r="A236">
        <f t="shared" si="3"/>
        <v>234</v>
      </c>
      <c r="B236" t="s">
        <v>325</v>
      </c>
      <c r="C236">
        <f>VLOOKUP(B236,[11]Sheet2!A$1:B$100,2,FALSE)</f>
        <v>24</v>
      </c>
      <c r="D236" t="s">
        <v>36863</v>
      </c>
      <c r="F236" t="s">
        <v>36864</v>
      </c>
      <c r="J236" t="s">
        <v>22</v>
      </c>
      <c r="L236">
        <v>5</v>
      </c>
      <c r="N236" t="s">
        <v>34</v>
      </c>
    </row>
    <row r="237" spans="1:14">
      <c r="A237">
        <f t="shared" si="3"/>
        <v>235</v>
      </c>
      <c r="B237" t="s">
        <v>325</v>
      </c>
      <c r="C237">
        <f>VLOOKUP(B237,[11]Sheet2!A$1:B$100,2,FALSE)</f>
        <v>24</v>
      </c>
      <c r="D237" t="s">
        <v>36865</v>
      </c>
      <c r="F237" t="s">
        <v>36866</v>
      </c>
      <c r="J237" t="s">
        <v>22</v>
      </c>
      <c r="L237">
        <v>5</v>
      </c>
      <c r="N237" t="s">
        <v>34</v>
      </c>
    </row>
    <row r="238" spans="1:14">
      <c r="A238">
        <f t="shared" si="3"/>
        <v>236</v>
      </c>
      <c r="B238" t="s">
        <v>325</v>
      </c>
      <c r="C238">
        <f>VLOOKUP(B238,[11]Sheet2!A$1:B$100,2,FALSE)</f>
        <v>24</v>
      </c>
      <c r="D238" t="s">
        <v>36867</v>
      </c>
      <c r="E238" t="s">
        <v>36868</v>
      </c>
      <c r="F238" t="s">
        <v>36869</v>
      </c>
      <c r="G238" t="s">
        <v>36870</v>
      </c>
      <c r="H238">
        <v>1989</v>
      </c>
      <c r="I238" t="s">
        <v>4683</v>
      </c>
      <c r="J238" t="s">
        <v>119</v>
      </c>
      <c r="K238" t="s">
        <v>36871</v>
      </c>
      <c r="L238">
        <v>8</v>
      </c>
    </row>
    <row r="239" spans="1:14">
      <c r="A239">
        <f t="shared" si="3"/>
        <v>237</v>
      </c>
      <c r="B239" t="s">
        <v>325</v>
      </c>
      <c r="C239">
        <f>VLOOKUP(B239,[11]Sheet2!A$1:B$100,2,FALSE)</f>
        <v>24</v>
      </c>
      <c r="D239" t="s">
        <v>36872</v>
      </c>
      <c r="F239" t="s">
        <v>36873</v>
      </c>
      <c r="J239" t="s">
        <v>22</v>
      </c>
      <c r="L239">
        <v>5</v>
      </c>
      <c r="N239" t="s">
        <v>34</v>
      </c>
    </row>
    <row r="240" spans="1:14">
      <c r="A240">
        <f t="shared" si="3"/>
        <v>238</v>
      </c>
      <c r="B240" t="s">
        <v>325</v>
      </c>
      <c r="C240">
        <f>VLOOKUP(B240,[11]Sheet2!A$1:B$100,2,FALSE)</f>
        <v>24</v>
      </c>
      <c r="D240" t="s">
        <v>36874</v>
      </c>
      <c r="E240" t="s">
        <v>36875</v>
      </c>
      <c r="F240" t="s">
        <v>36876</v>
      </c>
      <c r="G240" t="s">
        <v>3263</v>
      </c>
      <c r="H240">
        <v>1998</v>
      </c>
      <c r="I240" t="s">
        <v>535</v>
      </c>
      <c r="J240" t="s">
        <v>22</v>
      </c>
      <c r="K240" t="s">
        <v>36877</v>
      </c>
      <c r="L240">
        <v>29</v>
      </c>
      <c r="M240" t="s">
        <v>36878</v>
      </c>
    </row>
    <row r="241" spans="1:14">
      <c r="A241">
        <f t="shared" si="3"/>
        <v>239</v>
      </c>
      <c r="B241" t="s">
        <v>325</v>
      </c>
      <c r="C241">
        <f>VLOOKUP(B241,[11]Sheet2!A$1:B$100,2,FALSE)</f>
        <v>24</v>
      </c>
      <c r="D241" t="s">
        <v>36879</v>
      </c>
      <c r="E241" t="s">
        <v>36880</v>
      </c>
      <c r="F241" t="s">
        <v>36881</v>
      </c>
      <c r="G241" t="s">
        <v>8235</v>
      </c>
      <c r="H241">
        <v>1992</v>
      </c>
      <c r="I241" t="s">
        <v>535</v>
      </c>
      <c r="J241" t="s">
        <v>22</v>
      </c>
      <c r="K241" t="s">
        <v>36882</v>
      </c>
      <c r="L241">
        <v>19</v>
      </c>
    </row>
    <row r="242" spans="1:14">
      <c r="A242">
        <f t="shared" si="3"/>
        <v>240</v>
      </c>
      <c r="B242" t="s">
        <v>325</v>
      </c>
      <c r="C242">
        <f>VLOOKUP(B242,[11]Sheet2!A$1:B$100,2,FALSE)</f>
        <v>24</v>
      </c>
      <c r="D242" t="s">
        <v>36883</v>
      </c>
      <c r="E242" t="s">
        <v>36884</v>
      </c>
      <c r="F242" t="s">
        <v>36885</v>
      </c>
      <c r="G242" t="s">
        <v>36886</v>
      </c>
      <c r="H242">
        <v>1999</v>
      </c>
      <c r="I242" t="s">
        <v>36887</v>
      </c>
      <c r="J242" t="s">
        <v>22</v>
      </c>
      <c r="K242" t="s">
        <v>36888</v>
      </c>
      <c r="L242">
        <v>16</v>
      </c>
      <c r="M242" t="s">
        <v>36889</v>
      </c>
    </row>
    <row r="243" spans="1:14">
      <c r="A243">
        <f t="shared" si="3"/>
        <v>241</v>
      </c>
      <c r="B243" t="s">
        <v>428</v>
      </c>
      <c r="C243">
        <f>VLOOKUP(B243,[11]Sheet2!A$1:B$100,2,FALSE)</f>
        <v>25</v>
      </c>
      <c r="D243" t="s">
        <v>36890</v>
      </c>
      <c r="E243" t="s">
        <v>36891</v>
      </c>
      <c r="F243" t="s">
        <v>36892</v>
      </c>
      <c r="G243" t="s">
        <v>35818</v>
      </c>
      <c r="H243">
        <v>2002</v>
      </c>
      <c r="I243" t="s">
        <v>863</v>
      </c>
      <c r="J243" t="s">
        <v>22</v>
      </c>
      <c r="K243" t="s">
        <v>36893</v>
      </c>
      <c r="L243">
        <v>150</v>
      </c>
    </row>
    <row r="244" spans="1:14">
      <c r="A244">
        <f t="shared" si="3"/>
        <v>242</v>
      </c>
      <c r="B244" t="s">
        <v>428</v>
      </c>
      <c r="C244">
        <f>VLOOKUP(B244,[11]Sheet2!A$1:B$100,2,FALSE)</f>
        <v>25</v>
      </c>
      <c r="D244" t="s">
        <v>36894</v>
      </c>
      <c r="E244" t="s">
        <v>36895</v>
      </c>
      <c r="F244" t="s">
        <v>36442</v>
      </c>
      <c r="G244" t="s">
        <v>36270</v>
      </c>
      <c r="H244">
        <v>2003</v>
      </c>
      <c r="I244" t="s">
        <v>353</v>
      </c>
      <c r="J244" t="s">
        <v>22</v>
      </c>
      <c r="K244" t="s">
        <v>36896</v>
      </c>
      <c r="L244">
        <v>20</v>
      </c>
      <c r="M244" t="s">
        <v>36895</v>
      </c>
      <c r="N244" t="s">
        <v>1717</v>
      </c>
    </row>
    <row r="245" spans="1:14">
      <c r="A245">
        <f t="shared" si="3"/>
        <v>243</v>
      </c>
      <c r="B245" t="s">
        <v>428</v>
      </c>
      <c r="C245">
        <f>VLOOKUP(B245,[11]Sheet2!A$1:B$100,2,FALSE)</f>
        <v>25</v>
      </c>
      <c r="D245" t="s">
        <v>36897</v>
      </c>
      <c r="E245" t="s">
        <v>36898</v>
      </c>
      <c r="F245" t="s">
        <v>36899</v>
      </c>
      <c r="G245" t="s">
        <v>36900</v>
      </c>
      <c r="H245">
        <v>1990</v>
      </c>
      <c r="I245" t="s">
        <v>535</v>
      </c>
      <c r="J245" t="s">
        <v>22</v>
      </c>
      <c r="K245" t="s">
        <v>36901</v>
      </c>
      <c r="L245">
        <v>8</v>
      </c>
    </row>
    <row r="246" spans="1:14">
      <c r="A246">
        <f t="shared" si="3"/>
        <v>244</v>
      </c>
      <c r="B246" t="s">
        <v>428</v>
      </c>
      <c r="C246">
        <f>VLOOKUP(B246,[11]Sheet2!A$1:B$100,2,FALSE)</f>
        <v>25</v>
      </c>
      <c r="D246" t="s">
        <v>36902</v>
      </c>
      <c r="E246" t="s">
        <v>36903</v>
      </c>
      <c r="F246" t="s">
        <v>36904</v>
      </c>
      <c r="G246" t="s">
        <v>36905</v>
      </c>
      <c r="H246">
        <v>1998</v>
      </c>
      <c r="I246" t="s">
        <v>181</v>
      </c>
      <c r="J246" t="s">
        <v>22</v>
      </c>
      <c r="K246" t="s">
        <v>36906</v>
      </c>
      <c r="L246">
        <v>14</v>
      </c>
      <c r="M246" t="s">
        <v>36907</v>
      </c>
    </row>
    <row r="247" spans="1:14">
      <c r="A247">
        <f t="shared" si="3"/>
        <v>245</v>
      </c>
      <c r="B247" t="s">
        <v>428</v>
      </c>
      <c r="C247">
        <f>VLOOKUP(B247,[11]Sheet2!A$1:B$100,2,FALSE)</f>
        <v>25</v>
      </c>
      <c r="D247" t="s">
        <v>36908</v>
      </c>
      <c r="E247" t="s">
        <v>36909</v>
      </c>
      <c r="F247" t="s">
        <v>36118</v>
      </c>
      <c r="G247" t="s">
        <v>7907</v>
      </c>
      <c r="H247">
        <v>1988</v>
      </c>
      <c r="I247" t="s">
        <v>3090</v>
      </c>
      <c r="J247" t="s">
        <v>22</v>
      </c>
      <c r="K247" t="s">
        <v>36910</v>
      </c>
      <c r="L247">
        <v>39</v>
      </c>
    </row>
    <row r="248" spans="1:14">
      <c r="A248">
        <f t="shared" si="3"/>
        <v>246</v>
      </c>
      <c r="B248" t="s">
        <v>428</v>
      </c>
      <c r="C248">
        <f>VLOOKUP(B248,[11]Sheet2!A$1:B$100,2,FALSE)</f>
        <v>25</v>
      </c>
      <c r="D248" t="s">
        <v>36911</v>
      </c>
      <c r="E248" t="s">
        <v>36912</v>
      </c>
      <c r="F248" t="s">
        <v>36913</v>
      </c>
      <c r="G248" t="s">
        <v>384</v>
      </c>
      <c r="H248">
        <v>2000</v>
      </c>
      <c r="I248" t="s">
        <v>9565</v>
      </c>
      <c r="J248" t="s">
        <v>22</v>
      </c>
      <c r="K248" t="s">
        <v>36914</v>
      </c>
      <c r="L248">
        <v>49</v>
      </c>
      <c r="M248" t="s">
        <v>36915</v>
      </c>
    </row>
    <row r="249" spans="1:14">
      <c r="A249">
        <f t="shared" si="3"/>
        <v>247</v>
      </c>
      <c r="B249" t="s">
        <v>428</v>
      </c>
      <c r="C249">
        <f>VLOOKUP(B249,[11]Sheet2!A$1:B$100,2,FALSE)</f>
        <v>25</v>
      </c>
      <c r="D249" t="s">
        <v>36916</v>
      </c>
      <c r="E249" t="s">
        <v>36917</v>
      </c>
      <c r="F249" t="s">
        <v>36918</v>
      </c>
      <c r="G249" t="s">
        <v>36461</v>
      </c>
      <c r="H249">
        <v>2009</v>
      </c>
      <c r="I249" t="s">
        <v>353</v>
      </c>
      <c r="J249" t="s">
        <v>22</v>
      </c>
      <c r="K249" t="s">
        <v>36919</v>
      </c>
      <c r="L249">
        <v>10</v>
      </c>
      <c r="M249" t="s">
        <v>36920</v>
      </c>
    </row>
    <row r="250" spans="1:14">
      <c r="A250">
        <f t="shared" si="3"/>
        <v>248</v>
      </c>
      <c r="B250" t="s">
        <v>428</v>
      </c>
      <c r="C250">
        <f>VLOOKUP(B250,[11]Sheet2!A$1:B$100,2,FALSE)</f>
        <v>25</v>
      </c>
      <c r="D250" t="s">
        <v>36921</v>
      </c>
      <c r="E250" t="s">
        <v>36922</v>
      </c>
      <c r="F250" t="s">
        <v>36923</v>
      </c>
      <c r="G250" t="s">
        <v>36924</v>
      </c>
      <c r="H250">
        <v>2003</v>
      </c>
      <c r="I250" t="s">
        <v>7647</v>
      </c>
      <c r="J250" t="s">
        <v>22</v>
      </c>
      <c r="K250" t="s">
        <v>36925</v>
      </c>
      <c r="L250">
        <v>32</v>
      </c>
    </row>
    <row r="251" spans="1:14">
      <c r="A251">
        <f t="shared" si="3"/>
        <v>249</v>
      </c>
      <c r="B251" t="s">
        <v>428</v>
      </c>
      <c r="C251">
        <f>VLOOKUP(B251,[11]Sheet2!A$1:B$100,2,FALSE)</f>
        <v>25</v>
      </c>
      <c r="D251" t="s">
        <v>36926</v>
      </c>
      <c r="E251" t="s">
        <v>36927</v>
      </c>
      <c r="F251" t="s">
        <v>36928</v>
      </c>
      <c r="G251" t="s">
        <v>20</v>
      </c>
      <c r="H251">
        <v>2011</v>
      </c>
      <c r="I251" t="s">
        <v>863</v>
      </c>
      <c r="J251" t="s">
        <v>22</v>
      </c>
      <c r="K251" t="s">
        <v>36929</v>
      </c>
      <c r="L251">
        <v>38</v>
      </c>
      <c r="M251" t="s">
        <v>36930</v>
      </c>
    </row>
    <row r="252" spans="1:14">
      <c r="A252">
        <f t="shared" si="3"/>
        <v>250</v>
      </c>
      <c r="B252" t="s">
        <v>428</v>
      </c>
      <c r="C252">
        <f>VLOOKUP(B252,[11]Sheet2!A$1:B$100,2,FALSE)</f>
        <v>25</v>
      </c>
      <c r="D252" t="s">
        <v>36931</v>
      </c>
      <c r="E252" t="s">
        <v>36932</v>
      </c>
      <c r="F252" t="s">
        <v>36933</v>
      </c>
      <c r="G252" t="s">
        <v>36934</v>
      </c>
      <c r="H252">
        <v>1987</v>
      </c>
      <c r="I252" t="s">
        <v>4676</v>
      </c>
      <c r="J252" t="s">
        <v>22</v>
      </c>
      <c r="K252" t="s">
        <v>36935</v>
      </c>
      <c r="L252">
        <v>17</v>
      </c>
    </row>
    <row r="253" spans="1:14">
      <c r="A253">
        <f t="shared" si="3"/>
        <v>251</v>
      </c>
      <c r="B253" t="s">
        <v>244</v>
      </c>
      <c r="C253">
        <f>VLOOKUP(B253,[11]Sheet2!A$1:B$100,2,FALSE)</f>
        <v>26</v>
      </c>
      <c r="D253" t="s">
        <v>36936</v>
      </c>
      <c r="E253" t="s">
        <v>36937</v>
      </c>
      <c r="F253" t="s">
        <v>36938</v>
      </c>
      <c r="G253" t="s">
        <v>384</v>
      </c>
      <c r="H253">
        <v>2000</v>
      </c>
      <c r="I253" t="s">
        <v>9565</v>
      </c>
      <c r="J253" t="s">
        <v>22</v>
      </c>
      <c r="K253" t="s">
        <v>36939</v>
      </c>
      <c r="L253">
        <v>45</v>
      </c>
      <c r="M253" t="s">
        <v>36940</v>
      </c>
    </row>
    <row r="254" spans="1:14">
      <c r="A254">
        <f t="shared" si="3"/>
        <v>252</v>
      </c>
      <c r="B254" t="s">
        <v>244</v>
      </c>
      <c r="C254">
        <f>VLOOKUP(B254,[11]Sheet2!A$1:B$100,2,FALSE)</f>
        <v>26</v>
      </c>
      <c r="D254" t="s">
        <v>36941</v>
      </c>
      <c r="E254" t="s">
        <v>36942</v>
      </c>
      <c r="F254" t="s">
        <v>36943</v>
      </c>
      <c r="G254" t="s">
        <v>2573</v>
      </c>
      <c r="H254">
        <v>2004</v>
      </c>
      <c r="I254" t="s">
        <v>863</v>
      </c>
      <c r="J254" t="s">
        <v>22</v>
      </c>
      <c r="K254" t="s">
        <v>36944</v>
      </c>
      <c r="L254">
        <v>26</v>
      </c>
      <c r="M254" t="s">
        <v>36942</v>
      </c>
      <c r="N254" t="s">
        <v>1717</v>
      </c>
    </row>
    <row r="255" spans="1:14">
      <c r="A255">
        <f t="shared" si="3"/>
        <v>253</v>
      </c>
      <c r="B255" t="s">
        <v>244</v>
      </c>
      <c r="C255">
        <f>VLOOKUP(B255,[11]Sheet2!A$1:B$100,2,FALSE)</f>
        <v>26</v>
      </c>
      <c r="D255" t="s">
        <v>36945</v>
      </c>
      <c r="E255" t="s">
        <v>36946</v>
      </c>
      <c r="F255" t="s">
        <v>36947</v>
      </c>
      <c r="G255" t="s">
        <v>3209</v>
      </c>
      <c r="H255">
        <v>2007</v>
      </c>
      <c r="I255" t="s">
        <v>863</v>
      </c>
      <c r="J255" t="s">
        <v>22</v>
      </c>
      <c r="K255" t="s">
        <v>36948</v>
      </c>
      <c r="L255">
        <v>13</v>
      </c>
      <c r="M255" t="s">
        <v>36946</v>
      </c>
      <c r="N255" t="s">
        <v>1717</v>
      </c>
    </row>
    <row r="256" spans="1:14">
      <c r="A256">
        <f t="shared" si="3"/>
        <v>254</v>
      </c>
      <c r="B256" t="s">
        <v>244</v>
      </c>
      <c r="C256">
        <f>VLOOKUP(B256,[11]Sheet2!A$1:B$100,2,FALSE)</f>
        <v>26</v>
      </c>
      <c r="D256" t="s">
        <v>36949</v>
      </c>
      <c r="E256" t="s">
        <v>36950</v>
      </c>
      <c r="F256" t="s">
        <v>36951</v>
      </c>
      <c r="G256" t="s">
        <v>34838</v>
      </c>
      <c r="H256">
        <v>1999</v>
      </c>
      <c r="I256" t="s">
        <v>9565</v>
      </c>
      <c r="J256" t="s">
        <v>22</v>
      </c>
      <c r="K256" t="s">
        <v>36952</v>
      </c>
      <c r="L256">
        <v>48</v>
      </c>
      <c r="M256" t="s">
        <v>36953</v>
      </c>
    </row>
    <row r="257" spans="1:14">
      <c r="A257">
        <f t="shared" si="3"/>
        <v>255</v>
      </c>
      <c r="B257" t="s">
        <v>244</v>
      </c>
      <c r="C257">
        <f>VLOOKUP(B257,[11]Sheet2!A$1:B$100,2,FALSE)</f>
        <v>26</v>
      </c>
      <c r="D257" t="s">
        <v>36954</v>
      </c>
      <c r="E257" t="s">
        <v>36955</v>
      </c>
      <c r="F257" t="s">
        <v>36956</v>
      </c>
      <c r="G257" t="s">
        <v>36304</v>
      </c>
      <c r="H257">
        <v>2005</v>
      </c>
      <c r="I257" t="s">
        <v>863</v>
      </c>
      <c r="J257" t="s">
        <v>22</v>
      </c>
      <c r="K257" t="s">
        <v>36957</v>
      </c>
      <c r="L257">
        <v>47</v>
      </c>
      <c r="M257" t="s">
        <v>36955</v>
      </c>
      <c r="N257" t="s">
        <v>1717</v>
      </c>
    </row>
    <row r="258" spans="1:14">
      <c r="A258">
        <f t="shared" si="3"/>
        <v>256</v>
      </c>
      <c r="B258" t="s">
        <v>244</v>
      </c>
      <c r="C258">
        <f>VLOOKUP(B258,[11]Sheet2!A$1:B$100,2,FALSE)</f>
        <v>26</v>
      </c>
      <c r="D258" t="s">
        <v>36958</v>
      </c>
      <c r="E258" t="s">
        <v>36959</v>
      </c>
      <c r="F258" t="s">
        <v>36960</v>
      </c>
      <c r="G258" t="s">
        <v>36961</v>
      </c>
      <c r="H258">
        <v>2006</v>
      </c>
      <c r="I258" t="s">
        <v>378</v>
      </c>
      <c r="J258" t="s">
        <v>22</v>
      </c>
      <c r="K258" t="s">
        <v>36962</v>
      </c>
      <c r="L258">
        <v>37</v>
      </c>
    </row>
    <row r="259" spans="1:14">
      <c r="A259">
        <f t="shared" si="3"/>
        <v>257</v>
      </c>
      <c r="B259" t="s">
        <v>244</v>
      </c>
      <c r="C259">
        <f>VLOOKUP(B259,[11]Sheet2!A$1:B$100,2,FALSE)</f>
        <v>26</v>
      </c>
      <c r="D259" t="s">
        <v>36963</v>
      </c>
      <c r="E259" t="s">
        <v>36964</v>
      </c>
      <c r="F259" t="s">
        <v>36965</v>
      </c>
      <c r="G259" t="s">
        <v>36966</v>
      </c>
      <c r="H259">
        <v>2008</v>
      </c>
      <c r="I259" t="s">
        <v>353</v>
      </c>
      <c r="J259" t="s">
        <v>22</v>
      </c>
      <c r="K259" t="s">
        <v>36967</v>
      </c>
      <c r="L259">
        <v>14</v>
      </c>
      <c r="M259" t="s">
        <v>36968</v>
      </c>
    </row>
    <row r="260" spans="1:14">
      <c r="A260">
        <f t="shared" si="3"/>
        <v>258</v>
      </c>
      <c r="B260" t="s">
        <v>244</v>
      </c>
      <c r="C260">
        <f>VLOOKUP(B260,[11]Sheet2!A$1:B$100,2,FALSE)</f>
        <v>26</v>
      </c>
      <c r="D260" t="s">
        <v>36969</v>
      </c>
      <c r="E260" t="s">
        <v>36970</v>
      </c>
      <c r="F260" t="s">
        <v>36971</v>
      </c>
      <c r="G260" t="s">
        <v>36972</v>
      </c>
      <c r="H260">
        <v>1987</v>
      </c>
      <c r="I260" t="s">
        <v>12659</v>
      </c>
      <c r="J260" t="s">
        <v>22</v>
      </c>
      <c r="K260" t="s">
        <v>36973</v>
      </c>
      <c r="L260">
        <v>82</v>
      </c>
    </row>
    <row r="261" spans="1:14">
      <c r="A261">
        <f t="shared" ref="A261:A324" si="4">A260+1</f>
        <v>259</v>
      </c>
      <c r="B261" t="s">
        <v>244</v>
      </c>
      <c r="C261">
        <f>VLOOKUP(B261,[11]Sheet2!A$1:B$100,2,FALSE)</f>
        <v>26</v>
      </c>
      <c r="D261" t="s">
        <v>36974</v>
      </c>
      <c r="E261" t="s">
        <v>36975</v>
      </c>
      <c r="F261" t="s">
        <v>36976</v>
      </c>
      <c r="G261" t="s">
        <v>36285</v>
      </c>
      <c r="H261">
        <v>2010</v>
      </c>
      <c r="I261" t="s">
        <v>863</v>
      </c>
      <c r="J261" t="s">
        <v>22</v>
      </c>
      <c r="K261" t="s">
        <v>36977</v>
      </c>
      <c r="L261">
        <v>4</v>
      </c>
    </row>
    <row r="262" spans="1:14">
      <c r="A262">
        <f t="shared" si="4"/>
        <v>260</v>
      </c>
      <c r="B262" t="s">
        <v>244</v>
      </c>
      <c r="C262">
        <f>VLOOKUP(B262,[11]Sheet2!A$1:B$100,2,FALSE)</f>
        <v>26</v>
      </c>
      <c r="D262" t="s">
        <v>36978</v>
      </c>
      <c r="E262" t="s">
        <v>36979</v>
      </c>
      <c r="F262" t="s">
        <v>36980</v>
      </c>
      <c r="G262" t="s">
        <v>35818</v>
      </c>
      <c r="H262">
        <v>2007</v>
      </c>
      <c r="I262" t="s">
        <v>863</v>
      </c>
      <c r="J262" t="s">
        <v>22</v>
      </c>
      <c r="K262" t="s">
        <v>36981</v>
      </c>
      <c r="L262">
        <v>20</v>
      </c>
    </row>
    <row r="263" spans="1:14">
      <c r="A263">
        <f t="shared" si="4"/>
        <v>261</v>
      </c>
      <c r="B263" t="s">
        <v>850</v>
      </c>
      <c r="C263">
        <f>VLOOKUP(B263,[11]Sheet2!A$1:B$100,2,FALSE)</f>
        <v>27</v>
      </c>
      <c r="D263" t="s">
        <v>36982</v>
      </c>
      <c r="E263" t="s">
        <v>36983</v>
      </c>
      <c r="F263" t="s">
        <v>36984</v>
      </c>
      <c r="G263" t="s">
        <v>35818</v>
      </c>
      <c r="H263">
        <v>2008</v>
      </c>
      <c r="I263" t="s">
        <v>863</v>
      </c>
      <c r="J263" t="s">
        <v>22</v>
      </c>
      <c r="K263" t="s">
        <v>36985</v>
      </c>
      <c r="L263">
        <v>21</v>
      </c>
      <c r="M263" t="s">
        <v>36986</v>
      </c>
    </row>
    <row r="264" spans="1:14">
      <c r="A264">
        <f t="shared" si="4"/>
        <v>262</v>
      </c>
      <c r="B264" t="s">
        <v>850</v>
      </c>
      <c r="C264">
        <f>VLOOKUP(B264,[11]Sheet2!A$1:B$100,2,FALSE)</f>
        <v>27</v>
      </c>
      <c r="D264" t="s">
        <v>36987</v>
      </c>
      <c r="E264" t="s">
        <v>36988</v>
      </c>
      <c r="F264" t="s">
        <v>36989</v>
      </c>
      <c r="G264" t="s">
        <v>3656</v>
      </c>
      <c r="H264">
        <v>2010</v>
      </c>
      <c r="I264" t="s">
        <v>3657</v>
      </c>
      <c r="J264" t="s">
        <v>22</v>
      </c>
      <c r="K264" t="s">
        <v>36990</v>
      </c>
      <c r="L264">
        <v>14</v>
      </c>
      <c r="M264" t="s">
        <v>36991</v>
      </c>
    </row>
    <row r="265" spans="1:14">
      <c r="A265">
        <f t="shared" si="4"/>
        <v>263</v>
      </c>
      <c r="B265" t="s">
        <v>850</v>
      </c>
      <c r="C265">
        <f>VLOOKUP(B265,[11]Sheet2!A$1:B$100,2,FALSE)</f>
        <v>27</v>
      </c>
      <c r="D265" t="s">
        <v>36992</v>
      </c>
      <c r="E265" t="s">
        <v>36993</v>
      </c>
      <c r="F265" t="s">
        <v>36904</v>
      </c>
      <c r="G265" t="s">
        <v>412</v>
      </c>
      <c r="H265">
        <v>1999</v>
      </c>
      <c r="I265" t="s">
        <v>413</v>
      </c>
      <c r="J265" t="s">
        <v>22</v>
      </c>
      <c r="K265" t="s">
        <v>36994</v>
      </c>
      <c r="L265">
        <v>33</v>
      </c>
      <c r="M265" t="s">
        <v>36995</v>
      </c>
    </row>
    <row r="266" spans="1:14">
      <c r="A266">
        <f t="shared" si="4"/>
        <v>264</v>
      </c>
      <c r="B266" t="s">
        <v>850</v>
      </c>
      <c r="C266">
        <f>VLOOKUP(B266,[11]Sheet2!A$1:B$100,2,FALSE)</f>
        <v>27</v>
      </c>
      <c r="D266" t="s">
        <v>36996</v>
      </c>
      <c r="E266" t="s">
        <v>36997</v>
      </c>
      <c r="F266" t="s">
        <v>36998</v>
      </c>
      <c r="G266" t="s">
        <v>35818</v>
      </c>
      <c r="H266">
        <v>2008</v>
      </c>
      <c r="I266" t="s">
        <v>863</v>
      </c>
      <c r="J266" t="s">
        <v>22</v>
      </c>
      <c r="K266" t="s">
        <v>36999</v>
      </c>
      <c r="L266">
        <v>13</v>
      </c>
      <c r="M266" t="s">
        <v>37000</v>
      </c>
    </row>
    <row r="267" spans="1:14">
      <c r="A267">
        <f t="shared" si="4"/>
        <v>265</v>
      </c>
      <c r="B267" t="s">
        <v>850</v>
      </c>
      <c r="C267">
        <f>VLOOKUP(B267,[11]Sheet2!A$1:B$100,2,FALSE)</f>
        <v>27</v>
      </c>
      <c r="D267" t="s">
        <v>37001</v>
      </c>
      <c r="E267" t="s">
        <v>37002</v>
      </c>
      <c r="F267" t="s">
        <v>37003</v>
      </c>
      <c r="G267" t="s">
        <v>3009</v>
      </c>
      <c r="H267">
        <v>2007</v>
      </c>
      <c r="I267" t="s">
        <v>535</v>
      </c>
      <c r="J267" t="s">
        <v>22</v>
      </c>
      <c r="K267" t="s">
        <v>37004</v>
      </c>
      <c r="L267">
        <v>17</v>
      </c>
      <c r="M267" t="s">
        <v>37005</v>
      </c>
    </row>
    <row r="268" spans="1:14">
      <c r="A268">
        <f t="shared" si="4"/>
        <v>266</v>
      </c>
      <c r="B268" t="s">
        <v>850</v>
      </c>
      <c r="C268">
        <f>VLOOKUP(B268,[11]Sheet2!A$1:B$100,2,FALSE)</f>
        <v>27</v>
      </c>
      <c r="D268" t="s">
        <v>37006</v>
      </c>
      <c r="F268" t="s">
        <v>37007</v>
      </c>
      <c r="J268" t="s">
        <v>22</v>
      </c>
      <c r="L268">
        <v>4</v>
      </c>
      <c r="N268" t="s">
        <v>34</v>
      </c>
    </row>
    <row r="269" spans="1:14">
      <c r="A269">
        <f t="shared" si="4"/>
        <v>267</v>
      </c>
      <c r="B269" t="s">
        <v>850</v>
      </c>
      <c r="C269">
        <f>VLOOKUP(B269,[11]Sheet2!A$1:B$100,2,FALSE)</f>
        <v>27</v>
      </c>
      <c r="D269" t="s">
        <v>37008</v>
      </c>
      <c r="E269" t="s">
        <v>37009</v>
      </c>
      <c r="F269" t="s">
        <v>37010</v>
      </c>
      <c r="G269" t="s">
        <v>37011</v>
      </c>
      <c r="H269">
        <v>2001</v>
      </c>
      <c r="I269" t="s">
        <v>181</v>
      </c>
      <c r="J269" t="s">
        <v>22</v>
      </c>
      <c r="K269" t="s">
        <v>37012</v>
      </c>
      <c r="L269">
        <v>37</v>
      </c>
    </row>
    <row r="270" spans="1:14">
      <c r="A270">
        <f t="shared" si="4"/>
        <v>268</v>
      </c>
      <c r="B270" t="s">
        <v>850</v>
      </c>
      <c r="C270">
        <f>VLOOKUP(B270,[11]Sheet2!A$1:B$100,2,FALSE)</f>
        <v>27</v>
      </c>
      <c r="D270" t="s">
        <v>37013</v>
      </c>
      <c r="F270" t="s">
        <v>37014</v>
      </c>
      <c r="G270" t="s">
        <v>37015</v>
      </c>
      <c r="H270">
        <v>2006</v>
      </c>
      <c r="I270" t="s">
        <v>37016</v>
      </c>
      <c r="J270" t="s">
        <v>4644</v>
      </c>
      <c r="L270">
        <v>103</v>
      </c>
      <c r="N270" t="s">
        <v>34</v>
      </c>
    </row>
    <row r="271" spans="1:14">
      <c r="A271">
        <f t="shared" si="4"/>
        <v>269</v>
      </c>
      <c r="B271" t="s">
        <v>850</v>
      </c>
      <c r="C271">
        <f>VLOOKUP(B271,[11]Sheet2!A$1:B$100,2,FALSE)</f>
        <v>27</v>
      </c>
      <c r="D271" t="s">
        <v>37017</v>
      </c>
      <c r="E271" t="s">
        <v>37018</v>
      </c>
      <c r="F271" t="s">
        <v>37019</v>
      </c>
      <c r="G271" t="s">
        <v>7907</v>
      </c>
      <c r="H271">
        <v>2009</v>
      </c>
      <c r="I271" t="s">
        <v>3090</v>
      </c>
      <c r="J271" t="s">
        <v>22</v>
      </c>
      <c r="K271" t="s">
        <v>37020</v>
      </c>
      <c r="L271">
        <v>6</v>
      </c>
      <c r="M271" t="s">
        <v>37021</v>
      </c>
    </row>
    <row r="272" spans="1:14">
      <c r="A272">
        <f t="shared" si="4"/>
        <v>270</v>
      </c>
      <c r="B272" t="s">
        <v>850</v>
      </c>
      <c r="C272">
        <f>VLOOKUP(B272,[11]Sheet2!A$1:B$100,2,FALSE)</f>
        <v>27</v>
      </c>
      <c r="D272" t="s">
        <v>37022</v>
      </c>
      <c r="F272" t="s">
        <v>37023</v>
      </c>
      <c r="G272" t="s">
        <v>37024</v>
      </c>
      <c r="H272">
        <v>1997</v>
      </c>
      <c r="J272" t="s">
        <v>22</v>
      </c>
      <c r="L272">
        <v>4</v>
      </c>
      <c r="N272" t="s">
        <v>34</v>
      </c>
    </row>
    <row r="273" spans="1:14">
      <c r="A273">
        <f t="shared" si="4"/>
        <v>271</v>
      </c>
      <c r="B273" t="s">
        <v>871</v>
      </c>
      <c r="C273">
        <f>VLOOKUP(B273,[11]Sheet2!A$1:B$100,2,FALSE)</f>
        <v>28</v>
      </c>
      <c r="D273" t="s">
        <v>37025</v>
      </c>
      <c r="F273" t="s">
        <v>37026</v>
      </c>
      <c r="J273" t="s">
        <v>22</v>
      </c>
      <c r="L273">
        <v>4</v>
      </c>
      <c r="N273" t="s">
        <v>34</v>
      </c>
    </row>
    <row r="274" spans="1:14">
      <c r="A274">
        <f t="shared" si="4"/>
        <v>272</v>
      </c>
      <c r="B274" t="s">
        <v>871</v>
      </c>
      <c r="C274">
        <f>VLOOKUP(B274,[11]Sheet2!A$1:B$100,2,FALSE)</f>
        <v>28</v>
      </c>
      <c r="D274" t="s">
        <v>37027</v>
      </c>
      <c r="E274" t="s">
        <v>37028</v>
      </c>
      <c r="F274" t="s">
        <v>37029</v>
      </c>
      <c r="G274" t="s">
        <v>36127</v>
      </c>
      <c r="H274">
        <v>2003</v>
      </c>
      <c r="I274" t="s">
        <v>36128</v>
      </c>
      <c r="J274" t="s">
        <v>22</v>
      </c>
      <c r="K274" t="s">
        <v>37030</v>
      </c>
      <c r="L274">
        <v>70</v>
      </c>
      <c r="M274" t="s">
        <v>37031</v>
      </c>
    </row>
    <row r="275" spans="1:14">
      <c r="A275">
        <f t="shared" si="4"/>
        <v>273</v>
      </c>
      <c r="B275" t="s">
        <v>871</v>
      </c>
      <c r="C275">
        <f>VLOOKUP(B275,[11]Sheet2!A$1:B$100,2,FALSE)</f>
        <v>28</v>
      </c>
      <c r="D275" t="s">
        <v>37032</v>
      </c>
      <c r="F275" t="s">
        <v>37033</v>
      </c>
      <c r="G275" t="s">
        <v>35818</v>
      </c>
      <c r="H275">
        <v>1993</v>
      </c>
      <c r="J275" t="s">
        <v>22</v>
      </c>
      <c r="L275">
        <v>4</v>
      </c>
      <c r="N275" t="s">
        <v>34</v>
      </c>
    </row>
    <row r="276" spans="1:14">
      <c r="A276">
        <f t="shared" si="4"/>
        <v>274</v>
      </c>
      <c r="B276" t="s">
        <v>871</v>
      </c>
      <c r="C276">
        <f>VLOOKUP(B276,[11]Sheet2!A$1:B$100,2,FALSE)</f>
        <v>28</v>
      </c>
      <c r="D276" t="s">
        <v>37034</v>
      </c>
      <c r="F276" t="s">
        <v>35842</v>
      </c>
      <c r="J276" t="s">
        <v>22</v>
      </c>
      <c r="L276">
        <v>4</v>
      </c>
      <c r="N276" t="s">
        <v>34</v>
      </c>
    </row>
    <row r="277" spans="1:14">
      <c r="A277">
        <f t="shared" si="4"/>
        <v>275</v>
      </c>
      <c r="B277" t="s">
        <v>871</v>
      </c>
      <c r="C277">
        <f>VLOOKUP(B277,[11]Sheet2!A$1:B$100,2,FALSE)</f>
        <v>28</v>
      </c>
      <c r="D277" t="s">
        <v>37035</v>
      </c>
      <c r="E277" t="s">
        <v>37036</v>
      </c>
      <c r="F277" t="s">
        <v>37037</v>
      </c>
      <c r="G277" t="s">
        <v>37038</v>
      </c>
      <c r="H277">
        <v>1999</v>
      </c>
      <c r="I277" t="s">
        <v>535</v>
      </c>
      <c r="J277" t="s">
        <v>22</v>
      </c>
      <c r="K277" t="s">
        <v>37039</v>
      </c>
      <c r="L277">
        <v>13</v>
      </c>
    </row>
    <row r="278" spans="1:14">
      <c r="A278">
        <f t="shared" si="4"/>
        <v>276</v>
      </c>
      <c r="B278" t="s">
        <v>871</v>
      </c>
      <c r="C278">
        <f>VLOOKUP(B278,[11]Sheet2!A$1:B$100,2,FALSE)</f>
        <v>28</v>
      </c>
      <c r="D278" t="s">
        <v>37040</v>
      </c>
      <c r="E278" t="s">
        <v>37041</v>
      </c>
      <c r="F278" t="s">
        <v>37042</v>
      </c>
      <c r="G278" t="s">
        <v>36641</v>
      </c>
      <c r="H278">
        <v>2010</v>
      </c>
      <c r="I278" t="s">
        <v>11993</v>
      </c>
      <c r="J278" t="s">
        <v>22</v>
      </c>
      <c r="K278" t="s">
        <v>37043</v>
      </c>
      <c r="L278">
        <v>59</v>
      </c>
      <c r="M278" t="s">
        <v>37044</v>
      </c>
    </row>
    <row r="279" spans="1:14">
      <c r="A279">
        <f t="shared" si="4"/>
        <v>277</v>
      </c>
      <c r="B279" t="s">
        <v>871</v>
      </c>
      <c r="C279">
        <f>VLOOKUP(B279,[11]Sheet2!A$1:B$100,2,FALSE)</f>
        <v>28</v>
      </c>
      <c r="D279" t="s">
        <v>37045</v>
      </c>
      <c r="E279" t="s">
        <v>37046</v>
      </c>
      <c r="F279" t="s">
        <v>37047</v>
      </c>
      <c r="G279" t="s">
        <v>35818</v>
      </c>
      <c r="H279">
        <v>2005</v>
      </c>
      <c r="I279" t="s">
        <v>863</v>
      </c>
      <c r="J279" t="s">
        <v>22</v>
      </c>
      <c r="K279" t="s">
        <v>37048</v>
      </c>
      <c r="L279">
        <v>54</v>
      </c>
    </row>
    <row r="280" spans="1:14">
      <c r="A280">
        <f t="shared" si="4"/>
        <v>278</v>
      </c>
      <c r="B280" t="s">
        <v>871</v>
      </c>
      <c r="C280">
        <f>VLOOKUP(B280,[11]Sheet2!A$1:B$100,2,FALSE)</f>
        <v>28</v>
      </c>
      <c r="D280" t="s">
        <v>37049</v>
      </c>
      <c r="E280" t="s">
        <v>37050</v>
      </c>
      <c r="F280" t="s">
        <v>35851</v>
      </c>
      <c r="G280" t="s">
        <v>35818</v>
      </c>
      <c r="H280">
        <v>1993</v>
      </c>
      <c r="I280" t="s">
        <v>353</v>
      </c>
      <c r="J280" t="s">
        <v>22</v>
      </c>
      <c r="K280" t="s">
        <v>37051</v>
      </c>
      <c r="L280">
        <v>137</v>
      </c>
    </row>
    <row r="281" spans="1:14">
      <c r="A281">
        <f t="shared" si="4"/>
        <v>279</v>
      </c>
      <c r="B281" t="s">
        <v>871</v>
      </c>
      <c r="C281">
        <f>VLOOKUP(B281,[11]Sheet2!A$1:B$100,2,FALSE)</f>
        <v>28</v>
      </c>
      <c r="D281" t="s">
        <v>37052</v>
      </c>
      <c r="E281" t="s">
        <v>37053</v>
      </c>
      <c r="F281" t="s">
        <v>37054</v>
      </c>
      <c r="G281" t="s">
        <v>36530</v>
      </c>
      <c r="H281">
        <v>2008</v>
      </c>
      <c r="I281" t="s">
        <v>353</v>
      </c>
      <c r="J281" t="s">
        <v>22</v>
      </c>
      <c r="K281" t="s">
        <v>37055</v>
      </c>
      <c r="L281">
        <v>11</v>
      </c>
      <c r="M281" t="s">
        <v>37056</v>
      </c>
    </row>
    <row r="282" spans="1:14">
      <c r="A282">
        <f t="shared" si="4"/>
        <v>280</v>
      </c>
      <c r="B282" t="s">
        <v>871</v>
      </c>
      <c r="C282">
        <f>VLOOKUP(B282,[11]Sheet2!A$1:B$100,2,FALSE)</f>
        <v>28</v>
      </c>
      <c r="D282" t="s">
        <v>37057</v>
      </c>
      <c r="E282" t="s">
        <v>37058</v>
      </c>
      <c r="F282" t="s">
        <v>37059</v>
      </c>
      <c r="G282" t="s">
        <v>37060</v>
      </c>
      <c r="H282">
        <v>2004</v>
      </c>
      <c r="I282" t="s">
        <v>25013</v>
      </c>
      <c r="J282" t="s">
        <v>22</v>
      </c>
      <c r="K282" t="s">
        <v>37061</v>
      </c>
      <c r="L282">
        <v>8</v>
      </c>
      <c r="M282" t="s">
        <v>37062</v>
      </c>
    </row>
    <row r="283" spans="1:14">
      <c r="A283">
        <f t="shared" si="4"/>
        <v>281</v>
      </c>
      <c r="B283" t="s">
        <v>1151</v>
      </c>
      <c r="C283">
        <f>VLOOKUP(B283,[11]Sheet2!A$1:B$100,2,FALSE)</f>
        <v>29</v>
      </c>
      <c r="D283" t="s">
        <v>37063</v>
      </c>
      <c r="E283" t="s">
        <v>37064</v>
      </c>
      <c r="F283" t="s">
        <v>37065</v>
      </c>
      <c r="G283" t="s">
        <v>2573</v>
      </c>
      <c r="H283">
        <v>2007</v>
      </c>
      <c r="I283" t="s">
        <v>863</v>
      </c>
      <c r="J283" t="s">
        <v>22</v>
      </c>
      <c r="K283" t="s">
        <v>37066</v>
      </c>
      <c r="L283">
        <v>16</v>
      </c>
      <c r="M283" t="s">
        <v>37064</v>
      </c>
      <c r="N283" t="s">
        <v>1717</v>
      </c>
    </row>
    <row r="284" spans="1:14">
      <c r="A284">
        <f t="shared" si="4"/>
        <v>282</v>
      </c>
      <c r="B284" t="s">
        <v>1151</v>
      </c>
      <c r="C284">
        <f>VLOOKUP(B284,[11]Sheet2!A$1:B$100,2,FALSE)</f>
        <v>29</v>
      </c>
      <c r="D284" t="s">
        <v>37067</v>
      </c>
      <c r="E284" t="s">
        <v>37068</v>
      </c>
      <c r="F284" t="s">
        <v>37069</v>
      </c>
      <c r="G284" t="s">
        <v>2573</v>
      </c>
      <c r="H284">
        <v>2009</v>
      </c>
      <c r="I284" t="s">
        <v>863</v>
      </c>
      <c r="J284" t="s">
        <v>22</v>
      </c>
      <c r="K284" t="s">
        <v>37070</v>
      </c>
      <c r="L284">
        <v>15</v>
      </c>
      <c r="M284" t="s">
        <v>37068</v>
      </c>
      <c r="N284" t="s">
        <v>1717</v>
      </c>
    </row>
    <row r="285" spans="1:14">
      <c r="A285">
        <f t="shared" si="4"/>
        <v>283</v>
      </c>
      <c r="B285" t="s">
        <v>1151</v>
      </c>
      <c r="C285">
        <f>VLOOKUP(B285,[11]Sheet2!A$1:B$100,2,FALSE)</f>
        <v>29</v>
      </c>
      <c r="D285" t="s">
        <v>37071</v>
      </c>
      <c r="E285" t="s">
        <v>37072</v>
      </c>
      <c r="F285" t="s">
        <v>37073</v>
      </c>
      <c r="G285" t="s">
        <v>36304</v>
      </c>
      <c r="H285">
        <v>2006</v>
      </c>
      <c r="I285" t="s">
        <v>863</v>
      </c>
      <c r="J285" t="s">
        <v>22</v>
      </c>
      <c r="K285" t="s">
        <v>37074</v>
      </c>
      <c r="L285">
        <v>10</v>
      </c>
      <c r="M285" t="s">
        <v>37072</v>
      </c>
      <c r="N285" t="s">
        <v>1717</v>
      </c>
    </row>
    <row r="286" spans="1:14">
      <c r="A286">
        <f t="shared" si="4"/>
        <v>284</v>
      </c>
      <c r="B286" t="s">
        <v>1151</v>
      </c>
      <c r="C286">
        <f>VLOOKUP(B286,[11]Sheet2!A$1:B$100,2,FALSE)</f>
        <v>29</v>
      </c>
      <c r="D286" t="s">
        <v>37075</v>
      </c>
      <c r="E286" t="s">
        <v>37076</v>
      </c>
      <c r="F286" t="s">
        <v>35846</v>
      </c>
      <c r="G286" t="s">
        <v>36142</v>
      </c>
      <c r="H286">
        <v>1987</v>
      </c>
      <c r="I286" t="s">
        <v>353</v>
      </c>
      <c r="J286" t="s">
        <v>22</v>
      </c>
      <c r="K286" t="s">
        <v>37077</v>
      </c>
      <c r="L286">
        <v>10</v>
      </c>
      <c r="M286" t="s">
        <v>37076</v>
      </c>
      <c r="N286" t="s">
        <v>24</v>
      </c>
    </row>
    <row r="287" spans="1:14">
      <c r="A287">
        <f t="shared" si="4"/>
        <v>285</v>
      </c>
      <c r="B287" t="s">
        <v>1151</v>
      </c>
      <c r="C287">
        <f>VLOOKUP(B287,[11]Sheet2!A$1:B$100,2,FALSE)</f>
        <v>29</v>
      </c>
      <c r="D287" t="s">
        <v>37078</v>
      </c>
      <c r="E287" t="s">
        <v>37079</v>
      </c>
      <c r="F287" t="s">
        <v>36869</v>
      </c>
      <c r="G287" t="s">
        <v>36475</v>
      </c>
      <c r="H287">
        <v>1997</v>
      </c>
      <c r="I287" t="s">
        <v>36476</v>
      </c>
      <c r="J287" t="s">
        <v>22</v>
      </c>
      <c r="K287" t="s">
        <v>37080</v>
      </c>
      <c r="L287">
        <v>144</v>
      </c>
      <c r="M287" t="s">
        <v>37081</v>
      </c>
    </row>
    <row r="288" spans="1:14">
      <c r="A288">
        <f t="shared" si="4"/>
        <v>286</v>
      </c>
      <c r="B288" t="s">
        <v>1151</v>
      </c>
      <c r="C288">
        <f>VLOOKUP(B288,[11]Sheet2!A$1:B$100,2,FALSE)</f>
        <v>29</v>
      </c>
      <c r="D288" t="s">
        <v>37082</v>
      </c>
      <c r="E288" t="s">
        <v>37083</v>
      </c>
      <c r="F288" t="s">
        <v>37084</v>
      </c>
      <c r="G288" t="s">
        <v>37085</v>
      </c>
      <c r="H288">
        <v>2007</v>
      </c>
      <c r="I288" t="s">
        <v>535</v>
      </c>
      <c r="J288" t="s">
        <v>22</v>
      </c>
      <c r="K288" t="s">
        <v>37086</v>
      </c>
      <c r="L288">
        <v>16</v>
      </c>
    </row>
    <row r="289" spans="1:14">
      <c r="A289">
        <f t="shared" si="4"/>
        <v>287</v>
      </c>
      <c r="B289" t="s">
        <v>1151</v>
      </c>
      <c r="C289">
        <f>VLOOKUP(B289,[11]Sheet2!A$1:B$100,2,FALSE)</f>
        <v>29</v>
      </c>
      <c r="D289" t="s">
        <v>37087</v>
      </c>
      <c r="E289" t="s">
        <v>37088</v>
      </c>
      <c r="F289" t="s">
        <v>37089</v>
      </c>
      <c r="G289" t="s">
        <v>37090</v>
      </c>
      <c r="H289">
        <v>2006</v>
      </c>
      <c r="I289" t="s">
        <v>413</v>
      </c>
      <c r="J289" t="s">
        <v>22</v>
      </c>
      <c r="K289" t="s">
        <v>37091</v>
      </c>
      <c r="L289">
        <v>11</v>
      </c>
      <c r="M289" t="s">
        <v>37088</v>
      </c>
      <c r="N289" t="s">
        <v>1717</v>
      </c>
    </row>
    <row r="290" spans="1:14">
      <c r="A290">
        <f t="shared" si="4"/>
        <v>288</v>
      </c>
      <c r="B290" t="s">
        <v>1151</v>
      </c>
      <c r="C290">
        <f>VLOOKUP(B290,[11]Sheet2!A$1:B$100,2,FALSE)</f>
        <v>29</v>
      </c>
      <c r="D290" t="s">
        <v>37092</v>
      </c>
      <c r="E290" t="s">
        <v>37093</v>
      </c>
      <c r="F290" t="s">
        <v>37094</v>
      </c>
      <c r="G290" t="s">
        <v>37095</v>
      </c>
      <c r="H290">
        <v>2008</v>
      </c>
      <c r="I290" t="s">
        <v>181</v>
      </c>
      <c r="J290" t="s">
        <v>22</v>
      </c>
      <c r="K290" t="s">
        <v>37096</v>
      </c>
      <c r="L290">
        <v>4</v>
      </c>
      <c r="M290" t="s">
        <v>37097</v>
      </c>
    </row>
    <row r="291" spans="1:14">
      <c r="A291">
        <f t="shared" si="4"/>
        <v>289</v>
      </c>
      <c r="B291" t="s">
        <v>1151</v>
      </c>
      <c r="C291">
        <f>VLOOKUP(B291,[11]Sheet2!A$1:B$100,2,FALSE)</f>
        <v>29</v>
      </c>
      <c r="D291" t="s">
        <v>37098</v>
      </c>
      <c r="E291" t="s">
        <v>37099</v>
      </c>
      <c r="F291" t="s">
        <v>37100</v>
      </c>
      <c r="G291" t="s">
        <v>36057</v>
      </c>
      <c r="H291">
        <v>2005</v>
      </c>
      <c r="I291" t="s">
        <v>863</v>
      </c>
      <c r="J291" t="s">
        <v>22</v>
      </c>
      <c r="K291" t="s">
        <v>37101</v>
      </c>
      <c r="L291">
        <v>34</v>
      </c>
      <c r="M291" t="s">
        <v>37099</v>
      </c>
      <c r="N291" t="s">
        <v>1717</v>
      </c>
    </row>
    <row r="292" spans="1:14">
      <c r="A292">
        <f t="shared" si="4"/>
        <v>290</v>
      </c>
      <c r="B292" t="s">
        <v>1151</v>
      </c>
      <c r="C292">
        <f>VLOOKUP(B292,[11]Sheet2!A$1:B$100,2,FALSE)</f>
        <v>29</v>
      </c>
      <c r="D292" t="s">
        <v>37102</v>
      </c>
      <c r="E292" t="s">
        <v>37103</v>
      </c>
      <c r="F292" t="s">
        <v>37104</v>
      </c>
      <c r="G292" t="s">
        <v>7907</v>
      </c>
      <c r="H292">
        <v>2006</v>
      </c>
      <c r="I292" t="s">
        <v>3090</v>
      </c>
      <c r="J292" t="s">
        <v>22</v>
      </c>
      <c r="K292" t="s">
        <v>37105</v>
      </c>
      <c r="L292">
        <v>8</v>
      </c>
      <c r="M292" t="s">
        <v>37106</v>
      </c>
    </row>
    <row r="293" spans="1:14">
      <c r="A293">
        <f t="shared" si="4"/>
        <v>291</v>
      </c>
      <c r="B293" t="s">
        <v>1619</v>
      </c>
      <c r="C293">
        <f>VLOOKUP(B293,[11]Sheet2!A$1:B$100,2,FALSE)</f>
        <v>30</v>
      </c>
      <c r="D293" t="s">
        <v>37107</v>
      </c>
      <c r="E293" t="s">
        <v>37108</v>
      </c>
      <c r="F293" t="s">
        <v>37109</v>
      </c>
      <c r="G293" t="s">
        <v>36461</v>
      </c>
      <c r="H293">
        <v>2007</v>
      </c>
      <c r="I293" t="s">
        <v>353</v>
      </c>
      <c r="J293" t="s">
        <v>22</v>
      </c>
      <c r="K293" t="s">
        <v>37110</v>
      </c>
      <c r="L293">
        <v>14</v>
      </c>
      <c r="M293" t="s">
        <v>37111</v>
      </c>
    </row>
    <row r="294" spans="1:14">
      <c r="A294">
        <f t="shared" si="4"/>
        <v>292</v>
      </c>
      <c r="B294" t="s">
        <v>1619</v>
      </c>
      <c r="C294">
        <f>VLOOKUP(B294,[11]Sheet2!A$1:B$100,2,FALSE)</f>
        <v>30</v>
      </c>
      <c r="D294" t="s">
        <v>37112</v>
      </c>
      <c r="E294" t="s">
        <v>37113</v>
      </c>
      <c r="F294" t="s">
        <v>37114</v>
      </c>
      <c r="G294" t="s">
        <v>36057</v>
      </c>
      <c r="H294">
        <v>2007</v>
      </c>
      <c r="I294" t="s">
        <v>863</v>
      </c>
      <c r="J294" t="s">
        <v>22</v>
      </c>
      <c r="K294" t="s">
        <v>37115</v>
      </c>
      <c r="L294">
        <v>21</v>
      </c>
      <c r="M294" t="s">
        <v>37113</v>
      </c>
      <c r="N294" t="s">
        <v>1717</v>
      </c>
    </row>
    <row r="295" spans="1:14">
      <c r="A295">
        <f t="shared" si="4"/>
        <v>293</v>
      </c>
      <c r="B295" t="s">
        <v>1619</v>
      </c>
      <c r="C295">
        <f>VLOOKUP(B295,[11]Sheet2!A$1:B$100,2,FALSE)</f>
        <v>30</v>
      </c>
      <c r="D295" t="s">
        <v>37116</v>
      </c>
      <c r="E295" t="s">
        <v>37117</v>
      </c>
      <c r="F295" t="s">
        <v>37118</v>
      </c>
      <c r="G295" t="s">
        <v>37119</v>
      </c>
      <c r="H295">
        <v>2007</v>
      </c>
      <c r="I295" t="s">
        <v>353</v>
      </c>
      <c r="J295" t="s">
        <v>22</v>
      </c>
      <c r="K295" t="s">
        <v>37120</v>
      </c>
      <c r="L295">
        <v>24</v>
      </c>
      <c r="M295" t="s">
        <v>37121</v>
      </c>
    </row>
    <row r="296" spans="1:14">
      <c r="A296">
        <f t="shared" si="4"/>
        <v>294</v>
      </c>
      <c r="B296" t="s">
        <v>1619</v>
      </c>
      <c r="C296">
        <f>VLOOKUP(B296,[11]Sheet2!A$1:B$100,2,FALSE)</f>
        <v>30</v>
      </c>
      <c r="D296" t="s">
        <v>37122</v>
      </c>
      <c r="E296" t="s">
        <v>37123</v>
      </c>
      <c r="F296" t="s">
        <v>37124</v>
      </c>
      <c r="G296" t="s">
        <v>36736</v>
      </c>
      <c r="H296">
        <v>2003</v>
      </c>
      <c r="I296" t="s">
        <v>12659</v>
      </c>
      <c r="J296" t="s">
        <v>22</v>
      </c>
      <c r="K296" t="s">
        <v>37125</v>
      </c>
      <c r="L296">
        <v>8</v>
      </c>
    </row>
    <row r="297" spans="1:14">
      <c r="A297">
        <f t="shared" si="4"/>
        <v>295</v>
      </c>
      <c r="B297" t="s">
        <v>1619</v>
      </c>
      <c r="C297">
        <f>VLOOKUP(B297,[11]Sheet2!A$1:B$100,2,FALSE)</f>
        <v>30</v>
      </c>
      <c r="D297" t="s">
        <v>37126</v>
      </c>
      <c r="E297" t="s">
        <v>37127</v>
      </c>
      <c r="F297" t="s">
        <v>37128</v>
      </c>
      <c r="G297" t="s">
        <v>24151</v>
      </c>
      <c r="H297">
        <v>1996</v>
      </c>
      <c r="I297" t="s">
        <v>863</v>
      </c>
      <c r="J297" t="s">
        <v>22</v>
      </c>
      <c r="K297" t="s">
        <v>37129</v>
      </c>
      <c r="L297">
        <v>13</v>
      </c>
    </row>
    <row r="298" spans="1:14">
      <c r="A298">
        <f t="shared" si="4"/>
        <v>296</v>
      </c>
      <c r="B298" t="s">
        <v>1619</v>
      </c>
      <c r="C298">
        <f>VLOOKUP(B298,[11]Sheet2!A$1:B$100,2,FALSE)</f>
        <v>30</v>
      </c>
      <c r="D298" t="s">
        <v>37130</v>
      </c>
      <c r="E298" t="s">
        <v>37131</v>
      </c>
      <c r="F298" t="s">
        <v>37132</v>
      </c>
      <c r="G298" t="s">
        <v>36607</v>
      </c>
      <c r="H298">
        <v>2011</v>
      </c>
      <c r="I298" t="s">
        <v>863</v>
      </c>
      <c r="J298" t="s">
        <v>22</v>
      </c>
      <c r="K298" t="s">
        <v>37133</v>
      </c>
      <c r="L298">
        <v>14</v>
      </c>
      <c r="M298" t="s">
        <v>37131</v>
      </c>
      <c r="N298" t="s">
        <v>1717</v>
      </c>
    </row>
    <row r="299" spans="1:14">
      <c r="A299">
        <f t="shared" si="4"/>
        <v>297</v>
      </c>
      <c r="B299" t="s">
        <v>1619</v>
      </c>
      <c r="C299">
        <f>VLOOKUP(B299,[11]Sheet2!A$1:B$100,2,FALSE)</f>
        <v>30</v>
      </c>
      <c r="D299" t="s">
        <v>37134</v>
      </c>
      <c r="E299" t="s">
        <v>37135</v>
      </c>
      <c r="F299" t="s">
        <v>37136</v>
      </c>
      <c r="G299" t="s">
        <v>35865</v>
      </c>
      <c r="H299">
        <v>1999</v>
      </c>
      <c r="I299" t="s">
        <v>863</v>
      </c>
      <c r="J299" t="s">
        <v>22</v>
      </c>
      <c r="K299" t="s">
        <v>37137</v>
      </c>
      <c r="L299">
        <v>44</v>
      </c>
      <c r="M299" t="s">
        <v>37135</v>
      </c>
      <c r="N299" t="s">
        <v>1717</v>
      </c>
    </row>
    <row r="300" spans="1:14">
      <c r="A300">
        <f t="shared" si="4"/>
        <v>298</v>
      </c>
      <c r="B300" t="s">
        <v>1619</v>
      </c>
      <c r="C300">
        <f>VLOOKUP(B300,[11]Sheet2!A$1:B$100,2,FALSE)</f>
        <v>30</v>
      </c>
      <c r="D300" t="s">
        <v>37138</v>
      </c>
      <c r="E300" t="s">
        <v>37139</v>
      </c>
      <c r="F300" t="s">
        <v>37140</v>
      </c>
      <c r="G300" t="s">
        <v>36001</v>
      </c>
      <c r="H300">
        <v>2009</v>
      </c>
      <c r="I300" t="s">
        <v>9565</v>
      </c>
      <c r="J300" t="s">
        <v>22</v>
      </c>
      <c r="K300" t="s">
        <v>37141</v>
      </c>
      <c r="L300">
        <v>6</v>
      </c>
      <c r="M300" t="s">
        <v>37142</v>
      </c>
    </row>
    <row r="301" spans="1:14">
      <c r="A301">
        <f t="shared" si="4"/>
        <v>299</v>
      </c>
      <c r="B301" t="s">
        <v>1619</v>
      </c>
      <c r="C301">
        <f>VLOOKUP(B301,[11]Sheet2!A$1:B$100,2,FALSE)</f>
        <v>30</v>
      </c>
      <c r="D301" t="s">
        <v>37143</v>
      </c>
      <c r="E301" t="s">
        <v>37144</v>
      </c>
      <c r="F301" t="s">
        <v>37145</v>
      </c>
      <c r="G301" t="s">
        <v>37146</v>
      </c>
      <c r="H301">
        <v>2010</v>
      </c>
      <c r="I301" t="s">
        <v>19864</v>
      </c>
      <c r="J301" t="s">
        <v>22</v>
      </c>
      <c r="K301" t="s">
        <v>37147</v>
      </c>
      <c r="L301">
        <v>10</v>
      </c>
      <c r="M301" t="s">
        <v>37148</v>
      </c>
    </row>
    <row r="302" spans="1:14">
      <c r="A302">
        <f t="shared" si="4"/>
        <v>300</v>
      </c>
      <c r="B302" t="s">
        <v>1619</v>
      </c>
      <c r="C302">
        <f>VLOOKUP(B302,[11]Sheet2!A$1:B$100,2,FALSE)</f>
        <v>30</v>
      </c>
      <c r="D302" t="s">
        <v>37149</v>
      </c>
      <c r="E302" t="s">
        <v>37150</v>
      </c>
      <c r="F302" t="s">
        <v>37151</v>
      </c>
      <c r="G302" t="s">
        <v>34838</v>
      </c>
      <c r="H302">
        <v>2003</v>
      </c>
      <c r="I302" t="s">
        <v>9565</v>
      </c>
      <c r="J302" t="s">
        <v>22</v>
      </c>
      <c r="K302" t="s">
        <v>37152</v>
      </c>
      <c r="L302">
        <v>65</v>
      </c>
      <c r="M302" t="s">
        <v>37153</v>
      </c>
    </row>
    <row r="303" spans="1:14">
      <c r="A303">
        <f t="shared" si="4"/>
        <v>301</v>
      </c>
      <c r="B303" t="s">
        <v>169</v>
      </c>
      <c r="C303">
        <f>VLOOKUP(B303,[11]Sheet2!A$1:B$100,2,FALSE)</f>
        <v>31</v>
      </c>
      <c r="D303" t="s">
        <v>37154</v>
      </c>
      <c r="E303" t="s">
        <v>37155</v>
      </c>
      <c r="F303" t="s">
        <v>37156</v>
      </c>
      <c r="G303" t="s">
        <v>37157</v>
      </c>
      <c r="H303">
        <v>2007</v>
      </c>
      <c r="I303" t="s">
        <v>535</v>
      </c>
      <c r="J303" t="s">
        <v>22</v>
      </c>
      <c r="K303" t="s">
        <v>37158</v>
      </c>
      <c r="L303">
        <v>8</v>
      </c>
      <c r="M303" t="s">
        <v>37159</v>
      </c>
    </row>
    <row r="304" spans="1:14">
      <c r="A304">
        <f t="shared" si="4"/>
        <v>302</v>
      </c>
      <c r="B304" t="s">
        <v>169</v>
      </c>
      <c r="C304">
        <f>VLOOKUP(B304,[11]Sheet2!A$1:B$100,2,FALSE)</f>
        <v>31</v>
      </c>
      <c r="D304" t="s">
        <v>37160</v>
      </c>
      <c r="E304" t="s">
        <v>37161</v>
      </c>
      <c r="F304" t="s">
        <v>37162</v>
      </c>
      <c r="G304" t="s">
        <v>37163</v>
      </c>
      <c r="H304">
        <v>2009</v>
      </c>
      <c r="I304" t="s">
        <v>7825</v>
      </c>
      <c r="J304" t="s">
        <v>22</v>
      </c>
      <c r="K304" t="s">
        <v>37164</v>
      </c>
      <c r="L304">
        <v>50</v>
      </c>
      <c r="M304" t="s">
        <v>37161</v>
      </c>
      <c r="N304" t="s">
        <v>1717</v>
      </c>
    </row>
    <row r="305" spans="1:14">
      <c r="A305">
        <f t="shared" si="4"/>
        <v>303</v>
      </c>
      <c r="B305" t="s">
        <v>169</v>
      </c>
      <c r="C305">
        <f>VLOOKUP(B305,[11]Sheet2!A$1:B$100,2,FALSE)</f>
        <v>31</v>
      </c>
      <c r="D305" t="s">
        <v>37165</v>
      </c>
      <c r="E305" t="s">
        <v>37166</v>
      </c>
      <c r="F305" t="s">
        <v>37167</v>
      </c>
      <c r="G305" t="s">
        <v>3209</v>
      </c>
      <c r="H305">
        <v>2011</v>
      </c>
      <c r="I305" t="s">
        <v>863</v>
      </c>
      <c r="J305" t="s">
        <v>22</v>
      </c>
      <c r="K305" t="s">
        <v>37168</v>
      </c>
      <c r="L305">
        <v>47</v>
      </c>
      <c r="M305" t="s">
        <v>37166</v>
      </c>
      <c r="N305" t="s">
        <v>1717</v>
      </c>
    </row>
    <row r="306" spans="1:14">
      <c r="A306">
        <f t="shared" si="4"/>
        <v>304</v>
      </c>
      <c r="B306" t="s">
        <v>169</v>
      </c>
      <c r="C306">
        <f>VLOOKUP(B306,[11]Sheet2!A$1:B$100,2,FALSE)</f>
        <v>31</v>
      </c>
      <c r="D306" t="s">
        <v>37169</v>
      </c>
      <c r="E306" t="s">
        <v>37170</v>
      </c>
      <c r="F306" t="s">
        <v>37171</v>
      </c>
      <c r="G306" t="s">
        <v>37157</v>
      </c>
      <c r="H306">
        <v>2007</v>
      </c>
      <c r="I306" t="s">
        <v>535</v>
      </c>
      <c r="J306" t="s">
        <v>22</v>
      </c>
      <c r="K306" t="s">
        <v>37172</v>
      </c>
      <c r="L306">
        <v>13</v>
      </c>
    </row>
    <row r="307" spans="1:14">
      <c r="A307">
        <f t="shared" si="4"/>
        <v>305</v>
      </c>
      <c r="B307" t="s">
        <v>169</v>
      </c>
      <c r="C307">
        <f>VLOOKUP(B307,[11]Sheet2!A$1:B$100,2,FALSE)</f>
        <v>31</v>
      </c>
      <c r="D307" t="s">
        <v>36766</v>
      </c>
      <c r="E307" t="s">
        <v>37173</v>
      </c>
      <c r="F307" t="s">
        <v>37174</v>
      </c>
      <c r="G307" t="s">
        <v>4318</v>
      </c>
      <c r="H307">
        <v>2000</v>
      </c>
      <c r="I307" t="s">
        <v>535</v>
      </c>
      <c r="J307" t="s">
        <v>22</v>
      </c>
      <c r="K307" t="s">
        <v>36769</v>
      </c>
      <c r="L307">
        <v>14</v>
      </c>
    </row>
    <row r="308" spans="1:14">
      <c r="A308">
        <f t="shared" si="4"/>
        <v>306</v>
      </c>
      <c r="B308" t="s">
        <v>169</v>
      </c>
      <c r="C308">
        <f>VLOOKUP(B308,[11]Sheet2!A$1:B$100,2,FALSE)</f>
        <v>31</v>
      </c>
      <c r="D308" t="s">
        <v>37175</v>
      </c>
      <c r="E308" t="s">
        <v>37176</v>
      </c>
      <c r="F308" t="s">
        <v>37177</v>
      </c>
      <c r="G308" t="s">
        <v>37178</v>
      </c>
      <c r="H308">
        <v>2008</v>
      </c>
      <c r="I308" t="s">
        <v>535</v>
      </c>
      <c r="J308" t="s">
        <v>22</v>
      </c>
      <c r="K308" t="s">
        <v>37179</v>
      </c>
      <c r="L308">
        <v>7</v>
      </c>
    </row>
    <row r="309" spans="1:14">
      <c r="A309">
        <f t="shared" si="4"/>
        <v>307</v>
      </c>
      <c r="B309" t="s">
        <v>169</v>
      </c>
      <c r="C309">
        <f>VLOOKUP(B309,[11]Sheet2!A$1:B$100,2,FALSE)</f>
        <v>31</v>
      </c>
      <c r="D309" t="s">
        <v>37180</v>
      </c>
      <c r="E309" t="s">
        <v>37181</v>
      </c>
      <c r="F309" t="s">
        <v>37182</v>
      </c>
      <c r="G309" t="s">
        <v>34767</v>
      </c>
      <c r="H309">
        <v>2010</v>
      </c>
      <c r="I309" t="s">
        <v>34768</v>
      </c>
      <c r="J309" t="s">
        <v>22</v>
      </c>
      <c r="K309" t="s">
        <v>37183</v>
      </c>
      <c r="L309">
        <v>12</v>
      </c>
      <c r="M309" t="s">
        <v>37184</v>
      </c>
    </row>
    <row r="310" spans="1:14">
      <c r="A310">
        <f t="shared" si="4"/>
        <v>308</v>
      </c>
      <c r="B310" t="s">
        <v>169</v>
      </c>
      <c r="C310">
        <f>VLOOKUP(B310,[11]Sheet2!A$1:B$100,2,FALSE)</f>
        <v>31</v>
      </c>
      <c r="D310" t="s">
        <v>37185</v>
      </c>
      <c r="E310" t="s">
        <v>37186</v>
      </c>
      <c r="F310" t="s">
        <v>37187</v>
      </c>
      <c r="G310" t="s">
        <v>36530</v>
      </c>
      <c r="H310">
        <v>2006</v>
      </c>
      <c r="I310" t="s">
        <v>353</v>
      </c>
      <c r="J310" t="s">
        <v>22</v>
      </c>
      <c r="K310" t="s">
        <v>37188</v>
      </c>
      <c r="L310">
        <v>20</v>
      </c>
      <c r="M310" t="s">
        <v>37189</v>
      </c>
    </row>
    <row r="311" spans="1:14">
      <c r="A311">
        <f t="shared" si="4"/>
        <v>309</v>
      </c>
      <c r="B311" t="s">
        <v>169</v>
      </c>
      <c r="C311">
        <f>VLOOKUP(B311,[11]Sheet2!A$1:B$100,2,FALSE)</f>
        <v>31</v>
      </c>
      <c r="D311" t="s">
        <v>37190</v>
      </c>
      <c r="E311" t="s">
        <v>37191</v>
      </c>
      <c r="F311" t="s">
        <v>37192</v>
      </c>
      <c r="G311" t="s">
        <v>33181</v>
      </c>
      <c r="H311">
        <v>2003</v>
      </c>
      <c r="I311" t="s">
        <v>863</v>
      </c>
      <c r="J311" t="s">
        <v>22</v>
      </c>
      <c r="K311" t="s">
        <v>37193</v>
      </c>
      <c r="L311">
        <v>71</v>
      </c>
    </row>
    <row r="312" spans="1:14">
      <c r="A312">
        <f t="shared" si="4"/>
        <v>310</v>
      </c>
      <c r="B312" t="s">
        <v>169</v>
      </c>
      <c r="C312">
        <f>VLOOKUP(B312,[11]Sheet2!A$1:B$100,2,FALSE)</f>
        <v>31</v>
      </c>
      <c r="D312" t="s">
        <v>37194</v>
      </c>
      <c r="E312" t="s">
        <v>37195</v>
      </c>
      <c r="F312" t="s">
        <v>37196</v>
      </c>
      <c r="G312" t="s">
        <v>18204</v>
      </c>
      <c r="H312">
        <v>2002</v>
      </c>
      <c r="I312" t="s">
        <v>863</v>
      </c>
      <c r="J312" t="s">
        <v>22</v>
      </c>
      <c r="K312" t="s">
        <v>37197</v>
      </c>
      <c r="L312">
        <v>19</v>
      </c>
    </row>
    <row r="313" spans="1:14">
      <c r="A313">
        <f t="shared" si="4"/>
        <v>311</v>
      </c>
      <c r="B313" t="s">
        <v>142</v>
      </c>
      <c r="C313">
        <f>VLOOKUP(B313,[11]Sheet2!A$1:B$100,2,FALSE)</f>
        <v>32</v>
      </c>
      <c r="D313" t="s">
        <v>37198</v>
      </c>
      <c r="E313" t="s">
        <v>37199</v>
      </c>
      <c r="F313" t="s">
        <v>37200</v>
      </c>
      <c r="G313" t="s">
        <v>37201</v>
      </c>
      <c r="H313">
        <v>2005</v>
      </c>
      <c r="I313" t="s">
        <v>12659</v>
      </c>
      <c r="J313" t="s">
        <v>22</v>
      </c>
      <c r="K313" t="s">
        <v>37202</v>
      </c>
      <c r="L313">
        <v>10</v>
      </c>
    </row>
    <row r="314" spans="1:14">
      <c r="A314">
        <f t="shared" si="4"/>
        <v>312</v>
      </c>
      <c r="B314" t="s">
        <v>142</v>
      </c>
      <c r="C314">
        <f>VLOOKUP(B314,[11]Sheet2!A$1:B$100,2,FALSE)</f>
        <v>32</v>
      </c>
      <c r="D314" t="s">
        <v>37203</v>
      </c>
      <c r="E314" t="s">
        <v>37204</v>
      </c>
      <c r="F314" t="s">
        <v>37205</v>
      </c>
      <c r="G314" t="s">
        <v>37206</v>
      </c>
      <c r="H314">
        <v>1986</v>
      </c>
      <c r="I314" t="s">
        <v>551</v>
      </c>
      <c r="J314" t="s">
        <v>22</v>
      </c>
      <c r="K314" t="s">
        <v>37207</v>
      </c>
      <c r="L314">
        <v>17</v>
      </c>
    </row>
    <row r="315" spans="1:14">
      <c r="A315">
        <f t="shared" si="4"/>
        <v>313</v>
      </c>
      <c r="B315" t="s">
        <v>142</v>
      </c>
      <c r="C315">
        <f>VLOOKUP(B315,[11]Sheet2!A$1:B$100,2,FALSE)</f>
        <v>32</v>
      </c>
      <c r="D315" t="s">
        <v>37208</v>
      </c>
      <c r="E315" t="s">
        <v>37209</v>
      </c>
      <c r="F315" t="s">
        <v>37210</v>
      </c>
      <c r="G315" t="s">
        <v>37211</v>
      </c>
      <c r="H315">
        <v>2009</v>
      </c>
      <c r="I315" t="s">
        <v>863</v>
      </c>
      <c r="J315" t="s">
        <v>22</v>
      </c>
      <c r="K315" t="s">
        <v>37212</v>
      </c>
      <c r="L315">
        <v>10</v>
      </c>
    </row>
    <row r="316" spans="1:14">
      <c r="A316">
        <f t="shared" si="4"/>
        <v>314</v>
      </c>
      <c r="B316" t="s">
        <v>142</v>
      </c>
      <c r="C316">
        <f>VLOOKUP(B316,[11]Sheet2!A$1:B$100,2,FALSE)</f>
        <v>32</v>
      </c>
      <c r="D316" t="s">
        <v>37213</v>
      </c>
      <c r="E316" t="s">
        <v>37214</v>
      </c>
      <c r="F316" t="s">
        <v>37177</v>
      </c>
      <c r="G316" t="s">
        <v>37157</v>
      </c>
      <c r="H316">
        <v>2006</v>
      </c>
      <c r="I316" t="s">
        <v>535</v>
      </c>
      <c r="J316" t="s">
        <v>22</v>
      </c>
      <c r="K316" t="s">
        <v>37215</v>
      </c>
      <c r="L316">
        <v>18</v>
      </c>
    </row>
    <row r="317" spans="1:14">
      <c r="A317">
        <f t="shared" si="4"/>
        <v>315</v>
      </c>
      <c r="B317" t="s">
        <v>142</v>
      </c>
      <c r="C317">
        <f>VLOOKUP(B317,[11]Sheet2!A$1:B$100,2,FALSE)</f>
        <v>32</v>
      </c>
      <c r="D317" t="s">
        <v>37216</v>
      </c>
      <c r="E317" t="s">
        <v>37217</v>
      </c>
      <c r="F317" t="s">
        <v>37218</v>
      </c>
      <c r="G317" t="s">
        <v>34838</v>
      </c>
      <c r="H317">
        <v>2001</v>
      </c>
      <c r="I317" t="s">
        <v>9565</v>
      </c>
      <c r="J317" t="s">
        <v>22</v>
      </c>
      <c r="K317" t="s">
        <v>37219</v>
      </c>
      <c r="L317">
        <v>167</v>
      </c>
      <c r="M317" t="s">
        <v>37220</v>
      </c>
    </row>
    <row r="318" spans="1:14">
      <c r="A318">
        <f t="shared" si="4"/>
        <v>316</v>
      </c>
      <c r="B318" t="s">
        <v>142</v>
      </c>
      <c r="C318">
        <f>VLOOKUP(B318,[11]Sheet2!A$1:B$100,2,FALSE)</f>
        <v>32</v>
      </c>
      <c r="D318" t="s">
        <v>37221</v>
      </c>
      <c r="E318" t="s">
        <v>37222</v>
      </c>
      <c r="F318" t="s">
        <v>37223</v>
      </c>
      <c r="G318" t="s">
        <v>35818</v>
      </c>
      <c r="H318">
        <v>2011</v>
      </c>
      <c r="I318" t="s">
        <v>863</v>
      </c>
      <c r="J318" t="s">
        <v>22</v>
      </c>
      <c r="K318" t="s">
        <v>37224</v>
      </c>
      <c r="L318">
        <v>9</v>
      </c>
    </row>
    <row r="319" spans="1:14">
      <c r="A319">
        <f t="shared" si="4"/>
        <v>317</v>
      </c>
      <c r="B319" t="s">
        <v>142</v>
      </c>
      <c r="C319">
        <f>VLOOKUP(B319,[11]Sheet2!A$1:B$100,2,FALSE)</f>
        <v>32</v>
      </c>
      <c r="D319" t="s">
        <v>37225</v>
      </c>
      <c r="E319" t="s">
        <v>37226</v>
      </c>
      <c r="F319" t="s">
        <v>37227</v>
      </c>
      <c r="G319" t="s">
        <v>4326</v>
      </c>
      <c r="H319">
        <v>1996</v>
      </c>
      <c r="I319" t="s">
        <v>97</v>
      </c>
      <c r="J319" t="s">
        <v>22</v>
      </c>
      <c r="K319" t="s">
        <v>37228</v>
      </c>
      <c r="L319">
        <v>258</v>
      </c>
      <c r="M319" t="s">
        <v>37229</v>
      </c>
    </row>
    <row r="320" spans="1:14">
      <c r="A320">
        <f t="shared" si="4"/>
        <v>318</v>
      </c>
      <c r="B320" t="s">
        <v>142</v>
      </c>
      <c r="C320">
        <f>VLOOKUP(B320,[11]Sheet2!A$1:B$100,2,FALSE)</f>
        <v>32</v>
      </c>
      <c r="D320" t="s">
        <v>37230</v>
      </c>
      <c r="E320" t="s">
        <v>37231</v>
      </c>
      <c r="F320" t="s">
        <v>37232</v>
      </c>
      <c r="G320" t="s">
        <v>37233</v>
      </c>
      <c r="H320">
        <v>2008</v>
      </c>
      <c r="I320" t="s">
        <v>7825</v>
      </c>
      <c r="J320" t="s">
        <v>22</v>
      </c>
      <c r="K320" t="s">
        <v>37234</v>
      </c>
      <c r="L320">
        <v>27</v>
      </c>
      <c r="M320" t="s">
        <v>37231</v>
      </c>
      <c r="N320" t="s">
        <v>1717</v>
      </c>
    </row>
    <row r="321" spans="1:14">
      <c r="A321">
        <f t="shared" si="4"/>
        <v>319</v>
      </c>
      <c r="B321" t="s">
        <v>142</v>
      </c>
      <c r="C321">
        <f>VLOOKUP(B321,[11]Sheet2!A$1:B$100,2,FALSE)</f>
        <v>32</v>
      </c>
      <c r="D321" t="s">
        <v>37235</v>
      </c>
      <c r="E321" t="s">
        <v>37236</v>
      </c>
      <c r="F321" t="s">
        <v>36356</v>
      </c>
      <c r="G321" t="s">
        <v>35818</v>
      </c>
      <c r="H321">
        <v>1987</v>
      </c>
      <c r="I321" t="s">
        <v>353</v>
      </c>
      <c r="J321" t="s">
        <v>22</v>
      </c>
      <c r="K321" t="s">
        <v>37237</v>
      </c>
      <c r="L321">
        <v>68</v>
      </c>
    </row>
    <row r="322" spans="1:14">
      <c r="A322">
        <f t="shared" si="4"/>
        <v>320</v>
      </c>
      <c r="B322" t="s">
        <v>142</v>
      </c>
      <c r="C322">
        <f>VLOOKUP(B322,[11]Sheet2!A$1:B$100,2,FALSE)</f>
        <v>32</v>
      </c>
      <c r="D322" t="s">
        <v>37238</v>
      </c>
      <c r="E322" t="s">
        <v>37239</v>
      </c>
      <c r="F322" t="s">
        <v>37240</v>
      </c>
      <c r="G322" t="s">
        <v>34838</v>
      </c>
      <c r="H322">
        <v>1992</v>
      </c>
      <c r="I322" t="s">
        <v>353</v>
      </c>
      <c r="J322" t="s">
        <v>22</v>
      </c>
      <c r="K322" t="s">
        <v>37241</v>
      </c>
      <c r="L322">
        <v>79</v>
      </c>
      <c r="M322" t="s">
        <v>37242</v>
      </c>
    </row>
    <row r="323" spans="1:14">
      <c r="A323">
        <f t="shared" si="4"/>
        <v>321</v>
      </c>
      <c r="B323" t="s">
        <v>696</v>
      </c>
      <c r="C323">
        <f>VLOOKUP(B323,[11]Sheet2!A$1:B$100,2,FALSE)</f>
        <v>33</v>
      </c>
      <c r="D323" t="s">
        <v>37243</v>
      </c>
      <c r="E323" t="s">
        <v>37244</v>
      </c>
      <c r="F323" t="s">
        <v>36009</v>
      </c>
      <c r="G323" t="s">
        <v>1438</v>
      </c>
      <c r="H323">
        <v>1991</v>
      </c>
      <c r="I323" t="s">
        <v>353</v>
      </c>
      <c r="J323" t="s">
        <v>22</v>
      </c>
      <c r="K323" t="s">
        <v>37245</v>
      </c>
      <c r="L323">
        <v>126</v>
      </c>
    </row>
    <row r="324" spans="1:14">
      <c r="A324">
        <f t="shared" si="4"/>
        <v>322</v>
      </c>
      <c r="B324" t="s">
        <v>696</v>
      </c>
      <c r="C324">
        <f>VLOOKUP(B324,[11]Sheet2!A$1:B$100,2,FALSE)</f>
        <v>33</v>
      </c>
      <c r="D324" t="s">
        <v>37246</v>
      </c>
      <c r="E324" t="s">
        <v>37247</v>
      </c>
      <c r="F324" t="s">
        <v>37248</v>
      </c>
      <c r="G324" t="s">
        <v>36607</v>
      </c>
      <c r="H324">
        <v>1999</v>
      </c>
      <c r="I324" t="s">
        <v>863</v>
      </c>
      <c r="J324" t="s">
        <v>22</v>
      </c>
      <c r="K324" t="s">
        <v>37249</v>
      </c>
      <c r="L324">
        <v>29</v>
      </c>
      <c r="M324" t="s">
        <v>37247</v>
      </c>
      <c r="N324" t="s">
        <v>1717</v>
      </c>
    </row>
    <row r="325" spans="1:14">
      <c r="A325">
        <f t="shared" ref="A325:A388" si="5">A324+1</f>
        <v>323</v>
      </c>
      <c r="B325" t="s">
        <v>696</v>
      </c>
      <c r="C325">
        <f>VLOOKUP(B325,[11]Sheet2!A$1:B$100,2,FALSE)</f>
        <v>33</v>
      </c>
      <c r="D325" t="s">
        <v>37250</v>
      </c>
      <c r="E325" t="s">
        <v>37251</v>
      </c>
      <c r="F325" t="s">
        <v>37252</v>
      </c>
      <c r="G325" t="s">
        <v>35818</v>
      </c>
      <c r="H325">
        <v>1994</v>
      </c>
      <c r="I325" t="s">
        <v>353</v>
      </c>
      <c r="J325" t="s">
        <v>22</v>
      </c>
      <c r="K325" t="s">
        <v>37253</v>
      </c>
      <c r="L325">
        <v>42</v>
      </c>
    </row>
    <row r="326" spans="1:14">
      <c r="A326">
        <f t="shared" si="5"/>
        <v>324</v>
      </c>
      <c r="B326" t="s">
        <v>696</v>
      </c>
      <c r="C326">
        <f>VLOOKUP(B326,[11]Sheet2!A$1:B$100,2,FALSE)</f>
        <v>33</v>
      </c>
      <c r="D326" t="s">
        <v>37254</v>
      </c>
      <c r="E326" t="s">
        <v>37255</v>
      </c>
      <c r="F326" t="s">
        <v>37256</v>
      </c>
      <c r="G326" t="s">
        <v>23370</v>
      </c>
      <c r="H326">
        <v>2001</v>
      </c>
      <c r="I326" t="s">
        <v>97</v>
      </c>
      <c r="J326" t="s">
        <v>22</v>
      </c>
      <c r="K326" t="s">
        <v>37257</v>
      </c>
      <c r="L326">
        <v>29</v>
      </c>
      <c r="M326" t="s">
        <v>37258</v>
      </c>
    </row>
    <row r="327" spans="1:14">
      <c r="A327">
        <f t="shared" si="5"/>
        <v>325</v>
      </c>
      <c r="B327" t="s">
        <v>696</v>
      </c>
      <c r="C327">
        <f>VLOOKUP(B327,[11]Sheet2!A$1:B$100,2,FALSE)</f>
        <v>33</v>
      </c>
      <c r="D327" t="s">
        <v>37259</v>
      </c>
      <c r="E327" t="s">
        <v>37260</v>
      </c>
      <c r="F327" t="s">
        <v>37261</v>
      </c>
      <c r="G327" t="s">
        <v>37262</v>
      </c>
      <c r="H327">
        <v>1971</v>
      </c>
      <c r="I327" t="s">
        <v>551</v>
      </c>
      <c r="J327" t="s">
        <v>22</v>
      </c>
      <c r="K327" t="s">
        <v>37263</v>
      </c>
      <c r="L327">
        <v>9</v>
      </c>
    </row>
    <row r="328" spans="1:14">
      <c r="A328">
        <f t="shared" si="5"/>
        <v>326</v>
      </c>
      <c r="B328" t="s">
        <v>696</v>
      </c>
      <c r="C328">
        <f>VLOOKUP(B328,[11]Sheet2!A$1:B$100,2,FALSE)</f>
        <v>33</v>
      </c>
      <c r="D328" t="s">
        <v>37264</v>
      </c>
      <c r="E328" t="s">
        <v>37265</v>
      </c>
      <c r="F328" t="s">
        <v>37266</v>
      </c>
      <c r="G328" t="s">
        <v>37267</v>
      </c>
      <c r="H328">
        <v>1978</v>
      </c>
      <c r="I328" t="s">
        <v>353</v>
      </c>
      <c r="J328" t="s">
        <v>22</v>
      </c>
      <c r="K328" t="s">
        <v>37268</v>
      </c>
      <c r="L328">
        <v>129</v>
      </c>
    </row>
    <row r="329" spans="1:14">
      <c r="A329">
        <f t="shared" si="5"/>
        <v>327</v>
      </c>
      <c r="B329" t="s">
        <v>696</v>
      </c>
      <c r="C329">
        <f>VLOOKUP(B329,[11]Sheet2!A$1:B$100,2,FALSE)</f>
        <v>33</v>
      </c>
      <c r="D329" t="s">
        <v>37269</v>
      </c>
      <c r="E329" t="s">
        <v>37270</v>
      </c>
      <c r="F329" t="s">
        <v>37271</v>
      </c>
      <c r="G329" t="s">
        <v>34838</v>
      </c>
      <c r="H329">
        <v>1992</v>
      </c>
      <c r="I329" t="s">
        <v>353</v>
      </c>
      <c r="J329" t="s">
        <v>22</v>
      </c>
      <c r="K329" t="s">
        <v>37272</v>
      </c>
      <c r="L329">
        <v>55</v>
      </c>
    </row>
    <row r="330" spans="1:14">
      <c r="A330">
        <f t="shared" si="5"/>
        <v>328</v>
      </c>
      <c r="B330" t="s">
        <v>696</v>
      </c>
      <c r="C330">
        <f>VLOOKUP(B330,[11]Sheet2!A$1:B$100,2,FALSE)</f>
        <v>33</v>
      </c>
      <c r="D330" t="s">
        <v>37273</v>
      </c>
      <c r="E330" t="s">
        <v>37274</v>
      </c>
      <c r="F330" t="s">
        <v>37275</v>
      </c>
      <c r="G330" t="s">
        <v>37276</v>
      </c>
      <c r="H330">
        <v>2007</v>
      </c>
      <c r="I330" t="s">
        <v>37277</v>
      </c>
      <c r="J330" t="s">
        <v>22</v>
      </c>
      <c r="K330" t="s">
        <v>37278</v>
      </c>
      <c r="L330">
        <v>17</v>
      </c>
      <c r="M330" t="s">
        <v>37274</v>
      </c>
      <c r="N330" t="s">
        <v>24</v>
      </c>
    </row>
    <row r="331" spans="1:14">
      <c r="A331">
        <f t="shared" si="5"/>
        <v>329</v>
      </c>
      <c r="B331" t="s">
        <v>696</v>
      </c>
      <c r="C331">
        <f>VLOOKUP(B331,[11]Sheet2!A$1:B$100,2,FALSE)</f>
        <v>33</v>
      </c>
      <c r="D331" t="s">
        <v>37279</v>
      </c>
      <c r="E331" t="s">
        <v>37280</v>
      </c>
      <c r="F331" t="s">
        <v>37281</v>
      </c>
      <c r="G331" t="s">
        <v>36127</v>
      </c>
      <c r="H331">
        <v>2011</v>
      </c>
      <c r="I331" t="s">
        <v>36128</v>
      </c>
      <c r="J331" t="s">
        <v>22</v>
      </c>
      <c r="K331" t="s">
        <v>37282</v>
      </c>
      <c r="L331">
        <v>10</v>
      </c>
      <c r="M331" t="s">
        <v>37283</v>
      </c>
    </row>
    <row r="332" spans="1:14">
      <c r="A332">
        <f t="shared" si="5"/>
        <v>330</v>
      </c>
      <c r="B332" t="s">
        <v>696</v>
      </c>
      <c r="C332">
        <f>VLOOKUP(B332,[11]Sheet2!A$1:B$100,2,FALSE)</f>
        <v>33</v>
      </c>
      <c r="D332" t="s">
        <v>37284</v>
      </c>
      <c r="E332" t="s">
        <v>37285</v>
      </c>
      <c r="F332" t="s">
        <v>37286</v>
      </c>
      <c r="G332" t="s">
        <v>37276</v>
      </c>
      <c r="H332">
        <v>2004</v>
      </c>
      <c r="I332" t="s">
        <v>37287</v>
      </c>
      <c r="J332" t="s">
        <v>22</v>
      </c>
      <c r="K332" t="s">
        <v>37288</v>
      </c>
      <c r="L332">
        <v>13</v>
      </c>
    </row>
    <row r="333" spans="1:14">
      <c r="A333">
        <f t="shared" si="5"/>
        <v>331</v>
      </c>
      <c r="B333" t="s">
        <v>113</v>
      </c>
      <c r="C333">
        <f>VLOOKUP(B333,[11]Sheet2!A$1:B$100,2,FALSE)</f>
        <v>34</v>
      </c>
      <c r="D333" t="s">
        <v>37289</v>
      </c>
      <c r="E333" t="s">
        <v>37290</v>
      </c>
      <c r="F333" t="s">
        <v>37291</v>
      </c>
      <c r="G333" t="s">
        <v>37292</v>
      </c>
      <c r="H333">
        <v>2002</v>
      </c>
      <c r="I333" t="s">
        <v>863</v>
      </c>
      <c r="J333" t="s">
        <v>22</v>
      </c>
      <c r="K333" t="s">
        <v>37293</v>
      </c>
      <c r="L333">
        <v>13</v>
      </c>
      <c r="M333" t="s">
        <v>37290</v>
      </c>
      <c r="N333" t="s">
        <v>1717</v>
      </c>
    </row>
    <row r="334" spans="1:14">
      <c r="A334">
        <f t="shared" si="5"/>
        <v>332</v>
      </c>
      <c r="B334" t="s">
        <v>113</v>
      </c>
      <c r="C334">
        <f>VLOOKUP(B334,[11]Sheet2!A$1:B$100,2,FALSE)</f>
        <v>34</v>
      </c>
      <c r="D334" t="s">
        <v>37294</v>
      </c>
      <c r="E334" t="s">
        <v>37295</v>
      </c>
      <c r="F334" t="s">
        <v>37296</v>
      </c>
      <c r="G334" t="s">
        <v>37297</v>
      </c>
      <c r="H334">
        <v>2006</v>
      </c>
      <c r="I334" t="s">
        <v>22545</v>
      </c>
      <c r="J334" t="s">
        <v>22</v>
      </c>
      <c r="K334" t="s">
        <v>37298</v>
      </c>
      <c r="L334">
        <v>20</v>
      </c>
      <c r="M334" t="s">
        <v>37299</v>
      </c>
    </row>
    <row r="335" spans="1:14">
      <c r="A335">
        <f t="shared" si="5"/>
        <v>333</v>
      </c>
      <c r="B335" t="s">
        <v>113</v>
      </c>
      <c r="C335">
        <f>VLOOKUP(B335,[11]Sheet2!A$1:B$100,2,FALSE)</f>
        <v>34</v>
      </c>
      <c r="D335" t="s">
        <v>37300</v>
      </c>
      <c r="E335" t="s">
        <v>37301</v>
      </c>
      <c r="F335" t="s">
        <v>37302</v>
      </c>
      <c r="G335" t="s">
        <v>32870</v>
      </c>
      <c r="H335">
        <v>2009</v>
      </c>
      <c r="I335" t="s">
        <v>535</v>
      </c>
      <c r="J335" t="s">
        <v>22</v>
      </c>
      <c r="K335" t="s">
        <v>37303</v>
      </c>
      <c r="L335">
        <v>8</v>
      </c>
      <c r="M335" t="s">
        <v>37304</v>
      </c>
    </row>
    <row r="336" spans="1:14">
      <c r="A336">
        <f t="shared" si="5"/>
        <v>334</v>
      </c>
      <c r="B336" t="s">
        <v>113</v>
      </c>
      <c r="C336">
        <f>VLOOKUP(B336,[11]Sheet2!A$1:B$100,2,FALSE)</f>
        <v>34</v>
      </c>
      <c r="D336" t="s">
        <v>37305</v>
      </c>
      <c r="E336" t="s">
        <v>37306</v>
      </c>
      <c r="F336" t="s">
        <v>37307</v>
      </c>
      <c r="G336" t="s">
        <v>37308</v>
      </c>
      <c r="H336">
        <v>2003</v>
      </c>
      <c r="I336" t="s">
        <v>863</v>
      </c>
      <c r="J336" t="s">
        <v>22</v>
      </c>
      <c r="K336" t="s">
        <v>37309</v>
      </c>
      <c r="L336">
        <v>32</v>
      </c>
      <c r="M336" t="s">
        <v>37310</v>
      </c>
    </row>
    <row r="337" spans="1:14">
      <c r="A337">
        <f t="shared" si="5"/>
        <v>335</v>
      </c>
      <c r="B337" t="s">
        <v>113</v>
      </c>
      <c r="C337">
        <f>VLOOKUP(B337,[11]Sheet2!A$1:B$100,2,FALSE)</f>
        <v>34</v>
      </c>
      <c r="D337" t="s">
        <v>37311</v>
      </c>
      <c r="E337" t="s">
        <v>37312</v>
      </c>
      <c r="F337" t="s">
        <v>37313</v>
      </c>
      <c r="G337" t="s">
        <v>218</v>
      </c>
      <c r="H337">
        <v>1996</v>
      </c>
      <c r="I337" t="s">
        <v>11993</v>
      </c>
      <c r="J337" t="s">
        <v>22</v>
      </c>
      <c r="K337" t="s">
        <v>37314</v>
      </c>
      <c r="L337">
        <v>199</v>
      </c>
      <c r="M337" t="s">
        <v>37315</v>
      </c>
    </row>
    <row r="338" spans="1:14">
      <c r="A338">
        <f t="shared" si="5"/>
        <v>336</v>
      </c>
      <c r="B338" t="s">
        <v>113</v>
      </c>
      <c r="C338">
        <f>VLOOKUP(B338,[11]Sheet2!A$1:B$100,2,FALSE)</f>
        <v>34</v>
      </c>
      <c r="D338" t="s">
        <v>37316</v>
      </c>
      <c r="E338" t="s">
        <v>37317</v>
      </c>
      <c r="F338" t="s">
        <v>37318</v>
      </c>
      <c r="G338" t="s">
        <v>37319</v>
      </c>
      <c r="H338">
        <v>1993</v>
      </c>
      <c r="I338" t="s">
        <v>863</v>
      </c>
      <c r="J338" t="s">
        <v>22</v>
      </c>
      <c r="K338" t="s">
        <v>37320</v>
      </c>
      <c r="L338">
        <v>10</v>
      </c>
      <c r="M338" t="s">
        <v>37321</v>
      </c>
    </row>
    <row r="339" spans="1:14">
      <c r="A339">
        <f t="shared" si="5"/>
        <v>337</v>
      </c>
      <c r="B339" t="s">
        <v>113</v>
      </c>
      <c r="C339">
        <f>VLOOKUP(B339,[11]Sheet2!A$1:B$100,2,FALSE)</f>
        <v>34</v>
      </c>
      <c r="D339" t="s">
        <v>37322</v>
      </c>
      <c r="E339" t="s">
        <v>37323</v>
      </c>
      <c r="F339" t="s">
        <v>37324</v>
      </c>
      <c r="G339" t="s">
        <v>2718</v>
      </c>
      <c r="H339">
        <v>2008</v>
      </c>
      <c r="I339" t="s">
        <v>863</v>
      </c>
      <c r="J339" t="s">
        <v>22</v>
      </c>
      <c r="K339" t="s">
        <v>37325</v>
      </c>
      <c r="L339">
        <v>28</v>
      </c>
      <c r="M339" t="s">
        <v>37323</v>
      </c>
      <c r="N339" t="s">
        <v>1717</v>
      </c>
    </row>
    <row r="340" spans="1:14">
      <c r="A340">
        <f t="shared" si="5"/>
        <v>338</v>
      </c>
      <c r="B340" t="s">
        <v>113</v>
      </c>
      <c r="C340">
        <f>VLOOKUP(B340,[11]Sheet2!A$1:B$100,2,FALSE)</f>
        <v>34</v>
      </c>
      <c r="D340" t="s">
        <v>37326</v>
      </c>
      <c r="E340" t="s">
        <v>37327</v>
      </c>
      <c r="F340" t="s">
        <v>36347</v>
      </c>
      <c r="G340" t="s">
        <v>35818</v>
      </c>
      <c r="H340">
        <v>2007</v>
      </c>
      <c r="I340" t="s">
        <v>863</v>
      </c>
      <c r="J340" t="s">
        <v>22</v>
      </c>
      <c r="K340" t="s">
        <v>37328</v>
      </c>
      <c r="L340">
        <v>27</v>
      </c>
      <c r="M340" t="s">
        <v>37329</v>
      </c>
    </row>
    <row r="341" spans="1:14">
      <c r="A341">
        <f t="shared" si="5"/>
        <v>339</v>
      </c>
      <c r="B341" t="s">
        <v>113</v>
      </c>
      <c r="C341">
        <f>VLOOKUP(B341,[11]Sheet2!A$1:B$100,2,FALSE)</f>
        <v>34</v>
      </c>
      <c r="D341" t="s">
        <v>37330</v>
      </c>
      <c r="E341" t="s">
        <v>37331</v>
      </c>
      <c r="F341" t="s">
        <v>37332</v>
      </c>
      <c r="G341" t="s">
        <v>2718</v>
      </c>
      <c r="H341">
        <v>2005</v>
      </c>
      <c r="I341" t="s">
        <v>863</v>
      </c>
      <c r="J341" t="s">
        <v>22</v>
      </c>
      <c r="K341" t="s">
        <v>37333</v>
      </c>
      <c r="L341">
        <v>26</v>
      </c>
      <c r="M341" t="s">
        <v>37331</v>
      </c>
      <c r="N341" t="s">
        <v>1717</v>
      </c>
    </row>
    <row r="342" spans="1:14">
      <c r="A342">
        <f t="shared" si="5"/>
        <v>340</v>
      </c>
      <c r="B342" t="s">
        <v>113</v>
      </c>
      <c r="C342">
        <f>VLOOKUP(B342,[11]Sheet2!A$1:B$100,2,FALSE)</f>
        <v>34</v>
      </c>
      <c r="D342" t="s">
        <v>37334</v>
      </c>
      <c r="E342" t="s">
        <v>37335</v>
      </c>
      <c r="F342" t="s">
        <v>37336</v>
      </c>
      <c r="G342" t="s">
        <v>35818</v>
      </c>
      <c r="H342">
        <v>2011</v>
      </c>
      <c r="I342" t="s">
        <v>863</v>
      </c>
      <c r="J342" t="s">
        <v>22</v>
      </c>
      <c r="K342" t="s">
        <v>37337</v>
      </c>
      <c r="L342">
        <v>101</v>
      </c>
      <c r="M342" t="s">
        <v>37338</v>
      </c>
    </row>
    <row r="343" spans="1:14">
      <c r="A343">
        <f t="shared" si="5"/>
        <v>341</v>
      </c>
      <c r="B343" t="s">
        <v>702</v>
      </c>
      <c r="C343">
        <f>VLOOKUP(B343,[11]Sheet2!A$1:B$100,2,FALSE)</f>
        <v>35</v>
      </c>
      <c r="D343" t="s">
        <v>37339</v>
      </c>
      <c r="F343" t="s">
        <v>36005</v>
      </c>
      <c r="G343" t="s">
        <v>4331</v>
      </c>
      <c r="H343">
        <v>1991</v>
      </c>
      <c r="I343" t="s">
        <v>7525</v>
      </c>
      <c r="J343" t="s">
        <v>22</v>
      </c>
      <c r="L343">
        <v>72</v>
      </c>
      <c r="N343" t="s">
        <v>34</v>
      </c>
    </row>
    <row r="344" spans="1:14">
      <c r="A344">
        <f t="shared" si="5"/>
        <v>342</v>
      </c>
      <c r="B344" t="s">
        <v>702</v>
      </c>
      <c r="C344">
        <f>VLOOKUP(B344,[11]Sheet2!A$1:B$100,2,FALSE)</f>
        <v>35</v>
      </c>
      <c r="D344" t="s">
        <v>37340</v>
      </c>
      <c r="E344" t="s">
        <v>37341</v>
      </c>
      <c r="F344" t="s">
        <v>37342</v>
      </c>
      <c r="G344" t="s">
        <v>35818</v>
      </c>
      <c r="H344">
        <v>2006</v>
      </c>
      <c r="I344" t="s">
        <v>863</v>
      </c>
      <c r="J344" t="s">
        <v>22</v>
      </c>
      <c r="K344" t="s">
        <v>37343</v>
      </c>
      <c r="L344">
        <v>20</v>
      </c>
    </row>
    <row r="345" spans="1:14">
      <c r="A345">
        <f t="shared" si="5"/>
        <v>343</v>
      </c>
      <c r="B345" t="s">
        <v>702</v>
      </c>
      <c r="C345">
        <f>VLOOKUP(B345,[11]Sheet2!A$1:B$100,2,FALSE)</f>
        <v>35</v>
      </c>
      <c r="D345" t="s">
        <v>37344</v>
      </c>
      <c r="E345" t="s">
        <v>37345</v>
      </c>
      <c r="F345" t="s">
        <v>37346</v>
      </c>
      <c r="G345" t="s">
        <v>34838</v>
      </c>
      <c r="H345">
        <v>1986</v>
      </c>
      <c r="I345" t="s">
        <v>353</v>
      </c>
      <c r="J345" t="s">
        <v>22</v>
      </c>
      <c r="K345" t="s">
        <v>37347</v>
      </c>
      <c r="L345">
        <v>58</v>
      </c>
      <c r="M345" t="s">
        <v>37348</v>
      </c>
    </row>
    <row r="346" spans="1:14">
      <c r="A346">
        <f t="shared" si="5"/>
        <v>344</v>
      </c>
      <c r="B346" t="s">
        <v>702</v>
      </c>
      <c r="C346">
        <f>VLOOKUP(B346,[11]Sheet2!A$1:B$100,2,FALSE)</f>
        <v>35</v>
      </c>
      <c r="D346" t="s">
        <v>37349</v>
      </c>
      <c r="E346" t="s">
        <v>37350</v>
      </c>
      <c r="F346" t="s">
        <v>37351</v>
      </c>
      <c r="G346" t="s">
        <v>32870</v>
      </c>
      <c r="H346">
        <v>2009</v>
      </c>
      <c r="I346" t="s">
        <v>535</v>
      </c>
      <c r="J346" t="s">
        <v>22</v>
      </c>
      <c r="K346" t="s">
        <v>37352</v>
      </c>
      <c r="L346">
        <v>10</v>
      </c>
    </row>
    <row r="347" spans="1:14">
      <c r="A347">
        <f t="shared" si="5"/>
        <v>345</v>
      </c>
      <c r="B347" t="s">
        <v>702</v>
      </c>
      <c r="C347">
        <f>VLOOKUP(B347,[11]Sheet2!A$1:B$100,2,FALSE)</f>
        <v>35</v>
      </c>
      <c r="D347" t="s">
        <v>37353</v>
      </c>
      <c r="E347" t="s">
        <v>37354</v>
      </c>
      <c r="F347" t="s">
        <v>37355</v>
      </c>
      <c r="G347" t="s">
        <v>35818</v>
      </c>
      <c r="H347">
        <v>2009</v>
      </c>
      <c r="I347" t="s">
        <v>863</v>
      </c>
      <c r="J347" t="s">
        <v>22</v>
      </c>
      <c r="K347" t="s">
        <v>37356</v>
      </c>
      <c r="L347">
        <v>15</v>
      </c>
      <c r="M347" t="s">
        <v>37357</v>
      </c>
    </row>
    <row r="348" spans="1:14">
      <c r="A348">
        <f t="shared" si="5"/>
        <v>346</v>
      </c>
      <c r="B348" t="s">
        <v>702</v>
      </c>
      <c r="C348">
        <f>VLOOKUP(B348,[11]Sheet2!A$1:B$100,2,FALSE)</f>
        <v>35</v>
      </c>
      <c r="D348" t="s">
        <v>37358</v>
      </c>
      <c r="E348" t="s">
        <v>37359</v>
      </c>
      <c r="F348" t="s">
        <v>37360</v>
      </c>
      <c r="G348" t="s">
        <v>36057</v>
      </c>
      <c r="H348">
        <v>2003</v>
      </c>
      <c r="I348" t="s">
        <v>863</v>
      </c>
      <c r="J348" t="s">
        <v>22</v>
      </c>
      <c r="K348" t="s">
        <v>37361</v>
      </c>
      <c r="L348">
        <v>43</v>
      </c>
      <c r="M348" t="s">
        <v>37359</v>
      </c>
      <c r="N348" t="s">
        <v>1717</v>
      </c>
    </row>
    <row r="349" spans="1:14">
      <c r="A349">
        <f t="shared" si="5"/>
        <v>347</v>
      </c>
      <c r="B349" t="s">
        <v>702</v>
      </c>
      <c r="C349">
        <f>VLOOKUP(B349,[11]Sheet2!A$1:B$100,2,FALSE)</f>
        <v>35</v>
      </c>
      <c r="D349" t="s">
        <v>37362</v>
      </c>
      <c r="E349" t="s">
        <v>37363</v>
      </c>
      <c r="F349" t="s">
        <v>35996</v>
      </c>
      <c r="G349" t="s">
        <v>7907</v>
      </c>
      <c r="H349">
        <v>1999</v>
      </c>
      <c r="I349" t="s">
        <v>3090</v>
      </c>
      <c r="J349" t="s">
        <v>22</v>
      </c>
      <c r="K349" t="s">
        <v>37364</v>
      </c>
      <c r="L349">
        <v>27</v>
      </c>
      <c r="M349" t="s">
        <v>37365</v>
      </c>
    </row>
    <row r="350" spans="1:14">
      <c r="A350">
        <f t="shared" si="5"/>
        <v>348</v>
      </c>
      <c r="B350" t="s">
        <v>702</v>
      </c>
      <c r="C350">
        <f>VLOOKUP(B350,[11]Sheet2!A$1:B$100,2,FALSE)</f>
        <v>35</v>
      </c>
      <c r="D350" t="s">
        <v>37366</v>
      </c>
      <c r="E350" t="s">
        <v>37367</v>
      </c>
      <c r="F350" t="s">
        <v>37368</v>
      </c>
      <c r="G350" t="s">
        <v>36567</v>
      </c>
      <c r="H350">
        <v>2012</v>
      </c>
      <c r="I350" t="s">
        <v>535</v>
      </c>
      <c r="J350" t="s">
        <v>22</v>
      </c>
      <c r="K350" t="s">
        <v>37369</v>
      </c>
      <c r="L350">
        <v>6</v>
      </c>
      <c r="M350" t="s">
        <v>37370</v>
      </c>
    </row>
    <row r="351" spans="1:14">
      <c r="A351">
        <f t="shared" si="5"/>
        <v>349</v>
      </c>
      <c r="B351" t="s">
        <v>702</v>
      </c>
      <c r="C351">
        <f>VLOOKUP(B351,[11]Sheet2!A$1:B$100,2,FALSE)</f>
        <v>35</v>
      </c>
      <c r="D351" t="s">
        <v>37371</v>
      </c>
      <c r="E351" t="s">
        <v>37372</v>
      </c>
      <c r="F351" t="s">
        <v>37373</v>
      </c>
      <c r="H351">
        <v>2004</v>
      </c>
      <c r="I351" t="s">
        <v>535</v>
      </c>
      <c r="J351" t="s">
        <v>22</v>
      </c>
      <c r="K351" t="s">
        <v>37374</v>
      </c>
      <c r="L351">
        <v>83</v>
      </c>
      <c r="N351" t="s">
        <v>4501</v>
      </c>
    </row>
    <row r="352" spans="1:14">
      <c r="A352">
        <f t="shared" si="5"/>
        <v>350</v>
      </c>
      <c r="B352" t="s">
        <v>702</v>
      </c>
      <c r="C352">
        <f>VLOOKUP(B352,[11]Sheet2!A$1:B$100,2,FALSE)</f>
        <v>35</v>
      </c>
      <c r="D352" t="s">
        <v>37375</v>
      </c>
      <c r="E352" t="s">
        <v>37376</v>
      </c>
      <c r="F352" t="s">
        <v>37377</v>
      </c>
      <c r="G352" t="s">
        <v>2573</v>
      </c>
      <c r="H352">
        <v>2006</v>
      </c>
      <c r="I352" t="s">
        <v>863</v>
      </c>
      <c r="J352" t="s">
        <v>22</v>
      </c>
      <c r="K352" t="s">
        <v>37378</v>
      </c>
      <c r="L352">
        <v>11</v>
      </c>
      <c r="M352" t="s">
        <v>37376</v>
      </c>
      <c r="N352" t="s">
        <v>1717</v>
      </c>
    </row>
    <row r="353" spans="1:14">
      <c r="A353">
        <f t="shared" si="5"/>
        <v>351</v>
      </c>
      <c r="B353" t="s">
        <v>103</v>
      </c>
      <c r="C353">
        <f>VLOOKUP(B353,[11]Sheet2!A$1:B$100,2,FALSE)</f>
        <v>36</v>
      </c>
      <c r="D353" t="s">
        <v>37379</v>
      </c>
      <c r="E353" t="s">
        <v>37380</v>
      </c>
      <c r="F353" t="s">
        <v>37381</v>
      </c>
      <c r="G353" t="s">
        <v>37382</v>
      </c>
      <c r="H353">
        <v>2010</v>
      </c>
      <c r="I353" t="s">
        <v>37383</v>
      </c>
      <c r="J353" t="s">
        <v>22</v>
      </c>
      <c r="K353" t="s">
        <v>37384</v>
      </c>
      <c r="L353">
        <v>6</v>
      </c>
      <c r="M353" t="s">
        <v>37385</v>
      </c>
    </row>
    <row r="354" spans="1:14">
      <c r="A354">
        <f t="shared" si="5"/>
        <v>352</v>
      </c>
      <c r="B354" t="s">
        <v>103</v>
      </c>
      <c r="C354">
        <f>VLOOKUP(B354,[11]Sheet2!A$1:B$100,2,FALSE)</f>
        <v>36</v>
      </c>
      <c r="D354" t="s">
        <v>37386</v>
      </c>
      <c r="E354" t="s">
        <v>37387</v>
      </c>
      <c r="F354" t="s">
        <v>37388</v>
      </c>
      <c r="G354" t="s">
        <v>37389</v>
      </c>
      <c r="H354">
        <v>2009</v>
      </c>
      <c r="I354" t="s">
        <v>535</v>
      </c>
      <c r="J354" t="s">
        <v>22</v>
      </c>
      <c r="K354" t="s">
        <v>37390</v>
      </c>
      <c r="L354">
        <v>6</v>
      </c>
      <c r="M354" t="s">
        <v>37391</v>
      </c>
    </row>
    <row r="355" spans="1:14">
      <c r="A355">
        <f t="shared" si="5"/>
        <v>353</v>
      </c>
      <c r="B355" t="s">
        <v>103</v>
      </c>
      <c r="C355">
        <f>VLOOKUP(B355,[11]Sheet2!A$1:B$100,2,FALSE)</f>
        <v>36</v>
      </c>
      <c r="D355" t="s">
        <v>37392</v>
      </c>
      <c r="E355" t="s">
        <v>37393</v>
      </c>
      <c r="F355" t="s">
        <v>37394</v>
      </c>
      <c r="G355" t="s">
        <v>35818</v>
      </c>
      <c r="H355">
        <v>1991</v>
      </c>
      <c r="I355" t="s">
        <v>353</v>
      </c>
      <c r="J355" t="s">
        <v>22</v>
      </c>
      <c r="K355" t="s">
        <v>37395</v>
      </c>
      <c r="L355">
        <v>60</v>
      </c>
    </row>
    <row r="356" spans="1:14">
      <c r="A356">
        <f t="shared" si="5"/>
        <v>354</v>
      </c>
      <c r="B356" t="s">
        <v>103</v>
      </c>
      <c r="C356">
        <f>VLOOKUP(B356,[11]Sheet2!A$1:B$100,2,FALSE)</f>
        <v>36</v>
      </c>
      <c r="D356" t="s">
        <v>37396</v>
      </c>
      <c r="E356" t="s">
        <v>37397</v>
      </c>
      <c r="F356" t="s">
        <v>37398</v>
      </c>
      <c r="G356" t="s">
        <v>35818</v>
      </c>
      <c r="H356">
        <v>2006</v>
      </c>
      <c r="I356" t="s">
        <v>863</v>
      </c>
      <c r="J356" t="s">
        <v>22</v>
      </c>
      <c r="K356" t="s">
        <v>37399</v>
      </c>
      <c r="L356">
        <v>55</v>
      </c>
      <c r="M356" t="s">
        <v>37400</v>
      </c>
    </row>
    <row r="357" spans="1:14">
      <c r="A357">
        <f t="shared" si="5"/>
        <v>355</v>
      </c>
      <c r="B357" t="s">
        <v>103</v>
      </c>
      <c r="C357">
        <f>VLOOKUP(B357,[11]Sheet2!A$1:B$100,2,FALSE)</f>
        <v>36</v>
      </c>
      <c r="D357" t="s">
        <v>37401</v>
      </c>
      <c r="E357" t="s">
        <v>37402</v>
      </c>
      <c r="F357" t="s">
        <v>36503</v>
      </c>
      <c r="G357" t="s">
        <v>36758</v>
      </c>
      <c r="H357">
        <v>2002</v>
      </c>
      <c r="I357" t="s">
        <v>535</v>
      </c>
      <c r="J357" t="s">
        <v>22</v>
      </c>
      <c r="K357" t="s">
        <v>37403</v>
      </c>
      <c r="L357">
        <v>27</v>
      </c>
    </row>
    <row r="358" spans="1:14">
      <c r="A358">
        <f t="shared" si="5"/>
        <v>356</v>
      </c>
      <c r="B358" t="s">
        <v>103</v>
      </c>
      <c r="C358">
        <f>VLOOKUP(B358,[11]Sheet2!A$1:B$100,2,FALSE)</f>
        <v>36</v>
      </c>
      <c r="D358" t="s">
        <v>37404</v>
      </c>
      <c r="E358" t="s">
        <v>37405</v>
      </c>
      <c r="F358" t="s">
        <v>37406</v>
      </c>
      <c r="G358" t="s">
        <v>36791</v>
      </c>
      <c r="H358">
        <v>1982</v>
      </c>
      <c r="I358" t="s">
        <v>353</v>
      </c>
      <c r="J358" t="s">
        <v>22</v>
      </c>
      <c r="K358" t="s">
        <v>37407</v>
      </c>
      <c r="L358">
        <v>93</v>
      </c>
      <c r="M358" t="s">
        <v>37405</v>
      </c>
      <c r="N358" t="s">
        <v>24</v>
      </c>
    </row>
    <row r="359" spans="1:14">
      <c r="A359">
        <f t="shared" si="5"/>
        <v>357</v>
      </c>
      <c r="B359" t="s">
        <v>103</v>
      </c>
      <c r="C359">
        <f>VLOOKUP(B359,[11]Sheet2!A$1:B$100,2,FALSE)</f>
        <v>36</v>
      </c>
      <c r="D359" t="s">
        <v>37408</v>
      </c>
      <c r="E359" t="s">
        <v>37409</v>
      </c>
      <c r="F359" t="s">
        <v>35912</v>
      </c>
      <c r="G359" t="s">
        <v>35913</v>
      </c>
      <c r="H359">
        <v>1991</v>
      </c>
      <c r="I359" t="s">
        <v>97</v>
      </c>
      <c r="J359" t="s">
        <v>22</v>
      </c>
      <c r="K359" t="s">
        <v>37410</v>
      </c>
      <c r="L359">
        <v>59</v>
      </c>
    </row>
    <row r="360" spans="1:14">
      <c r="A360">
        <f t="shared" si="5"/>
        <v>358</v>
      </c>
      <c r="B360" t="s">
        <v>103</v>
      </c>
      <c r="C360">
        <f>VLOOKUP(B360,[11]Sheet2!A$1:B$100,2,FALSE)</f>
        <v>36</v>
      </c>
      <c r="D360" t="s">
        <v>37411</v>
      </c>
      <c r="E360" t="s">
        <v>37412</v>
      </c>
      <c r="F360" t="s">
        <v>37413</v>
      </c>
      <c r="G360" t="s">
        <v>7907</v>
      </c>
      <c r="H360">
        <v>1994</v>
      </c>
      <c r="I360" t="s">
        <v>3090</v>
      </c>
      <c r="J360" t="s">
        <v>22</v>
      </c>
      <c r="K360" t="s">
        <v>37414</v>
      </c>
      <c r="L360">
        <v>54</v>
      </c>
    </row>
    <row r="361" spans="1:14">
      <c r="A361">
        <f t="shared" si="5"/>
        <v>359</v>
      </c>
      <c r="B361" t="s">
        <v>103</v>
      </c>
      <c r="C361">
        <f>VLOOKUP(B361,[11]Sheet2!A$1:B$100,2,FALSE)</f>
        <v>36</v>
      </c>
      <c r="D361" t="s">
        <v>37415</v>
      </c>
      <c r="E361" t="s">
        <v>37416</v>
      </c>
      <c r="F361" t="s">
        <v>37417</v>
      </c>
      <c r="G361" t="s">
        <v>10575</v>
      </c>
      <c r="H361">
        <v>1997</v>
      </c>
      <c r="I361" t="s">
        <v>37418</v>
      </c>
      <c r="J361" t="s">
        <v>22</v>
      </c>
      <c r="K361" t="s">
        <v>37419</v>
      </c>
      <c r="L361">
        <v>21</v>
      </c>
      <c r="M361" t="s">
        <v>37420</v>
      </c>
    </row>
    <row r="362" spans="1:14">
      <c r="A362">
        <f t="shared" si="5"/>
        <v>360</v>
      </c>
      <c r="B362" t="s">
        <v>103</v>
      </c>
      <c r="C362">
        <f>VLOOKUP(B362,[11]Sheet2!A$1:B$100,2,FALSE)</f>
        <v>36</v>
      </c>
      <c r="D362" t="s">
        <v>37421</v>
      </c>
      <c r="E362" t="s">
        <v>37422</v>
      </c>
      <c r="F362" t="s">
        <v>37423</v>
      </c>
      <c r="G362" t="s">
        <v>36057</v>
      </c>
      <c r="H362">
        <v>2004</v>
      </c>
      <c r="I362" t="s">
        <v>863</v>
      </c>
      <c r="J362" t="s">
        <v>22</v>
      </c>
      <c r="K362" t="s">
        <v>37424</v>
      </c>
      <c r="L362">
        <v>13</v>
      </c>
      <c r="M362" t="s">
        <v>37422</v>
      </c>
      <c r="N362" t="s">
        <v>1717</v>
      </c>
    </row>
    <row r="363" spans="1:14">
      <c r="A363">
        <f t="shared" si="5"/>
        <v>361</v>
      </c>
      <c r="B363" t="s">
        <v>564</v>
      </c>
      <c r="C363">
        <f>VLOOKUP(B363,[11]Sheet2!A$1:B$100,2,FALSE)</f>
        <v>37</v>
      </c>
      <c r="D363" t="s">
        <v>37425</v>
      </c>
      <c r="E363" t="s">
        <v>37426</v>
      </c>
      <c r="F363" t="s">
        <v>37427</v>
      </c>
      <c r="G363" t="s">
        <v>36142</v>
      </c>
      <c r="H363">
        <v>1996</v>
      </c>
      <c r="I363" t="s">
        <v>353</v>
      </c>
      <c r="J363" t="s">
        <v>22</v>
      </c>
      <c r="K363" t="s">
        <v>37428</v>
      </c>
      <c r="L363">
        <v>14</v>
      </c>
      <c r="M363" t="s">
        <v>37426</v>
      </c>
      <c r="N363" t="s">
        <v>24</v>
      </c>
    </row>
    <row r="364" spans="1:14">
      <c r="A364">
        <f t="shared" si="5"/>
        <v>362</v>
      </c>
      <c r="B364" t="s">
        <v>564</v>
      </c>
      <c r="C364">
        <f>VLOOKUP(B364,[11]Sheet2!A$1:B$100,2,FALSE)</f>
        <v>37</v>
      </c>
      <c r="D364" t="s">
        <v>37429</v>
      </c>
      <c r="E364" t="s">
        <v>37430</v>
      </c>
      <c r="F364" t="s">
        <v>37431</v>
      </c>
      <c r="G364" t="s">
        <v>34838</v>
      </c>
      <c r="H364">
        <v>1991</v>
      </c>
      <c r="I364" t="s">
        <v>353</v>
      </c>
      <c r="J364" t="s">
        <v>22</v>
      </c>
      <c r="K364" t="s">
        <v>37432</v>
      </c>
      <c r="L364">
        <v>25</v>
      </c>
    </row>
    <row r="365" spans="1:14">
      <c r="A365">
        <f t="shared" si="5"/>
        <v>363</v>
      </c>
      <c r="B365" t="s">
        <v>564</v>
      </c>
      <c r="C365">
        <f>VLOOKUP(B365,[11]Sheet2!A$1:B$100,2,FALSE)</f>
        <v>37</v>
      </c>
      <c r="D365" t="s">
        <v>37433</v>
      </c>
      <c r="E365" t="s">
        <v>37434</v>
      </c>
      <c r="F365" t="s">
        <v>37435</v>
      </c>
      <c r="G365" t="s">
        <v>36001</v>
      </c>
      <c r="H365">
        <v>2008</v>
      </c>
      <c r="I365" t="s">
        <v>9565</v>
      </c>
      <c r="J365" t="s">
        <v>22</v>
      </c>
      <c r="K365" t="s">
        <v>37436</v>
      </c>
      <c r="L365">
        <v>8</v>
      </c>
      <c r="M365" t="s">
        <v>37437</v>
      </c>
    </row>
    <row r="366" spans="1:14">
      <c r="A366">
        <f t="shared" si="5"/>
        <v>364</v>
      </c>
      <c r="B366" t="s">
        <v>564</v>
      </c>
      <c r="C366">
        <f>VLOOKUP(B366,[11]Sheet2!A$1:B$100,2,FALSE)</f>
        <v>37</v>
      </c>
      <c r="D366" t="s">
        <v>37438</v>
      </c>
      <c r="E366" t="s">
        <v>37439</v>
      </c>
      <c r="F366" t="s">
        <v>36000</v>
      </c>
      <c r="G366" t="s">
        <v>37440</v>
      </c>
      <c r="H366">
        <v>1979</v>
      </c>
      <c r="I366" t="s">
        <v>4680</v>
      </c>
      <c r="J366" t="s">
        <v>22</v>
      </c>
      <c r="K366" t="s">
        <v>37441</v>
      </c>
      <c r="L366">
        <v>44</v>
      </c>
    </row>
    <row r="367" spans="1:14">
      <c r="A367">
        <f t="shared" si="5"/>
        <v>365</v>
      </c>
      <c r="B367" t="s">
        <v>564</v>
      </c>
      <c r="C367">
        <f>VLOOKUP(B367,[11]Sheet2!A$1:B$100,2,FALSE)</f>
        <v>37</v>
      </c>
      <c r="D367" t="s">
        <v>37442</v>
      </c>
      <c r="E367" t="s">
        <v>37443</v>
      </c>
      <c r="F367" t="s">
        <v>37124</v>
      </c>
      <c r="G367" t="s">
        <v>37444</v>
      </c>
      <c r="H367">
        <v>2006</v>
      </c>
      <c r="I367" t="s">
        <v>13248</v>
      </c>
      <c r="J367" t="s">
        <v>22</v>
      </c>
      <c r="K367" t="s">
        <v>37445</v>
      </c>
      <c r="L367">
        <v>5</v>
      </c>
    </row>
    <row r="368" spans="1:14">
      <c r="A368">
        <f t="shared" si="5"/>
        <v>366</v>
      </c>
      <c r="B368" t="s">
        <v>564</v>
      </c>
      <c r="C368">
        <f>VLOOKUP(B368,[11]Sheet2!A$1:B$100,2,FALSE)</f>
        <v>37</v>
      </c>
      <c r="D368" t="s">
        <v>37446</v>
      </c>
      <c r="E368" t="s">
        <v>37447</v>
      </c>
      <c r="F368" t="s">
        <v>37448</v>
      </c>
      <c r="G368" t="s">
        <v>35818</v>
      </c>
      <c r="H368">
        <v>1998</v>
      </c>
      <c r="I368" t="s">
        <v>353</v>
      </c>
      <c r="J368" t="s">
        <v>22</v>
      </c>
      <c r="K368" t="s">
        <v>37449</v>
      </c>
      <c r="L368">
        <v>16</v>
      </c>
    </row>
    <row r="369" spans="1:14">
      <c r="A369">
        <f t="shared" si="5"/>
        <v>367</v>
      </c>
      <c r="B369" t="s">
        <v>564</v>
      </c>
      <c r="C369">
        <f>VLOOKUP(B369,[11]Sheet2!A$1:B$100,2,FALSE)</f>
        <v>37</v>
      </c>
      <c r="D369" t="s">
        <v>37450</v>
      </c>
      <c r="E369" t="s">
        <v>37451</v>
      </c>
      <c r="F369" t="s">
        <v>37452</v>
      </c>
      <c r="G369" t="s">
        <v>35818</v>
      </c>
      <c r="H369">
        <v>1991</v>
      </c>
      <c r="I369" t="s">
        <v>353</v>
      </c>
      <c r="J369" t="s">
        <v>22</v>
      </c>
      <c r="K369" t="s">
        <v>37453</v>
      </c>
      <c r="L369">
        <v>40</v>
      </c>
    </row>
    <row r="370" spans="1:14">
      <c r="A370">
        <f t="shared" si="5"/>
        <v>368</v>
      </c>
      <c r="B370" t="s">
        <v>564</v>
      </c>
      <c r="C370">
        <f>VLOOKUP(B370,[11]Sheet2!A$1:B$100,2,FALSE)</f>
        <v>37</v>
      </c>
      <c r="D370" t="s">
        <v>37454</v>
      </c>
      <c r="E370" t="s">
        <v>37455</v>
      </c>
      <c r="F370" t="s">
        <v>37456</v>
      </c>
      <c r="G370" t="s">
        <v>36127</v>
      </c>
      <c r="H370">
        <v>2010</v>
      </c>
      <c r="I370" t="s">
        <v>36128</v>
      </c>
      <c r="J370" t="s">
        <v>22</v>
      </c>
      <c r="K370" t="s">
        <v>37457</v>
      </c>
      <c r="L370">
        <v>15</v>
      </c>
      <c r="M370" t="s">
        <v>37458</v>
      </c>
    </row>
    <row r="371" spans="1:14">
      <c r="A371">
        <f t="shared" si="5"/>
        <v>369</v>
      </c>
      <c r="B371" t="s">
        <v>564</v>
      </c>
      <c r="C371">
        <f>VLOOKUP(B371,[11]Sheet2!A$1:B$100,2,FALSE)</f>
        <v>37</v>
      </c>
      <c r="D371" t="s">
        <v>37459</v>
      </c>
      <c r="E371" t="s">
        <v>37460</v>
      </c>
      <c r="F371" t="s">
        <v>37461</v>
      </c>
      <c r="G371" t="s">
        <v>7907</v>
      </c>
      <c r="H371">
        <v>1988</v>
      </c>
      <c r="I371" t="s">
        <v>3090</v>
      </c>
      <c r="J371" t="s">
        <v>22</v>
      </c>
      <c r="K371" t="s">
        <v>37462</v>
      </c>
      <c r="L371">
        <v>30</v>
      </c>
    </row>
    <row r="372" spans="1:14">
      <c r="A372">
        <f t="shared" si="5"/>
        <v>370</v>
      </c>
      <c r="B372" t="s">
        <v>564</v>
      </c>
      <c r="C372">
        <f>VLOOKUP(B372,[11]Sheet2!A$1:B$100,2,FALSE)</f>
        <v>37</v>
      </c>
      <c r="D372" t="s">
        <v>37463</v>
      </c>
      <c r="E372" t="s">
        <v>37464</v>
      </c>
      <c r="F372" t="s">
        <v>37465</v>
      </c>
      <c r="G372" t="s">
        <v>384</v>
      </c>
      <c r="H372">
        <v>2007</v>
      </c>
      <c r="I372" t="s">
        <v>9565</v>
      </c>
      <c r="J372" t="s">
        <v>22</v>
      </c>
      <c r="K372" t="s">
        <v>37466</v>
      </c>
      <c r="L372">
        <v>26</v>
      </c>
      <c r="M372" t="s">
        <v>37467</v>
      </c>
    </row>
    <row r="373" spans="1:14">
      <c r="A373">
        <f t="shared" si="5"/>
        <v>371</v>
      </c>
      <c r="B373" t="s">
        <v>951</v>
      </c>
      <c r="C373">
        <f>VLOOKUP(B373,[11]Sheet2!A$1:B$100,2,FALSE)</f>
        <v>38</v>
      </c>
      <c r="D373" t="s">
        <v>37468</v>
      </c>
      <c r="E373" t="s">
        <v>37469</v>
      </c>
      <c r="F373" t="s">
        <v>37470</v>
      </c>
      <c r="G373" t="s">
        <v>37471</v>
      </c>
      <c r="H373">
        <v>1993</v>
      </c>
      <c r="I373" t="s">
        <v>4683</v>
      </c>
      <c r="J373" t="s">
        <v>119</v>
      </c>
      <c r="K373" t="s">
        <v>37472</v>
      </c>
      <c r="L373">
        <v>87</v>
      </c>
    </row>
    <row r="374" spans="1:14">
      <c r="A374">
        <f t="shared" si="5"/>
        <v>372</v>
      </c>
      <c r="B374" t="s">
        <v>951</v>
      </c>
      <c r="C374">
        <f>VLOOKUP(B374,[11]Sheet2!A$1:B$100,2,FALSE)</f>
        <v>38</v>
      </c>
      <c r="D374" t="s">
        <v>37473</v>
      </c>
      <c r="F374" t="s">
        <v>36199</v>
      </c>
      <c r="G374" t="s">
        <v>37474</v>
      </c>
      <c r="H374">
        <v>1989</v>
      </c>
      <c r="I374" t="s">
        <v>37475</v>
      </c>
      <c r="J374" t="s">
        <v>4626</v>
      </c>
      <c r="L374">
        <v>2</v>
      </c>
      <c r="N374" t="s">
        <v>34</v>
      </c>
    </row>
    <row r="375" spans="1:14">
      <c r="A375">
        <f t="shared" si="5"/>
        <v>373</v>
      </c>
      <c r="B375" t="s">
        <v>951</v>
      </c>
      <c r="C375">
        <f>VLOOKUP(B375,[11]Sheet2!A$1:B$100,2,FALSE)</f>
        <v>38</v>
      </c>
      <c r="D375" t="s">
        <v>37476</v>
      </c>
      <c r="E375" t="s">
        <v>37477</v>
      </c>
      <c r="F375" t="s">
        <v>37478</v>
      </c>
      <c r="G375" t="s">
        <v>37479</v>
      </c>
      <c r="H375">
        <v>2006</v>
      </c>
      <c r="I375" t="s">
        <v>12659</v>
      </c>
      <c r="J375" t="s">
        <v>22</v>
      </c>
      <c r="K375" t="s">
        <v>37480</v>
      </c>
      <c r="L375">
        <v>5</v>
      </c>
    </row>
    <row r="376" spans="1:14">
      <c r="A376">
        <f t="shared" si="5"/>
        <v>374</v>
      </c>
      <c r="B376" t="s">
        <v>951</v>
      </c>
      <c r="C376">
        <f>VLOOKUP(B376,[11]Sheet2!A$1:B$100,2,FALSE)</f>
        <v>38</v>
      </c>
      <c r="D376" t="s">
        <v>37481</v>
      </c>
      <c r="E376" t="s">
        <v>37482</v>
      </c>
      <c r="F376" t="s">
        <v>37483</v>
      </c>
      <c r="G376" t="s">
        <v>35865</v>
      </c>
      <c r="H376">
        <v>1994</v>
      </c>
      <c r="I376" t="s">
        <v>863</v>
      </c>
      <c r="J376" t="s">
        <v>22</v>
      </c>
      <c r="K376" t="s">
        <v>37484</v>
      </c>
      <c r="L376">
        <v>61</v>
      </c>
      <c r="M376" t="s">
        <v>37485</v>
      </c>
    </row>
    <row r="377" spans="1:14">
      <c r="A377">
        <f t="shared" si="5"/>
        <v>375</v>
      </c>
      <c r="B377" t="s">
        <v>951</v>
      </c>
      <c r="C377">
        <f>VLOOKUP(B377,[11]Sheet2!A$1:B$100,2,FALSE)</f>
        <v>38</v>
      </c>
      <c r="D377" t="s">
        <v>37486</v>
      </c>
      <c r="E377" t="s">
        <v>37487</v>
      </c>
      <c r="F377" t="s">
        <v>37488</v>
      </c>
      <c r="G377" t="s">
        <v>37489</v>
      </c>
      <c r="H377">
        <v>2010</v>
      </c>
      <c r="I377" t="s">
        <v>535</v>
      </c>
      <c r="J377" t="s">
        <v>22</v>
      </c>
      <c r="K377" t="s">
        <v>37490</v>
      </c>
      <c r="L377">
        <v>5</v>
      </c>
    </row>
    <row r="378" spans="1:14">
      <c r="A378">
        <f t="shared" si="5"/>
        <v>376</v>
      </c>
      <c r="B378" t="s">
        <v>951</v>
      </c>
      <c r="C378">
        <f>VLOOKUP(B378,[11]Sheet2!A$1:B$100,2,FALSE)</f>
        <v>38</v>
      </c>
      <c r="D378" t="s">
        <v>37491</v>
      </c>
      <c r="E378" t="s">
        <v>37492</v>
      </c>
      <c r="F378" t="s">
        <v>37493</v>
      </c>
      <c r="G378" t="s">
        <v>36791</v>
      </c>
      <c r="H378">
        <v>1981</v>
      </c>
      <c r="I378" t="s">
        <v>353</v>
      </c>
      <c r="J378" t="s">
        <v>22</v>
      </c>
      <c r="K378" t="s">
        <v>37494</v>
      </c>
      <c r="L378">
        <v>136</v>
      </c>
      <c r="M378" t="s">
        <v>37492</v>
      </c>
      <c r="N378" t="s">
        <v>24</v>
      </c>
    </row>
    <row r="379" spans="1:14">
      <c r="A379">
        <f t="shared" si="5"/>
        <v>377</v>
      </c>
      <c r="B379" t="s">
        <v>951</v>
      </c>
      <c r="C379">
        <f>VLOOKUP(B379,[11]Sheet2!A$1:B$100,2,FALSE)</f>
        <v>38</v>
      </c>
      <c r="D379" t="s">
        <v>37495</v>
      </c>
      <c r="E379" t="s">
        <v>37496</v>
      </c>
      <c r="F379" t="s">
        <v>37497</v>
      </c>
      <c r="G379" t="s">
        <v>37498</v>
      </c>
      <c r="H379">
        <v>2003</v>
      </c>
      <c r="I379" t="s">
        <v>37499</v>
      </c>
      <c r="J379" t="s">
        <v>22</v>
      </c>
      <c r="K379" t="s">
        <v>37500</v>
      </c>
      <c r="L379">
        <v>14</v>
      </c>
      <c r="M379" t="s">
        <v>37496</v>
      </c>
      <c r="N379" t="s">
        <v>24</v>
      </c>
    </row>
    <row r="380" spans="1:14">
      <c r="A380">
        <f t="shared" si="5"/>
        <v>378</v>
      </c>
      <c r="B380" t="s">
        <v>951</v>
      </c>
      <c r="C380">
        <f>VLOOKUP(B380,[11]Sheet2!A$1:B$100,2,FALSE)</f>
        <v>38</v>
      </c>
      <c r="D380" t="s">
        <v>37501</v>
      </c>
      <c r="E380" t="s">
        <v>37502</v>
      </c>
      <c r="F380" t="s">
        <v>37503</v>
      </c>
      <c r="G380" t="s">
        <v>34838</v>
      </c>
      <c r="H380">
        <v>1995</v>
      </c>
      <c r="I380" t="s">
        <v>353</v>
      </c>
      <c r="J380" t="s">
        <v>22</v>
      </c>
      <c r="K380" t="s">
        <v>37504</v>
      </c>
      <c r="L380">
        <v>46</v>
      </c>
    </row>
    <row r="381" spans="1:14">
      <c r="A381">
        <f t="shared" si="5"/>
        <v>379</v>
      </c>
      <c r="B381" t="s">
        <v>951</v>
      </c>
      <c r="C381">
        <f>VLOOKUP(B381,[11]Sheet2!A$1:B$100,2,FALSE)</f>
        <v>38</v>
      </c>
      <c r="D381" t="s">
        <v>37505</v>
      </c>
      <c r="E381" t="s">
        <v>37506</v>
      </c>
      <c r="F381" t="s">
        <v>37507</v>
      </c>
      <c r="G381" t="s">
        <v>37508</v>
      </c>
      <c r="H381">
        <v>2005</v>
      </c>
      <c r="I381" t="s">
        <v>12659</v>
      </c>
      <c r="J381" t="s">
        <v>22</v>
      </c>
      <c r="K381" t="s">
        <v>37509</v>
      </c>
      <c r="L381">
        <v>36</v>
      </c>
    </row>
    <row r="382" spans="1:14">
      <c r="A382">
        <f t="shared" si="5"/>
        <v>380</v>
      </c>
      <c r="B382" t="s">
        <v>951</v>
      </c>
      <c r="C382">
        <f>VLOOKUP(B382,[11]Sheet2!A$1:B$100,2,FALSE)</f>
        <v>38</v>
      </c>
      <c r="D382" t="s">
        <v>37510</v>
      </c>
      <c r="E382" t="s">
        <v>37511</v>
      </c>
      <c r="F382" t="s">
        <v>37512</v>
      </c>
      <c r="G382" t="s">
        <v>3263</v>
      </c>
      <c r="H382">
        <v>2008</v>
      </c>
      <c r="I382" t="s">
        <v>535</v>
      </c>
      <c r="J382" t="s">
        <v>22</v>
      </c>
      <c r="K382" t="s">
        <v>37513</v>
      </c>
      <c r="L382">
        <v>15</v>
      </c>
      <c r="M382" t="s">
        <v>37514</v>
      </c>
    </row>
    <row r="383" spans="1:14">
      <c r="A383">
        <f t="shared" si="5"/>
        <v>381</v>
      </c>
      <c r="B383" t="s">
        <v>712</v>
      </c>
      <c r="C383">
        <f>VLOOKUP(B383,[11]Sheet2!A$1:B$100,2,FALSE)</f>
        <v>39</v>
      </c>
      <c r="D383" t="s">
        <v>37515</v>
      </c>
      <c r="E383" t="s">
        <v>37516</v>
      </c>
      <c r="F383" t="s">
        <v>37517</v>
      </c>
      <c r="G383" t="s">
        <v>37518</v>
      </c>
      <c r="H383">
        <v>2012</v>
      </c>
      <c r="I383" t="s">
        <v>37519</v>
      </c>
      <c r="J383" t="s">
        <v>22</v>
      </c>
      <c r="K383" t="s">
        <v>37520</v>
      </c>
      <c r="L383">
        <v>20</v>
      </c>
      <c r="M383" t="s">
        <v>37521</v>
      </c>
    </row>
    <row r="384" spans="1:14">
      <c r="A384">
        <f t="shared" si="5"/>
        <v>382</v>
      </c>
      <c r="B384" t="s">
        <v>712</v>
      </c>
      <c r="C384">
        <f>VLOOKUP(B384,[11]Sheet2!A$1:B$100,2,FALSE)</f>
        <v>39</v>
      </c>
      <c r="D384" t="s">
        <v>37522</v>
      </c>
      <c r="F384" t="s">
        <v>37523</v>
      </c>
      <c r="J384" t="s">
        <v>22</v>
      </c>
      <c r="L384">
        <v>2</v>
      </c>
      <c r="N384" t="s">
        <v>34</v>
      </c>
    </row>
    <row r="385" spans="1:14">
      <c r="A385">
        <f t="shared" si="5"/>
        <v>383</v>
      </c>
      <c r="B385" t="s">
        <v>712</v>
      </c>
      <c r="C385">
        <f>VLOOKUP(B385,[11]Sheet2!A$1:B$100,2,FALSE)</f>
        <v>39</v>
      </c>
      <c r="D385" t="s">
        <v>37524</v>
      </c>
      <c r="F385" t="s">
        <v>37525</v>
      </c>
      <c r="J385" t="s">
        <v>22</v>
      </c>
      <c r="L385">
        <v>2</v>
      </c>
      <c r="N385" t="s">
        <v>34</v>
      </c>
    </row>
    <row r="386" spans="1:14">
      <c r="A386">
        <f t="shared" si="5"/>
        <v>384</v>
      </c>
      <c r="B386" t="s">
        <v>712</v>
      </c>
      <c r="C386">
        <f>VLOOKUP(B386,[11]Sheet2!A$1:B$100,2,FALSE)</f>
        <v>39</v>
      </c>
      <c r="D386" t="s">
        <v>37526</v>
      </c>
      <c r="E386" t="s">
        <v>37527</v>
      </c>
      <c r="F386" t="s">
        <v>37528</v>
      </c>
      <c r="G386" t="s">
        <v>35818</v>
      </c>
      <c r="H386">
        <v>2002</v>
      </c>
      <c r="I386" t="s">
        <v>863</v>
      </c>
      <c r="J386" t="s">
        <v>22</v>
      </c>
      <c r="K386" t="s">
        <v>37529</v>
      </c>
      <c r="L386">
        <v>42</v>
      </c>
    </row>
    <row r="387" spans="1:14">
      <c r="A387">
        <f t="shared" si="5"/>
        <v>385</v>
      </c>
      <c r="B387" t="s">
        <v>712</v>
      </c>
      <c r="C387">
        <f>VLOOKUP(B387,[11]Sheet2!A$1:B$100,2,FALSE)</f>
        <v>39</v>
      </c>
      <c r="D387" t="s">
        <v>37530</v>
      </c>
      <c r="E387" t="s">
        <v>37531</v>
      </c>
      <c r="F387" t="s">
        <v>37532</v>
      </c>
      <c r="G387" t="s">
        <v>35818</v>
      </c>
      <c r="H387">
        <v>2005</v>
      </c>
      <c r="I387" t="s">
        <v>863</v>
      </c>
      <c r="J387" t="s">
        <v>22</v>
      </c>
      <c r="K387" t="s">
        <v>37533</v>
      </c>
      <c r="L387">
        <v>78</v>
      </c>
      <c r="M387" t="s">
        <v>37534</v>
      </c>
    </row>
    <row r="388" spans="1:14">
      <c r="A388">
        <f t="shared" si="5"/>
        <v>386</v>
      </c>
      <c r="B388" t="s">
        <v>712</v>
      </c>
      <c r="C388">
        <f>VLOOKUP(B388,[11]Sheet2!A$1:B$100,2,FALSE)</f>
        <v>39</v>
      </c>
      <c r="D388" t="s">
        <v>37535</v>
      </c>
      <c r="E388" t="s">
        <v>37536</v>
      </c>
      <c r="F388" t="s">
        <v>37537</v>
      </c>
      <c r="G388" t="s">
        <v>7907</v>
      </c>
      <c r="H388">
        <v>2000</v>
      </c>
      <c r="I388" t="s">
        <v>3090</v>
      </c>
      <c r="J388" t="s">
        <v>22</v>
      </c>
      <c r="K388" t="s">
        <v>37538</v>
      </c>
      <c r="L388">
        <v>40</v>
      </c>
      <c r="M388" t="s">
        <v>37539</v>
      </c>
    </row>
    <row r="389" spans="1:14">
      <c r="A389">
        <f t="shared" ref="A389:A452" si="6">A388+1</f>
        <v>387</v>
      </c>
      <c r="B389" t="s">
        <v>712</v>
      </c>
      <c r="C389">
        <f>VLOOKUP(B389,[11]Sheet2!A$1:B$100,2,FALSE)</f>
        <v>39</v>
      </c>
      <c r="D389" t="s">
        <v>37540</v>
      </c>
      <c r="E389" t="s">
        <v>37541</v>
      </c>
      <c r="F389" t="s">
        <v>37542</v>
      </c>
      <c r="H389">
        <v>2006</v>
      </c>
      <c r="I389" t="s">
        <v>37543</v>
      </c>
      <c r="J389" t="s">
        <v>4626</v>
      </c>
      <c r="K389" t="s">
        <v>37544</v>
      </c>
      <c r="L389">
        <v>2</v>
      </c>
    </row>
    <row r="390" spans="1:14">
      <c r="A390">
        <f t="shared" si="6"/>
        <v>388</v>
      </c>
      <c r="B390" t="s">
        <v>712</v>
      </c>
      <c r="C390">
        <f>VLOOKUP(B390,[11]Sheet2!A$1:B$100,2,FALSE)</f>
        <v>39</v>
      </c>
      <c r="D390" t="s">
        <v>37545</v>
      </c>
      <c r="E390" t="s">
        <v>37546</v>
      </c>
      <c r="F390" t="s">
        <v>37547</v>
      </c>
      <c r="G390" t="s">
        <v>17959</v>
      </c>
      <c r="H390">
        <v>1988</v>
      </c>
      <c r="I390" t="s">
        <v>37548</v>
      </c>
      <c r="J390" t="s">
        <v>22</v>
      </c>
      <c r="K390" t="s">
        <v>37549</v>
      </c>
      <c r="L390">
        <v>1903</v>
      </c>
      <c r="M390" t="s">
        <v>37546</v>
      </c>
      <c r="N390" t="s">
        <v>24</v>
      </c>
    </row>
    <row r="391" spans="1:14">
      <c r="A391">
        <f t="shared" si="6"/>
        <v>389</v>
      </c>
      <c r="B391" t="s">
        <v>712</v>
      </c>
      <c r="C391">
        <f>VLOOKUP(B391,[11]Sheet2!A$1:B$100,2,FALSE)</f>
        <v>39</v>
      </c>
      <c r="D391" t="s">
        <v>37550</v>
      </c>
      <c r="E391" t="s">
        <v>37551</v>
      </c>
      <c r="F391" t="s">
        <v>37552</v>
      </c>
      <c r="G391" t="s">
        <v>8429</v>
      </c>
      <c r="H391">
        <v>1982</v>
      </c>
      <c r="I391" t="s">
        <v>535</v>
      </c>
      <c r="J391" t="s">
        <v>22</v>
      </c>
      <c r="K391" t="s">
        <v>37553</v>
      </c>
      <c r="L391">
        <v>141</v>
      </c>
    </row>
    <row r="392" spans="1:14">
      <c r="A392">
        <f t="shared" si="6"/>
        <v>390</v>
      </c>
      <c r="B392" t="s">
        <v>712</v>
      </c>
      <c r="C392">
        <f>VLOOKUP(B392,[11]Sheet2!A$1:B$100,2,FALSE)</f>
        <v>39</v>
      </c>
      <c r="D392" t="s">
        <v>37554</v>
      </c>
      <c r="E392" t="s">
        <v>37555</v>
      </c>
      <c r="F392" t="s">
        <v>37556</v>
      </c>
      <c r="G392" t="s">
        <v>35818</v>
      </c>
      <c r="H392">
        <v>1998</v>
      </c>
      <c r="I392" t="s">
        <v>353</v>
      </c>
      <c r="J392" t="s">
        <v>22</v>
      </c>
      <c r="K392" t="s">
        <v>37557</v>
      </c>
      <c r="L392">
        <v>61</v>
      </c>
    </row>
    <row r="393" spans="1:14">
      <c r="A393">
        <f t="shared" si="6"/>
        <v>391</v>
      </c>
      <c r="B393" t="s">
        <v>162</v>
      </c>
      <c r="C393">
        <f>VLOOKUP(B393,[11]Sheet2!A$1:B$100,2,FALSE)</f>
        <v>40</v>
      </c>
      <c r="D393" t="s">
        <v>37558</v>
      </c>
      <c r="E393" t="s">
        <v>37559</v>
      </c>
      <c r="F393" t="s">
        <v>37560</v>
      </c>
      <c r="G393" t="s">
        <v>36530</v>
      </c>
      <c r="H393">
        <v>2004</v>
      </c>
      <c r="I393" t="s">
        <v>353</v>
      </c>
      <c r="J393" t="s">
        <v>22</v>
      </c>
      <c r="K393" t="s">
        <v>37561</v>
      </c>
      <c r="L393">
        <v>17</v>
      </c>
      <c r="M393" t="s">
        <v>37562</v>
      </c>
    </row>
    <row r="394" spans="1:14">
      <c r="A394">
        <f t="shared" si="6"/>
        <v>392</v>
      </c>
      <c r="B394" t="s">
        <v>162</v>
      </c>
      <c r="C394">
        <f>VLOOKUP(B394,[11]Sheet2!A$1:B$100,2,FALSE)</f>
        <v>40</v>
      </c>
      <c r="D394" t="s">
        <v>37563</v>
      </c>
      <c r="E394" t="s">
        <v>37564</v>
      </c>
      <c r="F394" t="s">
        <v>37565</v>
      </c>
      <c r="G394" t="s">
        <v>37157</v>
      </c>
      <c r="H394">
        <v>2000</v>
      </c>
      <c r="I394" t="s">
        <v>535</v>
      </c>
      <c r="J394" t="s">
        <v>22</v>
      </c>
      <c r="K394" t="s">
        <v>37566</v>
      </c>
      <c r="L394">
        <v>13</v>
      </c>
      <c r="M394" t="s">
        <v>37567</v>
      </c>
    </row>
    <row r="395" spans="1:14">
      <c r="A395">
        <f t="shared" si="6"/>
        <v>393</v>
      </c>
      <c r="B395" t="s">
        <v>162</v>
      </c>
      <c r="C395">
        <f>VLOOKUP(B395,[11]Sheet2!A$1:B$100,2,FALSE)</f>
        <v>40</v>
      </c>
      <c r="D395" t="s">
        <v>37568</v>
      </c>
      <c r="E395" t="s">
        <v>37569</v>
      </c>
      <c r="F395" t="s">
        <v>37570</v>
      </c>
      <c r="G395" t="s">
        <v>37090</v>
      </c>
      <c r="H395">
        <v>2009</v>
      </c>
      <c r="I395" t="s">
        <v>413</v>
      </c>
      <c r="J395" t="s">
        <v>22</v>
      </c>
      <c r="K395" t="s">
        <v>37571</v>
      </c>
      <c r="L395">
        <v>32</v>
      </c>
      <c r="M395" t="s">
        <v>37572</v>
      </c>
    </row>
    <row r="396" spans="1:14">
      <c r="A396">
        <f t="shared" si="6"/>
        <v>394</v>
      </c>
      <c r="B396" t="s">
        <v>162</v>
      </c>
      <c r="C396">
        <f>VLOOKUP(B396,[11]Sheet2!A$1:B$100,2,FALSE)</f>
        <v>40</v>
      </c>
      <c r="D396" t="s">
        <v>37573</v>
      </c>
      <c r="E396" t="s">
        <v>37574</v>
      </c>
      <c r="F396" t="s">
        <v>36822</v>
      </c>
      <c r="G396" t="s">
        <v>37575</v>
      </c>
      <c r="H396">
        <v>1994</v>
      </c>
      <c r="I396" t="s">
        <v>37576</v>
      </c>
      <c r="J396" t="s">
        <v>102</v>
      </c>
      <c r="K396" t="s">
        <v>37577</v>
      </c>
      <c r="L396">
        <v>2</v>
      </c>
      <c r="M396" t="s">
        <v>37574</v>
      </c>
      <c r="N396" t="s">
        <v>24</v>
      </c>
    </row>
    <row r="397" spans="1:14">
      <c r="A397">
        <f t="shared" si="6"/>
        <v>395</v>
      </c>
      <c r="B397" t="s">
        <v>162</v>
      </c>
      <c r="C397">
        <f>VLOOKUP(B397,[11]Sheet2!A$1:B$100,2,FALSE)</f>
        <v>40</v>
      </c>
      <c r="D397" t="s">
        <v>37578</v>
      </c>
      <c r="E397" t="s">
        <v>37579</v>
      </c>
      <c r="F397" t="s">
        <v>37580</v>
      </c>
      <c r="G397" t="s">
        <v>37157</v>
      </c>
      <c r="H397">
        <v>2004</v>
      </c>
      <c r="I397" t="s">
        <v>535</v>
      </c>
      <c r="J397" t="s">
        <v>22</v>
      </c>
      <c r="K397" t="s">
        <v>37581</v>
      </c>
      <c r="L397">
        <v>16</v>
      </c>
    </row>
    <row r="398" spans="1:14">
      <c r="A398">
        <f t="shared" si="6"/>
        <v>396</v>
      </c>
      <c r="B398" t="s">
        <v>162</v>
      </c>
      <c r="C398">
        <f>VLOOKUP(B398,[11]Sheet2!A$1:B$100,2,FALSE)</f>
        <v>40</v>
      </c>
      <c r="D398" t="s">
        <v>37582</v>
      </c>
      <c r="E398" t="s">
        <v>37583</v>
      </c>
      <c r="F398" t="s">
        <v>37584</v>
      </c>
      <c r="G398" t="s">
        <v>412</v>
      </c>
      <c r="H398">
        <v>2009</v>
      </c>
      <c r="I398" t="s">
        <v>413</v>
      </c>
      <c r="J398" t="s">
        <v>22</v>
      </c>
      <c r="K398" t="s">
        <v>37585</v>
      </c>
      <c r="L398">
        <v>24</v>
      </c>
      <c r="M398" t="s">
        <v>37583</v>
      </c>
      <c r="N398" t="s">
        <v>1717</v>
      </c>
    </row>
    <row r="399" spans="1:14">
      <c r="A399">
        <f t="shared" si="6"/>
        <v>397</v>
      </c>
      <c r="B399" t="s">
        <v>162</v>
      </c>
      <c r="C399">
        <f>VLOOKUP(B399,[11]Sheet2!A$1:B$100,2,FALSE)</f>
        <v>40</v>
      </c>
      <c r="D399" t="s">
        <v>37586</v>
      </c>
      <c r="E399" t="s">
        <v>37587</v>
      </c>
      <c r="F399" t="s">
        <v>37588</v>
      </c>
      <c r="G399" t="s">
        <v>218</v>
      </c>
      <c r="H399">
        <v>2011</v>
      </c>
      <c r="I399" t="s">
        <v>24917</v>
      </c>
      <c r="J399" t="s">
        <v>22</v>
      </c>
      <c r="K399" t="s">
        <v>37589</v>
      </c>
      <c r="L399">
        <v>48</v>
      </c>
      <c r="M399" t="s">
        <v>37590</v>
      </c>
    </row>
    <row r="400" spans="1:14">
      <c r="A400">
        <f t="shared" si="6"/>
        <v>398</v>
      </c>
      <c r="B400" t="s">
        <v>162</v>
      </c>
      <c r="C400">
        <f>VLOOKUP(B400,[11]Sheet2!A$1:B$100,2,FALSE)</f>
        <v>40</v>
      </c>
      <c r="D400" t="s">
        <v>37591</v>
      </c>
      <c r="F400" t="s">
        <v>37592</v>
      </c>
      <c r="H400">
        <v>2000</v>
      </c>
      <c r="I400" t="s">
        <v>37593</v>
      </c>
      <c r="J400" t="s">
        <v>119</v>
      </c>
      <c r="L400">
        <v>6</v>
      </c>
      <c r="N400" t="s">
        <v>34</v>
      </c>
    </row>
    <row r="401" spans="1:14">
      <c r="A401">
        <f t="shared" si="6"/>
        <v>399</v>
      </c>
      <c r="B401" t="s">
        <v>162</v>
      </c>
      <c r="C401">
        <f>VLOOKUP(B401,[11]Sheet2!A$1:B$100,2,FALSE)</f>
        <v>40</v>
      </c>
      <c r="D401" t="s">
        <v>37594</v>
      </c>
      <c r="E401" t="s">
        <v>37595</v>
      </c>
      <c r="F401" t="s">
        <v>37596</v>
      </c>
      <c r="G401" t="s">
        <v>7907</v>
      </c>
      <c r="H401">
        <v>2009</v>
      </c>
      <c r="I401" t="s">
        <v>3090</v>
      </c>
      <c r="J401" t="s">
        <v>22</v>
      </c>
      <c r="K401" t="s">
        <v>37597</v>
      </c>
      <c r="L401">
        <v>6</v>
      </c>
      <c r="M401" t="s">
        <v>37598</v>
      </c>
    </row>
    <row r="402" spans="1:14">
      <c r="A402">
        <f t="shared" si="6"/>
        <v>400</v>
      </c>
      <c r="B402" t="s">
        <v>162</v>
      </c>
      <c r="C402">
        <f>VLOOKUP(B402,[11]Sheet2!A$1:B$100,2,FALSE)</f>
        <v>40</v>
      </c>
      <c r="D402" t="s">
        <v>37599</v>
      </c>
      <c r="E402" t="s">
        <v>37600</v>
      </c>
      <c r="F402" t="s">
        <v>37601</v>
      </c>
      <c r="G402" t="s">
        <v>37602</v>
      </c>
      <c r="H402">
        <v>1999</v>
      </c>
      <c r="I402" t="s">
        <v>535</v>
      </c>
      <c r="J402" t="s">
        <v>22</v>
      </c>
      <c r="K402" t="s">
        <v>37603</v>
      </c>
      <c r="L402">
        <v>23</v>
      </c>
    </row>
    <row r="403" spans="1:14">
      <c r="A403">
        <f t="shared" si="6"/>
        <v>401</v>
      </c>
      <c r="B403" t="s">
        <v>147</v>
      </c>
      <c r="C403">
        <f>VLOOKUP(B403,[11]Sheet2!A$1:B$100,2,FALSE)</f>
        <v>41</v>
      </c>
      <c r="D403" t="s">
        <v>37604</v>
      </c>
      <c r="E403" t="s">
        <v>37605</v>
      </c>
      <c r="F403" t="s">
        <v>37606</v>
      </c>
      <c r="G403" t="s">
        <v>36001</v>
      </c>
      <c r="H403">
        <v>1998</v>
      </c>
      <c r="I403" t="s">
        <v>9565</v>
      </c>
      <c r="J403" t="s">
        <v>22</v>
      </c>
      <c r="K403" t="s">
        <v>37607</v>
      </c>
      <c r="L403">
        <v>20</v>
      </c>
      <c r="M403" t="s">
        <v>37608</v>
      </c>
    </row>
    <row r="404" spans="1:14">
      <c r="A404">
        <f t="shared" si="6"/>
        <v>402</v>
      </c>
      <c r="B404" t="s">
        <v>147</v>
      </c>
      <c r="C404">
        <f>VLOOKUP(B404,[11]Sheet2!A$1:B$100,2,FALSE)</f>
        <v>41</v>
      </c>
      <c r="D404" t="s">
        <v>37609</v>
      </c>
      <c r="E404" t="s">
        <v>37610</v>
      </c>
      <c r="F404" t="s">
        <v>37611</v>
      </c>
      <c r="G404" t="s">
        <v>3209</v>
      </c>
      <c r="H404">
        <v>2006</v>
      </c>
      <c r="I404" t="s">
        <v>863</v>
      </c>
      <c r="J404" t="s">
        <v>22</v>
      </c>
      <c r="K404" t="s">
        <v>37612</v>
      </c>
      <c r="L404">
        <v>37</v>
      </c>
      <c r="M404" t="s">
        <v>37610</v>
      </c>
      <c r="N404" t="s">
        <v>1717</v>
      </c>
    </row>
    <row r="405" spans="1:14">
      <c r="A405">
        <f t="shared" si="6"/>
        <v>403</v>
      </c>
      <c r="B405" t="s">
        <v>147</v>
      </c>
      <c r="C405">
        <f>VLOOKUP(B405,[11]Sheet2!A$1:B$100,2,FALSE)</f>
        <v>41</v>
      </c>
      <c r="D405" t="s">
        <v>37613</v>
      </c>
      <c r="E405" t="s">
        <v>37614</v>
      </c>
      <c r="F405" t="s">
        <v>37615</v>
      </c>
      <c r="G405" t="s">
        <v>20</v>
      </c>
      <c r="H405">
        <v>2010</v>
      </c>
      <c r="I405" t="s">
        <v>863</v>
      </c>
      <c r="J405" t="s">
        <v>22</v>
      </c>
      <c r="K405" t="s">
        <v>37616</v>
      </c>
      <c r="L405">
        <v>12</v>
      </c>
      <c r="M405" t="s">
        <v>37617</v>
      </c>
    </row>
    <row r="406" spans="1:14">
      <c r="A406">
        <f t="shared" si="6"/>
        <v>404</v>
      </c>
      <c r="B406" t="s">
        <v>147</v>
      </c>
      <c r="C406">
        <f>VLOOKUP(B406,[11]Sheet2!A$1:B$100,2,FALSE)</f>
        <v>41</v>
      </c>
      <c r="D406" t="s">
        <v>37618</v>
      </c>
      <c r="E406" t="s">
        <v>37619</v>
      </c>
      <c r="F406" t="s">
        <v>37620</v>
      </c>
      <c r="G406" t="s">
        <v>37621</v>
      </c>
      <c r="H406">
        <v>2005</v>
      </c>
      <c r="I406" t="s">
        <v>37622</v>
      </c>
      <c r="J406" t="s">
        <v>22</v>
      </c>
      <c r="K406" t="s">
        <v>37623</v>
      </c>
      <c r="L406">
        <v>3</v>
      </c>
      <c r="M406" t="s">
        <v>37619</v>
      </c>
      <c r="N406" t="s">
        <v>24</v>
      </c>
    </row>
    <row r="407" spans="1:14">
      <c r="A407">
        <f t="shared" si="6"/>
        <v>405</v>
      </c>
      <c r="B407" t="s">
        <v>147</v>
      </c>
      <c r="C407">
        <f>VLOOKUP(B407,[11]Sheet2!A$1:B$100,2,FALSE)</f>
        <v>41</v>
      </c>
      <c r="D407" t="s">
        <v>37624</v>
      </c>
      <c r="E407" t="s">
        <v>37625</v>
      </c>
      <c r="F407" t="s">
        <v>37626</v>
      </c>
      <c r="G407" t="s">
        <v>33181</v>
      </c>
      <c r="H407">
        <v>2004</v>
      </c>
      <c r="I407" t="s">
        <v>863</v>
      </c>
      <c r="J407" t="s">
        <v>22</v>
      </c>
      <c r="K407" t="s">
        <v>37627</v>
      </c>
      <c r="L407">
        <v>86</v>
      </c>
      <c r="M407" t="s">
        <v>37628</v>
      </c>
    </row>
    <row r="408" spans="1:14">
      <c r="A408">
        <f t="shared" si="6"/>
        <v>406</v>
      </c>
      <c r="B408" t="s">
        <v>147</v>
      </c>
      <c r="C408">
        <f>VLOOKUP(B408,[11]Sheet2!A$1:B$100,2,FALSE)</f>
        <v>41</v>
      </c>
      <c r="D408" t="s">
        <v>37629</v>
      </c>
      <c r="E408" t="s">
        <v>37630</v>
      </c>
      <c r="F408" t="s">
        <v>37631</v>
      </c>
      <c r="G408" t="s">
        <v>8235</v>
      </c>
      <c r="H408">
        <v>1966</v>
      </c>
      <c r="I408" t="s">
        <v>535</v>
      </c>
      <c r="J408" t="s">
        <v>22</v>
      </c>
      <c r="K408" t="s">
        <v>37632</v>
      </c>
      <c r="L408">
        <v>137</v>
      </c>
    </row>
    <row r="409" spans="1:14">
      <c r="A409">
        <f t="shared" si="6"/>
        <v>407</v>
      </c>
      <c r="B409" t="s">
        <v>147</v>
      </c>
      <c r="C409">
        <f>VLOOKUP(B409,[11]Sheet2!A$1:B$100,2,FALSE)</f>
        <v>41</v>
      </c>
      <c r="D409" t="s">
        <v>37633</v>
      </c>
      <c r="E409" t="s">
        <v>37634</v>
      </c>
      <c r="F409" t="s">
        <v>37635</v>
      </c>
      <c r="G409" t="s">
        <v>37636</v>
      </c>
      <c r="H409">
        <v>2009</v>
      </c>
      <c r="I409" t="s">
        <v>863</v>
      </c>
      <c r="J409" t="s">
        <v>22</v>
      </c>
      <c r="K409" t="s">
        <v>37637</v>
      </c>
      <c r="L409">
        <v>4</v>
      </c>
      <c r="M409" t="s">
        <v>37638</v>
      </c>
    </row>
    <row r="410" spans="1:14">
      <c r="A410">
        <f t="shared" si="6"/>
        <v>408</v>
      </c>
      <c r="B410" t="s">
        <v>147</v>
      </c>
      <c r="C410">
        <f>VLOOKUP(B410,[11]Sheet2!A$1:B$100,2,FALSE)</f>
        <v>41</v>
      </c>
      <c r="D410" t="s">
        <v>37639</v>
      </c>
      <c r="E410" t="s">
        <v>37640</v>
      </c>
      <c r="F410" t="s">
        <v>37641</v>
      </c>
      <c r="G410" t="s">
        <v>20</v>
      </c>
      <c r="H410">
        <v>2006</v>
      </c>
      <c r="I410" t="s">
        <v>863</v>
      </c>
      <c r="J410" t="s">
        <v>22</v>
      </c>
      <c r="K410" t="s">
        <v>37642</v>
      </c>
      <c r="L410">
        <v>15</v>
      </c>
      <c r="M410" t="s">
        <v>37643</v>
      </c>
    </row>
    <row r="411" spans="1:14">
      <c r="A411">
        <f t="shared" si="6"/>
        <v>409</v>
      </c>
      <c r="B411" t="s">
        <v>147</v>
      </c>
      <c r="C411">
        <f>VLOOKUP(B411,[11]Sheet2!A$1:B$100,2,FALSE)</f>
        <v>41</v>
      </c>
      <c r="D411" t="s">
        <v>37644</v>
      </c>
      <c r="E411" t="s">
        <v>37645</v>
      </c>
      <c r="F411" t="s">
        <v>37646</v>
      </c>
      <c r="G411" t="s">
        <v>36127</v>
      </c>
      <c r="H411">
        <v>2000</v>
      </c>
      <c r="I411" t="s">
        <v>36128</v>
      </c>
      <c r="J411" t="s">
        <v>22</v>
      </c>
      <c r="K411" t="s">
        <v>37647</v>
      </c>
      <c r="L411">
        <v>89</v>
      </c>
      <c r="M411" t="s">
        <v>37648</v>
      </c>
    </row>
    <row r="412" spans="1:14">
      <c r="A412">
        <f t="shared" si="6"/>
        <v>410</v>
      </c>
      <c r="B412" t="s">
        <v>147</v>
      </c>
      <c r="C412">
        <f>VLOOKUP(B412,[11]Sheet2!A$1:B$100,2,FALSE)</f>
        <v>41</v>
      </c>
      <c r="D412" t="s">
        <v>37649</v>
      </c>
      <c r="E412" t="s">
        <v>37650</v>
      </c>
      <c r="F412" t="s">
        <v>37651</v>
      </c>
      <c r="G412" t="s">
        <v>8791</v>
      </c>
      <c r="H412">
        <v>1993</v>
      </c>
      <c r="I412" t="s">
        <v>353</v>
      </c>
      <c r="J412" t="s">
        <v>22</v>
      </c>
      <c r="K412" t="s">
        <v>37652</v>
      </c>
      <c r="L412">
        <v>21</v>
      </c>
      <c r="M412" t="s">
        <v>37653</v>
      </c>
    </row>
    <row r="413" spans="1:14">
      <c r="A413">
        <f t="shared" si="6"/>
        <v>411</v>
      </c>
      <c r="B413" t="s">
        <v>722</v>
      </c>
      <c r="C413">
        <f>VLOOKUP(B413,[11]Sheet2!A$1:B$100,2,FALSE)</f>
        <v>42</v>
      </c>
      <c r="D413" t="s">
        <v>37654</v>
      </c>
      <c r="E413" t="s">
        <v>37655</v>
      </c>
      <c r="F413" t="s">
        <v>37656</v>
      </c>
      <c r="G413" t="s">
        <v>15789</v>
      </c>
      <c r="H413">
        <v>2011</v>
      </c>
      <c r="I413" t="s">
        <v>97</v>
      </c>
      <c r="J413" t="s">
        <v>22</v>
      </c>
      <c r="K413" t="s">
        <v>37657</v>
      </c>
      <c r="L413">
        <v>52</v>
      </c>
    </row>
    <row r="414" spans="1:14">
      <c r="A414">
        <f t="shared" si="6"/>
        <v>412</v>
      </c>
      <c r="B414" t="s">
        <v>722</v>
      </c>
      <c r="C414">
        <f>VLOOKUP(B414,[11]Sheet2!A$1:B$100,2,FALSE)</f>
        <v>42</v>
      </c>
      <c r="D414" t="s">
        <v>37658</v>
      </c>
      <c r="E414" t="s">
        <v>37659</v>
      </c>
      <c r="F414" t="s">
        <v>37660</v>
      </c>
      <c r="G414" t="s">
        <v>37090</v>
      </c>
      <c r="H414">
        <v>2007</v>
      </c>
      <c r="I414" t="s">
        <v>413</v>
      </c>
      <c r="J414" t="s">
        <v>22</v>
      </c>
      <c r="K414" t="s">
        <v>37661</v>
      </c>
      <c r="L414">
        <v>21</v>
      </c>
      <c r="M414" t="s">
        <v>37662</v>
      </c>
    </row>
    <row r="415" spans="1:14">
      <c r="A415">
        <f t="shared" si="6"/>
        <v>413</v>
      </c>
      <c r="B415" t="s">
        <v>722</v>
      </c>
      <c r="C415">
        <f>VLOOKUP(B415,[11]Sheet2!A$1:B$100,2,FALSE)</f>
        <v>42</v>
      </c>
      <c r="D415" t="s">
        <v>37663</v>
      </c>
      <c r="E415" t="s">
        <v>37664</v>
      </c>
      <c r="F415" t="s">
        <v>37665</v>
      </c>
      <c r="G415" t="s">
        <v>37666</v>
      </c>
      <c r="H415">
        <v>1993</v>
      </c>
      <c r="I415" t="s">
        <v>863</v>
      </c>
      <c r="J415" t="s">
        <v>22</v>
      </c>
      <c r="K415" t="s">
        <v>37667</v>
      </c>
      <c r="L415">
        <v>19</v>
      </c>
    </row>
    <row r="416" spans="1:14">
      <c r="A416">
        <f t="shared" si="6"/>
        <v>414</v>
      </c>
      <c r="B416" t="s">
        <v>722</v>
      </c>
      <c r="C416">
        <f>VLOOKUP(B416,[11]Sheet2!A$1:B$100,2,FALSE)</f>
        <v>42</v>
      </c>
      <c r="D416" t="s">
        <v>37668</v>
      </c>
      <c r="E416" t="s">
        <v>37669</v>
      </c>
      <c r="F416" t="s">
        <v>37670</v>
      </c>
      <c r="H416">
        <v>2005</v>
      </c>
      <c r="I416" t="s">
        <v>4676</v>
      </c>
      <c r="J416" t="s">
        <v>22</v>
      </c>
      <c r="K416" t="s">
        <v>37671</v>
      </c>
      <c r="L416">
        <v>2</v>
      </c>
      <c r="M416" t="s">
        <v>37672</v>
      </c>
    </row>
    <row r="417" spans="1:14">
      <c r="A417">
        <f t="shared" si="6"/>
        <v>415</v>
      </c>
      <c r="B417" t="s">
        <v>722</v>
      </c>
      <c r="C417">
        <f>VLOOKUP(B417,[11]Sheet2!A$1:B$100,2,FALSE)</f>
        <v>42</v>
      </c>
      <c r="D417" t="s">
        <v>37673</v>
      </c>
      <c r="E417" t="s">
        <v>37674</v>
      </c>
      <c r="F417" t="s">
        <v>36709</v>
      </c>
      <c r="G417" t="s">
        <v>862</v>
      </c>
      <c r="H417">
        <v>1997</v>
      </c>
      <c r="I417" t="s">
        <v>863</v>
      </c>
      <c r="J417" t="s">
        <v>22</v>
      </c>
      <c r="K417" t="s">
        <v>37675</v>
      </c>
      <c r="L417">
        <v>22</v>
      </c>
      <c r="M417" t="s">
        <v>37676</v>
      </c>
    </row>
    <row r="418" spans="1:14">
      <c r="A418">
        <f t="shared" si="6"/>
        <v>416</v>
      </c>
      <c r="B418" t="s">
        <v>722</v>
      </c>
      <c r="C418">
        <f>VLOOKUP(B418,[11]Sheet2!A$1:B$100,2,FALSE)</f>
        <v>42</v>
      </c>
      <c r="D418" t="s">
        <v>37677</v>
      </c>
      <c r="F418" t="s">
        <v>37678</v>
      </c>
      <c r="G418" t="s">
        <v>23644</v>
      </c>
      <c r="H418">
        <v>2002</v>
      </c>
      <c r="I418" t="s">
        <v>23645</v>
      </c>
      <c r="J418" t="s">
        <v>22</v>
      </c>
      <c r="L418">
        <v>45</v>
      </c>
      <c r="N418" t="s">
        <v>34</v>
      </c>
    </row>
    <row r="419" spans="1:14">
      <c r="A419">
        <f t="shared" si="6"/>
        <v>417</v>
      </c>
      <c r="B419" t="s">
        <v>722</v>
      </c>
      <c r="C419">
        <f>VLOOKUP(B419,[11]Sheet2!A$1:B$100,2,FALSE)</f>
        <v>42</v>
      </c>
      <c r="D419" t="s">
        <v>37679</v>
      </c>
      <c r="E419" t="s">
        <v>37680</v>
      </c>
      <c r="F419" t="s">
        <v>37681</v>
      </c>
      <c r="G419" t="s">
        <v>35950</v>
      </c>
      <c r="H419">
        <v>1997</v>
      </c>
      <c r="I419" t="s">
        <v>863</v>
      </c>
      <c r="J419" t="s">
        <v>22</v>
      </c>
      <c r="K419" t="s">
        <v>37682</v>
      </c>
      <c r="L419">
        <v>4</v>
      </c>
    </row>
    <row r="420" spans="1:14">
      <c r="A420">
        <f t="shared" si="6"/>
        <v>418</v>
      </c>
      <c r="B420" t="s">
        <v>722</v>
      </c>
      <c r="C420">
        <f>VLOOKUP(B420,[11]Sheet2!A$1:B$100,2,FALSE)</f>
        <v>42</v>
      </c>
      <c r="D420" t="s">
        <v>37683</v>
      </c>
      <c r="E420" t="s">
        <v>37684</v>
      </c>
      <c r="F420" t="s">
        <v>37685</v>
      </c>
      <c r="G420" t="s">
        <v>3263</v>
      </c>
      <c r="H420">
        <v>1984</v>
      </c>
      <c r="I420" t="s">
        <v>535</v>
      </c>
      <c r="J420" t="s">
        <v>22</v>
      </c>
      <c r="K420" t="s">
        <v>37686</v>
      </c>
      <c r="L420">
        <v>90</v>
      </c>
    </row>
    <row r="421" spans="1:14">
      <c r="A421">
        <f t="shared" si="6"/>
        <v>419</v>
      </c>
      <c r="B421" t="s">
        <v>722</v>
      </c>
      <c r="C421">
        <f>VLOOKUP(B421,[11]Sheet2!A$1:B$100,2,FALSE)</f>
        <v>42</v>
      </c>
      <c r="D421" t="s">
        <v>37687</v>
      </c>
      <c r="E421" t="s">
        <v>37688</v>
      </c>
      <c r="F421" t="s">
        <v>37537</v>
      </c>
      <c r="G421" t="s">
        <v>2718</v>
      </c>
      <c r="H421">
        <v>2003</v>
      </c>
      <c r="I421" t="s">
        <v>863</v>
      </c>
      <c r="J421" t="s">
        <v>22</v>
      </c>
      <c r="K421" t="s">
        <v>37689</v>
      </c>
      <c r="L421">
        <v>34</v>
      </c>
      <c r="M421" t="s">
        <v>37688</v>
      </c>
      <c r="N421" t="s">
        <v>1717</v>
      </c>
    </row>
    <row r="422" spans="1:14">
      <c r="A422">
        <f t="shared" si="6"/>
        <v>420</v>
      </c>
      <c r="B422" t="s">
        <v>722</v>
      </c>
      <c r="C422">
        <f>VLOOKUP(B422,[11]Sheet2!A$1:B$100,2,FALSE)</f>
        <v>42</v>
      </c>
      <c r="D422" t="s">
        <v>37690</v>
      </c>
      <c r="E422" t="s">
        <v>37691</v>
      </c>
      <c r="F422" t="s">
        <v>37692</v>
      </c>
      <c r="G422" t="s">
        <v>36127</v>
      </c>
      <c r="H422">
        <v>2004</v>
      </c>
      <c r="I422" t="s">
        <v>36128</v>
      </c>
      <c r="J422" t="s">
        <v>22</v>
      </c>
      <c r="K422" t="s">
        <v>37693</v>
      </c>
      <c r="L422">
        <v>37</v>
      </c>
      <c r="M422" t="s">
        <v>37694</v>
      </c>
    </row>
    <row r="423" spans="1:14">
      <c r="A423">
        <f t="shared" si="6"/>
        <v>421</v>
      </c>
      <c r="B423" t="s">
        <v>292</v>
      </c>
      <c r="C423">
        <f>VLOOKUP(B423,[11]Sheet2!A$1:B$100,2,FALSE)</f>
        <v>43</v>
      </c>
      <c r="D423" t="s">
        <v>37695</v>
      </c>
      <c r="F423" t="s">
        <v>35925</v>
      </c>
      <c r="G423" t="s">
        <v>20</v>
      </c>
      <c r="H423">
        <v>2000</v>
      </c>
      <c r="I423" t="s">
        <v>37696</v>
      </c>
      <c r="J423" t="s">
        <v>4644</v>
      </c>
      <c r="L423">
        <v>124</v>
      </c>
      <c r="N423" t="s">
        <v>34</v>
      </c>
    </row>
    <row r="424" spans="1:14">
      <c r="A424">
        <f t="shared" si="6"/>
        <v>422</v>
      </c>
      <c r="B424" t="s">
        <v>292</v>
      </c>
      <c r="C424">
        <f>VLOOKUP(B424,[11]Sheet2!A$1:B$100,2,FALSE)</f>
        <v>43</v>
      </c>
      <c r="D424" t="s">
        <v>37697</v>
      </c>
      <c r="E424" t="s">
        <v>37698</v>
      </c>
      <c r="F424" t="s">
        <v>37699</v>
      </c>
      <c r="G424" t="s">
        <v>37700</v>
      </c>
      <c r="H424">
        <v>2002</v>
      </c>
      <c r="I424" t="s">
        <v>535</v>
      </c>
      <c r="J424" t="s">
        <v>22</v>
      </c>
      <c r="K424" t="s">
        <v>37701</v>
      </c>
      <c r="L424">
        <v>3</v>
      </c>
    </row>
    <row r="425" spans="1:14">
      <c r="A425">
        <f t="shared" si="6"/>
        <v>423</v>
      </c>
      <c r="B425" t="s">
        <v>292</v>
      </c>
      <c r="C425">
        <f>VLOOKUP(B425,[11]Sheet2!A$1:B$100,2,FALSE)</f>
        <v>43</v>
      </c>
      <c r="D425" t="s">
        <v>37702</v>
      </c>
      <c r="E425" t="s">
        <v>37703</v>
      </c>
      <c r="F425" t="s">
        <v>37704</v>
      </c>
      <c r="G425" t="s">
        <v>35894</v>
      </c>
      <c r="H425">
        <v>2004</v>
      </c>
      <c r="I425" t="s">
        <v>863</v>
      </c>
      <c r="J425" t="s">
        <v>22</v>
      </c>
      <c r="K425" t="s">
        <v>37705</v>
      </c>
      <c r="L425">
        <v>18</v>
      </c>
      <c r="M425" t="s">
        <v>37706</v>
      </c>
    </row>
    <row r="426" spans="1:14">
      <c r="A426">
        <f t="shared" si="6"/>
        <v>424</v>
      </c>
      <c r="B426" t="s">
        <v>292</v>
      </c>
      <c r="C426">
        <f>VLOOKUP(B426,[11]Sheet2!A$1:B$100,2,FALSE)</f>
        <v>43</v>
      </c>
      <c r="D426" t="s">
        <v>37707</v>
      </c>
      <c r="E426" t="s">
        <v>37708</v>
      </c>
      <c r="F426" t="s">
        <v>37709</v>
      </c>
      <c r="G426" t="s">
        <v>36127</v>
      </c>
      <c r="H426">
        <v>2001</v>
      </c>
      <c r="I426" t="s">
        <v>36128</v>
      </c>
      <c r="J426" t="s">
        <v>22</v>
      </c>
      <c r="K426" t="s">
        <v>37710</v>
      </c>
      <c r="L426">
        <v>47</v>
      </c>
      <c r="M426" t="s">
        <v>37711</v>
      </c>
    </row>
    <row r="427" spans="1:14">
      <c r="A427">
        <f t="shared" si="6"/>
        <v>425</v>
      </c>
      <c r="B427" t="s">
        <v>292</v>
      </c>
      <c r="C427">
        <f>VLOOKUP(B427,[11]Sheet2!A$1:B$100,2,FALSE)</f>
        <v>43</v>
      </c>
      <c r="D427" t="s">
        <v>37712</v>
      </c>
      <c r="E427" t="s">
        <v>37713</v>
      </c>
      <c r="F427" t="s">
        <v>37714</v>
      </c>
      <c r="G427" t="s">
        <v>37308</v>
      </c>
      <c r="H427">
        <v>2011</v>
      </c>
      <c r="I427" t="s">
        <v>863</v>
      </c>
      <c r="J427" t="s">
        <v>22</v>
      </c>
      <c r="K427" t="s">
        <v>37715</v>
      </c>
      <c r="L427">
        <v>2</v>
      </c>
    </row>
    <row r="428" spans="1:14">
      <c r="A428">
        <f t="shared" si="6"/>
        <v>426</v>
      </c>
      <c r="B428" t="s">
        <v>292</v>
      </c>
      <c r="C428">
        <f>VLOOKUP(B428,[11]Sheet2!A$1:B$100,2,FALSE)</f>
        <v>43</v>
      </c>
      <c r="D428" t="s">
        <v>37716</v>
      </c>
      <c r="E428" t="s">
        <v>37717</v>
      </c>
      <c r="F428" t="s">
        <v>37718</v>
      </c>
      <c r="G428" t="s">
        <v>37157</v>
      </c>
      <c r="H428">
        <v>1993</v>
      </c>
      <c r="I428" t="s">
        <v>535</v>
      </c>
      <c r="J428" t="s">
        <v>22</v>
      </c>
      <c r="K428" t="s">
        <v>37719</v>
      </c>
      <c r="L428">
        <v>17</v>
      </c>
    </row>
    <row r="429" spans="1:14">
      <c r="A429">
        <f t="shared" si="6"/>
        <v>427</v>
      </c>
      <c r="B429" t="s">
        <v>292</v>
      </c>
      <c r="C429">
        <f>VLOOKUP(B429,[11]Sheet2!A$1:B$100,2,FALSE)</f>
        <v>43</v>
      </c>
      <c r="D429" t="s">
        <v>37720</v>
      </c>
      <c r="E429" t="s">
        <v>37721</v>
      </c>
      <c r="F429" t="s">
        <v>37722</v>
      </c>
      <c r="G429" t="s">
        <v>3209</v>
      </c>
      <c r="H429">
        <v>2005</v>
      </c>
      <c r="I429" t="s">
        <v>863</v>
      </c>
      <c r="J429" t="s">
        <v>22</v>
      </c>
      <c r="K429" t="s">
        <v>37723</v>
      </c>
      <c r="L429">
        <v>34</v>
      </c>
      <c r="M429" t="s">
        <v>37721</v>
      </c>
      <c r="N429" t="s">
        <v>1717</v>
      </c>
    </row>
    <row r="430" spans="1:14">
      <c r="A430">
        <f t="shared" si="6"/>
        <v>428</v>
      </c>
      <c r="B430" t="s">
        <v>292</v>
      </c>
      <c r="C430">
        <f>VLOOKUP(B430,[11]Sheet2!A$1:B$100,2,FALSE)</f>
        <v>43</v>
      </c>
      <c r="D430" t="s">
        <v>37724</v>
      </c>
      <c r="E430" t="s">
        <v>37725</v>
      </c>
      <c r="F430" t="s">
        <v>36493</v>
      </c>
      <c r="G430" t="s">
        <v>37726</v>
      </c>
      <c r="H430">
        <v>2006</v>
      </c>
      <c r="I430" t="s">
        <v>863</v>
      </c>
      <c r="J430" t="s">
        <v>22</v>
      </c>
      <c r="K430" t="s">
        <v>37727</v>
      </c>
      <c r="L430">
        <v>21</v>
      </c>
      <c r="M430" t="s">
        <v>37725</v>
      </c>
      <c r="N430" t="s">
        <v>1717</v>
      </c>
    </row>
    <row r="431" spans="1:14">
      <c r="A431">
        <f t="shared" si="6"/>
        <v>429</v>
      </c>
      <c r="B431" t="s">
        <v>292</v>
      </c>
      <c r="C431">
        <f>VLOOKUP(B431,[11]Sheet2!A$1:B$100,2,FALSE)</f>
        <v>43</v>
      </c>
      <c r="D431" t="s">
        <v>37728</v>
      </c>
      <c r="E431" t="s">
        <v>37729</v>
      </c>
      <c r="F431" t="s">
        <v>37730</v>
      </c>
      <c r="G431" t="s">
        <v>412</v>
      </c>
      <c r="H431">
        <v>2001</v>
      </c>
      <c r="I431" t="s">
        <v>413</v>
      </c>
      <c r="J431" t="s">
        <v>22</v>
      </c>
      <c r="K431" t="s">
        <v>37731</v>
      </c>
      <c r="L431">
        <v>73</v>
      </c>
      <c r="M431" t="s">
        <v>37732</v>
      </c>
    </row>
    <row r="432" spans="1:14">
      <c r="A432">
        <f t="shared" si="6"/>
        <v>430</v>
      </c>
      <c r="B432" t="s">
        <v>292</v>
      </c>
      <c r="C432">
        <f>VLOOKUP(B432,[11]Sheet2!A$1:B$100,2,FALSE)</f>
        <v>43</v>
      </c>
      <c r="D432" t="s">
        <v>37733</v>
      </c>
      <c r="E432" t="s">
        <v>37734</v>
      </c>
      <c r="F432" t="s">
        <v>37735</v>
      </c>
      <c r="G432" t="s">
        <v>37736</v>
      </c>
      <c r="H432">
        <v>2011</v>
      </c>
      <c r="I432" t="s">
        <v>37737</v>
      </c>
      <c r="J432" t="s">
        <v>22</v>
      </c>
      <c r="K432" t="s">
        <v>37738</v>
      </c>
      <c r="L432">
        <v>2</v>
      </c>
      <c r="M432" t="s">
        <v>37734</v>
      </c>
      <c r="N432" t="s">
        <v>24</v>
      </c>
    </row>
    <row r="433" spans="1:14">
      <c r="A433">
        <f t="shared" si="6"/>
        <v>431</v>
      </c>
      <c r="B433" t="s">
        <v>285</v>
      </c>
      <c r="C433">
        <f>VLOOKUP(B433,[11]Sheet2!A$1:B$100,2,FALSE)</f>
        <v>44</v>
      </c>
      <c r="D433" t="s">
        <v>37739</v>
      </c>
      <c r="E433" t="s">
        <v>37740</v>
      </c>
      <c r="F433" t="s">
        <v>37741</v>
      </c>
      <c r="G433" t="s">
        <v>16613</v>
      </c>
      <c r="H433">
        <v>1999</v>
      </c>
      <c r="I433" t="s">
        <v>7647</v>
      </c>
      <c r="J433" t="s">
        <v>22</v>
      </c>
      <c r="K433" t="s">
        <v>37742</v>
      </c>
      <c r="L433">
        <v>27</v>
      </c>
    </row>
    <row r="434" spans="1:14">
      <c r="A434">
        <f t="shared" si="6"/>
        <v>432</v>
      </c>
      <c r="B434" t="s">
        <v>285</v>
      </c>
      <c r="C434">
        <f>VLOOKUP(B434,[11]Sheet2!A$1:B$100,2,FALSE)</f>
        <v>44</v>
      </c>
      <c r="D434" t="s">
        <v>37743</v>
      </c>
      <c r="F434" t="s">
        <v>37744</v>
      </c>
      <c r="G434" t="s">
        <v>37745</v>
      </c>
      <c r="H434">
        <v>2008</v>
      </c>
      <c r="I434" t="s">
        <v>37746</v>
      </c>
      <c r="J434" t="s">
        <v>22</v>
      </c>
      <c r="L434">
        <v>1</v>
      </c>
      <c r="N434" t="s">
        <v>34</v>
      </c>
    </row>
    <row r="435" spans="1:14">
      <c r="A435">
        <f t="shared" si="6"/>
        <v>433</v>
      </c>
      <c r="B435" t="s">
        <v>285</v>
      </c>
      <c r="C435">
        <f>VLOOKUP(B435,[11]Sheet2!A$1:B$100,2,FALSE)</f>
        <v>44</v>
      </c>
      <c r="D435" t="s">
        <v>37747</v>
      </c>
      <c r="E435" t="s">
        <v>37748</v>
      </c>
      <c r="F435" t="s">
        <v>37749</v>
      </c>
      <c r="G435" t="s">
        <v>36972</v>
      </c>
      <c r="H435">
        <v>2006</v>
      </c>
      <c r="I435" t="s">
        <v>12659</v>
      </c>
      <c r="J435" t="s">
        <v>22</v>
      </c>
      <c r="K435" t="s">
        <v>37750</v>
      </c>
      <c r="L435">
        <v>24</v>
      </c>
    </row>
    <row r="436" spans="1:14">
      <c r="A436">
        <f t="shared" si="6"/>
        <v>434</v>
      </c>
      <c r="B436" t="s">
        <v>285</v>
      </c>
      <c r="C436">
        <f>VLOOKUP(B436,[11]Sheet2!A$1:B$100,2,FALSE)</f>
        <v>44</v>
      </c>
      <c r="D436" t="s">
        <v>37751</v>
      </c>
      <c r="E436" t="s">
        <v>37752</v>
      </c>
      <c r="F436" t="s">
        <v>36191</v>
      </c>
      <c r="G436" t="s">
        <v>4331</v>
      </c>
      <c r="H436">
        <v>1991</v>
      </c>
      <c r="I436" t="s">
        <v>97</v>
      </c>
      <c r="J436" t="s">
        <v>22</v>
      </c>
      <c r="K436" t="s">
        <v>37753</v>
      </c>
      <c r="L436">
        <v>48</v>
      </c>
    </row>
    <row r="437" spans="1:14">
      <c r="A437">
        <f t="shared" si="6"/>
        <v>435</v>
      </c>
      <c r="B437" t="s">
        <v>285</v>
      </c>
      <c r="C437">
        <f>VLOOKUP(B437,[11]Sheet2!A$1:B$100,2,FALSE)</f>
        <v>44</v>
      </c>
      <c r="D437" t="s">
        <v>37754</v>
      </c>
      <c r="E437" t="s">
        <v>37755</v>
      </c>
      <c r="F437" t="s">
        <v>37756</v>
      </c>
      <c r="G437" t="s">
        <v>37262</v>
      </c>
      <c r="H437">
        <v>1996</v>
      </c>
      <c r="I437" t="s">
        <v>551</v>
      </c>
      <c r="J437" t="s">
        <v>22</v>
      </c>
      <c r="K437" t="s">
        <v>37757</v>
      </c>
      <c r="L437">
        <v>158</v>
      </c>
    </row>
    <row r="438" spans="1:14">
      <c r="A438">
        <f t="shared" si="6"/>
        <v>436</v>
      </c>
      <c r="B438" t="s">
        <v>285</v>
      </c>
      <c r="C438">
        <f>VLOOKUP(B438,[11]Sheet2!A$1:B$100,2,FALSE)</f>
        <v>44</v>
      </c>
      <c r="D438" t="s">
        <v>37758</v>
      </c>
      <c r="E438" t="s">
        <v>37759</v>
      </c>
      <c r="F438" t="s">
        <v>37760</v>
      </c>
      <c r="G438" t="s">
        <v>37761</v>
      </c>
      <c r="H438">
        <v>2007</v>
      </c>
      <c r="I438" t="s">
        <v>37762</v>
      </c>
      <c r="J438" t="s">
        <v>102</v>
      </c>
      <c r="K438" t="s">
        <v>37763</v>
      </c>
      <c r="L438">
        <v>1</v>
      </c>
    </row>
    <row r="439" spans="1:14">
      <c r="A439">
        <f t="shared" si="6"/>
        <v>437</v>
      </c>
      <c r="B439" t="s">
        <v>285</v>
      </c>
      <c r="C439">
        <f>VLOOKUP(B439,[11]Sheet2!A$1:B$100,2,FALSE)</f>
        <v>44</v>
      </c>
      <c r="D439" t="s">
        <v>37764</v>
      </c>
      <c r="E439" t="s">
        <v>37765</v>
      </c>
      <c r="F439" t="s">
        <v>37766</v>
      </c>
      <c r="H439">
        <v>2007</v>
      </c>
      <c r="I439" t="s">
        <v>4722</v>
      </c>
      <c r="J439" t="s">
        <v>4626</v>
      </c>
      <c r="K439" t="s">
        <v>37767</v>
      </c>
      <c r="L439">
        <v>1</v>
      </c>
      <c r="N439" t="s">
        <v>4501</v>
      </c>
    </row>
    <row r="440" spans="1:14">
      <c r="A440">
        <f t="shared" si="6"/>
        <v>438</v>
      </c>
      <c r="B440" t="s">
        <v>285</v>
      </c>
      <c r="C440">
        <f>VLOOKUP(B440,[11]Sheet2!A$1:B$100,2,FALSE)</f>
        <v>44</v>
      </c>
      <c r="D440" t="s">
        <v>37768</v>
      </c>
      <c r="E440" t="s">
        <v>37769</v>
      </c>
      <c r="F440" t="s">
        <v>37770</v>
      </c>
      <c r="G440" t="s">
        <v>37090</v>
      </c>
      <c r="H440">
        <v>2008</v>
      </c>
      <c r="I440" t="s">
        <v>413</v>
      </c>
      <c r="J440" t="s">
        <v>22</v>
      </c>
      <c r="K440" t="s">
        <v>37771</v>
      </c>
      <c r="L440">
        <v>45</v>
      </c>
      <c r="M440" t="s">
        <v>37769</v>
      </c>
      <c r="N440" t="s">
        <v>1717</v>
      </c>
    </row>
    <row r="441" spans="1:14">
      <c r="A441">
        <f t="shared" si="6"/>
        <v>439</v>
      </c>
      <c r="B441" t="s">
        <v>285</v>
      </c>
      <c r="C441">
        <f>VLOOKUP(B441,[11]Sheet2!A$1:B$100,2,FALSE)</f>
        <v>44</v>
      </c>
      <c r="D441" t="s">
        <v>37772</v>
      </c>
      <c r="E441" t="s">
        <v>37773</v>
      </c>
      <c r="F441" t="s">
        <v>37774</v>
      </c>
      <c r="G441" t="s">
        <v>36127</v>
      </c>
      <c r="H441">
        <v>1997</v>
      </c>
      <c r="I441" t="s">
        <v>36128</v>
      </c>
      <c r="J441" t="s">
        <v>22</v>
      </c>
      <c r="K441" t="s">
        <v>37775</v>
      </c>
      <c r="L441">
        <v>62</v>
      </c>
      <c r="M441" t="s">
        <v>37776</v>
      </c>
    </row>
    <row r="442" spans="1:14">
      <c r="A442">
        <f t="shared" si="6"/>
        <v>440</v>
      </c>
      <c r="B442" t="s">
        <v>285</v>
      </c>
      <c r="C442">
        <f>VLOOKUP(B442,[11]Sheet2!A$1:B$100,2,FALSE)</f>
        <v>44</v>
      </c>
      <c r="D442" t="s">
        <v>37777</v>
      </c>
      <c r="E442" t="s">
        <v>37778</v>
      </c>
      <c r="F442" t="s">
        <v>37779</v>
      </c>
      <c r="G442" t="s">
        <v>1438</v>
      </c>
      <c r="H442">
        <v>2000</v>
      </c>
      <c r="I442" t="s">
        <v>1388</v>
      </c>
      <c r="J442" t="s">
        <v>22</v>
      </c>
      <c r="K442" t="s">
        <v>37780</v>
      </c>
      <c r="L442">
        <v>18</v>
      </c>
      <c r="M442" t="s">
        <v>37781</v>
      </c>
    </row>
    <row r="443" spans="1:14">
      <c r="A443">
        <f t="shared" si="6"/>
        <v>441</v>
      </c>
      <c r="B443" t="s">
        <v>31</v>
      </c>
      <c r="C443">
        <f>VLOOKUP(B443,[11]Sheet2!A$1:B$100,2,FALSE)</f>
        <v>45</v>
      </c>
      <c r="D443" t="s">
        <v>37782</v>
      </c>
      <c r="E443" t="s">
        <v>37783</v>
      </c>
      <c r="F443" t="s">
        <v>37784</v>
      </c>
      <c r="G443" t="s">
        <v>35865</v>
      </c>
      <c r="H443">
        <v>1998</v>
      </c>
      <c r="I443" t="s">
        <v>863</v>
      </c>
      <c r="J443" t="s">
        <v>22</v>
      </c>
      <c r="K443" t="s">
        <v>37785</v>
      </c>
      <c r="L443">
        <v>35</v>
      </c>
      <c r="M443" t="s">
        <v>37786</v>
      </c>
    </row>
    <row r="444" spans="1:14">
      <c r="A444">
        <f t="shared" si="6"/>
        <v>442</v>
      </c>
      <c r="B444" t="s">
        <v>31</v>
      </c>
      <c r="C444">
        <f>VLOOKUP(B444,[11]Sheet2!A$1:B$100,2,FALSE)</f>
        <v>45</v>
      </c>
      <c r="D444" t="s">
        <v>37787</v>
      </c>
      <c r="E444" t="s">
        <v>37788</v>
      </c>
      <c r="F444" t="s">
        <v>37789</v>
      </c>
      <c r="G444" t="s">
        <v>7535</v>
      </c>
      <c r="H444">
        <v>2003</v>
      </c>
      <c r="I444" t="s">
        <v>863</v>
      </c>
      <c r="J444" t="s">
        <v>22</v>
      </c>
      <c r="K444" t="s">
        <v>37790</v>
      </c>
      <c r="L444">
        <v>100</v>
      </c>
      <c r="M444" t="s">
        <v>37791</v>
      </c>
    </row>
    <row r="445" spans="1:14">
      <c r="A445">
        <f t="shared" si="6"/>
        <v>443</v>
      </c>
      <c r="B445" t="s">
        <v>31</v>
      </c>
      <c r="C445">
        <f>VLOOKUP(B445,[11]Sheet2!A$1:B$100,2,FALSE)</f>
        <v>45</v>
      </c>
      <c r="D445" t="s">
        <v>37792</v>
      </c>
      <c r="E445" t="s">
        <v>37793</v>
      </c>
      <c r="F445" t="s">
        <v>37794</v>
      </c>
      <c r="G445" t="s">
        <v>1051</v>
      </c>
      <c r="H445">
        <v>1991</v>
      </c>
      <c r="I445" t="s">
        <v>181</v>
      </c>
      <c r="J445" t="s">
        <v>22</v>
      </c>
      <c r="K445" t="s">
        <v>37795</v>
      </c>
      <c r="L445">
        <v>40</v>
      </c>
    </row>
    <row r="446" spans="1:14">
      <c r="A446">
        <f t="shared" si="6"/>
        <v>444</v>
      </c>
      <c r="B446" t="s">
        <v>31</v>
      </c>
      <c r="C446">
        <f>VLOOKUP(B446,[11]Sheet2!A$1:B$100,2,FALSE)</f>
        <v>45</v>
      </c>
      <c r="D446" t="s">
        <v>37796</v>
      </c>
      <c r="E446" t="s">
        <v>37797</v>
      </c>
      <c r="F446" t="s">
        <v>37798</v>
      </c>
      <c r="G446" t="s">
        <v>35818</v>
      </c>
      <c r="H446">
        <v>2004</v>
      </c>
      <c r="I446" t="s">
        <v>863</v>
      </c>
      <c r="J446" t="s">
        <v>22</v>
      </c>
      <c r="K446" t="s">
        <v>37799</v>
      </c>
      <c r="L446">
        <v>48</v>
      </c>
      <c r="M446" t="s">
        <v>37800</v>
      </c>
    </row>
    <row r="447" spans="1:14">
      <c r="A447">
        <f t="shared" si="6"/>
        <v>445</v>
      </c>
      <c r="B447" t="s">
        <v>31</v>
      </c>
      <c r="C447">
        <f>VLOOKUP(B447,[11]Sheet2!A$1:B$100,2,FALSE)</f>
        <v>45</v>
      </c>
      <c r="D447" t="s">
        <v>37801</v>
      </c>
      <c r="E447" t="s">
        <v>37802</v>
      </c>
      <c r="F447" t="s">
        <v>37803</v>
      </c>
      <c r="G447" t="s">
        <v>7535</v>
      </c>
      <c r="H447">
        <v>2000</v>
      </c>
      <c r="I447" t="s">
        <v>863</v>
      </c>
      <c r="J447" t="s">
        <v>22</v>
      </c>
      <c r="K447" t="s">
        <v>37804</v>
      </c>
      <c r="L447">
        <v>149</v>
      </c>
      <c r="M447" t="s">
        <v>37805</v>
      </c>
    </row>
    <row r="448" spans="1:14">
      <c r="A448">
        <f t="shared" si="6"/>
        <v>446</v>
      </c>
      <c r="B448" t="s">
        <v>31</v>
      </c>
      <c r="C448">
        <f>VLOOKUP(B448,[11]Sheet2!A$1:B$100,2,FALSE)</f>
        <v>45</v>
      </c>
      <c r="D448" t="s">
        <v>37806</v>
      </c>
      <c r="F448" t="s">
        <v>37807</v>
      </c>
      <c r="H448">
        <v>2002</v>
      </c>
      <c r="I448" t="s">
        <v>37808</v>
      </c>
      <c r="J448" t="s">
        <v>4626</v>
      </c>
      <c r="L448">
        <v>1</v>
      </c>
      <c r="N448" t="s">
        <v>34</v>
      </c>
    </row>
    <row r="449" spans="1:14">
      <c r="A449">
        <f t="shared" si="6"/>
        <v>447</v>
      </c>
      <c r="B449" t="s">
        <v>31</v>
      </c>
      <c r="C449">
        <f>VLOOKUP(B449,[11]Sheet2!A$1:B$100,2,FALSE)</f>
        <v>45</v>
      </c>
      <c r="D449" t="s">
        <v>37809</v>
      </c>
      <c r="E449" t="s">
        <v>37810</v>
      </c>
      <c r="F449" t="s">
        <v>37811</v>
      </c>
      <c r="G449" t="s">
        <v>1014</v>
      </c>
      <c r="H449">
        <v>2001</v>
      </c>
      <c r="I449" t="s">
        <v>181</v>
      </c>
      <c r="J449" t="s">
        <v>22</v>
      </c>
      <c r="K449" t="s">
        <v>37812</v>
      </c>
      <c r="L449">
        <v>25</v>
      </c>
      <c r="M449" t="s">
        <v>37813</v>
      </c>
    </row>
    <row r="450" spans="1:14">
      <c r="A450">
        <f t="shared" si="6"/>
        <v>448</v>
      </c>
      <c r="B450" t="s">
        <v>31</v>
      </c>
      <c r="C450">
        <f>VLOOKUP(B450,[11]Sheet2!A$1:B$100,2,FALSE)</f>
        <v>45</v>
      </c>
      <c r="D450" t="s">
        <v>37814</v>
      </c>
      <c r="E450" t="s">
        <v>37815</v>
      </c>
      <c r="F450" t="s">
        <v>37816</v>
      </c>
      <c r="G450" t="s">
        <v>7907</v>
      </c>
      <c r="H450">
        <v>2009</v>
      </c>
      <c r="I450" t="s">
        <v>3090</v>
      </c>
      <c r="J450" t="s">
        <v>22</v>
      </c>
      <c r="K450" t="s">
        <v>37817</v>
      </c>
      <c r="L450">
        <v>16</v>
      </c>
      <c r="M450" t="s">
        <v>37818</v>
      </c>
    </row>
    <row r="451" spans="1:14">
      <c r="A451">
        <f t="shared" si="6"/>
        <v>449</v>
      </c>
      <c r="B451" t="s">
        <v>31</v>
      </c>
      <c r="C451">
        <f>VLOOKUP(B451,[11]Sheet2!A$1:B$100,2,FALSE)</f>
        <v>45</v>
      </c>
      <c r="D451" t="s">
        <v>37819</v>
      </c>
      <c r="E451" t="s">
        <v>37820</v>
      </c>
      <c r="F451" t="s">
        <v>37821</v>
      </c>
      <c r="G451" t="s">
        <v>36607</v>
      </c>
      <c r="H451">
        <v>2000</v>
      </c>
      <c r="I451" t="s">
        <v>863</v>
      </c>
      <c r="J451" t="s">
        <v>22</v>
      </c>
      <c r="K451" t="s">
        <v>37822</v>
      </c>
      <c r="L451">
        <v>26</v>
      </c>
      <c r="M451" t="s">
        <v>37820</v>
      </c>
      <c r="N451" t="s">
        <v>1717</v>
      </c>
    </row>
    <row r="452" spans="1:14">
      <c r="A452">
        <f t="shared" si="6"/>
        <v>450</v>
      </c>
      <c r="B452" t="s">
        <v>31</v>
      </c>
      <c r="C452">
        <f>VLOOKUP(B452,[11]Sheet2!A$1:B$100,2,FALSE)</f>
        <v>45</v>
      </c>
      <c r="D452" t="s">
        <v>37823</v>
      </c>
      <c r="E452" t="s">
        <v>37824</v>
      </c>
      <c r="F452" t="s">
        <v>37825</v>
      </c>
      <c r="G452" t="s">
        <v>35818</v>
      </c>
      <c r="H452">
        <v>2006</v>
      </c>
      <c r="I452" t="s">
        <v>863</v>
      </c>
      <c r="J452" t="s">
        <v>22</v>
      </c>
      <c r="K452" t="s">
        <v>37826</v>
      </c>
      <c r="L452">
        <v>17</v>
      </c>
      <c r="M452" t="s">
        <v>37827</v>
      </c>
    </row>
    <row r="453" spans="1:14">
      <c r="A453">
        <f t="shared" ref="A453:A516" si="7">A452+1</f>
        <v>451</v>
      </c>
      <c r="B453" t="s">
        <v>471</v>
      </c>
      <c r="C453">
        <f>VLOOKUP(B453,[11]Sheet2!A$1:B$100,2,FALSE)</f>
        <v>46</v>
      </c>
      <c r="D453" t="s">
        <v>37828</v>
      </c>
      <c r="F453" t="s">
        <v>37829</v>
      </c>
      <c r="G453" t="s">
        <v>37830</v>
      </c>
      <c r="H453">
        <v>1989</v>
      </c>
      <c r="J453" t="s">
        <v>4644</v>
      </c>
      <c r="L453">
        <v>5</v>
      </c>
      <c r="N453" t="s">
        <v>34</v>
      </c>
    </row>
    <row r="454" spans="1:14">
      <c r="A454">
        <f t="shared" si="7"/>
        <v>452</v>
      </c>
      <c r="B454" t="s">
        <v>471</v>
      </c>
      <c r="C454">
        <f>VLOOKUP(B454,[11]Sheet2!A$1:B$100,2,FALSE)</f>
        <v>46</v>
      </c>
      <c r="D454" t="s">
        <v>37831</v>
      </c>
      <c r="E454" t="s">
        <v>37832</v>
      </c>
      <c r="F454" t="s">
        <v>37833</v>
      </c>
      <c r="G454" t="s">
        <v>8791</v>
      </c>
      <c r="H454">
        <v>2005</v>
      </c>
      <c r="I454" t="s">
        <v>9565</v>
      </c>
      <c r="J454" t="s">
        <v>22</v>
      </c>
      <c r="K454" t="s">
        <v>37834</v>
      </c>
      <c r="L454">
        <v>15</v>
      </c>
      <c r="M454" t="s">
        <v>37835</v>
      </c>
    </row>
    <row r="455" spans="1:14">
      <c r="A455">
        <f t="shared" si="7"/>
        <v>453</v>
      </c>
      <c r="B455" t="s">
        <v>471</v>
      </c>
      <c r="C455">
        <f>VLOOKUP(B455,[11]Sheet2!A$1:B$100,2,FALSE)</f>
        <v>46</v>
      </c>
      <c r="D455" t="s">
        <v>37836</v>
      </c>
      <c r="E455" t="s">
        <v>37837</v>
      </c>
      <c r="F455" t="s">
        <v>37838</v>
      </c>
      <c r="G455" t="s">
        <v>36758</v>
      </c>
      <c r="H455">
        <v>1999</v>
      </c>
      <c r="I455" t="s">
        <v>535</v>
      </c>
      <c r="J455" t="s">
        <v>22</v>
      </c>
      <c r="K455" t="s">
        <v>37839</v>
      </c>
      <c r="L455">
        <v>25</v>
      </c>
      <c r="M455" t="s">
        <v>37840</v>
      </c>
    </row>
    <row r="456" spans="1:14">
      <c r="A456">
        <f t="shared" si="7"/>
        <v>454</v>
      </c>
      <c r="B456" t="s">
        <v>471</v>
      </c>
      <c r="C456">
        <f>VLOOKUP(B456,[11]Sheet2!A$1:B$100,2,FALSE)</f>
        <v>46</v>
      </c>
      <c r="D456" t="s">
        <v>37841</v>
      </c>
      <c r="E456" t="s">
        <v>37842</v>
      </c>
      <c r="F456" t="s">
        <v>37843</v>
      </c>
      <c r="G456" t="s">
        <v>10318</v>
      </c>
      <c r="H456">
        <v>2001</v>
      </c>
      <c r="I456" t="s">
        <v>353</v>
      </c>
      <c r="J456" t="s">
        <v>22</v>
      </c>
      <c r="K456" t="s">
        <v>37844</v>
      </c>
      <c r="L456">
        <v>36</v>
      </c>
      <c r="M456" t="s">
        <v>37842</v>
      </c>
      <c r="N456" t="s">
        <v>1717</v>
      </c>
    </row>
    <row r="457" spans="1:14">
      <c r="A457">
        <f t="shared" si="7"/>
        <v>455</v>
      </c>
      <c r="B457" t="s">
        <v>471</v>
      </c>
      <c r="C457">
        <f>VLOOKUP(B457,[11]Sheet2!A$1:B$100,2,FALSE)</f>
        <v>46</v>
      </c>
      <c r="D457" t="s">
        <v>37845</v>
      </c>
      <c r="E457" t="s">
        <v>37846</v>
      </c>
      <c r="F457" t="s">
        <v>37847</v>
      </c>
      <c r="G457" t="s">
        <v>3481</v>
      </c>
      <c r="H457">
        <v>2011</v>
      </c>
      <c r="I457" t="s">
        <v>4711</v>
      </c>
      <c r="J457" t="s">
        <v>22</v>
      </c>
      <c r="K457" t="s">
        <v>37848</v>
      </c>
      <c r="L457">
        <v>14</v>
      </c>
      <c r="M457" t="s">
        <v>37846</v>
      </c>
      <c r="N457" t="s">
        <v>1717</v>
      </c>
    </row>
    <row r="458" spans="1:14">
      <c r="A458">
        <f t="shared" si="7"/>
        <v>456</v>
      </c>
      <c r="B458" t="s">
        <v>471</v>
      </c>
      <c r="C458">
        <f>VLOOKUP(B458,[11]Sheet2!A$1:B$100,2,FALSE)</f>
        <v>46</v>
      </c>
      <c r="D458" t="s">
        <v>37849</v>
      </c>
      <c r="E458" t="s">
        <v>37850</v>
      </c>
      <c r="F458" t="s">
        <v>37851</v>
      </c>
      <c r="G458" t="s">
        <v>37852</v>
      </c>
      <c r="H458">
        <v>1995</v>
      </c>
      <c r="I458" t="s">
        <v>353</v>
      </c>
      <c r="J458" t="s">
        <v>22</v>
      </c>
      <c r="K458" t="s">
        <v>37853</v>
      </c>
      <c r="L458">
        <v>313</v>
      </c>
      <c r="M458" t="s">
        <v>37854</v>
      </c>
    </row>
    <row r="459" spans="1:14">
      <c r="A459">
        <f t="shared" si="7"/>
        <v>457</v>
      </c>
      <c r="B459" t="s">
        <v>471</v>
      </c>
      <c r="C459">
        <f>VLOOKUP(B459,[11]Sheet2!A$1:B$100,2,FALSE)</f>
        <v>46</v>
      </c>
      <c r="D459" t="s">
        <v>37855</v>
      </c>
      <c r="E459" t="s">
        <v>37856</v>
      </c>
      <c r="F459" t="s">
        <v>37857</v>
      </c>
      <c r="G459" t="s">
        <v>3089</v>
      </c>
      <c r="H459">
        <v>2001</v>
      </c>
      <c r="I459" t="s">
        <v>3090</v>
      </c>
      <c r="J459" t="s">
        <v>22</v>
      </c>
      <c r="K459" t="s">
        <v>37858</v>
      </c>
      <c r="L459">
        <v>115</v>
      </c>
      <c r="M459" t="s">
        <v>37859</v>
      </c>
    </row>
    <row r="460" spans="1:14">
      <c r="A460">
        <f t="shared" si="7"/>
        <v>458</v>
      </c>
      <c r="B460" t="s">
        <v>471</v>
      </c>
      <c r="C460">
        <f>VLOOKUP(B460,[11]Sheet2!A$1:B$100,2,FALSE)</f>
        <v>46</v>
      </c>
      <c r="D460" t="s">
        <v>37860</v>
      </c>
      <c r="E460" t="s">
        <v>37861</v>
      </c>
      <c r="F460" t="s">
        <v>37862</v>
      </c>
      <c r="G460" t="s">
        <v>30124</v>
      </c>
      <c r="H460">
        <v>2002</v>
      </c>
      <c r="I460" t="s">
        <v>30125</v>
      </c>
      <c r="J460" t="s">
        <v>22</v>
      </c>
      <c r="K460" t="s">
        <v>37863</v>
      </c>
      <c r="L460">
        <v>13</v>
      </c>
      <c r="M460" t="s">
        <v>37864</v>
      </c>
    </row>
    <row r="461" spans="1:14">
      <c r="A461">
        <f t="shared" si="7"/>
        <v>459</v>
      </c>
      <c r="B461" t="s">
        <v>471</v>
      </c>
      <c r="C461">
        <f>VLOOKUP(B461,[11]Sheet2!A$1:B$100,2,FALSE)</f>
        <v>46</v>
      </c>
      <c r="D461" t="s">
        <v>37865</v>
      </c>
      <c r="E461" t="s">
        <v>37866</v>
      </c>
      <c r="F461" t="s">
        <v>37867</v>
      </c>
      <c r="G461" t="s">
        <v>37868</v>
      </c>
      <c r="H461">
        <v>2011</v>
      </c>
      <c r="I461" t="s">
        <v>535</v>
      </c>
      <c r="J461" t="s">
        <v>22</v>
      </c>
      <c r="K461" t="s">
        <v>37869</v>
      </c>
      <c r="L461">
        <v>3</v>
      </c>
    </row>
    <row r="462" spans="1:14">
      <c r="A462">
        <f t="shared" si="7"/>
        <v>460</v>
      </c>
      <c r="B462" t="s">
        <v>471</v>
      </c>
      <c r="C462">
        <f>VLOOKUP(B462,[11]Sheet2!A$1:B$100,2,FALSE)</f>
        <v>46</v>
      </c>
      <c r="D462" t="s">
        <v>37870</v>
      </c>
      <c r="E462" t="s">
        <v>37871</v>
      </c>
      <c r="F462" t="s">
        <v>37872</v>
      </c>
      <c r="G462" t="s">
        <v>218</v>
      </c>
      <c r="H462">
        <v>1993</v>
      </c>
      <c r="I462" t="s">
        <v>24917</v>
      </c>
      <c r="J462" t="s">
        <v>22</v>
      </c>
      <c r="K462" t="s">
        <v>37873</v>
      </c>
      <c r="L462">
        <v>26</v>
      </c>
    </row>
    <row r="463" spans="1:14">
      <c r="A463">
        <f t="shared" si="7"/>
        <v>461</v>
      </c>
      <c r="B463" t="s">
        <v>525</v>
      </c>
      <c r="C463">
        <f>VLOOKUP(B463,[11]Sheet2!A$1:B$100,2,FALSE)</f>
        <v>47</v>
      </c>
      <c r="D463" t="s">
        <v>37874</v>
      </c>
      <c r="E463" t="s">
        <v>37875</v>
      </c>
      <c r="F463" t="s">
        <v>37876</v>
      </c>
      <c r="G463" t="s">
        <v>34838</v>
      </c>
      <c r="H463">
        <v>2007</v>
      </c>
      <c r="I463" t="s">
        <v>9565</v>
      </c>
      <c r="J463" t="s">
        <v>22</v>
      </c>
      <c r="K463" t="s">
        <v>37877</v>
      </c>
      <c r="L463">
        <v>29</v>
      </c>
      <c r="M463" t="s">
        <v>37878</v>
      </c>
    </row>
    <row r="464" spans="1:14">
      <c r="A464">
        <f t="shared" si="7"/>
        <v>462</v>
      </c>
      <c r="B464" t="s">
        <v>525</v>
      </c>
      <c r="C464">
        <f>VLOOKUP(B464,[11]Sheet2!A$1:B$100,2,FALSE)</f>
        <v>47</v>
      </c>
      <c r="D464" t="s">
        <v>37879</v>
      </c>
      <c r="E464" t="s">
        <v>37880</v>
      </c>
      <c r="F464" t="s">
        <v>37881</v>
      </c>
      <c r="G464" t="s">
        <v>7907</v>
      </c>
      <c r="H464">
        <v>1997</v>
      </c>
      <c r="I464" t="s">
        <v>3090</v>
      </c>
      <c r="J464" t="s">
        <v>22</v>
      </c>
      <c r="K464" t="s">
        <v>37882</v>
      </c>
      <c r="L464">
        <v>18</v>
      </c>
    </row>
    <row r="465" spans="1:14">
      <c r="A465">
        <f t="shared" si="7"/>
        <v>463</v>
      </c>
      <c r="B465" t="s">
        <v>525</v>
      </c>
      <c r="C465">
        <f>VLOOKUP(B465,[11]Sheet2!A$1:B$100,2,FALSE)</f>
        <v>47</v>
      </c>
      <c r="D465" t="s">
        <v>37883</v>
      </c>
      <c r="E465" t="s">
        <v>37884</v>
      </c>
      <c r="F465" t="s">
        <v>37885</v>
      </c>
      <c r="G465" t="s">
        <v>35950</v>
      </c>
      <c r="H465">
        <v>1994</v>
      </c>
      <c r="I465" t="s">
        <v>863</v>
      </c>
      <c r="J465" t="s">
        <v>22</v>
      </c>
      <c r="K465" t="s">
        <v>37886</v>
      </c>
      <c r="L465">
        <v>29</v>
      </c>
      <c r="M465" t="s">
        <v>37887</v>
      </c>
    </row>
    <row r="466" spans="1:14">
      <c r="A466">
        <f t="shared" si="7"/>
        <v>464</v>
      </c>
      <c r="B466" t="s">
        <v>525</v>
      </c>
      <c r="C466">
        <f>VLOOKUP(B466,[11]Sheet2!A$1:B$100,2,FALSE)</f>
        <v>47</v>
      </c>
      <c r="D466" t="s">
        <v>37888</v>
      </c>
      <c r="E466" t="s">
        <v>37889</v>
      </c>
      <c r="F466" t="s">
        <v>37890</v>
      </c>
      <c r="G466" t="s">
        <v>8791</v>
      </c>
      <c r="H466">
        <v>2005</v>
      </c>
      <c r="I466" t="s">
        <v>9565</v>
      </c>
      <c r="J466" t="s">
        <v>22</v>
      </c>
      <c r="K466" t="s">
        <v>37891</v>
      </c>
      <c r="L466">
        <v>18</v>
      </c>
      <c r="M466" t="s">
        <v>37892</v>
      </c>
    </row>
    <row r="467" spans="1:14">
      <c r="A467">
        <f t="shared" si="7"/>
        <v>465</v>
      </c>
      <c r="B467" t="s">
        <v>525</v>
      </c>
      <c r="C467">
        <f>VLOOKUP(B467,[11]Sheet2!A$1:B$100,2,FALSE)</f>
        <v>47</v>
      </c>
      <c r="D467" t="s">
        <v>37893</v>
      </c>
      <c r="E467" t="s">
        <v>37894</v>
      </c>
      <c r="F467" t="s">
        <v>37895</v>
      </c>
      <c r="H467">
        <v>2009</v>
      </c>
      <c r="I467" t="s">
        <v>4727</v>
      </c>
      <c r="J467" t="s">
        <v>4626</v>
      </c>
      <c r="K467" t="s">
        <v>37896</v>
      </c>
      <c r="L467">
        <v>3</v>
      </c>
    </row>
    <row r="468" spans="1:14">
      <c r="A468">
        <f t="shared" si="7"/>
        <v>466</v>
      </c>
      <c r="B468" t="s">
        <v>525</v>
      </c>
      <c r="C468">
        <f>VLOOKUP(B468,[11]Sheet2!A$1:B$100,2,FALSE)</f>
        <v>47</v>
      </c>
      <c r="D468" t="s">
        <v>37897</v>
      </c>
      <c r="E468" t="s">
        <v>37898</v>
      </c>
      <c r="F468" t="s">
        <v>36313</v>
      </c>
      <c r="G468" t="s">
        <v>7907</v>
      </c>
      <c r="H468">
        <v>1994</v>
      </c>
      <c r="I468" t="s">
        <v>37899</v>
      </c>
      <c r="J468" t="s">
        <v>22</v>
      </c>
      <c r="K468" t="s">
        <v>37900</v>
      </c>
      <c r="L468">
        <v>59</v>
      </c>
      <c r="M468" t="s">
        <v>37898</v>
      </c>
      <c r="N468" t="s">
        <v>24</v>
      </c>
    </row>
    <row r="469" spans="1:14">
      <c r="A469">
        <f t="shared" si="7"/>
        <v>467</v>
      </c>
      <c r="B469" t="s">
        <v>525</v>
      </c>
      <c r="C469">
        <f>VLOOKUP(B469,[11]Sheet2!A$1:B$100,2,FALSE)</f>
        <v>47</v>
      </c>
      <c r="D469" t="s">
        <v>37901</v>
      </c>
      <c r="E469" t="s">
        <v>37902</v>
      </c>
      <c r="F469" t="s">
        <v>37903</v>
      </c>
      <c r="G469" t="s">
        <v>35818</v>
      </c>
      <c r="H469">
        <v>2004</v>
      </c>
      <c r="I469" t="s">
        <v>863</v>
      </c>
      <c r="J469" t="s">
        <v>22</v>
      </c>
      <c r="K469" t="s">
        <v>37904</v>
      </c>
      <c r="L469">
        <v>18</v>
      </c>
      <c r="M469" t="s">
        <v>37905</v>
      </c>
    </row>
    <row r="470" spans="1:14">
      <c r="A470">
        <f t="shared" si="7"/>
        <v>468</v>
      </c>
      <c r="B470" t="s">
        <v>525</v>
      </c>
      <c r="C470">
        <f>VLOOKUP(B470,[11]Sheet2!A$1:B$100,2,FALSE)</f>
        <v>47</v>
      </c>
      <c r="D470" t="s">
        <v>37906</v>
      </c>
      <c r="E470" t="s">
        <v>37907</v>
      </c>
      <c r="F470" t="s">
        <v>37908</v>
      </c>
      <c r="G470" t="s">
        <v>34838</v>
      </c>
      <c r="H470">
        <v>1995</v>
      </c>
      <c r="I470" t="s">
        <v>353</v>
      </c>
      <c r="J470" t="s">
        <v>22</v>
      </c>
      <c r="K470" t="s">
        <v>37909</v>
      </c>
      <c r="L470">
        <v>60</v>
      </c>
    </row>
    <row r="471" spans="1:14">
      <c r="A471">
        <f t="shared" si="7"/>
        <v>469</v>
      </c>
      <c r="B471" t="s">
        <v>525</v>
      </c>
      <c r="C471">
        <f>VLOOKUP(B471,[11]Sheet2!A$1:B$100,2,FALSE)</f>
        <v>47</v>
      </c>
      <c r="D471" t="s">
        <v>37910</v>
      </c>
      <c r="E471" t="s">
        <v>37911</v>
      </c>
      <c r="F471" t="s">
        <v>37912</v>
      </c>
      <c r="G471" t="s">
        <v>35818</v>
      </c>
      <c r="H471">
        <v>1999</v>
      </c>
      <c r="I471" t="s">
        <v>353</v>
      </c>
      <c r="J471" t="s">
        <v>22</v>
      </c>
      <c r="K471" t="s">
        <v>37913</v>
      </c>
      <c r="L471">
        <v>202</v>
      </c>
    </row>
    <row r="472" spans="1:14">
      <c r="A472">
        <f t="shared" si="7"/>
        <v>470</v>
      </c>
      <c r="B472" t="s">
        <v>525</v>
      </c>
      <c r="C472">
        <f>VLOOKUP(B472,[11]Sheet2!A$1:B$100,2,FALSE)</f>
        <v>47</v>
      </c>
      <c r="D472" t="s">
        <v>37914</v>
      </c>
      <c r="E472" t="s">
        <v>37915</v>
      </c>
      <c r="F472" t="s">
        <v>37916</v>
      </c>
      <c r="G472" t="s">
        <v>8429</v>
      </c>
      <c r="H472">
        <v>1994</v>
      </c>
      <c r="I472" t="s">
        <v>535</v>
      </c>
      <c r="J472" t="s">
        <v>22</v>
      </c>
      <c r="K472" t="s">
        <v>37917</v>
      </c>
      <c r="L472">
        <v>10</v>
      </c>
      <c r="M472" t="s">
        <v>37918</v>
      </c>
    </row>
    <row r="473" spans="1:14">
      <c r="A473">
        <f t="shared" si="7"/>
        <v>471</v>
      </c>
      <c r="B473" t="s">
        <v>342</v>
      </c>
      <c r="C473">
        <f>VLOOKUP(B473,[11]Sheet2!A$1:B$100,2,FALSE)</f>
        <v>48</v>
      </c>
      <c r="D473" t="s">
        <v>37919</v>
      </c>
      <c r="E473" t="s">
        <v>37920</v>
      </c>
      <c r="F473" t="s">
        <v>37921</v>
      </c>
      <c r="G473" t="s">
        <v>3263</v>
      </c>
      <c r="H473">
        <v>1997</v>
      </c>
      <c r="I473" t="s">
        <v>535</v>
      </c>
      <c r="J473" t="s">
        <v>22</v>
      </c>
      <c r="K473" t="s">
        <v>37922</v>
      </c>
      <c r="L473">
        <v>29</v>
      </c>
      <c r="M473" t="s">
        <v>37923</v>
      </c>
    </row>
    <row r="474" spans="1:14">
      <c r="A474">
        <f t="shared" si="7"/>
        <v>472</v>
      </c>
      <c r="B474" t="s">
        <v>342</v>
      </c>
      <c r="C474">
        <f>VLOOKUP(B474,[11]Sheet2!A$1:B$100,2,FALSE)</f>
        <v>48</v>
      </c>
      <c r="D474" t="s">
        <v>37924</v>
      </c>
      <c r="F474" t="s">
        <v>37925</v>
      </c>
      <c r="G474" t="s">
        <v>37926</v>
      </c>
      <c r="H474">
        <v>1982</v>
      </c>
      <c r="J474" t="s">
        <v>22</v>
      </c>
      <c r="L474">
        <v>1</v>
      </c>
      <c r="N474" t="s">
        <v>34</v>
      </c>
    </row>
    <row r="475" spans="1:14">
      <c r="A475">
        <f t="shared" si="7"/>
        <v>473</v>
      </c>
      <c r="B475" t="s">
        <v>342</v>
      </c>
      <c r="C475">
        <f>VLOOKUP(B475,[11]Sheet2!A$1:B$100,2,FALSE)</f>
        <v>48</v>
      </c>
      <c r="D475" t="s">
        <v>37927</v>
      </c>
      <c r="E475" t="s">
        <v>37928</v>
      </c>
      <c r="F475" t="s">
        <v>37929</v>
      </c>
      <c r="G475" t="s">
        <v>37930</v>
      </c>
      <c r="H475">
        <v>2012</v>
      </c>
      <c r="I475" t="s">
        <v>863</v>
      </c>
      <c r="J475" t="s">
        <v>22</v>
      </c>
      <c r="K475" t="s">
        <v>37931</v>
      </c>
      <c r="L475">
        <v>4</v>
      </c>
      <c r="M475" t="s">
        <v>37932</v>
      </c>
    </row>
    <row r="476" spans="1:14">
      <c r="A476">
        <f t="shared" si="7"/>
        <v>474</v>
      </c>
      <c r="B476" t="s">
        <v>342</v>
      </c>
      <c r="C476">
        <f>VLOOKUP(B476,[11]Sheet2!A$1:B$100,2,FALSE)</f>
        <v>48</v>
      </c>
      <c r="D476" t="s">
        <v>37933</v>
      </c>
      <c r="F476" t="s">
        <v>37934</v>
      </c>
      <c r="G476" t="s">
        <v>37935</v>
      </c>
      <c r="H476">
        <v>1993</v>
      </c>
      <c r="I476" t="s">
        <v>37936</v>
      </c>
      <c r="J476" t="s">
        <v>4626</v>
      </c>
      <c r="L476">
        <v>4</v>
      </c>
      <c r="N476" t="s">
        <v>34</v>
      </c>
    </row>
    <row r="477" spans="1:14">
      <c r="A477">
        <f t="shared" si="7"/>
        <v>475</v>
      </c>
      <c r="B477" t="s">
        <v>342</v>
      </c>
      <c r="C477">
        <f>VLOOKUP(B477,[11]Sheet2!A$1:B$100,2,FALSE)</f>
        <v>48</v>
      </c>
      <c r="D477" t="s">
        <v>37937</v>
      </c>
      <c r="E477" t="s">
        <v>37938</v>
      </c>
      <c r="F477" t="s">
        <v>37939</v>
      </c>
      <c r="G477" t="s">
        <v>37940</v>
      </c>
      <c r="H477">
        <v>2005</v>
      </c>
      <c r="I477" t="s">
        <v>378</v>
      </c>
      <c r="J477" t="s">
        <v>22</v>
      </c>
      <c r="K477" t="s">
        <v>37941</v>
      </c>
      <c r="L477">
        <v>1</v>
      </c>
      <c r="M477" t="s">
        <v>37942</v>
      </c>
    </row>
    <row r="478" spans="1:14">
      <c r="A478">
        <f t="shared" si="7"/>
        <v>476</v>
      </c>
      <c r="B478" t="s">
        <v>342</v>
      </c>
      <c r="C478">
        <f>VLOOKUP(B478,[11]Sheet2!A$1:B$100,2,FALSE)</f>
        <v>48</v>
      </c>
      <c r="D478" t="s">
        <v>37943</v>
      </c>
      <c r="E478" t="s">
        <v>37944</v>
      </c>
      <c r="F478" t="s">
        <v>37945</v>
      </c>
      <c r="G478" t="s">
        <v>36001</v>
      </c>
      <c r="H478">
        <v>2007</v>
      </c>
      <c r="I478" t="s">
        <v>9565</v>
      </c>
      <c r="J478" t="s">
        <v>22</v>
      </c>
      <c r="K478" t="s">
        <v>37946</v>
      </c>
      <c r="L478">
        <v>14</v>
      </c>
      <c r="M478" t="s">
        <v>37947</v>
      </c>
    </row>
    <row r="479" spans="1:14">
      <c r="A479">
        <f t="shared" si="7"/>
        <v>477</v>
      </c>
      <c r="B479" t="s">
        <v>342</v>
      </c>
      <c r="C479">
        <f>VLOOKUP(B479,[11]Sheet2!A$1:B$100,2,FALSE)</f>
        <v>48</v>
      </c>
      <c r="D479" t="s">
        <v>37948</v>
      </c>
      <c r="E479" t="s">
        <v>37949</v>
      </c>
      <c r="F479" t="s">
        <v>37950</v>
      </c>
      <c r="G479" t="s">
        <v>37951</v>
      </c>
      <c r="H479">
        <v>2006</v>
      </c>
      <c r="I479" t="s">
        <v>378</v>
      </c>
      <c r="J479" t="s">
        <v>22</v>
      </c>
      <c r="K479" t="s">
        <v>37952</v>
      </c>
      <c r="L479">
        <v>15</v>
      </c>
      <c r="M479" t="s">
        <v>37953</v>
      </c>
    </row>
    <row r="480" spans="1:14">
      <c r="A480">
        <f t="shared" si="7"/>
        <v>478</v>
      </c>
      <c r="B480" t="s">
        <v>342</v>
      </c>
      <c r="C480">
        <f>VLOOKUP(B480,[11]Sheet2!A$1:B$100,2,FALSE)</f>
        <v>48</v>
      </c>
      <c r="D480" t="s">
        <v>37954</v>
      </c>
      <c r="E480" t="s">
        <v>37955</v>
      </c>
      <c r="F480" t="s">
        <v>37956</v>
      </c>
      <c r="G480" t="s">
        <v>36905</v>
      </c>
      <c r="H480">
        <v>2005</v>
      </c>
      <c r="I480" t="s">
        <v>181</v>
      </c>
      <c r="J480" t="s">
        <v>22</v>
      </c>
      <c r="K480" t="s">
        <v>37957</v>
      </c>
      <c r="L480">
        <v>11</v>
      </c>
      <c r="M480" t="s">
        <v>37958</v>
      </c>
    </row>
    <row r="481" spans="1:14">
      <c r="A481">
        <f t="shared" si="7"/>
        <v>479</v>
      </c>
      <c r="B481" t="s">
        <v>342</v>
      </c>
      <c r="C481">
        <f>VLOOKUP(B481,[11]Sheet2!A$1:B$100,2,FALSE)</f>
        <v>48</v>
      </c>
      <c r="D481" t="s">
        <v>37959</v>
      </c>
      <c r="E481" t="s">
        <v>37960</v>
      </c>
      <c r="F481" t="s">
        <v>37961</v>
      </c>
      <c r="G481" t="s">
        <v>36607</v>
      </c>
      <c r="H481">
        <v>1999</v>
      </c>
      <c r="I481" t="s">
        <v>863</v>
      </c>
      <c r="J481" t="s">
        <v>22</v>
      </c>
      <c r="K481" t="s">
        <v>37962</v>
      </c>
      <c r="L481">
        <v>181</v>
      </c>
      <c r="M481" t="s">
        <v>37960</v>
      </c>
      <c r="N481" t="s">
        <v>1717</v>
      </c>
    </row>
    <row r="482" spans="1:14">
      <c r="A482">
        <f t="shared" si="7"/>
        <v>480</v>
      </c>
      <c r="B482" t="s">
        <v>342</v>
      </c>
      <c r="C482">
        <f>VLOOKUP(B482,[11]Sheet2!A$1:B$100,2,FALSE)</f>
        <v>48</v>
      </c>
      <c r="D482" t="s">
        <v>37963</v>
      </c>
      <c r="E482" t="s">
        <v>37964</v>
      </c>
      <c r="F482" t="s">
        <v>37965</v>
      </c>
      <c r="G482" t="s">
        <v>9342</v>
      </c>
      <c r="H482">
        <v>2010</v>
      </c>
      <c r="I482" t="s">
        <v>863</v>
      </c>
      <c r="J482" t="s">
        <v>22</v>
      </c>
      <c r="K482" t="s">
        <v>37966</v>
      </c>
      <c r="L482">
        <v>3</v>
      </c>
    </row>
    <row r="483" spans="1:14">
      <c r="A483">
        <f t="shared" si="7"/>
        <v>481</v>
      </c>
      <c r="B483" t="s">
        <v>281</v>
      </c>
      <c r="C483">
        <f>VLOOKUP(B483,[11]Sheet2!A$1:B$100,2,FALSE)</f>
        <v>49</v>
      </c>
      <c r="D483" t="s">
        <v>37967</v>
      </c>
      <c r="E483" t="s">
        <v>37968</v>
      </c>
      <c r="F483" t="s">
        <v>37969</v>
      </c>
      <c r="G483" t="s">
        <v>37970</v>
      </c>
      <c r="H483">
        <v>2011</v>
      </c>
      <c r="I483" t="s">
        <v>535</v>
      </c>
      <c r="J483" t="s">
        <v>22</v>
      </c>
      <c r="K483" t="s">
        <v>37971</v>
      </c>
      <c r="L483">
        <v>1</v>
      </c>
    </row>
    <row r="484" spans="1:14">
      <c r="A484">
        <f t="shared" si="7"/>
        <v>482</v>
      </c>
      <c r="B484" t="s">
        <v>281</v>
      </c>
      <c r="C484">
        <f>VLOOKUP(B484,[11]Sheet2!A$1:B$100,2,FALSE)</f>
        <v>49</v>
      </c>
      <c r="D484" t="s">
        <v>37972</v>
      </c>
      <c r="E484" t="s">
        <v>37973</v>
      </c>
      <c r="F484" t="s">
        <v>37974</v>
      </c>
      <c r="G484" t="s">
        <v>36607</v>
      </c>
      <c r="H484">
        <v>2002</v>
      </c>
      <c r="I484" t="s">
        <v>863</v>
      </c>
      <c r="J484" t="s">
        <v>22</v>
      </c>
      <c r="K484" t="s">
        <v>37975</v>
      </c>
      <c r="L484">
        <v>125</v>
      </c>
      <c r="M484" t="s">
        <v>37973</v>
      </c>
      <c r="N484" t="s">
        <v>1717</v>
      </c>
    </row>
    <row r="485" spans="1:14">
      <c r="A485">
        <f t="shared" si="7"/>
        <v>483</v>
      </c>
      <c r="B485" t="s">
        <v>281</v>
      </c>
      <c r="C485">
        <f>VLOOKUP(B485,[11]Sheet2!A$1:B$100,2,FALSE)</f>
        <v>49</v>
      </c>
      <c r="D485" t="s">
        <v>37976</v>
      </c>
      <c r="E485" t="s">
        <v>37977</v>
      </c>
      <c r="F485" t="s">
        <v>37978</v>
      </c>
      <c r="G485" t="s">
        <v>37979</v>
      </c>
      <c r="H485">
        <v>2003</v>
      </c>
      <c r="I485" t="s">
        <v>304</v>
      </c>
      <c r="J485" t="s">
        <v>22</v>
      </c>
      <c r="K485" t="s">
        <v>37980</v>
      </c>
      <c r="L485">
        <v>4</v>
      </c>
      <c r="M485" t="s">
        <v>37977</v>
      </c>
      <c r="N485" t="s">
        <v>24</v>
      </c>
    </row>
    <row r="486" spans="1:14">
      <c r="A486">
        <f t="shared" si="7"/>
        <v>484</v>
      </c>
      <c r="B486" t="s">
        <v>281</v>
      </c>
      <c r="C486">
        <f>VLOOKUP(B486,[11]Sheet2!A$1:B$100,2,FALSE)</f>
        <v>49</v>
      </c>
      <c r="D486" t="s">
        <v>37981</v>
      </c>
      <c r="F486" t="s">
        <v>13654</v>
      </c>
      <c r="H486">
        <v>1995</v>
      </c>
      <c r="I486" t="s">
        <v>19977</v>
      </c>
      <c r="J486" t="s">
        <v>4626</v>
      </c>
      <c r="L486">
        <v>1</v>
      </c>
      <c r="N486" t="s">
        <v>34</v>
      </c>
    </row>
    <row r="487" spans="1:14">
      <c r="A487">
        <f t="shared" si="7"/>
        <v>485</v>
      </c>
      <c r="B487" t="s">
        <v>281</v>
      </c>
      <c r="C487">
        <f>VLOOKUP(B487,[11]Sheet2!A$1:B$100,2,FALSE)</f>
        <v>49</v>
      </c>
      <c r="D487" t="s">
        <v>37982</v>
      </c>
      <c r="E487" t="s">
        <v>37983</v>
      </c>
      <c r="F487" t="s">
        <v>37523</v>
      </c>
      <c r="G487" t="s">
        <v>35818</v>
      </c>
      <c r="H487">
        <v>1990</v>
      </c>
      <c r="I487" t="s">
        <v>353</v>
      </c>
      <c r="J487" t="s">
        <v>22</v>
      </c>
      <c r="K487" t="s">
        <v>37984</v>
      </c>
      <c r="L487">
        <v>407</v>
      </c>
      <c r="M487" t="s">
        <v>37985</v>
      </c>
    </row>
    <row r="488" spans="1:14">
      <c r="A488">
        <f t="shared" si="7"/>
        <v>486</v>
      </c>
      <c r="B488" t="s">
        <v>281</v>
      </c>
      <c r="C488">
        <f>VLOOKUP(B488,[11]Sheet2!A$1:B$100,2,FALSE)</f>
        <v>49</v>
      </c>
      <c r="D488" t="s">
        <v>37986</v>
      </c>
      <c r="E488" t="s">
        <v>37987</v>
      </c>
      <c r="F488" t="s">
        <v>37988</v>
      </c>
      <c r="G488" t="s">
        <v>35818</v>
      </c>
      <c r="H488">
        <v>2011</v>
      </c>
      <c r="I488" t="s">
        <v>863</v>
      </c>
      <c r="J488" t="s">
        <v>22</v>
      </c>
      <c r="K488" t="s">
        <v>37989</v>
      </c>
      <c r="L488">
        <v>16</v>
      </c>
      <c r="M488" t="s">
        <v>37990</v>
      </c>
    </row>
    <row r="489" spans="1:14">
      <c r="A489">
        <f t="shared" si="7"/>
        <v>487</v>
      </c>
      <c r="B489" t="s">
        <v>281</v>
      </c>
      <c r="C489">
        <f>VLOOKUP(B489,[11]Sheet2!A$1:B$100,2,FALSE)</f>
        <v>49</v>
      </c>
      <c r="D489" t="s">
        <v>37991</v>
      </c>
      <c r="E489" t="s">
        <v>37992</v>
      </c>
      <c r="F489" t="s">
        <v>37993</v>
      </c>
      <c r="G489" t="s">
        <v>37060</v>
      </c>
      <c r="H489">
        <v>1997</v>
      </c>
      <c r="I489" t="s">
        <v>37994</v>
      </c>
      <c r="J489" t="s">
        <v>22</v>
      </c>
      <c r="K489" t="s">
        <v>37995</v>
      </c>
      <c r="L489">
        <v>6</v>
      </c>
      <c r="M489" t="s">
        <v>37992</v>
      </c>
      <c r="N489" t="s">
        <v>24</v>
      </c>
    </row>
    <row r="490" spans="1:14">
      <c r="A490">
        <f t="shared" si="7"/>
        <v>488</v>
      </c>
      <c r="B490" t="s">
        <v>281</v>
      </c>
      <c r="C490">
        <f>VLOOKUP(B490,[11]Sheet2!A$1:B$100,2,FALSE)</f>
        <v>49</v>
      </c>
      <c r="D490" t="s">
        <v>37996</v>
      </c>
      <c r="E490" t="s">
        <v>37997</v>
      </c>
      <c r="F490" t="s">
        <v>36366</v>
      </c>
      <c r="G490" t="s">
        <v>35818</v>
      </c>
      <c r="H490">
        <v>1999</v>
      </c>
      <c r="I490" t="s">
        <v>353</v>
      </c>
      <c r="J490" t="s">
        <v>22</v>
      </c>
      <c r="K490" t="s">
        <v>37998</v>
      </c>
      <c r="L490">
        <v>33</v>
      </c>
    </row>
    <row r="491" spans="1:14">
      <c r="A491">
        <f t="shared" si="7"/>
        <v>489</v>
      </c>
      <c r="B491" t="s">
        <v>281</v>
      </c>
      <c r="C491">
        <f>VLOOKUP(B491,[11]Sheet2!A$1:B$100,2,FALSE)</f>
        <v>49</v>
      </c>
      <c r="D491" t="s">
        <v>37999</v>
      </c>
      <c r="E491" t="s">
        <v>38000</v>
      </c>
      <c r="F491" t="s">
        <v>38001</v>
      </c>
      <c r="G491" t="s">
        <v>37319</v>
      </c>
      <c r="H491">
        <v>2010</v>
      </c>
      <c r="I491" t="s">
        <v>863</v>
      </c>
      <c r="J491" t="s">
        <v>22</v>
      </c>
      <c r="K491" t="s">
        <v>38002</v>
      </c>
      <c r="L491">
        <v>9</v>
      </c>
    </row>
    <row r="492" spans="1:14">
      <c r="A492">
        <f t="shared" si="7"/>
        <v>490</v>
      </c>
      <c r="B492" t="s">
        <v>281</v>
      </c>
      <c r="C492">
        <f>VLOOKUP(B492,[11]Sheet2!A$1:B$100,2,FALSE)</f>
        <v>49</v>
      </c>
      <c r="D492" t="s">
        <v>38003</v>
      </c>
      <c r="E492" t="s">
        <v>38004</v>
      </c>
      <c r="F492" t="s">
        <v>29857</v>
      </c>
      <c r="G492" t="s">
        <v>38005</v>
      </c>
      <c r="H492">
        <v>2005</v>
      </c>
      <c r="I492" t="s">
        <v>4683</v>
      </c>
      <c r="J492" t="s">
        <v>119</v>
      </c>
      <c r="K492" t="s">
        <v>38006</v>
      </c>
      <c r="L492">
        <v>8</v>
      </c>
    </row>
    <row r="493" spans="1:14">
      <c r="A493">
        <f t="shared" si="7"/>
        <v>491</v>
      </c>
      <c r="B493" t="s">
        <v>35</v>
      </c>
      <c r="C493">
        <f>VLOOKUP(B493,[11]Sheet2!A$1:B$100,2,FALSE)</f>
        <v>50</v>
      </c>
      <c r="D493" t="s">
        <v>38007</v>
      </c>
      <c r="E493" t="s">
        <v>38008</v>
      </c>
      <c r="F493" t="s">
        <v>38009</v>
      </c>
      <c r="G493" t="s">
        <v>23990</v>
      </c>
      <c r="H493">
        <v>2008</v>
      </c>
      <c r="I493" t="s">
        <v>97</v>
      </c>
      <c r="J493" t="s">
        <v>22</v>
      </c>
      <c r="K493" t="s">
        <v>38010</v>
      </c>
      <c r="L493">
        <v>16</v>
      </c>
    </row>
    <row r="494" spans="1:14">
      <c r="A494">
        <f t="shared" si="7"/>
        <v>492</v>
      </c>
      <c r="B494" t="s">
        <v>35</v>
      </c>
      <c r="C494">
        <f>VLOOKUP(B494,[11]Sheet2!A$1:B$100,2,FALSE)</f>
        <v>50</v>
      </c>
      <c r="D494" t="s">
        <v>38011</v>
      </c>
      <c r="E494" t="s">
        <v>38012</v>
      </c>
      <c r="F494" t="s">
        <v>38013</v>
      </c>
      <c r="G494" t="s">
        <v>3263</v>
      </c>
      <c r="H494">
        <v>2002</v>
      </c>
      <c r="I494" t="s">
        <v>535</v>
      </c>
      <c r="J494" t="s">
        <v>22</v>
      </c>
      <c r="K494" t="s">
        <v>38014</v>
      </c>
      <c r="L494">
        <v>51</v>
      </c>
      <c r="M494" t="s">
        <v>38015</v>
      </c>
    </row>
    <row r="495" spans="1:14">
      <c r="A495">
        <f t="shared" si="7"/>
        <v>493</v>
      </c>
      <c r="B495" t="s">
        <v>35</v>
      </c>
      <c r="C495">
        <f>VLOOKUP(B495,[11]Sheet2!A$1:B$100,2,FALSE)</f>
        <v>50</v>
      </c>
      <c r="D495" t="s">
        <v>38016</v>
      </c>
      <c r="E495" t="s">
        <v>38017</v>
      </c>
      <c r="F495" t="s">
        <v>38018</v>
      </c>
      <c r="G495" t="s">
        <v>36057</v>
      </c>
      <c r="H495">
        <v>2009</v>
      </c>
      <c r="I495" t="s">
        <v>863</v>
      </c>
      <c r="J495" t="s">
        <v>22</v>
      </c>
      <c r="K495" t="s">
        <v>38019</v>
      </c>
      <c r="L495">
        <v>4</v>
      </c>
      <c r="M495" t="s">
        <v>38017</v>
      </c>
      <c r="N495" t="s">
        <v>1717</v>
      </c>
    </row>
    <row r="496" spans="1:14">
      <c r="A496">
        <f t="shared" si="7"/>
        <v>494</v>
      </c>
      <c r="B496" t="s">
        <v>35</v>
      </c>
      <c r="C496">
        <f>VLOOKUP(B496,[11]Sheet2!A$1:B$100,2,FALSE)</f>
        <v>50</v>
      </c>
      <c r="D496" t="s">
        <v>38020</v>
      </c>
      <c r="E496" t="s">
        <v>38021</v>
      </c>
      <c r="F496" t="s">
        <v>38022</v>
      </c>
      <c r="G496" t="s">
        <v>10575</v>
      </c>
      <c r="H496">
        <v>1993</v>
      </c>
      <c r="I496" t="s">
        <v>37418</v>
      </c>
      <c r="J496" t="s">
        <v>22</v>
      </c>
      <c r="K496" t="s">
        <v>38023</v>
      </c>
      <c r="L496">
        <v>19</v>
      </c>
      <c r="M496" t="s">
        <v>38024</v>
      </c>
    </row>
    <row r="497" spans="1:14">
      <c r="A497">
        <f t="shared" si="7"/>
        <v>495</v>
      </c>
      <c r="B497" t="s">
        <v>35</v>
      </c>
      <c r="C497">
        <f>VLOOKUP(B497,[11]Sheet2!A$1:B$100,2,FALSE)</f>
        <v>50</v>
      </c>
      <c r="D497" t="s">
        <v>38025</v>
      </c>
      <c r="E497" t="s">
        <v>38026</v>
      </c>
      <c r="F497" t="s">
        <v>38027</v>
      </c>
      <c r="G497" t="s">
        <v>218</v>
      </c>
      <c r="H497">
        <v>2006</v>
      </c>
      <c r="I497" t="s">
        <v>24917</v>
      </c>
      <c r="J497" t="s">
        <v>22</v>
      </c>
      <c r="K497" t="s">
        <v>38028</v>
      </c>
      <c r="L497">
        <v>10</v>
      </c>
      <c r="M497" t="s">
        <v>38029</v>
      </c>
    </row>
    <row r="498" spans="1:14">
      <c r="A498">
        <f t="shared" si="7"/>
        <v>496</v>
      </c>
      <c r="B498" t="s">
        <v>35</v>
      </c>
      <c r="C498">
        <f>VLOOKUP(B498,[11]Sheet2!A$1:B$100,2,FALSE)</f>
        <v>50</v>
      </c>
      <c r="D498" t="s">
        <v>38030</v>
      </c>
      <c r="E498" t="s">
        <v>38031</v>
      </c>
      <c r="F498" t="s">
        <v>38032</v>
      </c>
      <c r="G498" t="s">
        <v>2573</v>
      </c>
      <c r="H498">
        <v>2012</v>
      </c>
      <c r="I498" t="s">
        <v>863</v>
      </c>
      <c r="J498" t="s">
        <v>22</v>
      </c>
      <c r="K498" t="s">
        <v>38033</v>
      </c>
      <c r="L498">
        <v>43</v>
      </c>
      <c r="M498" t="s">
        <v>38031</v>
      </c>
      <c r="N498" t="s">
        <v>1717</v>
      </c>
    </row>
    <row r="499" spans="1:14">
      <c r="A499">
        <f t="shared" si="7"/>
        <v>497</v>
      </c>
      <c r="B499" t="s">
        <v>35</v>
      </c>
      <c r="C499">
        <f>VLOOKUP(B499,[11]Sheet2!A$1:B$100,2,FALSE)</f>
        <v>50</v>
      </c>
      <c r="D499" t="s">
        <v>38034</v>
      </c>
      <c r="E499" t="s">
        <v>38035</v>
      </c>
      <c r="F499" t="s">
        <v>38036</v>
      </c>
      <c r="G499" t="s">
        <v>36461</v>
      </c>
      <c r="H499">
        <v>1998</v>
      </c>
      <c r="I499" t="s">
        <v>353</v>
      </c>
      <c r="J499" t="s">
        <v>22</v>
      </c>
      <c r="K499" t="s">
        <v>38037</v>
      </c>
      <c r="L499">
        <v>21</v>
      </c>
      <c r="M499" t="s">
        <v>38038</v>
      </c>
    </row>
    <row r="500" spans="1:14">
      <c r="A500">
        <f t="shared" si="7"/>
        <v>498</v>
      </c>
      <c r="B500" t="s">
        <v>35</v>
      </c>
      <c r="C500">
        <f>VLOOKUP(B500,[11]Sheet2!A$1:B$100,2,FALSE)</f>
        <v>50</v>
      </c>
      <c r="D500" t="s">
        <v>38039</v>
      </c>
      <c r="F500" t="s">
        <v>38040</v>
      </c>
      <c r="G500" t="s">
        <v>20</v>
      </c>
      <c r="H500">
        <v>1996</v>
      </c>
      <c r="I500" t="s">
        <v>38041</v>
      </c>
      <c r="J500" t="s">
        <v>102</v>
      </c>
      <c r="L500">
        <v>2</v>
      </c>
      <c r="N500" t="s">
        <v>34</v>
      </c>
    </row>
    <row r="501" spans="1:14">
      <c r="A501">
        <f t="shared" si="7"/>
        <v>499</v>
      </c>
      <c r="B501" t="s">
        <v>35</v>
      </c>
      <c r="C501">
        <f>VLOOKUP(B501,[11]Sheet2!A$1:B$100,2,FALSE)</f>
        <v>50</v>
      </c>
      <c r="D501" t="s">
        <v>38042</v>
      </c>
      <c r="E501" t="s">
        <v>38043</v>
      </c>
      <c r="F501" t="s">
        <v>38044</v>
      </c>
      <c r="G501" t="s">
        <v>35818</v>
      </c>
      <c r="H501">
        <v>1982</v>
      </c>
      <c r="I501" t="s">
        <v>353</v>
      </c>
      <c r="J501" t="s">
        <v>22</v>
      </c>
      <c r="K501" t="s">
        <v>38045</v>
      </c>
      <c r="L501">
        <v>137</v>
      </c>
    </row>
    <row r="502" spans="1:14">
      <c r="A502">
        <f t="shared" si="7"/>
        <v>500</v>
      </c>
      <c r="B502" t="s">
        <v>35</v>
      </c>
      <c r="C502">
        <f>VLOOKUP(B502,[11]Sheet2!A$1:B$100,2,FALSE)</f>
        <v>50</v>
      </c>
      <c r="D502" t="s">
        <v>38046</v>
      </c>
      <c r="E502" t="s">
        <v>38047</v>
      </c>
      <c r="F502" t="s">
        <v>38048</v>
      </c>
      <c r="G502" t="s">
        <v>38049</v>
      </c>
      <c r="H502">
        <v>2012</v>
      </c>
      <c r="I502" t="s">
        <v>13041</v>
      </c>
      <c r="J502" t="s">
        <v>22</v>
      </c>
      <c r="K502" t="s">
        <v>38050</v>
      </c>
      <c r="L502">
        <v>7</v>
      </c>
      <c r="M502" t="s">
        <v>38047</v>
      </c>
      <c r="N502" t="s">
        <v>1717</v>
      </c>
    </row>
    <row r="503" spans="1:14">
      <c r="A503">
        <f t="shared" si="7"/>
        <v>501</v>
      </c>
      <c r="B503" t="s">
        <v>891</v>
      </c>
      <c r="C503">
        <f>VLOOKUP(B503,[11]Sheet2!A$1:B$100,2,FALSE)</f>
        <v>51</v>
      </c>
      <c r="D503" t="s">
        <v>38051</v>
      </c>
      <c r="E503" t="s">
        <v>38052</v>
      </c>
      <c r="F503" t="s">
        <v>38053</v>
      </c>
      <c r="G503" t="s">
        <v>38054</v>
      </c>
      <c r="H503">
        <v>2012</v>
      </c>
      <c r="I503" t="s">
        <v>863</v>
      </c>
      <c r="J503" t="s">
        <v>22</v>
      </c>
      <c r="K503" t="s">
        <v>38055</v>
      </c>
      <c r="L503">
        <v>10</v>
      </c>
      <c r="M503" t="s">
        <v>38052</v>
      </c>
      <c r="N503" t="s">
        <v>1717</v>
      </c>
    </row>
    <row r="504" spans="1:14">
      <c r="A504">
        <f t="shared" si="7"/>
        <v>502</v>
      </c>
      <c r="B504" t="s">
        <v>891</v>
      </c>
      <c r="C504">
        <f>VLOOKUP(B504,[11]Sheet2!A$1:B$100,2,FALSE)</f>
        <v>51</v>
      </c>
      <c r="D504" t="s">
        <v>38056</v>
      </c>
      <c r="E504" t="s">
        <v>38057</v>
      </c>
      <c r="F504" t="s">
        <v>38058</v>
      </c>
      <c r="G504" t="s">
        <v>36127</v>
      </c>
      <c r="H504">
        <v>2001</v>
      </c>
      <c r="I504" t="s">
        <v>38059</v>
      </c>
      <c r="J504" t="s">
        <v>22</v>
      </c>
      <c r="K504" t="s">
        <v>38060</v>
      </c>
      <c r="L504">
        <v>241</v>
      </c>
      <c r="M504" t="s">
        <v>38061</v>
      </c>
    </row>
    <row r="505" spans="1:14">
      <c r="A505">
        <f t="shared" si="7"/>
        <v>503</v>
      </c>
      <c r="B505" t="s">
        <v>891</v>
      </c>
      <c r="C505">
        <f>VLOOKUP(B505,[11]Sheet2!A$1:B$100,2,FALSE)</f>
        <v>51</v>
      </c>
      <c r="D505" t="s">
        <v>38062</v>
      </c>
      <c r="E505" t="s">
        <v>38063</v>
      </c>
      <c r="F505" t="s">
        <v>38064</v>
      </c>
      <c r="G505" t="s">
        <v>8429</v>
      </c>
      <c r="H505">
        <v>1992</v>
      </c>
      <c r="I505" t="s">
        <v>535</v>
      </c>
      <c r="J505" t="s">
        <v>22</v>
      </c>
      <c r="K505" t="s">
        <v>38065</v>
      </c>
      <c r="L505">
        <v>8</v>
      </c>
    </row>
    <row r="506" spans="1:14">
      <c r="A506">
        <f t="shared" si="7"/>
        <v>504</v>
      </c>
      <c r="B506" t="s">
        <v>891</v>
      </c>
      <c r="C506">
        <f>VLOOKUP(B506,[11]Sheet2!A$1:B$100,2,FALSE)</f>
        <v>51</v>
      </c>
      <c r="D506" t="s">
        <v>38066</v>
      </c>
      <c r="E506" t="s">
        <v>38067</v>
      </c>
      <c r="F506" t="s">
        <v>38068</v>
      </c>
      <c r="G506" t="s">
        <v>36309</v>
      </c>
      <c r="H506">
        <v>1999</v>
      </c>
      <c r="I506" t="s">
        <v>7647</v>
      </c>
      <c r="J506" t="s">
        <v>22</v>
      </c>
      <c r="K506" t="s">
        <v>38069</v>
      </c>
      <c r="L506">
        <v>145</v>
      </c>
    </row>
    <row r="507" spans="1:14">
      <c r="A507">
        <f t="shared" si="7"/>
        <v>505</v>
      </c>
      <c r="B507" t="s">
        <v>891</v>
      </c>
      <c r="C507">
        <f>VLOOKUP(B507,[11]Sheet2!A$1:B$100,2,FALSE)</f>
        <v>51</v>
      </c>
      <c r="D507" t="s">
        <v>38070</v>
      </c>
      <c r="E507" t="s">
        <v>38071</v>
      </c>
      <c r="F507" t="s">
        <v>38072</v>
      </c>
      <c r="G507" t="s">
        <v>20</v>
      </c>
      <c r="H507">
        <v>2012</v>
      </c>
      <c r="I507" t="s">
        <v>97</v>
      </c>
      <c r="J507" t="s">
        <v>22</v>
      </c>
      <c r="K507" t="s">
        <v>38073</v>
      </c>
      <c r="L507">
        <v>2</v>
      </c>
      <c r="M507" t="s">
        <v>38074</v>
      </c>
    </row>
    <row r="508" spans="1:14">
      <c r="A508">
        <f t="shared" si="7"/>
        <v>506</v>
      </c>
      <c r="B508" t="s">
        <v>891</v>
      </c>
      <c r="C508">
        <f>VLOOKUP(B508,[11]Sheet2!A$1:B$100,2,FALSE)</f>
        <v>51</v>
      </c>
      <c r="D508" t="s">
        <v>38075</v>
      </c>
      <c r="E508" t="s">
        <v>38076</v>
      </c>
      <c r="F508" t="s">
        <v>38077</v>
      </c>
      <c r="G508" t="s">
        <v>38078</v>
      </c>
      <c r="H508">
        <v>2000</v>
      </c>
      <c r="I508" t="s">
        <v>1466</v>
      </c>
      <c r="J508" t="s">
        <v>4644</v>
      </c>
      <c r="K508" t="s">
        <v>38079</v>
      </c>
      <c r="L508">
        <v>19</v>
      </c>
    </row>
    <row r="509" spans="1:14">
      <c r="A509">
        <f t="shared" si="7"/>
        <v>507</v>
      </c>
      <c r="B509" t="s">
        <v>891</v>
      </c>
      <c r="C509">
        <f>VLOOKUP(B509,[11]Sheet2!A$1:B$100,2,FALSE)</f>
        <v>51</v>
      </c>
      <c r="D509" t="s">
        <v>38080</v>
      </c>
      <c r="E509" t="s">
        <v>38081</v>
      </c>
      <c r="F509" t="s">
        <v>38082</v>
      </c>
      <c r="G509" t="s">
        <v>38083</v>
      </c>
      <c r="H509">
        <v>1999</v>
      </c>
      <c r="I509" t="s">
        <v>535</v>
      </c>
      <c r="J509" t="s">
        <v>22</v>
      </c>
      <c r="K509" t="s">
        <v>38084</v>
      </c>
      <c r="L509">
        <v>4</v>
      </c>
      <c r="M509" t="s">
        <v>38085</v>
      </c>
    </row>
    <row r="510" spans="1:14">
      <c r="A510">
        <f t="shared" si="7"/>
        <v>508</v>
      </c>
      <c r="B510" t="s">
        <v>891</v>
      </c>
      <c r="C510">
        <f>VLOOKUP(B510,[11]Sheet2!A$1:B$100,2,FALSE)</f>
        <v>51</v>
      </c>
      <c r="D510" t="s">
        <v>38086</v>
      </c>
      <c r="E510" t="s">
        <v>38087</v>
      </c>
      <c r="F510" t="s">
        <v>38088</v>
      </c>
      <c r="G510" t="s">
        <v>37090</v>
      </c>
      <c r="H510">
        <v>2010</v>
      </c>
      <c r="I510" t="s">
        <v>413</v>
      </c>
      <c r="J510" t="s">
        <v>22</v>
      </c>
      <c r="K510" t="s">
        <v>38089</v>
      </c>
      <c r="L510">
        <v>11</v>
      </c>
      <c r="M510" t="s">
        <v>38090</v>
      </c>
    </row>
    <row r="511" spans="1:14">
      <c r="A511">
        <f t="shared" si="7"/>
        <v>509</v>
      </c>
      <c r="B511" t="s">
        <v>891</v>
      </c>
      <c r="C511">
        <f>VLOOKUP(B511,[11]Sheet2!A$1:B$100,2,FALSE)</f>
        <v>51</v>
      </c>
      <c r="D511" t="s">
        <v>38091</v>
      </c>
      <c r="E511" t="s">
        <v>38092</v>
      </c>
      <c r="F511" t="s">
        <v>38093</v>
      </c>
      <c r="G511" t="s">
        <v>7907</v>
      </c>
      <c r="H511">
        <v>1995</v>
      </c>
      <c r="I511" t="s">
        <v>38094</v>
      </c>
      <c r="J511" t="s">
        <v>22</v>
      </c>
      <c r="K511" t="s">
        <v>38095</v>
      </c>
      <c r="L511">
        <v>140</v>
      </c>
      <c r="M511" t="s">
        <v>38092</v>
      </c>
      <c r="N511" t="s">
        <v>24</v>
      </c>
    </row>
    <row r="512" spans="1:14">
      <c r="A512">
        <f t="shared" si="7"/>
        <v>510</v>
      </c>
      <c r="B512" t="s">
        <v>891</v>
      </c>
      <c r="C512">
        <f>VLOOKUP(B512,[11]Sheet2!A$1:B$100,2,FALSE)</f>
        <v>51</v>
      </c>
      <c r="D512" t="s">
        <v>38096</v>
      </c>
      <c r="E512" t="s">
        <v>38097</v>
      </c>
      <c r="F512" t="s">
        <v>38098</v>
      </c>
      <c r="G512" t="s">
        <v>36127</v>
      </c>
      <c r="H512">
        <v>2001</v>
      </c>
      <c r="I512" t="s">
        <v>36128</v>
      </c>
      <c r="J512" t="s">
        <v>22</v>
      </c>
      <c r="K512" t="s">
        <v>38099</v>
      </c>
      <c r="L512">
        <v>15</v>
      </c>
      <c r="M512" t="s">
        <v>38100</v>
      </c>
    </row>
    <row r="513" spans="1:14">
      <c r="A513">
        <f t="shared" si="7"/>
        <v>511</v>
      </c>
      <c r="B513" t="s">
        <v>124</v>
      </c>
      <c r="C513">
        <f>VLOOKUP(B513,[11]Sheet2!A$1:B$100,2,FALSE)</f>
        <v>52</v>
      </c>
      <c r="D513" t="s">
        <v>38101</v>
      </c>
      <c r="E513" t="s">
        <v>38102</v>
      </c>
      <c r="F513" t="s">
        <v>38103</v>
      </c>
      <c r="G513" t="s">
        <v>38104</v>
      </c>
      <c r="H513">
        <v>1999</v>
      </c>
      <c r="I513" t="s">
        <v>4683</v>
      </c>
      <c r="J513" t="s">
        <v>119</v>
      </c>
      <c r="K513" t="s">
        <v>38105</v>
      </c>
      <c r="L513">
        <v>4</v>
      </c>
      <c r="M513" t="s">
        <v>38102</v>
      </c>
      <c r="N513" t="s">
        <v>1717</v>
      </c>
    </row>
    <row r="514" spans="1:14">
      <c r="A514">
        <f t="shared" si="7"/>
        <v>512</v>
      </c>
      <c r="B514" t="s">
        <v>124</v>
      </c>
      <c r="C514">
        <f>VLOOKUP(B514,[11]Sheet2!A$1:B$100,2,FALSE)</f>
        <v>52</v>
      </c>
      <c r="D514" t="s">
        <v>38106</v>
      </c>
      <c r="E514" t="s">
        <v>38107</v>
      </c>
      <c r="F514" t="s">
        <v>38108</v>
      </c>
      <c r="G514" t="s">
        <v>36607</v>
      </c>
      <c r="H514">
        <v>1994</v>
      </c>
      <c r="I514" t="s">
        <v>863</v>
      </c>
      <c r="J514" t="s">
        <v>22</v>
      </c>
      <c r="K514" t="s">
        <v>38109</v>
      </c>
      <c r="L514">
        <v>56</v>
      </c>
      <c r="M514" t="s">
        <v>38110</v>
      </c>
    </row>
    <row r="515" spans="1:14">
      <c r="A515">
        <f t="shared" si="7"/>
        <v>513</v>
      </c>
      <c r="B515" t="s">
        <v>124</v>
      </c>
      <c r="C515">
        <f>VLOOKUP(B515,[11]Sheet2!A$1:B$100,2,FALSE)</f>
        <v>52</v>
      </c>
      <c r="D515" t="s">
        <v>38111</v>
      </c>
      <c r="E515" t="s">
        <v>38112</v>
      </c>
      <c r="F515" t="s">
        <v>38113</v>
      </c>
      <c r="G515" t="s">
        <v>7907</v>
      </c>
      <c r="H515">
        <v>2009</v>
      </c>
      <c r="I515" t="s">
        <v>3090</v>
      </c>
      <c r="J515" t="s">
        <v>22</v>
      </c>
      <c r="K515" t="s">
        <v>38114</v>
      </c>
      <c r="L515">
        <v>16</v>
      </c>
      <c r="M515" t="s">
        <v>38115</v>
      </c>
    </row>
    <row r="516" spans="1:14">
      <c r="A516">
        <f t="shared" si="7"/>
        <v>514</v>
      </c>
      <c r="B516" t="s">
        <v>124</v>
      </c>
      <c r="C516">
        <f>VLOOKUP(B516,[11]Sheet2!A$1:B$100,2,FALSE)</f>
        <v>52</v>
      </c>
      <c r="D516" t="s">
        <v>38116</v>
      </c>
      <c r="E516" t="s">
        <v>38117</v>
      </c>
      <c r="F516" t="s">
        <v>38118</v>
      </c>
      <c r="G516" t="s">
        <v>38119</v>
      </c>
      <c r="H516">
        <v>2006</v>
      </c>
      <c r="I516" t="s">
        <v>378</v>
      </c>
      <c r="J516" t="s">
        <v>22</v>
      </c>
      <c r="K516" t="s">
        <v>38120</v>
      </c>
      <c r="L516">
        <v>7</v>
      </c>
    </row>
    <row r="517" spans="1:14">
      <c r="A517">
        <f t="shared" ref="A517:A580" si="8">A516+1</f>
        <v>515</v>
      </c>
      <c r="B517" t="s">
        <v>124</v>
      </c>
      <c r="C517">
        <f>VLOOKUP(B517,[11]Sheet2!A$1:B$100,2,FALSE)</f>
        <v>52</v>
      </c>
      <c r="D517" t="s">
        <v>38121</v>
      </c>
      <c r="E517" t="s">
        <v>38122</v>
      </c>
      <c r="F517" t="s">
        <v>38123</v>
      </c>
      <c r="G517" t="s">
        <v>38124</v>
      </c>
      <c r="H517">
        <v>2012</v>
      </c>
      <c r="I517" t="s">
        <v>535</v>
      </c>
      <c r="J517" t="s">
        <v>22</v>
      </c>
      <c r="K517" t="s">
        <v>38125</v>
      </c>
      <c r="L517">
        <v>11</v>
      </c>
    </row>
    <row r="518" spans="1:14">
      <c r="A518">
        <f t="shared" si="8"/>
        <v>516</v>
      </c>
      <c r="B518" t="s">
        <v>124</v>
      </c>
      <c r="C518">
        <f>VLOOKUP(B518,[11]Sheet2!A$1:B$100,2,FALSE)</f>
        <v>52</v>
      </c>
      <c r="D518" t="s">
        <v>38126</v>
      </c>
      <c r="E518" t="s">
        <v>38127</v>
      </c>
      <c r="F518" t="s">
        <v>38128</v>
      </c>
      <c r="G518" t="s">
        <v>7907</v>
      </c>
      <c r="H518">
        <v>1991</v>
      </c>
      <c r="I518" t="s">
        <v>3090</v>
      </c>
      <c r="J518" t="s">
        <v>22</v>
      </c>
      <c r="K518" t="s">
        <v>38129</v>
      </c>
      <c r="L518">
        <v>18</v>
      </c>
    </row>
    <row r="519" spans="1:14">
      <c r="A519">
        <f t="shared" si="8"/>
        <v>517</v>
      </c>
      <c r="B519" t="s">
        <v>124</v>
      </c>
      <c r="C519">
        <f>VLOOKUP(B519,[11]Sheet2!A$1:B$100,2,FALSE)</f>
        <v>52</v>
      </c>
      <c r="D519" t="s">
        <v>38130</v>
      </c>
      <c r="E519" t="s">
        <v>38131</v>
      </c>
      <c r="F519" t="s">
        <v>38132</v>
      </c>
      <c r="G519" t="s">
        <v>35818</v>
      </c>
      <c r="H519">
        <v>2008</v>
      </c>
      <c r="I519" t="s">
        <v>863</v>
      </c>
      <c r="J519" t="s">
        <v>22</v>
      </c>
      <c r="K519" t="s">
        <v>38133</v>
      </c>
      <c r="L519">
        <v>40</v>
      </c>
      <c r="M519" t="s">
        <v>38134</v>
      </c>
    </row>
    <row r="520" spans="1:14">
      <c r="A520">
        <f t="shared" si="8"/>
        <v>518</v>
      </c>
      <c r="B520" t="s">
        <v>124</v>
      </c>
      <c r="C520">
        <f>VLOOKUP(B520,[11]Sheet2!A$1:B$100,2,FALSE)</f>
        <v>52</v>
      </c>
      <c r="D520" t="s">
        <v>38135</v>
      </c>
      <c r="E520" t="s">
        <v>38136</v>
      </c>
      <c r="F520" t="s">
        <v>36447</v>
      </c>
      <c r="G520" t="s">
        <v>34838</v>
      </c>
      <c r="H520">
        <v>2006</v>
      </c>
      <c r="I520" t="s">
        <v>9565</v>
      </c>
      <c r="J520" t="s">
        <v>22</v>
      </c>
      <c r="K520" t="s">
        <v>38137</v>
      </c>
      <c r="L520">
        <v>26</v>
      </c>
      <c r="M520" t="s">
        <v>38138</v>
      </c>
    </row>
    <row r="521" spans="1:14">
      <c r="A521">
        <f t="shared" si="8"/>
        <v>519</v>
      </c>
      <c r="B521" t="s">
        <v>124</v>
      </c>
      <c r="C521">
        <f>VLOOKUP(B521,[11]Sheet2!A$1:B$100,2,FALSE)</f>
        <v>52</v>
      </c>
      <c r="D521" t="s">
        <v>38139</v>
      </c>
      <c r="E521" t="s">
        <v>38140</v>
      </c>
      <c r="F521" t="s">
        <v>38141</v>
      </c>
      <c r="G521" t="s">
        <v>3089</v>
      </c>
      <c r="H521">
        <v>2004</v>
      </c>
      <c r="I521" t="s">
        <v>3090</v>
      </c>
      <c r="J521" t="s">
        <v>22</v>
      </c>
      <c r="K521" t="s">
        <v>38142</v>
      </c>
      <c r="L521">
        <v>219</v>
      </c>
      <c r="M521" t="s">
        <v>38143</v>
      </c>
    </row>
    <row r="522" spans="1:14">
      <c r="A522">
        <f t="shared" si="8"/>
        <v>520</v>
      </c>
      <c r="B522" t="s">
        <v>124</v>
      </c>
      <c r="C522">
        <f>VLOOKUP(B522,[11]Sheet2!A$1:B$100,2,FALSE)</f>
        <v>52</v>
      </c>
      <c r="D522" t="s">
        <v>38144</v>
      </c>
      <c r="E522" t="s">
        <v>38145</v>
      </c>
      <c r="F522" t="s">
        <v>38146</v>
      </c>
      <c r="G522" t="s">
        <v>3304</v>
      </c>
      <c r="H522">
        <v>1992</v>
      </c>
      <c r="I522" t="s">
        <v>353</v>
      </c>
      <c r="J522" t="s">
        <v>22</v>
      </c>
      <c r="K522" t="s">
        <v>38147</v>
      </c>
      <c r="L522">
        <v>425</v>
      </c>
      <c r="M522" t="s">
        <v>38148</v>
      </c>
    </row>
    <row r="523" spans="1:14">
      <c r="A523">
        <f t="shared" si="8"/>
        <v>521</v>
      </c>
      <c r="B523" t="s">
        <v>336</v>
      </c>
      <c r="C523">
        <f>VLOOKUP(B523,[11]Sheet2!A$1:B$100,2,FALSE)</f>
        <v>53</v>
      </c>
      <c r="D523" t="s">
        <v>38149</v>
      </c>
      <c r="E523" t="s">
        <v>38150</v>
      </c>
      <c r="F523" t="s">
        <v>35879</v>
      </c>
      <c r="G523" t="s">
        <v>38151</v>
      </c>
      <c r="H523">
        <v>1997</v>
      </c>
      <c r="I523" t="s">
        <v>25018</v>
      </c>
      <c r="J523" t="s">
        <v>102</v>
      </c>
      <c r="K523" t="s">
        <v>38152</v>
      </c>
      <c r="L523">
        <v>23</v>
      </c>
      <c r="M523" t="s">
        <v>38150</v>
      </c>
      <c r="N523" t="s">
        <v>1717</v>
      </c>
    </row>
    <row r="524" spans="1:14">
      <c r="A524">
        <f t="shared" si="8"/>
        <v>522</v>
      </c>
      <c r="B524" t="s">
        <v>336</v>
      </c>
      <c r="C524">
        <f>VLOOKUP(B524,[11]Sheet2!A$1:B$100,2,FALSE)</f>
        <v>53</v>
      </c>
      <c r="D524" t="s">
        <v>38153</v>
      </c>
      <c r="E524" t="s">
        <v>38154</v>
      </c>
      <c r="F524" t="s">
        <v>38155</v>
      </c>
      <c r="G524" t="s">
        <v>1014</v>
      </c>
      <c r="H524">
        <v>1987</v>
      </c>
      <c r="I524" t="s">
        <v>181</v>
      </c>
      <c r="J524" t="s">
        <v>22</v>
      </c>
      <c r="K524" t="s">
        <v>38156</v>
      </c>
      <c r="L524">
        <v>59</v>
      </c>
    </row>
    <row r="525" spans="1:14">
      <c r="A525">
        <f t="shared" si="8"/>
        <v>523</v>
      </c>
      <c r="B525" t="s">
        <v>336</v>
      </c>
      <c r="C525">
        <f>VLOOKUP(B525,[11]Sheet2!A$1:B$100,2,FALSE)</f>
        <v>53</v>
      </c>
      <c r="D525" t="s">
        <v>38157</v>
      </c>
      <c r="F525" t="s">
        <v>38158</v>
      </c>
      <c r="G525" t="s">
        <v>38159</v>
      </c>
      <c r="H525">
        <v>1997</v>
      </c>
      <c r="I525" t="s">
        <v>38160</v>
      </c>
      <c r="J525" t="s">
        <v>22</v>
      </c>
      <c r="N525" t="s">
        <v>34</v>
      </c>
    </row>
    <row r="526" spans="1:14">
      <c r="A526">
        <f t="shared" si="8"/>
        <v>524</v>
      </c>
      <c r="B526" t="s">
        <v>336</v>
      </c>
      <c r="C526">
        <f>VLOOKUP(B526,[11]Sheet2!A$1:B$100,2,FALSE)</f>
        <v>53</v>
      </c>
      <c r="D526" t="s">
        <v>38161</v>
      </c>
      <c r="E526" t="s">
        <v>38162</v>
      </c>
      <c r="F526" t="s">
        <v>38163</v>
      </c>
      <c r="G526" t="s">
        <v>7907</v>
      </c>
      <c r="H526">
        <v>2001</v>
      </c>
      <c r="I526" t="s">
        <v>5172</v>
      </c>
      <c r="J526" t="s">
        <v>22</v>
      </c>
      <c r="K526" t="s">
        <v>38164</v>
      </c>
    </row>
    <row r="527" spans="1:14">
      <c r="A527">
        <f t="shared" si="8"/>
        <v>525</v>
      </c>
      <c r="B527" t="s">
        <v>336</v>
      </c>
      <c r="C527">
        <f>VLOOKUP(B527,[11]Sheet2!A$1:B$100,2,FALSE)</f>
        <v>53</v>
      </c>
      <c r="D527" t="s">
        <v>38165</v>
      </c>
      <c r="F527" t="s">
        <v>38166</v>
      </c>
      <c r="H527">
        <v>1985</v>
      </c>
      <c r="J527" t="s">
        <v>4645</v>
      </c>
      <c r="N527" t="s">
        <v>34</v>
      </c>
    </row>
    <row r="528" spans="1:14">
      <c r="A528">
        <f t="shared" si="8"/>
        <v>526</v>
      </c>
      <c r="B528" t="s">
        <v>336</v>
      </c>
      <c r="C528">
        <f>VLOOKUP(B528,[11]Sheet2!A$1:B$100,2,FALSE)</f>
        <v>53</v>
      </c>
      <c r="D528" t="s">
        <v>38167</v>
      </c>
      <c r="F528" t="s">
        <v>38168</v>
      </c>
      <c r="H528">
        <v>1979</v>
      </c>
      <c r="I528" t="s">
        <v>38169</v>
      </c>
      <c r="J528" t="s">
        <v>4626</v>
      </c>
      <c r="N528" t="s">
        <v>34</v>
      </c>
    </row>
    <row r="529" spans="1:14">
      <c r="A529">
        <f t="shared" si="8"/>
        <v>527</v>
      </c>
      <c r="B529" t="s">
        <v>336</v>
      </c>
      <c r="C529">
        <f>VLOOKUP(B529,[11]Sheet2!A$1:B$100,2,FALSE)</f>
        <v>53</v>
      </c>
      <c r="D529" t="s">
        <v>38170</v>
      </c>
      <c r="E529" t="s">
        <v>38171</v>
      </c>
      <c r="F529" t="s">
        <v>38172</v>
      </c>
      <c r="J529" t="s">
        <v>4644</v>
      </c>
      <c r="K529" t="s">
        <v>38173</v>
      </c>
      <c r="M529" t="s">
        <v>38171</v>
      </c>
      <c r="N529" t="s">
        <v>24</v>
      </c>
    </row>
    <row r="530" spans="1:14">
      <c r="A530">
        <f t="shared" si="8"/>
        <v>528</v>
      </c>
      <c r="B530" t="s">
        <v>336</v>
      </c>
      <c r="C530">
        <f>VLOOKUP(B530,[11]Sheet2!A$1:B$100,2,FALSE)</f>
        <v>53</v>
      </c>
      <c r="D530" t="s">
        <v>38174</v>
      </c>
      <c r="E530" t="s">
        <v>38175</v>
      </c>
      <c r="F530" t="s">
        <v>38176</v>
      </c>
      <c r="J530" t="s">
        <v>102</v>
      </c>
      <c r="K530" t="s">
        <v>38177</v>
      </c>
      <c r="M530" t="s">
        <v>38175</v>
      </c>
      <c r="N530" t="s">
        <v>1717</v>
      </c>
    </row>
    <row r="531" spans="1:14">
      <c r="A531">
        <f t="shared" si="8"/>
        <v>529</v>
      </c>
      <c r="B531" t="s">
        <v>336</v>
      </c>
      <c r="C531">
        <f>VLOOKUP(B531,[11]Sheet2!A$1:B$100,2,FALSE)</f>
        <v>53</v>
      </c>
      <c r="D531" t="s">
        <v>38178</v>
      </c>
      <c r="E531" t="s">
        <v>38179</v>
      </c>
      <c r="F531" t="s">
        <v>38180</v>
      </c>
      <c r="G531" t="s">
        <v>38181</v>
      </c>
      <c r="H531">
        <v>1997</v>
      </c>
      <c r="I531" t="s">
        <v>535</v>
      </c>
      <c r="J531" t="s">
        <v>22</v>
      </c>
      <c r="K531" t="s">
        <v>38182</v>
      </c>
    </row>
    <row r="532" spans="1:14">
      <c r="A532">
        <f t="shared" si="8"/>
        <v>530</v>
      </c>
      <c r="B532" t="s">
        <v>336</v>
      </c>
      <c r="C532">
        <f>VLOOKUP(B532,[11]Sheet2!A$1:B$100,2,FALSE)</f>
        <v>53</v>
      </c>
      <c r="D532" t="s">
        <v>38183</v>
      </c>
      <c r="E532" t="s">
        <v>38184</v>
      </c>
      <c r="F532" t="s">
        <v>38185</v>
      </c>
      <c r="H532">
        <v>2007</v>
      </c>
      <c r="I532" t="s">
        <v>6091</v>
      </c>
      <c r="J532" t="s">
        <v>102</v>
      </c>
      <c r="K532" t="s">
        <v>38186</v>
      </c>
    </row>
    <row r="533" spans="1:14">
      <c r="A533">
        <f t="shared" si="8"/>
        <v>531</v>
      </c>
      <c r="B533" t="s">
        <v>299</v>
      </c>
      <c r="C533">
        <f>VLOOKUP(B533,[11]Sheet2!A$1:B$100,2,FALSE)</f>
        <v>54</v>
      </c>
      <c r="D533" t="s">
        <v>38187</v>
      </c>
      <c r="E533" t="s">
        <v>38188</v>
      </c>
      <c r="F533" t="s">
        <v>38189</v>
      </c>
      <c r="G533" t="s">
        <v>7907</v>
      </c>
      <c r="H533">
        <v>2012</v>
      </c>
      <c r="I533" t="s">
        <v>3090</v>
      </c>
      <c r="J533" t="s">
        <v>22</v>
      </c>
      <c r="K533" t="s">
        <v>38190</v>
      </c>
      <c r="L533">
        <v>1</v>
      </c>
      <c r="M533" t="s">
        <v>38191</v>
      </c>
    </row>
    <row r="534" spans="1:14">
      <c r="A534">
        <f t="shared" si="8"/>
        <v>532</v>
      </c>
      <c r="B534" t="s">
        <v>299</v>
      </c>
      <c r="C534">
        <f>VLOOKUP(B534,[11]Sheet2!A$1:B$100,2,FALSE)</f>
        <v>54</v>
      </c>
      <c r="D534" t="s">
        <v>38192</v>
      </c>
      <c r="F534" t="s">
        <v>38193</v>
      </c>
      <c r="G534" t="s">
        <v>38194</v>
      </c>
      <c r="H534">
        <v>1994</v>
      </c>
      <c r="I534" t="s">
        <v>38195</v>
      </c>
      <c r="J534" t="s">
        <v>22</v>
      </c>
      <c r="N534" t="s">
        <v>34</v>
      </c>
    </row>
    <row r="535" spans="1:14">
      <c r="A535">
        <f t="shared" si="8"/>
        <v>533</v>
      </c>
      <c r="B535" t="s">
        <v>299</v>
      </c>
      <c r="C535">
        <f>VLOOKUP(B535,[11]Sheet2!A$1:B$100,2,FALSE)</f>
        <v>54</v>
      </c>
      <c r="D535" t="s">
        <v>38196</v>
      </c>
      <c r="E535" t="s">
        <v>38197</v>
      </c>
      <c r="F535" t="s">
        <v>38198</v>
      </c>
      <c r="H535">
        <v>2008</v>
      </c>
      <c r="I535" t="s">
        <v>38199</v>
      </c>
      <c r="J535" t="s">
        <v>4626</v>
      </c>
      <c r="K535" t="s">
        <v>38200</v>
      </c>
      <c r="M535" t="s">
        <v>38201</v>
      </c>
      <c r="N535" t="s">
        <v>34</v>
      </c>
    </row>
    <row r="536" spans="1:14">
      <c r="A536">
        <f t="shared" si="8"/>
        <v>534</v>
      </c>
      <c r="B536" t="s">
        <v>299</v>
      </c>
      <c r="C536">
        <f>VLOOKUP(B536,[11]Sheet2!A$1:B$100,2,FALSE)</f>
        <v>54</v>
      </c>
      <c r="D536" t="s">
        <v>38202</v>
      </c>
      <c r="E536" t="s">
        <v>38203</v>
      </c>
      <c r="F536" t="s">
        <v>38204</v>
      </c>
      <c r="G536" t="s">
        <v>38205</v>
      </c>
      <c r="H536">
        <v>2014</v>
      </c>
      <c r="I536" t="s">
        <v>38206</v>
      </c>
      <c r="J536" t="s">
        <v>22</v>
      </c>
      <c r="K536" t="s">
        <v>38207</v>
      </c>
      <c r="M536" t="s">
        <v>38203</v>
      </c>
      <c r="N536" t="s">
        <v>1717</v>
      </c>
    </row>
    <row r="537" spans="1:14">
      <c r="A537">
        <f t="shared" si="8"/>
        <v>535</v>
      </c>
      <c r="B537" t="s">
        <v>299</v>
      </c>
      <c r="C537">
        <f>VLOOKUP(B537,[11]Sheet2!A$1:B$100,2,FALSE)</f>
        <v>54</v>
      </c>
      <c r="D537" t="s">
        <v>38208</v>
      </c>
      <c r="E537" t="s">
        <v>38209</v>
      </c>
      <c r="F537" t="s">
        <v>38210</v>
      </c>
      <c r="H537">
        <v>2007</v>
      </c>
      <c r="I537" t="s">
        <v>6091</v>
      </c>
      <c r="J537" t="s">
        <v>102</v>
      </c>
      <c r="K537" t="s">
        <v>38211</v>
      </c>
    </row>
    <row r="538" spans="1:14">
      <c r="A538">
        <f t="shared" si="8"/>
        <v>536</v>
      </c>
      <c r="B538" t="s">
        <v>299</v>
      </c>
      <c r="C538">
        <f>VLOOKUP(B538,[11]Sheet2!A$1:B$100,2,FALSE)</f>
        <v>54</v>
      </c>
      <c r="D538" t="s">
        <v>38212</v>
      </c>
      <c r="J538" t="s">
        <v>22</v>
      </c>
      <c r="N538" t="s">
        <v>34</v>
      </c>
    </row>
    <row r="539" spans="1:14">
      <c r="A539">
        <f t="shared" si="8"/>
        <v>537</v>
      </c>
      <c r="B539" t="s">
        <v>299</v>
      </c>
      <c r="C539">
        <f>VLOOKUP(B539,[11]Sheet2!A$1:B$100,2,FALSE)</f>
        <v>54</v>
      </c>
      <c r="D539" t="s">
        <v>38213</v>
      </c>
      <c r="E539" t="s">
        <v>38214</v>
      </c>
      <c r="F539" t="s">
        <v>38215</v>
      </c>
      <c r="G539" t="s">
        <v>38216</v>
      </c>
      <c r="H539">
        <v>2014</v>
      </c>
      <c r="I539" t="s">
        <v>7825</v>
      </c>
      <c r="J539" t="s">
        <v>22</v>
      </c>
      <c r="K539" t="s">
        <v>38217</v>
      </c>
      <c r="M539" t="s">
        <v>38214</v>
      </c>
      <c r="N539" t="s">
        <v>24</v>
      </c>
    </row>
    <row r="540" spans="1:14">
      <c r="A540">
        <f t="shared" si="8"/>
        <v>538</v>
      </c>
      <c r="B540" t="s">
        <v>299</v>
      </c>
      <c r="C540">
        <f>VLOOKUP(B540,[11]Sheet2!A$1:B$100,2,FALSE)</f>
        <v>54</v>
      </c>
      <c r="D540" t="s">
        <v>38218</v>
      </c>
      <c r="E540" t="s">
        <v>38219</v>
      </c>
      <c r="F540" t="s">
        <v>38220</v>
      </c>
      <c r="G540" t="s">
        <v>38221</v>
      </c>
      <c r="H540">
        <v>2009</v>
      </c>
      <c r="I540" t="s">
        <v>1466</v>
      </c>
      <c r="J540" t="s">
        <v>22</v>
      </c>
      <c r="K540" t="s">
        <v>38222</v>
      </c>
    </row>
    <row r="541" spans="1:14">
      <c r="A541">
        <f t="shared" si="8"/>
        <v>539</v>
      </c>
      <c r="B541" t="s">
        <v>299</v>
      </c>
      <c r="C541">
        <f>VLOOKUP(B541,[11]Sheet2!A$1:B$100,2,FALSE)</f>
        <v>54</v>
      </c>
      <c r="D541" t="s">
        <v>38223</v>
      </c>
      <c r="E541" t="s">
        <v>38224</v>
      </c>
      <c r="F541" t="s">
        <v>35955</v>
      </c>
      <c r="J541" t="s">
        <v>4644</v>
      </c>
      <c r="K541" t="s">
        <v>38225</v>
      </c>
      <c r="M541" t="s">
        <v>38224</v>
      </c>
      <c r="N541" t="s">
        <v>24</v>
      </c>
    </row>
    <row r="542" spans="1:14">
      <c r="A542">
        <f t="shared" si="8"/>
        <v>540</v>
      </c>
      <c r="B542" t="s">
        <v>299</v>
      </c>
      <c r="C542">
        <f>VLOOKUP(B542,[11]Sheet2!A$1:B$100,2,FALSE)</f>
        <v>54</v>
      </c>
      <c r="D542" t="s">
        <v>38226</v>
      </c>
      <c r="E542" t="s">
        <v>38227</v>
      </c>
      <c r="F542" t="s">
        <v>38228</v>
      </c>
      <c r="J542" t="s">
        <v>167</v>
      </c>
      <c r="K542" t="s">
        <v>38229</v>
      </c>
      <c r="M542" t="s">
        <v>38227</v>
      </c>
      <c r="N542" t="s">
        <v>1717</v>
      </c>
    </row>
    <row r="543" spans="1:14">
      <c r="A543">
        <f t="shared" si="8"/>
        <v>541</v>
      </c>
      <c r="B543" t="s">
        <v>504</v>
      </c>
      <c r="C543">
        <f>VLOOKUP(B543,[11]Sheet2!A$1:B$100,2,FALSE)</f>
        <v>55</v>
      </c>
      <c r="D543" t="s">
        <v>38230</v>
      </c>
      <c r="E543" t="s">
        <v>38231</v>
      </c>
      <c r="F543" t="s">
        <v>38232</v>
      </c>
      <c r="G543" t="s">
        <v>38233</v>
      </c>
      <c r="H543">
        <v>2013</v>
      </c>
      <c r="I543" t="s">
        <v>38234</v>
      </c>
      <c r="J543" t="s">
        <v>102</v>
      </c>
      <c r="K543" t="s">
        <v>38235</v>
      </c>
      <c r="M543" t="s">
        <v>38231</v>
      </c>
      <c r="N543" t="s">
        <v>24</v>
      </c>
    </row>
    <row r="544" spans="1:14">
      <c r="A544">
        <f t="shared" si="8"/>
        <v>542</v>
      </c>
      <c r="B544" t="s">
        <v>504</v>
      </c>
      <c r="C544">
        <f>VLOOKUP(B544,[11]Sheet2!A$1:B$100,2,FALSE)</f>
        <v>55</v>
      </c>
      <c r="D544" t="s">
        <v>38236</v>
      </c>
      <c r="F544" t="s">
        <v>36056</v>
      </c>
      <c r="J544" t="s">
        <v>22</v>
      </c>
      <c r="N544" t="s">
        <v>34</v>
      </c>
    </row>
    <row r="545" spans="1:14">
      <c r="A545">
        <f t="shared" si="8"/>
        <v>543</v>
      </c>
      <c r="B545" t="s">
        <v>504</v>
      </c>
      <c r="C545">
        <f>VLOOKUP(B545,[11]Sheet2!A$1:B$100,2,FALSE)</f>
        <v>55</v>
      </c>
      <c r="D545" t="s">
        <v>38237</v>
      </c>
      <c r="E545" t="s">
        <v>38238</v>
      </c>
      <c r="F545" t="s">
        <v>38239</v>
      </c>
      <c r="G545" t="s">
        <v>38240</v>
      </c>
      <c r="H545">
        <v>2013</v>
      </c>
      <c r="I545" t="s">
        <v>378</v>
      </c>
      <c r="J545" t="s">
        <v>22</v>
      </c>
      <c r="K545" t="s">
        <v>38241</v>
      </c>
    </row>
    <row r="546" spans="1:14">
      <c r="A546">
        <f t="shared" si="8"/>
        <v>544</v>
      </c>
      <c r="B546" t="s">
        <v>504</v>
      </c>
      <c r="C546">
        <f>VLOOKUP(B546,[11]Sheet2!A$1:B$100,2,FALSE)</f>
        <v>55</v>
      </c>
      <c r="D546" t="s">
        <v>38242</v>
      </c>
      <c r="F546" t="s">
        <v>38243</v>
      </c>
      <c r="H546">
        <v>1999</v>
      </c>
      <c r="J546" t="s">
        <v>167</v>
      </c>
      <c r="N546" t="s">
        <v>34</v>
      </c>
    </row>
    <row r="547" spans="1:14">
      <c r="A547">
        <f t="shared" si="8"/>
        <v>545</v>
      </c>
      <c r="B547" t="s">
        <v>504</v>
      </c>
      <c r="C547">
        <f>VLOOKUP(B547,[11]Sheet2!A$1:B$100,2,FALSE)</f>
        <v>55</v>
      </c>
      <c r="D547" t="s">
        <v>38244</v>
      </c>
      <c r="E547" t="s">
        <v>38245</v>
      </c>
      <c r="F547" t="s">
        <v>38246</v>
      </c>
      <c r="G547" t="s">
        <v>38247</v>
      </c>
      <c r="H547">
        <v>2013</v>
      </c>
      <c r="I547" t="s">
        <v>38248</v>
      </c>
      <c r="J547" t="s">
        <v>22</v>
      </c>
      <c r="K547" t="s">
        <v>38249</v>
      </c>
      <c r="M547" t="s">
        <v>38245</v>
      </c>
      <c r="N547" t="s">
        <v>24</v>
      </c>
    </row>
    <row r="548" spans="1:14">
      <c r="A548">
        <f t="shared" si="8"/>
        <v>546</v>
      </c>
      <c r="B548" t="s">
        <v>504</v>
      </c>
      <c r="C548">
        <f>VLOOKUP(B548,[11]Sheet2!A$1:B$100,2,FALSE)</f>
        <v>55</v>
      </c>
      <c r="D548" t="s">
        <v>38250</v>
      </c>
      <c r="E548" t="s">
        <v>38251</v>
      </c>
      <c r="F548" t="s">
        <v>38252</v>
      </c>
      <c r="G548" t="s">
        <v>38253</v>
      </c>
      <c r="H548">
        <v>1997</v>
      </c>
      <c r="I548" t="s">
        <v>13128</v>
      </c>
      <c r="J548" t="s">
        <v>22</v>
      </c>
      <c r="K548" t="s">
        <v>38254</v>
      </c>
    </row>
    <row r="549" spans="1:14">
      <c r="A549">
        <f t="shared" si="8"/>
        <v>547</v>
      </c>
      <c r="B549" t="s">
        <v>504</v>
      </c>
      <c r="C549">
        <f>VLOOKUP(B549,[11]Sheet2!A$1:B$100,2,FALSE)</f>
        <v>55</v>
      </c>
      <c r="D549" t="s">
        <v>38255</v>
      </c>
      <c r="E549" t="s">
        <v>38256</v>
      </c>
      <c r="F549" t="s">
        <v>38257</v>
      </c>
      <c r="G549" t="s">
        <v>35818</v>
      </c>
      <c r="H549">
        <v>2013</v>
      </c>
      <c r="I549" t="s">
        <v>863</v>
      </c>
      <c r="J549" t="s">
        <v>22</v>
      </c>
      <c r="K549" t="s">
        <v>38258</v>
      </c>
      <c r="M549" t="s">
        <v>38259</v>
      </c>
    </row>
    <row r="550" spans="1:14">
      <c r="A550">
        <f t="shared" si="8"/>
        <v>548</v>
      </c>
      <c r="B550" t="s">
        <v>504</v>
      </c>
      <c r="C550">
        <f>VLOOKUP(B550,[11]Sheet2!A$1:B$100,2,FALSE)</f>
        <v>55</v>
      </c>
      <c r="D550" t="s">
        <v>38260</v>
      </c>
      <c r="E550" t="s">
        <v>38261</v>
      </c>
      <c r="F550" t="s">
        <v>38262</v>
      </c>
      <c r="H550">
        <v>2013</v>
      </c>
      <c r="I550" t="s">
        <v>35794</v>
      </c>
      <c r="J550" t="s">
        <v>4626</v>
      </c>
      <c r="K550" t="s">
        <v>38263</v>
      </c>
    </row>
    <row r="551" spans="1:14">
      <c r="A551">
        <f t="shared" si="8"/>
        <v>549</v>
      </c>
      <c r="B551" t="s">
        <v>504</v>
      </c>
      <c r="C551">
        <f>VLOOKUP(B551,[11]Sheet2!A$1:B$100,2,FALSE)</f>
        <v>55</v>
      </c>
      <c r="D551" t="s">
        <v>38264</v>
      </c>
      <c r="F551" t="s">
        <v>38265</v>
      </c>
      <c r="G551" t="s">
        <v>4985</v>
      </c>
      <c r="H551">
        <v>1974</v>
      </c>
      <c r="J551" t="s">
        <v>22</v>
      </c>
      <c r="N551" t="s">
        <v>34</v>
      </c>
    </row>
    <row r="552" spans="1:14">
      <c r="A552">
        <f t="shared" si="8"/>
        <v>550</v>
      </c>
      <c r="B552" t="s">
        <v>504</v>
      </c>
      <c r="C552">
        <f>VLOOKUP(B552,[11]Sheet2!A$1:B$100,2,FALSE)</f>
        <v>55</v>
      </c>
      <c r="D552" t="s">
        <v>38266</v>
      </c>
      <c r="E552" t="s">
        <v>38267</v>
      </c>
      <c r="F552" t="s">
        <v>38268</v>
      </c>
      <c r="G552" t="s">
        <v>37090</v>
      </c>
      <c r="H552">
        <v>2013</v>
      </c>
      <c r="I552" t="s">
        <v>413</v>
      </c>
      <c r="J552" t="s">
        <v>22</v>
      </c>
      <c r="K552" t="s">
        <v>38269</v>
      </c>
      <c r="M552" t="s">
        <v>38267</v>
      </c>
      <c r="N552" t="s">
        <v>1717</v>
      </c>
    </row>
    <row r="553" spans="1:14">
      <c r="A553">
        <f t="shared" si="8"/>
        <v>551</v>
      </c>
      <c r="B553" t="s">
        <v>152</v>
      </c>
      <c r="C553">
        <f>VLOOKUP(B553,[11]Sheet2!A$1:B$100,2,FALSE)</f>
        <v>56</v>
      </c>
      <c r="D553" t="s">
        <v>38270</v>
      </c>
      <c r="F553" t="s">
        <v>38271</v>
      </c>
      <c r="H553">
        <v>2004</v>
      </c>
      <c r="I553" t="s">
        <v>38272</v>
      </c>
      <c r="J553" t="s">
        <v>4626</v>
      </c>
      <c r="N553" t="s">
        <v>34</v>
      </c>
    </row>
    <row r="554" spans="1:14">
      <c r="A554">
        <f t="shared" si="8"/>
        <v>552</v>
      </c>
      <c r="B554" t="s">
        <v>152</v>
      </c>
      <c r="C554">
        <f>VLOOKUP(B554,[11]Sheet2!A$1:B$100,2,FALSE)</f>
        <v>56</v>
      </c>
      <c r="D554" t="s">
        <v>38273</v>
      </c>
      <c r="F554" t="s">
        <v>38274</v>
      </c>
      <c r="H554">
        <v>2007</v>
      </c>
      <c r="I554" t="s">
        <v>38275</v>
      </c>
      <c r="J554" t="s">
        <v>4626</v>
      </c>
      <c r="N554" t="s">
        <v>34</v>
      </c>
    </row>
    <row r="555" spans="1:14">
      <c r="A555">
        <f t="shared" si="8"/>
        <v>553</v>
      </c>
      <c r="B555" t="s">
        <v>152</v>
      </c>
      <c r="C555">
        <f>VLOOKUP(B555,[11]Sheet2!A$1:B$100,2,FALSE)</f>
        <v>56</v>
      </c>
      <c r="D555" t="s">
        <v>38276</v>
      </c>
      <c r="F555" t="s">
        <v>38277</v>
      </c>
      <c r="G555" t="s">
        <v>38278</v>
      </c>
      <c r="H555">
        <v>1995</v>
      </c>
      <c r="I555" t="s">
        <v>38279</v>
      </c>
      <c r="J555" t="s">
        <v>22</v>
      </c>
      <c r="N555" t="s">
        <v>34</v>
      </c>
    </row>
    <row r="556" spans="1:14">
      <c r="A556">
        <f t="shared" si="8"/>
        <v>554</v>
      </c>
      <c r="B556" t="s">
        <v>152</v>
      </c>
      <c r="C556">
        <f>VLOOKUP(B556,[11]Sheet2!A$1:B$100,2,FALSE)</f>
        <v>56</v>
      </c>
      <c r="D556" t="s">
        <v>38280</v>
      </c>
      <c r="J556" t="s">
        <v>22</v>
      </c>
      <c r="N556" t="s">
        <v>34</v>
      </c>
    </row>
    <row r="557" spans="1:14">
      <c r="A557">
        <f t="shared" si="8"/>
        <v>555</v>
      </c>
      <c r="B557" t="s">
        <v>152</v>
      </c>
      <c r="C557">
        <f>VLOOKUP(B557,[11]Sheet2!A$1:B$100,2,FALSE)</f>
        <v>56</v>
      </c>
      <c r="D557" t="s">
        <v>36676</v>
      </c>
      <c r="E557" t="s">
        <v>38281</v>
      </c>
      <c r="F557" t="s">
        <v>38282</v>
      </c>
      <c r="H557">
        <v>2004</v>
      </c>
      <c r="I557" t="s">
        <v>38283</v>
      </c>
      <c r="J557" t="s">
        <v>22</v>
      </c>
      <c r="K557" t="s">
        <v>38284</v>
      </c>
    </row>
    <row r="558" spans="1:14">
      <c r="A558">
        <f t="shared" si="8"/>
        <v>556</v>
      </c>
      <c r="B558" t="s">
        <v>152</v>
      </c>
      <c r="C558">
        <f>VLOOKUP(B558,[11]Sheet2!A$1:B$100,2,FALSE)</f>
        <v>56</v>
      </c>
      <c r="D558" t="s">
        <v>38285</v>
      </c>
      <c r="E558" t="s">
        <v>38286</v>
      </c>
      <c r="F558" t="s">
        <v>38287</v>
      </c>
      <c r="H558" t="s">
        <v>38288</v>
      </c>
      <c r="J558" t="s">
        <v>4626</v>
      </c>
      <c r="K558" t="s">
        <v>38289</v>
      </c>
      <c r="M558" t="s">
        <v>38286</v>
      </c>
      <c r="N558" t="s">
        <v>24</v>
      </c>
    </row>
    <row r="559" spans="1:14">
      <c r="A559">
        <f t="shared" si="8"/>
        <v>557</v>
      </c>
      <c r="B559" t="s">
        <v>152</v>
      </c>
      <c r="C559">
        <f>VLOOKUP(B559,[11]Sheet2!A$1:B$100,2,FALSE)</f>
        <v>56</v>
      </c>
      <c r="D559" t="s">
        <v>38290</v>
      </c>
      <c r="E559" t="s">
        <v>38291</v>
      </c>
      <c r="F559" t="s">
        <v>38292</v>
      </c>
      <c r="G559" t="s">
        <v>29671</v>
      </c>
      <c r="J559" t="s">
        <v>22</v>
      </c>
      <c r="K559" t="s">
        <v>38293</v>
      </c>
      <c r="L559">
        <v>2</v>
      </c>
    </row>
    <row r="560" spans="1:14">
      <c r="A560">
        <f t="shared" si="8"/>
        <v>558</v>
      </c>
      <c r="B560" t="s">
        <v>152</v>
      </c>
      <c r="C560">
        <f>VLOOKUP(B560,[11]Sheet2!A$1:B$100,2,FALSE)</f>
        <v>56</v>
      </c>
      <c r="D560" t="s">
        <v>38294</v>
      </c>
      <c r="E560" t="s">
        <v>38295</v>
      </c>
      <c r="F560" t="s">
        <v>38296</v>
      </c>
      <c r="H560">
        <v>2005</v>
      </c>
      <c r="I560" t="s">
        <v>38297</v>
      </c>
      <c r="J560" t="s">
        <v>22</v>
      </c>
      <c r="K560" t="s">
        <v>38298</v>
      </c>
    </row>
    <row r="561" spans="1:14">
      <c r="A561">
        <f t="shared" si="8"/>
        <v>559</v>
      </c>
      <c r="B561" t="s">
        <v>152</v>
      </c>
      <c r="C561">
        <f>VLOOKUP(B561,[11]Sheet2!A$1:B$100,2,FALSE)</f>
        <v>56</v>
      </c>
      <c r="D561" t="s">
        <v>38299</v>
      </c>
      <c r="E561" t="s">
        <v>38300</v>
      </c>
      <c r="F561" t="s">
        <v>38301</v>
      </c>
      <c r="H561">
        <v>2012</v>
      </c>
      <c r="I561" t="s">
        <v>38302</v>
      </c>
      <c r="J561" t="s">
        <v>4626</v>
      </c>
      <c r="K561" t="s">
        <v>38303</v>
      </c>
    </row>
    <row r="562" spans="1:14">
      <c r="A562">
        <f t="shared" si="8"/>
        <v>560</v>
      </c>
      <c r="B562" t="s">
        <v>152</v>
      </c>
      <c r="C562">
        <f>VLOOKUP(B562,[11]Sheet2!A$1:B$100,2,FALSE)</f>
        <v>56</v>
      </c>
      <c r="D562" t="s">
        <v>38304</v>
      </c>
      <c r="E562" t="s">
        <v>38305</v>
      </c>
      <c r="F562" t="s">
        <v>38306</v>
      </c>
      <c r="G562" t="s">
        <v>1304</v>
      </c>
      <c r="H562">
        <v>2014</v>
      </c>
      <c r="I562" t="s">
        <v>535</v>
      </c>
      <c r="J562" t="s">
        <v>22</v>
      </c>
      <c r="K562" t="s">
        <v>38307</v>
      </c>
      <c r="M562" t="s">
        <v>38308</v>
      </c>
    </row>
    <row r="563" spans="1:14">
      <c r="A563">
        <f t="shared" si="8"/>
        <v>561</v>
      </c>
      <c r="B563" t="s">
        <v>602</v>
      </c>
      <c r="C563">
        <f>VLOOKUP(B563,[11]Sheet2!A$1:B$100,2,FALSE)</f>
        <v>57</v>
      </c>
      <c r="D563" t="s">
        <v>38309</v>
      </c>
      <c r="F563" t="s">
        <v>36279</v>
      </c>
      <c r="H563">
        <v>2007</v>
      </c>
      <c r="J563" t="s">
        <v>22</v>
      </c>
      <c r="N563" t="s">
        <v>34</v>
      </c>
    </row>
    <row r="564" spans="1:14">
      <c r="A564">
        <f t="shared" si="8"/>
        <v>562</v>
      </c>
      <c r="B564" t="s">
        <v>602</v>
      </c>
      <c r="C564">
        <f>VLOOKUP(B564,[11]Sheet2!A$1:B$100,2,FALSE)</f>
        <v>57</v>
      </c>
      <c r="D564" t="s">
        <v>38310</v>
      </c>
      <c r="E564" t="s">
        <v>38311</v>
      </c>
      <c r="F564" t="s">
        <v>38312</v>
      </c>
      <c r="G564" t="s">
        <v>38313</v>
      </c>
      <c r="H564">
        <v>2004</v>
      </c>
      <c r="I564" t="s">
        <v>38314</v>
      </c>
      <c r="J564" t="s">
        <v>22</v>
      </c>
      <c r="K564" t="s">
        <v>38315</v>
      </c>
      <c r="M564" t="s">
        <v>38311</v>
      </c>
      <c r="N564" t="s">
        <v>24</v>
      </c>
    </row>
    <row r="565" spans="1:14">
      <c r="A565">
        <f t="shared" si="8"/>
        <v>563</v>
      </c>
      <c r="B565" t="s">
        <v>602</v>
      </c>
      <c r="C565">
        <f>VLOOKUP(B565,[11]Sheet2!A$1:B$100,2,FALSE)</f>
        <v>57</v>
      </c>
      <c r="D565" t="s">
        <v>38316</v>
      </c>
      <c r="E565" t="s">
        <v>38317</v>
      </c>
      <c r="F565" t="s">
        <v>38318</v>
      </c>
      <c r="G565" t="s">
        <v>35818</v>
      </c>
      <c r="H565">
        <v>2014</v>
      </c>
      <c r="I565" t="s">
        <v>863</v>
      </c>
      <c r="J565" t="s">
        <v>22</v>
      </c>
      <c r="K565" t="s">
        <v>38319</v>
      </c>
    </row>
    <row r="566" spans="1:14">
      <c r="A566">
        <f t="shared" si="8"/>
        <v>564</v>
      </c>
      <c r="B566" t="s">
        <v>602</v>
      </c>
      <c r="C566">
        <f>VLOOKUP(B566,[11]Sheet2!A$1:B$100,2,FALSE)</f>
        <v>57</v>
      </c>
      <c r="D566" t="s">
        <v>38320</v>
      </c>
      <c r="E566" t="s">
        <v>38321</v>
      </c>
      <c r="F566" t="s">
        <v>38322</v>
      </c>
      <c r="G566" t="s">
        <v>38323</v>
      </c>
      <c r="H566">
        <v>1983</v>
      </c>
      <c r="I566" t="s">
        <v>38324</v>
      </c>
      <c r="J566" t="s">
        <v>22</v>
      </c>
      <c r="K566" t="s">
        <v>38325</v>
      </c>
      <c r="L566">
        <v>35</v>
      </c>
      <c r="M566" t="s">
        <v>38321</v>
      </c>
      <c r="N566" t="s">
        <v>24</v>
      </c>
    </row>
    <row r="567" spans="1:14">
      <c r="A567">
        <f t="shared" si="8"/>
        <v>565</v>
      </c>
      <c r="B567" t="s">
        <v>602</v>
      </c>
      <c r="C567">
        <f>VLOOKUP(B567,[11]Sheet2!A$1:B$100,2,FALSE)</f>
        <v>57</v>
      </c>
      <c r="D567" t="s">
        <v>38326</v>
      </c>
      <c r="E567" t="s">
        <v>38327</v>
      </c>
      <c r="F567" t="s">
        <v>38328</v>
      </c>
      <c r="G567" t="s">
        <v>38329</v>
      </c>
      <c r="H567">
        <v>2010</v>
      </c>
      <c r="I567" t="s">
        <v>19499</v>
      </c>
      <c r="J567" t="s">
        <v>4644</v>
      </c>
      <c r="K567" t="s">
        <v>38330</v>
      </c>
      <c r="L567">
        <v>6</v>
      </c>
      <c r="M567" t="s">
        <v>38327</v>
      </c>
      <c r="N567" t="s">
        <v>24</v>
      </c>
    </row>
    <row r="568" spans="1:14">
      <c r="A568">
        <f t="shared" si="8"/>
        <v>566</v>
      </c>
      <c r="B568" t="s">
        <v>602</v>
      </c>
      <c r="C568">
        <f>VLOOKUP(B568,[11]Sheet2!A$1:B$100,2,FALSE)</f>
        <v>57</v>
      </c>
      <c r="D568" t="s">
        <v>38331</v>
      </c>
      <c r="E568" t="s">
        <v>38332</v>
      </c>
      <c r="F568" t="s">
        <v>35879</v>
      </c>
      <c r="G568" t="s">
        <v>38333</v>
      </c>
      <c r="H568">
        <v>1996</v>
      </c>
      <c r="I568" t="s">
        <v>535</v>
      </c>
      <c r="J568" t="s">
        <v>22</v>
      </c>
      <c r="K568" t="s">
        <v>38334</v>
      </c>
      <c r="L568">
        <v>357</v>
      </c>
    </row>
    <row r="569" spans="1:14">
      <c r="A569">
        <f t="shared" si="8"/>
        <v>567</v>
      </c>
      <c r="B569" t="s">
        <v>602</v>
      </c>
      <c r="C569">
        <f>VLOOKUP(B569,[11]Sheet2!A$1:B$100,2,FALSE)</f>
        <v>57</v>
      </c>
      <c r="D569" t="s">
        <v>38335</v>
      </c>
      <c r="E569" t="s">
        <v>38336</v>
      </c>
      <c r="F569" t="s">
        <v>38108</v>
      </c>
      <c r="G569" t="s">
        <v>36607</v>
      </c>
      <c r="H569">
        <v>1995</v>
      </c>
      <c r="I569" t="s">
        <v>863</v>
      </c>
      <c r="J569" t="s">
        <v>22</v>
      </c>
      <c r="K569" t="s">
        <v>38337</v>
      </c>
      <c r="L569">
        <v>27</v>
      </c>
      <c r="M569" t="s">
        <v>38338</v>
      </c>
    </row>
    <row r="570" spans="1:14">
      <c r="A570">
        <f t="shared" si="8"/>
        <v>568</v>
      </c>
      <c r="B570" t="s">
        <v>602</v>
      </c>
      <c r="C570">
        <f>VLOOKUP(B570,[11]Sheet2!A$1:B$100,2,FALSE)</f>
        <v>57</v>
      </c>
      <c r="D570" t="s">
        <v>38339</v>
      </c>
      <c r="E570" t="s">
        <v>38340</v>
      </c>
      <c r="F570" t="s">
        <v>38341</v>
      </c>
      <c r="G570" t="s">
        <v>34838</v>
      </c>
      <c r="H570">
        <v>1989</v>
      </c>
      <c r="I570" t="s">
        <v>353</v>
      </c>
      <c r="J570" t="s">
        <v>22</v>
      </c>
      <c r="K570" t="s">
        <v>38342</v>
      </c>
      <c r="L570">
        <v>108</v>
      </c>
      <c r="M570" t="s">
        <v>38343</v>
      </c>
    </row>
    <row r="571" spans="1:14">
      <c r="A571">
        <f t="shared" si="8"/>
        <v>569</v>
      </c>
      <c r="B571" t="s">
        <v>602</v>
      </c>
      <c r="C571">
        <f>VLOOKUP(B571,[11]Sheet2!A$1:B$100,2,FALSE)</f>
        <v>57</v>
      </c>
      <c r="D571" t="s">
        <v>38344</v>
      </c>
      <c r="E571" t="s">
        <v>38345</v>
      </c>
      <c r="F571" t="s">
        <v>38346</v>
      </c>
      <c r="G571" t="s">
        <v>36057</v>
      </c>
      <c r="H571">
        <v>2013</v>
      </c>
      <c r="I571" t="s">
        <v>863</v>
      </c>
      <c r="J571" t="s">
        <v>22</v>
      </c>
      <c r="K571" t="s">
        <v>38347</v>
      </c>
      <c r="L571">
        <v>2</v>
      </c>
    </row>
    <row r="572" spans="1:14">
      <c r="A572">
        <f t="shared" si="8"/>
        <v>570</v>
      </c>
      <c r="B572" t="s">
        <v>602</v>
      </c>
      <c r="C572">
        <f>VLOOKUP(B572,[11]Sheet2!A$1:B$100,2,FALSE)</f>
        <v>57</v>
      </c>
      <c r="D572" t="s">
        <v>38348</v>
      </c>
      <c r="E572" t="s">
        <v>38349</v>
      </c>
      <c r="F572" t="s">
        <v>38350</v>
      </c>
      <c r="G572" t="s">
        <v>38351</v>
      </c>
      <c r="H572">
        <v>2004</v>
      </c>
      <c r="I572" t="s">
        <v>38352</v>
      </c>
      <c r="J572" t="s">
        <v>22</v>
      </c>
      <c r="K572" t="s">
        <v>38353</v>
      </c>
      <c r="L572">
        <v>2</v>
      </c>
      <c r="M572" t="s">
        <v>38354</v>
      </c>
      <c r="N572" t="s">
        <v>34</v>
      </c>
    </row>
    <row r="573" spans="1:14">
      <c r="A573">
        <f t="shared" si="8"/>
        <v>571</v>
      </c>
      <c r="B573" t="s">
        <v>318</v>
      </c>
      <c r="C573">
        <f>VLOOKUP(B573,[11]Sheet2!A$1:B$100,2,FALSE)</f>
        <v>58</v>
      </c>
      <c r="D573" t="s">
        <v>38355</v>
      </c>
      <c r="E573" t="s">
        <v>38356</v>
      </c>
      <c r="F573" t="s">
        <v>38357</v>
      </c>
      <c r="H573">
        <v>2007</v>
      </c>
      <c r="I573" t="s">
        <v>6091</v>
      </c>
      <c r="J573" t="s">
        <v>102</v>
      </c>
      <c r="K573" t="s">
        <v>38358</v>
      </c>
    </row>
    <row r="574" spans="1:14">
      <c r="A574">
        <f t="shared" si="8"/>
        <v>572</v>
      </c>
      <c r="B574" t="s">
        <v>318</v>
      </c>
      <c r="C574">
        <f>VLOOKUP(B574,[11]Sheet2!A$1:B$100,2,FALSE)</f>
        <v>58</v>
      </c>
      <c r="D574" t="s">
        <v>38359</v>
      </c>
      <c r="E574" t="s">
        <v>38360</v>
      </c>
      <c r="F574" t="s">
        <v>38361</v>
      </c>
      <c r="G574" t="s">
        <v>37276</v>
      </c>
      <c r="H574">
        <v>2008</v>
      </c>
      <c r="I574" t="s">
        <v>38362</v>
      </c>
      <c r="J574" t="s">
        <v>22</v>
      </c>
      <c r="K574" t="s">
        <v>38363</v>
      </c>
      <c r="L574">
        <v>1</v>
      </c>
      <c r="M574" t="s">
        <v>38360</v>
      </c>
      <c r="N574" t="s">
        <v>24</v>
      </c>
    </row>
    <row r="575" spans="1:14">
      <c r="A575">
        <f t="shared" si="8"/>
        <v>573</v>
      </c>
      <c r="B575" t="s">
        <v>318</v>
      </c>
      <c r="C575">
        <f>VLOOKUP(B575,[11]Sheet2!A$1:B$100,2,FALSE)</f>
        <v>58</v>
      </c>
      <c r="D575" t="s">
        <v>38364</v>
      </c>
      <c r="E575" t="s">
        <v>38365</v>
      </c>
      <c r="F575" t="s">
        <v>37470</v>
      </c>
      <c r="G575" t="s">
        <v>35818</v>
      </c>
      <c r="H575">
        <v>1980</v>
      </c>
      <c r="I575" t="s">
        <v>353</v>
      </c>
      <c r="J575" t="s">
        <v>22</v>
      </c>
      <c r="K575" t="s">
        <v>38366</v>
      </c>
      <c r="L575">
        <v>121</v>
      </c>
    </row>
    <row r="576" spans="1:14">
      <c r="A576">
        <f t="shared" si="8"/>
        <v>574</v>
      </c>
      <c r="B576" t="s">
        <v>318</v>
      </c>
      <c r="C576">
        <f>VLOOKUP(B576,[11]Sheet2!A$1:B$100,2,FALSE)</f>
        <v>58</v>
      </c>
      <c r="D576" t="s">
        <v>38367</v>
      </c>
      <c r="E576" t="s">
        <v>38368</v>
      </c>
      <c r="F576" t="s">
        <v>38369</v>
      </c>
      <c r="G576" t="s">
        <v>7907</v>
      </c>
      <c r="H576">
        <v>2006</v>
      </c>
      <c r="I576" t="s">
        <v>3090</v>
      </c>
      <c r="J576" t="s">
        <v>22</v>
      </c>
      <c r="K576" t="s">
        <v>38370</v>
      </c>
      <c r="L576">
        <v>11</v>
      </c>
      <c r="M576" t="s">
        <v>38371</v>
      </c>
    </row>
    <row r="577" spans="1:14">
      <c r="A577">
        <f t="shared" si="8"/>
        <v>575</v>
      </c>
      <c r="B577" t="s">
        <v>318</v>
      </c>
      <c r="C577">
        <f>VLOOKUP(B577,[11]Sheet2!A$1:B$100,2,FALSE)</f>
        <v>58</v>
      </c>
      <c r="D577" t="s">
        <v>38372</v>
      </c>
      <c r="E577" t="s">
        <v>38373</v>
      </c>
      <c r="F577" t="s">
        <v>36290</v>
      </c>
      <c r="G577" t="s">
        <v>35818</v>
      </c>
      <c r="H577">
        <v>2013</v>
      </c>
      <c r="I577" t="s">
        <v>863</v>
      </c>
      <c r="J577" t="s">
        <v>22</v>
      </c>
      <c r="K577" t="s">
        <v>38374</v>
      </c>
      <c r="L577">
        <v>2</v>
      </c>
    </row>
    <row r="578" spans="1:14">
      <c r="A578">
        <f t="shared" si="8"/>
        <v>576</v>
      </c>
      <c r="B578" t="s">
        <v>318</v>
      </c>
      <c r="C578">
        <f>VLOOKUP(B578,[11]Sheet2!A$1:B$100,2,FALSE)</f>
        <v>58</v>
      </c>
      <c r="D578" t="s">
        <v>38375</v>
      </c>
      <c r="E578" t="s">
        <v>38376</v>
      </c>
      <c r="F578" t="s">
        <v>38377</v>
      </c>
      <c r="G578" t="s">
        <v>1438</v>
      </c>
      <c r="H578">
        <v>2006</v>
      </c>
      <c r="I578" t="s">
        <v>1388</v>
      </c>
      <c r="J578" t="s">
        <v>22</v>
      </c>
      <c r="K578" t="s">
        <v>38378</v>
      </c>
      <c r="L578">
        <v>22</v>
      </c>
      <c r="M578" t="s">
        <v>38379</v>
      </c>
    </row>
    <row r="579" spans="1:14">
      <c r="A579">
        <f t="shared" si="8"/>
        <v>577</v>
      </c>
      <c r="B579" t="s">
        <v>318</v>
      </c>
      <c r="C579">
        <f>VLOOKUP(B579,[11]Sheet2!A$1:B$100,2,FALSE)</f>
        <v>58</v>
      </c>
      <c r="D579" t="s">
        <v>38380</v>
      </c>
      <c r="E579" t="s">
        <v>38381</v>
      </c>
      <c r="F579" t="s">
        <v>38382</v>
      </c>
      <c r="G579" t="s">
        <v>35818</v>
      </c>
      <c r="H579">
        <v>1995</v>
      </c>
      <c r="I579" t="s">
        <v>353</v>
      </c>
      <c r="J579" t="s">
        <v>22</v>
      </c>
      <c r="K579" t="s">
        <v>38383</v>
      </c>
      <c r="L579">
        <v>36</v>
      </c>
    </row>
    <row r="580" spans="1:14">
      <c r="A580">
        <f t="shared" si="8"/>
        <v>578</v>
      </c>
      <c r="B580" t="s">
        <v>318</v>
      </c>
      <c r="C580">
        <f>VLOOKUP(B580,[11]Sheet2!A$1:B$100,2,FALSE)</f>
        <v>58</v>
      </c>
      <c r="D580" t="s">
        <v>38384</v>
      </c>
      <c r="E580" t="s">
        <v>38385</v>
      </c>
      <c r="F580" t="s">
        <v>38386</v>
      </c>
      <c r="G580" t="s">
        <v>8102</v>
      </c>
      <c r="H580">
        <v>2011</v>
      </c>
      <c r="I580" t="s">
        <v>413</v>
      </c>
      <c r="J580" t="s">
        <v>22</v>
      </c>
      <c r="K580" t="s">
        <v>38387</v>
      </c>
      <c r="L580">
        <v>18</v>
      </c>
      <c r="M580" t="s">
        <v>38385</v>
      </c>
      <c r="N580" t="s">
        <v>1717</v>
      </c>
    </row>
    <row r="581" spans="1:14">
      <c r="A581">
        <f t="shared" ref="A581:A644" si="9">A580+1</f>
        <v>579</v>
      </c>
      <c r="B581" t="s">
        <v>318</v>
      </c>
      <c r="C581">
        <f>VLOOKUP(B581,[11]Sheet2!A$1:B$100,2,FALSE)</f>
        <v>58</v>
      </c>
      <c r="D581" t="s">
        <v>38388</v>
      </c>
      <c r="E581" t="s">
        <v>38389</v>
      </c>
      <c r="F581" t="s">
        <v>38390</v>
      </c>
      <c r="G581" t="s">
        <v>36142</v>
      </c>
      <c r="H581">
        <v>1993</v>
      </c>
      <c r="I581" t="s">
        <v>353</v>
      </c>
      <c r="J581" t="s">
        <v>22</v>
      </c>
      <c r="K581" t="s">
        <v>38391</v>
      </c>
      <c r="L581">
        <v>44</v>
      </c>
      <c r="M581" t="s">
        <v>38389</v>
      </c>
      <c r="N581" t="s">
        <v>24</v>
      </c>
    </row>
    <row r="582" spans="1:14">
      <c r="A582">
        <f t="shared" si="9"/>
        <v>580</v>
      </c>
      <c r="B582" t="s">
        <v>318</v>
      </c>
      <c r="C582">
        <f>VLOOKUP(B582,[11]Sheet2!A$1:B$100,2,FALSE)</f>
        <v>58</v>
      </c>
      <c r="D582" t="s">
        <v>38392</v>
      </c>
      <c r="E582" t="s">
        <v>38393</v>
      </c>
      <c r="F582" t="s">
        <v>38394</v>
      </c>
      <c r="G582" t="s">
        <v>35818</v>
      </c>
      <c r="H582">
        <v>1987</v>
      </c>
      <c r="I582" t="s">
        <v>353</v>
      </c>
      <c r="J582" t="s">
        <v>22</v>
      </c>
      <c r="K582" t="s">
        <v>38395</v>
      </c>
      <c r="L582">
        <v>43</v>
      </c>
    </row>
    <row r="583" spans="1:14">
      <c r="A583">
        <f t="shared" si="9"/>
        <v>581</v>
      </c>
      <c r="B583" t="s">
        <v>41</v>
      </c>
      <c r="C583">
        <f>VLOOKUP(B583,[11]Sheet2!A$1:B$100,2,FALSE)</f>
        <v>59</v>
      </c>
      <c r="D583" t="s">
        <v>38396</v>
      </c>
      <c r="E583" t="s">
        <v>38397</v>
      </c>
      <c r="F583" t="s">
        <v>38398</v>
      </c>
      <c r="G583" t="s">
        <v>7907</v>
      </c>
      <c r="H583">
        <v>1992</v>
      </c>
      <c r="I583" t="s">
        <v>38362</v>
      </c>
      <c r="J583" t="s">
        <v>22</v>
      </c>
      <c r="K583" t="s">
        <v>38399</v>
      </c>
      <c r="L583">
        <v>118</v>
      </c>
      <c r="M583" t="s">
        <v>38397</v>
      </c>
      <c r="N583" t="s">
        <v>24</v>
      </c>
    </row>
    <row r="584" spans="1:14">
      <c r="A584">
        <f t="shared" si="9"/>
        <v>582</v>
      </c>
      <c r="B584" t="s">
        <v>41</v>
      </c>
      <c r="C584">
        <f>VLOOKUP(B584,[11]Sheet2!A$1:B$100,2,FALSE)</f>
        <v>59</v>
      </c>
      <c r="D584" t="s">
        <v>38400</v>
      </c>
      <c r="F584" t="s">
        <v>38401</v>
      </c>
      <c r="G584" t="s">
        <v>38351</v>
      </c>
      <c r="H584">
        <v>2004</v>
      </c>
      <c r="J584" t="s">
        <v>22</v>
      </c>
      <c r="N584" t="s">
        <v>34</v>
      </c>
    </row>
    <row r="585" spans="1:14">
      <c r="A585">
        <f t="shared" si="9"/>
        <v>583</v>
      </c>
      <c r="B585" t="s">
        <v>41</v>
      </c>
      <c r="C585">
        <f>VLOOKUP(B585,[11]Sheet2!A$1:B$100,2,FALSE)</f>
        <v>59</v>
      </c>
      <c r="D585" t="s">
        <v>38402</v>
      </c>
      <c r="E585" t="s">
        <v>38403</v>
      </c>
      <c r="F585" t="s">
        <v>38404</v>
      </c>
      <c r="G585" t="s">
        <v>36567</v>
      </c>
      <c r="H585">
        <v>2011</v>
      </c>
      <c r="I585" t="s">
        <v>535</v>
      </c>
      <c r="J585" t="s">
        <v>22</v>
      </c>
      <c r="K585" t="s">
        <v>38405</v>
      </c>
      <c r="L585">
        <v>9</v>
      </c>
    </row>
    <row r="586" spans="1:14">
      <c r="A586">
        <f t="shared" si="9"/>
        <v>584</v>
      </c>
      <c r="B586" t="s">
        <v>41</v>
      </c>
      <c r="C586">
        <f>VLOOKUP(B586,[11]Sheet2!A$1:B$100,2,FALSE)</f>
        <v>59</v>
      </c>
      <c r="D586" t="s">
        <v>38406</v>
      </c>
      <c r="E586" t="s">
        <v>38407</v>
      </c>
      <c r="F586" t="s">
        <v>38408</v>
      </c>
      <c r="G586" t="s">
        <v>20642</v>
      </c>
      <c r="H586">
        <v>1986</v>
      </c>
      <c r="I586" t="s">
        <v>551</v>
      </c>
      <c r="J586" t="s">
        <v>22</v>
      </c>
      <c r="K586" t="s">
        <v>38409</v>
      </c>
      <c r="L586">
        <v>72</v>
      </c>
    </row>
    <row r="587" spans="1:14">
      <c r="A587">
        <f t="shared" si="9"/>
        <v>585</v>
      </c>
      <c r="B587" t="s">
        <v>41</v>
      </c>
      <c r="C587">
        <f>VLOOKUP(B587,[11]Sheet2!A$1:B$100,2,FALSE)</f>
        <v>59</v>
      </c>
      <c r="D587" t="s">
        <v>38410</v>
      </c>
      <c r="E587" t="s">
        <v>38411</v>
      </c>
      <c r="F587" t="s">
        <v>35996</v>
      </c>
      <c r="G587" t="s">
        <v>38412</v>
      </c>
      <c r="H587">
        <v>1992</v>
      </c>
      <c r="I587" t="s">
        <v>3090</v>
      </c>
      <c r="J587" t="s">
        <v>22</v>
      </c>
      <c r="K587" t="s">
        <v>38413</v>
      </c>
      <c r="L587">
        <v>32</v>
      </c>
    </row>
    <row r="588" spans="1:14">
      <c r="A588">
        <f t="shared" si="9"/>
        <v>586</v>
      </c>
      <c r="B588" t="s">
        <v>41</v>
      </c>
      <c r="C588">
        <f>VLOOKUP(B588,[11]Sheet2!A$1:B$100,2,FALSE)</f>
        <v>59</v>
      </c>
      <c r="D588" t="s">
        <v>38414</v>
      </c>
      <c r="E588" t="s">
        <v>38415</v>
      </c>
      <c r="F588" t="s">
        <v>38416</v>
      </c>
      <c r="G588" t="s">
        <v>35818</v>
      </c>
      <c r="H588">
        <v>2006</v>
      </c>
      <c r="I588" t="s">
        <v>863</v>
      </c>
      <c r="J588" t="s">
        <v>22</v>
      </c>
      <c r="K588" t="s">
        <v>38417</v>
      </c>
      <c r="L588">
        <v>66</v>
      </c>
    </row>
    <row r="589" spans="1:14">
      <c r="A589">
        <f t="shared" si="9"/>
        <v>587</v>
      </c>
      <c r="B589" t="s">
        <v>41</v>
      </c>
      <c r="C589">
        <f>VLOOKUP(B589,[11]Sheet2!A$1:B$100,2,FALSE)</f>
        <v>59</v>
      </c>
      <c r="D589" t="s">
        <v>38418</v>
      </c>
      <c r="E589" t="s">
        <v>38419</v>
      </c>
      <c r="F589" t="s">
        <v>38420</v>
      </c>
      <c r="G589" t="s">
        <v>36057</v>
      </c>
      <c r="H589">
        <v>2006</v>
      </c>
      <c r="I589" t="s">
        <v>863</v>
      </c>
      <c r="J589" t="s">
        <v>22</v>
      </c>
      <c r="K589" t="s">
        <v>38421</v>
      </c>
      <c r="L589">
        <v>45</v>
      </c>
      <c r="M589" t="s">
        <v>38419</v>
      </c>
      <c r="N589" t="s">
        <v>1717</v>
      </c>
    </row>
    <row r="590" spans="1:14">
      <c r="A590">
        <f t="shared" si="9"/>
        <v>588</v>
      </c>
      <c r="B590" t="s">
        <v>41</v>
      </c>
      <c r="C590">
        <f>VLOOKUP(B590,[11]Sheet2!A$1:B$100,2,FALSE)</f>
        <v>59</v>
      </c>
      <c r="D590" t="s">
        <v>38422</v>
      </c>
      <c r="E590" t="s">
        <v>38423</v>
      </c>
      <c r="F590" t="s">
        <v>38424</v>
      </c>
      <c r="G590" t="s">
        <v>33632</v>
      </c>
      <c r="H590">
        <v>2006</v>
      </c>
      <c r="I590" t="s">
        <v>378</v>
      </c>
      <c r="J590" t="s">
        <v>22</v>
      </c>
      <c r="K590" t="s">
        <v>38425</v>
      </c>
      <c r="L590">
        <v>3</v>
      </c>
    </row>
    <row r="591" spans="1:14">
      <c r="A591">
        <f t="shared" si="9"/>
        <v>589</v>
      </c>
      <c r="B591" t="s">
        <v>41</v>
      </c>
      <c r="C591">
        <f>VLOOKUP(B591,[11]Sheet2!A$1:B$100,2,FALSE)</f>
        <v>59</v>
      </c>
      <c r="D591" t="s">
        <v>38426</v>
      </c>
      <c r="E591" t="s">
        <v>38427</v>
      </c>
      <c r="F591" t="s">
        <v>38428</v>
      </c>
      <c r="G591" t="s">
        <v>38429</v>
      </c>
      <c r="H591">
        <v>1997</v>
      </c>
      <c r="I591" t="s">
        <v>535</v>
      </c>
      <c r="J591" t="s">
        <v>22</v>
      </c>
      <c r="K591" t="s">
        <v>38430</v>
      </c>
      <c r="L591">
        <v>23</v>
      </c>
      <c r="M591" t="s">
        <v>38431</v>
      </c>
    </row>
    <row r="592" spans="1:14">
      <c r="A592">
        <f t="shared" si="9"/>
        <v>590</v>
      </c>
      <c r="B592" t="s">
        <v>41</v>
      </c>
      <c r="C592">
        <f>VLOOKUP(B592,[11]Sheet2!A$1:B$100,2,FALSE)</f>
        <v>59</v>
      </c>
      <c r="D592" t="s">
        <v>38432</v>
      </c>
      <c r="E592" t="s">
        <v>38433</v>
      </c>
      <c r="F592" t="s">
        <v>38434</v>
      </c>
      <c r="G592" t="s">
        <v>35818</v>
      </c>
      <c r="H592">
        <v>2007</v>
      </c>
      <c r="I592" t="s">
        <v>863</v>
      </c>
      <c r="J592" t="s">
        <v>22</v>
      </c>
      <c r="K592" t="s">
        <v>38435</v>
      </c>
      <c r="L592">
        <v>24</v>
      </c>
    </row>
    <row r="593" spans="1:14">
      <c r="A593">
        <f t="shared" si="9"/>
        <v>591</v>
      </c>
      <c r="B593" t="s">
        <v>47</v>
      </c>
      <c r="C593">
        <f>VLOOKUP(B593,[11]Sheet2!A$1:B$100,2,FALSE)</f>
        <v>60</v>
      </c>
      <c r="D593" t="s">
        <v>38436</v>
      </c>
      <c r="E593" t="s">
        <v>38437</v>
      </c>
      <c r="F593" t="s">
        <v>38438</v>
      </c>
      <c r="G593" t="s">
        <v>36304</v>
      </c>
      <c r="H593">
        <v>2012</v>
      </c>
      <c r="I593" t="s">
        <v>863</v>
      </c>
      <c r="J593" t="s">
        <v>22</v>
      </c>
      <c r="K593" t="s">
        <v>38439</v>
      </c>
      <c r="L593">
        <v>5</v>
      </c>
      <c r="M593" t="s">
        <v>38437</v>
      </c>
      <c r="N593" t="s">
        <v>1717</v>
      </c>
    </row>
    <row r="594" spans="1:14">
      <c r="A594">
        <f t="shared" si="9"/>
        <v>592</v>
      </c>
      <c r="B594" t="s">
        <v>47</v>
      </c>
      <c r="C594">
        <f>VLOOKUP(B594,[11]Sheet2!A$1:B$100,2,FALSE)</f>
        <v>60</v>
      </c>
      <c r="D594" t="s">
        <v>38440</v>
      </c>
      <c r="E594" t="s">
        <v>38441</v>
      </c>
      <c r="F594" t="s">
        <v>38442</v>
      </c>
      <c r="G594" t="s">
        <v>38323</v>
      </c>
      <c r="H594">
        <v>1988</v>
      </c>
      <c r="I594" t="s">
        <v>38443</v>
      </c>
      <c r="J594" t="s">
        <v>22</v>
      </c>
      <c r="K594" t="s">
        <v>38444</v>
      </c>
      <c r="L594">
        <v>138</v>
      </c>
      <c r="M594" t="s">
        <v>38441</v>
      </c>
      <c r="N594" t="s">
        <v>24</v>
      </c>
    </row>
    <row r="595" spans="1:14">
      <c r="A595">
        <f t="shared" si="9"/>
        <v>593</v>
      </c>
      <c r="B595" t="s">
        <v>47</v>
      </c>
      <c r="C595">
        <f>VLOOKUP(B595,[11]Sheet2!A$1:B$100,2,FALSE)</f>
        <v>60</v>
      </c>
      <c r="D595" t="s">
        <v>38445</v>
      </c>
      <c r="F595" t="s">
        <v>38446</v>
      </c>
      <c r="G595" t="s">
        <v>38447</v>
      </c>
      <c r="H595">
        <v>1955</v>
      </c>
      <c r="I595" t="s">
        <v>97</v>
      </c>
      <c r="J595" t="s">
        <v>22</v>
      </c>
      <c r="L595">
        <v>19</v>
      </c>
      <c r="N595" t="s">
        <v>34</v>
      </c>
    </row>
    <row r="596" spans="1:14">
      <c r="A596">
        <f t="shared" si="9"/>
        <v>594</v>
      </c>
      <c r="B596" t="s">
        <v>47</v>
      </c>
      <c r="C596">
        <f>VLOOKUP(B596,[11]Sheet2!A$1:B$100,2,FALSE)</f>
        <v>60</v>
      </c>
      <c r="D596" t="s">
        <v>38448</v>
      </c>
      <c r="E596" t="s">
        <v>38449</v>
      </c>
      <c r="F596" t="s">
        <v>38450</v>
      </c>
      <c r="G596" t="s">
        <v>3304</v>
      </c>
      <c r="H596">
        <v>2012</v>
      </c>
      <c r="I596" t="s">
        <v>863</v>
      </c>
      <c r="J596" t="s">
        <v>22</v>
      </c>
      <c r="K596" t="s">
        <v>38451</v>
      </c>
      <c r="L596">
        <v>9</v>
      </c>
    </row>
    <row r="597" spans="1:14">
      <c r="A597">
        <f t="shared" si="9"/>
        <v>595</v>
      </c>
      <c r="B597" t="s">
        <v>47</v>
      </c>
      <c r="C597">
        <f>VLOOKUP(B597,[11]Sheet2!A$1:B$100,2,FALSE)</f>
        <v>60</v>
      </c>
      <c r="D597" t="s">
        <v>38452</v>
      </c>
      <c r="E597" t="s">
        <v>38453</v>
      </c>
      <c r="F597" t="s">
        <v>38454</v>
      </c>
      <c r="G597" t="s">
        <v>10575</v>
      </c>
      <c r="H597">
        <v>2007</v>
      </c>
      <c r="I597" t="s">
        <v>38455</v>
      </c>
      <c r="J597" t="s">
        <v>22</v>
      </c>
      <c r="K597" t="s">
        <v>38456</v>
      </c>
      <c r="L597">
        <v>20</v>
      </c>
      <c r="M597" t="s">
        <v>38457</v>
      </c>
    </row>
    <row r="598" spans="1:14">
      <c r="A598">
        <f t="shared" si="9"/>
        <v>596</v>
      </c>
      <c r="B598" t="s">
        <v>47</v>
      </c>
      <c r="C598">
        <f>VLOOKUP(B598,[11]Sheet2!A$1:B$100,2,FALSE)</f>
        <v>60</v>
      </c>
      <c r="D598" t="s">
        <v>38458</v>
      </c>
      <c r="F598" t="s">
        <v>38459</v>
      </c>
      <c r="G598" t="s">
        <v>38460</v>
      </c>
      <c r="H598">
        <v>1990</v>
      </c>
      <c r="I598" t="s">
        <v>38461</v>
      </c>
      <c r="J598" t="s">
        <v>22</v>
      </c>
      <c r="N598" t="s">
        <v>34</v>
      </c>
    </row>
    <row r="599" spans="1:14">
      <c r="A599">
        <f t="shared" si="9"/>
        <v>597</v>
      </c>
      <c r="B599" t="s">
        <v>47</v>
      </c>
      <c r="C599">
        <f>VLOOKUP(B599,[11]Sheet2!A$1:B$100,2,FALSE)</f>
        <v>60</v>
      </c>
      <c r="D599" t="s">
        <v>38462</v>
      </c>
      <c r="E599" t="s">
        <v>38463</v>
      </c>
      <c r="F599" t="s">
        <v>38464</v>
      </c>
      <c r="G599" t="s">
        <v>38465</v>
      </c>
      <c r="H599">
        <v>2001</v>
      </c>
      <c r="I599" t="s">
        <v>535</v>
      </c>
      <c r="J599" t="s">
        <v>22</v>
      </c>
      <c r="K599" t="s">
        <v>38466</v>
      </c>
      <c r="L599">
        <v>29</v>
      </c>
    </row>
    <row r="600" spans="1:14">
      <c r="A600">
        <f t="shared" si="9"/>
        <v>598</v>
      </c>
      <c r="B600" t="s">
        <v>47</v>
      </c>
      <c r="C600">
        <f>VLOOKUP(B600,[11]Sheet2!A$1:B$100,2,FALSE)</f>
        <v>60</v>
      </c>
      <c r="D600" t="s">
        <v>38467</v>
      </c>
      <c r="E600" t="s">
        <v>38468</v>
      </c>
      <c r="F600" t="s">
        <v>38469</v>
      </c>
      <c r="G600" t="s">
        <v>38470</v>
      </c>
      <c r="H600">
        <v>1997</v>
      </c>
      <c r="I600" t="s">
        <v>31901</v>
      </c>
      <c r="J600" t="s">
        <v>22</v>
      </c>
      <c r="K600" t="s">
        <v>38471</v>
      </c>
      <c r="L600">
        <v>7</v>
      </c>
      <c r="M600" t="s">
        <v>38468</v>
      </c>
      <c r="N600" t="s">
        <v>24</v>
      </c>
    </row>
    <row r="601" spans="1:14">
      <c r="A601">
        <f t="shared" si="9"/>
        <v>599</v>
      </c>
      <c r="B601" t="s">
        <v>47</v>
      </c>
      <c r="C601">
        <f>VLOOKUP(B601,[11]Sheet2!A$1:B$100,2,FALSE)</f>
        <v>60</v>
      </c>
      <c r="D601" t="s">
        <v>38472</v>
      </c>
      <c r="E601" t="s">
        <v>38473</v>
      </c>
      <c r="F601" t="s">
        <v>38474</v>
      </c>
      <c r="G601" t="s">
        <v>37308</v>
      </c>
      <c r="H601">
        <v>2011</v>
      </c>
      <c r="I601" t="s">
        <v>863</v>
      </c>
      <c r="J601" t="s">
        <v>22</v>
      </c>
      <c r="K601" t="s">
        <v>38475</v>
      </c>
      <c r="L601">
        <v>13</v>
      </c>
      <c r="M601" t="s">
        <v>38476</v>
      </c>
    </row>
    <row r="602" spans="1:14">
      <c r="A602">
        <f t="shared" si="9"/>
        <v>600</v>
      </c>
      <c r="B602" t="s">
        <v>47</v>
      </c>
      <c r="C602">
        <f>VLOOKUP(B602,[11]Sheet2!A$1:B$100,2,FALSE)</f>
        <v>60</v>
      </c>
      <c r="D602" t="s">
        <v>38477</v>
      </c>
      <c r="E602" t="s">
        <v>38478</v>
      </c>
      <c r="F602" t="s">
        <v>38479</v>
      </c>
      <c r="H602">
        <v>2004</v>
      </c>
      <c r="I602" t="s">
        <v>38480</v>
      </c>
      <c r="J602" t="s">
        <v>4626</v>
      </c>
      <c r="K602" t="s">
        <v>38481</v>
      </c>
      <c r="L602">
        <v>3</v>
      </c>
      <c r="M602" t="s">
        <v>38482</v>
      </c>
    </row>
    <row r="603" spans="1:14">
      <c r="A603">
        <f t="shared" si="9"/>
        <v>601</v>
      </c>
      <c r="B603" t="s">
        <v>393</v>
      </c>
      <c r="C603">
        <f>VLOOKUP(B603,[11]Sheet2!A$1:B$100,2,FALSE)</f>
        <v>61</v>
      </c>
      <c r="D603" t="s">
        <v>38483</v>
      </c>
      <c r="E603" t="s">
        <v>38484</v>
      </c>
      <c r="F603" t="s">
        <v>38485</v>
      </c>
      <c r="G603" t="s">
        <v>38486</v>
      </c>
      <c r="H603">
        <v>2002</v>
      </c>
      <c r="I603" t="s">
        <v>9565</v>
      </c>
      <c r="J603" t="s">
        <v>22</v>
      </c>
      <c r="K603" t="s">
        <v>38487</v>
      </c>
      <c r="L603">
        <v>19</v>
      </c>
      <c r="M603" t="s">
        <v>38488</v>
      </c>
    </row>
    <row r="604" spans="1:14">
      <c r="A604">
        <f t="shared" si="9"/>
        <v>602</v>
      </c>
      <c r="B604" t="s">
        <v>393</v>
      </c>
      <c r="C604">
        <f>VLOOKUP(B604,[11]Sheet2!A$1:B$100,2,FALSE)</f>
        <v>61</v>
      </c>
      <c r="D604" t="s">
        <v>38489</v>
      </c>
      <c r="E604" t="s">
        <v>38490</v>
      </c>
      <c r="F604" t="s">
        <v>38491</v>
      </c>
      <c r="G604" t="s">
        <v>35818</v>
      </c>
      <c r="H604">
        <v>1987</v>
      </c>
      <c r="I604" t="s">
        <v>353</v>
      </c>
      <c r="J604" t="s">
        <v>22</v>
      </c>
      <c r="K604" t="s">
        <v>38492</v>
      </c>
      <c r="L604">
        <v>70</v>
      </c>
    </row>
    <row r="605" spans="1:14">
      <c r="A605">
        <f t="shared" si="9"/>
        <v>603</v>
      </c>
      <c r="B605" t="s">
        <v>393</v>
      </c>
      <c r="C605">
        <f>VLOOKUP(B605,[11]Sheet2!A$1:B$100,2,FALSE)</f>
        <v>61</v>
      </c>
      <c r="D605" t="s">
        <v>38493</v>
      </c>
      <c r="E605" t="s">
        <v>38494</v>
      </c>
      <c r="F605" t="s">
        <v>38495</v>
      </c>
      <c r="G605" t="s">
        <v>3481</v>
      </c>
      <c r="H605">
        <v>2012</v>
      </c>
      <c r="I605" t="s">
        <v>4711</v>
      </c>
      <c r="J605" t="s">
        <v>22</v>
      </c>
      <c r="K605" t="s">
        <v>38496</v>
      </c>
      <c r="L605">
        <v>16</v>
      </c>
      <c r="M605" t="s">
        <v>38494</v>
      </c>
      <c r="N605" t="s">
        <v>1717</v>
      </c>
    </row>
    <row r="606" spans="1:14">
      <c r="A606">
        <f t="shared" si="9"/>
        <v>604</v>
      </c>
      <c r="B606" t="s">
        <v>393</v>
      </c>
      <c r="C606">
        <f>VLOOKUP(B606,[11]Sheet2!A$1:B$100,2,FALSE)</f>
        <v>61</v>
      </c>
      <c r="D606" t="s">
        <v>38497</v>
      </c>
      <c r="E606" t="s">
        <v>38498</v>
      </c>
      <c r="F606" t="s">
        <v>38499</v>
      </c>
      <c r="G606" t="s">
        <v>1438</v>
      </c>
      <c r="H606">
        <v>2005</v>
      </c>
      <c r="I606" t="s">
        <v>1388</v>
      </c>
      <c r="J606" t="s">
        <v>22</v>
      </c>
      <c r="K606" t="s">
        <v>38500</v>
      </c>
      <c r="L606">
        <v>100</v>
      </c>
      <c r="M606" t="s">
        <v>38501</v>
      </c>
    </row>
    <row r="607" spans="1:14">
      <c r="A607">
        <f t="shared" si="9"/>
        <v>605</v>
      </c>
      <c r="B607" t="s">
        <v>393</v>
      </c>
      <c r="C607">
        <f>VLOOKUP(B607,[11]Sheet2!A$1:B$100,2,FALSE)</f>
        <v>61</v>
      </c>
      <c r="D607" t="s">
        <v>38502</v>
      </c>
      <c r="E607" t="s">
        <v>38503</v>
      </c>
      <c r="F607" t="s">
        <v>38504</v>
      </c>
      <c r="G607" t="s">
        <v>7907</v>
      </c>
      <c r="H607">
        <v>1995</v>
      </c>
      <c r="I607" t="s">
        <v>3090</v>
      </c>
      <c r="J607" t="s">
        <v>22</v>
      </c>
      <c r="K607" t="s">
        <v>38505</v>
      </c>
      <c r="L607">
        <v>9</v>
      </c>
    </row>
    <row r="608" spans="1:14">
      <c r="A608">
        <f t="shared" si="9"/>
        <v>606</v>
      </c>
      <c r="B608" t="s">
        <v>393</v>
      </c>
      <c r="C608">
        <f>VLOOKUP(B608,[11]Sheet2!A$1:B$100,2,FALSE)</f>
        <v>61</v>
      </c>
      <c r="D608" t="s">
        <v>38506</v>
      </c>
      <c r="E608" t="s">
        <v>38507</v>
      </c>
      <c r="F608" t="s">
        <v>38508</v>
      </c>
      <c r="H608">
        <v>2010</v>
      </c>
      <c r="I608" t="s">
        <v>38509</v>
      </c>
      <c r="J608" t="s">
        <v>4626</v>
      </c>
      <c r="K608" t="s">
        <v>38510</v>
      </c>
      <c r="M608" t="s">
        <v>38511</v>
      </c>
    </row>
    <row r="609" spans="1:14">
      <c r="A609">
        <f t="shared" si="9"/>
        <v>607</v>
      </c>
      <c r="B609" t="s">
        <v>393</v>
      </c>
      <c r="C609">
        <f>VLOOKUP(B609,[11]Sheet2!A$1:B$100,2,FALSE)</f>
        <v>61</v>
      </c>
      <c r="D609" t="s">
        <v>38512</v>
      </c>
      <c r="E609" t="s">
        <v>38513</v>
      </c>
      <c r="F609" t="s">
        <v>38514</v>
      </c>
      <c r="G609" t="s">
        <v>38515</v>
      </c>
      <c r="H609">
        <v>1998</v>
      </c>
      <c r="I609" t="s">
        <v>31901</v>
      </c>
      <c r="J609" t="s">
        <v>22</v>
      </c>
      <c r="K609" t="s">
        <v>38516</v>
      </c>
      <c r="L609">
        <v>23</v>
      </c>
      <c r="M609" t="s">
        <v>38513</v>
      </c>
      <c r="N609" t="s">
        <v>24</v>
      </c>
    </row>
    <row r="610" spans="1:14">
      <c r="A610">
        <f t="shared" si="9"/>
        <v>608</v>
      </c>
      <c r="B610" t="s">
        <v>393</v>
      </c>
      <c r="C610">
        <f>VLOOKUP(B610,[11]Sheet2!A$1:B$100,2,FALSE)</f>
        <v>61</v>
      </c>
      <c r="D610" t="s">
        <v>38517</v>
      </c>
      <c r="E610" t="s">
        <v>38518</v>
      </c>
      <c r="F610" t="s">
        <v>38519</v>
      </c>
      <c r="G610" t="s">
        <v>36607</v>
      </c>
      <c r="H610">
        <v>2006</v>
      </c>
      <c r="I610" t="s">
        <v>863</v>
      </c>
      <c r="J610" t="s">
        <v>22</v>
      </c>
      <c r="K610" t="s">
        <v>38520</v>
      </c>
      <c r="L610">
        <v>26</v>
      </c>
      <c r="M610" t="s">
        <v>38518</v>
      </c>
      <c r="N610" t="s">
        <v>1717</v>
      </c>
    </row>
    <row r="611" spans="1:14">
      <c r="A611">
        <f t="shared" si="9"/>
        <v>609</v>
      </c>
      <c r="B611" t="s">
        <v>393</v>
      </c>
      <c r="C611">
        <f>VLOOKUP(B611,[11]Sheet2!A$1:B$100,2,FALSE)</f>
        <v>61</v>
      </c>
      <c r="D611" t="s">
        <v>38521</v>
      </c>
      <c r="E611" t="s">
        <v>38522</v>
      </c>
      <c r="F611" t="s">
        <v>38523</v>
      </c>
      <c r="H611">
        <v>1989</v>
      </c>
      <c r="I611" t="s">
        <v>3090</v>
      </c>
      <c r="J611" t="s">
        <v>22</v>
      </c>
      <c r="K611" t="s">
        <v>38524</v>
      </c>
      <c r="L611">
        <v>88</v>
      </c>
    </row>
    <row r="612" spans="1:14">
      <c r="A612">
        <f t="shared" si="9"/>
        <v>610</v>
      </c>
      <c r="B612" t="s">
        <v>393</v>
      </c>
      <c r="C612">
        <f>VLOOKUP(B612,[11]Sheet2!A$1:B$100,2,FALSE)</f>
        <v>61</v>
      </c>
      <c r="D612" t="s">
        <v>38525</v>
      </c>
      <c r="E612" t="s">
        <v>38526</v>
      </c>
      <c r="F612" t="s">
        <v>38527</v>
      </c>
      <c r="G612" t="s">
        <v>36924</v>
      </c>
      <c r="H612">
        <v>1992</v>
      </c>
      <c r="I612" t="s">
        <v>7647</v>
      </c>
      <c r="J612" t="s">
        <v>22</v>
      </c>
      <c r="K612" t="s">
        <v>38528</v>
      </c>
      <c r="L612">
        <v>110</v>
      </c>
    </row>
    <row r="613" spans="1:14">
      <c r="A613">
        <f t="shared" si="9"/>
        <v>611</v>
      </c>
      <c r="B613" t="s">
        <v>400</v>
      </c>
      <c r="C613">
        <f>VLOOKUP(B613,[11]Sheet2!A$1:B$100,2,FALSE)</f>
        <v>62</v>
      </c>
      <c r="D613" t="s">
        <v>38529</v>
      </c>
      <c r="E613" t="s">
        <v>38530</v>
      </c>
      <c r="F613" t="s">
        <v>36347</v>
      </c>
      <c r="G613" t="s">
        <v>3089</v>
      </c>
      <c r="H613">
        <v>2002</v>
      </c>
      <c r="I613" t="s">
        <v>3090</v>
      </c>
      <c r="J613" t="s">
        <v>22</v>
      </c>
      <c r="K613" t="s">
        <v>38531</v>
      </c>
      <c r="L613">
        <v>213</v>
      </c>
      <c r="M613" t="s">
        <v>38532</v>
      </c>
    </row>
    <row r="614" spans="1:14">
      <c r="A614">
        <f t="shared" si="9"/>
        <v>612</v>
      </c>
      <c r="B614" t="s">
        <v>400</v>
      </c>
      <c r="C614">
        <f>VLOOKUP(B614,[11]Sheet2!A$1:B$100,2,FALSE)</f>
        <v>62</v>
      </c>
      <c r="D614" t="s">
        <v>38533</v>
      </c>
      <c r="E614" t="s">
        <v>38534</v>
      </c>
      <c r="F614" t="s">
        <v>38535</v>
      </c>
      <c r="G614" t="s">
        <v>7907</v>
      </c>
      <c r="H614">
        <v>2008</v>
      </c>
      <c r="I614" t="s">
        <v>3090</v>
      </c>
      <c r="J614" t="s">
        <v>22</v>
      </c>
      <c r="K614" t="s">
        <v>38536</v>
      </c>
      <c r="L614">
        <v>20</v>
      </c>
      <c r="M614" t="s">
        <v>38537</v>
      </c>
    </row>
    <row r="615" spans="1:14">
      <c r="A615">
        <f t="shared" si="9"/>
        <v>613</v>
      </c>
      <c r="B615" t="s">
        <v>400</v>
      </c>
      <c r="C615">
        <f>VLOOKUP(B615,[11]Sheet2!A$1:B$100,2,FALSE)</f>
        <v>62</v>
      </c>
      <c r="D615" t="s">
        <v>38538</v>
      </c>
      <c r="E615" t="s">
        <v>38539</v>
      </c>
      <c r="F615" t="s">
        <v>38540</v>
      </c>
      <c r="H615">
        <v>2008</v>
      </c>
      <c r="I615" t="s">
        <v>4722</v>
      </c>
      <c r="J615" t="s">
        <v>4626</v>
      </c>
      <c r="K615" t="s">
        <v>38541</v>
      </c>
      <c r="L615">
        <v>3</v>
      </c>
      <c r="N615" t="s">
        <v>4501</v>
      </c>
    </row>
    <row r="616" spans="1:14">
      <c r="A616">
        <f t="shared" si="9"/>
        <v>614</v>
      </c>
      <c r="B616" t="s">
        <v>400</v>
      </c>
      <c r="C616">
        <f>VLOOKUP(B616,[11]Sheet2!A$1:B$100,2,FALSE)</f>
        <v>62</v>
      </c>
      <c r="D616" t="s">
        <v>38542</v>
      </c>
      <c r="E616" t="s">
        <v>38543</v>
      </c>
      <c r="F616" t="s">
        <v>38544</v>
      </c>
      <c r="G616" t="s">
        <v>7907</v>
      </c>
      <c r="H616">
        <v>2012</v>
      </c>
      <c r="I616" t="s">
        <v>3090</v>
      </c>
      <c r="J616" t="s">
        <v>22</v>
      </c>
      <c r="K616" t="s">
        <v>38545</v>
      </c>
      <c r="L616">
        <v>3</v>
      </c>
      <c r="M616" t="s">
        <v>38546</v>
      </c>
    </row>
    <row r="617" spans="1:14">
      <c r="A617">
        <f t="shared" si="9"/>
        <v>615</v>
      </c>
      <c r="B617" t="s">
        <v>400</v>
      </c>
      <c r="C617">
        <f>VLOOKUP(B617,[11]Sheet2!A$1:B$100,2,FALSE)</f>
        <v>62</v>
      </c>
      <c r="D617" t="s">
        <v>38547</v>
      </c>
      <c r="E617" t="s">
        <v>38548</v>
      </c>
      <c r="F617" t="s">
        <v>38549</v>
      </c>
      <c r="G617" t="s">
        <v>36530</v>
      </c>
      <c r="H617">
        <v>2011</v>
      </c>
      <c r="I617" t="s">
        <v>353</v>
      </c>
      <c r="J617" t="s">
        <v>22</v>
      </c>
      <c r="K617" t="s">
        <v>38550</v>
      </c>
      <c r="L617">
        <v>11</v>
      </c>
      <c r="M617" t="s">
        <v>38551</v>
      </c>
    </row>
    <row r="618" spans="1:14">
      <c r="A618">
        <f t="shared" si="9"/>
        <v>616</v>
      </c>
      <c r="B618" t="s">
        <v>400</v>
      </c>
      <c r="C618">
        <f>VLOOKUP(B618,[11]Sheet2!A$1:B$100,2,FALSE)</f>
        <v>62</v>
      </c>
      <c r="D618" t="s">
        <v>38552</v>
      </c>
      <c r="E618" t="s">
        <v>38553</v>
      </c>
      <c r="F618" t="s">
        <v>38554</v>
      </c>
      <c r="G618" t="s">
        <v>7907</v>
      </c>
      <c r="H618">
        <v>2010</v>
      </c>
      <c r="I618" t="s">
        <v>3090</v>
      </c>
      <c r="J618" t="s">
        <v>22</v>
      </c>
      <c r="K618" t="s">
        <v>38555</v>
      </c>
      <c r="L618">
        <v>8</v>
      </c>
      <c r="M618" t="s">
        <v>38556</v>
      </c>
    </row>
    <row r="619" spans="1:14">
      <c r="A619">
        <f t="shared" si="9"/>
        <v>617</v>
      </c>
      <c r="B619" t="s">
        <v>400</v>
      </c>
      <c r="C619">
        <f>VLOOKUP(B619,[11]Sheet2!A$1:B$100,2,FALSE)</f>
        <v>62</v>
      </c>
      <c r="D619" t="s">
        <v>38557</v>
      </c>
      <c r="E619" t="s">
        <v>38558</v>
      </c>
      <c r="F619" t="s">
        <v>38559</v>
      </c>
      <c r="G619" t="s">
        <v>15778</v>
      </c>
      <c r="H619">
        <v>2013</v>
      </c>
      <c r="I619" t="s">
        <v>863</v>
      </c>
      <c r="J619" t="s">
        <v>22</v>
      </c>
      <c r="K619" t="s">
        <v>38560</v>
      </c>
      <c r="L619">
        <v>8</v>
      </c>
      <c r="M619" t="s">
        <v>38561</v>
      </c>
    </row>
    <row r="620" spans="1:14">
      <c r="A620">
        <f t="shared" si="9"/>
        <v>618</v>
      </c>
      <c r="B620" t="s">
        <v>400</v>
      </c>
      <c r="C620">
        <f>VLOOKUP(B620,[11]Sheet2!A$1:B$100,2,FALSE)</f>
        <v>62</v>
      </c>
      <c r="D620" t="s">
        <v>38562</v>
      </c>
      <c r="E620" t="s">
        <v>38563</v>
      </c>
      <c r="F620" t="s">
        <v>38108</v>
      </c>
      <c r="G620" t="s">
        <v>35818</v>
      </c>
      <c r="H620">
        <v>1996</v>
      </c>
      <c r="I620" t="s">
        <v>353</v>
      </c>
      <c r="J620" t="s">
        <v>22</v>
      </c>
      <c r="K620" t="s">
        <v>38564</v>
      </c>
      <c r="L620">
        <v>82</v>
      </c>
    </row>
    <row r="621" spans="1:14">
      <c r="A621">
        <f t="shared" si="9"/>
        <v>619</v>
      </c>
      <c r="B621" t="s">
        <v>400</v>
      </c>
      <c r="C621">
        <f>VLOOKUP(B621,[11]Sheet2!A$1:B$100,2,FALSE)</f>
        <v>62</v>
      </c>
      <c r="D621" t="s">
        <v>38565</v>
      </c>
      <c r="E621" t="s">
        <v>38566</v>
      </c>
      <c r="F621" t="s">
        <v>38567</v>
      </c>
      <c r="G621" t="s">
        <v>38568</v>
      </c>
      <c r="H621">
        <v>2009</v>
      </c>
      <c r="I621" t="s">
        <v>38569</v>
      </c>
      <c r="J621" t="s">
        <v>22</v>
      </c>
      <c r="K621" t="s">
        <v>38570</v>
      </c>
      <c r="L621">
        <v>42</v>
      </c>
      <c r="M621" t="s">
        <v>38571</v>
      </c>
    </row>
    <row r="622" spans="1:14">
      <c r="A622">
        <f t="shared" si="9"/>
        <v>620</v>
      </c>
      <c r="B622" t="s">
        <v>400</v>
      </c>
      <c r="C622">
        <f>VLOOKUP(B622,[11]Sheet2!A$1:B$100,2,FALSE)</f>
        <v>62</v>
      </c>
      <c r="D622" t="s">
        <v>38572</v>
      </c>
      <c r="E622" t="s">
        <v>38573</v>
      </c>
      <c r="F622" t="s">
        <v>38574</v>
      </c>
      <c r="G622" t="s">
        <v>24828</v>
      </c>
      <c r="H622">
        <v>1993</v>
      </c>
      <c r="I622" t="s">
        <v>353</v>
      </c>
      <c r="J622" t="s">
        <v>22</v>
      </c>
      <c r="K622" t="s">
        <v>38575</v>
      </c>
      <c r="L622">
        <v>333</v>
      </c>
    </row>
    <row r="623" spans="1:14">
      <c r="A623">
        <f t="shared" si="9"/>
        <v>621</v>
      </c>
      <c r="B623" t="s">
        <v>1063</v>
      </c>
      <c r="C623">
        <f>VLOOKUP(B623,[11]Sheet2!A$1:B$100,2,FALSE)</f>
        <v>63</v>
      </c>
      <c r="D623" t="s">
        <v>38576</v>
      </c>
      <c r="E623" t="s">
        <v>38577</v>
      </c>
      <c r="F623" t="s">
        <v>38578</v>
      </c>
      <c r="G623" t="s">
        <v>38579</v>
      </c>
      <c r="H623">
        <v>1996</v>
      </c>
      <c r="I623" t="s">
        <v>38443</v>
      </c>
      <c r="J623" t="s">
        <v>22</v>
      </c>
      <c r="K623" t="s">
        <v>38580</v>
      </c>
      <c r="L623">
        <v>22</v>
      </c>
      <c r="M623" t="s">
        <v>38577</v>
      </c>
      <c r="N623" t="s">
        <v>24</v>
      </c>
    </row>
    <row r="624" spans="1:14">
      <c r="A624">
        <f t="shared" si="9"/>
        <v>622</v>
      </c>
      <c r="B624" t="s">
        <v>1063</v>
      </c>
      <c r="C624">
        <f>VLOOKUP(B624,[11]Sheet2!A$1:B$100,2,FALSE)</f>
        <v>63</v>
      </c>
      <c r="D624" t="s">
        <v>38581</v>
      </c>
      <c r="E624" t="s">
        <v>38582</v>
      </c>
      <c r="F624" t="s">
        <v>38583</v>
      </c>
      <c r="G624" t="s">
        <v>7907</v>
      </c>
      <c r="H624">
        <v>2013</v>
      </c>
      <c r="I624" t="s">
        <v>3090</v>
      </c>
      <c r="J624" t="s">
        <v>22</v>
      </c>
      <c r="K624" t="s">
        <v>38584</v>
      </c>
      <c r="L624">
        <v>1</v>
      </c>
      <c r="M624" t="s">
        <v>38585</v>
      </c>
    </row>
    <row r="625" spans="1:14">
      <c r="A625">
        <f t="shared" si="9"/>
        <v>623</v>
      </c>
      <c r="B625" t="s">
        <v>1063</v>
      </c>
      <c r="C625">
        <f>VLOOKUP(B625,[11]Sheet2!A$1:B$100,2,FALSE)</f>
        <v>63</v>
      </c>
      <c r="D625" t="s">
        <v>38586</v>
      </c>
      <c r="E625" t="s">
        <v>38587</v>
      </c>
      <c r="F625" t="s">
        <v>38588</v>
      </c>
      <c r="G625" t="s">
        <v>35818</v>
      </c>
      <c r="H625">
        <v>2009</v>
      </c>
      <c r="I625" t="s">
        <v>863</v>
      </c>
      <c r="J625" t="s">
        <v>22</v>
      </c>
      <c r="K625" t="s">
        <v>38589</v>
      </c>
      <c r="L625">
        <v>22</v>
      </c>
      <c r="M625" t="s">
        <v>38590</v>
      </c>
    </row>
    <row r="626" spans="1:14">
      <c r="A626">
        <f t="shared" si="9"/>
        <v>624</v>
      </c>
      <c r="B626" t="s">
        <v>1063</v>
      </c>
      <c r="C626">
        <f>VLOOKUP(B626,[11]Sheet2!A$1:B$100,2,FALSE)</f>
        <v>63</v>
      </c>
      <c r="D626" t="s">
        <v>38591</v>
      </c>
      <c r="E626" t="s">
        <v>38592</v>
      </c>
      <c r="F626" t="s">
        <v>38593</v>
      </c>
      <c r="G626" t="s">
        <v>38594</v>
      </c>
      <c r="H626">
        <v>2010</v>
      </c>
      <c r="I626" t="s">
        <v>7825</v>
      </c>
      <c r="J626" t="s">
        <v>22</v>
      </c>
      <c r="K626" t="s">
        <v>38595</v>
      </c>
      <c r="L626">
        <v>3</v>
      </c>
      <c r="M626" t="s">
        <v>38592</v>
      </c>
      <c r="N626" t="s">
        <v>1717</v>
      </c>
    </row>
    <row r="627" spans="1:14">
      <c r="A627">
        <f t="shared" si="9"/>
        <v>625</v>
      </c>
      <c r="B627" t="s">
        <v>1063</v>
      </c>
      <c r="C627">
        <f>VLOOKUP(B627,[11]Sheet2!A$1:B$100,2,FALSE)</f>
        <v>63</v>
      </c>
      <c r="D627" t="s">
        <v>38596</v>
      </c>
      <c r="E627" t="s">
        <v>38597</v>
      </c>
      <c r="F627" t="s">
        <v>38598</v>
      </c>
      <c r="G627" t="s">
        <v>20</v>
      </c>
      <c r="H627">
        <v>2013</v>
      </c>
      <c r="I627" t="s">
        <v>863</v>
      </c>
      <c r="J627" t="s">
        <v>22</v>
      </c>
      <c r="K627" t="s">
        <v>38599</v>
      </c>
      <c r="L627">
        <v>7</v>
      </c>
      <c r="M627" t="s">
        <v>38600</v>
      </c>
    </row>
    <row r="628" spans="1:14">
      <c r="A628">
        <f t="shared" si="9"/>
        <v>626</v>
      </c>
      <c r="B628" t="s">
        <v>1063</v>
      </c>
      <c r="C628">
        <f>VLOOKUP(B628,[11]Sheet2!A$1:B$100,2,FALSE)</f>
        <v>63</v>
      </c>
      <c r="D628" t="s">
        <v>38601</v>
      </c>
      <c r="E628" t="s">
        <v>38602</v>
      </c>
      <c r="F628" t="s">
        <v>38603</v>
      </c>
      <c r="J628" t="s">
        <v>22</v>
      </c>
      <c r="K628" t="s">
        <v>38604</v>
      </c>
      <c r="M628" t="s">
        <v>38602</v>
      </c>
      <c r="N628" t="s">
        <v>24</v>
      </c>
    </row>
    <row r="629" spans="1:14">
      <c r="A629">
        <f t="shared" si="9"/>
        <v>627</v>
      </c>
      <c r="B629" t="s">
        <v>1063</v>
      </c>
      <c r="C629">
        <f>VLOOKUP(B629,[11]Sheet2!A$1:B$100,2,FALSE)</f>
        <v>63</v>
      </c>
      <c r="D629" t="s">
        <v>38605</v>
      </c>
      <c r="E629" t="s">
        <v>38606</v>
      </c>
      <c r="F629" t="s">
        <v>38607</v>
      </c>
      <c r="J629" t="s">
        <v>4626</v>
      </c>
      <c r="K629" t="s">
        <v>38608</v>
      </c>
      <c r="M629" t="s">
        <v>38606</v>
      </c>
      <c r="N629" t="s">
        <v>24</v>
      </c>
    </row>
    <row r="630" spans="1:14">
      <c r="A630">
        <f t="shared" si="9"/>
        <v>628</v>
      </c>
      <c r="B630" t="s">
        <v>1063</v>
      </c>
      <c r="C630">
        <f>VLOOKUP(B630,[11]Sheet2!A$1:B$100,2,FALSE)</f>
        <v>63</v>
      </c>
      <c r="D630" t="s">
        <v>38609</v>
      </c>
      <c r="E630" t="s">
        <v>38610</v>
      </c>
      <c r="F630" t="s">
        <v>38611</v>
      </c>
      <c r="G630" t="s">
        <v>36127</v>
      </c>
      <c r="H630">
        <v>2000</v>
      </c>
      <c r="I630" t="s">
        <v>36128</v>
      </c>
      <c r="J630" t="s">
        <v>22</v>
      </c>
      <c r="K630" t="s">
        <v>38612</v>
      </c>
      <c r="L630">
        <v>6</v>
      </c>
      <c r="M630" t="s">
        <v>38613</v>
      </c>
    </row>
    <row r="631" spans="1:14">
      <c r="A631">
        <f t="shared" si="9"/>
        <v>629</v>
      </c>
      <c r="B631" t="s">
        <v>1063</v>
      </c>
      <c r="C631">
        <f>VLOOKUP(B631,[11]Sheet2!A$1:B$100,2,FALSE)</f>
        <v>63</v>
      </c>
      <c r="D631" t="s">
        <v>38614</v>
      </c>
      <c r="E631" t="s">
        <v>38615</v>
      </c>
      <c r="F631" t="s">
        <v>38616</v>
      </c>
      <c r="G631" t="s">
        <v>38617</v>
      </c>
      <c r="H631">
        <v>2009</v>
      </c>
      <c r="I631" t="s">
        <v>5109</v>
      </c>
      <c r="J631" t="s">
        <v>22</v>
      </c>
      <c r="K631" t="s">
        <v>38618</v>
      </c>
      <c r="L631">
        <v>7</v>
      </c>
    </row>
    <row r="632" spans="1:14">
      <c r="A632">
        <f t="shared" si="9"/>
        <v>630</v>
      </c>
      <c r="B632" t="s">
        <v>1063</v>
      </c>
      <c r="C632">
        <f>VLOOKUP(B632,[11]Sheet2!A$1:B$100,2,FALSE)</f>
        <v>63</v>
      </c>
      <c r="D632" t="s">
        <v>38619</v>
      </c>
      <c r="E632" t="s">
        <v>38620</v>
      </c>
      <c r="F632" t="s">
        <v>38621</v>
      </c>
      <c r="G632" t="s">
        <v>10646</v>
      </c>
      <c r="H632">
        <v>2006</v>
      </c>
      <c r="I632" t="s">
        <v>97</v>
      </c>
      <c r="J632" t="s">
        <v>22</v>
      </c>
      <c r="K632" t="s">
        <v>38622</v>
      </c>
      <c r="L632">
        <v>184</v>
      </c>
      <c r="M632" t="s">
        <v>38623</v>
      </c>
    </row>
    <row r="633" spans="1:14">
      <c r="A633">
        <f t="shared" si="9"/>
        <v>631</v>
      </c>
      <c r="B633" t="s">
        <v>607</v>
      </c>
      <c r="C633">
        <f>VLOOKUP(B633,[11]Sheet2!A$1:B$100,2,FALSE)</f>
        <v>64</v>
      </c>
      <c r="D633" t="s">
        <v>38624</v>
      </c>
      <c r="E633" t="s">
        <v>38625</v>
      </c>
      <c r="F633" t="s">
        <v>37916</v>
      </c>
      <c r="G633" t="s">
        <v>38412</v>
      </c>
      <c r="H633">
        <v>1994</v>
      </c>
      <c r="I633" t="s">
        <v>3090</v>
      </c>
      <c r="J633" t="s">
        <v>22</v>
      </c>
      <c r="K633" t="s">
        <v>38626</v>
      </c>
      <c r="L633">
        <v>10</v>
      </c>
    </row>
    <row r="634" spans="1:14">
      <c r="A634">
        <f t="shared" si="9"/>
        <v>632</v>
      </c>
      <c r="B634" t="s">
        <v>607</v>
      </c>
      <c r="C634">
        <f>VLOOKUP(B634,[11]Sheet2!A$1:B$100,2,FALSE)</f>
        <v>64</v>
      </c>
      <c r="D634" t="s">
        <v>38627</v>
      </c>
      <c r="E634" t="s">
        <v>38628</v>
      </c>
      <c r="F634" t="s">
        <v>36601</v>
      </c>
      <c r="G634" t="s">
        <v>35818</v>
      </c>
      <c r="H634">
        <v>2011</v>
      </c>
      <c r="I634" t="s">
        <v>863</v>
      </c>
      <c r="J634" t="s">
        <v>22</v>
      </c>
      <c r="K634" t="s">
        <v>38629</v>
      </c>
      <c r="L634">
        <v>11</v>
      </c>
    </row>
    <row r="635" spans="1:14">
      <c r="A635">
        <f t="shared" si="9"/>
        <v>633</v>
      </c>
      <c r="B635" t="s">
        <v>607</v>
      </c>
      <c r="C635">
        <f>VLOOKUP(B635,[11]Sheet2!A$1:B$100,2,FALSE)</f>
        <v>64</v>
      </c>
      <c r="D635" t="s">
        <v>38630</v>
      </c>
      <c r="E635" t="s">
        <v>38631</v>
      </c>
      <c r="F635" t="s">
        <v>38632</v>
      </c>
      <c r="H635">
        <v>2008</v>
      </c>
      <c r="I635" t="s">
        <v>38633</v>
      </c>
      <c r="J635" t="s">
        <v>167</v>
      </c>
      <c r="K635" t="s">
        <v>38634</v>
      </c>
      <c r="M635" t="s">
        <v>38631</v>
      </c>
      <c r="N635" t="s">
        <v>24</v>
      </c>
    </row>
    <row r="636" spans="1:14">
      <c r="A636">
        <f t="shared" si="9"/>
        <v>634</v>
      </c>
      <c r="B636" t="s">
        <v>607</v>
      </c>
      <c r="C636">
        <f>VLOOKUP(B636,[11]Sheet2!A$1:B$100,2,FALSE)</f>
        <v>64</v>
      </c>
      <c r="D636" t="s">
        <v>38635</v>
      </c>
      <c r="E636" t="s">
        <v>38636</v>
      </c>
      <c r="F636" t="s">
        <v>38637</v>
      </c>
      <c r="G636" t="s">
        <v>7907</v>
      </c>
      <c r="H636">
        <v>2011</v>
      </c>
      <c r="I636" t="s">
        <v>3090</v>
      </c>
      <c r="J636" t="s">
        <v>22</v>
      </c>
      <c r="K636" t="s">
        <v>38638</v>
      </c>
      <c r="L636">
        <v>11</v>
      </c>
      <c r="M636" t="s">
        <v>38639</v>
      </c>
    </row>
    <row r="637" spans="1:14">
      <c r="A637">
        <f t="shared" si="9"/>
        <v>635</v>
      </c>
      <c r="B637" t="s">
        <v>607</v>
      </c>
      <c r="C637">
        <f>VLOOKUP(B637,[11]Sheet2!A$1:B$100,2,FALSE)</f>
        <v>64</v>
      </c>
      <c r="D637" t="s">
        <v>38640</v>
      </c>
      <c r="E637" t="s">
        <v>38641</v>
      </c>
      <c r="F637" t="s">
        <v>38642</v>
      </c>
      <c r="G637" t="s">
        <v>20</v>
      </c>
      <c r="H637">
        <v>2013</v>
      </c>
      <c r="I637" t="s">
        <v>863</v>
      </c>
      <c r="J637" t="s">
        <v>22</v>
      </c>
      <c r="K637" t="s">
        <v>38643</v>
      </c>
      <c r="L637">
        <v>1</v>
      </c>
      <c r="M637" t="s">
        <v>38644</v>
      </c>
    </row>
    <row r="638" spans="1:14">
      <c r="A638">
        <f t="shared" si="9"/>
        <v>636</v>
      </c>
      <c r="B638" t="s">
        <v>607</v>
      </c>
      <c r="C638">
        <f>VLOOKUP(B638,[11]Sheet2!A$1:B$100,2,FALSE)</f>
        <v>64</v>
      </c>
      <c r="D638" t="s">
        <v>38645</v>
      </c>
      <c r="E638" t="s">
        <v>38646</v>
      </c>
      <c r="F638" t="s">
        <v>38647</v>
      </c>
      <c r="G638" t="s">
        <v>38333</v>
      </c>
      <c r="H638">
        <v>1994</v>
      </c>
      <c r="I638" t="s">
        <v>535</v>
      </c>
      <c r="J638" t="s">
        <v>22</v>
      </c>
      <c r="K638" t="s">
        <v>38648</v>
      </c>
      <c r="L638">
        <v>36</v>
      </c>
    </row>
    <row r="639" spans="1:14">
      <c r="A639">
        <f t="shared" si="9"/>
        <v>637</v>
      </c>
      <c r="B639" t="s">
        <v>607</v>
      </c>
      <c r="C639">
        <f>VLOOKUP(B639,[11]Sheet2!A$1:B$100,2,FALSE)</f>
        <v>64</v>
      </c>
      <c r="D639" t="s">
        <v>38649</v>
      </c>
      <c r="E639" t="s">
        <v>38650</v>
      </c>
      <c r="F639" t="s">
        <v>38296</v>
      </c>
      <c r="G639" t="s">
        <v>16458</v>
      </c>
      <c r="H639">
        <v>2005</v>
      </c>
      <c r="I639" t="s">
        <v>353</v>
      </c>
      <c r="J639" t="s">
        <v>22</v>
      </c>
      <c r="K639" t="s">
        <v>38651</v>
      </c>
      <c r="L639">
        <v>435</v>
      </c>
      <c r="M639" t="s">
        <v>38652</v>
      </c>
    </row>
    <row r="640" spans="1:14">
      <c r="A640">
        <f t="shared" si="9"/>
        <v>638</v>
      </c>
      <c r="B640" t="s">
        <v>607</v>
      </c>
      <c r="C640">
        <f>VLOOKUP(B640,[11]Sheet2!A$1:B$100,2,FALSE)</f>
        <v>64</v>
      </c>
      <c r="D640" t="s">
        <v>38653</v>
      </c>
      <c r="E640" t="s">
        <v>38654</v>
      </c>
      <c r="F640" t="s">
        <v>38655</v>
      </c>
      <c r="G640" t="s">
        <v>35818</v>
      </c>
      <c r="H640">
        <v>2005</v>
      </c>
      <c r="I640" t="s">
        <v>863</v>
      </c>
      <c r="J640" t="s">
        <v>22</v>
      </c>
      <c r="K640" t="s">
        <v>38656</v>
      </c>
      <c r="L640">
        <v>79</v>
      </c>
    </row>
    <row r="641" spans="1:14">
      <c r="A641">
        <f t="shared" si="9"/>
        <v>639</v>
      </c>
      <c r="B641" t="s">
        <v>607</v>
      </c>
      <c r="C641">
        <f>VLOOKUP(B641,[11]Sheet2!A$1:B$100,2,FALSE)</f>
        <v>64</v>
      </c>
      <c r="D641" t="s">
        <v>38657</v>
      </c>
      <c r="E641" t="s">
        <v>38658</v>
      </c>
      <c r="F641" t="s">
        <v>38659</v>
      </c>
      <c r="G641" t="s">
        <v>37636</v>
      </c>
      <c r="H641">
        <v>1990</v>
      </c>
      <c r="I641" t="s">
        <v>863</v>
      </c>
      <c r="J641" t="s">
        <v>22</v>
      </c>
      <c r="K641" t="s">
        <v>38660</v>
      </c>
      <c r="L641">
        <v>17</v>
      </c>
    </row>
    <row r="642" spans="1:14">
      <c r="A642">
        <f t="shared" si="9"/>
        <v>640</v>
      </c>
      <c r="B642" t="s">
        <v>607</v>
      </c>
      <c r="C642">
        <f>VLOOKUP(B642,[11]Sheet2!A$1:B$100,2,FALSE)</f>
        <v>64</v>
      </c>
      <c r="D642" t="s">
        <v>38661</v>
      </c>
      <c r="E642" t="s">
        <v>38662</v>
      </c>
      <c r="F642" t="s">
        <v>38663</v>
      </c>
      <c r="G642" t="s">
        <v>37233</v>
      </c>
      <c r="H642">
        <v>2009</v>
      </c>
      <c r="I642" t="s">
        <v>7825</v>
      </c>
      <c r="J642" t="s">
        <v>22</v>
      </c>
      <c r="K642" t="s">
        <v>38664</v>
      </c>
      <c r="L642">
        <v>10</v>
      </c>
      <c r="M642" t="s">
        <v>38662</v>
      </c>
      <c r="N642" t="s">
        <v>1717</v>
      </c>
    </row>
    <row r="643" spans="1:14">
      <c r="A643">
        <f t="shared" si="9"/>
        <v>641</v>
      </c>
      <c r="B643" t="s">
        <v>306</v>
      </c>
      <c r="C643">
        <f>VLOOKUP(B643,[11]Sheet2!A$1:B$100,2,FALSE)</f>
        <v>65</v>
      </c>
      <c r="D643" t="s">
        <v>38665</v>
      </c>
      <c r="E643" t="s">
        <v>38666</v>
      </c>
      <c r="F643" t="s">
        <v>38667</v>
      </c>
      <c r="G643" t="s">
        <v>35818</v>
      </c>
      <c r="H643">
        <v>1987</v>
      </c>
      <c r="I643" t="s">
        <v>353</v>
      </c>
      <c r="J643" t="s">
        <v>22</v>
      </c>
      <c r="K643" t="s">
        <v>38668</v>
      </c>
      <c r="L643">
        <v>73</v>
      </c>
    </row>
    <row r="644" spans="1:14">
      <c r="A644">
        <f t="shared" si="9"/>
        <v>642</v>
      </c>
      <c r="B644" t="s">
        <v>306</v>
      </c>
      <c r="C644">
        <f>VLOOKUP(B644,[11]Sheet2!A$1:B$100,2,FALSE)</f>
        <v>65</v>
      </c>
      <c r="D644" t="s">
        <v>38669</v>
      </c>
      <c r="E644" t="s">
        <v>38670</v>
      </c>
      <c r="F644" t="s">
        <v>38671</v>
      </c>
      <c r="J644" t="s">
        <v>167</v>
      </c>
      <c r="K644" t="s">
        <v>38672</v>
      </c>
      <c r="M644" t="s">
        <v>38670</v>
      </c>
      <c r="N644" t="s">
        <v>24</v>
      </c>
    </row>
    <row r="645" spans="1:14">
      <c r="A645">
        <f t="shared" ref="A645:A708" si="10">A644+1</f>
        <v>643</v>
      </c>
      <c r="B645" t="s">
        <v>306</v>
      </c>
      <c r="C645">
        <f>VLOOKUP(B645,[11]Sheet2!A$1:B$100,2,FALSE)</f>
        <v>65</v>
      </c>
      <c r="D645" t="s">
        <v>38673</v>
      </c>
      <c r="E645" t="s">
        <v>38674</v>
      </c>
      <c r="F645" t="s">
        <v>38675</v>
      </c>
      <c r="G645" t="s">
        <v>15086</v>
      </c>
      <c r="H645">
        <v>2005</v>
      </c>
      <c r="I645" t="s">
        <v>97</v>
      </c>
      <c r="J645" t="s">
        <v>22</v>
      </c>
      <c r="K645" t="s">
        <v>38676</v>
      </c>
      <c r="L645">
        <v>192</v>
      </c>
      <c r="M645" t="s">
        <v>38674</v>
      </c>
      <c r="N645" t="s">
        <v>1717</v>
      </c>
    </row>
    <row r="646" spans="1:14">
      <c r="A646">
        <f t="shared" si="10"/>
        <v>644</v>
      </c>
      <c r="B646" t="s">
        <v>306</v>
      </c>
      <c r="C646">
        <f>VLOOKUP(B646,[11]Sheet2!A$1:B$100,2,FALSE)</f>
        <v>65</v>
      </c>
      <c r="D646" t="s">
        <v>38677</v>
      </c>
      <c r="E646" t="s">
        <v>38678</v>
      </c>
      <c r="F646" t="s">
        <v>38679</v>
      </c>
      <c r="G646" t="s">
        <v>38680</v>
      </c>
      <c r="H646">
        <v>2012</v>
      </c>
      <c r="I646" t="s">
        <v>535</v>
      </c>
      <c r="J646" t="s">
        <v>22</v>
      </c>
      <c r="K646" t="s">
        <v>38681</v>
      </c>
      <c r="L646">
        <v>1</v>
      </c>
    </row>
    <row r="647" spans="1:14">
      <c r="A647">
        <f t="shared" si="10"/>
        <v>645</v>
      </c>
      <c r="B647" t="s">
        <v>306</v>
      </c>
      <c r="C647">
        <f>VLOOKUP(B647,[11]Sheet2!A$1:B$100,2,FALSE)</f>
        <v>65</v>
      </c>
      <c r="D647" t="s">
        <v>38682</v>
      </c>
      <c r="E647" t="s">
        <v>38683</v>
      </c>
      <c r="F647" t="s">
        <v>38684</v>
      </c>
      <c r="G647" t="s">
        <v>7907</v>
      </c>
      <c r="H647">
        <v>1996</v>
      </c>
      <c r="I647" t="s">
        <v>3090</v>
      </c>
      <c r="J647" t="s">
        <v>22</v>
      </c>
      <c r="K647" t="s">
        <v>38685</v>
      </c>
      <c r="L647">
        <v>44</v>
      </c>
    </row>
    <row r="648" spans="1:14">
      <c r="A648">
        <f t="shared" si="10"/>
        <v>646</v>
      </c>
      <c r="B648" t="s">
        <v>306</v>
      </c>
      <c r="C648">
        <f>VLOOKUP(B648,[11]Sheet2!A$1:B$100,2,FALSE)</f>
        <v>65</v>
      </c>
      <c r="D648" t="s">
        <v>38686</v>
      </c>
      <c r="F648" t="s">
        <v>38687</v>
      </c>
      <c r="H648">
        <v>2009</v>
      </c>
      <c r="I648" t="s">
        <v>38688</v>
      </c>
      <c r="J648" t="s">
        <v>4626</v>
      </c>
      <c r="N648" t="s">
        <v>34</v>
      </c>
    </row>
    <row r="649" spans="1:14">
      <c r="A649">
        <f t="shared" si="10"/>
        <v>647</v>
      </c>
      <c r="B649" t="s">
        <v>306</v>
      </c>
      <c r="C649">
        <f>VLOOKUP(B649,[11]Sheet2!A$1:B$100,2,FALSE)</f>
        <v>65</v>
      </c>
      <c r="D649" t="s">
        <v>38689</v>
      </c>
      <c r="E649" t="s">
        <v>38690</v>
      </c>
      <c r="F649" t="s">
        <v>38691</v>
      </c>
      <c r="G649" t="s">
        <v>35818</v>
      </c>
      <c r="H649">
        <v>2013</v>
      </c>
      <c r="I649" t="s">
        <v>863</v>
      </c>
      <c r="J649" t="s">
        <v>22</v>
      </c>
      <c r="K649" t="s">
        <v>38692</v>
      </c>
      <c r="L649">
        <v>26</v>
      </c>
    </row>
    <row r="650" spans="1:14">
      <c r="A650">
        <f t="shared" si="10"/>
        <v>648</v>
      </c>
      <c r="B650" t="s">
        <v>306</v>
      </c>
      <c r="C650">
        <f>VLOOKUP(B650,[11]Sheet2!A$1:B$100,2,FALSE)</f>
        <v>65</v>
      </c>
      <c r="D650" t="s">
        <v>38693</v>
      </c>
      <c r="E650" t="s">
        <v>38694</v>
      </c>
      <c r="F650" t="s">
        <v>38695</v>
      </c>
      <c r="G650" t="s">
        <v>37095</v>
      </c>
      <c r="H650">
        <v>2008</v>
      </c>
      <c r="I650" t="s">
        <v>181</v>
      </c>
      <c r="J650" t="s">
        <v>22</v>
      </c>
      <c r="K650" t="s">
        <v>38696</v>
      </c>
      <c r="L650">
        <v>5</v>
      </c>
      <c r="M650" t="s">
        <v>38697</v>
      </c>
    </row>
    <row r="651" spans="1:14">
      <c r="A651">
        <f t="shared" si="10"/>
        <v>649</v>
      </c>
      <c r="B651" t="s">
        <v>306</v>
      </c>
      <c r="C651">
        <f>VLOOKUP(B651,[11]Sheet2!A$1:B$100,2,FALSE)</f>
        <v>65</v>
      </c>
      <c r="D651" t="s">
        <v>38698</v>
      </c>
      <c r="E651" t="s">
        <v>38699</v>
      </c>
      <c r="F651" t="s">
        <v>38700</v>
      </c>
      <c r="G651" t="s">
        <v>7705</v>
      </c>
      <c r="H651">
        <v>1999</v>
      </c>
      <c r="I651" t="s">
        <v>97</v>
      </c>
      <c r="J651" t="s">
        <v>22</v>
      </c>
      <c r="K651" t="s">
        <v>38701</v>
      </c>
      <c r="L651">
        <v>130</v>
      </c>
    </row>
    <row r="652" spans="1:14">
      <c r="A652">
        <f t="shared" si="10"/>
        <v>650</v>
      </c>
      <c r="B652" t="s">
        <v>306</v>
      </c>
      <c r="C652">
        <f>VLOOKUP(B652,[11]Sheet2!A$1:B$100,2,FALSE)</f>
        <v>65</v>
      </c>
      <c r="D652" t="s">
        <v>38702</v>
      </c>
      <c r="E652" t="s">
        <v>38703</v>
      </c>
      <c r="F652" t="s">
        <v>38704</v>
      </c>
      <c r="G652" t="s">
        <v>38705</v>
      </c>
      <c r="H652">
        <v>2001</v>
      </c>
      <c r="I652" t="s">
        <v>38706</v>
      </c>
      <c r="J652" t="s">
        <v>167</v>
      </c>
      <c r="K652" t="s">
        <v>38707</v>
      </c>
      <c r="L652">
        <v>19</v>
      </c>
      <c r="M652" t="s">
        <v>38703</v>
      </c>
      <c r="N652" t="s">
        <v>24</v>
      </c>
    </row>
    <row r="653" spans="1:14">
      <c r="A653">
        <f t="shared" si="10"/>
        <v>651</v>
      </c>
      <c r="B653" t="s">
        <v>53</v>
      </c>
      <c r="C653">
        <f>VLOOKUP(B653,[11]Sheet2!A$1:B$100,2,FALSE)</f>
        <v>66</v>
      </c>
      <c r="D653" t="s">
        <v>38708</v>
      </c>
      <c r="E653" t="s">
        <v>38709</v>
      </c>
      <c r="F653" t="s">
        <v>38710</v>
      </c>
      <c r="G653" t="s">
        <v>8305</v>
      </c>
      <c r="H653">
        <v>1991</v>
      </c>
      <c r="I653" t="s">
        <v>181</v>
      </c>
      <c r="J653" t="s">
        <v>22</v>
      </c>
      <c r="K653" t="s">
        <v>38711</v>
      </c>
      <c r="L653">
        <v>17</v>
      </c>
    </row>
    <row r="654" spans="1:14">
      <c r="A654">
        <f t="shared" si="10"/>
        <v>652</v>
      </c>
      <c r="B654" t="s">
        <v>53</v>
      </c>
      <c r="C654">
        <f>VLOOKUP(B654,[11]Sheet2!A$1:B$100,2,FALSE)</f>
        <v>66</v>
      </c>
      <c r="D654" t="s">
        <v>38712</v>
      </c>
      <c r="E654" t="s">
        <v>38713</v>
      </c>
      <c r="F654" t="s">
        <v>38714</v>
      </c>
      <c r="G654" t="s">
        <v>37518</v>
      </c>
      <c r="H654">
        <v>2009</v>
      </c>
      <c r="I654" t="s">
        <v>37519</v>
      </c>
      <c r="J654" t="s">
        <v>22</v>
      </c>
      <c r="K654" t="s">
        <v>38715</v>
      </c>
      <c r="L654">
        <v>23</v>
      </c>
      <c r="M654" t="s">
        <v>38716</v>
      </c>
    </row>
    <row r="655" spans="1:14">
      <c r="A655">
        <f t="shared" si="10"/>
        <v>653</v>
      </c>
      <c r="B655" t="s">
        <v>53</v>
      </c>
      <c r="C655">
        <f>VLOOKUP(B655,[11]Sheet2!A$1:B$100,2,FALSE)</f>
        <v>66</v>
      </c>
      <c r="D655" t="s">
        <v>38717</v>
      </c>
      <c r="E655" t="s">
        <v>38718</v>
      </c>
      <c r="F655" t="s">
        <v>38719</v>
      </c>
      <c r="G655" t="s">
        <v>35818</v>
      </c>
      <c r="H655">
        <v>1985</v>
      </c>
      <c r="I655" t="s">
        <v>353</v>
      </c>
      <c r="J655" t="s">
        <v>22</v>
      </c>
      <c r="K655" t="s">
        <v>38720</v>
      </c>
      <c r="L655">
        <v>87</v>
      </c>
    </row>
    <row r="656" spans="1:14">
      <c r="A656">
        <f t="shared" si="10"/>
        <v>654</v>
      </c>
      <c r="B656" t="s">
        <v>53</v>
      </c>
      <c r="C656">
        <f>VLOOKUP(B656,[11]Sheet2!A$1:B$100,2,FALSE)</f>
        <v>66</v>
      </c>
      <c r="D656" t="s">
        <v>38721</v>
      </c>
      <c r="E656" t="s">
        <v>38722</v>
      </c>
      <c r="F656" t="s">
        <v>38723</v>
      </c>
      <c r="G656" t="s">
        <v>36556</v>
      </c>
      <c r="H656">
        <v>1992</v>
      </c>
      <c r="I656" t="s">
        <v>535</v>
      </c>
      <c r="J656" t="s">
        <v>22</v>
      </c>
      <c r="K656" t="s">
        <v>38724</v>
      </c>
      <c r="L656">
        <v>8</v>
      </c>
    </row>
    <row r="657" spans="1:14">
      <c r="A657">
        <f t="shared" si="10"/>
        <v>655</v>
      </c>
      <c r="B657" t="s">
        <v>53</v>
      </c>
      <c r="C657">
        <f>VLOOKUP(B657,[11]Sheet2!A$1:B$100,2,FALSE)</f>
        <v>66</v>
      </c>
      <c r="D657" t="s">
        <v>38725</v>
      </c>
      <c r="E657" t="s">
        <v>38726</v>
      </c>
      <c r="F657" t="s">
        <v>38727</v>
      </c>
      <c r="G657" t="s">
        <v>35818</v>
      </c>
      <c r="H657">
        <v>2007</v>
      </c>
      <c r="I657" t="s">
        <v>863</v>
      </c>
      <c r="J657" t="s">
        <v>22</v>
      </c>
      <c r="K657" t="s">
        <v>38728</v>
      </c>
      <c r="L657">
        <v>27</v>
      </c>
      <c r="M657" t="s">
        <v>38729</v>
      </c>
    </row>
    <row r="658" spans="1:14">
      <c r="A658">
        <f t="shared" si="10"/>
        <v>656</v>
      </c>
      <c r="B658" t="s">
        <v>53</v>
      </c>
      <c r="C658">
        <f>VLOOKUP(B658,[11]Sheet2!A$1:B$100,2,FALSE)</f>
        <v>66</v>
      </c>
      <c r="D658" t="s">
        <v>38730</v>
      </c>
      <c r="E658" t="s">
        <v>38731</v>
      </c>
      <c r="F658" t="s">
        <v>37124</v>
      </c>
      <c r="G658" t="s">
        <v>36758</v>
      </c>
      <c r="H658">
        <v>2002</v>
      </c>
      <c r="I658" t="s">
        <v>535</v>
      </c>
      <c r="J658" t="s">
        <v>22</v>
      </c>
      <c r="K658" t="s">
        <v>38732</v>
      </c>
      <c r="L658">
        <v>19</v>
      </c>
    </row>
    <row r="659" spans="1:14">
      <c r="A659">
        <f t="shared" si="10"/>
        <v>657</v>
      </c>
      <c r="B659" t="s">
        <v>53</v>
      </c>
      <c r="C659">
        <f>VLOOKUP(B659,[11]Sheet2!A$1:B$100,2,FALSE)</f>
        <v>66</v>
      </c>
      <c r="D659" t="s">
        <v>38733</v>
      </c>
      <c r="E659" t="s">
        <v>38734</v>
      </c>
      <c r="F659" t="s">
        <v>38735</v>
      </c>
      <c r="G659" t="s">
        <v>38736</v>
      </c>
      <c r="H659">
        <v>2003</v>
      </c>
      <c r="I659" t="s">
        <v>97</v>
      </c>
      <c r="J659" t="s">
        <v>22</v>
      </c>
      <c r="K659" t="s">
        <v>38737</v>
      </c>
      <c r="L659">
        <v>8</v>
      </c>
    </row>
    <row r="660" spans="1:14">
      <c r="A660">
        <f t="shared" si="10"/>
        <v>658</v>
      </c>
      <c r="B660" t="s">
        <v>53</v>
      </c>
      <c r="C660">
        <f>VLOOKUP(B660,[11]Sheet2!A$1:B$100,2,FALSE)</f>
        <v>66</v>
      </c>
      <c r="D660" t="s">
        <v>38738</v>
      </c>
      <c r="E660" t="s">
        <v>38739</v>
      </c>
      <c r="F660" t="s">
        <v>38740</v>
      </c>
      <c r="H660">
        <v>2005</v>
      </c>
      <c r="I660" t="s">
        <v>19586</v>
      </c>
      <c r="J660" t="s">
        <v>4626</v>
      </c>
      <c r="K660" t="s">
        <v>38741</v>
      </c>
      <c r="L660">
        <v>5</v>
      </c>
      <c r="M660" t="s">
        <v>38742</v>
      </c>
    </row>
    <row r="661" spans="1:14">
      <c r="A661">
        <f t="shared" si="10"/>
        <v>659</v>
      </c>
      <c r="B661" t="s">
        <v>53</v>
      </c>
      <c r="C661">
        <f>VLOOKUP(B661,[11]Sheet2!A$1:B$100,2,FALSE)</f>
        <v>66</v>
      </c>
      <c r="D661" t="s">
        <v>38743</v>
      </c>
      <c r="E661" t="s">
        <v>38744</v>
      </c>
      <c r="F661" t="s">
        <v>38745</v>
      </c>
      <c r="G661" t="s">
        <v>35865</v>
      </c>
      <c r="H661">
        <v>1997</v>
      </c>
      <c r="I661" t="s">
        <v>863</v>
      </c>
      <c r="J661" t="s">
        <v>22</v>
      </c>
      <c r="K661" t="s">
        <v>38746</v>
      </c>
      <c r="L661">
        <v>26</v>
      </c>
      <c r="M661" t="s">
        <v>38747</v>
      </c>
    </row>
    <row r="662" spans="1:14">
      <c r="A662">
        <f t="shared" si="10"/>
        <v>660</v>
      </c>
      <c r="B662" t="s">
        <v>53</v>
      </c>
      <c r="C662">
        <f>VLOOKUP(B662,[11]Sheet2!A$1:B$100,2,FALSE)</f>
        <v>66</v>
      </c>
      <c r="D662" t="s">
        <v>38748</v>
      </c>
      <c r="E662" t="s">
        <v>38749</v>
      </c>
      <c r="F662" t="s">
        <v>38750</v>
      </c>
      <c r="G662" t="s">
        <v>35818</v>
      </c>
      <c r="H662">
        <v>1989</v>
      </c>
      <c r="I662" t="s">
        <v>353</v>
      </c>
      <c r="J662" t="s">
        <v>22</v>
      </c>
      <c r="K662" t="s">
        <v>38751</v>
      </c>
      <c r="L662">
        <v>58</v>
      </c>
    </row>
    <row r="663" spans="1:14">
      <c r="A663">
        <f t="shared" si="10"/>
        <v>661</v>
      </c>
      <c r="B663" t="s">
        <v>59</v>
      </c>
      <c r="C663">
        <f>VLOOKUP(B663,[11]Sheet2!A$1:B$100,2,FALSE)</f>
        <v>67</v>
      </c>
      <c r="D663" t="s">
        <v>38752</v>
      </c>
      <c r="J663" t="s">
        <v>22</v>
      </c>
      <c r="N663" t="s">
        <v>34</v>
      </c>
    </row>
    <row r="664" spans="1:14">
      <c r="A664">
        <f t="shared" si="10"/>
        <v>662</v>
      </c>
      <c r="B664" t="s">
        <v>59</v>
      </c>
      <c r="C664">
        <f>VLOOKUP(B664,[11]Sheet2!A$1:B$100,2,FALSE)</f>
        <v>67</v>
      </c>
      <c r="D664" t="s">
        <v>38753</v>
      </c>
      <c r="E664" t="s">
        <v>38754</v>
      </c>
      <c r="F664" t="s">
        <v>38755</v>
      </c>
      <c r="G664" t="s">
        <v>35818</v>
      </c>
      <c r="H664">
        <v>1993</v>
      </c>
      <c r="I664" t="s">
        <v>353</v>
      </c>
      <c r="J664" t="s">
        <v>22</v>
      </c>
      <c r="K664" t="s">
        <v>38756</v>
      </c>
      <c r="L664">
        <v>68</v>
      </c>
    </row>
    <row r="665" spans="1:14">
      <c r="A665">
        <f t="shared" si="10"/>
        <v>663</v>
      </c>
      <c r="B665" t="s">
        <v>59</v>
      </c>
      <c r="C665">
        <f>VLOOKUP(B665,[11]Sheet2!A$1:B$100,2,FALSE)</f>
        <v>67</v>
      </c>
      <c r="D665" t="s">
        <v>38757</v>
      </c>
      <c r="E665" t="s">
        <v>38758</v>
      </c>
      <c r="F665" t="s">
        <v>38759</v>
      </c>
      <c r="G665" t="s">
        <v>35818</v>
      </c>
      <c r="H665">
        <v>2009</v>
      </c>
      <c r="I665" t="s">
        <v>863</v>
      </c>
      <c r="J665" t="s">
        <v>22</v>
      </c>
      <c r="K665" t="s">
        <v>38760</v>
      </c>
      <c r="L665">
        <v>18</v>
      </c>
    </row>
    <row r="666" spans="1:14">
      <c r="A666">
        <f t="shared" si="10"/>
        <v>664</v>
      </c>
      <c r="B666" t="s">
        <v>59</v>
      </c>
      <c r="C666">
        <f>VLOOKUP(B666,[11]Sheet2!A$1:B$100,2,FALSE)</f>
        <v>67</v>
      </c>
      <c r="D666" t="s">
        <v>38761</v>
      </c>
      <c r="E666" t="s">
        <v>38762</v>
      </c>
      <c r="F666" t="s">
        <v>38763</v>
      </c>
      <c r="G666" t="s">
        <v>35818</v>
      </c>
      <c r="H666">
        <v>1996</v>
      </c>
      <c r="I666" t="s">
        <v>353</v>
      </c>
      <c r="J666" t="s">
        <v>22</v>
      </c>
      <c r="K666" t="s">
        <v>38764</v>
      </c>
      <c r="L666">
        <v>52</v>
      </c>
    </row>
    <row r="667" spans="1:14">
      <c r="A667">
        <f t="shared" si="10"/>
        <v>665</v>
      </c>
      <c r="B667" t="s">
        <v>59</v>
      </c>
      <c r="C667">
        <f>VLOOKUP(B667,[11]Sheet2!A$1:B$100,2,FALSE)</f>
        <v>67</v>
      </c>
      <c r="D667" t="s">
        <v>38765</v>
      </c>
      <c r="E667" t="s">
        <v>38766</v>
      </c>
      <c r="F667" t="s">
        <v>38767</v>
      </c>
      <c r="G667" t="s">
        <v>30540</v>
      </c>
      <c r="H667">
        <v>1998</v>
      </c>
      <c r="I667" t="s">
        <v>25043</v>
      </c>
      <c r="J667" t="s">
        <v>22</v>
      </c>
      <c r="K667" t="s">
        <v>38768</v>
      </c>
      <c r="L667">
        <v>18</v>
      </c>
      <c r="N667" t="s">
        <v>34</v>
      </c>
    </row>
    <row r="668" spans="1:14">
      <c r="A668">
        <f t="shared" si="10"/>
        <v>666</v>
      </c>
      <c r="B668" t="s">
        <v>59</v>
      </c>
      <c r="C668">
        <f>VLOOKUP(B668,[11]Sheet2!A$1:B$100,2,FALSE)</f>
        <v>67</v>
      </c>
      <c r="D668" t="s">
        <v>38769</v>
      </c>
      <c r="E668" t="s">
        <v>38770</v>
      </c>
      <c r="F668" t="s">
        <v>38771</v>
      </c>
      <c r="H668">
        <v>2010</v>
      </c>
      <c r="I668" t="s">
        <v>19586</v>
      </c>
      <c r="J668" t="s">
        <v>4626</v>
      </c>
      <c r="K668" t="s">
        <v>38772</v>
      </c>
      <c r="L668">
        <v>1</v>
      </c>
    </row>
    <row r="669" spans="1:14">
      <c r="A669">
        <f t="shared" si="10"/>
        <v>667</v>
      </c>
      <c r="B669" t="s">
        <v>59</v>
      </c>
      <c r="C669">
        <f>VLOOKUP(B669,[11]Sheet2!A$1:B$100,2,FALSE)</f>
        <v>67</v>
      </c>
      <c r="D669" t="s">
        <v>38773</v>
      </c>
      <c r="E669" t="s">
        <v>38774</v>
      </c>
      <c r="F669" t="s">
        <v>38775</v>
      </c>
      <c r="G669" t="s">
        <v>8235</v>
      </c>
      <c r="H669">
        <v>2005</v>
      </c>
      <c r="I669" t="s">
        <v>535</v>
      </c>
      <c r="J669" t="s">
        <v>22</v>
      </c>
      <c r="K669" t="s">
        <v>38776</v>
      </c>
      <c r="L669">
        <v>7</v>
      </c>
    </row>
    <row r="670" spans="1:14">
      <c r="A670">
        <f t="shared" si="10"/>
        <v>668</v>
      </c>
      <c r="B670" t="s">
        <v>59</v>
      </c>
      <c r="C670">
        <f>VLOOKUP(B670,[11]Sheet2!A$1:B$100,2,FALSE)</f>
        <v>67</v>
      </c>
      <c r="D670" t="s">
        <v>38777</v>
      </c>
      <c r="E670" t="s">
        <v>38778</v>
      </c>
      <c r="F670" t="s">
        <v>38779</v>
      </c>
      <c r="G670" t="s">
        <v>34838</v>
      </c>
      <c r="H670">
        <v>1996</v>
      </c>
      <c r="I670" t="s">
        <v>353</v>
      </c>
      <c r="J670" t="s">
        <v>22</v>
      </c>
      <c r="K670" t="s">
        <v>38780</v>
      </c>
      <c r="L670">
        <v>79</v>
      </c>
      <c r="M670" t="s">
        <v>38781</v>
      </c>
    </row>
    <row r="671" spans="1:14">
      <c r="A671">
        <f t="shared" si="10"/>
        <v>669</v>
      </c>
      <c r="B671" t="s">
        <v>59</v>
      </c>
      <c r="C671">
        <f>VLOOKUP(B671,[11]Sheet2!A$1:B$100,2,FALSE)</f>
        <v>67</v>
      </c>
      <c r="D671" t="s">
        <v>38782</v>
      </c>
      <c r="E671" t="s">
        <v>38783</v>
      </c>
      <c r="F671" t="s">
        <v>38784</v>
      </c>
      <c r="G671" t="s">
        <v>37211</v>
      </c>
      <c r="H671">
        <v>2005</v>
      </c>
      <c r="I671" t="s">
        <v>863</v>
      </c>
      <c r="J671" t="s">
        <v>22</v>
      </c>
      <c r="K671" t="s">
        <v>38785</v>
      </c>
      <c r="L671">
        <v>31</v>
      </c>
    </row>
    <row r="672" spans="1:14">
      <c r="A672">
        <f t="shared" si="10"/>
        <v>670</v>
      </c>
      <c r="B672" t="s">
        <v>59</v>
      </c>
      <c r="C672">
        <f>VLOOKUP(B672,[11]Sheet2!A$1:B$100,2,FALSE)</f>
        <v>67</v>
      </c>
      <c r="D672" t="s">
        <v>38786</v>
      </c>
      <c r="E672" t="s">
        <v>38787</v>
      </c>
      <c r="F672" t="s">
        <v>38788</v>
      </c>
      <c r="G672" t="s">
        <v>35818</v>
      </c>
      <c r="H672">
        <v>1994</v>
      </c>
      <c r="I672" t="s">
        <v>353</v>
      </c>
      <c r="J672" t="s">
        <v>22</v>
      </c>
      <c r="K672" t="s">
        <v>38789</v>
      </c>
      <c r="L672">
        <v>12</v>
      </c>
    </row>
    <row r="673" spans="1:14">
      <c r="A673">
        <f t="shared" si="10"/>
        <v>671</v>
      </c>
      <c r="B673" t="s">
        <v>386</v>
      </c>
      <c r="C673">
        <f>VLOOKUP(B673,[11]Sheet2!A$1:B$100,2,FALSE)</f>
        <v>68</v>
      </c>
      <c r="D673" t="s">
        <v>38790</v>
      </c>
      <c r="E673" t="s">
        <v>38791</v>
      </c>
      <c r="F673" t="s">
        <v>38792</v>
      </c>
      <c r="G673" t="s">
        <v>38793</v>
      </c>
      <c r="H673">
        <v>1993</v>
      </c>
      <c r="I673" t="s">
        <v>4683</v>
      </c>
      <c r="J673" t="s">
        <v>119</v>
      </c>
      <c r="K673" t="s">
        <v>38794</v>
      </c>
      <c r="L673">
        <v>229</v>
      </c>
    </row>
    <row r="674" spans="1:14">
      <c r="A674">
        <f t="shared" si="10"/>
        <v>672</v>
      </c>
      <c r="B674" t="s">
        <v>386</v>
      </c>
      <c r="C674">
        <f>VLOOKUP(B674,[11]Sheet2!A$1:B$100,2,FALSE)</f>
        <v>68</v>
      </c>
      <c r="D674" t="s">
        <v>38795</v>
      </c>
      <c r="F674" t="s">
        <v>38796</v>
      </c>
      <c r="G674" t="s">
        <v>38797</v>
      </c>
      <c r="H674">
        <v>2009</v>
      </c>
      <c r="I674" t="s">
        <v>97</v>
      </c>
      <c r="J674" t="s">
        <v>22</v>
      </c>
      <c r="N674" t="s">
        <v>34</v>
      </c>
    </row>
    <row r="675" spans="1:14">
      <c r="A675">
        <f t="shared" si="10"/>
        <v>673</v>
      </c>
      <c r="B675" t="s">
        <v>386</v>
      </c>
      <c r="C675">
        <f>VLOOKUP(B675,[11]Sheet2!A$1:B$100,2,FALSE)</f>
        <v>68</v>
      </c>
      <c r="D675" t="s">
        <v>38798</v>
      </c>
      <c r="E675" t="s">
        <v>38799</v>
      </c>
      <c r="F675" t="s">
        <v>38800</v>
      </c>
      <c r="G675" t="s">
        <v>35818</v>
      </c>
      <c r="H675">
        <v>2002</v>
      </c>
      <c r="I675" t="s">
        <v>863</v>
      </c>
      <c r="J675" t="s">
        <v>22</v>
      </c>
      <c r="K675" t="s">
        <v>38801</v>
      </c>
      <c r="L675">
        <v>108</v>
      </c>
      <c r="M675" t="s">
        <v>38802</v>
      </c>
    </row>
    <row r="676" spans="1:14">
      <c r="A676">
        <f t="shared" si="10"/>
        <v>674</v>
      </c>
      <c r="B676" t="s">
        <v>386</v>
      </c>
      <c r="C676">
        <f>VLOOKUP(B676,[11]Sheet2!A$1:B$100,2,FALSE)</f>
        <v>68</v>
      </c>
      <c r="D676" t="s">
        <v>38803</v>
      </c>
      <c r="F676" t="s">
        <v>38804</v>
      </c>
      <c r="H676">
        <v>2006</v>
      </c>
      <c r="I676" t="s">
        <v>38805</v>
      </c>
      <c r="J676" t="s">
        <v>4626</v>
      </c>
      <c r="N676" t="s">
        <v>34</v>
      </c>
    </row>
    <row r="677" spans="1:14">
      <c r="A677">
        <f t="shared" si="10"/>
        <v>675</v>
      </c>
      <c r="B677" t="s">
        <v>386</v>
      </c>
      <c r="C677">
        <f>VLOOKUP(B677,[11]Sheet2!A$1:B$100,2,FALSE)</f>
        <v>68</v>
      </c>
      <c r="D677" t="s">
        <v>38806</v>
      </c>
      <c r="E677" t="s">
        <v>38807</v>
      </c>
      <c r="F677" t="s">
        <v>36503</v>
      </c>
      <c r="G677" t="s">
        <v>36530</v>
      </c>
      <c r="H677">
        <v>1998</v>
      </c>
      <c r="I677" t="s">
        <v>353</v>
      </c>
      <c r="J677" t="s">
        <v>22</v>
      </c>
      <c r="K677" t="s">
        <v>38808</v>
      </c>
      <c r="L677">
        <v>49</v>
      </c>
    </row>
    <row r="678" spans="1:14">
      <c r="A678">
        <f t="shared" si="10"/>
        <v>676</v>
      </c>
      <c r="B678" t="s">
        <v>386</v>
      </c>
      <c r="C678">
        <f>VLOOKUP(B678,[11]Sheet2!A$1:B$100,2,FALSE)</f>
        <v>68</v>
      </c>
      <c r="D678" t="s">
        <v>38809</v>
      </c>
      <c r="E678" t="s">
        <v>38810</v>
      </c>
      <c r="F678" t="s">
        <v>38811</v>
      </c>
      <c r="G678" t="s">
        <v>38812</v>
      </c>
      <c r="H678">
        <v>1987</v>
      </c>
      <c r="I678" t="s">
        <v>38813</v>
      </c>
      <c r="J678" t="s">
        <v>22</v>
      </c>
      <c r="K678" t="s">
        <v>38814</v>
      </c>
      <c r="L678">
        <v>2</v>
      </c>
    </row>
    <row r="679" spans="1:14">
      <c r="A679">
        <f t="shared" si="10"/>
        <v>677</v>
      </c>
      <c r="B679" t="s">
        <v>386</v>
      </c>
      <c r="C679">
        <f>VLOOKUP(B679,[11]Sheet2!A$1:B$100,2,FALSE)</f>
        <v>68</v>
      </c>
      <c r="D679" t="s">
        <v>38815</v>
      </c>
      <c r="E679" t="s">
        <v>38816</v>
      </c>
      <c r="F679" t="s">
        <v>38817</v>
      </c>
      <c r="G679" t="s">
        <v>35818</v>
      </c>
      <c r="H679">
        <v>1992</v>
      </c>
      <c r="I679" t="s">
        <v>353</v>
      </c>
      <c r="J679" t="s">
        <v>22</v>
      </c>
      <c r="K679" t="s">
        <v>38818</v>
      </c>
      <c r="L679">
        <v>120</v>
      </c>
    </row>
    <row r="680" spans="1:14">
      <c r="A680">
        <f t="shared" si="10"/>
        <v>678</v>
      </c>
      <c r="B680" t="s">
        <v>386</v>
      </c>
      <c r="C680">
        <f>VLOOKUP(B680,[11]Sheet2!A$1:B$100,2,FALSE)</f>
        <v>68</v>
      </c>
      <c r="D680" t="s">
        <v>38819</v>
      </c>
      <c r="E680" t="s">
        <v>38820</v>
      </c>
      <c r="F680" t="s">
        <v>38821</v>
      </c>
      <c r="G680" t="s">
        <v>38822</v>
      </c>
      <c r="H680">
        <v>1994</v>
      </c>
      <c r="I680" t="s">
        <v>1466</v>
      </c>
      <c r="J680" t="s">
        <v>119</v>
      </c>
      <c r="K680" t="s">
        <v>38823</v>
      </c>
      <c r="L680">
        <v>20</v>
      </c>
    </row>
    <row r="681" spans="1:14">
      <c r="A681">
        <f t="shared" si="10"/>
        <v>679</v>
      </c>
      <c r="B681" t="s">
        <v>386</v>
      </c>
      <c r="C681">
        <f>VLOOKUP(B681,[11]Sheet2!A$1:B$100,2,FALSE)</f>
        <v>68</v>
      </c>
      <c r="D681" t="s">
        <v>38824</v>
      </c>
      <c r="E681" t="s">
        <v>38825</v>
      </c>
      <c r="F681" t="s">
        <v>38826</v>
      </c>
      <c r="G681" t="s">
        <v>7907</v>
      </c>
      <c r="H681">
        <v>2011</v>
      </c>
      <c r="I681" t="s">
        <v>3090</v>
      </c>
      <c r="J681" t="s">
        <v>22</v>
      </c>
      <c r="K681" t="s">
        <v>38827</v>
      </c>
      <c r="L681">
        <v>7</v>
      </c>
      <c r="M681" t="s">
        <v>38828</v>
      </c>
    </row>
    <row r="682" spans="1:14">
      <c r="A682">
        <f t="shared" si="10"/>
        <v>680</v>
      </c>
      <c r="B682" t="s">
        <v>386</v>
      </c>
      <c r="C682">
        <f>VLOOKUP(B682,[11]Sheet2!A$1:B$100,2,FALSE)</f>
        <v>68</v>
      </c>
      <c r="D682" t="s">
        <v>38829</v>
      </c>
      <c r="E682" t="s">
        <v>38830</v>
      </c>
      <c r="F682" t="s">
        <v>38831</v>
      </c>
      <c r="G682" t="s">
        <v>3089</v>
      </c>
      <c r="H682">
        <v>2009</v>
      </c>
      <c r="I682" t="s">
        <v>3090</v>
      </c>
      <c r="J682" t="s">
        <v>22</v>
      </c>
      <c r="K682" t="s">
        <v>38832</v>
      </c>
      <c r="L682">
        <v>2</v>
      </c>
    </row>
    <row r="683" spans="1:14">
      <c r="A683">
        <f t="shared" si="10"/>
        <v>681</v>
      </c>
      <c r="B683" t="s">
        <v>775</v>
      </c>
      <c r="C683">
        <f>VLOOKUP(B683,[11]Sheet2!A$1:B$100,2,FALSE)</f>
        <v>69</v>
      </c>
      <c r="D683" t="s">
        <v>38833</v>
      </c>
      <c r="E683" t="s">
        <v>38834</v>
      </c>
      <c r="F683" t="s">
        <v>38420</v>
      </c>
      <c r="G683" t="s">
        <v>36127</v>
      </c>
      <c r="H683">
        <v>2006</v>
      </c>
      <c r="I683" t="s">
        <v>36128</v>
      </c>
      <c r="J683" t="s">
        <v>22</v>
      </c>
      <c r="K683" t="s">
        <v>38835</v>
      </c>
      <c r="L683">
        <v>38</v>
      </c>
      <c r="M683" t="s">
        <v>38836</v>
      </c>
    </row>
    <row r="684" spans="1:14">
      <c r="A684">
        <f t="shared" si="10"/>
        <v>682</v>
      </c>
      <c r="B684" t="s">
        <v>775</v>
      </c>
      <c r="C684">
        <f>VLOOKUP(B684,[11]Sheet2!A$1:B$100,2,FALSE)</f>
        <v>69</v>
      </c>
      <c r="D684" t="s">
        <v>38837</v>
      </c>
      <c r="E684" t="s">
        <v>38838</v>
      </c>
      <c r="F684" t="s">
        <v>38839</v>
      </c>
      <c r="G684" t="s">
        <v>35818</v>
      </c>
      <c r="H684">
        <v>1989</v>
      </c>
      <c r="I684" t="s">
        <v>353</v>
      </c>
      <c r="J684" t="s">
        <v>22</v>
      </c>
      <c r="K684" t="s">
        <v>38840</v>
      </c>
      <c r="L684">
        <v>53</v>
      </c>
    </row>
    <row r="685" spans="1:14">
      <c r="A685">
        <f t="shared" si="10"/>
        <v>683</v>
      </c>
      <c r="B685" t="s">
        <v>775</v>
      </c>
      <c r="C685">
        <f>VLOOKUP(B685,[11]Sheet2!A$1:B$100,2,FALSE)</f>
        <v>69</v>
      </c>
      <c r="D685" t="s">
        <v>38841</v>
      </c>
      <c r="E685" t="s">
        <v>38842</v>
      </c>
      <c r="F685" t="s">
        <v>38843</v>
      </c>
      <c r="G685" t="s">
        <v>7907</v>
      </c>
      <c r="H685">
        <v>1990</v>
      </c>
      <c r="I685" t="s">
        <v>37899</v>
      </c>
      <c r="J685" t="s">
        <v>22</v>
      </c>
      <c r="K685" t="s">
        <v>38844</v>
      </c>
      <c r="L685">
        <v>45</v>
      </c>
      <c r="M685" t="s">
        <v>38842</v>
      </c>
      <c r="N685" t="s">
        <v>24</v>
      </c>
    </row>
    <row r="686" spans="1:14">
      <c r="A686">
        <f t="shared" si="10"/>
        <v>684</v>
      </c>
      <c r="B686" t="s">
        <v>775</v>
      </c>
      <c r="C686">
        <f>VLOOKUP(B686,[11]Sheet2!A$1:B$100,2,FALSE)</f>
        <v>69</v>
      </c>
      <c r="D686" t="s">
        <v>38845</v>
      </c>
      <c r="E686" t="s">
        <v>38846</v>
      </c>
      <c r="F686" t="s">
        <v>38847</v>
      </c>
      <c r="G686" t="s">
        <v>37276</v>
      </c>
      <c r="H686">
        <v>2006</v>
      </c>
      <c r="I686" t="s">
        <v>36887</v>
      </c>
      <c r="J686" t="s">
        <v>22</v>
      </c>
      <c r="K686" t="s">
        <v>38848</v>
      </c>
      <c r="L686">
        <v>3</v>
      </c>
    </row>
    <row r="687" spans="1:14">
      <c r="A687">
        <f t="shared" si="10"/>
        <v>685</v>
      </c>
      <c r="B687" t="s">
        <v>775</v>
      </c>
      <c r="C687">
        <f>VLOOKUP(B687,[11]Sheet2!A$1:B$100,2,FALSE)</f>
        <v>69</v>
      </c>
      <c r="D687" t="s">
        <v>38849</v>
      </c>
      <c r="E687" t="s">
        <v>38850</v>
      </c>
      <c r="F687" t="s">
        <v>35996</v>
      </c>
      <c r="G687" t="s">
        <v>35818</v>
      </c>
      <c r="H687">
        <v>1993</v>
      </c>
      <c r="I687" t="s">
        <v>353</v>
      </c>
      <c r="J687" t="s">
        <v>22</v>
      </c>
      <c r="K687" t="s">
        <v>38851</v>
      </c>
      <c r="L687">
        <v>132</v>
      </c>
    </row>
    <row r="688" spans="1:14">
      <c r="A688">
        <f t="shared" si="10"/>
        <v>686</v>
      </c>
      <c r="B688" t="s">
        <v>775</v>
      </c>
      <c r="C688">
        <f>VLOOKUP(B688,[11]Sheet2!A$1:B$100,2,FALSE)</f>
        <v>69</v>
      </c>
      <c r="D688" t="s">
        <v>38852</v>
      </c>
      <c r="E688" t="s">
        <v>38853</v>
      </c>
      <c r="F688" t="s">
        <v>38854</v>
      </c>
      <c r="G688" t="s">
        <v>36127</v>
      </c>
      <c r="H688">
        <v>1998</v>
      </c>
      <c r="I688" t="s">
        <v>36128</v>
      </c>
      <c r="J688" t="s">
        <v>22</v>
      </c>
      <c r="K688" t="s">
        <v>38855</v>
      </c>
      <c r="L688">
        <v>23</v>
      </c>
      <c r="M688" t="s">
        <v>38856</v>
      </c>
    </row>
    <row r="689" spans="1:14">
      <c r="A689">
        <f t="shared" si="10"/>
        <v>687</v>
      </c>
      <c r="B689" t="s">
        <v>775</v>
      </c>
      <c r="C689">
        <f>VLOOKUP(B689,[11]Sheet2!A$1:B$100,2,FALSE)</f>
        <v>69</v>
      </c>
      <c r="D689" t="s">
        <v>38857</v>
      </c>
      <c r="E689" t="s">
        <v>38858</v>
      </c>
      <c r="F689" t="s">
        <v>38859</v>
      </c>
      <c r="G689" t="s">
        <v>38860</v>
      </c>
      <c r="H689">
        <v>1994</v>
      </c>
      <c r="I689" t="s">
        <v>4683</v>
      </c>
      <c r="J689" t="s">
        <v>119</v>
      </c>
      <c r="K689" t="s">
        <v>38861</v>
      </c>
      <c r="L689">
        <v>150</v>
      </c>
      <c r="M689" t="s">
        <v>38862</v>
      </c>
    </row>
    <row r="690" spans="1:14">
      <c r="A690">
        <f t="shared" si="10"/>
        <v>688</v>
      </c>
      <c r="B690" t="s">
        <v>775</v>
      </c>
      <c r="C690">
        <f>VLOOKUP(B690,[11]Sheet2!A$1:B$100,2,FALSE)</f>
        <v>69</v>
      </c>
      <c r="D690" t="s">
        <v>38863</v>
      </c>
      <c r="E690" t="s">
        <v>38864</v>
      </c>
      <c r="F690" t="s">
        <v>38865</v>
      </c>
      <c r="G690" t="s">
        <v>20</v>
      </c>
      <c r="H690">
        <v>2011</v>
      </c>
      <c r="I690" t="s">
        <v>863</v>
      </c>
      <c r="J690" t="s">
        <v>22</v>
      </c>
      <c r="K690" t="s">
        <v>38866</v>
      </c>
      <c r="L690">
        <v>10</v>
      </c>
    </row>
    <row r="691" spans="1:14">
      <c r="A691">
        <f t="shared" si="10"/>
        <v>689</v>
      </c>
      <c r="B691" t="s">
        <v>775</v>
      </c>
      <c r="C691">
        <f>VLOOKUP(B691,[11]Sheet2!A$1:B$100,2,FALSE)</f>
        <v>69</v>
      </c>
      <c r="D691" t="s">
        <v>38867</v>
      </c>
      <c r="E691" t="s">
        <v>38868</v>
      </c>
      <c r="F691" t="s">
        <v>38869</v>
      </c>
      <c r="G691" t="s">
        <v>384</v>
      </c>
      <c r="H691">
        <v>1998</v>
      </c>
      <c r="I691" t="s">
        <v>9565</v>
      </c>
      <c r="J691" t="s">
        <v>22</v>
      </c>
      <c r="K691" t="s">
        <v>38870</v>
      </c>
      <c r="L691">
        <v>69</v>
      </c>
      <c r="M691" t="s">
        <v>38871</v>
      </c>
    </row>
    <row r="692" spans="1:14">
      <c r="A692">
        <f t="shared" si="10"/>
        <v>690</v>
      </c>
      <c r="B692" t="s">
        <v>775</v>
      </c>
      <c r="C692">
        <f>VLOOKUP(B692,[11]Sheet2!A$1:B$100,2,FALSE)</f>
        <v>69</v>
      </c>
      <c r="D692" t="s">
        <v>38872</v>
      </c>
      <c r="E692" t="s">
        <v>38873</v>
      </c>
      <c r="F692" t="s">
        <v>38874</v>
      </c>
      <c r="G692" t="s">
        <v>218</v>
      </c>
      <c r="H692">
        <v>1996</v>
      </c>
      <c r="I692" t="s">
        <v>11993</v>
      </c>
      <c r="J692" t="s">
        <v>22</v>
      </c>
      <c r="K692" t="s">
        <v>38875</v>
      </c>
      <c r="L692">
        <v>158</v>
      </c>
      <c r="M692" t="s">
        <v>38876</v>
      </c>
    </row>
    <row r="693" spans="1:14">
      <c r="A693">
        <f t="shared" si="10"/>
        <v>691</v>
      </c>
      <c r="B693" t="s">
        <v>130</v>
      </c>
      <c r="C693">
        <f>VLOOKUP(B693,[11]Sheet2!A$1:B$100,2,FALSE)</f>
        <v>70</v>
      </c>
      <c r="D693" t="s">
        <v>38877</v>
      </c>
      <c r="E693" t="s">
        <v>38878</v>
      </c>
      <c r="F693" t="s">
        <v>38879</v>
      </c>
      <c r="G693" t="s">
        <v>20682</v>
      </c>
      <c r="H693">
        <v>2012</v>
      </c>
      <c r="I693" t="s">
        <v>24947</v>
      </c>
      <c r="J693" t="s">
        <v>22</v>
      </c>
      <c r="K693" t="s">
        <v>38880</v>
      </c>
      <c r="L693">
        <v>23</v>
      </c>
    </row>
    <row r="694" spans="1:14">
      <c r="A694">
        <f t="shared" si="10"/>
        <v>692</v>
      </c>
      <c r="B694" t="s">
        <v>130</v>
      </c>
      <c r="C694">
        <f>VLOOKUP(B694,[11]Sheet2!A$1:B$100,2,FALSE)</f>
        <v>70</v>
      </c>
      <c r="D694" t="s">
        <v>38881</v>
      </c>
      <c r="E694" t="s">
        <v>38882</v>
      </c>
      <c r="F694" t="s">
        <v>38883</v>
      </c>
      <c r="G694" t="s">
        <v>38884</v>
      </c>
      <c r="H694">
        <v>2010</v>
      </c>
      <c r="I694" t="s">
        <v>535</v>
      </c>
      <c r="J694" t="s">
        <v>22</v>
      </c>
      <c r="K694" t="s">
        <v>38885</v>
      </c>
    </row>
    <row r="695" spans="1:14">
      <c r="A695">
        <f t="shared" si="10"/>
        <v>693</v>
      </c>
      <c r="B695" t="s">
        <v>130</v>
      </c>
      <c r="C695">
        <f>VLOOKUP(B695,[11]Sheet2!A$1:B$100,2,FALSE)</f>
        <v>70</v>
      </c>
      <c r="D695" t="s">
        <v>38886</v>
      </c>
      <c r="E695" t="s">
        <v>38887</v>
      </c>
      <c r="F695" t="s">
        <v>38888</v>
      </c>
      <c r="G695" t="s">
        <v>35818</v>
      </c>
      <c r="H695">
        <v>2011</v>
      </c>
      <c r="I695" t="s">
        <v>863</v>
      </c>
      <c r="J695" t="s">
        <v>22</v>
      </c>
      <c r="K695" t="s">
        <v>38889</v>
      </c>
      <c r="L695">
        <v>16</v>
      </c>
      <c r="M695" t="s">
        <v>38890</v>
      </c>
    </row>
    <row r="696" spans="1:14">
      <c r="A696">
        <f t="shared" si="10"/>
        <v>694</v>
      </c>
      <c r="B696" t="s">
        <v>130</v>
      </c>
      <c r="C696">
        <f>VLOOKUP(B696,[11]Sheet2!A$1:B$100,2,FALSE)</f>
        <v>70</v>
      </c>
      <c r="D696" t="s">
        <v>38891</v>
      </c>
      <c r="E696" t="s">
        <v>38892</v>
      </c>
      <c r="F696" t="s">
        <v>38893</v>
      </c>
      <c r="G696" t="s">
        <v>3263</v>
      </c>
      <c r="H696">
        <v>1994</v>
      </c>
      <c r="I696" t="s">
        <v>535</v>
      </c>
      <c r="J696" t="s">
        <v>22</v>
      </c>
      <c r="K696" t="s">
        <v>38894</v>
      </c>
      <c r="L696">
        <v>22</v>
      </c>
    </row>
    <row r="697" spans="1:14">
      <c r="A697">
        <f t="shared" si="10"/>
        <v>695</v>
      </c>
      <c r="B697" t="s">
        <v>130</v>
      </c>
      <c r="C697">
        <f>VLOOKUP(B697,[11]Sheet2!A$1:B$100,2,FALSE)</f>
        <v>70</v>
      </c>
      <c r="D697" t="s">
        <v>38895</v>
      </c>
      <c r="E697" t="s">
        <v>38896</v>
      </c>
      <c r="F697" t="s">
        <v>38420</v>
      </c>
      <c r="G697" t="s">
        <v>35818</v>
      </c>
      <c r="H697">
        <v>2006</v>
      </c>
      <c r="I697" t="s">
        <v>863</v>
      </c>
      <c r="J697" t="s">
        <v>22</v>
      </c>
      <c r="K697" t="s">
        <v>38897</v>
      </c>
      <c r="L697">
        <v>42</v>
      </c>
    </row>
    <row r="698" spans="1:14">
      <c r="A698">
        <f t="shared" si="10"/>
        <v>696</v>
      </c>
      <c r="B698" t="s">
        <v>130</v>
      </c>
      <c r="C698">
        <f>VLOOKUP(B698,[11]Sheet2!A$1:B$100,2,FALSE)</f>
        <v>70</v>
      </c>
      <c r="D698" t="s">
        <v>38898</v>
      </c>
      <c r="E698" t="s">
        <v>38899</v>
      </c>
      <c r="F698" t="s">
        <v>38900</v>
      </c>
      <c r="G698" t="s">
        <v>38901</v>
      </c>
      <c r="H698">
        <v>2000</v>
      </c>
      <c r="I698" t="s">
        <v>38902</v>
      </c>
      <c r="J698" t="s">
        <v>22</v>
      </c>
      <c r="K698" t="s">
        <v>38903</v>
      </c>
      <c r="L698">
        <v>132</v>
      </c>
      <c r="M698" t="s">
        <v>38904</v>
      </c>
    </row>
    <row r="699" spans="1:14">
      <c r="A699">
        <f t="shared" si="10"/>
        <v>697</v>
      </c>
      <c r="B699" t="s">
        <v>130</v>
      </c>
      <c r="C699">
        <f>VLOOKUP(B699,[11]Sheet2!A$1:B$100,2,FALSE)</f>
        <v>70</v>
      </c>
      <c r="D699" t="s">
        <v>38905</v>
      </c>
      <c r="E699" t="s">
        <v>38906</v>
      </c>
      <c r="F699" t="s">
        <v>38907</v>
      </c>
      <c r="G699" t="s">
        <v>8791</v>
      </c>
      <c r="H699">
        <v>2012</v>
      </c>
      <c r="I699" t="s">
        <v>9565</v>
      </c>
      <c r="J699" t="s">
        <v>22</v>
      </c>
      <c r="K699" t="s">
        <v>38908</v>
      </c>
      <c r="L699">
        <v>4</v>
      </c>
      <c r="M699" t="s">
        <v>38906</v>
      </c>
      <c r="N699" t="s">
        <v>1717</v>
      </c>
    </row>
    <row r="700" spans="1:14">
      <c r="A700">
        <f t="shared" si="10"/>
        <v>698</v>
      </c>
      <c r="B700" t="s">
        <v>130</v>
      </c>
      <c r="C700">
        <f>VLOOKUP(B700,[11]Sheet2!A$1:B$100,2,FALSE)</f>
        <v>70</v>
      </c>
      <c r="D700" t="s">
        <v>38909</v>
      </c>
      <c r="E700" t="s">
        <v>38910</v>
      </c>
      <c r="F700" t="s">
        <v>38911</v>
      </c>
      <c r="H700">
        <v>2007</v>
      </c>
      <c r="I700" t="s">
        <v>6091</v>
      </c>
      <c r="J700" t="s">
        <v>102</v>
      </c>
      <c r="K700" t="s">
        <v>38912</v>
      </c>
    </row>
    <row r="701" spans="1:14">
      <c r="A701">
        <f t="shared" si="10"/>
        <v>699</v>
      </c>
      <c r="B701" t="s">
        <v>130</v>
      </c>
      <c r="C701">
        <f>VLOOKUP(B701,[11]Sheet2!A$1:B$100,2,FALSE)</f>
        <v>70</v>
      </c>
      <c r="D701" t="s">
        <v>38913</v>
      </c>
      <c r="E701" t="s">
        <v>38914</v>
      </c>
      <c r="F701" t="s">
        <v>38915</v>
      </c>
      <c r="G701" t="s">
        <v>36001</v>
      </c>
      <c r="H701">
        <v>2014</v>
      </c>
      <c r="I701" t="s">
        <v>9565</v>
      </c>
      <c r="J701" t="s">
        <v>22</v>
      </c>
      <c r="K701" t="s">
        <v>38916</v>
      </c>
      <c r="L701">
        <v>1</v>
      </c>
    </row>
    <row r="702" spans="1:14">
      <c r="A702">
        <f t="shared" si="10"/>
        <v>700</v>
      </c>
      <c r="B702" t="s">
        <v>130</v>
      </c>
      <c r="C702">
        <f>VLOOKUP(B702,[11]Sheet2!A$1:B$100,2,FALSE)</f>
        <v>70</v>
      </c>
      <c r="D702" t="s">
        <v>38917</v>
      </c>
      <c r="E702" t="s">
        <v>38918</v>
      </c>
      <c r="F702" t="s">
        <v>38919</v>
      </c>
      <c r="G702" t="s">
        <v>36535</v>
      </c>
      <c r="H702">
        <v>2004</v>
      </c>
      <c r="I702" t="s">
        <v>353</v>
      </c>
      <c r="J702" t="s">
        <v>22</v>
      </c>
      <c r="K702" t="s">
        <v>38920</v>
      </c>
      <c r="L702">
        <v>13</v>
      </c>
    </row>
    <row r="703" spans="1:14">
      <c r="A703">
        <f t="shared" si="10"/>
        <v>701</v>
      </c>
      <c r="B703" t="s">
        <v>363</v>
      </c>
      <c r="C703">
        <f>VLOOKUP(B703,[11]Sheet2!A$1:B$100,2,FALSE)</f>
        <v>71</v>
      </c>
      <c r="D703" t="s">
        <v>38921</v>
      </c>
      <c r="F703" t="s">
        <v>38922</v>
      </c>
      <c r="J703" t="s">
        <v>22</v>
      </c>
      <c r="N703" t="s">
        <v>34</v>
      </c>
    </row>
    <row r="704" spans="1:14">
      <c r="A704">
        <f t="shared" si="10"/>
        <v>702</v>
      </c>
      <c r="B704" t="s">
        <v>363</v>
      </c>
      <c r="C704">
        <f>VLOOKUP(B704,[11]Sheet2!A$1:B$100,2,FALSE)</f>
        <v>71</v>
      </c>
      <c r="D704" t="s">
        <v>38923</v>
      </c>
      <c r="F704" t="s">
        <v>38924</v>
      </c>
      <c r="H704">
        <v>2006</v>
      </c>
      <c r="I704" t="s">
        <v>38275</v>
      </c>
      <c r="J704" t="s">
        <v>4626</v>
      </c>
      <c r="L704">
        <v>2</v>
      </c>
      <c r="N704" t="s">
        <v>34</v>
      </c>
    </row>
    <row r="705" spans="1:14">
      <c r="A705">
        <f t="shared" si="10"/>
        <v>703</v>
      </c>
      <c r="B705" t="s">
        <v>363</v>
      </c>
      <c r="C705">
        <f>VLOOKUP(B705,[11]Sheet2!A$1:B$100,2,FALSE)</f>
        <v>71</v>
      </c>
      <c r="D705" t="s">
        <v>38925</v>
      </c>
      <c r="E705" t="s">
        <v>38926</v>
      </c>
      <c r="F705" t="s">
        <v>38927</v>
      </c>
      <c r="H705">
        <v>2004</v>
      </c>
      <c r="I705" t="s">
        <v>38928</v>
      </c>
      <c r="J705" t="s">
        <v>4626</v>
      </c>
      <c r="K705" t="s">
        <v>38929</v>
      </c>
      <c r="L705">
        <v>4</v>
      </c>
      <c r="M705" t="s">
        <v>38926</v>
      </c>
      <c r="N705" t="s">
        <v>24</v>
      </c>
    </row>
    <row r="706" spans="1:14">
      <c r="A706">
        <f t="shared" si="10"/>
        <v>704</v>
      </c>
      <c r="B706" t="s">
        <v>363</v>
      </c>
      <c r="C706">
        <f>VLOOKUP(B706,[11]Sheet2!A$1:B$100,2,FALSE)</f>
        <v>71</v>
      </c>
      <c r="D706" t="s">
        <v>38930</v>
      </c>
      <c r="E706" t="s">
        <v>38931</v>
      </c>
      <c r="F706" t="s">
        <v>38932</v>
      </c>
      <c r="G706" t="s">
        <v>37292</v>
      </c>
      <c r="H706">
        <v>1998</v>
      </c>
      <c r="I706" t="s">
        <v>863</v>
      </c>
      <c r="J706" t="s">
        <v>22</v>
      </c>
      <c r="K706" t="s">
        <v>38933</v>
      </c>
      <c r="L706">
        <v>33</v>
      </c>
      <c r="M706" t="s">
        <v>38934</v>
      </c>
    </row>
    <row r="707" spans="1:14">
      <c r="A707">
        <f t="shared" si="10"/>
        <v>705</v>
      </c>
      <c r="B707" t="s">
        <v>363</v>
      </c>
      <c r="C707">
        <f>VLOOKUP(B707,[11]Sheet2!A$1:B$100,2,FALSE)</f>
        <v>71</v>
      </c>
      <c r="D707" t="s">
        <v>38935</v>
      </c>
      <c r="E707" t="s">
        <v>38936</v>
      </c>
      <c r="F707" t="s">
        <v>38937</v>
      </c>
      <c r="G707" t="s">
        <v>5666</v>
      </c>
      <c r="H707">
        <v>1989</v>
      </c>
      <c r="I707" t="s">
        <v>4729</v>
      </c>
      <c r="J707" t="s">
        <v>22</v>
      </c>
      <c r="K707" t="s">
        <v>38938</v>
      </c>
      <c r="L707">
        <v>3</v>
      </c>
    </row>
    <row r="708" spans="1:14">
      <c r="A708">
        <f t="shared" si="10"/>
        <v>706</v>
      </c>
      <c r="B708" t="s">
        <v>363</v>
      </c>
      <c r="C708">
        <f>VLOOKUP(B708,[11]Sheet2!A$1:B$100,2,FALSE)</f>
        <v>71</v>
      </c>
      <c r="D708" t="s">
        <v>38939</v>
      </c>
      <c r="E708" t="s">
        <v>38940</v>
      </c>
      <c r="F708" t="s">
        <v>35830</v>
      </c>
      <c r="G708" t="s">
        <v>38941</v>
      </c>
      <c r="H708">
        <v>1992</v>
      </c>
      <c r="I708" t="s">
        <v>535</v>
      </c>
      <c r="J708" t="s">
        <v>22</v>
      </c>
      <c r="K708" t="s">
        <v>38942</v>
      </c>
      <c r="L708">
        <v>6</v>
      </c>
    </row>
    <row r="709" spans="1:14">
      <c r="A709">
        <f t="shared" ref="A709:A772" si="11">A708+1</f>
        <v>707</v>
      </c>
      <c r="B709" t="s">
        <v>363</v>
      </c>
      <c r="C709">
        <f>VLOOKUP(B709,[11]Sheet2!A$1:B$100,2,FALSE)</f>
        <v>71</v>
      </c>
      <c r="D709" t="s">
        <v>38943</v>
      </c>
      <c r="F709" t="s">
        <v>38944</v>
      </c>
      <c r="G709" t="s">
        <v>38945</v>
      </c>
      <c r="H709">
        <v>1983</v>
      </c>
      <c r="J709" t="s">
        <v>22</v>
      </c>
      <c r="L709">
        <v>12</v>
      </c>
      <c r="N709" t="s">
        <v>34</v>
      </c>
    </row>
    <row r="710" spans="1:14">
      <c r="A710">
        <f t="shared" si="11"/>
        <v>708</v>
      </c>
      <c r="B710" t="s">
        <v>363</v>
      </c>
      <c r="C710">
        <f>VLOOKUP(B710,[11]Sheet2!A$1:B$100,2,FALSE)</f>
        <v>71</v>
      </c>
      <c r="D710" t="s">
        <v>38946</v>
      </c>
      <c r="E710" t="s">
        <v>38947</v>
      </c>
      <c r="F710" t="s">
        <v>38948</v>
      </c>
      <c r="G710" t="s">
        <v>3304</v>
      </c>
      <c r="H710">
        <v>2005</v>
      </c>
      <c r="I710" t="s">
        <v>863</v>
      </c>
      <c r="J710" t="s">
        <v>22</v>
      </c>
      <c r="K710" t="s">
        <v>38949</v>
      </c>
      <c r="L710">
        <v>54</v>
      </c>
      <c r="M710" t="s">
        <v>38950</v>
      </c>
    </row>
    <row r="711" spans="1:14">
      <c r="A711">
        <f t="shared" si="11"/>
        <v>709</v>
      </c>
      <c r="B711" t="s">
        <v>363</v>
      </c>
      <c r="C711">
        <f>VLOOKUP(B711,[11]Sheet2!A$1:B$100,2,FALSE)</f>
        <v>71</v>
      </c>
      <c r="D711" t="s">
        <v>38951</v>
      </c>
      <c r="E711" t="s">
        <v>38952</v>
      </c>
      <c r="F711" t="s">
        <v>38953</v>
      </c>
      <c r="G711" t="s">
        <v>36127</v>
      </c>
      <c r="H711">
        <v>2002</v>
      </c>
      <c r="I711" t="s">
        <v>36128</v>
      </c>
      <c r="J711" t="s">
        <v>22</v>
      </c>
      <c r="K711" t="s">
        <v>38954</v>
      </c>
      <c r="L711">
        <v>129</v>
      </c>
      <c r="M711" t="s">
        <v>38955</v>
      </c>
    </row>
    <row r="712" spans="1:14">
      <c r="A712">
        <f t="shared" si="11"/>
        <v>710</v>
      </c>
      <c r="B712" t="s">
        <v>363</v>
      </c>
      <c r="C712">
        <f>VLOOKUP(B712,[11]Sheet2!A$1:B$100,2,FALSE)</f>
        <v>71</v>
      </c>
      <c r="D712" t="s">
        <v>38956</v>
      </c>
      <c r="E712" t="s">
        <v>38957</v>
      </c>
      <c r="F712" t="s">
        <v>38958</v>
      </c>
      <c r="G712" t="s">
        <v>7907</v>
      </c>
      <c r="H712">
        <v>1999</v>
      </c>
      <c r="I712" t="s">
        <v>3090</v>
      </c>
      <c r="J712" t="s">
        <v>22</v>
      </c>
      <c r="K712" t="s">
        <v>38959</v>
      </c>
      <c r="L712">
        <v>25</v>
      </c>
      <c r="M712" t="s">
        <v>38960</v>
      </c>
    </row>
    <row r="713" spans="1:14">
      <c r="A713">
        <f t="shared" si="11"/>
        <v>711</v>
      </c>
      <c r="B713" t="s">
        <v>65</v>
      </c>
      <c r="C713">
        <f>VLOOKUP(B713,[11]Sheet2!A$1:B$100,2,FALSE)</f>
        <v>72</v>
      </c>
      <c r="D713" t="s">
        <v>38961</v>
      </c>
      <c r="F713" t="s">
        <v>38962</v>
      </c>
      <c r="G713" t="s">
        <v>38963</v>
      </c>
      <c r="H713">
        <v>1969</v>
      </c>
      <c r="I713" t="s">
        <v>38964</v>
      </c>
      <c r="J713" t="s">
        <v>22</v>
      </c>
      <c r="N713" t="s">
        <v>34</v>
      </c>
    </row>
    <row r="714" spans="1:14">
      <c r="A714">
        <f t="shared" si="11"/>
        <v>712</v>
      </c>
      <c r="B714" t="s">
        <v>65</v>
      </c>
      <c r="C714">
        <f>VLOOKUP(B714,[11]Sheet2!A$1:B$100,2,FALSE)</f>
        <v>72</v>
      </c>
      <c r="D714" t="s">
        <v>38965</v>
      </c>
      <c r="E714" t="s">
        <v>38966</v>
      </c>
      <c r="F714" t="s">
        <v>38967</v>
      </c>
      <c r="G714" t="s">
        <v>36223</v>
      </c>
      <c r="H714">
        <v>1995</v>
      </c>
      <c r="I714" t="s">
        <v>24917</v>
      </c>
      <c r="J714" t="s">
        <v>22</v>
      </c>
      <c r="K714" t="s">
        <v>38968</v>
      </c>
      <c r="L714">
        <v>36</v>
      </c>
    </row>
    <row r="715" spans="1:14">
      <c r="A715">
        <f t="shared" si="11"/>
        <v>713</v>
      </c>
      <c r="B715" t="s">
        <v>65</v>
      </c>
      <c r="C715">
        <f>VLOOKUP(B715,[11]Sheet2!A$1:B$100,2,FALSE)</f>
        <v>72</v>
      </c>
      <c r="D715" t="s">
        <v>38969</v>
      </c>
      <c r="E715" t="s">
        <v>38970</v>
      </c>
      <c r="F715" t="s">
        <v>38971</v>
      </c>
      <c r="G715" t="s">
        <v>11787</v>
      </c>
      <c r="H715">
        <v>2004</v>
      </c>
      <c r="I715" t="s">
        <v>5913</v>
      </c>
      <c r="J715" t="s">
        <v>22</v>
      </c>
      <c r="K715" t="s">
        <v>38972</v>
      </c>
      <c r="L715">
        <v>24</v>
      </c>
      <c r="M715" t="s">
        <v>38973</v>
      </c>
    </row>
    <row r="716" spans="1:14">
      <c r="A716">
        <f t="shared" si="11"/>
        <v>714</v>
      </c>
      <c r="B716" t="s">
        <v>65</v>
      </c>
      <c r="C716">
        <f>VLOOKUP(B716,[11]Sheet2!A$1:B$100,2,FALSE)</f>
        <v>72</v>
      </c>
      <c r="D716" t="s">
        <v>38974</v>
      </c>
      <c r="E716" t="s">
        <v>38975</v>
      </c>
      <c r="F716" t="s">
        <v>38976</v>
      </c>
      <c r="G716" t="s">
        <v>34838</v>
      </c>
      <c r="H716">
        <v>2000</v>
      </c>
      <c r="I716" t="s">
        <v>38977</v>
      </c>
      <c r="J716" t="s">
        <v>22</v>
      </c>
      <c r="K716" t="s">
        <v>38978</v>
      </c>
      <c r="L716">
        <v>4</v>
      </c>
      <c r="M716" t="s">
        <v>38975</v>
      </c>
      <c r="N716" t="s">
        <v>24</v>
      </c>
    </row>
    <row r="717" spans="1:14">
      <c r="A717">
        <f t="shared" si="11"/>
        <v>715</v>
      </c>
      <c r="B717" t="s">
        <v>65</v>
      </c>
      <c r="C717">
        <f>VLOOKUP(B717,[11]Sheet2!A$1:B$100,2,FALSE)</f>
        <v>72</v>
      </c>
      <c r="D717" t="s">
        <v>38979</v>
      </c>
      <c r="E717" t="s">
        <v>38980</v>
      </c>
      <c r="F717" t="s">
        <v>38981</v>
      </c>
      <c r="G717" t="s">
        <v>36001</v>
      </c>
      <c r="H717">
        <v>2010</v>
      </c>
      <c r="I717" t="s">
        <v>9565</v>
      </c>
      <c r="J717" t="s">
        <v>22</v>
      </c>
      <c r="K717" t="s">
        <v>38982</v>
      </c>
      <c r="L717">
        <v>1</v>
      </c>
      <c r="M717" t="s">
        <v>38983</v>
      </c>
    </row>
    <row r="718" spans="1:14">
      <c r="A718">
        <f t="shared" si="11"/>
        <v>716</v>
      </c>
      <c r="B718" t="s">
        <v>65</v>
      </c>
      <c r="C718">
        <f>VLOOKUP(B718,[11]Sheet2!A$1:B$100,2,FALSE)</f>
        <v>72</v>
      </c>
      <c r="D718" t="s">
        <v>38984</v>
      </c>
      <c r="E718" t="s">
        <v>38985</v>
      </c>
      <c r="F718" t="s">
        <v>38986</v>
      </c>
      <c r="G718" t="s">
        <v>36127</v>
      </c>
      <c r="H718">
        <v>2005</v>
      </c>
      <c r="I718" t="s">
        <v>36128</v>
      </c>
      <c r="J718" t="s">
        <v>22</v>
      </c>
      <c r="K718" t="s">
        <v>38987</v>
      </c>
      <c r="L718">
        <v>17</v>
      </c>
      <c r="M718" t="s">
        <v>38988</v>
      </c>
    </row>
    <row r="719" spans="1:14">
      <c r="A719">
        <f t="shared" si="11"/>
        <v>717</v>
      </c>
      <c r="B719" t="s">
        <v>65</v>
      </c>
      <c r="C719">
        <f>VLOOKUP(B719,[11]Sheet2!A$1:B$100,2,FALSE)</f>
        <v>72</v>
      </c>
      <c r="D719" t="s">
        <v>38989</v>
      </c>
      <c r="E719" t="s">
        <v>38990</v>
      </c>
      <c r="F719" t="s">
        <v>38991</v>
      </c>
      <c r="G719" t="s">
        <v>35818</v>
      </c>
      <c r="H719">
        <v>2006</v>
      </c>
      <c r="I719" t="s">
        <v>863</v>
      </c>
      <c r="J719" t="s">
        <v>22</v>
      </c>
      <c r="K719" t="s">
        <v>38992</v>
      </c>
      <c r="L719">
        <v>53</v>
      </c>
      <c r="M719" t="s">
        <v>38993</v>
      </c>
    </row>
    <row r="720" spans="1:14">
      <c r="A720">
        <f t="shared" si="11"/>
        <v>718</v>
      </c>
      <c r="B720" t="s">
        <v>65</v>
      </c>
      <c r="C720">
        <f>VLOOKUP(B720,[11]Sheet2!A$1:B$100,2,FALSE)</f>
        <v>72</v>
      </c>
      <c r="D720" t="s">
        <v>38994</v>
      </c>
      <c r="E720" t="s">
        <v>38995</v>
      </c>
      <c r="F720" t="s">
        <v>38996</v>
      </c>
      <c r="G720" t="s">
        <v>35818</v>
      </c>
      <c r="H720">
        <v>1997</v>
      </c>
      <c r="I720" t="s">
        <v>353</v>
      </c>
      <c r="J720" t="s">
        <v>22</v>
      </c>
      <c r="K720" t="s">
        <v>38997</v>
      </c>
      <c r="L720">
        <v>110</v>
      </c>
    </row>
    <row r="721" spans="1:14">
      <c r="A721">
        <f t="shared" si="11"/>
        <v>719</v>
      </c>
      <c r="B721" t="s">
        <v>65</v>
      </c>
      <c r="C721">
        <f>VLOOKUP(B721,[11]Sheet2!A$1:B$100,2,FALSE)</f>
        <v>72</v>
      </c>
      <c r="D721" t="s">
        <v>38998</v>
      </c>
      <c r="E721" t="s">
        <v>38999</v>
      </c>
      <c r="F721" t="s">
        <v>39000</v>
      </c>
      <c r="H721">
        <v>2013</v>
      </c>
      <c r="I721" t="s">
        <v>39001</v>
      </c>
      <c r="J721" t="s">
        <v>4626</v>
      </c>
      <c r="K721" t="s">
        <v>39002</v>
      </c>
    </row>
    <row r="722" spans="1:14">
      <c r="A722">
        <f t="shared" si="11"/>
        <v>720</v>
      </c>
      <c r="B722" t="s">
        <v>65</v>
      </c>
      <c r="C722">
        <f>VLOOKUP(B722,[11]Sheet2!A$1:B$100,2,FALSE)</f>
        <v>72</v>
      </c>
      <c r="D722" t="s">
        <v>39003</v>
      </c>
      <c r="E722" t="s">
        <v>39004</v>
      </c>
      <c r="F722" t="s">
        <v>39005</v>
      </c>
      <c r="J722" t="s">
        <v>4644</v>
      </c>
      <c r="K722" t="s">
        <v>39006</v>
      </c>
      <c r="M722" t="s">
        <v>39004</v>
      </c>
      <c r="N722" t="s">
        <v>24</v>
      </c>
    </row>
    <row r="723" spans="1:14">
      <c r="A723">
        <f t="shared" si="11"/>
        <v>721</v>
      </c>
      <c r="B723" t="s">
        <v>176</v>
      </c>
      <c r="C723">
        <f>VLOOKUP(B723,[11]Sheet2!A$1:B$100,2,FALSE)</f>
        <v>73</v>
      </c>
      <c r="D723" t="s">
        <v>39007</v>
      </c>
      <c r="E723" t="s">
        <v>39008</v>
      </c>
      <c r="F723" t="s">
        <v>39009</v>
      </c>
      <c r="G723" t="s">
        <v>35950</v>
      </c>
      <c r="H723">
        <v>1995</v>
      </c>
      <c r="I723" t="s">
        <v>863</v>
      </c>
      <c r="J723" t="s">
        <v>22</v>
      </c>
      <c r="K723" t="s">
        <v>39010</v>
      </c>
      <c r="L723">
        <v>8</v>
      </c>
      <c r="M723" t="s">
        <v>39011</v>
      </c>
    </row>
    <row r="724" spans="1:14">
      <c r="A724">
        <f t="shared" si="11"/>
        <v>722</v>
      </c>
      <c r="B724" t="s">
        <v>176</v>
      </c>
      <c r="C724">
        <f>VLOOKUP(B724,[11]Sheet2!A$1:B$100,2,FALSE)</f>
        <v>73</v>
      </c>
      <c r="D724" t="s">
        <v>39012</v>
      </c>
      <c r="E724" t="s">
        <v>39013</v>
      </c>
      <c r="F724" t="s">
        <v>39014</v>
      </c>
      <c r="G724" t="s">
        <v>39015</v>
      </c>
      <c r="H724">
        <v>2008</v>
      </c>
      <c r="I724" t="s">
        <v>6610</v>
      </c>
      <c r="J724" t="s">
        <v>22</v>
      </c>
      <c r="K724" t="s">
        <v>39016</v>
      </c>
      <c r="L724">
        <v>2</v>
      </c>
      <c r="M724" t="s">
        <v>39017</v>
      </c>
    </row>
    <row r="725" spans="1:14">
      <c r="A725">
        <f t="shared" si="11"/>
        <v>723</v>
      </c>
      <c r="B725" t="s">
        <v>176</v>
      </c>
      <c r="C725">
        <f>VLOOKUP(B725,[11]Sheet2!A$1:B$100,2,FALSE)</f>
        <v>73</v>
      </c>
      <c r="D725" t="s">
        <v>39018</v>
      </c>
      <c r="E725" t="s">
        <v>39019</v>
      </c>
      <c r="F725" t="s">
        <v>39020</v>
      </c>
      <c r="G725" t="s">
        <v>39021</v>
      </c>
      <c r="H725">
        <v>2011</v>
      </c>
      <c r="I725" t="s">
        <v>97</v>
      </c>
      <c r="J725" t="s">
        <v>22</v>
      </c>
      <c r="K725" t="s">
        <v>39022</v>
      </c>
      <c r="L725">
        <v>5</v>
      </c>
      <c r="M725" t="s">
        <v>39023</v>
      </c>
    </row>
    <row r="726" spans="1:14">
      <c r="A726">
        <f t="shared" si="11"/>
        <v>724</v>
      </c>
      <c r="B726" t="s">
        <v>176</v>
      </c>
      <c r="C726">
        <f>VLOOKUP(B726,[11]Sheet2!A$1:B$100,2,FALSE)</f>
        <v>73</v>
      </c>
      <c r="D726" t="s">
        <v>39024</v>
      </c>
      <c r="E726" t="s">
        <v>39025</v>
      </c>
      <c r="F726" t="s">
        <v>39026</v>
      </c>
      <c r="G726" t="s">
        <v>34838</v>
      </c>
      <c r="H726">
        <v>1994</v>
      </c>
      <c r="I726" t="s">
        <v>353</v>
      </c>
      <c r="J726" t="s">
        <v>22</v>
      </c>
      <c r="K726" t="s">
        <v>39027</v>
      </c>
      <c r="L726">
        <v>38</v>
      </c>
      <c r="M726" t="s">
        <v>39028</v>
      </c>
    </row>
    <row r="727" spans="1:14">
      <c r="A727">
        <f t="shared" si="11"/>
        <v>725</v>
      </c>
      <c r="B727" t="s">
        <v>176</v>
      </c>
      <c r="C727">
        <f>VLOOKUP(B727,[11]Sheet2!A$1:B$100,2,FALSE)</f>
        <v>73</v>
      </c>
      <c r="D727" t="s">
        <v>39029</v>
      </c>
      <c r="E727" t="s">
        <v>39030</v>
      </c>
      <c r="F727" t="s">
        <v>39031</v>
      </c>
      <c r="G727" t="s">
        <v>7907</v>
      </c>
      <c r="H727">
        <v>2008</v>
      </c>
      <c r="I727" t="s">
        <v>3090</v>
      </c>
      <c r="J727" t="s">
        <v>22</v>
      </c>
      <c r="K727" t="s">
        <v>39032</v>
      </c>
      <c r="L727">
        <v>36</v>
      </c>
      <c r="M727" t="s">
        <v>39033</v>
      </c>
    </row>
    <row r="728" spans="1:14">
      <c r="A728">
        <f t="shared" si="11"/>
        <v>726</v>
      </c>
      <c r="B728" t="s">
        <v>176</v>
      </c>
      <c r="C728">
        <f>VLOOKUP(B728,[11]Sheet2!A$1:B$100,2,FALSE)</f>
        <v>73</v>
      </c>
      <c r="D728" t="s">
        <v>39034</v>
      </c>
      <c r="E728" t="s">
        <v>39035</v>
      </c>
      <c r="F728" t="s">
        <v>39036</v>
      </c>
      <c r="G728" t="s">
        <v>35818</v>
      </c>
      <c r="H728">
        <v>1986</v>
      </c>
      <c r="I728" t="s">
        <v>353</v>
      </c>
      <c r="J728" t="s">
        <v>22</v>
      </c>
      <c r="K728" t="s">
        <v>39037</v>
      </c>
      <c r="L728">
        <v>88</v>
      </c>
    </row>
    <row r="729" spans="1:14">
      <c r="A729">
        <f t="shared" si="11"/>
        <v>727</v>
      </c>
      <c r="B729" t="s">
        <v>176</v>
      </c>
      <c r="C729">
        <f>VLOOKUP(B729,[11]Sheet2!A$1:B$100,2,FALSE)</f>
        <v>73</v>
      </c>
      <c r="D729" t="s">
        <v>39038</v>
      </c>
      <c r="E729" t="s">
        <v>39039</v>
      </c>
      <c r="F729" t="s">
        <v>39040</v>
      </c>
      <c r="G729" t="s">
        <v>36530</v>
      </c>
      <c r="H729">
        <v>2011</v>
      </c>
      <c r="I729" t="s">
        <v>353</v>
      </c>
      <c r="J729" t="s">
        <v>22</v>
      </c>
      <c r="K729" t="s">
        <v>39041</v>
      </c>
      <c r="L729">
        <v>6</v>
      </c>
    </row>
    <row r="730" spans="1:14">
      <c r="A730">
        <f t="shared" si="11"/>
        <v>728</v>
      </c>
      <c r="B730" t="s">
        <v>176</v>
      </c>
      <c r="C730">
        <f>VLOOKUP(B730,[11]Sheet2!A$1:B$100,2,FALSE)</f>
        <v>73</v>
      </c>
      <c r="D730" t="s">
        <v>39042</v>
      </c>
      <c r="E730" t="s">
        <v>39043</v>
      </c>
      <c r="F730" t="s">
        <v>39044</v>
      </c>
      <c r="G730" t="s">
        <v>36972</v>
      </c>
      <c r="H730">
        <v>1988</v>
      </c>
      <c r="I730" t="s">
        <v>12659</v>
      </c>
      <c r="J730" t="s">
        <v>22</v>
      </c>
      <c r="K730" t="s">
        <v>39045</v>
      </c>
      <c r="L730">
        <v>38</v>
      </c>
    </row>
    <row r="731" spans="1:14">
      <c r="A731">
        <f t="shared" si="11"/>
        <v>729</v>
      </c>
      <c r="B731" t="s">
        <v>176</v>
      </c>
      <c r="C731">
        <f>VLOOKUP(B731,[11]Sheet2!A$1:B$100,2,FALSE)</f>
        <v>73</v>
      </c>
      <c r="D731" t="s">
        <v>39046</v>
      </c>
      <c r="E731" t="s">
        <v>39047</v>
      </c>
      <c r="F731" t="s">
        <v>39048</v>
      </c>
      <c r="G731" t="s">
        <v>37233</v>
      </c>
      <c r="H731">
        <v>2011</v>
      </c>
      <c r="I731" t="s">
        <v>7825</v>
      </c>
      <c r="J731" t="s">
        <v>22</v>
      </c>
      <c r="K731" t="s">
        <v>39049</v>
      </c>
      <c r="L731">
        <v>15</v>
      </c>
      <c r="M731" t="s">
        <v>39047</v>
      </c>
      <c r="N731" t="s">
        <v>1717</v>
      </c>
    </row>
    <row r="732" spans="1:14">
      <c r="A732">
        <f t="shared" si="11"/>
        <v>730</v>
      </c>
      <c r="B732" t="s">
        <v>176</v>
      </c>
      <c r="C732">
        <f>VLOOKUP(B732,[11]Sheet2!A$1:B$100,2,FALSE)</f>
        <v>73</v>
      </c>
      <c r="D732" t="s">
        <v>39050</v>
      </c>
      <c r="E732" t="s">
        <v>39051</v>
      </c>
      <c r="F732" t="s">
        <v>39052</v>
      </c>
      <c r="G732" t="s">
        <v>218</v>
      </c>
      <c r="H732">
        <v>1997</v>
      </c>
      <c r="I732" t="s">
        <v>24917</v>
      </c>
      <c r="J732" t="s">
        <v>22</v>
      </c>
      <c r="K732" t="s">
        <v>39053</v>
      </c>
      <c r="L732">
        <v>38</v>
      </c>
      <c r="M732" t="s">
        <v>39054</v>
      </c>
    </row>
    <row r="733" spans="1:14">
      <c r="A733">
        <f t="shared" si="11"/>
        <v>731</v>
      </c>
      <c r="B733" t="s">
        <v>225</v>
      </c>
      <c r="C733">
        <f>VLOOKUP(B733,[11]Sheet2!A$1:B$100,2,FALSE)</f>
        <v>74</v>
      </c>
      <c r="D733" t="s">
        <v>39055</v>
      </c>
      <c r="E733" t="s">
        <v>39056</v>
      </c>
      <c r="F733" t="s">
        <v>39057</v>
      </c>
      <c r="G733" t="s">
        <v>36142</v>
      </c>
      <c r="H733">
        <v>1993</v>
      </c>
      <c r="I733" t="s">
        <v>353</v>
      </c>
      <c r="J733" t="s">
        <v>22</v>
      </c>
      <c r="K733" t="s">
        <v>39058</v>
      </c>
      <c r="L733">
        <v>95</v>
      </c>
      <c r="M733" t="s">
        <v>39056</v>
      </c>
      <c r="N733" t="s">
        <v>24</v>
      </c>
    </row>
    <row r="734" spans="1:14">
      <c r="A734">
        <f t="shared" si="11"/>
        <v>732</v>
      </c>
      <c r="B734" t="s">
        <v>225</v>
      </c>
      <c r="C734">
        <f>VLOOKUP(B734,[11]Sheet2!A$1:B$100,2,FALSE)</f>
        <v>74</v>
      </c>
      <c r="D734" t="s">
        <v>39059</v>
      </c>
      <c r="E734" t="s">
        <v>39060</v>
      </c>
      <c r="F734" t="s">
        <v>38204</v>
      </c>
      <c r="G734" t="s">
        <v>34838</v>
      </c>
      <c r="H734">
        <v>2010</v>
      </c>
      <c r="I734" t="s">
        <v>9565</v>
      </c>
      <c r="J734" t="s">
        <v>22</v>
      </c>
      <c r="K734" t="s">
        <v>39061</v>
      </c>
      <c r="L734">
        <v>18</v>
      </c>
      <c r="M734" t="s">
        <v>39062</v>
      </c>
    </row>
    <row r="735" spans="1:14">
      <c r="A735">
        <f t="shared" si="11"/>
        <v>733</v>
      </c>
      <c r="B735" t="s">
        <v>225</v>
      </c>
      <c r="C735">
        <f>VLOOKUP(B735,[11]Sheet2!A$1:B$100,2,FALSE)</f>
        <v>74</v>
      </c>
      <c r="D735" t="s">
        <v>39063</v>
      </c>
      <c r="E735" t="s">
        <v>39064</v>
      </c>
      <c r="F735" t="s">
        <v>39065</v>
      </c>
      <c r="G735" t="s">
        <v>36972</v>
      </c>
      <c r="H735">
        <v>1989</v>
      </c>
      <c r="I735" t="s">
        <v>12659</v>
      </c>
      <c r="J735" t="s">
        <v>22</v>
      </c>
      <c r="K735" t="s">
        <v>39066</v>
      </c>
      <c r="L735">
        <v>36</v>
      </c>
    </row>
    <row r="736" spans="1:14">
      <c r="A736">
        <f t="shared" si="11"/>
        <v>734</v>
      </c>
      <c r="B736" t="s">
        <v>225</v>
      </c>
      <c r="C736">
        <f>VLOOKUP(B736,[11]Sheet2!A$1:B$100,2,FALSE)</f>
        <v>74</v>
      </c>
      <c r="D736" t="s">
        <v>39067</v>
      </c>
      <c r="E736" t="s">
        <v>39068</v>
      </c>
      <c r="F736" t="s">
        <v>39069</v>
      </c>
      <c r="G736" t="s">
        <v>9671</v>
      </c>
      <c r="H736">
        <v>2000</v>
      </c>
      <c r="I736" t="s">
        <v>863</v>
      </c>
      <c r="J736" t="s">
        <v>22</v>
      </c>
      <c r="K736" t="s">
        <v>39070</v>
      </c>
      <c r="L736">
        <v>118</v>
      </c>
      <c r="M736" t="s">
        <v>39071</v>
      </c>
    </row>
    <row r="737" spans="1:14">
      <c r="A737">
        <f t="shared" si="11"/>
        <v>735</v>
      </c>
      <c r="B737" t="s">
        <v>225</v>
      </c>
      <c r="C737">
        <f>VLOOKUP(B737,[11]Sheet2!A$1:B$100,2,FALSE)</f>
        <v>74</v>
      </c>
      <c r="D737" t="s">
        <v>39072</v>
      </c>
      <c r="E737" t="s">
        <v>39073</v>
      </c>
      <c r="F737" t="s">
        <v>39074</v>
      </c>
      <c r="G737" t="s">
        <v>3197</v>
      </c>
      <c r="H737">
        <v>2008</v>
      </c>
      <c r="I737" t="s">
        <v>863</v>
      </c>
      <c r="J737" t="s">
        <v>22</v>
      </c>
      <c r="K737" t="s">
        <v>39075</v>
      </c>
      <c r="L737">
        <v>32</v>
      </c>
      <c r="M737" t="s">
        <v>39073</v>
      </c>
      <c r="N737" t="s">
        <v>1717</v>
      </c>
    </row>
    <row r="738" spans="1:14">
      <c r="A738">
        <f t="shared" si="11"/>
        <v>736</v>
      </c>
      <c r="B738" t="s">
        <v>225</v>
      </c>
      <c r="C738">
        <f>VLOOKUP(B738,[11]Sheet2!A$1:B$100,2,FALSE)</f>
        <v>74</v>
      </c>
      <c r="D738" t="s">
        <v>39076</v>
      </c>
      <c r="E738" t="s">
        <v>39077</v>
      </c>
      <c r="F738" t="s">
        <v>39078</v>
      </c>
      <c r="G738" t="s">
        <v>13616</v>
      </c>
      <c r="H738">
        <v>2011</v>
      </c>
      <c r="I738" t="s">
        <v>6152</v>
      </c>
      <c r="J738" t="s">
        <v>22</v>
      </c>
      <c r="K738" t="s">
        <v>39079</v>
      </c>
      <c r="L738">
        <v>2</v>
      </c>
    </row>
    <row r="739" spans="1:14">
      <c r="A739">
        <f t="shared" si="11"/>
        <v>737</v>
      </c>
      <c r="B739" t="s">
        <v>225</v>
      </c>
      <c r="C739">
        <f>VLOOKUP(B739,[11]Sheet2!A$1:B$100,2,FALSE)</f>
        <v>74</v>
      </c>
      <c r="D739" t="s">
        <v>39080</v>
      </c>
      <c r="E739" t="s">
        <v>39081</v>
      </c>
      <c r="F739" t="s">
        <v>39082</v>
      </c>
      <c r="H739">
        <v>2002</v>
      </c>
      <c r="I739" t="s">
        <v>39083</v>
      </c>
      <c r="J739" t="s">
        <v>4626</v>
      </c>
      <c r="K739" t="s">
        <v>39084</v>
      </c>
      <c r="L739">
        <v>2</v>
      </c>
      <c r="M739" t="s">
        <v>39085</v>
      </c>
    </row>
    <row r="740" spans="1:14">
      <c r="A740">
        <f t="shared" si="11"/>
        <v>738</v>
      </c>
      <c r="B740" t="s">
        <v>225</v>
      </c>
      <c r="C740">
        <f>VLOOKUP(B740,[11]Sheet2!A$1:B$100,2,FALSE)</f>
        <v>74</v>
      </c>
      <c r="D740" t="s">
        <v>39086</v>
      </c>
      <c r="E740" t="s">
        <v>39087</v>
      </c>
      <c r="F740" t="s">
        <v>39088</v>
      </c>
      <c r="G740" t="s">
        <v>39089</v>
      </c>
      <c r="H740">
        <v>1987</v>
      </c>
      <c r="I740" t="s">
        <v>4676</v>
      </c>
      <c r="J740" t="s">
        <v>22</v>
      </c>
      <c r="K740" t="s">
        <v>39090</v>
      </c>
      <c r="L740">
        <v>5</v>
      </c>
    </row>
    <row r="741" spans="1:14">
      <c r="A741">
        <f t="shared" si="11"/>
        <v>739</v>
      </c>
      <c r="B741" t="s">
        <v>225</v>
      </c>
      <c r="C741">
        <f>VLOOKUP(B741,[11]Sheet2!A$1:B$100,2,FALSE)</f>
        <v>74</v>
      </c>
      <c r="D741" t="s">
        <v>39091</v>
      </c>
      <c r="E741" t="s">
        <v>39092</v>
      </c>
      <c r="F741" t="s">
        <v>39093</v>
      </c>
      <c r="G741" t="s">
        <v>34838</v>
      </c>
      <c r="H741">
        <v>1994</v>
      </c>
      <c r="I741" t="s">
        <v>353</v>
      </c>
      <c r="J741" t="s">
        <v>22</v>
      </c>
      <c r="K741" t="s">
        <v>39094</v>
      </c>
      <c r="L741">
        <v>30</v>
      </c>
    </row>
    <row r="742" spans="1:14">
      <c r="A742">
        <f t="shared" si="11"/>
        <v>740</v>
      </c>
      <c r="B742" t="s">
        <v>225</v>
      </c>
      <c r="C742">
        <f>VLOOKUP(B742,[11]Sheet2!A$1:B$100,2,FALSE)</f>
        <v>74</v>
      </c>
      <c r="D742" t="s">
        <v>39095</v>
      </c>
      <c r="E742" t="s">
        <v>39096</v>
      </c>
      <c r="F742" t="s">
        <v>39097</v>
      </c>
      <c r="G742" t="s">
        <v>39098</v>
      </c>
      <c r="H742">
        <v>2008</v>
      </c>
      <c r="I742" t="s">
        <v>535</v>
      </c>
      <c r="J742" t="s">
        <v>22</v>
      </c>
      <c r="K742" t="s">
        <v>39099</v>
      </c>
      <c r="L742">
        <v>5</v>
      </c>
    </row>
    <row r="743" spans="1:14">
      <c r="A743">
        <f t="shared" si="11"/>
        <v>741</v>
      </c>
      <c r="B743" t="s">
        <v>785</v>
      </c>
      <c r="C743">
        <f>VLOOKUP(B743,[11]Sheet2!A$1:B$100,2,FALSE)</f>
        <v>75</v>
      </c>
      <c r="D743" t="s">
        <v>39100</v>
      </c>
      <c r="E743" t="s">
        <v>39101</v>
      </c>
      <c r="F743" t="s">
        <v>39102</v>
      </c>
      <c r="G743" t="s">
        <v>37060</v>
      </c>
      <c r="H743">
        <v>1996</v>
      </c>
      <c r="I743" t="s">
        <v>37994</v>
      </c>
      <c r="J743" t="s">
        <v>22</v>
      </c>
      <c r="K743" t="s">
        <v>39103</v>
      </c>
      <c r="L743">
        <v>40</v>
      </c>
      <c r="M743" t="s">
        <v>39101</v>
      </c>
      <c r="N743" t="s">
        <v>24</v>
      </c>
    </row>
    <row r="744" spans="1:14">
      <c r="A744">
        <f t="shared" si="11"/>
        <v>742</v>
      </c>
      <c r="B744" t="s">
        <v>785</v>
      </c>
      <c r="C744">
        <f>VLOOKUP(B744,[11]Sheet2!A$1:B$100,2,FALSE)</f>
        <v>75</v>
      </c>
      <c r="D744" t="s">
        <v>39104</v>
      </c>
      <c r="E744" t="s">
        <v>39105</v>
      </c>
      <c r="F744" t="s">
        <v>39106</v>
      </c>
      <c r="G744" t="s">
        <v>39107</v>
      </c>
      <c r="H744">
        <v>2012</v>
      </c>
      <c r="I744" t="s">
        <v>3090</v>
      </c>
      <c r="J744" t="s">
        <v>22</v>
      </c>
      <c r="K744" t="s">
        <v>39108</v>
      </c>
      <c r="L744">
        <v>7</v>
      </c>
      <c r="M744" t="s">
        <v>39109</v>
      </c>
    </row>
    <row r="745" spans="1:14">
      <c r="A745">
        <f t="shared" si="11"/>
        <v>743</v>
      </c>
      <c r="B745" t="s">
        <v>785</v>
      </c>
      <c r="C745">
        <f>VLOOKUP(B745,[11]Sheet2!A$1:B$100,2,FALSE)</f>
        <v>75</v>
      </c>
      <c r="D745" t="s">
        <v>39110</v>
      </c>
      <c r="E745" t="s">
        <v>39111</v>
      </c>
      <c r="F745" t="s">
        <v>39112</v>
      </c>
      <c r="G745" t="s">
        <v>37085</v>
      </c>
      <c r="H745">
        <v>2014</v>
      </c>
      <c r="I745" t="s">
        <v>535</v>
      </c>
      <c r="J745" t="s">
        <v>22</v>
      </c>
      <c r="K745" t="s">
        <v>39113</v>
      </c>
      <c r="L745">
        <v>1</v>
      </c>
    </row>
    <row r="746" spans="1:14">
      <c r="A746">
        <f t="shared" si="11"/>
        <v>744</v>
      </c>
      <c r="B746" t="s">
        <v>785</v>
      </c>
      <c r="C746">
        <f>VLOOKUP(B746,[11]Sheet2!A$1:B$100,2,FALSE)</f>
        <v>75</v>
      </c>
      <c r="D746" t="s">
        <v>39114</v>
      </c>
      <c r="E746" t="s">
        <v>39115</v>
      </c>
      <c r="F746" t="s">
        <v>39116</v>
      </c>
      <c r="G746" t="s">
        <v>38054</v>
      </c>
      <c r="H746">
        <v>2014</v>
      </c>
      <c r="I746" t="s">
        <v>863</v>
      </c>
      <c r="J746" t="s">
        <v>22</v>
      </c>
      <c r="K746" t="s">
        <v>39117</v>
      </c>
      <c r="M746" t="s">
        <v>39115</v>
      </c>
      <c r="N746" t="s">
        <v>1717</v>
      </c>
    </row>
    <row r="747" spans="1:14">
      <c r="A747">
        <f t="shared" si="11"/>
        <v>745</v>
      </c>
      <c r="B747" t="s">
        <v>785</v>
      </c>
      <c r="C747">
        <f>VLOOKUP(B747,[11]Sheet2!A$1:B$100,2,FALSE)</f>
        <v>75</v>
      </c>
      <c r="D747" t="s">
        <v>39118</v>
      </c>
      <c r="E747" t="s">
        <v>39119</v>
      </c>
      <c r="F747" t="s">
        <v>39120</v>
      </c>
      <c r="G747" t="s">
        <v>37157</v>
      </c>
      <c r="H747">
        <v>2012</v>
      </c>
      <c r="I747" t="s">
        <v>535</v>
      </c>
      <c r="J747" t="s">
        <v>22</v>
      </c>
      <c r="K747" t="s">
        <v>39121</v>
      </c>
      <c r="L747">
        <v>5</v>
      </c>
      <c r="M747" t="s">
        <v>39122</v>
      </c>
    </row>
    <row r="748" spans="1:14">
      <c r="A748">
        <f t="shared" si="11"/>
        <v>746</v>
      </c>
      <c r="B748" t="s">
        <v>785</v>
      </c>
      <c r="C748">
        <f>VLOOKUP(B748,[11]Sheet2!A$1:B$100,2,FALSE)</f>
        <v>75</v>
      </c>
      <c r="D748" t="s">
        <v>39123</v>
      </c>
      <c r="E748" t="s">
        <v>39124</v>
      </c>
      <c r="F748" t="s">
        <v>39125</v>
      </c>
      <c r="G748" t="s">
        <v>4318</v>
      </c>
      <c r="H748">
        <v>1999</v>
      </c>
      <c r="I748" t="s">
        <v>535</v>
      </c>
      <c r="J748" t="s">
        <v>22</v>
      </c>
      <c r="K748" t="s">
        <v>39126</v>
      </c>
      <c r="L748">
        <v>82</v>
      </c>
    </row>
    <row r="749" spans="1:14">
      <c r="A749">
        <f t="shared" si="11"/>
        <v>747</v>
      </c>
      <c r="B749" t="s">
        <v>785</v>
      </c>
      <c r="C749">
        <f>VLOOKUP(B749,[11]Sheet2!A$1:B$100,2,FALSE)</f>
        <v>75</v>
      </c>
      <c r="D749" t="s">
        <v>39127</v>
      </c>
      <c r="E749" t="s">
        <v>39128</v>
      </c>
      <c r="F749" t="s">
        <v>39129</v>
      </c>
      <c r="G749" t="s">
        <v>3263</v>
      </c>
      <c r="H749">
        <v>2003</v>
      </c>
      <c r="I749" t="s">
        <v>535</v>
      </c>
      <c r="J749" t="s">
        <v>22</v>
      </c>
      <c r="K749" t="s">
        <v>39130</v>
      </c>
      <c r="L749">
        <v>116</v>
      </c>
      <c r="M749" t="s">
        <v>39131</v>
      </c>
    </row>
    <row r="750" spans="1:14">
      <c r="A750">
        <f t="shared" si="11"/>
        <v>748</v>
      </c>
      <c r="B750" t="s">
        <v>785</v>
      </c>
      <c r="C750">
        <f>VLOOKUP(B750,[11]Sheet2!A$1:B$100,2,FALSE)</f>
        <v>75</v>
      </c>
      <c r="D750" t="s">
        <v>39132</v>
      </c>
      <c r="E750" t="s">
        <v>39133</v>
      </c>
      <c r="F750" t="s">
        <v>39134</v>
      </c>
      <c r="G750" t="s">
        <v>39135</v>
      </c>
      <c r="H750">
        <v>2008</v>
      </c>
      <c r="I750" t="s">
        <v>39136</v>
      </c>
      <c r="J750" t="s">
        <v>22</v>
      </c>
      <c r="K750" t="s">
        <v>39137</v>
      </c>
      <c r="L750">
        <v>21</v>
      </c>
      <c r="M750" t="s">
        <v>39138</v>
      </c>
    </row>
    <row r="751" spans="1:14">
      <c r="A751">
        <f t="shared" si="11"/>
        <v>749</v>
      </c>
      <c r="B751" t="s">
        <v>785</v>
      </c>
      <c r="C751">
        <f>VLOOKUP(B751,[11]Sheet2!A$1:B$100,2,FALSE)</f>
        <v>75</v>
      </c>
      <c r="D751" t="s">
        <v>39139</v>
      </c>
      <c r="F751" t="s">
        <v>39140</v>
      </c>
      <c r="G751" t="s">
        <v>39141</v>
      </c>
      <c r="H751">
        <v>2003</v>
      </c>
      <c r="J751" t="s">
        <v>4644</v>
      </c>
      <c r="L751">
        <v>25</v>
      </c>
      <c r="N751" t="s">
        <v>34</v>
      </c>
    </row>
    <row r="752" spans="1:14">
      <c r="A752">
        <f t="shared" si="11"/>
        <v>750</v>
      </c>
      <c r="B752" t="s">
        <v>785</v>
      </c>
      <c r="C752">
        <f>VLOOKUP(B752,[11]Sheet2!A$1:B$100,2,FALSE)</f>
        <v>75</v>
      </c>
      <c r="D752" t="s">
        <v>39142</v>
      </c>
      <c r="E752" t="s">
        <v>39143</v>
      </c>
      <c r="F752" t="s">
        <v>39144</v>
      </c>
      <c r="G752" t="s">
        <v>35818</v>
      </c>
      <c r="H752">
        <v>1996</v>
      </c>
      <c r="I752" t="s">
        <v>353</v>
      </c>
      <c r="J752" t="s">
        <v>22</v>
      </c>
      <c r="K752" t="s">
        <v>39145</v>
      </c>
      <c r="L752">
        <v>111</v>
      </c>
      <c r="M752" t="s">
        <v>39146</v>
      </c>
    </row>
    <row r="753" spans="1:14">
      <c r="A753">
        <f t="shared" si="11"/>
        <v>751</v>
      </c>
      <c r="B753" t="s">
        <v>92</v>
      </c>
      <c r="C753">
        <f>VLOOKUP(B753,[11]Sheet2!A$1:B$100,2,FALSE)</f>
        <v>76</v>
      </c>
      <c r="D753" t="s">
        <v>39147</v>
      </c>
      <c r="E753" t="s">
        <v>39148</v>
      </c>
      <c r="F753" t="s">
        <v>39149</v>
      </c>
      <c r="H753">
        <v>2007</v>
      </c>
      <c r="I753" t="s">
        <v>39150</v>
      </c>
      <c r="J753" t="s">
        <v>4626</v>
      </c>
      <c r="K753" t="s">
        <v>39151</v>
      </c>
      <c r="M753" t="s">
        <v>39152</v>
      </c>
    </row>
    <row r="754" spans="1:14">
      <c r="A754">
        <f t="shared" si="11"/>
        <v>752</v>
      </c>
      <c r="B754" t="s">
        <v>92</v>
      </c>
      <c r="C754">
        <f>VLOOKUP(B754,[11]Sheet2!A$1:B$100,2,FALSE)</f>
        <v>76</v>
      </c>
      <c r="D754" t="s">
        <v>39153</v>
      </c>
      <c r="E754" t="s">
        <v>39154</v>
      </c>
      <c r="F754" t="s">
        <v>37646</v>
      </c>
      <c r="G754" t="s">
        <v>35818</v>
      </c>
      <c r="H754">
        <v>2000</v>
      </c>
      <c r="I754" t="s">
        <v>863</v>
      </c>
      <c r="J754" t="s">
        <v>22</v>
      </c>
      <c r="K754" t="s">
        <v>39155</v>
      </c>
      <c r="L754">
        <v>30</v>
      </c>
    </row>
    <row r="755" spans="1:14">
      <c r="A755">
        <f t="shared" si="11"/>
        <v>753</v>
      </c>
      <c r="B755" t="s">
        <v>92</v>
      </c>
      <c r="C755">
        <f>VLOOKUP(B755,[11]Sheet2!A$1:B$100,2,FALSE)</f>
        <v>76</v>
      </c>
      <c r="D755" t="s">
        <v>39156</v>
      </c>
      <c r="E755" t="s">
        <v>39157</v>
      </c>
      <c r="F755" t="s">
        <v>39158</v>
      </c>
      <c r="G755" t="s">
        <v>36240</v>
      </c>
      <c r="H755">
        <v>2008</v>
      </c>
      <c r="I755" t="s">
        <v>7647</v>
      </c>
      <c r="J755" t="s">
        <v>22</v>
      </c>
      <c r="K755" t="s">
        <v>39159</v>
      </c>
      <c r="L755">
        <v>22</v>
      </c>
      <c r="M755" t="s">
        <v>39160</v>
      </c>
    </row>
    <row r="756" spans="1:14">
      <c r="A756">
        <f t="shared" si="11"/>
        <v>754</v>
      </c>
      <c r="B756" t="s">
        <v>92</v>
      </c>
      <c r="C756">
        <f>VLOOKUP(B756,[11]Sheet2!A$1:B$100,2,FALSE)</f>
        <v>76</v>
      </c>
      <c r="D756" t="s">
        <v>39161</v>
      </c>
      <c r="E756" t="s">
        <v>39162</v>
      </c>
      <c r="F756" t="s">
        <v>39163</v>
      </c>
      <c r="G756" t="s">
        <v>39164</v>
      </c>
      <c r="H756">
        <v>2014</v>
      </c>
      <c r="I756" t="s">
        <v>863</v>
      </c>
      <c r="J756" t="s">
        <v>22</v>
      </c>
      <c r="K756" t="s">
        <v>39165</v>
      </c>
      <c r="L756">
        <v>1</v>
      </c>
    </row>
    <row r="757" spans="1:14">
      <c r="A757">
        <f t="shared" si="11"/>
        <v>755</v>
      </c>
      <c r="B757" t="s">
        <v>92</v>
      </c>
      <c r="C757">
        <f>VLOOKUP(B757,[11]Sheet2!A$1:B$100,2,FALSE)</f>
        <v>76</v>
      </c>
      <c r="D757" t="s">
        <v>39166</v>
      </c>
      <c r="E757" t="s">
        <v>39167</v>
      </c>
      <c r="F757" t="s">
        <v>39168</v>
      </c>
      <c r="G757" t="s">
        <v>39169</v>
      </c>
      <c r="H757">
        <v>2003</v>
      </c>
      <c r="I757" t="s">
        <v>535</v>
      </c>
      <c r="J757" t="s">
        <v>22</v>
      </c>
      <c r="K757" t="s">
        <v>39170</v>
      </c>
      <c r="L757">
        <v>12</v>
      </c>
    </row>
    <row r="758" spans="1:14">
      <c r="A758">
        <f t="shared" si="11"/>
        <v>756</v>
      </c>
      <c r="B758" t="s">
        <v>92</v>
      </c>
      <c r="C758">
        <f>VLOOKUP(B758,[11]Sheet2!A$1:B$100,2,FALSE)</f>
        <v>76</v>
      </c>
      <c r="D758" t="s">
        <v>39171</v>
      </c>
      <c r="E758" t="s">
        <v>39172</v>
      </c>
      <c r="F758" t="s">
        <v>39173</v>
      </c>
      <c r="G758" t="s">
        <v>34838</v>
      </c>
      <c r="H758">
        <v>1996</v>
      </c>
      <c r="I758" t="s">
        <v>353</v>
      </c>
      <c r="J758" t="s">
        <v>22</v>
      </c>
      <c r="K758" t="s">
        <v>39174</v>
      </c>
      <c r="L758">
        <v>50</v>
      </c>
    </row>
    <row r="759" spans="1:14">
      <c r="A759">
        <f t="shared" si="11"/>
        <v>757</v>
      </c>
      <c r="B759" t="s">
        <v>92</v>
      </c>
      <c r="C759">
        <f>VLOOKUP(B759,[11]Sheet2!A$1:B$100,2,FALSE)</f>
        <v>76</v>
      </c>
      <c r="D759" t="s">
        <v>39175</v>
      </c>
      <c r="E759" t="s">
        <v>39176</v>
      </c>
      <c r="F759" t="s">
        <v>39177</v>
      </c>
      <c r="G759" t="s">
        <v>35818</v>
      </c>
      <c r="H759">
        <v>1983</v>
      </c>
      <c r="I759" t="s">
        <v>353</v>
      </c>
      <c r="J759" t="s">
        <v>22</v>
      </c>
      <c r="K759" t="s">
        <v>39178</v>
      </c>
      <c r="L759">
        <v>131</v>
      </c>
    </row>
    <row r="760" spans="1:14">
      <c r="A760">
        <f t="shared" si="11"/>
        <v>758</v>
      </c>
      <c r="B760" t="s">
        <v>92</v>
      </c>
      <c r="C760">
        <f>VLOOKUP(B760,[11]Sheet2!A$1:B$100,2,FALSE)</f>
        <v>76</v>
      </c>
      <c r="D760" t="s">
        <v>39179</v>
      </c>
      <c r="E760" t="s">
        <v>39180</v>
      </c>
      <c r="F760" t="s">
        <v>39181</v>
      </c>
      <c r="G760" t="s">
        <v>7907</v>
      </c>
      <c r="H760">
        <v>2000</v>
      </c>
      <c r="I760" t="s">
        <v>3090</v>
      </c>
      <c r="J760" t="s">
        <v>22</v>
      </c>
      <c r="K760" t="s">
        <v>39182</v>
      </c>
      <c r="L760">
        <v>73</v>
      </c>
      <c r="M760" t="s">
        <v>39183</v>
      </c>
    </row>
    <row r="761" spans="1:14">
      <c r="A761">
        <f t="shared" si="11"/>
        <v>759</v>
      </c>
      <c r="B761" t="s">
        <v>92</v>
      </c>
      <c r="C761">
        <f>VLOOKUP(B761,[11]Sheet2!A$1:B$100,2,FALSE)</f>
        <v>76</v>
      </c>
      <c r="D761" t="s">
        <v>39184</v>
      </c>
      <c r="E761" t="s">
        <v>39185</v>
      </c>
      <c r="F761" t="s">
        <v>39186</v>
      </c>
      <c r="G761" t="s">
        <v>8429</v>
      </c>
      <c r="H761">
        <v>1990</v>
      </c>
      <c r="I761" t="s">
        <v>535</v>
      </c>
      <c r="J761" t="s">
        <v>22</v>
      </c>
      <c r="K761" t="s">
        <v>39187</v>
      </c>
      <c r="L761">
        <v>71</v>
      </c>
    </row>
    <row r="762" spans="1:14">
      <c r="A762">
        <f t="shared" si="11"/>
        <v>760</v>
      </c>
      <c r="B762" t="s">
        <v>92</v>
      </c>
      <c r="C762">
        <f>VLOOKUP(B762,[11]Sheet2!A$1:B$100,2,FALSE)</f>
        <v>76</v>
      </c>
      <c r="D762" t="s">
        <v>39188</v>
      </c>
      <c r="E762" t="s">
        <v>39189</v>
      </c>
      <c r="F762" t="s">
        <v>39190</v>
      </c>
      <c r="G762" t="s">
        <v>34838</v>
      </c>
      <c r="H762">
        <v>1994</v>
      </c>
      <c r="I762" t="s">
        <v>353</v>
      </c>
      <c r="J762" t="s">
        <v>22</v>
      </c>
      <c r="K762" t="s">
        <v>39191</v>
      </c>
      <c r="L762">
        <v>22</v>
      </c>
    </row>
    <row r="763" spans="1:14">
      <c r="A763">
        <f t="shared" si="11"/>
        <v>761</v>
      </c>
      <c r="B763" t="s">
        <v>804</v>
      </c>
      <c r="C763">
        <f>VLOOKUP(B763,[11]Sheet2!A$1:B$100,2,FALSE)</f>
        <v>77</v>
      </c>
      <c r="D763" t="s">
        <v>39192</v>
      </c>
      <c r="E763" t="s">
        <v>39193</v>
      </c>
      <c r="F763" t="s">
        <v>38416</v>
      </c>
      <c r="G763" t="s">
        <v>36530</v>
      </c>
      <c r="H763">
        <v>2006</v>
      </c>
      <c r="I763" t="s">
        <v>353</v>
      </c>
      <c r="J763" t="s">
        <v>22</v>
      </c>
      <c r="K763" t="s">
        <v>39194</v>
      </c>
      <c r="L763">
        <v>19</v>
      </c>
    </row>
    <row r="764" spans="1:14">
      <c r="A764">
        <f t="shared" si="11"/>
        <v>762</v>
      </c>
      <c r="B764" t="s">
        <v>804</v>
      </c>
      <c r="C764">
        <f>VLOOKUP(B764,[11]Sheet2!A$1:B$100,2,FALSE)</f>
        <v>77</v>
      </c>
      <c r="D764" t="s">
        <v>39195</v>
      </c>
      <c r="E764" t="s">
        <v>39196</v>
      </c>
      <c r="F764" t="s">
        <v>39197</v>
      </c>
      <c r="J764" t="s">
        <v>22</v>
      </c>
      <c r="K764" t="s">
        <v>39198</v>
      </c>
    </row>
    <row r="765" spans="1:14">
      <c r="A765">
        <f t="shared" si="11"/>
        <v>763</v>
      </c>
      <c r="B765" t="s">
        <v>804</v>
      </c>
      <c r="C765">
        <f>VLOOKUP(B765,[11]Sheet2!A$1:B$100,2,FALSE)</f>
        <v>77</v>
      </c>
      <c r="D765" t="s">
        <v>39199</v>
      </c>
      <c r="E765" t="s">
        <v>39200</v>
      </c>
      <c r="F765" t="s">
        <v>39201</v>
      </c>
      <c r="G765" t="s">
        <v>35818</v>
      </c>
      <c r="H765">
        <v>1997</v>
      </c>
      <c r="I765" t="s">
        <v>353</v>
      </c>
      <c r="J765" t="s">
        <v>22</v>
      </c>
      <c r="K765" t="s">
        <v>39202</v>
      </c>
      <c r="L765">
        <v>441</v>
      </c>
      <c r="M765" t="s">
        <v>39203</v>
      </c>
    </row>
    <row r="766" spans="1:14">
      <c r="A766">
        <f t="shared" si="11"/>
        <v>764</v>
      </c>
      <c r="B766" t="s">
        <v>804</v>
      </c>
      <c r="C766">
        <f>VLOOKUP(B766,[11]Sheet2!A$1:B$100,2,FALSE)</f>
        <v>77</v>
      </c>
      <c r="D766" t="s">
        <v>39204</v>
      </c>
      <c r="E766" t="s">
        <v>39205</v>
      </c>
      <c r="F766" t="s">
        <v>39206</v>
      </c>
      <c r="G766" t="s">
        <v>39207</v>
      </c>
      <c r="H766">
        <v>2003</v>
      </c>
      <c r="I766" t="s">
        <v>38706</v>
      </c>
      <c r="J766" t="s">
        <v>167</v>
      </c>
      <c r="K766" t="s">
        <v>39208</v>
      </c>
      <c r="L766">
        <v>10</v>
      </c>
      <c r="M766" t="s">
        <v>39205</v>
      </c>
      <c r="N766" t="s">
        <v>24</v>
      </c>
    </row>
    <row r="767" spans="1:14">
      <c r="A767">
        <f t="shared" si="11"/>
        <v>765</v>
      </c>
      <c r="B767" t="s">
        <v>804</v>
      </c>
      <c r="C767">
        <f>VLOOKUP(B767,[11]Sheet2!A$1:B$100,2,FALSE)</f>
        <v>77</v>
      </c>
      <c r="D767" t="s">
        <v>39209</v>
      </c>
      <c r="E767" t="s">
        <v>39210</v>
      </c>
      <c r="F767" t="s">
        <v>39211</v>
      </c>
      <c r="G767" t="s">
        <v>35818</v>
      </c>
      <c r="H767">
        <v>1989</v>
      </c>
      <c r="I767" t="s">
        <v>353</v>
      </c>
      <c r="J767" t="s">
        <v>22</v>
      </c>
      <c r="K767" t="s">
        <v>39212</v>
      </c>
      <c r="L767">
        <v>177</v>
      </c>
      <c r="M767" t="s">
        <v>39213</v>
      </c>
    </row>
    <row r="768" spans="1:14">
      <c r="A768">
        <f t="shared" si="11"/>
        <v>766</v>
      </c>
      <c r="B768" t="s">
        <v>804</v>
      </c>
      <c r="C768">
        <f>VLOOKUP(B768,[11]Sheet2!A$1:B$100,2,FALSE)</f>
        <v>77</v>
      </c>
      <c r="D768" t="s">
        <v>39214</v>
      </c>
      <c r="E768" t="s">
        <v>39215</v>
      </c>
      <c r="F768" t="s">
        <v>39216</v>
      </c>
      <c r="G768" t="s">
        <v>1304</v>
      </c>
      <c r="H768">
        <v>2006</v>
      </c>
      <c r="I768" t="s">
        <v>863</v>
      </c>
      <c r="J768" t="s">
        <v>22</v>
      </c>
      <c r="K768" t="s">
        <v>39217</v>
      </c>
      <c r="L768">
        <v>37</v>
      </c>
    </row>
    <row r="769" spans="1:14">
      <c r="A769">
        <f t="shared" si="11"/>
        <v>767</v>
      </c>
      <c r="B769" t="s">
        <v>804</v>
      </c>
      <c r="C769">
        <f>VLOOKUP(B769,[11]Sheet2!A$1:B$100,2,FALSE)</f>
        <v>77</v>
      </c>
      <c r="D769" t="s">
        <v>39218</v>
      </c>
      <c r="E769" t="s">
        <v>39219</v>
      </c>
      <c r="F769" t="s">
        <v>39220</v>
      </c>
      <c r="G769" t="s">
        <v>10575</v>
      </c>
      <c r="H769">
        <v>1998</v>
      </c>
      <c r="I769" t="s">
        <v>37418</v>
      </c>
      <c r="J769" t="s">
        <v>22</v>
      </c>
      <c r="K769" t="s">
        <v>39221</v>
      </c>
      <c r="L769">
        <v>6</v>
      </c>
      <c r="M769" t="s">
        <v>39222</v>
      </c>
    </row>
    <row r="770" spans="1:14">
      <c r="A770">
        <f t="shared" si="11"/>
        <v>768</v>
      </c>
      <c r="B770" t="s">
        <v>804</v>
      </c>
      <c r="C770">
        <f>VLOOKUP(B770,[11]Sheet2!A$1:B$100,2,FALSE)</f>
        <v>77</v>
      </c>
      <c r="D770" t="s">
        <v>39223</v>
      </c>
      <c r="E770" t="s">
        <v>39224</v>
      </c>
      <c r="F770" t="s">
        <v>39225</v>
      </c>
      <c r="G770" t="s">
        <v>35818</v>
      </c>
      <c r="H770">
        <v>1977</v>
      </c>
      <c r="I770" t="s">
        <v>353</v>
      </c>
      <c r="J770" t="s">
        <v>22</v>
      </c>
      <c r="K770" t="s">
        <v>39226</v>
      </c>
      <c r="L770">
        <v>133</v>
      </c>
    </row>
    <row r="771" spans="1:14">
      <c r="A771">
        <f t="shared" si="11"/>
        <v>769</v>
      </c>
      <c r="B771" t="s">
        <v>804</v>
      </c>
      <c r="C771">
        <f>VLOOKUP(B771,[11]Sheet2!A$1:B$100,2,FALSE)</f>
        <v>77</v>
      </c>
      <c r="D771" t="s">
        <v>39227</v>
      </c>
      <c r="E771" t="s">
        <v>39228</v>
      </c>
      <c r="F771" t="s">
        <v>39229</v>
      </c>
      <c r="G771" t="s">
        <v>37602</v>
      </c>
      <c r="H771">
        <v>1999</v>
      </c>
      <c r="I771" t="s">
        <v>535</v>
      </c>
      <c r="J771" t="s">
        <v>22</v>
      </c>
      <c r="K771" t="s">
        <v>39230</v>
      </c>
      <c r="L771">
        <v>41</v>
      </c>
    </row>
    <row r="772" spans="1:14">
      <c r="A772">
        <f t="shared" si="11"/>
        <v>770</v>
      </c>
      <c r="B772" t="s">
        <v>804</v>
      </c>
      <c r="C772">
        <f>VLOOKUP(B772,[11]Sheet2!A$1:B$100,2,FALSE)</f>
        <v>77</v>
      </c>
      <c r="D772" t="s">
        <v>39231</v>
      </c>
      <c r="E772" t="s">
        <v>39232</v>
      </c>
      <c r="F772" t="s">
        <v>39233</v>
      </c>
      <c r="G772" t="s">
        <v>15086</v>
      </c>
      <c r="H772">
        <v>2005</v>
      </c>
      <c r="I772" t="s">
        <v>97</v>
      </c>
      <c r="J772" t="s">
        <v>22</v>
      </c>
      <c r="K772" t="s">
        <v>39234</v>
      </c>
      <c r="L772">
        <v>62</v>
      </c>
      <c r="M772" t="s">
        <v>39232</v>
      </c>
      <c r="N772" t="s">
        <v>1717</v>
      </c>
    </row>
    <row r="773" spans="1:14">
      <c r="A773">
        <f t="shared" ref="A773:A836" si="12">A772+1</f>
        <v>771</v>
      </c>
      <c r="B773" t="s">
        <v>70</v>
      </c>
      <c r="C773">
        <f>VLOOKUP(B773,[11]Sheet2!A$1:B$100,2,FALSE)</f>
        <v>78</v>
      </c>
      <c r="D773" t="s">
        <v>39235</v>
      </c>
      <c r="E773" t="s">
        <v>39236</v>
      </c>
      <c r="F773" t="s">
        <v>39237</v>
      </c>
      <c r="G773" t="s">
        <v>35818</v>
      </c>
      <c r="H773">
        <v>1983</v>
      </c>
      <c r="I773" t="s">
        <v>353</v>
      </c>
      <c r="J773" t="s">
        <v>22</v>
      </c>
      <c r="K773" t="s">
        <v>39238</v>
      </c>
      <c r="L773">
        <v>176</v>
      </c>
    </row>
    <row r="774" spans="1:14">
      <c r="A774">
        <f t="shared" si="12"/>
        <v>772</v>
      </c>
      <c r="B774" t="s">
        <v>70</v>
      </c>
      <c r="C774">
        <f>VLOOKUP(B774,[11]Sheet2!A$1:B$100,2,FALSE)</f>
        <v>78</v>
      </c>
      <c r="D774" t="s">
        <v>39239</v>
      </c>
      <c r="E774" t="s">
        <v>39240</v>
      </c>
      <c r="F774" t="s">
        <v>39241</v>
      </c>
      <c r="G774" t="s">
        <v>39242</v>
      </c>
      <c r="H774">
        <v>2007</v>
      </c>
      <c r="I774" t="s">
        <v>535</v>
      </c>
      <c r="J774" t="s">
        <v>22</v>
      </c>
      <c r="K774" t="s">
        <v>39243</v>
      </c>
      <c r="L774">
        <v>28</v>
      </c>
    </row>
    <row r="775" spans="1:14">
      <c r="A775">
        <f t="shared" si="12"/>
        <v>773</v>
      </c>
      <c r="B775" t="s">
        <v>70</v>
      </c>
      <c r="C775">
        <f>VLOOKUP(B775,[11]Sheet2!A$1:B$100,2,FALSE)</f>
        <v>78</v>
      </c>
      <c r="D775" t="s">
        <v>39244</v>
      </c>
      <c r="E775" t="s">
        <v>39245</v>
      </c>
      <c r="F775" t="s">
        <v>39246</v>
      </c>
      <c r="G775" t="s">
        <v>36758</v>
      </c>
      <c r="H775">
        <v>2013</v>
      </c>
      <c r="I775" t="s">
        <v>535</v>
      </c>
      <c r="J775" t="s">
        <v>22</v>
      </c>
      <c r="K775" t="s">
        <v>39247</v>
      </c>
      <c r="L775">
        <v>1</v>
      </c>
    </row>
    <row r="776" spans="1:14">
      <c r="A776">
        <f t="shared" si="12"/>
        <v>774</v>
      </c>
      <c r="B776" t="s">
        <v>70</v>
      </c>
      <c r="C776">
        <f>VLOOKUP(B776,[11]Sheet2!A$1:B$100,2,FALSE)</f>
        <v>78</v>
      </c>
      <c r="D776" t="s">
        <v>39248</v>
      </c>
      <c r="E776" t="s">
        <v>39249</v>
      </c>
      <c r="F776" t="s">
        <v>39250</v>
      </c>
      <c r="G776" t="s">
        <v>15789</v>
      </c>
      <c r="H776">
        <v>2003</v>
      </c>
      <c r="I776" t="s">
        <v>97</v>
      </c>
      <c r="J776" t="s">
        <v>22</v>
      </c>
      <c r="K776" t="s">
        <v>39251</v>
      </c>
      <c r="L776">
        <v>78</v>
      </c>
    </row>
    <row r="777" spans="1:14">
      <c r="A777">
        <f t="shared" si="12"/>
        <v>775</v>
      </c>
      <c r="B777" t="s">
        <v>70</v>
      </c>
      <c r="C777">
        <f>VLOOKUP(B777,[11]Sheet2!A$1:B$100,2,FALSE)</f>
        <v>78</v>
      </c>
      <c r="D777" t="s">
        <v>39252</v>
      </c>
      <c r="E777" t="s">
        <v>39253</v>
      </c>
      <c r="F777" t="s">
        <v>39254</v>
      </c>
      <c r="G777" t="s">
        <v>39255</v>
      </c>
      <c r="H777">
        <v>2007</v>
      </c>
      <c r="I777" t="s">
        <v>535</v>
      </c>
      <c r="J777" t="s">
        <v>22</v>
      </c>
      <c r="K777" t="s">
        <v>39256</v>
      </c>
      <c r="L777">
        <v>9</v>
      </c>
      <c r="M777" t="s">
        <v>39257</v>
      </c>
    </row>
    <row r="778" spans="1:14">
      <c r="A778">
        <f t="shared" si="12"/>
        <v>776</v>
      </c>
      <c r="B778" t="s">
        <v>70</v>
      </c>
      <c r="C778">
        <f>VLOOKUP(B778,[11]Sheet2!A$1:B$100,2,FALSE)</f>
        <v>78</v>
      </c>
      <c r="D778" t="s">
        <v>39258</v>
      </c>
      <c r="E778" t="s">
        <v>39259</v>
      </c>
      <c r="F778" t="s">
        <v>39260</v>
      </c>
      <c r="G778" t="s">
        <v>39261</v>
      </c>
      <c r="H778">
        <v>2001</v>
      </c>
      <c r="I778" t="s">
        <v>4683</v>
      </c>
      <c r="J778" t="s">
        <v>119</v>
      </c>
      <c r="K778" t="s">
        <v>39262</v>
      </c>
      <c r="L778">
        <v>15</v>
      </c>
    </row>
    <row r="779" spans="1:14">
      <c r="A779">
        <f t="shared" si="12"/>
        <v>777</v>
      </c>
      <c r="B779" t="s">
        <v>70</v>
      </c>
      <c r="C779">
        <f>VLOOKUP(B779,[11]Sheet2!A$1:B$100,2,FALSE)</f>
        <v>78</v>
      </c>
      <c r="D779" t="s">
        <v>39263</v>
      </c>
      <c r="E779" t="s">
        <v>39264</v>
      </c>
      <c r="F779" t="s">
        <v>39265</v>
      </c>
      <c r="G779" t="s">
        <v>39266</v>
      </c>
      <c r="H779">
        <v>1984</v>
      </c>
      <c r="I779" t="s">
        <v>353</v>
      </c>
      <c r="J779" t="s">
        <v>22</v>
      </c>
      <c r="K779" t="s">
        <v>39267</v>
      </c>
      <c r="L779">
        <v>140</v>
      </c>
    </row>
    <row r="780" spans="1:14">
      <c r="A780">
        <f t="shared" si="12"/>
        <v>778</v>
      </c>
      <c r="B780" t="s">
        <v>70</v>
      </c>
      <c r="C780">
        <f>VLOOKUP(B780,[11]Sheet2!A$1:B$100,2,FALSE)</f>
        <v>78</v>
      </c>
      <c r="D780" t="s">
        <v>39268</v>
      </c>
      <c r="E780" t="s">
        <v>39269</v>
      </c>
      <c r="F780" t="s">
        <v>39270</v>
      </c>
      <c r="G780" t="s">
        <v>39271</v>
      </c>
      <c r="H780">
        <v>1997</v>
      </c>
      <c r="I780" t="s">
        <v>4676</v>
      </c>
      <c r="J780" t="s">
        <v>22</v>
      </c>
      <c r="K780" t="s">
        <v>39272</v>
      </c>
      <c r="L780">
        <v>6</v>
      </c>
      <c r="M780" t="s">
        <v>39273</v>
      </c>
    </row>
    <row r="781" spans="1:14">
      <c r="A781">
        <f t="shared" si="12"/>
        <v>779</v>
      </c>
      <c r="B781" t="s">
        <v>70</v>
      </c>
      <c r="C781">
        <f>VLOOKUP(B781,[11]Sheet2!A$1:B$100,2,FALSE)</f>
        <v>78</v>
      </c>
      <c r="D781" t="s">
        <v>39274</v>
      </c>
      <c r="E781" t="s">
        <v>39275</v>
      </c>
      <c r="F781" t="s">
        <v>39276</v>
      </c>
      <c r="G781" t="s">
        <v>3263</v>
      </c>
      <c r="H781">
        <v>1993</v>
      </c>
      <c r="I781" t="s">
        <v>535</v>
      </c>
      <c r="J781" t="s">
        <v>22</v>
      </c>
      <c r="K781" t="s">
        <v>39277</v>
      </c>
      <c r="L781">
        <v>43</v>
      </c>
    </row>
    <row r="782" spans="1:14">
      <c r="A782">
        <f t="shared" si="12"/>
        <v>780</v>
      </c>
      <c r="B782" t="s">
        <v>70</v>
      </c>
      <c r="C782">
        <f>VLOOKUP(B782,[11]Sheet2!A$1:B$100,2,FALSE)</f>
        <v>78</v>
      </c>
      <c r="D782" t="s">
        <v>39278</v>
      </c>
      <c r="E782" t="s">
        <v>39279</v>
      </c>
      <c r="F782" t="s">
        <v>39280</v>
      </c>
      <c r="G782" t="s">
        <v>37382</v>
      </c>
      <c r="H782">
        <v>1991</v>
      </c>
      <c r="I782" t="s">
        <v>37383</v>
      </c>
      <c r="J782" t="s">
        <v>22</v>
      </c>
      <c r="K782" t="s">
        <v>39281</v>
      </c>
      <c r="L782">
        <v>45</v>
      </c>
      <c r="M782" t="s">
        <v>39282</v>
      </c>
    </row>
    <row r="783" spans="1:14">
      <c r="A783">
        <f t="shared" si="12"/>
        <v>781</v>
      </c>
      <c r="B783" t="s">
        <v>2391</v>
      </c>
      <c r="C783">
        <f>VLOOKUP(B783,[11]Sheet2!A$1:B$100,2,FALSE)</f>
        <v>79</v>
      </c>
      <c r="D783" t="s">
        <v>39283</v>
      </c>
      <c r="E783" t="s">
        <v>39284</v>
      </c>
      <c r="F783" t="s">
        <v>36465</v>
      </c>
      <c r="G783" t="s">
        <v>38412</v>
      </c>
      <c r="H783">
        <v>1993</v>
      </c>
      <c r="I783" t="s">
        <v>39285</v>
      </c>
      <c r="J783" t="s">
        <v>22</v>
      </c>
      <c r="K783" t="s">
        <v>39286</v>
      </c>
      <c r="L783">
        <v>39</v>
      </c>
      <c r="M783" t="s">
        <v>39284</v>
      </c>
      <c r="N783" t="s">
        <v>24</v>
      </c>
    </row>
    <row r="784" spans="1:14">
      <c r="A784">
        <f t="shared" si="12"/>
        <v>782</v>
      </c>
      <c r="B784" t="s">
        <v>2391</v>
      </c>
      <c r="C784">
        <f>VLOOKUP(B784,[11]Sheet2!A$1:B$100,2,FALSE)</f>
        <v>79</v>
      </c>
      <c r="D784" t="s">
        <v>39287</v>
      </c>
      <c r="E784" t="s">
        <v>39288</v>
      </c>
      <c r="F784" t="s">
        <v>38204</v>
      </c>
      <c r="G784" t="s">
        <v>36461</v>
      </c>
      <c r="H784">
        <v>2009</v>
      </c>
      <c r="I784" t="s">
        <v>353</v>
      </c>
      <c r="J784" t="s">
        <v>22</v>
      </c>
      <c r="K784" t="s">
        <v>39289</v>
      </c>
      <c r="L784">
        <v>3</v>
      </c>
    </row>
    <row r="785" spans="1:14">
      <c r="A785">
        <f t="shared" si="12"/>
        <v>783</v>
      </c>
      <c r="B785" t="s">
        <v>2391</v>
      </c>
      <c r="C785">
        <f>VLOOKUP(B785,[11]Sheet2!A$1:B$100,2,FALSE)</f>
        <v>79</v>
      </c>
      <c r="D785" t="s">
        <v>39290</v>
      </c>
      <c r="E785" t="s">
        <v>39291</v>
      </c>
      <c r="F785" t="s">
        <v>39292</v>
      </c>
      <c r="G785" t="s">
        <v>36530</v>
      </c>
      <c r="H785">
        <v>1996</v>
      </c>
      <c r="I785" t="s">
        <v>353</v>
      </c>
      <c r="J785" t="s">
        <v>22</v>
      </c>
      <c r="K785" t="s">
        <v>39293</v>
      </c>
      <c r="L785">
        <v>25</v>
      </c>
    </row>
    <row r="786" spans="1:14">
      <c r="A786">
        <f t="shared" si="12"/>
        <v>784</v>
      </c>
      <c r="B786" t="s">
        <v>2391</v>
      </c>
      <c r="C786">
        <f>VLOOKUP(B786,[11]Sheet2!A$1:B$100,2,FALSE)</f>
        <v>79</v>
      </c>
      <c r="D786" t="s">
        <v>39294</v>
      </c>
      <c r="E786" t="s">
        <v>39295</v>
      </c>
      <c r="F786" t="s">
        <v>39296</v>
      </c>
      <c r="G786" t="s">
        <v>3481</v>
      </c>
      <c r="H786">
        <v>2013</v>
      </c>
      <c r="I786" t="s">
        <v>4711</v>
      </c>
      <c r="J786" t="s">
        <v>22</v>
      </c>
      <c r="K786" t="s">
        <v>39297</v>
      </c>
      <c r="L786">
        <v>4</v>
      </c>
      <c r="M786" t="s">
        <v>39295</v>
      </c>
      <c r="N786" t="s">
        <v>1717</v>
      </c>
    </row>
    <row r="787" spans="1:14">
      <c r="A787">
        <f t="shared" si="12"/>
        <v>785</v>
      </c>
      <c r="B787" t="s">
        <v>2391</v>
      </c>
      <c r="C787">
        <f>VLOOKUP(B787,[11]Sheet2!A$1:B$100,2,FALSE)</f>
        <v>79</v>
      </c>
      <c r="D787" t="s">
        <v>39298</v>
      </c>
      <c r="E787" t="s">
        <v>39299</v>
      </c>
      <c r="F787" t="s">
        <v>39300</v>
      </c>
      <c r="G787" t="s">
        <v>15086</v>
      </c>
      <c r="H787">
        <v>2011</v>
      </c>
      <c r="I787" t="s">
        <v>97</v>
      </c>
      <c r="J787" t="s">
        <v>22</v>
      </c>
      <c r="K787" t="s">
        <v>39301</v>
      </c>
      <c r="L787">
        <v>43</v>
      </c>
      <c r="M787" t="s">
        <v>39299</v>
      </c>
      <c r="N787" t="s">
        <v>1717</v>
      </c>
    </row>
    <row r="788" spans="1:14">
      <c r="A788">
        <f t="shared" si="12"/>
        <v>786</v>
      </c>
      <c r="B788" t="s">
        <v>2391</v>
      </c>
      <c r="C788">
        <f>VLOOKUP(B788,[11]Sheet2!A$1:B$100,2,FALSE)</f>
        <v>79</v>
      </c>
      <c r="D788" t="s">
        <v>39302</v>
      </c>
      <c r="E788" t="s">
        <v>39303</v>
      </c>
      <c r="F788" t="s">
        <v>39304</v>
      </c>
      <c r="G788" t="s">
        <v>36127</v>
      </c>
      <c r="H788">
        <v>1994</v>
      </c>
      <c r="I788" t="s">
        <v>36128</v>
      </c>
      <c r="J788" t="s">
        <v>22</v>
      </c>
      <c r="K788" t="s">
        <v>39305</v>
      </c>
      <c r="L788">
        <v>61</v>
      </c>
      <c r="M788" t="s">
        <v>39306</v>
      </c>
    </row>
    <row r="789" spans="1:14">
      <c r="A789">
        <f t="shared" si="12"/>
        <v>787</v>
      </c>
      <c r="B789" t="s">
        <v>2391</v>
      </c>
      <c r="C789">
        <f>VLOOKUP(B789,[11]Sheet2!A$1:B$100,2,FALSE)</f>
        <v>79</v>
      </c>
      <c r="D789" t="s">
        <v>39307</v>
      </c>
      <c r="E789" t="s">
        <v>39308</v>
      </c>
      <c r="F789" t="s">
        <v>39309</v>
      </c>
      <c r="G789" t="s">
        <v>7907</v>
      </c>
      <c r="H789">
        <v>2004</v>
      </c>
      <c r="I789" t="s">
        <v>3090</v>
      </c>
      <c r="J789" t="s">
        <v>22</v>
      </c>
      <c r="K789" t="s">
        <v>39310</v>
      </c>
      <c r="L789">
        <v>23</v>
      </c>
      <c r="M789" t="s">
        <v>39311</v>
      </c>
    </row>
    <row r="790" spans="1:14">
      <c r="A790">
        <f t="shared" si="12"/>
        <v>788</v>
      </c>
      <c r="B790" t="s">
        <v>2391</v>
      </c>
      <c r="C790">
        <f>VLOOKUP(B790,[11]Sheet2!A$1:B$100,2,FALSE)</f>
        <v>79</v>
      </c>
      <c r="D790" t="s">
        <v>39312</v>
      </c>
      <c r="E790" t="s">
        <v>39313</v>
      </c>
      <c r="F790" t="s">
        <v>39314</v>
      </c>
      <c r="G790" t="s">
        <v>35918</v>
      </c>
      <c r="H790">
        <v>1995</v>
      </c>
      <c r="I790" t="s">
        <v>7647</v>
      </c>
      <c r="J790" t="s">
        <v>22</v>
      </c>
      <c r="K790" t="s">
        <v>39315</v>
      </c>
      <c r="L790">
        <v>54</v>
      </c>
    </row>
    <row r="791" spans="1:14">
      <c r="A791">
        <f t="shared" si="12"/>
        <v>789</v>
      </c>
      <c r="B791" t="s">
        <v>2391</v>
      </c>
      <c r="C791">
        <f>VLOOKUP(B791,[11]Sheet2!A$1:B$100,2,FALSE)</f>
        <v>79</v>
      </c>
      <c r="D791" t="s">
        <v>39316</v>
      </c>
      <c r="E791" t="s">
        <v>39317</v>
      </c>
      <c r="F791" t="s">
        <v>39318</v>
      </c>
      <c r="G791" t="s">
        <v>4326</v>
      </c>
      <c r="H791">
        <v>2001</v>
      </c>
      <c r="I791" t="s">
        <v>97</v>
      </c>
      <c r="J791" t="s">
        <v>22</v>
      </c>
      <c r="K791" t="s">
        <v>39319</v>
      </c>
      <c r="L791">
        <v>235</v>
      </c>
      <c r="M791" t="s">
        <v>39320</v>
      </c>
    </row>
    <row r="792" spans="1:14">
      <c r="A792">
        <f t="shared" si="12"/>
        <v>790</v>
      </c>
      <c r="B792" t="s">
        <v>2391</v>
      </c>
      <c r="C792">
        <f>VLOOKUP(B792,[11]Sheet2!A$1:B$100,2,FALSE)</f>
        <v>79</v>
      </c>
      <c r="D792" t="s">
        <v>39321</v>
      </c>
      <c r="E792" t="s">
        <v>39322</v>
      </c>
      <c r="F792" t="s">
        <v>39323</v>
      </c>
      <c r="G792" t="s">
        <v>37157</v>
      </c>
      <c r="H792">
        <v>2001</v>
      </c>
      <c r="I792" t="s">
        <v>535</v>
      </c>
      <c r="J792" t="s">
        <v>22</v>
      </c>
      <c r="K792" t="s">
        <v>39324</v>
      </c>
      <c r="L792">
        <v>21</v>
      </c>
      <c r="M792" t="s">
        <v>39325</v>
      </c>
    </row>
    <row r="793" spans="1:14">
      <c r="A793">
        <f t="shared" si="12"/>
        <v>791</v>
      </c>
      <c r="B793" t="s">
        <v>204</v>
      </c>
      <c r="C793">
        <f>VLOOKUP(B793,[11]Sheet2!A$1:B$100,2,FALSE)</f>
        <v>80</v>
      </c>
      <c r="D793" t="s">
        <v>39326</v>
      </c>
      <c r="E793" t="s">
        <v>39327</v>
      </c>
      <c r="F793" t="s">
        <v>39328</v>
      </c>
      <c r="G793" t="s">
        <v>218</v>
      </c>
      <c r="H793">
        <v>1995</v>
      </c>
      <c r="I793" t="s">
        <v>24917</v>
      </c>
      <c r="J793" t="s">
        <v>22</v>
      </c>
      <c r="K793" t="s">
        <v>39329</v>
      </c>
      <c r="L793">
        <v>24</v>
      </c>
    </row>
    <row r="794" spans="1:14">
      <c r="A794">
        <f t="shared" si="12"/>
        <v>792</v>
      </c>
      <c r="B794" t="s">
        <v>204</v>
      </c>
      <c r="C794">
        <f>VLOOKUP(B794,[11]Sheet2!A$1:B$100,2,FALSE)</f>
        <v>80</v>
      </c>
      <c r="D794" t="s">
        <v>39330</v>
      </c>
      <c r="E794" t="s">
        <v>39331</v>
      </c>
      <c r="F794" t="s">
        <v>39332</v>
      </c>
      <c r="G794" t="s">
        <v>39333</v>
      </c>
      <c r="H794">
        <v>2014</v>
      </c>
      <c r="I794" t="s">
        <v>7825</v>
      </c>
      <c r="J794" t="s">
        <v>22</v>
      </c>
      <c r="K794" t="s">
        <v>39334</v>
      </c>
      <c r="M794" t="s">
        <v>39335</v>
      </c>
    </row>
    <row r="795" spans="1:14">
      <c r="A795">
        <f t="shared" si="12"/>
        <v>793</v>
      </c>
      <c r="B795" t="s">
        <v>204</v>
      </c>
      <c r="C795">
        <f>VLOOKUP(B795,[11]Sheet2!A$1:B$100,2,FALSE)</f>
        <v>80</v>
      </c>
      <c r="D795" t="s">
        <v>39336</v>
      </c>
      <c r="E795" t="s">
        <v>39337</v>
      </c>
      <c r="F795" t="s">
        <v>36438</v>
      </c>
      <c r="G795" t="s">
        <v>24828</v>
      </c>
      <c r="H795">
        <v>1999</v>
      </c>
      <c r="I795" t="s">
        <v>353</v>
      </c>
      <c r="J795" t="s">
        <v>22</v>
      </c>
      <c r="K795" t="s">
        <v>39338</v>
      </c>
      <c r="L795">
        <v>78</v>
      </c>
    </row>
    <row r="796" spans="1:14">
      <c r="A796">
        <f t="shared" si="12"/>
        <v>794</v>
      </c>
      <c r="B796" t="s">
        <v>204</v>
      </c>
      <c r="C796">
        <f>VLOOKUP(B796,[11]Sheet2!A$1:B$100,2,FALSE)</f>
        <v>80</v>
      </c>
      <c r="D796" t="s">
        <v>39339</v>
      </c>
      <c r="E796" t="s">
        <v>39340</v>
      </c>
      <c r="F796" t="s">
        <v>39341</v>
      </c>
      <c r="G796" t="s">
        <v>39342</v>
      </c>
      <c r="H796">
        <v>2003</v>
      </c>
      <c r="I796" t="s">
        <v>535</v>
      </c>
      <c r="J796" t="s">
        <v>22</v>
      </c>
      <c r="K796" t="s">
        <v>39343</v>
      </c>
      <c r="L796">
        <v>3</v>
      </c>
    </row>
    <row r="797" spans="1:14">
      <c r="A797">
        <f t="shared" si="12"/>
        <v>795</v>
      </c>
      <c r="B797" t="s">
        <v>204</v>
      </c>
      <c r="C797">
        <f>VLOOKUP(B797,[11]Sheet2!A$1:B$100,2,FALSE)</f>
        <v>80</v>
      </c>
      <c r="D797" t="s">
        <v>39344</v>
      </c>
      <c r="E797" t="s">
        <v>39345</v>
      </c>
      <c r="F797" t="s">
        <v>39346</v>
      </c>
      <c r="H797">
        <v>2013</v>
      </c>
      <c r="I797" t="s">
        <v>6610</v>
      </c>
      <c r="J797" t="s">
        <v>22</v>
      </c>
      <c r="K797" t="s">
        <v>39347</v>
      </c>
      <c r="L797">
        <v>1</v>
      </c>
      <c r="M797" t="s">
        <v>39348</v>
      </c>
    </row>
    <row r="798" spans="1:14">
      <c r="A798">
        <f t="shared" si="12"/>
        <v>796</v>
      </c>
      <c r="B798" t="s">
        <v>204</v>
      </c>
      <c r="C798">
        <f>VLOOKUP(B798,[11]Sheet2!A$1:B$100,2,FALSE)</f>
        <v>80</v>
      </c>
      <c r="D798" t="s">
        <v>39349</v>
      </c>
      <c r="E798" t="s">
        <v>39350</v>
      </c>
      <c r="F798" t="s">
        <v>39351</v>
      </c>
      <c r="G798" t="s">
        <v>39352</v>
      </c>
      <c r="H798">
        <v>2012</v>
      </c>
      <c r="I798" t="s">
        <v>7280</v>
      </c>
      <c r="J798" t="s">
        <v>22</v>
      </c>
      <c r="K798" t="s">
        <v>39353</v>
      </c>
      <c r="L798">
        <v>9</v>
      </c>
      <c r="M798" t="s">
        <v>39350</v>
      </c>
      <c r="N798" t="s">
        <v>1717</v>
      </c>
    </row>
    <row r="799" spans="1:14">
      <c r="A799">
        <f t="shared" si="12"/>
        <v>797</v>
      </c>
      <c r="B799" t="s">
        <v>204</v>
      </c>
      <c r="C799">
        <f>VLOOKUP(B799,[11]Sheet2!A$1:B$100,2,FALSE)</f>
        <v>80</v>
      </c>
      <c r="D799" t="s">
        <v>39354</v>
      </c>
      <c r="E799" t="s">
        <v>39355</v>
      </c>
      <c r="F799" t="s">
        <v>39356</v>
      </c>
      <c r="G799" t="s">
        <v>39357</v>
      </c>
      <c r="H799">
        <v>2002</v>
      </c>
      <c r="I799" t="s">
        <v>863</v>
      </c>
      <c r="J799" t="s">
        <v>22</v>
      </c>
      <c r="K799" t="s">
        <v>39358</v>
      </c>
      <c r="L799">
        <v>6</v>
      </c>
      <c r="M799" t="s">
        <v>39359</v>
      </c>
    </row>
    <row r="800" spans="1:14">
      <c r="A800">
        <f t="shared" si="12"/>
        <v>798</v>
      </c>
      <c r="B800" t="s">
        <v>204</v>
      </c>
      <c r="C800">
        <f>VLOOKUP(B800,[11]Sheet2!A$1:B$100,2,FALSE)</f>
        <v>80</v>
      </c>
      <c r="D800" t="s">
        <v>39360</v>
      </c>
      <c r="E800" t="s">
        <v>39361</v>
      </c>
      <c r="F800" t="s">
        <v>39362</v>
      </c>
      <c r="G800" t="s">
        <v>7907</v>
      </c>
      <c r="H800">
        <v>2012</v>
      </c>
      <c r="I800" t="s">
        <v>3090</v>
      </c>
      <c r="J800" t="s">
        <v>22</v>
      </c>
      <c r="K800" t="s">
        <v>39363</v>
      </c>
      <c r="L800">
        <v>2</v>
      </c>
      <c r="M800" t="s">
        <v>39364</v>
      </c>
    </row>
    <row r="801" spans="1:14">
      <c r="A801">
        <f t="shared" si="12"/>
        <v>799</v>
      </c>
      <c r="B801" t="s">
        <v>204</v>
      </c>
      <c r="C801">
        <f>VLOOKUP(B801,[11]Sheet2!A$1:B$100,2,FALSE)</f>
        <v>80</v>
      </c>
      <c r="D801" t="s">
        <v>39365</v>
      </c>
      <c r="E801" t="s">
        <v>39366</v>
      </c>
      <c r="F801" t="s">
        <v>39367</v>
      </c>
      <c r="G801" t="s">
        <v>1304</v>
      </c>
      <c r="H801">
        <v>2001</v>
      </c>
      <c r="I801" t="s">
        <v>535</v>
      </c>
      <c r="J801" t="s">
        <v>22</v>
      </c>
      <c r="K801" t="s">
        <v>39368</v>
      </c>
      <c r="L801">
        <v>31</v>
      </c>
      <c r="M801" t="s">
        <v>39369</v>
      </c>
    </row>
    <row r="802" spans="1:14">
      <c r="A802">
        <f t="shared" si="12"/>
        <v>800</v>
      </c>
      <c r="B802" t="s">
        <v>204</v>
      </c>
      <c r="C802">
        <f>VLOOKUP(B802,[11]Sheet2!A$1:B$100,2,FALSE)</f>
        <v>80</v>
      </c>
      <c r="D802" t="s">
        <v>39370</v>
      </c>
      <c r="E802" t="s">
        <v>39371</v>
      </c>
      <c r="F802" t="s">
        <v>39372</v>
      </c>
      <c r="G802" t="s">
        <v>39373</v>
      </c>
      <c r="H802">
        <v>2002</v>
      </c>
      <c r="I802" t="s">
        <v>535</v>
      </c>
      <c r="J802" t="s">
        <v>22</v>
      </c>
      <c r="K802" t="s">
        <v>39374</v>
      </c>
      <c r="L802">
        <v>42</v>
      </c>
      <c r="M802" t="s">
        <v>39375</v>
      </c>
    </row>
    <row r="803" spans="1:14">
      <c r="A803">
        <f t="shared" si="12"/>
        <v>801</v>
      </c>
      <c r="B803" t="s">
        <v>478</v>
      </c>
      <c r="C803">
        <f>VLOOKUP(B803,[11]Sheet2!A$1:B$100,2,FALSE)</f>
        <v>81</v>
      </c>
      <c r="D803" t="s">
        <v>39376</v>
      </c>
      <c r="E803" t="s">
        <v>39377</v>
      </c>
      <c r="F803" t="s">
        <v>39378</v>
      </c>
      <c r="G803" t="s">
        <v>7907</v>
      </c>
      <c r="H803">
        <v>1990</v>
      </c>
      <c r="I803" t="s">
        <v>3090</v>
      </c>
      <c r="J803" t="s">
        <v>22</v>
      </c>
      <c r="K803" t="s">
        <v>39379</v>
      </c>
      <c r="L803">
        <v>52</v>
      </c>
      <c r="M803" t="s">
        <v>39380</v>
      </c>
    </row>
    <row r="804" spans="1:14">
      <c r="A804">
        <f t="shared" si="12"/>
        <v>802</v>
      </c>
      <c r="B804" t="s">
        <v>478</v>
      </c>
      <c r="C804">
        <f>VLOOKUP(B804,[11]Sheet2!A$1:B$100,2,FALSE)</f>
        <v>81</v>
      </c>
      <c r="D804" t="s">
        <v>39381</v>
      </c>
      <c r="E804" t="s">
        <v>39382</v>
      </c>
      <c r="F804" t="s">
        <v>36575</v>
      </c>
      <c r="G804" t="s">
        <v>24151</v>
      </c>
      <c r="H804">
        <v>1994</v>
      </c>
      <c r="I804" t="s">
        <v>863</v>
      </c>
      <c r="J804" t="s">
        <v>22</v>
      </c>
      <c r="K804" t="s">
        <v>39383</v>
      </c>
      <c r="L804">
        <v>34</v>
      </c>
    </row>
    <row r="805" spans="1:14">
      <c r="A805">
        <f t="shared" si="12"/>
        <v>803</v>
      </c>
      <c r="B805" t="s">
        <v>478</v>
      </c>
      <c r="C805">
        <f>VLOOKUP(B805,[11]Sheet2!A$1:B$100,2,FALSE)</f>
        <v>81</v>
      </c>
      <c r="D805" t="s">
        <v>39384</v>
      </c>
      <c r="E805" t="s">
        <v>39385</v>
      </c>
      <c r="F805" t="s">
        <v>39386</v>
      </c>
      <c r="G805" t="s">
        <v>39021</v>
      </c>
      <c r="H805">
        <v>2013</v>
      </c>
      <c r="I805" t="s">
        <v>97</v>
      </c>
      <c r="J805" t="s">
        <v>22</v>
      </c>
      <c r="K805" t="s">
        <v>39387</v>
      </c>
      <c r="L805">
        <v>3</v>
      </c>
    </row>
    <row r="806" spans="1:14">
      <c r="A806">
        <f t="shared" si="12"/>
        <v>804</v>
      </c>
      <c r="B806" t="s">
        <v>478</v>
      </c>
      <c r="C806">
        <f>VLOOKUP(B806,[11]Sheet2!A$1:B$100,2,FALSE)</f>
        <v>81</v>
      </c>
      <c r="D806" t="s">
        <v>39388</v>
      </c>
      <c r="E806" t="s">
        <v>39389</v>
      </c>
      <c r="F806" t="s">
        <v>39390</v>
      </c>
      <c r="J806" t="s">
        <v>22</v>
      </c>
      <c r="K806" t="s">
        <v>39391</v>
      </c>
      <c r="M806" t="s">
        <v>39389</v>
      </c>
      <c r="N806" t="s">
        <v>24</v>
      </c>
    </row>
    <row r="807" spans="1:14">
      <c r="A807">
        <f t="shared" si="12"/>
        <v>805</v>
      </c>
      <c r="B807" t="s">
        <v>478</v>
      </c>
      <c r="C807">
        <f>VLOOKUP(B807,[11]Sheet2!A$1:B$100,2,FALSE)</f>
        <v>81</v>
      </c>
      <c r="D807" t="s">
        <v>39392</v>
      </c>
      <c r="E807" t="s">
        <v>39393</v>
      </c>
      <c r="F807" t="s">
        <v>39394</v>
      </c>
      <c r="G807" t="s">
        <v>36127</v>
      </c>
      <c r="H807">
        <v>1997</v>
      </c>
      <c r="I807" t="s">
        <v>36128</v>
      </c>
      <c r="J807" t="s">
        <v>22</v>
      </c>
      <c r="K807" t="s">
        <v>39395</v>
      </c>
      <c r="L807">
        <v>67</v>
      </c>
      <c r="M807" t="s">
        <v>39396</v>
      </c>
    </row>
    <row r="808" spans="1:14">
      <c r="A808">
        <f t="shared" si="12"/>
        <v>806</v>
      </c>
      <c r="B808" t="s">
        <v>478</v>
      </c>
      <c r="C808">
        <f>VLOOKUP(B808,[11]Sheet2!A$1:B$100,2,FALSE)</f>
        <v>81</v>
      </c>
      <c r="D808" t="s">
        <v>39397</v>
      </c>
      <c r="E808" t="s">
        <v>39398</v>
      </c>
      <c r="F808" t="s">
        <v>39399</v>
      </c>
      <c r="G808" t="s">
        <v>20</v>
      </c>
      <c r="H808">
        <v>2000</v>
      </c>
      <c r="I808" t="s">
        <v>863</v>
      </c>
      <c r="J808" t="s">
        <v>22</v>
      </c>
      <c r="K808" t="s">
        <v>39400</v>
      </c>
      <c r="L808">
        <v>54</v>
      </c>
      <c r="M808" t="s">
        <v>39401</v>
      </c>
    </row>
    <row r="809" spans="1:14">
      <c r="A809">
        <f t="shared" si="12"/>
        <v>807</v>
      </c>
      <c r="B809" t="s">
        <v>478</v>
      </c>
      <c r="C809">
        <f>VLOOKUP(B809,[11]Sheet2!A$1:B$100,2,FALSE)</f>
        <v>81</v>
      </c>
      <c r="D809" t="s">
        <v>39402</v>
      </c>
      <c r="E809" t="s">
        <v>39403</v>
      </c>
      <c r="F809" t="s">
        <v>39404</v>
      </c>
      <c r="G809" t="s">
        <v>37090</v>
      </c>
      <c r="H809">
        <v>2011</v>
      </c>
      <c r="I809" t="s">
        <v>413</v>
      </c>
      <c r="J809" t="s">
        <v>22</v>
      </c>
      <c r="K809" t="s">
        <v>39405</v>
      </c>
      <c r="L809">
        <v>13</v>
      </c>
      <c r="M809" t="s">
        <v>39403</v>
      </c>
      <c r="N809" t="s">
        <v>1717</v>
      </c>
    </row>
    <row r="810" spans="1:14">
      <c r="A810">
        <f t="shared" si="12"/>
        <v>808</v>
      </c>
      <c r="B810" t="s">
        <v>478</v>
      </c>
      <c r="C810">
        <f>VLOOKUP(B810,[11]Sheet2!A$1:B$100,2,FALSE)</f>
        <v>81</v>
      </c>
      <c r="D810" t="s">
        <v>39406</v>
      </c>
      <c r="E810" t="s">
        <v>39407</v>
      </c>
      <c r="F810" t="s">
        <v>39408</v>
      </c>
      <c r="G810" t="s">
        <v>39409</v>
      </c>
      <c r="H810">
        <v>2013</v>
      </c>
      <c r="I810" t="s">
        <v>39410</v>
      </c>
      <c r="J810" t="s">
        <v>22</v>
      </c>
      <c r="K810" t="s">
        <v>39411</v>
      </c>
      <c r="M810" t="s">
        <v>39412</v>
      </c>
    </row>
    <row r="811" spans="1:14">
      <c r="A811">
        <f t="shared" si="12"/>
        <v>809</v>
      </c>
      <c r="B811" t="s">
        <v>478</v>
      </c>
      <c r="C811">
        <f>VLOOKUP(B811,[11]Sheet2!A$1:B$100,2,FALSE)</f>
        <v>81</v>
      </c>
      <c r="D811" t="s">
        <v>39413</v>
      </c>
      <c r="E811" t="s">
        <v>39414</v>
      </c>
      <c r="F811" t="s">
        <v>39415</v>
      </c>
      <c r="G811" t="s">
        <v>39416</v>
      </c>
      <c r="H811">
        <v>1996</v>
      </c>
      <c r="I811" t="s">
        <v>535</v>
      </c>
      <c r="J811" t="s">
        <v>22</v>
      </c>
      <c r="K811" t="s">
        <v>39417</v>
      </c>
      <c r="L811">
        <v>46</v>
      </c>
    </row>
    <row r="812" spans="1:14">
      <c r="A812">
        <f t="shared" si="12"/>
        <v>810</v>
      </c>
      <c r="B812" t="s">
        <v>478</v>
      </c>
      <c r="C812">
        <f>VLOOKUP(B812,[11]Sheet2!A$1:B$100,2,FALSE)</f>
        <v>81</v>
      </c>
      <c r="D812" t="s">
        <v>39418</v>
      </c>
      <c r="E812" t="s">
        <v>39419</v>
      </c>
      <c r="F812" t="s">
        <v>36005</v>
      </c>
      <c r="G812" t="s">
        <v>36461</v>
      </c>
      <c r="H812">
        <v>1992</v>
      </c>
      <c r="I812" t="s">
        <v>353</v>
      </c>
      <c r="J812" t="s">
        <v>22</v>
      </c>
      <c r="K812" t="s">
        <v>39420</v>
      </c>
      <c r="L812">
        <v>3</v>
      </c>
    </row>
    <row r="813" spans="1:14">
      <c r="A813">
        <f t="shared" si="12"/>
        <v>811</v>
      </c>
      <c r="B813" t="s">
        <v>265</v>
      </c>
      <c r="C813">
        <f>VLOOKUP(B813,[11]Sheet2!A$1:B$100,2,FALSE)</f>
        <v>82</v>
      </c>
      <c r="D813" t="s">
        <v>39421</v>
      </c>
      <c r="E813" t="s">
        <v>39422</v>
      </c>
      <c r="F813" t="s">
        <v>39423</v>
      </c>
      <c r="G813" t="s">
        <v>7535</v>
      </c>
      <c r="H813">
        <v>2000</v>
      </c>
      <c r="I813" t="s">
        <v>863</v>
      </c>
      <c r="J813" t="s">
        <v>22</v>
      </c>
      <c r="K813" t="s">
        <v>39424</v>
      </c>
      <c r="L813">
        <v>56</v>
      </c>
      <c r="M813" t="s">
        <v>39425</v>
      </c>
    </row>
    <row r="814" spans="1:14">
      <c r="A814">
        <f t="shared" si="12"/>
        <v>812</v>
      </c>
      <c r="B814" t="s">
        <v>265</v>
      </c>
      <c r="C814">
        <f>VLOOKUP(B814,[11]Sheet2!A$1:B$100,2,FALSE)</f>
        <v>82</v>
      </c>
      <c r="D814" t="s">
        <v>39426</v>
      </c>
      <c r="E814" t="s">
        <v>39427</v>
      </c>
      <c r="F814" t="s">
        <v>39428</v>
      </c>
      <c r="G814" t="s">
        <v>2573</v>
      </c>
      <c r="H814">
        <v>2014</v>
      </c>
      <c r="I814" t="s">
        <v>863</v>
      </c>
      <c r="J814" t="s">
        <v>22</v>
      </c>
      <c r="K814" t="s">
        <v>39429</v>
      </c>
    </row>
    <row r="815" spans="1:14">
      <c r="A815">
        <f t="shared" si="12"/>
        <v>813</v>
      </c>
      <c r="B815" t="s">
        <v>265</v>
      </c>
      <c r="C815">
        <f>VLOOKUP(B815,[11]Sheet2!A$1:B$100,2,FALSE)</f>
        <v>82</v>
      </c>
      <c r="D815" t="s">
        <v>39430</v>
      </c>
      <c r="E815" t="s">
        <v>39431</v>
      </c>
      <c r="F815" t="s">
        <v>39432</v>
      </c>
      <c r="G815" t="s">
        <v>39433</v>
      </c>
      <c r="H815">
        <v>2001</v>
      </c>
      <c r="I815" t="s">
        <v>4683</v>
      </c>
      <c r="J815" t="s">
        <v>119</v>
      </c>
      <c r="K815" t="s">
        <v>39434</v>
      </c>
    </row>
    <row r="816" spans="1:14">
      <c r="A816">
        <f t="shared" si="12"/>
        <v>814</v>
      </c>
      <c r="B816" t="s">
        <v>265</v>
      </c>
      <c r="C816">
        <f>VLOOKUP(B816,[11]Sheet2!A$1:B$100,2,FALSE)</f>
        <v>82</v>
      </c>
      <c r="D816" t="s">
        <v>39435</v>
      </c>
      <c r="E816" t="s">
        <v>39436</v>
      </c>
      <c r="F816" t="s">
        <v>39437</v>
      </c>
      <c r="G816" t="s">
        <v>39438</v>
      </c>
      <c r="H816">
        <v>1998</v>
      </c>
      <c r="I816" t="s">
        <v>31901</v>
      </c>
      <c r="J816" t="s">
        <v>22</v>
      </c>
      <c r="K816" t="s">
        <v>39439</v>
      </c>
      <c r="L816">
        <v>7</v>
      </c>
      <c r="M816" t="s">
        <v>39436</v>
      </c>
      <c r="N816" t="s">
        <v>24</v>
      </c>
    </row>
    <row r="817" spans="1:14">
      <c r="A817">
        <f t="shared" si="12"/>
        <v>815</v>
      </c>
      <c r="B817" t="s">
        <v>265</v>
      </c>
      <c r="C817">
        <f>VLOOKUP(B817,[11]Sheet2!A$1:B$100,2,FALSE)</f>
        <v>82</v>
      </c>
      <c r="D817" t="s">
        <v>39440</v>
      </c>
      <c r="E817" t="s">
        <v>39441</v>
      </c>
      <c r="F817" t="s">
        <v>39442</v>
      </c>
      <c r="G817" t="s">
        <v>7907</v>
      </c>
      <c r="H817">
        <v>1986</v>
      </c>
      <c r="I817" t="s">
        <v>3090</v>
      </c>
      <c r="J817" t="s">
        <v>22</v>
      </c>
      <c r="K817" t="s">
        <v>39443</v>
      </c>
      <c r="L817">
        <v>14</v>
      </c>
    </row>
    <row r="818" spans="1:14">
      <c r="A818">
        <f t="shared" si="12"/>
        <v>816</v>
      </c>
      <c r="B818" t="s">
        <v>265</v>
      </c>
      <c r="C818">
        <f>VLOOKUP(B818,[11]Sheet2!A$1:B$100,2,FALSE)</f>
        <v>82</v>
      </c>
      <c r="D818" t="s">
        <v>39444</v>
      </c>
      <c r="E818" t="s">
        <v>39445</v>
      </c>
      <c r="F818" t="s">
        <v>39446</v>
      </c>
      <c r="G818" t="s">
        <v>35818</v>
      </c>
      <c r="H818">
        <v>2009</v>
      </c>
      <c r="I818" t="s">
        <v>863</v>
      </c>
      <c r="J818" t="s">
        <v>22</v>
      </c>
      <c r="K818" t="s">
        <v>39447</v>
      </c>
      <c r="L818">
        <v>35</v>
      </c>
      <c r="M818" t="s">
        <v>39448</v>
      </c>
    </row>
    <row r="819" spans="1:14">
      <c r="A819">
        <f t="shared" si="12"/>
        <v>817</v>
      </c>
      <c r="B819" t="s">
        <v>265</v>
      </c>
      <c r="C819">
        <f>VLOOKUP(B819,[11]Sheet2!A$1:B$100,2,FALSE)</f>
        <v>82</v>
      </c>
      <c r="D819" t="s">
        <v>39449</v>
      </c>
      <c r="E819" t="s">
        <v>39450</v>
      </c>
      <c r="F819" t="s">
        <v>39451</v>
      </c>
      <c r="G819" t="s">
        <v>39452</v>
      </c>
      <c r="H819">
        <v>2006</v>
      </c>
      <c r="I819" t="s">
        <v>39453</v>
      </c>
      <c r="J819" t="s">
        <v>102</v>
      </c>
      <c r="K819" t="s">
        <v>39454</v>
      </c>
      <c r="L819">
        <v>2</v>
      </c>
      <c r="M819" t="s">
        <v>39450</v>
      </c>
      <c r="N819" t="s">
        <v>24</v>
      </c>
    </row>
    <row r="820" spans="1:14">
      <c r="A820">
        <f t="shared" si="12"/>
        <v>818</v>
      </c>
      <c r="B820" t="s">
        <v>265</v>
      </c>
      <c r="C820">
        <f>VLOOKUP(B820,[11]Sheet2!A$1:B$100,2,FALSE)</f>
        <v>82</v>
      </c>
      <c r="D820" t="s">
        <v>39455</v>
      </c>
      <c r="E820" t="s">
        <v>39456</v>
      </c>
      <c r="F820" t="s">
        <v>39457</v>
      </c>
      <c r="J820" t="s">
        <v>22</v>
      </c>
      <c r="K820" t="s">
        <v>39458</v>
      </c>
      <c r="M820" t="s">
        <v>39456</v>
      </c>
      <c r="N820" t="s">
        <v>1717</v>
      </c>
    </row>
    <row r="821" spans="1:14">
      <c r="A821">
        <f t="shared" si="12"/>
        <v>819</v>
      </c>
      <c r="B821" t="s">
        <v>265</v>
      </c>
      <c r="C821">
        <f>VLOOKUP(B821,[11]Sheet2!A$1:B$100,2,FALSE)</f>
        <v>82</v>
      </c>
      <c r="D821" t="s">
        <v>39459</v>
      </c>
      <c r="E821" t="s">
        <v>39460</v>
      </c>
      <c r="F821" t="s">
        <v>39461</v>
      </c>
      <c r="G821" t="s">
        <v>1304</v>
      </c>
      <c r="H821">
        <v>2013</v>
      </c>
      <c r="I821" t="s">
        <v>535</v>
      </c>
      <c r="J821" t="s">
        <v>22</v>
      </c>
      <c r="K821" t="s">
        <v>39462</v>
      </c>
      <c r="L821">
        <v>21</v>
      </c>
      <c r="M821" t="s">
        <v>39463</v>
      </c>
    </row>
    <row r="822" spans="1:14">
      <c r="A822">
        <f t="shared" si="12"/>
        <v>820</v>
      </c>
      <c r="B822" t="s">
        <v>265</v>
      </c>
      <c r="C822">
        <f>VLOOKUP(B822,[11]Sheet2!A$1:B$100,2,FALSE)</f>
        <v>82</v>
      </c>
      <c r="D822" t="s">
        <v>39464</v>
      </c>
      <c r="E822" t="s">
        <v>39465</v>
      </c>
      <c r="F822" t="s">
        <v>39466</v>
      </c>
      <c r="J822" t="s">
        <v>167</v>
      </c>
      <c r="K822" t="s">
        <v>38634</v>
      </c>
      <c r="M822" t="s">
        <v>39465</v>
      </c>
      <c r="N822" t="s">
        <v>24</v>
      </c>
    </row>
    <row r="823" spans="1:14">
      <c r="A823">
        <f t="shared" si="12"/>
        <v>821</v>
      </c>
      <c r="B823" t="s">
        <v>1552</v>
      </c>
      <c r="C823">
        <f>VLOOKUP(B823,[11]Sheet2!A$1:B$100,2,FALSE)</f>
        <v>83</v>
      </c>
      <c r="D823" t="s">
        <v>39467</v>
      </c>
      <c r="E823" t="s">
        <v>39468</v>
      </c>
      <c r="F823" t="s">
        <v>39469</v>
      </c>
      <c r="G823" t="s">
        <v>18204</v>
      </c>
      <c r="H823">
        <v>2004</v>
      </c>
      <c r="I823" t="s">
        <v>863</v>
      </c>
      <c r="J823" t="s">
        <v>22</v>
      </c>
      <c r="K823" t="s">
        <v>39470</v>
      </c>
      <c r="L823">
        <v>68</v>
      </c>
      <c r="M823" t="s">
        <v>39471</v>
      </c>
    </row>
    <row r="824" spans="1:14">
      <c r="A824">
        <f t="shared" si="12"/>
        <v>822</v>
      </c>
      <c r="B824" t="s">
        <v>1552</v>
      </c>
      <c r="C824">
        <f>VLOOKUP(B824,[11]Sheet2!A$1:B$100,2,FALSE)</f>
        <v>83</v>
      </c>
      <c r="D824" t="s">
        <v>39472</v>
      </c>
      <c r="E824" t="s">
        <v>39473</v>
      </c>
      <c r="F824" t="s">
        <v>39474</v>
      </c>
      <c r="G824" t="s">
        <v>37308</v>
      </c>
      <c r="H824">
        <v>2007</v>
      </c>
      <c r="I824" t="s">
        <v>863</v>
      </c>
      <c r="J824" t="s">
        <v>22</v>
      </c>
      <c r="K824" t="s">
        <v>39475</v>
      </c>
      <c r="L824">
        <v>7</v>
      </c>
      <c r="M824" t="s">
        <v>39476</v>
      </c>
    </row>
    <row r="825" spans="1:14">
      <c r="A825">
        <f t="shared" si="12"/>
        <v>823</v>
      </c>
      <c r="B825" t="s">
        <v>1552</v>
      </c>
      <c r="C825">
        <f>VLOOKUP(B825,[11]Sheet2!A$1:B$100,2,FALSE)</f>
        <v>83</v>
      </c>
      <c r="D825" t="s">
        <v>39477</v>
      </c>
      <c r="E825" t="s">
        <v>39478</v>
      </c>
      <c r="F825" t="s">
        <v>39479</v>
      </c>
      <c r="H825">
        <v>2008</v>
      </c>
      <c r="I825" t="s">
        <v>39480</v>
      </c>
      <c r="J825" t="s">
        <v>4626</v>
      </c>
      <c r="K825" t="s">
        <v>39481</v>
      </c>
      <c r="M825" t="s">
        <v>39482</v>
      </c>
    </row>
    <row r="826" spans="1:14">
      <c r="A826">
        <f t="shared" si="12"/>
        <v>824</v>
      </c>
      <c r="B826" t="s">
        <v>1552</v>
      </c>
      <c r="C826">
        <f>VLOOKUP(B826,[11]Sheet2!A$1:B$100,2,FALSE)</f>
        <v>83</v>
      </c>
      <c r="D826" t="s">
        <v>39483</v>
      </c>
      <c r="E826" t="s">
        <v>39484</v>
      </c>
      <c r="F826" t="s">
        <v>37580</v>
      </c>
      <c r="G826" t="s">
        <v>35818</v>
      </c>
      <c r="H826">
        <v>1998</v>
      </c>
      <c r="I826" t="s">
        <v>353</v>
      </c>
      <c r="J826" t="s">
        <v>22</v>
      </c>
      <c r="K826" t="s">
        <v>39485</v>
      </c>
      <c r="L826">
        <v>77</v>
      </c>
    </row>
    <row r="827" spans="1:14">
      <c r="A827">
        <f t="shared" si="12"/>
        <v>825</v>
      </c>
      <c r="B827" t="s">
        <v>1552</v>
      </c>
      <c r="C827">
        <f>VLOOKUP(B827,[11]Sheet2!A$1:B$100,2,FALSE)</f>
        <v>83</v>
      </c>
      <c r="D827" t="s">
        <v>39486</v>
      </c>
      <c r="E827" t="s">
        <v>39487</v>
      </c>
      <c r="F827" t="s">
        <v>39488</v>
      </c>
      <c r="G827" t="s">
        <v>38323</v>
      </c>
      <c r="H827">
        <v>1985</v>
      </c>
      <c r="I827" t="s">
        <v>38324</v>
      </c>
      <c r="J827" t="s">
        <v>22</v>
      </c>
      <c r="K827" t="s">
        <v>39489</v>
      </c>
      <c r="L827">
        <v>18</v>
      </c>
      <c r="M827" t="s">
        <v>39487</v>
      </c>
      <c r="N827" t="s">
        <v>24</v>
      </c>
    </row>
    <row r="828" spans="1:14">
      <c r="A828">
        <f t="shared" si="12"/>
        <v>826</v>
      </c>
      <c r="B828" t="s">
        <v>1552</v>
      </c>
      <c r="C828">
        <f>VLOOKUP(B828,[11]Sheet2!A$1:B$100,2,FALSE)</f>
        <v>83</v>
      </c>
      <c r="D828" t="s">
        <v>39490</v>
      </c>
      <c r="E828" t="s">
        <v>39491</v>
      </c>
      <c r="F828" t="s">
        <v>39492</v>
      </c>
      <c r="G828" t="s">
        <v>39493</v>
      </c>
      <c r="H828">
        <v>2003</v>
      </c>
      <c r="I828" t="s">
        <v>535</v>
      </c>
      <c r="J828" t="s">
        <v>22</v>
      </c>
      <c r="K828" t="s">
        <v>39494</v>
      </c>
      <c r="L828">
        <v>14</v>
      </c>
    </row>
    <row r="829" spans="1:14">
      <c r="A829">
        <f t="shared" si="12"/>
        <v>827</v>
      </c>
      <c r="B829" t="s">
        <v>1552</v>
      </c>
      <c r="C829">
        <f>VLOOKUP(B829,[11]Sheet2!A$1:B$100,2,FALSE)</f>
        <v>83</v>
      </c>
      <c r="D829" t="s">
        <v>39495</v>
      </c>
      <c r="E829" t="s">
        <v>39496</v>
      </c>
      <c r="F829" t="s">
        <v>36167</v>
      </c>
      <c r="G829" t="s">
        <v>7907</v>
      </c>
      <c r="H829">
        <v>1992</v>
      </c>
      <c r="I829" t="s">
        <v>3090</v>
      </c>
      <c r="J829" t="s">
        <v>22</v>
      </c>
      <c r="K829" t="s">
        <v>39497</v>
      </c>
      <c r="L829">
        <v>18</v>
      </c>
    </row>
    <row r="830" spans="1:14">
      <c r="A830">
        <f t="shared" si="12"/>
        <v>828</v>
      </c>
      <c r="B830" t="s">
        <v>1552</v>
      </c>
      <c r="C830">
        <f>VLOOKUP(B830,[11]Sheet2!A$1:B$100,2,FALSE)</f>
        <v>83</v>
      </c>
      <c r="D830" t="s">
        <v>39498</v>
      </c>
      <c r="E830" t="s">
        <v>39499</v>
      </c>
      <c r="F830" t="s">
        <v>39500</v>
      </c>
      <c r="G830" t="s">
        <v>39501</v>
      </c>
      <c r="H830">
        <v>1993</v>
      </c>
      <c r="I830" t="s">
        <v>97</v>
      </c>
      <c r="J830" t="s">
        <v>22</v>
      </c>
      <c r="K830" t="s">
        <v>39502</v>
      </c>
      <c r="L830">
        <v>19</v>
      </c>
    </row>
    <row r="831" spans="1:14">
      <c r="A831">
        <f t="shared" si="12"/>
        <v>829</v>
      </c>
      <c r="B831" t="s">
        <v>1552</v>
      </c>
      <c r="C831">
        <f>VLOOKUP(B831,[11]Sheet2!A$1:B$100,2,FALSE)</f>
        <v>83</v>
      </c>
      <c r="D831" t="s">
        <v>39503</v>
      </c>
      <c r="E831" t="s">
        <v>39504</v>
      </c>
      <c r="F831" t="s">
        <v>39505</v>
      </c>
      <c r="G831" t="s">
        <v>2466</v>
      </c>
      <c r="H831">
        <v>1995</v>
      </c>
      <c r="I831" t="s">
        <v>535</v>
      </c>
      <c r="J831" t="s">
        <v>22</v>
      </c>
      <c r="K831" t="s">
        <v>39506</v>
      </c>
      <c r="L831">
        <v>14</v>
      </c>
    </row>
    <row r="832" spans="1:14">
      <c r="A832">
        <f t="shared" si="12"/>
        <v>830</v>
      </c>
      <c r="B832" t="s">
        <v>1552</v>
      </c>
      <c r="C832">
        <f>VLOOKUP(B832,[11]Sheet2!A$1:B$100,2,FALSE)</f>
        <v>83</v>
      </c>
      <c r="D832" t="s">
        <v>39507</v>
      </c>
      <c r="E832" t="s">
        <v>39508</v>
      </c>
      <c r="F832" t="s">
        <v>37271</v>
      </c>
      <c r="G832" t="s">
        <v>36142</v>
      </c>
      <c r="H832">
        <v>1987</v>
      </c>
      <c r="I832" t="s">
        <v>353</v>
      </c>
      <c r="J832" t="s">
        <v>22</v>
      </c>
      <c r="K832" t="s">
        <v>39509</v>
      </c>
      <c r="L832">
        <v>73</v>
      </c>
      <c r="M832" t="s">
        <v>39508</v>
      </c>
      <c r="N832" t="s">
        <v>24</v>
      </c>
    </row>
    <row r="833" spans="1:14">
      <c r="A833">
        <f t="shared" si="12"/>
        <v>831</v>
      </c>
      <c r="B833" t="s">
        <v>1576</v>
      </c>
      <c r="C833">
        <f>VLOOKUP(B833,[11]Sheet2!A$1:B$100,2,FALSE)</f>
        <v>84</v>
      </c>
      <c r="D833" t="s">
        <v>39510</v>
      </c>
      <c r="E833" t="s">
        <v>39511</v>
      </c>
      <c r="F833" t="s">
        <v>39512</v>
      </c>
      <c r="G833" t="s">
        <v>35818</v>
      </c>
      <c r="H833">
        <v>2014</v>
      </c>
      <c r="I833" t="s">
        <v>863</v>
      </c>
      <c r="J833" t="s">
        <v>22</v>
      </c>
      <c r="K833" t="s">
        <v>39513</v>
      </c>
    </row>
    <row r="834" spans="1:14">
      <c r="A834">
        <f t="shared" si="12"/>
        <v>832</v>
      </c>
      <c r="B834" t="s">
        <v>1576</v>
      </c>
      <c r="C834">
        <f>VLOOKUP(B834,[11]Sheet2!A$1:B$100,2,FALSE)</f>
        <v>84</v>
      </c>
      <c r="D834" t="s">
        <v>39514</v>
      </c>
      <c r="E834" t="s">
        <v>39515</v>
      </c>
      <c r="F834" t="s">
        <v>39516</v>
      </c>
      <c r="G834" t="s">
        <v>8102</v>
      </c>
      <c r="H834">
        <v>2004</v>
      </c>
      <c r="I834" t="s">
        <v>413</v>
      </c>
      <c r="J834" t="s">
        <v>22</v>
      </c>
      <c r="K834" t="s">
        <v>39517</v>
      </c>
      <c r="L834">
        <v>9</v>
      </c>
      <c r="M834" t="s">
        <v>39518</v>
      </c>
    </row>
    <row r="835" spans="1:14">
      <c r="A835">
        <f t="shared" si="12"/>
        <v>833</v>
      </c>
      <c r="B835" t="s">
        <v>1576</v>
      </c>
      <c r="C835">
        <f>VLOOKUP(B835,[11]Sheet2!A$1:B$100,2,FALSE)</f>
        <v>84</v>
      </c>
      <c r="D835" t="s">
        <v>39519</v>
      </c>
      <c r="E835" t="s">
        <v>39520</v>
      </c>
      <c r="F835" t="s">
        <v>39521</v>
      </c>
      <c r="G835" t="s">
        <v>37440</v>
      </c>
      <c r="H835">
        <v>1966</v>
      </c>
      <c r="I835" t="s">
        <v>4680</v>
      </c>
      <c r="J835" t="s">
        <v>22</v>
      </c>
      <c r="K835" t="s">
        <v>39522</v>
      </c>
      <c r="L835">
        <v>18</v>
      </c>
    </row>
    <row r="836" spans="1:14">
      <c r="A836">
        <f t="shared" si="12"/>
        <v>834</v>
      </c>
      <c r="B836" t="s">
        <v>1576</v>
      </c>
      <c r="C836">
        <f>VLOOKUP(B836,[11]Sheet2!A$1:B$100,2,FALSE)</f>
        <v>84</v>
      </c>
      <c r="D836" t="s">
        <v>39523</v>
      </c>
      <c r="E836" t="s">
        <v>39524</v>
      </c>
      <c r="F836" t="s">
        <v>39525</v>
      </c>
      <c r="G836" t="s">
        <v>36818</v>
      </c>
      <c r="H836">
        <v>1970</v>
      </c>
      <c r="I836" t="s">
        <v>551</v>
      </c>
      <c r="J836" t="s">
        <v>22</v>
      </c>
      <c r="K836" t="s">
        <v>39526</v>
      </c>
      <c r="L836">
        <v>2</v>
      </c>
    </row>
    <row r="837" spans="1:14">
      <c r="A837">
        <f t="shared" ref="A837:A900" si="13">A836+1</f>
        <v>835</v>
      </c>
      <c r="B837" t="s">
        <v>1576</v>
      </c>
      <c r="C837">
        <f>VLOOKUP(B837,[11]Sheet2!A$1:B$100,2,FALSE)</f>
        <v>84</v>
      </c>
      <c r="D837" t="s">
        <v>39527</v>
      </c>
      <c r="E837" t="s">
        <v>39528</v>
      </c>
      <c r="F837" t="s">
        <v>39529</v>
      </c>
      <c r="G837" t="s">
        <v>7907</v>
      </c>
      <c r="H837">
        <v>2001</v>
      </c>
      <c r="I837" t="s">
        <v>863</v>
      </c>
      <c r="J837" t="s">
        <v>22</v>
      </c>
      <c r="K837" t="s">
        <v>39530</v>
      </c>
      <c r="L837">
        <v>26</v>
      </c>
      <c r="M837" t="s">
        <v>39531</v>
      </c>
    </row>
    <row r="838" spans="1:14">
      <c r="A838">
        <f t="shared" si="13"/>
        <v>836</v>
      </c>
      <c r="B838" t="s">
        <v>1576</v>
      </c>
      <c r="C838">
        <f>VLOOKUP(B838,[11]Sheet2!A$1:B$100,2,FALSE)</f>
        <v>84</v>
      </c>
      <c r="D838" t="s">
        <v>39532</v>
      </c>
      <c r="E838" t="s">
        <v>39533</v>
      </c>
      <c r="F838" t="s">
        <v>39534</v>
      </c>
      <c r="G838" t="s">
        <v>12027</v>
      </c>
      <c r="H838">
        <v>2004</v>
      </c>
      <c r="I838" t="s">
        <v>97</v>
      </c>
      <c r="J838" t="s">
        <v>22</v>
      </c>
      <c r="K838" t="s">
        <v>39535</v>
      </c>
      <c r="L838">
        <v>27</v>
      </c>
    </row>
    <row r="839" spans="1:14">
      <c r="A839">
        <f t="shared" si="13"/>
        <v>837</v>
      </c>
      <c r="B839" t="s">
        <v>1576</v>
      </c>
      <c r="C839">
        <f>VLOOKUP(B839,[11]Sheet2!A$1:B$100,2,FALSE)</f>
        <v>84</v>
      </c>
      <c r="D839" t="s">
        <v>39536</v>
      </c>
      <c r="E839" t="s">
        <v>39537</v>
      </c>
      <c r="F839" t="s">
        <v>39538</v>
      </c>
      <c r="G839" t="s">
        <v>39539</v>
      </c>
      <c r="H839">
        <v>2001</v>
      </c>
      <c r="I839" t="s">
        <v>39540</v>
      </c>
      <c r="J839" t="s">
        <v>4644</v>
      </c>
      <c r="K839" t="s">
        <v>39541</v>
      </c>
      <c r="M839" t="s">
        <v>39537</v>
      </c>
      <c r="N839" t="s">
        <v>24</v>
      </c>
    </row>
    <row r="840" spans="1:14">
      <c r="A840">
        <f t="shared" si="13"/>
        <v>838</v>
      </c>
      <c r="B840" t="s">
        <v>1576</v>
      </c>
      <c r="C840">
        <f>VLOOKUP(B840,[11]Sheet2!A$1:B$100,2,FALSE)</f>
        <v>84</v>
      </c>
      <c r="D840" t="s">
        <v>39542</v>
      </c>
      <c r="E840" t="s">
        <v>39543</v>
      </c>
      <c r="F840" t="s">
        <v>39544</v>
      </c>
      <c r="G840" t="s">
        <v>35818</v>
      </c>
      <c r="H840">
        <v>1989</v>
      </c>
      <c r="I840" t="s">
        <v>353</v>
      </c>
      <c r="J840" t="s">
        <v>22</v>
      </c>
      <c r="K840" t="s">
        <v>39545</v>
      </c>
      <c r="L840">
        <v>97</v>
      </c>
      <c r="M840" t="s">
        <v>39546</v>
      </c>
    </row>
    <row r="841" spans="1:14">
      <c r="A841">
        <f t="shared" si="13"/>
        <v>839</v>
      </c>
      <c r="B841" t="s">
        <v>1576</v>
      </c>
      <c r="C841">
        <f>VLOOKUP(B841,[11]Sheet2!A$1:B$100,2,FALSE)</f>
        <v>84</v>
      </c>
      <c r="D841" t="s">
        <v>39547</v>
      </c>
      <c r="E841" t="s">
        <v>39548</v>
      </c>
      <c r="F841" t="s">
        <v>38788</v>
      </c>
      <c r="G841" t="s">
        <v>35818</v>
      </c>
      <c r="H841">
        <v>1994</v>
      </c>
      <c r="I841" t="s">
        <v>353</v>
      </c>
      <c r="J841" t="s">
        <v>22</v>
      </c>
      <c r="K841" t="s">
        <v>39549</v>
      </c>
      <c r="L841">
        <v>49</v>
      </c>
    </row>
    <row r="842" spans="1:14">
      <c r="A842">
        <f t="shared" si="13"/>
        <v>840</v>
      </c>
      <c r="B842" t="s">
        <v>1576</v>
      </c>
      <c r="C842">
        <f>VLOOKUP(B842,[11]Sheet2!A$1:B$100,2,FALSE)</f>
        <v>84</v>
      </c>
      <c r="D842" t="s">
        <v>39550</v>
      </c>
      <c r="E842" t="s">
        <v>39551</v>
      </c>
      <c r="F842" t="s">
        <v>39552</v>
      </c>
      <c r="G842" t="s">
        <v>39553</v>
      </c>
      <c r="H842">
        <v>2005</v>
      </c>
      <c r="I842" t="s">
        <v>7825</v>
      </c>
      <c r="J842" t="s">
        <v>22</v>
      </c>
      <c r="K842" t="s">
        <v>39554</v>
      </c>
      <c r="L842">
        <v>25</v>
      </c>
      <c r="M842" t="s">
        <v>39551</v>
      </c>
      <c r="N842" t="s">
        <v>1717</v>
      </c>
    </row>
    <row r="843" spans="1:14">
      <c r="A843">
        <f t="shared" si="13"/>
        <v>841</v>
      </c>
      <c r="B843" t="s">
        <v>270</v>
      </c>
      <c r="C843">
        <f>VLOOKUP(B843,[11]Sheet2!A$1:B$100,2,FALSE)</f>
        <v>85</v>
      </c>
      <c r="D843" t="s">
        <v>39555</v>
      </c>
      <c r="E843" t="s">
        <v>39556</v>
      </c>
      <c r="F843" t="s">
        <v>39557</v>
      </c>
      <c r="J843" t="s">
        <v>4645</v>
      </c>
      <c r="K843" t="s">
        <v>39558</v>
      </c>
      <c r="M843" t="s">
        <v>39556</v>
      </c>
      <c r="N843" t="s">
        <v>24</v>
      </c>
    </row>
    <row r="844" spans="1:14">
      <c r="A844">
        <f t="shared" si="13"/>
        <v>842</v>
      </c>
      <c r="B844" t="s">
        <v>270</v>
      </c>
      <c r="C844">
        <f>VLOOKUP(B844,[11]Sheet2!A$1:B$100,2,FALSE)</f>
        <v>85</v>
      </c>
      <c r="D844" t="s">
        <v>39559</v>
      </c>
      <c r="E844" t="s">
        <v>39560</v>
      </c>
      <c r="F844" t="s">
        <v>39561</v>
      </c>
      <c r="G844" t="s">
        <v>36567</v>
      </c>
      <c r="H844">
        <v>2006</v>
      </c>
      <c r="I844" t="s">
        <v>535</v>
      </c>
      <c r="J844" t="s">
        <v>22</v>
      </c>
      <c r="K844" t="s">
        <v>39562</v>
      </c>
      <c r="L844">
        <v>10</v>
      </c>
    </row>
    <row r="845" spans="1:14">
      <c r="A845">
        <f t="shared" si="13"/>
        <v>843</v>
      </c>
      <c r="B845" t="s">
        <v>270</v>
      </c>
      <c r="C845">
        <f>VLOOKUP(B845,[11]Sheet2!A$1:B$100,2,FALSE)</f>
        <v>85</v>
      </c>
      <c r="D845" t="s">
        <v>39563</v>
      </c>
      <c r="E845" t="s">
        <v>39564</v>
      </c>
      <c r="F845" t="s">
        <v>39565</v>
      </c>
      <c r="G845" t="s">
        <v>34838</v>
      </c>
      <c r="H845">
        <v>2003</v>
      </c>
      <c r="I845" t="s">
        <v>9565</v>
      </c>
      <c r="J845" t="s">
        <v>22</v>
      </c>
      <c r="K845" t="s">
        <v>39566</v>
      </c>
      <c r="L845">
        <v>35</v>
      </c>
      <c r="M845" t="s">
        <v>39567</v>
      </c>
    </row>
    <row r="846" spans="1:14">
      <c r="A846">
        <f t="shared" si="13"/>
        <v>844</v>
      </c>
      <c r="B846" t="s">
        <v>270</v>
      </c>
      <c r="C846">
        <f>VLOOKUP(B846,[11]Sheet2!A$1:B$100,2,FALSE)</f>
        <v>85</v>
      </c>
      <c r="D846" t="s">
        <v>39568</v>
      </c>
      <c r="E846" t="s">
        <v>39569</v>
      </c>
      <c r="F846" t="s">
        <v>39570</v>
      </c>
      <c r="J846" t="s">
        <v>167</v>
      </c>
      <c r="K846" t="s">
        <v>39571</v>
      </c>
    </row>
    <row r="847" spans="1:14">
      <c r="A847">
        <f t="shared" si="13"/>
        <v>845</v>
      </c>
      <c r="B847" t="s">
        <v>270</v>
      </c>
      <c r="C847">
        <f>VLOOKUP(B847,[11]Sheet2!A$1:B$100,2,FALSE)</f>
        <v>85</v>
      </c>
      <c r="D847" t="s">
        <v>39572</v>
      </c>
      <c r="E847" t="s">
        <v>39573</v>
      </c>
      <c r="F847" t="s">
        <v>39574</v>
      </c>
      <c r="G847" t="s">
        <v>39575</v>
      </c>
      <c r="H847">
        <v>1999</v>
      </c>
      <c r="I847" t="s">
        <v>4676</v>
      </c>
      <c r="J847" t="s">
        <v>22</v>
      </c>
      <c r="K847" t="s">
        <v>39576</v>
      </c>
      <c r="L847">
        <v>4</v>
      </c>
    </row>
    <row r="848" spans="1:14">
      <c r="A848">
        <f t="shared" si="13"/>
        <v>846</v>
      </c>
      <c r="B848" t="s">
        <v>270</v>
      </c>
      <c r="C848">
        <f>VLOOKUP(B848,[11]Sheet2!A$1:B$100,2,FALSE)</f>
        <v>85</v>
      </c>
      <c r="D848" t="s">
        <v>39577</v>
      </c>
      <c r="E848" t="s">
        <v>39578</v>
      </c>
      <c r="F848" t="s">
        <v>39579</v>
      </c>
      <c r="G848" t="s">
        <v>31866</v>
      </c>
      <c r="H848">
        <v>1999</v>
      </c>
      <c r="I848" t="s">
        <v>535</v>
      </c>
      <c r="J848" t="s">
        <v>22</v>
      </c>
      <c r="K848" t="s">
        <v>39580</v>
      </c>
      <c r="L848">
        <v>27</v>
      </c>
    </row>
    <row r="849" spans="1:14">
      <c r="A849">
        <f t="shared" si="13"/>
        <v>847</v>
      </c>
      <c r="B849" t="s">
        <v>270</v>
      </c>
      <c r="C849">
        <f>VLOOKUP(B849,[11]Sheet2!A$1:B$100,2,FALSE)</f>
        <v>85</v>
      </c>
      <c r="D849" t="s">
        <v>39581</v>
      </c>
      <c r="E849" t="s">
        <v>39582</v>
      </c>
      <c r="F849" t="s">
        <v>39583</v>
      </c>
      <c r="G849" t="s">
        <v>39584</v>
      </c>
      <c r="H849">
        <v>2001</v>
      </c>
      <c r="I849" t="s">
        <v>7647</v>
      </c>
      <c r="J849" t="s">
        <v>22</v>
      </c>
      <c r="K849" t="s">
        <v>39585</v>
      </c>
      <c r="L849">
        <v>43</v>
      </c>
    </row>
    <row r="850" spans="1:14">
      <c r="A850">
        <f t="shared" si="13"/>
        <v>848</v>
      </c>
      <c r="B850" t="s">
        <v>270</v>
      </c>
      <c r="C850">
        <f>VLOOKUP(B850,[11]Sheet2!A$1:B$100,2,FALSE)</f>
        <v>85</v>
      </c>
      <c r="D850" t="s">
        <v>39586</v>
      </c>
      <c r="E850" t="s">
        <v>39587</v>
      </c>
      <c r="F850" t="s">
        <v>39588</v>
      </c>
      <c r="G850" t="s">
        <v>7907</v>
      </c>
      <c r="H850">
        <v>2013</v>
      </c>
      <c r="I850" t="s">
        <v>3090</v>
      </c>
      <c r="J850" t="s">
        <v>22</v>
      </c>
      <c r="K850" t="s">
        <v>39589</v>
      </c>
      <c r="L850">
        <v>2</v>
      </c>
    </row>
    <row r="851" spans="1:14">
      <c r="A851">
        <f t="shared" si="13"/>
        <v>849</v>
      </c>
      <c r="B851" t="s">
        <v>270</v>
      </c>
      <c r="C851">
        <f>VLOOKUP(B851,[11]Sheet2!A$1:B$100,2,FALSE)</f>
        <v>85</v>
      </c>
      <c r="D851" t="s">
        <v>39590</v>
      </c>
      <c r="E851" t="s">
        <v>39591</v>
      </c>
      <c r="F851" t="s">
        <v>39592</v>
      </c>
      <c r="G851" t="s">
        <v>37090</v>
      </c>
      <c r="H851">
        <v>2011</v>
      </c>
      <c r="I851" t="s">
        <v>413</v>
      </c>
      <c r="J851" t="s">
        <v>22</v>
      </c>
      <c r="K851" t="s">
        <v>39593</v>
      </c>
      <c r="L851">
        <v>26</v>
      </c>
      <c r="M851" t="s">
        <v>39594</v>
      </c>
    </row>
    <row r="852" spans="1:14">
      <c r="A852">
        <f t="shared" si="13"/>
        <v>850</v>
      </c>
      <c r="B852" t="s">
        <v>270</v>
      </c>
      <c r="C852">
        <f>VLOOKUP(B852,[11]Sheet2!A$1:B$100,2,FALSE)</f>
        <v>85</v>
      </c>
      <c r="D852" t="s">
        <v>39595</v>
      </c>
      <c r="E852" t="s">
        <v>39596</v>
      </c>
      <c r="F852" t="s">
        <v>39597</v>
      </c>
      <c r="G852" t="s">
        <v>35818</v>
      </c>
      <c r="H852">
        <v>2002</v>
      </c>
      <c r="I852" t="s">
        <v>863</v>
      </c>
      <c r="J852" t="s">
        <v>22</v>
      </c>
      <c r="K852" t="s">
        <v>39598</v>
      </c>
      <c r="L852">
        <v>108</v>
      </c>
      <c r="M852" t="s">
        <v>39599</v>
      </c>
    </row>
    <row r="853" spans="1:14">
      <c r="A853">
        <f t="shared" si="13"/>
        <v>851</v>
      </c>
      <c r="B853" t="s">
        <v>368</v>
      </c>
      <c r="C853">
        <f>VLOOKUP(B853,[11]Sheet2!A$1:B$100,2,FALSE)</f>
        <v>86</v>
      </c>
      <c r="D853" t="s">
        <v>39600</v>
      </c>
      <c r="E853" t="s">
        <v>39601</v>
      </c>
      <c r="F853" t="s">
        <v>39602</v>
      </c>
      <c r="G853" t="s">
        <v>20</v>
      </c>
      <c r="H853">
        <v>2013</v>
      </c>
      <c r="I853" t="s">
        <v>863</v>
      </c>
      <c r="J853" t="s">
        <v>22</v>
      </c>
      <c r="K853" t="s">
        <v>39603</v>
      </c>
      <c r="L853">
        <v>1</v>
      </c>
      <c r="M853" t="s">
        <v>39604</v>
      </c>
    </row>
    <row r="854" spans="1:14">
      <c r="A854">
        <f t="shared" si="13"/>
        <v>852</v>
      </c>
      <c r="B854" t="s">
        <v>368</v>
      </c>
      <c r="C854">
        <f>VLOOKUP(B854,[11]Sheet2!A$1:B$100,2,FALSE)</f>
        <v>86</v>
      </c>
      <c r="D854" t="s">
        <v>39605</v>
      </c>
      <c r="E854" t="s">
        <v>39606</v>
      </c>
      <c r="F854" t="s">
        <v>39607</v>
      </c>
      <c r="G854" t="s">
        <v>12406</v>
      </c>
      <c r="H854">
        <v>2010</v>
      </c>
      <c r="I854" t="s">
        <v>97</v>
      </c>
      <c r="J854" t="s">
        <v>22</v>
      </c>
      <c r="K854" t="s">
        <v>39608</v>
      </c>
      <c r="L854">
        <v>11</v>
      </c>
    </row>
    <row r="855" spans="1:14">
      <c r="A855">
        <f t="shared" si="13"/>
        <v>853</v>
      </c>
      <c r="B855" t="s">
        <v>368</v>
      </c>
      <c r="C855">
        <f>VLOOKUP(B855,[11]Sheet2!A$1:B$100,2,FALSE)</f>
        <v>86</v>
      </c>
      <c r="D855" t="s">
        <v>39609</v>
      </c>
      <c r="E855" t="s">
        <v>39610</v>
      </c>
      <c r="F855" t="s">
        <v>39611</v>
      </c>
      <c r="G855" t="s">
        <v>37090</v>
      </c>
      <c r="H855">
        <v>2012</v>
      </c>
      <c r="I855" t="s">
        <v>413</v>
      </c>
      <c r="J855" t="s">
        <v>22</v>
      </c>
      <c r="K855" t="s">
        <v>39612</v>
      </c>
      <c r="L855">
        <v>31</v>
      </c>
      <c r="M855" t="s">
        <v>39613</v>
      </c>
    </row>
    <row r="856" spans="1:14">
      <c r="A856">
        <f t="shared" si="13"/>
        <v>854</v>
      </c>
      <c r="B856" t="s">
        <v>368</v>
      </c>
      <c r="C856">
        <f>VLOOKUP(B856,[11]Sheet2!A$1:B$100,2,FALSE)</f>
        <v>86</v>
      </c>
      <c r="D856" t="s">
        <v>39614</v>
      </c>
      <c r="E856" t="s">
        <v>39615</v>
      </c>
      <c r="F856" t="s">
        <v>39616</v>
      </c>
      <c r="G856" t="s">
        <v>37060</v>
      </c>
      <c r="H856">
        <v>1993</v>
      </c>
      <c r="I856" t="s">
        <v>39617</v>
      </c>
      <c r="J856" t="s">
        <v>22</v>
      </c>
      <c r="K856" t="s">
        <v>39618</v>
      </c>
      <c r="L856">
        <v>27</v>
      </c>
      <c r="M856" t="s">
        <v>39615</v>
      </c>
      <c r="N856" t="s">
        <v>24</v>
      </c>
    </row>
    <row r="857" spans="1:14">
      <c r="A857">
        <f t="shared" si="13"/>
        <v>855</v>
      </c>
      <c r="B857" t="s">
        <v>368</v>
      </c>
      <c r="C857">
        <f>VLOOKUP(B857,[11]Sheet2!A$1:B$100,2,FALSE)</f>
        <v>86</v>
      </c>
      <c r="D857" t="s">
        <v>39619</v>
      </c>
      <c r="E857" t="s">
        <v>39620</v>
      </c>
      <c r="F857" t="s">
        <v>39621</v>
      </c>
      <c r="G857" t="s">
        <v>39622</v>
      </c>
      <c r="H857">
        <v>2001</v>
      </c>
      <c r="I857" t="s">
        <v>5461</v>
      </c>
      <c r="J857" t="s">
        <v>22</v>
      </c>
      <c r="K857" t="s">
        <v>39623</v>
      </c>
      <c r="L857">
        <v>6</v>
      </c>
    </row>
    <row r="858" spans="1:14">
      <c r="A858">
        <f t="shared" si="13"/>
        <v>856</v>
      </c>
      <c r="B858" t="s">
        <v>368</v>
      </c>
      <c r="C858">
        <f>VLOOKUP(B858,[11]Sheet2!A$1:B$100,2,FALSE)</f>
        <v>86</v>
      </c>
      <c r="D858" t="s">
        <v>39624</v>
      </c>
      <c r="E858" t="s">
        <v>39625</v>
      </c>
      <c r="F858" t="s">
        <v>39626</v>
      </c>
      <c r="G858" t="s">
        <v>35818</v>
      </c>
      <c r="H858">
        <v>2003</v>
      </c>
      <c r="I858" t="s">
        <v>863</v>
      </c>
      <c r="J858" t="s">
        <v>22</v>
      </c>
      <c r="K858" t="s">
        <v>39627</v>
      </c>
      <c r="L858">
        <v>2</v>
      </c>
    </row>
    <row r="859" spans="1:14">
      <c r="A859">
        <f t="shared" si="13"/>
        <v>857</v>
      </c>
      <c r="B859" t="s">
        <v>368</v>
      </c>
      <c r="C859">
        <f>VLOOKUP(B859,[11]Sheet2!A$1:B$100,2,FALSE)</f>
        <v>86</v>
      </c>
      <c r="D859" t="s">
        <v>39628</v>
      </c>
      <c r="E859" t="s">
        <v>39629</v>
      </c>
      <c r="F859" t="s">
        <v>39630</v>
      </c>
      <c r="G859" t="s">
        <v>37090</v>
      </c>
      <c r="H859">
        <v>2012</v>
      </c>
      <c r="I859" t="s">
        <v>413</v>
      </c>
      <c r="J859" t="s">
        <v>22</v>
      </c>
      <c r="K859" t="s">
        <v>39631</v>
      </c>
      <c r="L859">
        <v>6</v>
      </c>
      <c r="M859" t="s">
        <v>39629</v>
      </c>
      <c r="N859" t="s">
        <v>1717</v>
      </c>
    </row>
    <row r="860" spans="1:14">
      <c r="A860">
        <f t="shared" si="13"/>
        <v>858</v>
      </c>
      <c r="B860" t="s">
        <v>368</v>
      </c>
      <c r="C860">
        <f>VLOOKUP(B860,[11]Sheet2!A$1:B$100,2,FALSE)</f>
        <v>86</v>
      </c>
      <c r="D860" t="s">
        <v>39632</v>
      </c>
      <c r="E860" t="s">
        <v>39633</v>
      </c>
      <c r="F860" t="s">
        <v>39634</v>
      </c>
      <c r="G860" t="s">
        <v>218</v>
      </c>
      <c r="H860">
        <v>2002</v>
      </c>
      <c r="I860" t="s">
        <v>24917</v>
      </c>
      <c r="J860" t="s">
        <v>22</v>
      </c>
      <c r="K860" t="s">
        <v>39635</v>
      </c>
      <c r="L860">
        <v>44</v>
      </c>
      <c r="M860" t="s">
        <v>39636</v>
      </c>
    </row>
    <row r="861" spans="1:14">
      <c r="A861">
        <f t="shared" si="13"/>
        <v>859</v>
      </c>
      <c r="B861" t="s">
        <v>368</v>
      </c>
      <c r="C861">
        <f>VLOOKUP(B861,[11]Sheet2!A$1:B$100,2,FALSE)</f>
        <v>86</v>
      </c>
      <c r="D861" t="s">
        <v>39637</v>
      </c>
      <c r="E861" t="s">
        <v>39638</v>
      </c>
      <c r="F861" t="s">
        <v>39639</v>
      </c>
      <c r="G861" t="s">
        <v>34838</v>
      </c>
      <c r="H861">
        <v>1992</v>
      </c>
      <c r="I861" t="s">
        <v>353</v>
      </c>
      <c r="J861" t="s">
        <v>22</v>
      </c>
      <c r="K861" t="s">
        <v>39640</v>
      </c>
      <c r="L861">
        <v>47</v>
      </c>
    </row>
    <row r="862" spans="1:14">
      <c r="A862">
        <f t="shared" si="13"/>
        <v>860</v>
      </c>
      <c r="B862" t="s">
        <v>368</v>
      </c>
      <c r="C862">
        <f>VLOOKUP(B862,[11]Sheet2!A$1:B$100,2,FALSE)</f>
        <v>86</v>
      </c>
      <c r="D862" t="s">
        <v>39641</v>
      </c>
      <c r="E862" t="s">
        <v>39642</v>
      </c>
      <c r="F862" t="s">
        <v>39643</v>
      </c>
      <c r="G862" t="s">
        <v>39644</v>
      </c>
      <c r="H862">
        <v>1961</v>
      </c>
      <c r="I862" t="s">
        <v>12659</v>
      </c>
      <c r="J862" t="s">
        <v>22</v>
      </c>
      <c r="K862" t="s">
        <v>39645</v>
      </c>
      <c r="L862">
        <v>3</v>
      </c>
    </row>
    <row r="863" spans="1:14">
      <c r="A863">
        <f t="shared" si="13"/>
        <v>861</v>
      </c>
      <c r="B863" t="s">
        <v>75</v>
      </c>
      <c r="C863">
        <f>VLOOKUP(B863,[11]Sheet2!A$1:B$100,2,FALSE)</f>
        <v>87</v>
      </c>
      <c r="D863" t="s">
        <v>39646</v>
      </c>
      <c r="E863" t="s">
        <v>39647</v>
      </c>
      <c r="F863" t="s">
        <v>38714</v>
      </c>
      <c r="G863" t="s">
        <v>39648</v>
      </c>
      <c r="H863">
        <v>2010</v>
      </c>
      <c r="I863" t="s">
        <v>535</v>
      </c>
      <c r="J863" t="s">
        <v>22</v>
      </c>
      <c r="K863" t="s">
        <v>39649</v>
      </c>
      <c r="L863">
        <v>6</v>
      </c>
      <c r="M863" t="s">
        <v>39650</v>
      </c>
    </row>
    <row r="864" spans="1:14">
      <c r="A864">
        <f t="shared" si="13"/>
        <v>862</v>
      </c>
      <c r="B864" t="s">
        <v>75</v>
      </c>
      <c r="C864">
        <f>VLOOKUP(B864,[11]Sheet2!A$1:B$100,2,FALSE)</f>
        <v>87</v>
      </c>
      <c r="D864" t="s">
        <v>39651</v>
      </c>
      <c r="E864" t="s">
        <v>39652</v>
      </c>
      <c r="F864" t="s">
        <v>39653</v>
      </c>
      <c r="G864" t="s">
        <v>39553</v>
      </c>
      <c r="H864">
        <v>2003</v>
      </c>
      <c r="I864" t="s">
        <v>7825</v>
      </c>
      <c r="J864" t="s">
        <v>22</v>
      </c>
      <c r="K864" t="s">
        <v>39654</v>
      </c>
      <c r="L864">
        <v>20</v>
      </c>
      <c r="M864" t="s">
        <v>39652</v>
      </c>
      <c r="N864" t="s">
        <v>1717</v>
      </c>
    </row>
    <row r="865" spans="1:14">
      <c r="A865">
        <f t="shared" si="13"/>
        <v>863</v>
      </c>
      <c r="B865" t="s">
        <v>75</v>
      </c>
      <c r="C865">
        <f>VLOOKUP(B865,[11]Sheet2!A$1:B$100,2,FALSE)</f>
        <v>87</v>
      </c>
      <c r="D865" t="s">
        <v>39655</v>
      </c>
      <c r="E865" t="s">
        <v>39656</v>
      </c>
      <c r="F865" t="s">
        <v>39657</v>
      </c>
      <c r="G865" t="s">
        <v>39658</v>
      </c>
      <c r="H865">
        <v>1993</v>
      </c>
      <c r="I865" t="s">
        <v>4680</v>
      </c>
      <c r="J865" t="s">
        <v>22</v>
      </c>
      <c r="K865" t="s">
        <v>39659</v>
      </c>
      <c r="L865">
        <v>9</v>
      </c>
    </row>
    <row r="866" spans="1:14">
      <c r="A866">
        <f t="shared" si="13"/>
        <v>864</v>
      </c>
      <c r="B866" t="s">
        <v>75</v>
      </c>
      <c r="C866">
        <f>VLOOKUP(B866,[11]Sheet2!A$1:B$100,2,FALSE)</f>
        <v>87</v>
      </c>
      <c r="D866" t="s">
        <v>39660</v>
      </c>
      <c r="E866" t="s">
        <v>39661</v>
      </c>
      <c r="F866" t="s">
        <v>39662</v>
      </c>
      <c r="G866" t="s">
        <v>35983</v>
      </c>
      <c r="H866">
        <v>1981</v>
      </c>
      <c r="I866" t="s">
        <v>39663</v>
      </c>
      <c r="J866" t="s">
        <v>22</v>
      </c>
      <c r="K866" t="s">
        <v>39664</v>
      </c>
      <c r="L866">
        <v>53</v>
      </c>
      <c r="M866" t="s">
        <v>39661</v>
      </c>
      <c r="N866" t="s">
        <v>24</v>
      </c>
    </row>
    <row r="867" spans="1:14">
      <c r="A867">
        <f t="shared" si="13"/>
        <v>865</v>
      </c>
      <c r="B867" t="s">
        <v>75</v>
      </c>
      <c r="C867">
        <f>VLOOKUP(B867,[11]Sheet2!A$1:B$100,2,FALSE)</f>
        <v>87</v>
      </c>
      <c r="D867" t="s">
        <v>39665</v>
      </c>
      <c r="E867" t="s">
        <v>39666</v>
      </c>
      <c r="F867" t="s">
        <v>38428</v>
      </c>
      <c r="G867" t="s">
        <v>35223</v>
      </c>
      <c r="H867">
        <v>2000</v>
      </c>
      <c r="I867" t="s">
        <v>535</v>
      </c>
      <c r="J867" t="s">
        <v>22</v>
      </c>
      <c r="K867" t="s">
        <v>39667</v>
      </c>
      <c r="L867">
        <v>34</v>
      </c>
    </row>
    <row r="868" spans="1:14">
      <c r="A868">
        <f t="shared" si="13"/>
        <v>866</v>
      </c>
      <c r="B868" t="s">
        <v>75</v>
      </c>
      <c r="C868">
        <f>VLOOKUP(B868,[11]Sheet2!A$1:B$100,2,FALSE)</f>
        <v>87</v>
      </c>
      <c r="D868" t="s">
        <v>39668</v>
      </c>
      <c r="E868" t="s">
        <v>39669</v>
      </c>
      <c r="F868" t="s">
        <v>39670</v>
      </c>
      <c r="G868" t="s">
        <v>4331</v>
      </c>
      <c r="H868">
        <v>1997</v>
      </c>
      <c r="I868" t="s">
        <v>97</v>
      </c>
      <c r="J868" t="s">
        <v>22</v>
      </c>
      <c r="K868" t="s">
        <v>39671</v>
      </c>
      <c r="L868">
        <v>130</v>
      </c>
    </row>
    <row r="869" spans="1:14">
      <c r="A869">
        <f t="shared" si="13"/>
        <v>867</v>
      </c>
      <c r="B869" t="s">
        <v>75</v>
      </c>
      <c r="C869">
        <f>VLOOKUP(B869,[11]Sheet2!A$1:B$100,2,FALSE)</f>
        <v>87</v>
      </c>
      <c r="D869" t="s">
        <v>39672</v>
      </c>
      <c r="E869" t="s">
        <v>39673</v>
      </c>
      <c r="F869" t="s">
        <v>39674</v>
      </c>
      <c r="G869" t="s">
        <v>21679</v>
      </c>
      <c r="H869">
        <v>1990</v>
      </c>
      <c r="I869" t="s">
        <v>97</v>
      </c>
      <c r="J869" t="s">
        <v>22</v>
      </c>
      <c r="K869" t="s">
        <v>39675</v>
      </c>
      <c r="L869">
        <v>28</v>
      </c>
    </row>
    <row r="870" spans="1:14">
      <c r="A870">
        <f t="shared" si="13"/>
        <v>868</v>
      </c>
      <c r="B870" t="s">
        <v>75</v>
      </c>
      <c r="C870">
        <f>VLOOKUP(B870,[11]Sheet2!A$1:B$100,2,FALSE)</f>
        <v>87</v>
      </c>
      <c r="D870" t="s">
        <v>39676</v>
      </c>
      <c r="E870" t="s">
        <v>39677</v>
      </c>
      <c r="F870" t="s">
        <v>39678</v>
      </c>
      <c r="G870" t="s">
        <v>34838</v>
      </c>
      <c r="H870">
        <v>1990</v>
      </c>
      <c r="I870" t="s">
        <v>353</v>
      </c>
      <c r="J870" t="s">
        <v>22</v>
      </c>
      <c r="K870" t="s">
        <v>39679</v>
      </c>
      <c r="L870">
        <v>8</v>
      </c>
    </row>
    <row r="871" spans="1:14">
      <c r="A871">
        <f t="shared" si="13"/>
        <v>869</v>
      </c>
      <c r="B871" t="s">
        <v>75</v>
      </c>
      <c r="C871">
        <f>VLOOKUP(B871,[11]Sheet2!A$1:B$100,2,FALSE)</f>
        <v>87</v>
      </c>
      <c r="D871" t="s">
        <v>39680</v>
      </c>
      <c r="E871" t="s">
        <v>39681</v>
      </c>
      <c r="F871" t="s">
        <v>39682</v>
      </c>
      <c r="G871" t="s">
        <v>3089</v>
      </c>
      <c r="H871">
        <v>1988</v>
      </c>
      <c r="I871" t="s">
        <v>39683</v>
      </c>
      <c r="J871" t="s">
        <v>22</v>
      </c>
      <c r="K871" t="s">
        <v>39684</v>
      </c>
      <c r="L871">
        <v>79</v>
      </c>
      <c r="M871" t="s">
        <v>39681</v>
      </c>
      <c r="N871" t="s">
        <v>24</v>
      </c>
    </row>
    <row r="872" spans="1:14">
      <c r="A872">
        <f t="shared" si="13"/>
        <v>870</v>
      </c>
      <c r="B872" t="s">
        <v>75</v>
      </c>
      <c r="C872">
        <f>VLOOKUP(B872,[11]Sheet2!A$1:B$100,2,FALSE)</f>
        <v>87</v>
      </c>
      <c r="D872" t="s">
        <v>39685</v>
      </c>
      <c r="E872" t="s">
        <v>39686</v>
      </c>
      <c r="F872" t="s">
        <v>39687</v>
      </c>
      <c r="G872" t="s">
        <v>39688</v>
      </c>
      <c r="H872">
        <v>1983</v>
      </c>
      <c r="I872" t="s">
        <v>4680</v>
      </c>
      <c r="J872" t="s">
        <v>119</v>
      </c>
      <c r="K872" t="s">
        <v>39689</v>
      </c>
      <c r="L872">
        <v>18</v>
      </c>
      <c r="N872" t="s">
        <v>34</v>
      </c>
    </row>
    <row r="873" spans="1:14">
      <c r="A873">
        <f t="shared" si="13"/>
        <v>871</v>
      </c>
      <c r="B873" t="s">
        <v>941</v>
      </c>
      <c r="C873">
        <f>VLOOKUP(B873,[11]Sheet2!A$1:B$100,2,FALSE)</f>
        <v>88</v>
      </c>
      <c r="D873" t="s">
        <v>39690</v>
      </c>
      <c r="E873" t="s">
        <v>39691</v>
      </c>
      <c r="F873" t="s">
        <v>39692</v>
      </c>
      <c r="H873">
        <v>1984</v>
      </c>
      <c r="I873" t="s">
        <v>3090</v>
      </c>
      <c r="J873" t="s">
        <v>22</v>
      </c>
      <c r="K873" t="s">
        <v>39693</v>
      </c>
      <c r="L873">
        <v>52</v>
      </c>
    </row>
    <row r="874" spans="1:14">
      <c r="A874">
        <f t="shared" si="13"/>
        <v>872</v>
      </c>
      <c r="B874" t="s">
        <v>941</v>
      </c>
      <c r="C874">
        <f>VLOOKUP(B874,[11]Sheet2!A$1:B$100,2,FALSE)</f>
        <v>88</v>
      </c>
      <c r="D874" t="s">
        <v>39694</v>
      </c>
      <c r="E874" t="s">
        <v>39695</v>
      </c>
      <c r="F874" t="s">
        <v>39696</v>
      </c>
      <c r="G874" t="s">
        <v>39697</v>
      </c>
      <c r="H874">
        <v>1960</v>
      </c>
      <c r="I874" t="s">
        <v>4676</v>
      </c>
      <c r="J874" t="s">
        <v>22</v>
      </c>
      <c r="K874" t="s">
        <v>39698</v>
      </c>
      <c r="L874">
        <v>22</v>
      </c>
      <c r="M874" t="s">
        <v>39699</v>
      </c>
    </row>
    <row r="875" spans="1:14">
      <c r="A875">
        <f t="shared" si="13"/>
        <v>873</v>
      </c>
      <c r="B875" t="s">
        <v>941</v>
      </c>
      <c r="C875">
        <f>VLOOKUP(B875,[11]Sheet2!A$1:B$100,2,FALSE)</f>
        <v>88</v>
      </c>
      <c r="D875" t="s">
        <v>39700</v>
      </c>
      <c r="E875" t="s">
        <v>39701</v>
      </c>
      <c r="F875" t="s">
        <v>39702</v>
      </c>
      <c r="G875" t="s">
        <v>35818</v>
      </c>
      <c r="H875">
        <v>2003</v>
      </c>
      <c r="I875" t="s">
        <v>863</v>
      </c>
      <c r="J875" t="s">
        <v>22</v>
      </c>
      <c r="K875" t="s">
        <v>39703</v>
      </c>
      <c r="L875">
        <v>63</v>
      </c>
    </row>
    <row r="876" spans="1:14">
      <c r="A876">
        <f t="shared" si="13"/>
        <v>874</v>
      </c>
      <c r="B876" t="s">
        <v>941</v>
      </c>
      <c r="C876">
        <f>VLOOKUP(B876,[11]Sheet2!A$1:B$100,2,FALSE)</f>
        <v>88</v>
      </c>
      <c r="D876" t="s">
        <v>39704</v>
      </c>
      <c r="E876" t="s">
        <v>39705</v>
      </c>
      <c r="F876" t="s">
        <v>37537</v>
      </c>
      <c r="G876" t="s">
        <v>36607</v>
      </c>
      <c r="H876">
        <v>2001</v>
      </c>
      <c r="I876" t="s">
        <v>863</v>
      </c>
      <c r="J876" t="s">
        <v>22</v>
      </c>
      <c r="K876" t="s">
        <v>39706</v>
      </c>
      <c r="L876">
        <v>80</v>
      </c>
      <c r="M876" t="s">
        <v>39705</v>
      </c>
      <c r="N876" t="s">
        <v>1717</v>
      </c>
    </row>
    <row r="877" spans="1:14">
      <c r="A877">
        <f t="shared" si="13"/>
        <v>875</v>
      </c>
      <c r="B877" t="s">
        <v>941</v>
      </c>
      <c r="C877">
        <f>VLOOKUP(B877,[11]Sheet2!A$1:B$100,2,FALSE)</f>
        <v>88</v>
      </c>
      <c r="D877" t="s">
        <v>39707</v>
      </c>
      <c r="E877" t="s">
        <v>39708</v>
      </c>
      <c r="F877" t="s">
        <v>39709</v>
      </c>
      <c r="G877" t="s">
        <v>36535</v>
      </c>
      <c r="H877">
        <v>2008</v>
      </c>
      <c r="I877" t="s">
        <v>353</v>
      </c>
      <c r="J877" t="s">
        <v>22</v>
      </c>
      <c r="K877" t="s">
        <v>39710</v>
      </c>
      <c r="L877">
        <v>71</v>
      </c>
      <c r="M877" t="s">
        <v>39711</v>
      </c>
    </row>
    <row r="878" spans="1:14">
      <c r="A878">
        <f t="shared" si="13"/>
        <v>876</v>
      </c>
      <c r="B878" t="s">
        <v>941</v>
      </c>
      <c r="C878">
        <f>VLOOKUP(B878,[11]Sheet2!A$1:B$100,2,FALSE)</f>
        <v>88</v>
      </c>
      <c r="D878" t="s">
        <v>39712</v>
      </c>
      <c r="E878" t="s">
        <v>39713</v>
      </c>
      <c r="F878" t="s">
        <v>39714</v>
      </c>
      <c r="G878" t="s">
        <v>7535</v>
      </c>
      <c r="H878">
        <v>1998</v>
      </c>
      <c r="I878" t="s">
        <v>863</v>
      </c>
      <c r="J878" t="s">
        <v>22</v>
      </c>
      <c r="K878" t="s">
        <v>39715</v>
      </c>
      <c r="L878">
        <v>35</v>
      </c>
    </row>
    <row r="879" spans="1:14">
      <c r="A879">
        <f t="shared" si="13"/>
        <v>877</v>
      </c>
      <c r="B879" t="s">
        <v>941</v>
      </c>
      <c r="C879">
        <f>VLOOKUP(B879,[11]Sheet2!A$1:B$100,2,FALSE)</f>
        <v>88</v>
      </c>
      <c r="D879" t="s">
        <v>39716</v>
      </c>
      <c r="E879" t="s">
        <v>39717</v>
      </c>
      <c r="F879" t="s">
        <v>39718</v>
      </c>
      <c r="G879" t="s">
        <v>35818</v>
      </c>
      <c r="H879">
        <v>1995</v>
      </c>
      <c r="I879" t="s">
        <v>353</v>
      </c>
      <c r="J879" t="s">
        <v>22</v>
      </c>
      <c r="K879" t="s">
        <v>39719</v>
      </c>
      <c r="L879">
        <v>22</v>
      </c>
    </row>
    <row r="880" spans="1:14">
      <c r="A880">
        <f t="shared" si="13"/>
        <v>878</v>
      </c>
      <c r="B880" t="s">
        <v>941</v>
      </c>
      <c r="C880">
        <f>VLOOKUP(B880,[11]Sheet2!A$1:B$100,2,FALSE)</f>
        <v>88</v>
      </c>
      <c r="D880" t="s">
        <v>39720</v>
      </c>
      <c r="E880" t="s">
        <v>39721</v>
      </c>
      <c r="F880" t="s">
        <v>39722</v>
      </c>
      <c r="G880" t="s">
        <v>7907</v>
      </c>
      <c r="H880">
        <v>2005</v>
      </c>
      <c r="I880" t="s">
        <v>3090</v>
      </c>
      <c r="J880" t="s">
        <v>22</v>
      </c>
      <c r="K880" t="s">
        <v>39723</v>
      </c>
      <c r="L880">
        <v>17</v>
      </c>
      <c r="M880" t="s">
        <v>39724</v>
      </c>
    </row>
    <row r="881" spans="1:14">
      <c r="A881">
        <f t="shared" si="13"/>
        <v>879</v>
      </c>
      <c r="B881" t="s">
        <v>941</v>
      </c>
      <c r="C881">
        <f>VLOOKUP(B881,[11]Sheet2!A$1:B$100,2,FALSE)</f>
        <v>88</v>
      </c>
      <c r="D881" t="s">
        <v>39725</v>
      </c>
      <c r="E881" t="s">
        <v>39726</v>
      </c>
      <c r="F881" t="s">
        <v>39727</v>
      </c>
      <c r="G881" t="s">
        <v>38680</v>
      </c>
      <c r="H881">
        <v>1985</v>
      </c>
      <c r="I881" t="s">
        <v>535</v>
      </c>
      <c r="J881" t="s">
        <v>22</v>
      </c>
      <c r="K881" t="s">
        <v>39728</v>
      </c>
      <c r="L881">
        <v>21</v>
      </c>
    </row>
    <row r="882" spans="1:14">
      <c r="A882">
        <f t="shared" si="13"/>
        <v>880</v>
      </c>
      <c r="B882" t="s">
        <v>941</v>
      </c>
      <c r="C882">
        <f>VLOOKUP(B882,[11]Sheet2!A$1:B$100,2,FALSE)</f>
        <v>88</v>
      </c>
      <c r="D882" t="s">
        <v>39729</v>
      </c>
      <c r="E882" t="s">
        <v>39730</v>
      </c>
      <c r="F882" t="s">
        <v>39731</v>
      </c>
      <c r="G882" t="s">
        <v>35818</v>
      </c>
      <c r="H882">
        <v>1996</v>
      </c>
      <c r="I882" t="s">
        <v>353</v>
      </c>
      <c r="J882" t="s">
        <v>22</v>
      </c>
      <c r="K882" t="s">
        <v>39732</v>
      </c>
      <c r="L882">
        <v>4</v>
      </c>
    </row>
    <row r="883" spans="1:14">
      <c r="A883">
        <f t="shared" si="13"/>
        <v>881</v>
      </c>
      <c r="B883" t="s">
        <v>824</v>
      </c>
      <c r="C883">
        <f>VLOOKUP(B883,[11]Sheet2!A$1:B$100,2,FALSE)</f>
        <v>89</v>
      </c>
      <c r="D883" t="s">
        <v>39733</v>
      </c>
      <c r="E883" t="s">
        <v>39734</v>
      </c>
      <c r="F883" t="s">
        <v>39735</v>
      </c>
      <c r="G883" t="s">
        <v>39255</v>
      </c>
      <c r="H883">
        <v>1993</v>
      </c>
      <c r="I883" t="s">
        <v>535</v>
      </c>
      <c r="J883" t="s">
        <v>22</v>
      </c>
      <c r="K883" t="s">
        <v>39736</v>
      </c>
      <c r="L883">
        <v>4</v>
      </c>
    </row>
    <row r="884" spans="1:14">
      <c r="A884">
        <f t="shared" si="13"/>
        <v>882</v>
      </c>
      <c r="B884" t="s">
        <v>824</v>
      </c>
      <c r="C884">
        <f>VLOOKUP(B884,[11]Sheet2!A$1:B$100,2,FALSE)</f>
        <v>89</v>
      </c>
      <c r="D884" t="s">
        <v>39737</v>
      </c>
      <c r="F884" t="s">
        <v>39738</v>
      </c>
      <c r="H884">
        <v>1994</v>
      </c>
      <c r="I884" t="s">
        <v>19977</v>
      </c>
      <c r="J884" t="s">
        <v>4626</v>
      </c>
      <c r="L884">
        <v>4</v>
      </c>
      <c r="N884" t="s">
        <v>34</v>
      </c>
    </row>
    <row r="885" spans="1:14">
      <c r="A885">
        <f t="shared" si="13"/>
        <v>883</v>
      </c>
      <c r="B885" t="s">
        <v>824</v>
      </c>
      <c r="C885">
        <f>VLOOKUP(B885,[11]Sheet2!A$1:B$100,2,FALSE)</f>
        <v>89</v>
      </c>
      <c r="D885" t="s">
        <v>39739</v>
      </c>
      <c r="E885" t="s">
        <v>39740</v>
      </c>
      <c r="F885" t="s">
        <v>39741</v>
      </c>
      <c r="J885" t="s">
        <v>22</v>
      </c>
      <c r="K885" t="s">
        <v>39742</v>
      </c>
    </row>
    <row r="886" spans="1:14">
      <c r="A886">
        <f t="shared" si="13"/>
        <v>884</v>
      </c>
      <c r="B886" t="s">
        <v>824</v>
      </c>
      <c r="C886">
        <f>VLOOKUP(B886,[11]Sheet2!A$1:B$100,2,FALSE)</f>
        <v>89</v>
      </c>
      <c r="D886" t="s">
        <v>39743</v>
      </c>
      <c r="E886" t="s">
        <v>39744</v>
      </c>
      <c r="F886" t="s">
        <v>39745</v>
      </c>
      <c r="G886" t="s">
        <v>7500</v>
      </c>
      <c r="H886">
        <v>2001</v>
      </c>
      <c r="I886" t="s">
        <v>7647</v>
      </c>
      <c r="J886" t="s">
        <v>22</v>
      </c>
      <c r="K886" t="s">
        <v>39746</v>
      </c>
      <c r="L886">
        <v>26</v>
      </c>
    </row>
    <row r="887" spans="1:14">
      <c r="A887">
        <f t="shared" si="13"/>
        <v>885</v>
      </c>
      <c r="B887" t="s">
        <v>824</v>
      </c>
      <c r="C887">
        <f>VLOOKUP(B887,[11]Sheet2!A$1:B$100,2,FALSE)</f>
        <v>89</v>
      </c>
      <c r="D887" t="s">
        <v>39747</v>
      </c>
      <c r="E887" t="s">
        <v>39748</v>
      </c>
      <c r="F887" t="s">
        <v>39749</v>
      </c>
      <c r="G887" t="s">
        <v>1056</v>
      </c>
      <c r="H887">
        <v>1990</v>
      </c>
      <c r="I887" t="s">
        <v>181</v>
      </c>
      <c r="J887" t="s">
        <v>22</v>
      </c>
      <c r="K887" t="s">
        <v>39750</v>
      </c>
      <c r="L887">
        <v>45</v>
      </c>
    </row>
    <row r="888" spans="1:14">
      <c r="A888">
        <f t="shared" si="13"/>
        <v>886</v>
      </c>
      <c r="B888" t="s">
        <v>824</v>
      </c>
      <c r="C888">
        <f>VLOOKUP(B888,[11]Sheet2!A$1:B$100,2,FALSE)</f>
        <v>89</v>
      </c>
      <c r="D888" t="s">
        <v>39751</v>
      </c>
      <c r="E888" t="s">
        <v>39752</v>
      </c>
      <c r="F888" t="s">
        <v>39753</v>
      </c>
      <c r="G888" t="s">
        <v>39754</v>
      </c>
      <c r="H888">
        <v>2007</v>
      </c>
      <c r="I888" t="s">
        <v>39755</v>
      </c>
      <c r="J888" t="s">
        <v>22</v>
      </c>
      <c r="K888" t="s">
        <v>39756</v>
      </c>
      <c r="L888">
        <v>1</v>
      </c>
      <c r="M888" t="s">
        <v>39752</v>
      </c>
      <c r="N888" t="s">
        <v>24</v>
      </c>
    </row>
    <row r="889" spans="1:14">
      <c r="A889">
        <f t="shared" si="13"/>
        <v>887</v>
      </c>
      <c r="B889" t="s">
        <v>824</v>
      </c>
      <c r="C889">
        <f>VLOOKUP(B889,[11]Sheet2!A$1:B$100,2,FALSE)</f>
        <v>89</v>
      </c>
      <c r="D889" t="s">
        <v>39757</v>
      </c>
      <c r="E889" t="s">
        <v>39758</v>
      </c>
      <c r="F889" t="s">
        <v>39759</v>
      </c>
      <c r="G889" t="s">
        <v>36001</v>
      </c>
      <c r="H889">
        <v>1984</v>
      </c>
      <c r="I889" t="s">
        <v>353</v>
      </c>
      <c r="J889" t="s">
        <v>22</v>
      </c>
      <c r="K889" t="s">
        <v>39760</v>
      </c>
      <c r="L889">
        <v>79</v>
      </c>
    </row>
    <row r="890" spans="1:14">
      <c r="A890">
        <f t="shared" si="13"/>
        <v>888</v>
      </c>
      <c r="B890" t="s">
        <v>824</v>
      </c>
      <c r="C890">
        <f>VLOOKUP(B890,[11]Sheet2!A$1:B$100,2,FALSE)</f>
        <v>89</v>
      </c>
      <c r="D890" t="s">
        <v>39761</v>
      </c>
      <c r="E890" t="s">
        <v>39762</v>
      </c>
      <c r="F890" t="s">
        <v>36222</v>
      </c>
      <c r="G890" t="s">
        <v>36142</v>
      </c>
      <c r="H890">
        <v>1992</v>
      </c>
      <c r="I890" t="s">
        <v>353</v>
      </c>
      <c r="J890" t="s">
        <v>22</v>
      </c>
      <c r="K890" t="s">
        <v>39763</v>
      </c>
      <c r="L890">
        <v>46</v>
      </c>
      <c r="M890" t="s">
        <v>39762</v>
      </c>
      <c r="N890" t="s">
        <v>24</v>
      </c>
    </row>
    <row r="891" spans="1:14">
      <c r="A891">
        <f t="shared" si="13"/>
        <v>889</v>
      </c>
      <c r="B891" t="s">
        <v>824</v>
      </c>
      <c r="C891">
        <f>VLOOKUP(B891,[11]Sheet2!A$1:B$100,2,FALSE)</f>
        <v>89</v>
      </c>
      <c r="D891" t="s">
        <v>39764</v>
      </c>
      <c r="E891" t="s">
        <v>39765</v>
      </c>
      <c r="F891" t="s">
        <v>37054</v>
      </c>
      <c r="G891" t="s">
        <v>3209</v>
      </c>
      <c r="H891">
        <v>2012</v>
      </c>
      <c r="I891" t="s">
        <v>863</v>
      </c>
      <c r="J891" t="s">
        <v>22</v>
      </c>
      <c r="K891" t="s">
        <v>39766</v>
      </c>
      <c r="L891">
        <v>3</v>
      </c>
      <c r="M891" t="s">
        <v>39765</v>
      </c>
      <c r="N891" t="s">
        <v>1717</v>
      </c>
    </row>
    <row r="892" spans="1:14">
      <c r="A892">
        <f t="shared" si="13"/>
        <v>890</v>
      </c>
      <c r="B892" t="s">
        <v>824</v>
      </c>
      <c r="C892">
        <f>VLOOKUP(B892,[11]Sheet2!A$1:B$100,2,FALSE)</f>
        <v>89</v>
      </c>
      <c r="D892" t="s">
        <v>39767</v>
      </c>
      <c r="E892" t="s">
        <v>39768</v>
      </c>
      <c r="F892" t="s">
        <v>39769</v>
      </c>
      <c r="G892" t="s">
        <v>39622</v>
      </c>
      <c r="H892">
        <v>2000</v>
      </c>
      <c r="I892" t="s">
        <v>5461</v>
      </c>
      <c r="J892" t="s">
        <v>22</v>
      </c>
      <c r="K892" t="s">
        <v>39770</v>
      </c>
      <c r="L892">
        <v>47</v>
      </c>
    </row>
    <row r="893" spans="1:14">
      <c r="A893">
        <f t="shared" si="13"/>
        <v>891</v>
      </c>
      <c r="B893" t="s">
        <v>198</v>
      </c>
      <c r="C893">
        <f>VLOOKUP(B893,[11]Sheet2!A$1:B$100,2,FALSE)</f>
        <v>90</v>
      </c>
      <c r="D893" t="s">
        <v>39771</v>
      </c>
      <c r="E893" t="s">
        <v>39772</v>
      </c>
      <c r="F893" t="s">
        <v>39773</v>
      </c>
      <c r="G893" t="s">
        <v>39774</v>
      </c>
      <c r="H893">
        <v>1995</v>
      </c>
      <c r="I893" t="s">
        <v>4683</v>
      </c>
      <c r="J893" t="s">
        <v>119</v>
      </c>
      <c r="K893" t="s">
        <v>39775</v>
      </c>
      <c r="L893">
        <v>25</v>
      </c>
    </row>
    <row r="894" spans="1:14">
      <c r="A894">
        <f t="shared" si="13"/>
        <v>892</v>
      </c>
      <c r="B894" t="s">
        <v>198</v>
      </c>
      <c r="C894">
        <f>VLOOKUP(B894,[11]Sheet2!A$1:B$100,2,FALSE)</f>
        <v>90</v>
      </c>
      <c r="D894" t="s">
        <v>39776</v>
      </c>
      <c r="E894" t="s">
        <v>39777</v>
      </c>
      <c r="F894" t="s">
        <v>39778</v>
      </c>
      <c r="G894" t="s">
        <v>36924</v>
      </c>
      <c r="H894">
        <v>2009</v>
      </c>
      <c r="I894" t="s">
        <v>7647</v>
      </c>
      <c r="J894" t="s">
        <v>22</v>
      </c>
      <c r="K894" t="s">
        <v>39779</v>
      </c>
      <c r="L894">
        <v>7</v>
      </c>
      <c r="M894" t="s">
        <v>39780</v>
      </c>
    </row>
    <row r="895" spans="1:14">
      <c r="A895">
        <f t="shared" si="13"/>
        <v>893</v>
      </c>
      <c r="B895" t="s">
        <v>198</v>
      </c>
      <c r="C895">
        <f>VLOOKUP(B895,[11]Sheet2!A$1:B$100,2,FALSE)</f>
        <v>90</v>
      </c>
      <c r="D895" t="s">
        <v>39781</v>
      </c>
      <c r="E895" t="s">
        <v>39782</v>
      </c>
      <c r="F895" t="s">
        <v>39783</v>
      </c>
      <c r="G895" t="s">
        <v>37276</v>
      </c>
      <c r="H895">
        <v>2006</v>
      </c>
      <c r="I895" t="s">
        <v>39784</v>
      </c>
      <c r="J895" t="s">
        <v>22</v>
      </c>
      <c r="K895" t="s">
        <v>39785</v>
      </c>
      <c r="L895">
        <v>12</v>
      </c>
      <c r="M895" t="s">
        <v>39782</v>
      </c>
      <c r="N895" t="s">
        <v>24</v>
      </c>
    </row>
    <row r="896" spans="1:14">
      <c r="A896">
        <f t="shared" si="13"/>
        <v>894</v>
      </c>
      <c r="B896" t="s">
        <v>198</v>
      </c>
      <c r="C896">
        <f>VLOOKUP(B896,[11]Sheet2!A$1:B$100,2,FALSE)</f>
        <v>90</v>
      </c>
      <c r="D896" t="s">
        <v>39786</v>
      </c>
      <c r="E896" t="s">
        <v>39787</v>
      </c>
      <c r="F896" t="s">
        <v>39788</v>
      </c>
      <c r="G896" t="s">
        <v>38333</v>
      </c>
      <c r="H896">
        <v>1994</v>
      </c>
      <c r="I896" t="s">
        <v>535</v>
      </c>
      <c r="J896" t="s">
        <v>22</v>
      </c>
      <c r="K896" t="s">
        <v>39789</v>
      </c>
      <c r="L896">
        <v>23</v>
      </c>
    </row>
    <row r="897" spans="1:14">
      <c r="A897">
        <f t="shared" si="13"/>
        <v>895</v>
      </c>
      <c r="B897" t="s">
        <v>198</v>
      </c>
      <c r="C897">
        <f>VLOOKUP(B897,[11]Sheet2!A$1:B$100,2,FALSE)</f>
        <v>90</v>
      </c>
      <c r="D897" t="s">
        <v>39790</v>
      </c>
      <c r="F897" t="s">
        <v>39791</v>
      </c>
      <c r="H897">
        <v>1997</v>
      </c>
      <c r="I897" t="s">
        <v>353</v>
      </c>
      <c r="J897" t="s">
        <v>22</v>
      </c>
      <c r="N897" t="s">
        <v>34</v>
      </c>
    </row>
    <row r="898" spans="1:14">
      <c r="A898">
        <f t="shared" si="13"/>
        <v>896</v>
      </c>
      <c r="B898" t="s">
        <v>198</v>
      </c>
      <c r="C898">
        <f>VLOOKUP(B898,[11]Sheet2!A$1:B$100,2,FALSE)</f>
        <v>90</v>
      </c>
      <c r="D898" t="s">
        <v>39792</v>
      </c>
      <c r="E898" t="s">
        <v>39793</v>
      </c>
      <c r="F898" t="s">
        <v>39304</v>
      </c>
      <c r="G898" t="s">
        <v>8305</v>
      </c>
      <c r="H898">
        <v>1994</v>
      </c>
      <c r="I898" t="s">
        <v>181</v>
      </c>
      <c r="J898" t="s">
        <v>22</v>
      </c>
      <c r="K898" t="s">
        <v>39794</v>
      </c>
      <c r="L898">
        <v>10</v>
      </c>
      <c r="M898" t="s">
        <v>39795</v>
      </c>
    </row>
    <row r="899" spans="1:14">
      <c r="A899">
        <f t="shared" si="13"/>
        <v>897</v>
      </c>
      <c r="B899" t="s">
        <v>198</v>
      </c>
      <c r="C899">
        <f>VLOOKUP(B899,[11]Sheet2!A$1:B$100,2,FALSE)</f>
        <v>90</v>
      </c>
      <c r="D899" t="s">
        <v>39796</v>
      </c>
      <c r="E899" t="s">
        <v>39797</v>
      </c>
      <c r="F899" t="s">
        <v>36005</v>
      </c>
      <c r="G899" t="s">
        <v>39798</v>
      </c>
      <c r="H899">
        <v>1990</v>
      </c>
      <c r="I899" t="s">
        <v>353</v>
      </c>
      <c r="J899" t="s">
        <v>22</v>
      </c>
      <c r="K899" t="s">
        <v>39799</v>
      </c>
      <c r="L899">
        <v>9</v>
      </c>
    </row>
    <row r="900" spans="1:14">
      <c r="A900">
        <f t="shared" si="13"/>
        <v>898</v>
      </c>
      <c r="B900" t="s">
        <v>198</v>
      </c>
      <c r="C900">
        <f>VLOOKUP(B900,[11]Sheet2!A$1:B$100,2,FALSE)</f>
        <v>90</v>
      </c>
      <c r="D900" t="s">
        <v>39800</v>
      </c>
      <c r="E900" t="s">
        <v>39801</v>
      </c>
      <c r="F900" t="s">
        <v>39802</v>
      </c>
      <c r="G900" t="s">
        <v>7605</v>
      </c>
      <c r="H900">
        <v>2014</v>
      </c>
      <c r="I900" t="s">
        <v>863</v>
      </c>
      <c r="J900" t="s">
        <v>22</v>
      </c>
      <c r="K900" t="s">
        <v>39803</v>
      </c>
    </row>
    <row r="901" spans="1:14">
      <c r="A901">
        <f t="shared" ref="A901:A964" si="14">A900+1</f>
        <v>899</v>
      </c>
      <c r="B901" t="s">
        <v>198</v>
      </c>
      <c r="C901">
        <f>VLOOKUP(B901,[11]Sheet2!A$1:B$100,2,FALSE)</f>
        <v>90</v>
      </c>
      <c r="D901" t="s">
        <v>39804</v>
      </c>
      <c r="E901" t="s">
        <v>39805</v>
      </c>
      <c r="F901" t="s">
        <v>36009</v>
      </c>
      <c r="G901" t="s">
        <v>3304</v>
      </c>
      <c r="H901">
        <v>1993</v>
      </c>
      <c r="I901" t="s">
        <v>353</v>
      </c>
      <c r="J901" t="s">
        <v>22</v>
      </c>
      <c r="K901" t="s">
        <v>39806</v>
      </c>
      <c r="L901">
        <v>55</v>
      </c>
    </row>
    <row r="902" spans="1:14">
      <c r="A902">
        <f t="shared" si="14"/>
        <v>900</v>
      </c>
      <c r="B902" t="s">
        <v>198</v>
      </c>
      <c r="C902">
        <f>VLOOKUP(B902,[11]Sheet2!A$1:B$100,2,FALSE)</f>
        <v>90</v>
      </c>
      <c r="D902" t="s">
        <v>39807</v>
      </c>
      <c r="E902" t="s">
        <v>39808</v>
      </c>
      <c r="F902" t="s">
        <v>39809</v>
      </c>
      <c r="G902" t="s">
        <v>39810</v>
      </c>
      <c r="H902">
        <v>2011</v>
      </c>
      <c r="I902" t="s">
        <v>4683</v>
      </c>
      <c r="J902" t="s">
        <v>119</v>
      </c>
      <c r="K902" t="s">
        <v>39811</v>
      </c>
      <c r="L902">
        <v>5</v>
      </c>
    </row>
    <row r="903" spans="1:14">
      <c r="A903">
        <f t="shared" si="14"/>
        <v>901</v>
      </c>
      <c r="B903" t="s">
        <v>962</v>
      </c>
      <c r="C903">
        <f>VLOOKUP(B903,[11]Sheet2!A$1:B$100,2,FALSE)</f>
        <v>91</v>
      </c>
      <c r="D903" t="s">
        <v>39812</v>
      </c>
      <c r="E903" t="s">
        <v>39813</v>
      </c>
      <c r="F903" t="s">
        <v>39814</v>
      </c>
      <c r="G903" t="s">
        <v>7907</v>
      </c>
      <c r="H903">
        <v>2009</v>
      </c>
      <c r="I903" t="s">
        <v>3090</v>
      </c>
      <c r="J903" t="s">
        <v>22</v>
      </c>
      <c r="K903" t="s">
        <v>39815</v>
      </c>
      <c r="L903">
        <v>20</v>
      </c>
      <c r="M903" t="s">
        <v>39816</v>
      </c>
    </row>
    <row r="904" spans="1:14">
      <c r="A904">
        <f t="shared" si="14"/>
        <v>902</v>
      </c>
      <c r="B904" t="s">
        <v>962</v>
      </c>
      <c r="C904">
        <f>VLOOKUP(B904,[11]Sheet2!A$1:B$100,2,FALSE)</f>
        <v>91</v>
      </c>
      <c r="D904" t="s">
        <v>39817</v>
      </c>
      <c r="E904" t="s">
        <v>39818</v>
      </c>
      <c r="F904" t="s">
        <v>39819</v>
      </c>
      <c r="G904" t="s">
        <v>35818</v>
      </c>
      <c r="H904">
        <v>2013</v>
      </c>
      <c r="I904" t="s">
        <v>863</v>
      </c>
      <c r="J904" t="s">
        <v>22</v>
      </c>
      <c r="K904" t="s">
        <v>39820</v>
      </c>
      <c r="L904">
        <v>4</v>
      </c>
      <c r="M904" t="s">
        <v>39821</v>
      </c>
    </row>
    <row r="905" spans="1:14">
      <c r="A905">
        <f t="shared" si="14"/>
        <v>903</v>
      </c>
      <c r="B905" t="s">
        <v>962</v>
      </c>
      <c r="C905">
        <f>VLOOKUP(B905,[11]Sheet2!A$1:B$100,2,FALSE)</f>
        <v>91</v>
      </c>
      <c r="D905" t="s">
        <v>39822</v>
      </c>
      <c r="E905" t="s">
        <v>39823</v>
      </c>
      <c r="F905" t="s">
        <v>36118</v>
      </c>
      <c r="G905" t="s">
        <v>15086</v>
      </c>
      <c r="H905">
        <v>2001</v>
      </c>
      <c r="I905" t="s">
        <v>97</v>
      </c>
      <c r="J905" t="s">
        <v>22</v>
      </c>
      <c r="K905" t="s">
        <v>39824</v>
      </c>
      <c r="L905">
        <v>10</v>
      </c>
      <c r="M905" t="s">
        <v>39823</v>
      </c>
      <c r="N905" t="s">
        <v>1717</v>
      </c>
    </row>
    <row r="906" spans="1:14">
      <c r="A906">
        <f t="shared" si="14"/>
        <v>904</v>
      </c>
      <c r="B906" t="s">
        <v>962</v>
      </c>
      <c r="C906">
        <f>VLOOKUP(B906,[11]Sheet2!A$1:B$100,2,FALSE)</f>
        <v>91</v>
      </c>
      <c r="D906" t="s">
        <v>39825</v>
      </c>
      <c r="E906" t="s">
        <v>39826</v>
      </c>
      <c r="F906" t="s">
        <v>39827</v>
      </c>
      <c r="G906" t="s">
        <v>34838</v>
      </c>
      <c r="H906">
        <v>1996</v>
      </c>
      <c r="I906" t="s">
        <v>353</v>
      </c>
      <c r="J906" t="s">
        <v>22</v>
      </c>
      <c r="K906" t="s">
        <v>39828</v>
      </c>
      <c r="L906">
        <v>17</v>
      </c>
      <c r="M906" t="s">
        <v>39829</v>
      </c>
    </row>
    <row r="907" spans="1:14">
      <c r="A907">
        <f t="shared" si="14"/>
        <v>905</v>
      </c>
      <c r="B907" t="s">
        <v>962</v>
      </c>
      <c r="C907">
        <f>VLOOKUP(B907,[11]Sheet2!A$1:B$100,2,FALSE)</f>
        <v>91</v>
      </c>
      <c r="D907" t="s">
        <v>39830</v>
      </c>
      <c r="E907" t="s">
        <v>39831</v>
      </c>
      <c r="F907" t="s">
        <v>39832</v>
      </c>
      <c r="G907" t="s">
        <v>7535</v>
      </c>
      <c r="H907">
        <v>1995</v>
      </c>
      <c r="I907" t="s">
        <v>863</v>
      </c>
      <c r="J907" t="s">
        <v>22</v>
      </c>
      <c r="K907" t="s">
        <v>39833</v>
      </c>
      <c r="L907">
        <v>43</v>
      </c>
      <c r="M907" t="s">
        <v>39834</v>
      </c>
    </row>
    <row r="908" spans="1:14">
      <c r="A908">
        <f t="shared" si="14"/>
        <v>906</v>
      </c>
      <c r="B908" t="s">
        <v>962</v>
      </c>
      <c r="C908">
        <f>VLOOKUP(B908,[11]Sheet2!A$1:B$100,2,FALSE)</f>
        <v>91</v>
      </c>
      <c r="D908" t="s">
        <v>39835</v>
      </c>
      <c r="E908" t="s">
        <v>39836</v>
      </c>
      <c r="F908" t="s">
        <v>39837</v>
      </c>
      <c r="G908" t="s">
        <v>36240</v>
      </c>
      <c r="H908">
        <v>2008</v>
      </c>
      <c r="I908" t="s">
        <v>7647</v>
      </c>
      <c r="J908" t="s">
        <v>22</v>
      </c>
      <c r="K908" t="s">
        <v>39838</v>
      </c>
      <c r="L908">
        <v>27</v>
      </c>
      <c r="M908" t="s">
        <v>39839</v>
      </c>
    </row>
    <row r="909" spans="1:14">
      <c r="A909">
        <f t="shared" si="14"/>
        <v>907</v>
      </c>
      <c r="B909" t="s">
        <v>962</v>
      </c>
      <c r="C909">
        <f>VLOOKUP(B909,[11]Sheet2!A$1:B$100,2,FALSE)</f>
        <v>91</v>
      </c>
      <c r="D909" t="s">
        <v>39840</v>
      </c>
      <c r="E909" t="s">
        <v>39841</v>
      </c>
      <c r="F909" t="s">
        <v>39842</v>
      </c>
      <c r="G909" t="s">
        <v>39843</v>
      </c>
      <c r="H909">
        <v>1987</v>
      </c>
      <c r="I909" t="s">
        <v>535</v>
      </c>
      <c r="J909" t="s">
        <v>22</v>
      </c>
      <c r="K909" t="s">
        <v>39844</v>
      </c>
      <c r="L909">
        <v>2</v>
      </c>
    </row>
    <row r="910" spans="1:14">
      <c r="A910">
        <f t="shared" si="14"/>
        <v>908</v>
      </c>
      <c r="B910" t="s">
        <v>962</v>
      </c>
      <c r="C910">
        <f>VLOOKUP(B910,[11]Sheet2!A$1:B$100,2,FALSE)</f>
        <v>91</v>
      </c>
      <c r="D910" t="s">
        <v>39845</v>
      </c>
      <c r="E910" t="s">
        <v>39846</v>
      </c>
      <c r="F910" t="s">
        <v>39847</v>
      </c>
      <c r="G910" t="s">
        <v>2718</v>
      </c>
      <c r="H910">
        <v>2014</v>
      </c>
      <c r="I910" t="s">
        <v>863</v>
      </c>
      <c r="J910" t="s">
        <v>22</v>
      </c>
      <c r="K910" t="s">
        <v>39848</v>
      </c>
    </row>
    <row r="911" spans="1:14">
      <c r="A911">
        <f t="shared" si="14"/>
        <v>909</v>
      </c>
      <c r="B911" t="s">
        <v>962</v>
      </c>
      <c r="C911">
        <f>VLOOKUP(B911,[11]Sheet2!A$1:B$100,2,FALSE)</f>
        <v>91</v>
      </c>
      <c r="D911" t="s">
        <v>39849</v>
      </c>
      <c r="E911" t="s">
        <v>39850</v>
      </c>
      <c r="F911" t="s">
        <v>39851</v>
      </c>
      <c r="G911" t="s">
        <v>36127</v>
      </c>
      <c r="H911">
        <v>2000</v>
      </c>
      <c r="I911" t="s">
        <v>36128</v>
      </c>
      <c r="J911" t="s">
        <v>22</v>
      </c>
      <c r="K911" t="s">
        <v>39852</v>
      </c>
      <c r="L911">
        <v>35</v>
      </c>
      <c r="M911" t="s">
        <v>39853</v>
      </c>
    </row>
    <row r="912" spans="1:14">
      <c r="A912">
        <f t="shared" si="14"/>
        <v>910</v>
      </c>
      <c r="B912" t="s">
        <v>962</v>
      </c>
      <c r="C912">
        <f>VLOOKUP(B912,[11]Sheet2!A$1:B$100,2,FALSE)</f>
        <v>91</v>
      </c>
      <c r="D912" t="s">
        <v>39854</v>
      </c>
      <c r="E912" t="s">
        <v>39855</v>
      </c>
      <c r="F912" t="s">
        <v>39856</v>
      </c>
      <c r="G912" t="s">
        <v>39857</v>
      </c>
      <c r="H912">
        <v>2007</v>
      </c>
      <c r="I912" t="s">
        <v>4676</v>
      </c>
      <c r="J912" t="s">
        <v>22</v>
      </c>
      <c r="K912" t="s">
        <v>39858</v>
      </c>
      <c r="M912" t="s">
        <v>39859</v>
      </c>
    </row>
    <row r="913" spans="1:14">
      <c r="A913">
        <f t="shared" si="14"/>
        <v>911</v>
      </c>
      <c r="B913" t="s">
        <v>183</v>
      </c>
      <c r="C913">
        <f>VLOOKUP(B913,[11]Sheet2!A$1:B$100,2,FALSE)</f>
        <v>92</v>
      </c>
      <c r="D913" t="s">
        <v>39860</v>
      </c>
      <c r="E913" t="s">
        <v>39861</v>
      </c>
      <c r="F913" t="s">
        <v>39862</v>
      </c>
      <c r="G913" t="s">
        <v>38579</v>
      </c>
      <c r="H913">
        <v>1998</v>
      </c>
      <c r="I913" t="s">
        <v>39863</v>
      </c>
      <c r="J913" t="s">
        <v>22</v>
      </c>
      <c r="K913" t="s">
        <v>39864</v>
      </c>
      <c r="L913">
        <v>7</v>
      </c>
      <c r="M913" t="s">
        <v>39861</v>
      </c>
      <c r="N913" t="s">
        <v>24</v>
      </c>
    </row>
    <row r="914" spans="1:14">
      <c r="A914">
        <f t="shared" si="14"/>
        <v>912</v>
      </c>
      <c r="B914" t="s">
        <v>183</v>
      </c>
      <c r="C914">
        <f>VLOOKUP(B914,[11]Sheet2!A$1:B$100,2,FALSE)</f>
        <v>92</v>
      </c>
      <c r="D914" t="s">
        <v>39865</v>
      </c>
      <c r="E914" t="s">
        <v>39866</v>
      </c>
      <c r="F914" t="s">
        <v>39867</v>
      </c>
      <c r="G914" t="s">
        <v>7907</v>
      </c>
      <c r="H914">
        <v>2003</v>
      </c>
      <c r="I914" t="s">
        <v>3090</v>
      </c>
      <c r="J914" t="s">
        <v>22</v>
      </c>
      <c r="K914" t="s">
        <v>39868</v>
      </c>
      <c r="L914">
        <v>27</v>
      </c>
      <c r="M914" t="s">
        <v>39869</v>
      </c>
    </row>
    <row r="915" spans="1:14">
      <c r="A915">
        <f t="shared" si="14"/>
        <v>913</v>
      </c>
      <c r="B915" t="s">
        <v>183</v>
      </c>
      <c r="C915">
        <f>VLOOKUP(B915,[11]Sheet2!A$1:B$100,2,FALSE)</f>
        <v>92</v>
      </c>
      <c r="D915" t="s">
        <v>39870</v>
      </c>
      <c r="E915" t="s">
        <v>39871</v>
      </c>
      <c r="F915" t="s">
        <v>39872</v>
      </c>
      <c r="G915" t="s">
        <v>37308</v>
      </c>
      <c r="H915">
        <v>2007</v>
      </c>
      <c r="I915" t="s">
        <v>863</v>
      </c>
      <c r="J915" t="s">
        <v>22</v>
      </c>
      <c r="K915" t="s">
        <v>39873</v>
      </c>
      <c r="L915">
        <v>5</v>
      </c>
    </row>
    <row r="916" spans="1:14">
      <c r="A916">
        <f t="shared" si="14"/>
        <v>914</v>
      </c>
      <c r="B916" t="s">
        <v>183</v>
      </c>
      <c r="C916">
        <f>VLOOKUP(B916,[11]Sheet2!A$1:B$100,2,FALSE)</f>
        <v>92</v>
      </c>
      <c r="D916" t="s">
        <v>39874</v>
      </c>
      <c r="E916" t="s">
        <v>39875</v>
      </c>
      <c r="F916" t="s">
        <v>39876</v>
      </c>
      <c r="G916" t="s">
        <v>3481</v>
      </c>
      <c r="H916">
        <v>2012</v>
      </c>
      <c r="I916" t="s">
        <v>4711</v>
      </c>
      <c r="J916" t="s">
        <v>22</v>
      </c>
      <c r="K916" t="s">
        <v>39877</v>
      </c>
      <c r="L916">
        <v>1</v>
      </c>
      <c r="M916" t="s">
        <v>39875</v>
      </c>
      <c r="N916" t="s">
        <v>1717</v>
      </c>
    </row>
    <row r="917" spans="1:14">
      <c r="A917">
        <f t="shared" si="14"/>
        <v>915</v>
      </c>
      <c r="B917" t="s">
        <v>183</v>
      </c>
      <c r="C917">
        <f>VLOOKUP(B917,[11]Sheet2!A$1:B$100,2,FALSE)</f>
        <v>92</v>
      </c>
      <c r="D917" t="s">
        <v>39878</v>
      </c>
      <c r="E917" t="s">
        <v>39879</v>
      </c>
      <c r="F917" t="s">
        <v>39880</v>
      </c>
      <c r="G917" t="s">
        <v>35818</v>
      </c>
      <c r="H917">
        <v>1994</v>
      </c>
      <c r="I917" t="s">
        <v>353</v>
      </c>
      <c r="J917" t="s">
        <v>22</v>
      </c>
      <c r="K917" t="s">
        <v>39881</v>
      </c>
      <c r="L917">
        <v>92</v>
      </c>
    </row>
    <row r="918" spans="1:14">
      <c r="A918">
        <f t="shared" si="14"/>
        <v>916</v>
      </c>
      <c r="B918" t="s">
        <v>183</v>
      </c>
      <c r="C918">
        <f>VLOOKUP(B918,[11]Sheet2!A$1:B$100,2,FALSE)</f>
        <v>92</v>
      </c>
      <c r="D918" t="s">
        <v>39882</v>
      </c>
      <c r="E918" t="s">
        <v>39883</v>
      </c>
      <c r="F918" t="s">
        <v>38350</v>
      </c>
      <c r="G918" t="s">
        <v>38351</v>
      </c>
      <c r="H918">
        <v>2004</v>
      </c>
      <c r="I918" t="s">
        <v>39884</v>
      </c>
      <c r="J918" t="s">
        <v>22</v>
      </c>
      <c r="K918" t="s">
        <v>38353</v>
      </c>
      <c r="M918" t="s">
        <v>39883</v>
      </c>
      <c r="N918" t="s">
        <v>1717</v>
      </c>
    </row>
    <row r="919" spans="1:14">
      <c r="A919">
        <f t="shared" si="14"/>
        <v>917</v>
      </c>
      <c r="B919" t="s">
        <v>183</v>
      </c>
      <c r="C919">
        <f>VLOOKUP(B919,[11]Sheet2!A$1:B$100,2,FALSE)</f>
        <v>92</v>
      </c>
      <c r="D919" t="s">
        <v>39885</v>
      </c>
      <c r="E919" t="s">
        <v>39886</v>
      </c>
      <c r="F919" t="s">
        <v>39887</v>
      </c>
      <c r="G919" t="s">
        <v>39888</v>
      </c>
      <c r="H919">
        <v>1967</v>
      </c>
      <c r="I919" t="s">
        <v>863</v>
      </c>
      <c r="J919" t="s">
        <v>22</v>
      </c>
      <c r="K919" t="s">
        <v>39889</v>
      </c>
      <c r="L919">
        <v>33</v>
      </c>
    </row>
    <row r="920" spans="1:14">
      <c r="A920">
        <f t="shared" si="14"/>
        <v>918</v>
      </c>
      <c r="B920" t="s">
        <v>183</v>
      </c>
      <c r="C920">
        <f>VLOOKUP(B920,[11]Sheet2!A$1:B$100,2,FALSE)</f>
        <v>92</v>
      </c>
      <c r="D920" t="s">
        <v>39890</v>
      </c>
      <c r="E920" t="s">
        <v>39891</v>
      </c>
      <c r="F920" t="s">
        <v>39892</v>
      </c>
      <c r="G920" t="s">
        <v>37090</v>
      </c>
      <c r="H920">
        <v>2010</v>
      </c>
      <c r="I920" t="s">
        <v>413</v>
      </c>
      <c r="J920" t="s">
        <v>22</v>
      </c>
      <c r="K920" t="s">
        <v>39893</v>
      </c>
      <c r="L920">
        <v>16</v>
      </c>
      <c r="M920" t="s">
        <v>39891</v>
      </c>
      <c r="N920" t="s">
        <v>1717</v>
      </c>
    </row>
    <row r="921" spans="1:14">
      <c r="A921">
        <f t="shared" si="14"/>
        <v>919</v>
      </c>
      <c r="B921" t="s">
        <v>183</v>
      </c>
      <c r="C921">
        <f>VLOOKUP(B921,[11]Sheet2!A$1:B$100,2,FALSE)</f>
        <v>92</v>
      </c>
      <c r="D921" t="s">
        <v>39894</v>
      </c>
      <c r="E921" t="s">
        <v>39895</v>
      </c>
      <c r="F921" t="s">
        <v>38817</v>
      </c>
      <c r="G921" t="s">
        <v>38680</v>
      </c>
      <c r="H921">
        <v>1998</v>
      </c>
      <c r="I921" t="s">
        <v>535</v>
      </c>
      <c r="J921" t="s">
        <v>22</v>
      </c>
      <c r="K921" t="s">
        <v>39896</v>
      </c>
      <c r="L921">
        <v>64</v>
      </c>
      <c r="M921" t="s">
        <v>39897</v>
      </c>
    </row>
    <row r="922" spans="1:14">
      <c r="A922">
        <f t="shared" si="14"/>
        <v>920</v>
      </c>
      <c r="B922" t="s">
        <v>183</v>
      </c>
      <c r="C922">
        <f>VLOOKUP(B922,[11]Sheet2!A$1:B$100,2,FALSE)</f>
        <v>92</v>
      </c>
      <c r="D922" t="s">
        <v>39898</v>
      </c>
      <c r="E922" t="s">
        <v>39899</v>
      </c>
      <c r="F922" t="s">
        <v>39900</v>
      </c>
      <c r="G922" t="s">
        <v>8102</v>
      </c>
      <c r="H922">
        <v>2009</v>
      </c>
      <c r="I922" t="s">
        <v>413</v>
      </c>
      <c r="J922" t="s">
        <v>22</v>
      </c>
      <c r="K922" t="s">
        <v>39901</v>
      </c>
      <c r="L922">
        <v>9</v>
      </c>
      <c r="M922" t="s">
        <v>39899</v>
      </c>
      <c r="N922" t="s">
        <v>1717</v>
      </c>
    </row>
    <row r="923" spans="1:14">
      <c r="A923">
        <f t="shared" si="14"/>
        <v>921</v>
      </c>
      <c r="B923" t="s">
        <v>276</v>
      </c>
      <c r="C923">
        <f>VLOOKUP(B923,[11]Sheet2!A$1:B$100,2,FALSE)</f>
        <v>93</v>
      </c>
      <c r="D923" t="s">
        <v>39902</v>
      </c>
      <c r="E923" t="s">
        <v>39903</v>
      </c>
      <c r="F923" t="s">
        <v>39904</v>
      </c>
      <c r="G923" t="s">
        <v>7535</v>
      </c>
      <c r="H923">
        <v>1992</v>
      </c>
      <c r="I923" t="s">
        <v>863</v>
      </c>
      <c r="J923" t="s">
        <v>22</v>
      </c>
      <c r="K923" t="s">
        <v>39905</v>
      </c>
      <c r="L923">
        <v>125</v>
      </c>
    </row>
    <row r="924" spans="1:14">
      <c r="A924">
        <f t="shared" si="14"/>
        <v>922</v>
      </c>
      <c r="B924" t="s">
        <v>276</v>
      </c>
      <c r="C924">
        <f>VLOOKUP(B924,[11]Sheet2!A$1:B$100,2,FALSE)</f>
        <v>93</v>
      </c>
      <c r="D924" t="s">
        <v>39906</v>
      </c>
      <c r="E924" t="s">
        <v>39907</v>
      </c>
      <c r="F924" t="s">
        <v>39908</v>
      </c>
      <c r="G924" t="s">
        <v>8494</v>
      </c>
      <c r="H924">
        <v>2014</v>
      </c>
      <c r="I924" t="s">
        <v>304</v>
      </c>
      <c r="J924" t="s">
        <v>22</v>
      </c>
      <c r="K924" t="s">
        <v>39909</v>
      </c>
      <c r="M924" t="s">
        <v>39907</v>
      </c>
      <c r="N924" t="s">
        <v>24</v>
      </c>
    </row>
    <row r="925" spans="1:14">
      <c r="A925">
        <f t="shared" si="14"/>
        <v>923</v>
      </c>
      <c r="B925" t="s">
        <v>276</v>
      </c>
      <c r="C925">
        <f>VLOOKUP(B925,[11]Sheet2!A$1:B$100,2,FALSE)</f>
        <v>93</v>
      </c>
      <c r="D925" t="s">
        <v>39910</v>
      </c>
      <c r="E925" t="s">
        <v>39911</v>
      </c>
      <c r="F925" t="s">
        <v>39912</v>
      </c>
      <c r="G925" t="s">
        <v>7907</v>
      </c>
      <c r="H925">
        <v>2006</v>
      </c>
      <c r="I925" t="s">
        <v>3090</v>
      </c>
      <c r="J925" t="s">
        <v>22</v>
      </c>
      <c r="K925" t="s">
        <v>39913</v>
      </c>
      <c r="L925">
        <v>2</v>
      </c>
      <c r="M925" t="s">
        <v>39914</v>
      </c>
    </row>
    <row r="926" spans="1:14">
      <c r="A926">
        <f t="shared" si="14"/>
        <v>924</v>
      </c>
      <c r="B926" t="s">
        <v>276</v>
      </c>
      <c r="C926">
        <f>VLOOKUP(B926,[11]Sheet2!A$1:B$100,2,FALSE)</f>
        <v>93</v>
      </c>
      <c r="D926" t="s">
        <v>39915</v>
      </c>
      <c r="E926" t="s">
        <v>39916</v>
      </c>
      <c r="F926" t="s">
        <v>39917</v>
      </c>
      <c r="G926" t="s">
        <v>39918</v>
      </c>
      <c r="H926">
        <v>2003</v>
      </c>
      <c r="I926" t="s">
        <v>39919</v>
      </c>
      <c r="J926" t="s">
        <v>22</v>
      </c>
      <c r="K926" t="s">
        <v>39920</v>
      </c>
      <c r="L926">
        <v>15</v>
      </c>
      <c r="M926" t="s">
        <v>39921</v>
      </c>
    </row>
    <row r="927" spans="1:14">
      <c r="A927">
        <f t="shared" si="14"/>
        <v>925</v>
      </c>
      <c r="B927" t="s">
        <v>276</v>
      </c>
      <c r="C927">
        <f>VLOOKUP(B927,[11]Sheet2!A$1:B$100,2,FALSE)</f>
        <v>93</v>
      </c>
      <c r="D927" t="s">
        <v>39922</v>
      </c>
      <c r="E927" t="s">
        <v>39923</v>
      </c>
      <c r="F927" t="s">
        <v>39924</v>
      </c>
      <c r="G927" t="s">
        <v>36736</v>
      </c>
      <c r="H927">
        <v>2005</v>
      </c>
      <c r="I927" t="s">
        <v>12659</v>
      </c>
      <c r="J927" t="s">
        <v>22</v>
      </c>
      <c r="K927" t="s">
        <v>39925</v>
      </c>
      <c r="L927">
        <v>3</v>
      </c>
    </row>
    <row r="928" spans="1:14">
      <c r="A928">
        <f t="shared" si="14"/>
        <v>926</v>
      </c>
      <c r="B928" t="s">
        <v>276</v>
      </c>
      <c r="C928">
        <f>VLOOKUP(B928,[11]Sheet2!A$1:B$100,2,FALSE)</f>
        <v>93</v>
      </c>
      <c r="D928" t="s">
        <v>39926</v>
      </c>
      <c r="E928" t="s">
        <v>39927</v>
      </c>
      <c r="F928" t="s">
        <v>39928</v>
      </c>
      <c r="G928" t="s">
        <v>37060</v>
      </c>
      <c r="H928">
        <v>2004</v>
      </c>
      <c r="I928" t="s">
        <v>39929</v>
      </c>
      <c r="J928" t="s">
        <v>22</v>
      </c>
      <c r="K928" t="s">
        <v>39930</v>
      </c>
      <c r="L928">
        <v>14</v>
      </c>
      <c r="M928" t="s">
        <v>39927</v>
      </c>
      <c r="N928" t="s">
        <v>24</v>
      </c>
    </row>
    <row r="929" spans="1:14">
      <c r="A929">
        <f t="shared" si="14"/>
        <v>927</v>
      </c>
      <c r="B929" t="s">
        <v>276</v>
      </c>
      <c r="C929">
        <f>VLOOKUP(B929,[11]Sheet2!A$1:B$100,2,FALSE)</f>
        <v>93</v>
      </c>
      <c r="D929" t="s">
        <v>39931</v>
      </c>
      <c r="E929" t="s">
        <v>39932</v>
      </c>
      <c r="F929" t="s">
        <v>39933</v>
      </c>
      <c r="G929" t="s">
        <v>8235</v>
      </c>
      <c r="H929">
        <v>2011</v>
      </c>
      <c r="I929" t="s">
        <v>535</v>
      </c>
      <c r="J929" t="s">
        <v>22</v>
      </c>
      <c r="K929" t="s">
        <v>39934</v>
      </c>
      <c r="L929">
        <v>4</v>
      </c>
    </row>
    <row r="930" spans="1:14">
      <c r="A930">
        <f t="shared" si="14"/>
        <v>928</v>
      </c>
      <c r="B930" t="s">
        <v>276</v>
      </c>
      <c r="C930">
        <f>VLOOKUP(B930,[11]Sheet2!A$1:B$100,2,FALSE)</f>
        <v>93</v>
      </c>
      <c r="D930" t="s">
        <v>39935</v>
      </c>
      <c r="E930" t="s">
        <v>39936</v>
      </c>
      <c r="F930" t="s">
        <v>39937</v>
      </c>
      <c r="G930" t="s">
        <v>36567</v>
      </c>
      <c r="H930">
        <v>2010</v>
      </c>
      <c r="I930" t="s">
        <v>535</v>
      </c>
      <c r="J930" t="s">
        <v>22</v>
      </c>
      <c r="K930" t="s">
        <v>39938</v>
      </c>
      <c r="L930">
        <v>45</v>
      </c>
    </row>
    <row r="931" spans="1:14">
      <c r="A931">
        <f t="shared" si="14"/>
        <v>929</v>
      </c>
      <c r="B931" t="s">
        <v>276</v>
      </c>
      <c r="C931">
        <f>VLOOKUP(B931,[11]Sheet2!A$1:B$100,2,FALSE)</f>
        <v>93</v>
      </c>
      <c r="D931" t="s">
        <v>39939</v>
      </c>
      <c r="E931" t="s">
        <v>39940</v>
      </c>
      <c r="F931" t="s">
        <v>39941</v>
      </c>
      <c r="G931" t="s">
        <v>35818</v>
      </c>
      <c r="H931">
        <v>2014</v>
      </c>
      <c r="I931" t="s">
        <v>863</v>
      </c>
      <c r="J931" t="s">
        <v>22</v>
      </c>
      <c r="K931" t="s">
        <v>39942</v>
      </c>
    </row>
    <row r="932" spans="1:14">
      <c r="A932">
        <f t="shared" si="14"/>
        <v>930</v>
      </c>
      <c r="B932" t="s">
        <v>276</v>
      </c>
      <c r="C932">
        <f>VLOOKUP(B932,[11]Sheet2!A$1:B$100,2,FALSE)</f>
        <v>93</v>
      </c>
      <c r="D932" t="s">
        <v>39943</v>
      </c>
      <c r="E932" t="s">
        <v>39944</v>
      </c>
      <c r="F932" t="s">
        <v>35955</v>
      </c>
      <c r="G932" t="s">
        <v>39945</v>
      </c>
      <c r="H932">
        <v>1988</v>
      </c>
      <c r="I932" t="s">
        <v>4683</v>
      </c>
      <c r="J932" t="s">
        <v>119</v>
      </c>
      <c r="K932" t="s">
        <v>39946</v>
      </c>
      <c r="L932">
        <v>167</v>
      </c>
      <c r="M932" t="s">
        <v>39947</v>
      </c>
    </row>
    <row r="933" spans="1:14">
      <c r="A933">
        <f t="shared" si="14"/>
        <v>931</v>
      </c>
      <c r="B933" t="s">
        <v>612</v>
      </c>
      <c r="C933">
        <f>VLOOKUP(B933,[11]Sheet2!A$1:B$100,2,FALSE)</f>
        <v>94</v>
      </c>
      <c r="D933" t="s">
        <v>39948</v>
      </c>
      <c r="E933" t="s">
        <v>39949</v>
      </c>
      <c r="F933" t="s">
        <v>39950</v>
      </c>
      <c r="G933" t="s">
        <v>35818</v>
      </c>
      <c r="H933">
        <v>2014</v>
      </c>
      <c r="I933" t="s">
        <v>863</v>
      </c>
      <c r="J933" t="s">
        <v>22</v>
      </c>
      <c r="K933" t="s">
        <v>39951</v>
      </c>
      <c r="L933">
        <v>1</v>
      </c>
    </row>
    <row r="934" spans="1:14">
      <c r="A934">
        <f t="shared" si="14"/>
        <v>932</v>
      </c>
      <c r="B934" t="s">
        <v>612</v>
      </c>
      <c r="C934">
        <f>VLOOKUP(B934,[11]Sheet2!A$1:B$100,2,FALSE)</f>
        <v>94</v>
      </c>
      <c r="D934" t="s">
        <v>39952</v>
      </c>
      <c r="E934" t="s">
        <v>39953</v>
      </c>
      <c r="F934" t="s">
        <v>39954</v>
      </c>
      <c r="G934" t="s">
        <v>37292</v>
      </c>
      <c r="H934">
        <v>1966</v>
      </c>
      <c r="I934" t="s">
        <v>863</v>
      </c>
      <c r="J934" t="s">
        <v>22</v>
      </c>
      <c r="K934" t="s">
        <v>39955</v>
      </c>
      <c r="L934">
        <v>20</v>
      </c>
      <c r="M934" t="s">
        <v>39956</v>
      </c>
    </row>
    <row r="935" spans="1:14">
      <c r="A935">
        <f t="shared" si="14"/>
        <v>933</v>
      </c>
      <c r="B935" t="s">
        <v>612</v>
      </c>
      <c r="C935">
        <f>VLOOKUP(B935,[11]Sheet2!A$1:B$100,2,FALSE)</f>
        <v>94</v>
      </c>
      <c r="D935" t="s">
        <v>39957</v>
      </c>
      <c r="E935" t="s">
        <v>39958</v>
      </c>
      <c r="F935" t="s">
        <v>39959</v>
      </c>
      <c r="G935" t="s">
        <v>37292</v>
      </c>
      <c r="H935">
        <v>1997</v>
      </c>
      <c r="I935" t="s">
        <v>863</v>
      </c>
      <c r="J935" t="s">
        <v>22</v>
      </c>
      <c r="K935" t="s">
        <v>39960</v>
      </c>
      <c r="L935">
        <v>20</v>
      </c>
      <c r="M935" t="s">
        <v>39961</v>
      </c>
    </row>
    <row r="936" spans="1:14">
      <c r="A936">
        <f t="shared" si="14"/>
        <v>934</v>
      </c>
      <c r="B936" t="s">
        <v>612</v>
      </c>
      <c r="C936">
        <f>VLOOKUP(B936,[11]Sheet2!A$1:B$100,2,FALSE)</f>
        <v>94</v>
      </c>
      <c r="D936" t="s">
        <v>39962</v>
      </c>
      <c r="E936" t="s">
        <v>39963</v>
      </c>
      <c r="F936" t="s">
        <v>39964</v>
      </c>
      <c r="G936" t="s">
        <v>39965</v>
      </c>
      <c r="H936">
        <v>2001</v>
      </c>
      <c r="I936" t="s">
        <v>535</v>
      </c>
      <c r="J936" t="s">
        <v>22</v>
      </c>
      <c r="K936" t="s">
        <v>39966</v>
      </c>
      <c r="L936">
        <v>6</v>
      </c>
      <c r="M936" t="s">
        <v>39967</v>
      </c>
    </row>
    <row r="937" spans="1:14">
      <c r="A937">
        <f t="shared" si="14"/>
        <v>935</v>
      </c>
      <c r="B937" t="s">
        <v>612</v>
      </c>
      <c r="C937">
        <f>VLOOKUP(B937,[11]Sheet2!A$1:B$100,2,FALSE)</f>
        <v>94</v>
      </c>
      <c r="D937" t="s">
        <v>39968</v>
      </c>
      <c r="E937" t="s">
        <v>39969</v>
      </c>
      <c r="F937" t="s">
        <v>39970</v>
      </c>
      <c r="G937" t="s">
        <v>10601</v>
      </c>
      <c r="H937">
        <v>1961</v>
      </c>
      <c r="I937" t="s">
        <v>10602</v>
      </c>
      <c r="J937" t="s">
        <v>22</v>
      </c>
      <c r="K937" t="s">
        <v>39971</v>
      </c>
      <c r="L937">
        <v>16</v>
      </c>
      <c r="M937" t="s">
        <v>39972</v>
      </c>
    </row>
    <row r="938" spans="1:14">
      <c r="A938">
        <f t="shared" si="14"/>
        <v>936</v>
      </c>
      <c r="B938" t="s">
        <v>612</v>
      </c>
      <c r="C938">
        <f>VLOOKUP(B938,[11]Sheet2!A$1:B$100,2,FALSE)</f>
        <v>94</v>
      </c>
      <c r="D938" t="s">
        <v>39973</v>
      </c>
      <c r="E938" t="s">
        <v>39974</v>
      </c>
      <c r="F938" t="s">
        <v>39975</v>
      </c>
      <c r="G938" t="s">
        <v>34838</v>
      </c>
      <c r="H938">
        <v>1999</v>
      </c>
      <c r="I938" t="s">
        <v>9565</v>
      </c>
      <c r="J938" t="s">
        <v>22</v>
      </c>
      <c r="K938" t="s">
        <v>39976</v>
      </c>
      <c r="L938">
        <v>36</v>
      </c>
      <c r="M938" t="s">
        <v>39977</v>
      </c>
    </row>
    <row r="939" spans="1:14">
      <c r="A939">
        <f t="shared" si="14"/>
        <v>937</v>
      </c>
      <c r="B939" t="s">
        <v>612</v>
      </c>
      <c r="C939">
        <f>VLOOKUP(B939,[11]Sheet2!A$1:B$100,2,FALSE)</f>
        <v>94</v>
      </c>
      <c r="D939" t="s">
        <v>39978</v>
      </c>
      <c r="E939" t="s">
        <v>39979</v>
      </c>
      <c r="F939" t="s">
        <v>39980</v>
      </c>
      <c r="H939">
        <v>1968</v>
      </c>
      <c r="I939" t="s">
        <v>39617</v>
      </c>
      <c r="J939" t="s">
        <v>22</v>
      </c>
      <c r="K939" t="s">
        <v>39981</v>
      </c>
      <c r="L939">
        <v>4</v>
      </c>
      <c r="M939" t="s">
        <v>39979</v>
      </c>
      <c r="N939" t="s">
        <v>24</v>
      </c>
    </row>
    <row r="940" spans="1:14">
      <c r="A940">
        <f t="shared" si="14"/>
        <v>938</v>
      </c>
      <c r="B940" t="s">
        <v>612</v>
      </c>
      <c r="C940">
        <f>VLOOKUP(B940,[11]Sheet2!A$1:B$100,2,FALSE)</f>
        <v>94</v>
      </c>
      <c r="D940" t="s">
        <v>39982</v>
      </c>
      <c r="E940" t="s">
        <v>39983</v>
      </c>
      <c r="F940" t="s">
        <v>39984</v>
      </c>
      <c r="J940" t="s">
        <v>22</v>
      </c>
      <c r="K940" t="s">
        <v>39985</v>
      </c>
      <c r="M940" t="s">
        <v>39983</v>
      </c>
      <c r="N940" t="s">
        <v>24</v>
      </c>
    </row>
    <row r="941" spans="1:14">
      <c r="A941">
        <f t="shared" si="14"/>
        <v>939</v>
      </c>
      <c r="B941" t="s">
        <v>612</v>
      </c>
      <c r="C941">
        <f>VLOOKUP(B941,[11]Sheet2!A$1:B$100,2,FALSE)</f>
        <v>94</v>
      </c>
      <c r="D941" t="s">
        <v>39986</v>
      </c>
      <c r="E941" t="s">
        <v>39987</v>
      </c>
      <c r="F941" t="s">
        <v>36442</v>
      </c>
      <c r="G941" t="s">
        <v>3304</v>
      </c>
      <c r="H941">
        <v>2007</v>
      </c>
      <c r="I941" t="s">
        <v>863</v>
      </c>
      <c r="J941" t="s">
        <v>22</v>
      </c>
      <c r="K941" t="s">
        <v>39988</v>
      </c>
      <c r="L941">
        <v>31</v>
      </c>
      <c r="M941" t="s">
        <v>39989</v>
      </c>
    </row>
    <row r="942" spans="1:14">
      <c r="A942">
        <f t="shared" si="14"/>
        <v>940</v>
      </c>
      <c r="B942" t="s">
        <v>612</v>
      </c>
      <c r="C942">
        <f>VLOOKUP(B942,[11]Sheet2!A$1:B$100,2,FALSE)</f>
        <v>94</v>
      </c>
      <c r="D942" t="s">
        <v>39990</v>
      </c>
      <c r="E942" t="s">
        <v>39991</v>
      </c>
      <c r="F942" t="s">
        <v>39992</v>
      </c>
      <c r="G942" t="s">
        <v>7907</v>
      </c>
      <c r="H942">
        <v>1994</v>
      </c>
      <c r="I942" t="s">
        <v>3090</v>
      </c>
      <c r="J942" t="s">
        <v>22</v>
      </c>
      <c r="K942" t="s">
        <v>39993</v>
      </c>
      <c r="L942">
        <v>47</v>
      </c>
    </row>
    <row r="943" spans="1:14">
      <c r="A943">
        <f t="shared" si="14"/>
        <v>941</v>
      </c>
      <c r="B943" t="s">
        <v>109</v>
      </c>
      <c r="C943">
        <f>VLOOKUP(B943,[11]Sheet2!A$1:B$100,2,FALSE)</f>
        <v>95</v>
      </c>
      <c r="D943" t="s">
        <v>39994</v>
      </c>
      <c r="F943" t="s">
        <v>39995</v>
      </c>
      <c r="G943" t="s">
        <v>39996</v>
      </c>
      <c r="H943">
        <v>2012</v>
      </c>
      <c r="J943" t="s">
        <v>22</v>
      </c>
      <c r="N943" t="s">
        <v>34</v>
      </c>
    </row>
    <row r="944" spans="1:14">
      <c r="A944">
        <f t="shared" si="14"/>
        <v>942</v>
      </c>
      <c r="B944" t="s">
        <v>109</v>
      </c>
      <c r="C944">
        <f>VLOOKUP(B944,[11]Sheet2!A$1:B$100,2,FALSE)</f>
        <v>95</v>
      </c>
      <c r="D944" t="s">
        <v>39997</v>
      </c>
      <c r="E944" t="s">
        <v>39998</v>
      </c>
      <c r="F944" t="s">
        <v>39999</v>
      </c>
      <c r="H944">
        <v>2007</v>
      </c>
      <c r="I944" t="s">
        <v>6091</v>
      </c>
      <c r="J944" t="s">
        <v>102</v>
      </c>
      <c r="K944" t="s">
        <v>40000</v>
      </c>
    </row>
    <row r="945" spans="1:14">
      <c r="A945">
        <f t="shared" si="14"/>
        <v>943</v>
      </c>
      <c r="B945" t="s">
        <v>109</v>
      </c>
      <c r="C945">
        <f>VLOOKUP(B945,[11]Sheet2!A$1:B$100,2,FALSE)</f>
        <v>95</v>
      </c>
      <c r="D945" t="s">
        <v>40001</v>
      </c>
      <c r="E945" t="s">
        <v>40002</v>
      </c>
      <c r="F945" t="s">
        <v>40003</v>
      </c>
      <c r="G945" t="s">
        <v>2573</v>
      </c>
      <c r="H945">
        <v>2008</v>
      </c>
      <c r="I945" t="s">
        <v>863</v>
      </c>
      <c r="J945" t="s">
        <v>22</v>
      </c>
      <c r="K945" t="s">
        <v>40004</v>
      </c>
      <c r="L945">
        <v>15</v>
      </c>
      <c r="M945" t="s">
        <v>40002</v>
      </c>
      <c r="N945" t="s">
        <v>1717</v>
      </c>
    </row>
    <row r="946" spans="1:14">
      <c r="A946">
        <f t="shared" si="14"/>
        <v>944</v>
      </c>
      <c r="B946" t="s">
        <v>109</v>
      </c>
      <c r="C946">
        <f>VLOOKUP(B946,[11]Sheet2!A$1:B$100,2,FALSE)</f>
        <v>95</v>
      </c>
      <c r="D946" t="s">
        <v>40005</v>
      </c>
      <c r="E946" t="s">
        <v>40006</v>
      </c>
      <c r="F946" t="s">
        <v>40007</v>
      </c>
      <c r="G946" t="s">
        <v>37292</v>
      </c>
      <c r="H946">
        <v>1999</v>
      </c>
      <c r="I946" t="s">
        <v>863</v>
      </c>
      <c r="J946" t="s">
        <v>22</v>
      </c>
      <c r="K946" t="s">
        <v>40008</v>
      </c>
      <c r="L946">
        <v>262</v>
      </c>
      <c r="M946" t="s">
        <v>40009</v>
      </c>
    </row>
    <row r="947" spans="1:14">
      <c r="A947">
        <f t="shared" si="14"/>
        <v>945</v>
      </c>
      <c r="B947" t="s">
        <v>109</v>
      </c>
      <c r="C947">
        <f>VLOOKUP(B947,[11]Sheet2!A$1:B$100,2,FALSE)</f>
        <v>95</v>
      </c>
      <c r="D947" t="s">
        <v>40010</v>
      </c>
      <c r="E947" t="s">
        <v>40011</v>
      </c>
      <c r="F947" t="s">
        <v>40012</v>
      </c>
      <c r="G947" t="s">
        <v>35818</v>
      </c>
      <c r="H947">
        <v>2002</v>
      </c>
      <c r="I947" t="s">
        <v>863</v>
      </c>
      <c r="J947" t="s">
        <v>22</v>
      </c>
      <c r="K947" t="s">
        <v>40013</v>
      </c>
      <c r="L947">
        <v>31</v>
      </c>
      <c r="M947" t="s">
        <v>40014</v>
      </c>
    </row>
    <row r="948" spans="1:14">
      <c r="A948">
        <f t="shared" si="14"/>
        <v>946</v>
      </c>
      <c r="B948" t="s">
        <v>109</v>
      </c>
      <c r="C948">
        <f>VLOOKUP(B948,[11]Sheet2!A$1:B$100,2,FALSE)</f>
        <v>95</v>
      </c>
      <c r="D948" t="s">
        <v>40015</v>
      </c>
      <c r="E948" t="s">
        <v>40016</v>
      </c>
      <c r="F948" t="s">
        <v>40017</v>
      </c>
      <c r="G948" t="s">
        <v>7907</v>
      </c>
      <c r="H948">
        <v>2010</v>
      </c>
      <c r="I948" t="s">
        <v>3090</v>
      </c>
      <c r="J948" t="s">
        <v>22</v>
      </c>
      <c r="K948" t="s">
        <v>40018</v>
      </c>
      <c r="L948">
        <v>8</v>
      </c>
      <c r="M948" t="s">
        <v>40019</v>
      </c>
    </row>
    <row r="949" spans="1:14">
      <c r="A949">
        <f t="shared" si="14"/>
        <v>947</v>
      </c>
      <c r="B949" t="s">
        <v>109</v>
      </c>
      <c r="C949">
        <f>VLOOKUP(B949,[11]Sheet2!A$1:B$100,2,FALSE)</f>
        <v>95</v>
      </c>
      <c r="D949" t="s">
        <v>40020</v>
      </c>
      <c r="E949" t="s">
        <v>40021</v>
      </c>
      <c r="F949" t="s">
        <v>40022</v>
      </c>
      <c r="H949">
        <v>1986</v>
      </c>
      <c r="I949" t="s">
        <v>40023</v>
      </c>
      <c r="J949" t="s">
        <v>4626</v>
      </c>
      <c r="K949" t="s">
        <v>40024</v>
      </c>
      <c r="L949">
        <v>6</v>
      </c>
      <c r="M949" t="s">
        <v>40025</v>
      </c>
      <c r="N949" t="s">
        <v>34</v>
      </c>
    </row>
    <row r="950" spans="1:14">
      <c r="A950">
        <f t="shared" si="14"/>
        <v>948</v>
      </c>
      <c r="B950" t="s">
        <v>109</v>
      </c>
      <c r="C950">
        <f>VLOOKUP(B950,[11]Sheet2!A$1:B$100,2,FALSE)</f>
        <v>95</v>
      </c>
      <c r="D950" t="s">
        <v>40026</v>
      </c>
      <c r="E950" t="s">
        <v>40027</v>
      </c>
      <c r="F950" t="s">
        <v>40028</v>
      </c>
      <c r="G950" t="s">
        <v>39658</v>
      </c>
      <c r="H950">
        <v>2008</v>
      </c>
      <c r="I950" t="s">
        <v>4680</v>
      </c>
      <c r="J950" t="s">
        <v>22</v>
      </c>
      <c r="K950" t="s">
        <v>40029</v>
      </c>
      <c r="L950">
        <v>3</v>
      </c>
    </row>
    <row r="951" spans="1:14">
      <c r="A951">
        <f t="shared" si="14"/>
        <v>949</v>
      </c>
      <c r="B951" t="s">
        <v>109</v>
      </c>
      <c r="C951">
        <f>VLOOKUP(B951,[11]Sheet2!A$1:B$100,2,FALSE)</f>
        <v>95</v>
      </c>
      <c r="D951" t="s">
        <v>40030</v>
      </c>
      <c r="E951" t="s">
        <v>40031</v>
      </c>
      <c r="F951" t="s">
        <v>40032</v>
      </c>
      <c r="G951" t="s">
        <v>8791</v>
      </c>
      <c r="H951">
        <v>2005</v>
      </c>
      <c r="I951" t="s">
        <v>9565</v>
      </c>
      <c r="J951" t="s">
        <v>22</v>
      </c>
      <c r="K951" t="s">
        <v>40033</v>
      </c>
      <c r="L951">
        <v>19</v>
      </c>
      <c r="M951" t="s">
        <v>40034</v>
      </c>
    </row>
    <row r="952" spans="1:14">
      <c r="A952">
        <f t="shared" si="14"/>
        <v>950</v>
      </c>
      <c r="B952" t="s">
        <v>109</v>
      </c>
      <c r="C952">
        <f>VLOOKUP(B952,[11]Sheet2!A$1:B$100,2,FALSE)</f>
        <v>95</v>
      </c>
      <c r="D952" t="s">
        <v>40035</v>
      </c>
      <c r="E952" t="s">
        <v>40036</v>
      </c>
      <c r="F952" t="s">
        <v>40037</v>
      </c>
      <c r="G952" t="s">
        <v>37440</v>
      </c>
      <c r="H952">
        <v>1979</v>
      </c>
      <c r="I952" t="s">
        <v>4680</v>
      </c>
      <c r="J952" t="s">
        <v>22</v>
      </c>
      <c r="K952" t="s">
        <v>40038</v>
      </c>
      <c r="L952">
        <v>7</v>
      </c>
    </row>
    <row r="953" spans="1:14">
      <c r="A953">
        <f t="shared" si="14"/>
        <v>951</v>
      </c>
      <c r="B953" t="s">
        <v>81</v>
      </c>
      <c r="C953">
        <f>VLOOKUP(B953,[11]Sheet2!A$1:B$100,2,FALSE)</f>
        <v>96</v>
      </c>
      <c r="D953" t="s">
        <v>40039</v>
      </c>
      <c r="E953" t="s">
        <v>40040</v>
      </c>
      <c r="F953" t="s">
        <v>40041</v>
      </c>
      <c r="G953" t="s">
        <v>5278</v>
      </c>
      <c r="H953">
        <v>2005</v>
      </c>
      <c r="I953" t="s">
        <v>535</v>
      </c>
      <c r="J953" t="s">
        <v>22</v>
      </c>
      <c r="K953" t="s">
        <v>40042</v>
      </c>
      <c r="L953">
        <v>11</v>
      </c>
    </row>
    <row r="954" spans="1:14">
      <c r="A954">
        <f t="shared" si="14"/>
        <v>952</v>
      </c>
      <c r="B954" t="s">
        <v>81</v>
      </c>
      <c r="C954">
        <f>VLOOKUP(B954,[11]Sheet2!A$1:B$100,2,FALSE)</f>
        <v>96</v>
      </c>
      <c r="D954" t="s">
        <v>40043</v>
      </c>
      <c r="E954" t="s">
        <v>40044</v>
      </c>
      <c r="F954" t="s">
        <v>40045</v>
      </c>
      <c r="G954" t="s">
        <v>37090</v>
      </c>
      <c r="H954">
        <v>2004</v>
      </c>
      <c r="I954" t="s">
        <v>413</v>
      </c>
      <c r="J954" t="s">
        <v>22</v>
      </c>
      <c r="K954" t="s">
        <v>40046</v>
      </c>
      <c r="L954">
        <v>14</v>
      </c>
      <c r="M954" t="s">
        <v>40044</v>
      </c>
      <c r="N954" t="s">
        <v>1717</v>
      </c>
    </row>
    <row r="955" spans="1:14">
      <c r="A955">
        <f t="shared" si="14"/>
        <v>953</v>
      </c>
      <c r="B955" t="s">
        <v>81</v>
      </c>
      <c r="C955">
        <f>VLOOKUP(B955,[11]Sheet2!A$1:B$100,2,FALSE)</f>
        <v>96</v>
      </c>
      <c r="D955" t="s">
        <v>40047</v>
      </c>
      <c r="E955" t="s">
        <v>40048</v>
      </c>
      <c r="F955" t="s">
        <v>40049</v>
      </c>
      <c r="G955" t="s">
        <v>40050</v>
      </c>
      <c r="H955">
        <v>1989</v>
      </c>
      <c r="I955" t="s">
        <v>535</v>
      </c>
      <c r="J955" t="s">
        <v>22</v>
      </c>
      <c r="K955" t="s">
        <v>40051</v>
      </c>
      <c r="L955">
        <v>77</v>
      </c>
    </row>
    <row r="956" spans="1:14">
      <c r="A956">
        <f t="shared" si="14"/>
        <v>954</v>
      </c>
      <c r="B956" t="s">
        <v>81</v>
      </c>
      <c r="C956">
        <f>VLOOKUP(B956,[11]Sheet2!A$1:B$100,2,FALSE)</f>
        <v>96</v>
      </c>
      <c r="D956" t="s">
        <v>40052</v>
      </c>
      <c r="E956" t="s">
        <v>40053</v>
      </c>
      <c r="F956" t="s">
        <v>40054</v>
      </c>
      <c r="G956" t="s">
        <v>17874</v>
      </c>
      <c r="H956">
        <v>2004</v>
      </c>
      <c r="I956" t="s">
        <v>863</v>
      </c>
      <c r="J956" t="s">
        <v>22</v>
      </c>
      <c r="K956" t="s">
        <v>40055</v>
      </c>
      <c r="L956">
        <v>8</v>
      </c>
      <c r="M956" t="s">
        <v>40056</v>
      </c>
    </row>
    <row r="957" spans="1:14">
      <c r="A957">
        <f t="shared" si="14"/>
        <v>955</v>
      </c>
      <c r="B957" t="s">
        <v>81</v>
      </c>
      <c r="C957">
        <f>VLOOKUP(B957,[11]Sheet2!A$1:B$100,2,FALSE)</f>
        <v>96</v>
      </c>
      <c r="D957" t="s">
        <v>40057</v>
      </c>
      <c r="E957" t="s">
        <v>40058</v>
      </c>
      <c r="F957" t="s">
        <v>40059</v>
      </c>
      <c r="G957" t="s">
        <v>38797</v>
      </c>
      <c r="H957">
        <v>2013</v>
      </c>
      <c r="I957" t="s">
        <v>97</v>
      </c>
      <c r="J957" t="s">
        <v>22</v>
      </c>
      <c r="K957" t="s">
        <v>40060</v>
      </c>
    </row>
    <row r="958" spans="1:14">
      <c r="A958">
        <f t="shared" si="14"/>
        <v>956</v>
      </c>
      <c r="B958" t="s">
        <v>81</v>
      </c>
      <c r="C958">
        <f>VLOOKUP(B958,[11]Sheet2!A$1:B$100,2,FALSE)</f>
        <v>96</v>
      </c>
      <c r="D958" t="s">
        <v>40061</v>
      </c>
      <c r="E958" t="s">
        <v>40062</v>
      </c>
      <c r="F958" t="s">
        <v>40063</v>
      </c>
      <c r="G958" t="s">
        <v>8791</v>
      </c>
      <c r="H958">
        <v>2013</v>
      </c>
      <c r="I958" t="s">
        <v>9565</v>
      </c>
      <c r="J958" t="s">
        <v>22</v>
      </c>
      <c r="K958" t="s">
        <v>40064</v>
      </c>
      <c r="L958">
        <v>2</v>
      </c>
      <c r="M958" t="s">
        <v>40062</v>
      </c>
      <c r="N958" t="s">
        <v>1717</v>
      </c>
    </row>
    <row r="959" spans="1:14">
      <c r="A959">
        <f t="shared" si="14"/>
        <v>957</v>
      </c>
      <c r="B959" t="s">
        <v>81</v>
      </c>
      <c r="C959">
        <f>VLOOKUP(B959,[11]Sheet2!A$1:B$100,2,FALSE)</f>
        <v>96</v>
      </c>
      <c r="D959" t="s">
        <v>40065</v>
      </c>
      <c r="E959" t="s">
        <v>40066</v>
      </c>
      <c r="F959" t="s">
        <v>40067</v>
      </c>
      <c r="G959" t="s">
        <v>38486</v>
      </c>
      <c r="H959">
        <v>2013</v>
      </c>
      <c r="I959" t="s">
        <v>9565</v>
      </c>
      <c r="J959" t="s">
        <v>22</v>
      </c>
      <c r="K959" t="s">
        <v>40068</v>
      </c>
      <c r="L959">
        <v>2</v>
      </c>
      <c r="M959" t="s">
        <v>40066</v>
      </c>
      <c r="N959" t="s">
        <v>1717</v>
      </c>
    </row>
    <row r="960" spans="1:14">
      <c r="A960">
        <f t="shared" si="14"/>
        <v>958</v>
      </c>
      <c r="B960" t="s">
        <v>81</v>
      </c>
      <c r="C960">
        <f>VLOOKUP(B960,[11]Sheet2!A$1:B$100,2,FALSE)</f>
        <v>96</v>
      </c>
      <c r="D960" t="s">
        <v>40069</v>
      </c>
      <c r="E960" t="s">
        <v>40070</v>
      </c>
      <c r="F960" t="s">
        <v>40071</v>
      </c>
      <c r="G960" t="s">
        <v>37090</v>
      </c>
      <c r="H960">
        <v>2013</v>
      </c>
      <c r="I960" t="s">
        <v>413</v>
      </c>
      <c r="J960" t="s">
        <v>22</v>
      </c>
      <c r="K960" t="s">
        <v>40072</v>
      </c>
      <c r="L960">
        <v>1</v>
      </c>
    </row>
    <row r="961" spans="1:14">
      <c r="A961">
        <f t="shared" si="14"/>
        <v>959</v>
      </c>
      <c r="B961" t="s">
        <v>81</v>
      </c>
      <c r="C961">
        <f>VLOOKUP(B961,[11]Sheet2!A$1:B$100,2,FALSE)</f>
        <v>96</v>
      </c>
      <c r="D961" t="s">
        <v>40073</v>
      </c>
      <c r="F961" t="s">
        <v>40074</v>
      </c>
      <c r="G961" t="s">
        <v>20</v>
      </c>
      <c r="H961">
        <v>1969</v>
      </c>
      <c r="I961" t="s">
        <v>40075</v>
      </c>
      <c r="J961" t="s">
        <v>4645</v>
      </c>
      <c r="N961" t="s">
        <v>34</v>
      </c>
    </row>
    <row r="962" spans="1:14">
      <c r="A962">
        <f t="shared" si="14"/>
        <v>960</v>
      </c>
      <c r="B962" t="s">
        <v>81</v>
      </c>
      <c r="C962">
        <f>VLOOKUP(B962,[11]Sheet2!A$1:B$100,2,FALSE)</f>
        <v>96</v>
      </c>
      <c r="D962" t="s">
        <v>40076</v>
      </c>
      <c r="E962" t="s">
        <v>40077</v>
      </c>
      <c r="F962" t="s">
        <v>40078</v>
      </c>
      <c r="G962" t="s">
        <v>423</v>
      </c>
      <c r="H962">
        <v>2006</v>
      </c>
      <c r="I962" t="s">
        <v>424</v>
      </c>
      <c r="J962" t="s">
        <v>22</v>
      </c>
      <c r="K962" t="s">
        <v>40079</v>
      </c>
      <c r="L962">
        <v>11</v>
      </c>
      <c r="M962" t="s">
        <v>40080</v>
      </c>
    </row>
    <row r="963" spans="1:14">
      <c r="A963">
        <f t="shared" si="14"/>
        <v>961</v>
      </c>
      <c r="B963" t="s">
        <v>558</v>
      </c>
      <c r="C963">
        <f>VLOOKUP(B963,[11]Sheet2!A$1:B$100,2,FALSE)</f>
        <v>97</v>
      </c>
      <c r="D963" t="s">
        <v>40081</v>
      </c>
      <c r="E963" t="s">
        <v>40082</v>
      </c>
      <c r="F963" t="s">
        <v>40083</v>
      </c>
      <c r="G963" t="s">
        <v>2573</v>
      </c>
      <c r="H963">
        <v>1992</v>
      </c>
      <c r="I963" t="s">
        <v>38813</v>
      </c>
      <c r="J963" t="s">
        <v>22</v>
      </c>
      <c r="K963" t="s">
        <v>40084</v>
      </c>
      <c r="L963">
        <v>12</v>
      </c>
      <c r="M963" t="s">
        <v>40085</v>
      </c>
    </row>
    <row r="964" spans="1:14">
      <c r="A964">
        <f t="shared" si="14"/>
        <v>962</v>
      </c>
      <c r="B964" t="s">
        <v>558</v>
      </c>
      <c r="C964">
        <f>VLOOKUP(B964,[11]Sheet2!A$1:B$100,2,FALSE)</f>
        <v>97</v>
      </c>
      <c r="D964" t="s">
        <v>40086</v>
      </c>
      <c r="E964" t="s">
        <v>40087</v>
      </c>
      <c r="F964" t="s">
        <v>36005</v>
      </c>
      <c r="G964" t="s">
        <v>35818</v>
      </c>
      <c r="H964">
        <v>1986</v>
      </c>
      <c r="I964" t="s">
        <v>353</v>
      </c>
      <c r="J964" t="s">
        <v>22</v>
      </c>
      <c r="K964" t="s">
        <v>40088</v>
      </c>
      <c r="L964">
        <v>85</v>
      </c>
    </row>
    <row r="965" spans="1:14">
      <c r="A965">
        <f t="shared" ref="A965:A1002" si="15">A964+1</f>
        <v>963</v>
      </c>
      <c r="B965" t="s">
        <v>558</v>
      </c>
      <c r="C965">
        <f>VLOOKUP(B965,[11]Sheet2!A$1:B$100,2,FALSE)</f>
        <v>97</v>
      </c>
      <c r="D965" t="s">
        <v>37897</v>
      </c>
      <c r="E965" t="s">
        <v>40089</v>
      </c>
      <c r="F965" t="s">
        <v>40090</v>
      </c>
      <c r="G965" t="s">
        <v>7907</v>
      </c>
      <c r="H965">
        <v>1994</v>
      </c>
      <c r="I965" t="s">
        <v>37899</v>
      </c>
      <c r="J965" t="s">
        <v>22</v>
      </c>
      <c r="K965" t="s">
        <v>40091</v>
      </c>
      <c r="L965">
        <v>2</v>
      </c>
      <c r="M965" t="s">
        <v>40089</v>
      </c>
      <c r="N965" t="s">
        <v>24</v>
      </c>
    </row>
    <row r="966" spans="1:14">
      <c r="A966">
        <f t="shared" si="15"/>
        <v>964</v>
      </c>
      <c r="B966" t="s">
        <v>558</v>
      </c>
      <c r="C966">
        <f>VLOOKUP(B966,[11]Sheet2!A$1:B$100,2,FALSE)</f>
        <v>97</v>
      </c>
      <c r="D966" t="s">
        <v>40092</v>
      </c>
      <c r="E966" t="s">
        <v>40093</v>
      </c>
      <c r="F966" t="s">
        <v>40094</v>
      </c>
      <c r="G966" t="s">
        <v>35818</v>
      </c>
      <c r="H966">
        <v>2007</v>
      </c>
      <c r="I966" t="s">
        <v>863</v>
      </c>
      <c r="J966" t="s">
        <v>22</v>
      </c>
      <c r="K966" t="s">
        <v>40095</v>
      </c>
      <c r="L966">
        <v>34</v>
      </c>
      <c r="M966" t="s">
        <v>40096</v>
      </c>
    </row>
    <row r="967" spans="1:14">
      <c r="A967">
        <f t="shared" si="15"/>
        <v>965</v>
      </c>
      <c r="B967" t="s">
        <v>558</v>
      </c>
      <c r="C967">
        <f>VLOOKUP(B967,[11]Sheet2!A$1:B$100,2,FALSE)</f>
        <v>97</v>
      </c>
      <c r="D967" t="s">
        <v>40097</v>
      </c>
      <c r="E967" t="s">
        <v>40098</v>
      </c>
      <c r="F967" t="s">
        <v>40099</v>
      </c>
      <c r="H967">
        <v>2003</v>
      </c>
      <c r="I967" t="s">
        <v>40100</v>
      </c>
      <c r="J967" t="s">
        <v>4626</v>
      </c>
      <c r="K967" t="s">
        <v>40101</v>
      </c>
      <c r="M967" t="s">
        <v>40098</v>
      </c>
      <c r="N967" t="s">
        <v>24</v>
      </c>
    </row>
    <row r="968" spans="1:14">
      <c r="A968">
        <f t="shared" si="15"/>
        <v>966</v>
      </c>
      <c r="B968" t="s">
        <v>558</v>
      </c>
      <c r="C968">
        <f>VLOOKUP(B968,[11]Sheet2!A$1:B$100,2,FALSE)</f>
        <v>97</v>
      </c>
      <c r="D968" t="s">
        <v>40102</v>
      </c>
      <c r="E968" t="s">
        <v>40103</v>
      </c>
      <c r="F968" t="s">
        <v>40104</v>
      </c>
      <c r="G968" t="s">
        <v>218</v>
      </c>
      <c r="H968">
        <v>2006</v>
      </c>
      <c r="I968" t="s">
        <v>24917</v>
      </c>
      <c r="J968" t="s">
        <v>22</v>
      </c>
      <c r="K968" t="s">
        <v>40105</v>
      </c>
      <c r="L968">
        <v>66</v>
      </c>
      <c r="M968" t="s">
        <v>40106</v>
      </c>
    </row>
    <row r="969" spans="1:14">
      <c r="A969">
        <f t="shared" si="15"/>
        <v>967</v>
      </c>
      <c r="B969" t="s">
        <v>558</v>
      </c>
      <c r="C969">
        <f>VLOOKUP(B969,[11]Sheet2!A$1:B$100,2,FALSE)</f>
        <v>97</v>
      </c>
      <c r="D969" t="s">
        <v>40107</v>
      </c>
      <c r="J969" t="s">
        <v>4645</v>
      </c>
      <c r="N969" t="s">
        <v>34</v>
      </c>
    </row>
    <row r="970" spans="1:14">
      <c r="A970">
        <f t="shared" si="15"/>
        <v>968</v>
      </c>
      <c r="B970" t="s">
        <v>558</v>
      </c>
      <c r="C970">
        <f>VLOOKUP(B970,[11]Sheet2!A$1:B$100,2,FALSE)</f>
        <v>97</v>
      </c>
      <c r="D970" t="s">
        <v>40108</v>
      </c>
      <c r="E970" t="s">
        <v>40109</v>
      </c>
      <c r="F970" t="s">
        <v>40110</v>
      </c>
      <c r="G970" t="s">
        <v>7907</v>
      </c>
      <c r="H970">
        <v>2004</v>
      </c>
      <c r="I970" t="s">
        <v>3090</v>
      </c>
      <c r="J970" t="s">
        <v>22</v>
      </c>
      <c r="K970" t="s">
        <v>40111</v>
      </c>
      <c r="L970">
        <v>33</v>
      </c>
      <c r="M970" t="s">
        <v>40112</v>
      </c>
    </row>
    <row r="971" spans="1:14">
      <c r="A971">
        <f t="shared" si="15"/>
        <v>969</v>
      </c>
      <c r="B971" t="s">
        <v>558</v>
      </c>
      <c r="C971">
        <f>VLOOKUP(B971,[11]Sheet2!A$1:B$100,2,FALSE)</f>
        <v>97</v>
      </c>
      <c r="D971" t="s">
        <v>40113</v>
      </c>
      <c r="E971" t="s">
        <v>40114</v>
      </c>
      <c r="F971" t="s">
        <v>40115</v>
      </c>
      <c r="G971" t="s">
        <v>36475</v>
      </c>
      <c r="H971">
        <v>1985</v>
      </c>
      <c r="I971" t="s">
        <v>36476</v>
      </c>
      <c r="J971" t="s">
        <v>22</v>
      </c>
      <c r="K971" t="s">
        <v>40116</v>
      </c>
      <c r="L971">
        <v>36</v>
      </c>
    </row>
    <row r="972" spans="1:14">
      <c r="A972">
        <f t="shared" si="15"/>
        <v>970</v>
      </c>
      <c r="B972" t="s">
        <v>558</v>
      </c>
      <c r="C972">
        <f>VLOOKUP(B972,[11]Sheet2!A$1:B$100,2,FALSE)</f>
        <v>97</v>
      </c>
      <c r="D972" t="s">
        <v>40117</v>
      </c>
      <c r="E972" t="s">
        <v>40118</v>
      </c>
      <c r="F972" t="s">
        <v>40119</v>
      </c>
      <c r="G972" t="s">
        <v>40120</v>
      </c>
      <c r="H972">
        <v>2007</v>
      </c>
      <c r="I972" t="s">
        <v>535</v>
      </c>
      <c r="J972" t="s">
        <v>22</v>
      </c>
      <c r="K972" t="s">
        <v>40121</v>
      </c>
      <c r="L972">
        <v>5</v>
      </c>
    </row>
    <row r="973" spans="1:14">
      <c r="A973">
        <f t="shared" si="15"/>
        <v>971</v>
      </c>
      <c r="B973" t="s">
        <v>86</v>
      </c>
      <c r="C973">
        <f>VLOOKUP(B973,[11]Sheet2!A$1:B$100,2,FALSE)</f>
        <v>98</v>
      </c>
      <c r="D973" t="s">
        <v>40122</v>
      </c>
      <c r="E973" t="s">
        <v>40123</v>
      </c>
      <c r="F973" t="s">
        <v>40124</v>
      </c>
      <c r="G973" t="s">
        <v>35818</v>
      </c>
      <c r="H973">
        <v>1997</v>
      </c>
      <c r="I973" t="s">
        <v>353</v>
      </c>
      <c r="J973" t="s">
        <v>22</v>
      </c>
      <c r="K973" t="s">
        <v>40125</v>
      </c>
    </row>
    <row r="974" spans="1:14">
      <c r="A974">
        <f t="shared" si="15"/>
        <v>972</v>
      </c>
      <c r="B974" t="s">
        <v>86</v>
      </c>
      <c r="C974">
        <f>VLOOKUP(B974,[11]Sheet2!A$1:B$100,2,FALSE)</f>
        <v>98</v>
      </c>
      <c r="D974" t="s">
        <v>40126</v>
      </c>
      <c r="F974" t="s">
        <v>40127</v>
      </c>
      <c r="G974" t="s">
        <v>40128</v>
      </c>
      <c r="H974">
        <v>1997</v>
      </c>
      <c r="I974" t="s">
        <v>40129</v>
      </c>
      <c r="J974" t="s">
        <v>102</v>
      </c>
      <c r="N974" t="s">
        <v>34</v>
      </c>
    </row>
    <row r="975" spans="1:14">
      <c r="A975">
        <f t="shared" si="15"/>
        <v>973</v>
      </c>
      <c r="B975" t="s">
        <v>86</v>
      </c>
      <c r="C975">
        <f>VLOOKUP(B975,[11]Sheet2!A$1:B$100,2,FALSE)</f>
        <v>98</v>
      </c>
      <c r="D975" t="s">
        <v>40130</v>
      </c>
      <c r="E975" t="s">
        <v>40131</v>
      </c>
      <c r="F975" t="s">
        <v>40132</v>
      </c>
      <c r="G975" t="s">
        <v>35818</v>
      </c>
      <c r="H975">
        <v>2003</v>
      </c>
      <c r="I975" t="s">
        <v>863</v>
      </c>
      <c r="J975" t="s">
        <v>22</v>
      </c>
      <c r="K975" t="s">
        <v>40133</v>
      </c>
      <c r="L975">
        <v>44</v>
      </c>
      <c r="M975" t="s">
        <v>40134</v>
      </c>
    </row>
    <row r="976" spans="1:14">
      <c r="A976">
        <f t="shared" si="15"/>
        <v>974</v>
      </c>
      <c r="B976" t="s">
        <v>86</v>
      </c>
      <c r="C976">
        <f>VLOOKUP(B976,[11]Sheet2!A$1:B$100,2,FALSE)</f>
        <v>98</v>
      </c>
      <c r="D976" t="s">
        <v>40135</v>
      </c>
      <c r="E976" t="s">
        <v>40136</v>
      </c>
      <c r="F976" t="s">
        <v>40137</v>
      </c>
      <c r="H976">
        <v>2006</v>
      </c>
      <c r="I976" t="s">
        <v>39150</v>
      </c>
      <c r="J976" t="s">
        <v>4626</v>
      </c>
      <c r="K976" t="s">
        <v>40138</v>
      </c>
      <c r="L976">
        <v>1</v>
      </c>
      <c r="M976" t="s">
        <v>40139</v>
      </c>
    </row>
    <row r="977" spans="1:14">
      <c r="A977">
        <f t="shared" si="15"/>
        <v>975</v>
      </c>
      <c r="B977" t="s">
        <v>86</v>
      </c>
      <c r="C977">
        <f>VLOOKUP(B977,[11]Sheet2!A$1:B$100,2,FALSE)</f>
        <v>98</v>
      </c>
      <c r="D977" t="s">
        <v>40140</v>
      </c>
      <c r="E977" t="s">
        <v>40141</v>
      </c>
      <c r="F977" t="s">
        <v>40142</v>
      </c>
      <c r="G977" t="s">
        <v>40143</v>
      </c>
      <c r="H977">
        <v>2002</v>
      </c>
      <c r="I977" t="s">
        <v>353</v>
      </c>
      <c r="J977" t="s">
        <v>22</v>
      </c>
      <c r="K977" t="s">
        <v>40144</v>
      </c>
      <c r="L977">
        <v>6</v>
      </c>
    </row>
    <row r="978" spans="1:14">
      <c r="A978">
        <f t="shared" si="15"/>
        <v>976</v>
      </c>
      <c r="B978" t="s">
        <v>86</v>
      </c>
      <c r="C978">
        <f>VLOOKUP(B978,[11]Sheet2!A$1:B$100,2,FALSE)</f>
        <v>98</v>
      </c>
      <c r="D978" t="s">
        <v>40145</v>
      </c>
      <c r="E978" t="s">
        <v>40146</v>
      </c>
      <c r="F978" t="s">
        <v>40147</v>
      </c>
      <c r="G978" t="s">
        <v>37085</v>
      </c>
      <c r="H978">
        <v>2006</v>
      </c>
      <c r="I978" t="s">
        <v>535</v>
      </c>
      <c r="J978" t="s">
        <v>22</v>
      </c>
      <c r="K978" t="s">
        <v>40148</v>
      </c>
      <c r="L978">
        <v>9</v>
      </c>
    </row>
    <row r="979" spans="1:14">
      <c r="A979">
        <f t="shared" si="15"/>
        <v>977</v>
      </c>
      <c r="B979" t="s">
        <v>86</v>
      </c>
      <c r="C979">
        <f>VLOOKUP(B979,[11]Sheet2!A$1:B$100,2,FALSE)</f>
        <v>98</v>
      </c>
      <c r="D979" t="s">
        <v>40149</v>
      </c>
      <c r="E979" t="s">
        <v>40150</v>
      </c>
      <c r="F979" t="s">
        <v>40151</v>
      </c>
      <c r="G979" t="s">
        <v>36900</v>
      </c>
      <c r="H979">
        <v>1988</v>
      </c>
      <c r="I979" t="s">
        <v>535</v>
      </c>
      <c r="J979" t="s">
        <v>22</v>
      </c>
      <c r="K979" t="s">
        <v>40152</v>
      </c>
      <c r="L979">
        <v>15</v>
      </c>
    </row>
    <row r="980" spans="1:14">
      <c r="A980">
        <f t="shared" si="15"/>
        <v>978</v>
      </c>
      <c r="B980" t="s">
        <v>86</v>
      </c>
      <c r="C980">
        <f>VLOOKUP(B980,[11]Sheet2!A$1:B$100,2,FALSE)</f>
        <v>98</v>
      </c>
      <c r="D980" t="s">
        <v>40153</v>
      </c>
      <c r="E980" t="s">
        <v>40154</v>
      </c>
      <c r="F980" t="s">
        <v>40155</v>
      </c>
      <c r="G980" t="s">
        <v>1056</v>
      </c>
      <c r="H980">
        <v>1978</v>
      </c>
      <c r="I980" t="s">
        <v>181</v>
      </c>
      <c r="J980" t="s">
        <v>22</v>
      </c>
      <c r="K980" t="s">
        <v>40156</v>
      </c>
      <c r="L980">
        <v>69</v>
      </c>
    </row>
    <row r="981" spans="1:14">
      <c r="A981">
        <f t="shared" si="15"/>
        <v>979</v>
      </c>
      <c r="B981" t="s">
        <v>86</v>
      </c>
      <c r="C981">
        <f>VLOOKUP(B981,[11]Sheet2!A$1:B$100,2,FALSE)</f>
        <v>98</v>
      </c>
      <c r="D981" t="s">
        <v>40157</v>
      </c>
      <c r="E981" t="s">
        <v>40158</v>
      </c>
      <c r="F981" t="s">
        <v>40159</v>
      </c>
      <c r="G981" t="s">
        <v>40160</v>
      </c>
      <c r="H981">
        <v>1991</v>
      </c>
      <c r="I981" t="s">
        <v>863</v>
      </c>
      <c r="J981" t="s">
        <v>22</v>
      </c>
      <c r="K981" t="s">
        <v>40161</v>
      </c>
      <c r="L981">
        <v>57</v>
      </c>
    </row>
    <row r="982" spans="1:14">
      <c r="A982">
        <f t="shared" si="15"/>
        <v>980</v>
      </c>
      <c r="B982" t="s">
        <v>86</v>
      </c>
      <c r="C982">
        <f>VLOOKUP(B982,[11]Sheet2!A$1:B$100,2,FALSE)</f>
        <v>98</v>
      </c>
      <c r="D982" t="s">
        <v>40162</v>
      </c>
      <c r="E982" t="s">
        <v>40163</v>
      </c>
      <c r="F982" t="s">
        <v>40164</v>
      </c>
      <c r="G982" t="s">
        <v>36057</v>
      </c>
      <c r="H982">
        <v>2010</v>
      </c>
      <c r="I982" t="s">
        <v>863</v>
      </c>
      <c r="J982" t="s">
        <v>22</v>
      </c>
      <c r="K982" t="s">
        <v>40165</v>
      </c>
      <c r="L982">
        <v>2</v>
      </c>
      <c r="M982" t="s">
        <v>40163</v>
      </c>
      <c r="N982" t="s">
        <v>1717</v>
      </c>
    </row>
    <row r="983" spans="1:14">
      <c r="A983">
        <f t="shared" si="15"/>
        <v>981</v>
      </c>
      <c r="B983" t="s">
        <v>7359</v>
      </c>
      <c r="C983">
        <f>VLOOKUP(B983,[11]Sheet2!A$1:B$100,2,FALSE)</f>
        <v>99</v>
      </c>
      <c r="D983" t="s">
        <v>40166</v>
      </c>
      <c r="E983" t="s">
        <v>40167</v>
      </c>
      <c r="F983" t="s">
        <v>40168</v>
      </c>
      <c r="G983" t="s">
        <v>34838</v>
      </c>
      <c r="H983">
        <v>1996</v>
      </c>
      <c r="I983" t="s">
        <v>353</v>
      </c>
      <c r="J983" t="s">
        <v>22</v>
      </c>
      <c r="K983" t="s">
        <v>40169</v>
      </c>
      <c r="L983">
        <v>40</v>
      </c>
    </row>
    <row r="984" spans="1:14">
      <c r="A984">
        <f t="shared" si="15"/>
        <v>982</v>
      </c>
      <c r="B984" t="s">
        <v>7359</v>
      </c>
      <c r="C984">
        <f>VLOOKUP(B984,[11]Sheet2!A$1:B$100,2,FALSE)</f>
        <v>99</v>
      </c>
      <c r="D984" t="s">
        <v>40170</v>
      </c>
      <c r="E984" t="s">
        <v>40171</v>
      </c>
      <c r="F984" t="s">
        <v>13654</v>
      </c>
      <c r="G984" t="s">
        <v>36530</v>
      </c>
      <c r="H984">
        <v>2000</v>
      </c>
      <c r="I984" t="s">
        <v>353</v>
      </c>
      <c r="J984" t="s">
        <v>22</v>
      </c>
      <c r="K984" t="s">
        <v>40172</v>
      </c>
      <c r="L984">
        <v>31</v>
      </c>
    </row>
    <row r="985" spans="1:14">
      <c r="A985">
        <f t="shared" si="15"/>
        <v>983</v>
      </c>
      <c r="B985" t="s">
        <v>7359</v>
      </c>
      <c r="C985">
        <f>VLOOKUP(B985,[11]Sheet2!A$1:B$100,2,FALSE)</f>
        <v>99</v>
      </c>
      <c r="D985" t="s">
        <v>40173</v>
      </c>
      <c r="E985" t="s">
        <v>40174</v>
      </c>
      <c r="F985" t="s">
        <v>40175</v>
      </c>
      <c r="G985" t="s">
        <v>33181</v>
      </c>
      <c r="H985">
        <v>2008</v>
      </c>
      <c r="I985" t="s">
        <v>863</v>
      </c>
      <c r="J985" t="s">
        <v>22</v>
      </c>
      <c r="K985" t="s">
        <v>40176</v>
      </c>
      <c r="L985">
        <v>31</v>
      </c>
    </row>
    <row r="986" spans="1:14">
      <c r="A986">
        <f t="shared" si="15"/>
        <v>984</v>
      </c>
      <c r="B986" t="s">
        <v>7359</v>
      </c>
      <c r="C986">
        <f>VLOOKUP(B986,[11]Sheet2!A$1:B$100,2,FALSE)</f>
        <v>99</v>
      </c>
      <c r="D986" t="s">
        <v>40177</v>
      </c>
      <c r="E986" t="s">
        <v>40178</v>
      </c>
      <c r="F986" t="s">
        <v>40179</v>
      </c>
      <c r="G986" t="s">
        <v>40180</v>
      </c>
      <c r="H986">
        <v>2014</v>
      </c>
      <c r="I986" t="s">
        <v>40181</v>
      </c>
      <c r="J986" t="s">
        <v>22</v>
      </c>
      <c r="K986" t="s">
        <v>40182</v>
      </c>
      <c r="M986" t="s">
        <v>40183</v>
      </c>
    </row>
    <row r="987" spans="1:14">
      <c r="A987">
        <f t="shared" si="15"/>
        <v>985</v>
      </c>
      <c r="B987" t="s">
        <v>7359</v>
      </c>
      <c r="C987">
        <f>VLOOKUP(B987,[11]Sheet2!A$1:B$100,2,FALSE)</f>
        <v>99</v>
      </c>
      <c r="D987" t="s">
        <v>40184</v>
      </c>
      <c r="E987" t="s">
        <v>40185</v>
      </c>
      <c r="F987" t="s">
        <v>40186</v>
      </c>
      <c r="G987" t="s">
        <v>38884</v>
      </c>
      <c r="H987">
        <v>1995</v>
      </c>
      <c r="I987" t="s">
        <v>535</v>
      </c>
      <c r="J987" t="s">
        <v>22</v>
      </c>
      <c r="K987" t="s">
        <v>40187</v>
      </c>
      <c r="L987">
        <v>8</v>
      </c>
    </row>
    <row r="988" spans="1:14">
      <c r="A988">
        <f t="shared" si="15"/>
        <v>986</v>
      </c>
      <c r="B988" t="s">
        <v>7359</v>
      </c>
      <c r="C988">
        <f>VLOOKUP(B988,[11]Sheet2!A$1:B$100,2,FALSE)</f>
        <v>99</v>
      </c>
      <c r="D988" t="s">
        <v>40188</v>
      </c>
      <c r="E988" t="s">
        <v>40189</v>
      </c>
      <c r="F988" t="s">
        <v>40190</v>
      </c>
      <c r="G988" t="s">
        <v>40191</v>
      </c>
      <c r="H988">
        <v>2009</v>
      </c>
      <c r="I988" t="s">
        <v>535</v>
      </c>
      <c r="J988" t="s">
        <v>22</v>
      </c>
      <c r="K988" t="s">
        <v>40192</v>
      </c>
      <c r="L988">
        <v>26</v>
      </c>
    </row>
    <row r="989" spans="1:14">
      <c r="A989">
        <f t="shared" si="15"/>
        <v>987</v>
      </c>
      <c r="B989" t="s">
        <v>7359</v>
      </c>
      <c r="C989">
        <f>VLOOKUP(B989,[11]Sheet2!A$1:B$100,2,FALSE)</f>
        <v>99</v>
      </c>
      <c r="D989" t="s">
        <v>40193</v>
      </c>
      <c r="E989" t="s">
        <v>40194</v>
      </c>
      <c r="F989" t="s">
        <v>40195</v>
      </c>
      <c r="G989" t="s">
        <v>40196</v>
      </c>
      <c r="H989">
        <v>2004</v>
      </c>
      <c r="I989" t="s">
        <v>535</v>
      </c>
      <c r="J989" t="s">
        <v>22</v>
      </c>
      <c r="K989" t="s">
        <v>40197</v>
      </c>
      <c r="L989">
        <v>19</v>
      </c>
      <c r="M989" t="s">
        <v>40198</v>
      </c>
    </row>
    <row r="990" spans="1:14">
      <c r="A990">
        <f t="shared" si="15"/>
        <v>988</v>
      </c>
      <c r="B990" t="s">
        <v>7359</v>
      </c>
      <c r="C990">
        <f>VLOOKUP(B990,[11]Sheet2!A$1:B$100,2,FALSE)</f>
        <v>99</v>
      </c>
      <c r="D990" t="s">
        <v>40199</v>
      </c>
      <c r="E990" t="s">
        <v>40200</v>
      </c>
      <c r="F990" t="s">
        <v>40201</v>
      </c>
      <c r="G990" t="s">
        <v>37308</v>
      </c>
      <c r="H990">
        <v>2011</v>
      </c>
      <c r="I990" t="s">
        <v>863</v>
      </c>
      <c r="J990" t="s">
        <v>22</v>
      </c>
      <c r="K990" t="s">
        <v>40202</v>
      </c>
      <c r="L990">
        <v>10</v>
      </c>
      <c r="M990" t="s">
        <v>40203</v>
      </c>
    </row>
    <row r="991" spans="1:14">
      <c r="A991">
        <f t="shared" si="15"/>
        <v>989</v>
      </c>
      <c r="B991" t="s">
        <v>7359</v>
      </c>
      <c r="C991">
        <f>VLOOKUP(B991,[11]Sheet2!A$1:B$100,2,FALSE)</f>
        <v>99</v>
      </c>
      <c r="D991" t="s">
        <v>40204</v>
      </c>
      <c r="E991" t="s">
        <v>40205</v>
      </c>
      <c r="F991" t="s">
        <v>40206</v>
      </c>
      <c r="G991" t="s">
        <v>7907</v>
      </c>
      <c r="H991">
        <v>1999</v>
      </c>
      <c r="I991" t="s">
        <v>3090</v>
      </c>
      <c r="J991" t="s">
        <v>22</v>
      </c>
      <c r="K991" t="s">
        <v>40207</v>
      </c>
      <c r="L991">
        <v>66</v>
      </c>
      <c r="M991" t="s">
        <v>40208</v>
      </c>
    </row>
    <row r="992" spans="1:14">
      <c r="A992">
        <f t="shared" si="15"/>
        <v>990</v>
      </c>
      <c r="B992" t="s">
        <v>7359</v>
      </c>
      <c r="C992">
        <f>VLOOKUP(B992,[11]Sheet2!A$1:B$100,2,FALSE)</f>
        <v>99</v>
      </c>
      <c r="D992" t="s">
        <v>40209</v>
      </c>
      <c r="E992" t="s">
        <v>40210</v>
      </c>
      <c r="F992" t="s">
        <v>40211</v>
      </c>
      <c r="G992" t="s">
        <v>36285</v>
      </c>
      <c r="H992">
        <v>2008</v>
      </c>
      <c r="I992" t="s">
        <v>5172</v>
      </c>
      <c r="J992" t="s">
        <v>22</v>
      </c>
      <c r="K992" t="s">
        <v>40212</v>
      </c>
    </row>
    <row r="993" spans="1:14">
      <c r="A993">
        <f t="shared" si="15"/>
        <v>991</v>
      </c>
      <c r="B993" t="s">
        <v>7403</v>
      </c>
      <c r="C993">
        <f>VLOOKUP(B993,[11]Sheet2!A$1:B$100,2,FALSE)</f>
        <v>100</v>
      </c>
      <c r="D993" t="s">
        <v>40213</v>
      </c>
      <c r="E993" t="s">
        <v>40214</v>
      </c>
      <c r="F993" t="s">
        <v>40215</v>
      </c>
      <c r="G993" t="s">
        <v>40216</v>
      </c>
      <c r="H993">
        <v>2009</v>
      </c>
      <c r="I993" t="s">
        <v>5509</v>
      </c>
      <c r="J993" t="s">
        <v>22</v>
      </c>
      <c r="K993" t="s">
        <v>40217</v>
      </c>
      <c r="N993" t="s">
        <v>34</v>
      </c>
    </row>
    <row r="994" spans="1:14">
      <c r="A994">
        <f t="shared" si="15"/>
        <v>992</v>
      </c>
      <c r="B994" t="s">
        <v>7403</v>
      </c>
      <c r="C994">
        <f>VLOOKUP(B994,[11]Sheet2!A$1:B$100,2,FALSE)</f>
        <v>100</v>
      </c>
      <c r="D994" t="s">
        <v>40218</v>
      </c>
      <c r="E994" t="s">
        <v>40219</v>
      </c>
      <c r="F994" t="s">
        <v>40220</v>
      </c>
      <c r="G994" t="s">
        <v>35818</v>
      </c>
      <c r="H994">
        <v>2007</v>
      </c>
      <c r="I994" t="s">
        <v>5172</v>
      </c>
      <c r="J994" t="s">
        <v>22</v>
      </c>
      <c r="K994" t="s">
        <v>40221</v>
      </c>
    </row>
    <row r="995" spans="1:14">
      <c r="A995">
        <f t="shared" si="15"/>
        <v>993</v>
      </c>
      <c r="B995" t="s">
        <v>7403</v>
      </c>
      <c r="C995">
        <f>VLOOKUP(B995,[11]Sheet2!A$1:B$100,2,FALSE)</f>
        <v>100</v>
      </c>
      <c r="D995" t="s">
        <v>40222</v>
      </c>
      <c r="E995" t="s">
        <v>40223</v>
      </c>
      <c r="F995" t="s">
        <v>40224</v>
      </c>
      <c r="G995" t="s">
        <v>35818</v>
      </c>
      <c r="H995">
        <v>2007</v>
      </c>
      <c r="I995" t="s">
        <v>5172</v>
      </c>
      <c r="J995" t="s">
        <v>22</v>
      </c>
      <c r="K995" t="s">
        <v>40225</v>
      </c>
    </row>
    <row r="996" spans="1:14">
      <c r="A996">
        <f t="shared" si="15"/>
        <v>994</v>
      </c>
      <c r="B996" t="s">
        <v>7403</v>
      </c>
      <c r="C996">
        <f>VLOOKUP(B996,[11]Sheet2!A$1:B$100,2,FALSE)</f>
        <v>100</v>
      </c>
      <c r="D996" t="s">
        <v>40226</v>
      </c>
      <c r="E996" t="s">
        <v>40227</v>
      </c>
      <c r="F996" t="s">
        <v>40228</v>
      </c>
      <c r="G996" t="s">
        <v>35818</v>
      </c>
      <c r="H996">
        <v>2007</v>
      </c>
      <c r="I996" t="s">
        <v>5172</v>
      </c>
      <c r="J996" t="s">
        <v>22</v>
      </c>
      <c r="K996" t="s">
        <v>40229</v>
      </c>
    </row>
    <row r="997" spans="1:14">
      <c r="A997">
        <f t="shared" si="15"/>
        <v>995</v>
      </c>
      <c r="B997" t="s">
        <v>7403</v>
      </c>
      <c r="C997">
        <f>VLOOKUP(B997,[11]Sheet2!A$1:B$100,2,FALSE)</f>
        <v>100</v>
      </c>
      <c r="D997" t="s">
        <v>40230</v>
      </c>
      <c r="E997" t="s">
        <v>40231</v>
      </c>
      <c r="F997" t="s">
        <v>40232</v>
      </c>
      <c r="G997" t="s">
        <v>37292</v>
      </c>
      <c r="H997">
        <v>2002</v>
      </c>
      <c r="I997" t="s">
        <v>5172</v>
      </c>
      <c r="J997" t="s">
        <v>22</v>
      </c>
      <c r="K997" t="s">
        <v>37293</v>
      </c>
    </row>
    <row r="998" spans="1:14">
      <c r="A998">
        <f t="shared" si="15"/>
        <v>996</v>
      </c>
      <c r="B998" t="s">
        <v>7403</v>
      </c>
      <c r="C998">
        <f>VLOOKUP(B998,[11]Sheet2!A$1:B$100,2,FALSE)</f>
        <v>100</v>
      </c>
      <c r="D998" t="s">
        <v>40233</v>
      </c>
      <c r="E998" t="s">
        <v>40234</v>
      </c>
      <c r="F998" t="s">
        <v>40235</v>
      </c>
      <c r="G998" t="s">
        <v>35865</v>
      </c>
      <c r="H998">
        <v>2001</v>
      </c>
      <c r="I998" t="s">
        <v>5172</v>
      </c>
      <c r="J998" t="s">
        <v>22</v>
      </c>
      <c r="K998" t="s">
        <v>40236</v>
      </c>
    </row>
    <row r="999" spans="1:14">
      <c r="A999">
        <f t="shared" si="15"/>
        <v>997</v>
      </c>
      <c r="B999" t="s">
        <v>7403</v>
      </c>
      <c r="C999">
        <f>VLOOKUP(B999,[11]Sheet2!A$1:B$100,2,FALSE)</f>
        <v>100</v>
      </c>
      <c r="D999" t="s">
        <v>40237</v>
      </c>
      <c r="F999" t="s">
        <v>40238</v>
      </c>
      <c r="G999" t="s">
        <v>38159</v>
      </c>
      <c r="H999">
        <v>2005</v>
      </c>
      <c r="I999" t="s">
        <v>38160</v>
      </c>
      <c r="J999" t="s">
        <v>22</v>
      </c>
      <c r="N999" t="s">
        <v>34</v>
      </c>
    </row>
    <row r="1000" spans="1:14">
      <c r="A1000">
        <f t="shared" si="15"/>
        <v>998</v>
      </c>
      <c r="B1000" t="s">
        <v>7403</v>
      </c>
      <c r="C1000">
        <f>VLOOKUP(B1000,[11]Sheet2!A$1:B$100,2,FALSE)</f>
        <v>100</v>
      </c>
      <c r="D1000" t="s">
        <v>40239</v>
      </c>
      <c r="J1000" t="s">
        <v>22</v>
      </c>
      <c r="N1000" t="s">
        <v>34</v>
      </c>
    </row>
    <row r="1001" spans="1:14">
      <c r="A1001">
        <f t="shared" si="15"/>
        <v>999</v>
      </c>
      <c r="B1001" t="s">
        <v>7403</v>
      </c>
      <c r="C1001">
        <f>VLOOKUP(B1001,[11]Sheet2!A$1:B$100,2,FALSE)</f>
        <v>100</v>
      </c>
      <c r="D1001" t="s">
        <v>40240</v>
      </c>
      <c r="E1001" t="s">
        <v>40241</v>
      </c>
      <c r="F1001" t="s">
        <v>38544</v>
      </c>
      <c r="H1001">
        <v>2013</v>
      </c>
      <c r="I1001" t="s">
        <v>40242</v>
      </c>
      <c r="J1001" t="s">
        <v>22</v>
      </c>
      <c r="K1001" t="s">
        <v>40243</v>
      </c>
    </row>
    <row r="1002" spans="1:14">
      <c r="A1002">
        <f t="shared" si="15"/>
        <v>1000</v>
      </c>
      <c r="B1002" t="s">
        <v>7403</v>
      </c>
      <c r="C1002">
        <f>VLOOKUP(B1002,[11]Sheet2!A$1:B$100,2,FALSE)</f>
        <v>100</v>
      </c>
      <c r="D1002" t="s">
        <v>40244</v>
      </c>
      <c r="E1002" t="s">
        <v>40245</v>
      </c>
      <c r="F1002" t="s">
        <v>40246</v>
      </c>
      <c r="J1002" t="s">
        <v>22</v>
      </c>
      <c r="K1002" t="s">
        <v>40247</v>
      </c>
    </row>
  </sheetData>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2"/>
  <sheetViews>
    <sheetView workbookViewId="0"/>
  </sheetViews>
  <sheetFormatPr baseColWidth="10" defaultRowHeight="15" x14ac:dyDescent="0"/>
  <sheetData>
    <row r="1" spans="1:14">
      <c r="A1" t="s">
        <v>40248</v>
      </c>
      <c r="B1" s="8"/>
    </row>
    <row r="2" spans="1:14">
      <c r="A2" t="s">
        <v>2</v>
      </c>
      <c r="B2" t="s">
        <v>3</v>
      </c>
      <c r="C2" t="s">
        <v>4</v>
      </c>
      <c r="D2" t="s">
        <v>5</v>
      </c>
      <c r="E2" t="s">
        <v>6</v>
      </c>
      <c r="F2" t="s">
        <v>7</v>
      </c>
      <c r="G2" t="s">
        <v>8</v>
      </c>
      <c r="H2" t="s">
        <v>9</v>
      </c>
      <c r="I2" t="s">
        <v>10</v>
      </c>
      <c r="J2" t="s">
        <v>11</v>
      </c>
      <c r="K2" t="s">
        <v>12</v>
      </c>
      <c r="L2" t="s">
        <v>13</v>
      </c>
      <c r="M2" t="s">
        <v>14</v>
      </c>
      <c r="N2" t="s">
        <v>15</v>
      </c>
    </row>
    <row r="3" spans="1:14">
      <c r="A3">
        <v>1</v>
      </c>
      <c r="B3" t="s">
        <v>4649</v>
      </c>
      <c r="C3">
        <v>1</v>
      </c>
      <c r="D3" t="s">
        <v>35815</v>
      </c>
      <c r="E3" t="s">
        <v>35816</v>
      </c>
      <c r="F3" t="s">
        <v>35817</v>
      </c>
      <c r="G3" t="s">
        <v>35818</v>
      </c>
      <c r="H3">
        <v>1997</v>
      </c>
      <c r="I3" t="s">
        <v>353</v>
      </c>
      <c r="J3" t="s">
        <v>22</v>
      </c>
      <c r="K3" t="s">
        <v>35819</v>
      </c>
      <c r="L3">
        <v>102</v>
      </c>
    </row>
    <row r="4" spans="1:14">
      <c r="A4">
        <f>A3+1</f>
        <v>2</v>
      </c>
      <c r="B4" t="s">
        <v>4649</v>
      </c>
      <c r="C4">
        <v>1</v>
      </c>
      <c r="D4" t="s">
        <v>35820</v>
      </c>
      <c r="E4" t="s">
        <v>35821</v>
      </c>
      <c r="F4" t="s">
        <v>35822</v>
      </c>
      <c r="G4" t="s">
        <v>35818</v>
      </c>
      <c r="H4">
        <v>1990</v>
      </c>
      <c r="I4" t="s">
        <v>353</v>
      </c>
      <c r="J4" t="s">
        <v>22</v>
      </c>
      <c r="K4" t="s">
        <v>35823</v>
      </c>
      <c r="L4">
        <v>334</v>
      </c>
    </row>
    <row r="5" spans="1:14">
      <c r="A5">
        <f t="shared" ref="A5:A52" si="0">A4+1</f>
        <v>3</v>
      </c>
      <c r="B5" t="s">
        <v>4649</v>
      </c>
      <c r="C5">
        <v>1</v>
      </c>
      <c r="D5" t="s">
        <v>35824</v>
      </c>
      <c r="E5" t="s">
        <v>35825</v>
      </c>
      <c r="F5" t="s">
        <v>35826</v>
      </c>
      <c r="G5" t="s">
        <v>35818</v>
      </c>
      <c r="H5">
        <v>1993</v>
      </c>
      <c r="I5" t="s">
        <v>353</v>
      </c>
      <c r="J5" t="s">
        <v>22</v>
      </c>
      <c r="K5" t="s">
        <v>35827</v>
      </c>
      <c r="L5">
        <v>184</v>
      </c>
    </row>
    <row r="6" spans="1:14">
      <c r="A6">
        <f t="shared" si="0"/>
        <v>4</v>
      </c>
      <c r="B6" t="s">
        <v>4649</v>
      </c>
      <c r="C6">
        <v>1</v>
      </c>
      <c r="D6" t="s">
        <v>35828</v>
      </c>
      <c r="E6" t="s">
        <v>35829</v>
      </c>
      <c r="F6" t="s">
        <v>35830</v>
      </c>
      <c r="G6" t="s">
        <v>35818</v>
      </c>
      <c r="H6">
        <v>1990</v>
      </c>
      <c r="I6" t="s">
        <v>353</v>
      </c>
      <c r="J6" t="s">
        <v>22</v>
      </c>
      <c r="K6" t="s">
        <v>35831</v>
      </c>
      <c r="L6">
        <v>184</v>
      </c>
    </row>
    <row r="7" spans="1:14">
      <c r="A7">
        <f t="shared" si="0"/>
        <v>5</v>
      </c>
      <c r="B7" t="s">
        <v>4649</v>
      </c>
      <c r="C7">
        <v>1</v>
      </c>
      <c r="D7" t="s">
        <v>35840</v>
      </c>
      <c r="E7" t="s">
        <v>35841</v>
      </c>
      <c r="F7" t="s">
        <v>35842</v>
      </c>
      <c r="G7" t="s">
        <v>7907</v>
      </c>
      <c r="H7">
        <v>1995</v>
      </c>
      <c r="I7" t="s">
        <v>3090</v>
      </c>
      <c r="J7" t="s">
        <v>22</v>
      </c>
      <c r="K7" t="s">
        <v>35843</v>
      </c>
      <c r="L7">
        <v>52</v>
      </c>
    </row>
    <row r="8" spans="1:14">
      <c r="A8">
        <f t="shared" si="0"/>
        <v>6</v>
      </c>
      <c r="B8" t="s">
        <v>4649</v>
      </c>
      <c r="C8">
        <v>1</v>
      </c>
      <c r="D8" t="s">
        <v>35849</v>
      </c>
      <c r="E8" t="s">
        <v>35850</v>
      </c>
      <c r="F8" t="s">
        <v>35851</v>
      </c>
      <c r="G8" t="s">
        <v>35818</v>
      </c>
      <c r="H8">
        <v>1993</v>
      </c>
      <c r="I8" t="s">
        <v>353</v>
      </c>
      <c r="J8" t="s">
        <v>22</v>
      </c>
      <c r="K8" t="s">
        <v>35852</v>
      </c>
      <c r="L8">
        <v>114</v>
      </c>
    </row>
    <row r="9" spans="1:14">
      <c r="A9">
        <f t="shared" si="0"/>
        <v>7</v>
      </c>
      <c r="B9" t="s">
        <v>4649</v>
      </c>
      <c r="C9">
        <v>1</v>
      </c>
      <c r="D9" t="s">
        <v>35853</v>
      </c>
      <c r="E9" t="s">
        <v>35854</v>
      </c>
      <c r="F9" t="s">
        <v>35855</v>
      </c>
      <c r="G9" t="s">
        <v>35818</v>
      </c>
      <c r="H9">
        <v>1997</v>
      </c>
      <c r="I9" t="s">
        <v>353</v>
      </c>
      <c r="J9" t="s">
        <v>22</v>
      </c>
      <c r="K9" t="s">
        <v>35856</v>
      </c>
      <c r="L9">
        <v>119</v>
      </c>
      <c r="M9" t="s">
        <v>35857</v>
      </c>
    </row>
    <row r="10" spans="1:14">
      <c r="A10">
        <f t="shared" si="0"/>
        <v>8</v>
      </c>
      <c r="B10" t="s">
        <v>4649</v>
      </c>
      <c r="C10">
        <v>1</v>
      </c>
      <c r="D10" t="s">
        <v>35862</v>
      </c>
      <c r="E10" t="s">
        <v>35863</v>
      </c>
      <c r="F10" t="s">
        <v>35864</v>
      </c>
      <c r="G10" t="s">
        <v>35865</v>
      </c>
      <c r="H10">
        <v>2000</v>
      </c>
      <c r="I10" t="s">
        <v>863</v>
      </c>
      <c r="J10" t="s">
        <v>22</v>
      </c>
      <c r="K10" t="s">
        <v>35866</v>
      </c>
      <c r="L10">
        <v>68</v>
      </c>
      <c r="M10" t="s">
        <v>35863</v>
      </c>
      <c r="N10" t="s">
        <v>1717</v>
      </c>
    </row>
    <row r="11" spans="1:14">
      <c r="A11">
        <f t="shared" si="0"/>
        <v>9</v>
      </c>
      <c r="B11" t="s">
        <v>4649</v>
      </c>
      <c r="C11">
        <v>1</v>
      </c>
      <c r="D11" t="s">
        <v>35867</v>
      </c>
      <c r="E11" t="s">
        <v>35868</v>
      </c>
      <c r="F11" t="s">
        <v>35869</v>
      </c>
      <c r="G11" t="s">
        <v>7907</v>
      </c>
      <c r="H11">
        <v>2000</v>
      </c>
      <c r="I11" t="s">
        <v>3090</v>
      </c>
      <c r="J11" t="s">
        <v>22</v>
      </c>
      <c r="K11" t="s">
        <v>35870</v>
      </c>
      <c r="L11">
        <v>61</v>
      </c>
      <c r="M11" t="s">
        <v>35871</v>
      </c>
    </row>
    <row r="12" spans="1:14">
      <c r="A12">
        <f t="shared" si="0"/>
        <v>10</v>
      </c>
      <c r="B12" t="s">
        <v>4649</v>
      </c>
      <c r="C12">
        <v>1</v>
      </c>
      <c r="D12" t="s">
        <v>35872</v>
      </c>
      <c r="E12" t="s">
        <v>35873</v>
      </c>
      <c r="F12" t="s">
        <v>35874</v>
      </c>
      <c r="G12" t="s">
        <v>7907</v>
      </c>
      <c r="H12">
        <v>2003</v>
      </c>
      <c r="I12" t="s">
        <v>3090</v>
      </c>
      <c r="J12" t="s">
        <v>22</v>
      </c>
      <c r="K12" t="s">
        <v>35875</v>
      </c>
      <c r="L12">
        <v>58</v>
      </c>
      <c r="M12" t="s">
        <v>35876</v>
      </c>
    </row>
    <row r="13" spans="1:14">
      <c r="A13">
        <f t="shared" si="0"/>
        <v>11</v>
      </c>
      <c r="B13" t="s">
        <v>427</v>
      </c>
      <c r="C13">
        <f>VLOOKUP(B13,[12]Sheet2!A$1:B$100,2,FALSE)</f>
        <v>2</v>
      </c>
      <c r="D13" t="s">
        <v>35896</v>
      </c>
      <c r="E13" t="s">
        <v>35897</v>
      </c>
      <c r="F13" t="s">
        <v>35898</v>
      </c>
      <c r="G13" t="s">
        <v>34838</v>
      </c>
      <c r="H13">
        <v>2000</v>
      </c>
      <c r="I13" t="s">
        <v>9565</v>
      </c>
      <c r="J13" t="s">
        <v>22</v>
      </c>
      <c r="K13" t="s">
        <v>35899</v>
      </c>
      <c r="L13">
        <v>58</v>
      </c>
      <c r="M13" t="s">
        <v>35900</v>
      </c>
    </row>
    <row r="14" spans="1:14">
      <c r="A14">
        <f t="shared" si="0"/>
        <v>12</v>
      </c>
      <c r="B14" t="s">
        <v>427</v>
      </c>
      <c r="C14">
        <f>VLOOKUP(B14,[12]Sheet2!A$1:B$100,2,FALSE)</f>
        <v>2</v>
      </c>
      <c r="D14" t="s">
        <v>35887</v>
      </c>
      <c r="E14" t="s">
        <v>35888</v>
      </c>
      <c r="F14" t="s">
        <v>35889</v>
      </c>
      <c r="G14" t="s">
        <v>7907</v>
      </c>
      <c r="H14">
        <v>1988</v>
      </c>
      <c r="I14" t="s">
        <v>3090</v>
      </c>
      <c r="J14" t="s">
        <v>22</v>
      </c>
      <c r="K14" t="s">
        <v>35890</v>
      </c>
      <c r="L14">
        <v>42</v>
      </c>
    </row>
    <row r="15" spans="1:14">
      <c r="A15">
        <f t="shared" si="0"/>
        <v>13</v>
      </c>
      <c r="B15" t="s">
        <v>427</v>
      </c>
      <c r="C15">
        <f>VLOOKUP(B15,[12]Sheet2!A$1:B$100,2,FALSE)</f>
        <v>2</v>
      </c>
      <c r="D15" t="s">
        <v>35891</v>
      </c>
      <c r="E15" t="s">
        <v>35892</v>
      </c>
      <c r="F15" t="s">
        <v>35893</v>
      </c>
      <c r="G15" t="s">
        <v>35894</v>
      </c>
      <c r="H15">
        <v>1997</v>
      </c>
      <c r="I15" t="s">
        <v>353</v>
      </c>
      <c r="J15" t="s">
        <v>22</v>
      </c>
      <c r="K15" t="s">
        <v>35895</v>
      </c>
      <c r="L15">
        <v>50</v>
      </c>
    </row>
    <row r="16" spans="1:14">
      <c r="A16">
        <f t="shared" si="0"/>
        <v>14</v>
      </c>
      <c r="B16" t="s">
        <v>427</v>
      </c>
      <c r="C16">
        <f>VLOOKUP(B16,[12]Sheet2!A$1:B$100,2,FALSE)</f>
        <v>2</v>
      </c>
      <c r="D16" t="s">
        <v>35901</v>
      </c>
      <c r="E16" t="s">
        <v>35902</v>
      </c>
      <c r="F16" t="s">
        <v>35903</v>
      </c>
      <c r="G16" t="s">
        <v>3009</v>
      </c>
      <c r="H16">
        <v>1995</v>
      </c>
      <c r="I16" t="s">
        <v>535</v>
      </c>
      <c r="J16" t="s">
        <v>22</v>
      </c>
      <c r="K16" t="s">
        <v>35904</v>
      </c>
      <c r="L16">
        <v>48</v>
      </c>
    </row>
    <row r="17" spans="1:14">
      <c r="A17">
        <f t="shared" si="0"/>
        <v>15</v>
      </c>
      <c r="B17" t="s">
        <v>427</v>
      </c>
      <c r="C17">
        <f>VLOOKUP(B17,[12]Sheet2!A$1:B$100,2,FALSE)</f>
        <v>2</v>
      </c>
      <c r="D17" t="s">
        <v>35923</v>
      </c>
      <c r="E17" t="s">
        <v>35924</v>
      </c>
      <c r="F17" t="s">
        <v>35925</v>
      </c>
      <c r="G17" t="s">
        <v>34838</v>
      </c>
      <c r="H17">
        <v>2001</v>
      </c>
      <c r="I17" t="s">
        <v>9565</v>
      </c>
      <c r="J17" t="s">
        <v>22</v>
      </c>
      <c r="K17" t="s">
        <v>35926</v>
      </c>
      <c r="L17">
        <v>44</v>
      </c>
      <c r="M17" t="s">
        <v>35927</v>
      </c>
    </row>
    <row r="18" spans="1:14">
      <c r="A18">
        <f t="shared" si="0"/>
        <v>16</v>
      </c>
      <c r="B18" t="s">
        <v>427</v>
      </c>
      <c r="C18">
        <f>VLOOKUP(B18,[12]Sheet2!A$1:B$100,2,FALSE)</f>
        <v>2</v>
      </c>
      <c r="D18" t="s">
        <v>35945</v>
      </c>
      <c r="F18" t="s">
        <v>35946</v>
      </c>
      <c r="J18" t="s">
        <v>22</v>
      </c>
      <c r="L18">
        <v>4</v>
      </c>
      <c r="N18" t="s">
        <v>34</v>
      </c>
    </row>
    <row r="19" spans="1:14">
      <c r="A19">
        <f t="shared" si="0"/>
        <v>17</v>
      </c>
      <c r="B19" t="s">
        <v>427</v>
      </c>
      <c r="C19">
        <f>VLOOKUP(B19,[12]Sheet2!A$1:B$100,2,FALSE)</f>
        <v>2</v>
      </c>
      <c r="D19" t="s">
        <v>35986</v>
      </c>
      <c r="E19" t="s">
        <v>35987</v>
      </c>
      <c r="F19" t="s">
        <v>35988</v>
      </c>
      <c r="G19" t="s">
        <v>35818</v>
      </c>
      <c r="H19">
        <v>1997</v>
      </c>
      <c r="I19" t="s">
        <v>353</v>
      </c>
      <c r="J19" t="s">
        <v>22</v>
      </c>
      <c r="K19" t="s">
        <v>35989</v>
      </c>
      <c r="L19">
        <v>27</v>
      </c>
    </row>
    <row r="20" spans="1:14">
      <c r="A20">
        <f t="shared" si="0"/>
        <v>18</v>
      </c>
      <c r="B20" t="s">
        <v>427</v>
      </c>
      <c r="C20">
        <f>VLOOKUP(B20,[12]Sheet2!A$1:B$100,2,FALSE)</f>
        <v>2</v>
      </c>
      <c r="D20" t="s">
        <v>35980</v>
      </c>
      <c r="E20" t="s">
        <v>35981</v>
      </c>
      <c r="F20" t="s">
        <v>35982</v>
      </c>
      <c r="G20" t="s">
        <v>35983</v>
      </c>
      <c r="H20">
        <v>2002</v>
      </c>
      <c r="I20" t="s">
        <v>35984</v>
      </c>
      <c r="J20" t="s">
        <v>22</v>
      </c>
      <c r="K20" t="s">
        <v>35985</v>
      </c>
      <c r="L20">
        <v>30</v>
      </c>
      <c r="M20" t="s">
        <v>35981</v>
      </c>
      <c r="N20" t="s">
        <v>24</v>
      </c>
    </row>
    <row r="21" spans="1:14">
      <c r="A21">
        <f t="shared" si="0"/>
        <v>19</v>
      </c>
      <c r="B21" t="s">
        <v>427</v>
      </c>
      <c r="C21">
        <f>VLOOKUP(B21,[12]Sheet2!A$1:B$100,2,FALSE)</f>
        <v>2</v>
      </c>
      <c r="D21" t="s">
        <v>36027</v>
      </c>
      <c r="E21" t="s">
        <v>36028</v>
      </c>
      <c r="F21" t="s">
        <v>36029</v>
      </c>
      <c r="G21" t="s">
        <v>384</v>
      </c>
      <c r="H21">
        <v>2001</v>
      </c>
      <c r="I21" t="s">
        <v>9565</v>
      </c>
      <c r="J21" t="s">
        <v>22</v>
      </c>
      <c r="K21" t="s">
        <v>36030</v>
      </c>
      <c r="L21">
        <v>25</v>
      </c>
      <c r="M21" t="s">
        <v>36031</v>
      </c>
    </row>
    <row r="22" spans="1:14">
      <c r="A22">
        <f t="shared" si="0"/>
        <v>20</v>
      </c>
      <c r="B22" t="s">
        <v>427</v>
      </c>
      <c r="C22">
        <f>VLOOKUP(B22,[12]Sheet2!A$1:B$100,2,FALSE)</f>
        <v>2</v>
      </c>
      <c r="D22" t="s">
        <v>36036</v>
      </c>
      <c r="E22" t="s">
        <v>36037</v>
      </c>
      <c r="F22" t="s">
        <v>36038</v>
      </c>
      <c r="G22" t="s">
        <v>20</v>
      </c>
      <c r="H22">
        <v>2007</v>
      </c>
      <c r="I22" t="s">
        <v>97</v>
      </c>
      <c r="J22" t="s">
        <v>22</v>
      </c>
      <c r="K22" t="s">
        <v>36039</v>
      </c>
      <c r="L22">
        <v>23</v>
      </c>
      <c r="M22" t="s">
        <v>36040</v>
      </c>
    </row>
    <row r="23" spans="1:14">
      <c r="A23">
        <f t="shared" si="0"/>
        <v>21</v>
      </c>
      <c r="B23" t="s">
        <v>190</v>
      </c>
      <c r="C23">
        <f>VLOOKUP(B23,[12]Sheet2!A$1:B$100,2,FALSE)</f>
        <v>3</v>
      </c>
      <c r="D23" t="s">
        <v>36054</v>
      </c>
      <c r="E23" t="s">
        <v>36055</v>
      </c>
      <c r="F23" t="s">
        <v>36056</v>
      </c>
      <c r="G23" t="s">
        <v>36057</v>
      </c>
      <c r="H23">
        <v>2008</v>
      </c>
      <c r="I23" t="s">
        <v>863</v>
      </c>
      <c r="J23" t="s">
        <v>22</v>
      </c>
      <c r="K23" t="s">
        <v>36058</v>
      </c>
      <c r="L23">
        <v>22</v>
      </c>
      <c r="M23" t="s">
        <v>36055</v>
      </c>
      <c r="N23" t="s">
        <v>1717</v>
      </c>
    </row>
    <row r="24" spans="1:14">
      <c r="A24">
        <f t="shared" si="0"/>
        <v>22</v>
      </c>
      <c r="B24" t="s">
        <v>190</v>
      </c>
      <c r="C24">
        <f>VLOOKUP(B24,[12]Sheet2!A$1:B$100,2,FALSE)</f>
        <v>3</v>
      </c>
      <c r="D24" t="s">
        <v>36073</v>
      </c>
      <c r="F24" t="s">
        <v>36074</v>
      </c>
      <c r="J24" t="s">
        <v>22</v>
      </c>
      <c r="L24">
        <v>3</v>
      </c>
      <c r="N24" t="s">
        <v>34</v>
      </c>
    </row>
    <row r="25" spans="1:14">
      <c r="A25">
        <f t="shared" si="0"/>
        <v>23</v>
      </c>
      <c r="B25" t="s">
        <v>190</v>
      </c>
      <c r="C25">
        <f>VLOOKUP(B25,[12]Sheet2!A$1:B$100,2,FALSE)</f>
        <v>3</v>
      </c>
      <c r="D25" t="s">
        <v>36075</v>
      </c>
      <c r="F25" t="s">
        <v>36076</v>
      </c>
      <c r="G25" t="s">
        <v>35818</v>
      </c>
      <c r="H25">
        <v>1997</v>
      </c>
      <c r="J25" t="s">
        <v>22</v>
      </c>
      <c r="L25">
        <v>3</v>
      </c>
      <c r="N25" t="s">
        <v>34</v>
      </c>
    </row>
    <row r="26" spans="1:14">
      <c r="A26">
        <f t="shared" si="0"/>
        <v>24</v>
      </c>
      <c r="B26" t="s">
        <v>190</v>
      </c>
      <c r="C26">
        <f>VLOOKUP(B26,[12]Sheet2!A$1:B$100,2,FALSE)</f>
        <v>3</v>
      </c>
      <c r="D26" t="s">
        <v>36117</v>
      </c>
      <c r="F26" t="s">
        <v>36118</v>
      </c>
      <c r="J26" t="s">
        <v>22</v>
      </c>
      <c r="L26">
        <v>20</v>
      </c>
      <c r="N26" t="s">
        <v>34</v>
      </c>
    </row>
    <row r="27" spans="1:14">
      <c r="A27">
        <f t="shared" si="0"/>
        <v>25</v>
      </c>
      <c r="B27" t="s">
        <v>190</v>
      </c>
      <c r="C27">
        <f>VLOOKUP(B27,[12]Sheet2!A$1:B$100,2,FALSE)</f>
        <v>3</v>
      </c>
      <c r="D27" t="s">
        <v>36237</v>
      </c>
      <c r="E27" t="s">
        <v>36238</v>
      </c>
      <c r="F27" t="s">
        <v>36239</v>
      </c>
      <c r="G27" t="s">
        <v>36240</v>
      </c>
      <c r="H27">
        <v>2008</v>
      </c>
      <c r="I27" t="s">
        <v>7647</v>
      </c>
      <c r="J27" t="s">
        <v>22</v>
      </c>
      <c r="K27" t="s">
        <v>36241</v>
      </c>
      <c r="L27">
        <v>14</v>
      </c>
      <c r="M27" t="s">
        <v>36242</v>
      </c>
    </row>
    <row r="28" spans="1:14">
      <c r="A28">
        <f t="shared" si="0"/>
        <v>26</v>
      </c>
      <c r="B28" t="s">
        <v>190</v>
      </c>
      <c r="C28">
        <f>VLOOKUP(B28,[12]Sheet2!A$1:B$100,2,FALSE)</f>
        <v>3</v>
      </c>
      <c r="D28" t="s">
        <v>36282</v>
      </c>
      <c r="E28" t="s">
        <v>36283</v>
      </c>
      <c r="F28" t="s">
        <v>36284</v>
      </c>
      <c r="G28" t="s">
        <v>36285</v>
      </c>
      <c r="H28">
        <v>2009</v>
      </c>
      <c r="I28" t="s">
        <v>863</v>
      </c>
      <c r="J28" t="s">
        <v>22</v>
      </c>
      <c r="K28" t="s">
        <v>36286</v>
      </c>
      <c r="L28">
        <v>2</v>
      </c>
      <c r="M28" t="s">
        <v>36287</v>
      </c>
    </row>
    <row r="29" spans="1:14">
      <c r="A29">
        <f t="shared" si="0"/>
        <v>27</v>
      </c>
      <c r="B29" t="s">
        <v>190</v>
      </c>
      <c r="C29">
        <f>VLOOKUP(B29,[12]Sheet2!A$1:B$100,2,FALSE)</f>
        <v>3</v>
      </c>
      <c r="D29" t="s">
        <v>36379</v>
      </c>
      <c r="E29" t="s">
        <v>36380</v>
      </c>
      <c r="F29" t="s">
        <v>36381</v>
      </c>
      <c r="G29" t="s">
        <v>3209</v>
      </c>
      <c r="H29">
        <v>2008</v>
      </c>
      <c r="I29" t="s">
        <v>863</v>
      </c>
      <c r="J29" t="s">
        <v>22</v>
      </c>
      <c r="K29" t="s">
        <v>36382</v>
      </c>
      <c r="L29">
        <v>11</v>
      </c>
      <c r="M29" t="s">
        <v>36380</v>
      </c>
      <c r="N29" t="s">
        <v>1717</v>
      </c>
    </row>
    <row r="30" spans="1:14">
      <c r="A30">
        <f t="shared" si="0"/>
        <v>28</v>
      </c>
      <c r="B30" t="s">
        <v>190</v>
      </c>
      <c r="C30">
        <f>VLOOKUP(B30,[12]Sheet2!A$1:B$100,2,FALSE)</f>
        <v>3</v>
      </c>
      <c r="D30" t="s">
        <v>36364</v>
      </c>
      <c r="E30" t="s">
        <v>36365</v>
      </c>
      <c r="F30" t="s">
        <v>36366</v>
      </c>
      <c r="G30" t="s">
        <v>36367</v>
      </c>
      <c r="H30">
        <v>2001</v>
      </c>
      <c r="I30" t="s">
        <v>4676</v>
      </c>
      <c r="J30" t="s">
        <v>22</v>
      </c>
      <c r="K30" t="s">
        <v>36368</v>
      </c>
      <c r="L30">
        <v>12</v>
      </c>
    </row>
    <row r="31" spans="1:14">
      <c r="A31">
        <f t="shared" si="0"/>
        <v>29</v>
      </c>
      <c r="B31" t="s">
        <v>190</v>
      </c>
      <c r="C31">
        <f>VLOOKUP(B31,[12]Sheet2!A$1:B$100,2,FALSE)</f>
        <v>3</v>
      </c>
      <c r="D31" t="s">
        <v>36458</v>
      </c>
      <c r="E31" t="s">
        <v>36459</v>
      </c>
      <c r="F31" t="s">
        <v>36460</v>
      </c>
      <c r="G31" t="s">
        <v>36461</v>
      </c>
      <c r="H31">
        <v>2010</v>
      </c>
      <c r="I31" t="s">
        <v>353</v>
      </c>
      <c r="J31" t="s">
        <v>22</v>
      </c>
      <c r="K31" t="s">
        <v>36462</v>
      </c>
      <c r="L31">
        <v>10</v>
      </c>
    </row>
    <row r="32" spans="1:14">
      <c r="A32">
        <f t="shared" si="0"/>
        <v>30</v>
      </c>
      <c r="B32" t="s">
        <v>190</v>
      </c>
      <c r="C32">
        <f>VLOOKUP(B32,[12]Sheet2!A$1:B$100,2,FALSE)</f>
        <v>3</v>
      </c>
      <c r="D32" t="s">
        <v>36472</v>
      </c>
      <c r="E32" t="s">
        <v>36473</v>
      </c>
      <c r="F32" t="s">
        <v>36474</v>
      </c>
      <c r="G32" t="s">
        <v>36475</v>
      </c>
      <c r="H32">
        <v>1998</v>
      </c>
      <c r="I32" t="s">
        <v>36476</v>
      </c>
      <c r="J32" t="s">
        <v>22</v>
      </c>
      <c r="K32" t="s">
        <v>36477</v>
      </c>
      <c r="L32">
        <v>9</v>
      </c>
      <c r="M32" t="s">
        <v>36478</v>
      </c>
    </row>
    <row r="33" spans="1:14">
      <c r="A33">
        <f t="shared" si="0"/>
        <v>31</v>
      </c>
      <c r="B33" t="s">
        <v>233</v>
      </c>
      <c r="C33">
        <f>VLOOKUP(B33,[12]Sheet2!A$1:B$100,2,FALSE)</f>
        <v>4</v>
      </c>
      <c r="D33" t="s">
        <v>36558</v>
      </c>
      <c r="E33" t="s">
        <v>36559</v>
      </c>
      <c r="F33" t="s">
        <v>36560</v>
      </c>
      <c r="G33" t="s">
        <v>36561</v>
      </c>
      <c r="H33">
        <v>2009</v>
      </c>
      <c r="I33" t="s">
        <v>535</v>
      </c>
      <c r="J33" t="s">
        <v>22</v>
      </c>
      <c r="K33" t="s">
        <v>36562</v>
      </c>
      <c r="L33">
        <v>7</v>
      </c>
      <c r="M33" t="s">
        <v>36563</v>
      </c>
    </row>
    <row r="34" spans="1:14">
      <c r="A34">
        <f t="shared" si="0"/>
        <v>32</v>
      </c>
      <c r="B34" t="s">
        <v>233</v>
      </c>
      <c r="C34">
        <f>VLOOKUP(B34,[12]Sheet2!A$1:B$100,2,FALSE)</f>
        <v>4</v>
      </c>
      <c r="D34" t="s">
        <v>36863</v>
      </c>
      <c r="F34" t="s">
        <v>36864</v>
      </c>
      <c r="J34" t="s">
        <v>22</v>
      </c>
      <c r="L34">
        <v>5</v>
      </c>
      <c r="N34" t="s">
        <v>34</v>
      </c>
    </row>
    <row r="35" spans="1:14">
      <c r="A35">
        <f t="shared" si="0"/>
        <v>33</v>
      </c>
      <c r="B35" t="s">
        <v>233</v>
      </c>
      <c r="C35">
        <f>VLOOKUP(B35,[12]Sheet2!A$1:B$100,2,FALSE)</f>
        <v>4</v>
      </c>
      <c r="D35" t="s">
        <v>36865</v>
      </c>
      <c r="F35" t="s">
        <v>36866</v>
      </c>
      <c r="J35" t="s">
        <v>22</v>
      </c>
      <c r="L35">
        <v>5</v>
      </c>
      <c r="N35" t="s">
        <v>34</v>
      </c>
    </row>
    <row r="36" spans="1:14">
      <c r="A36">
        <f t="shared" si="0"/>
        <v>34</v>
      </c>
      <c r="B36" t="s">
        <v>233</v>
      </c>
      <c r="C36">
        <f>VLOOKUP(B36,[12]Sheet2!A$1:B$100,2,FALSE)</f>
        <v>4</v>
      </c>
      <c r="D36" t="s">
        <v>36872</v>
      </c>
      <c r="F36" t="s">
        <v>36873</v>
      </c>
      <c r="J36" t="s">
        <v>22</v>
      </c>
      <c r="L36">
        <v>5</v>
      </c>
      <c r="N36" t="s">
        <v>34</v>
      </c>
    </row>
    <row r="37" spans="1:14">
      <c r="A37">
        <f t="shared" si="0"/>
        <v>35</v>
      </c>
      <c r="B37" t="s">
        <v>233</v>
      </c>
      <c r="C37">
        <f>VLOOKUP(B37,[12]Sheet2!A$1:B$100,2,FALSE)</f>
        <v>4</v>
      </c>
      <c r="D37" t="s">
        <v>36974</v>
      </c>
      <c r="E37" t="s">
        <v>36975</v>
      </c>
      <c r="F37" t="s">
        <v>36976</v>
      </c>
      <c r="G37" t="s">
        <v>36285</v>
      </c>
      <c r="H37">
        <v>2010</v>
      </c>
      <c r="I37" t="s">
        <v>863</v>
      </c>
      <c r="J37" t="s">
        <v>22</v>
      </c>
      <c r="K37" t="s">
        <v>36977</v>
      </c>
      <c r="L37">
        <v>4</v>
      </c>
    </row>
    <row r="38" spans="1:14">
      <c r="A38">
        <f t="shared" si="0"/>
        <v>36</v>
      </c>
      <c r="B38" t="s">
        <v>233</v>
      </c>
      <c r="C38">
        <f>VLOOKUP(B38,[12]Sheet2!A$1:B$100,2,FALSE)</f>
        <v>4</v>
      </c>
      <c r="D38" t="s">
        <v>37006</v>
      </c>
      <c r="F38" t="s">
        <v>37007</v>
      </c>
      <c r="J38" t="s">
        <v>22</v>
      </c>
      <c r="L38">
        <v>4</v>
      </c>
      <c r="N38" t="s">
        <v>34</v>
      </c>
    </row>
    <row r="39" spans="1:14">
      <c r="A39">
        <f t="shared" si="0"/>
        <v>37</v>
      </c>
      <c r="B39" t="s">
        <v>233</v>
      </c>
      <c r="C39">
        <f>VLOOKUP(B39,[12]Sheet2!A$1:B$100,2,FALSE)</f>
        <v>4</v>
      </c>
      <c r="D39" t="s">
        <v>37022</v>
      </c>
      <c r="F39" t="s">
        <v>37023</v>
      </c>
      <c r="G39" t="s">
        <v>37024</v>
      </c>
      <c r="H39">
        <v>1997</v>
      </c>
      <c r="J39" t="s">
        <v>22</v>
      </c>
      <c r="L39">
        <v>4</v>
      </c>
      <c r="N39" t="s">
        <v>34</v>
      </c>
    </row>
    <row r="40" spans="1:14">
      <c r="A40">
        <f t="shared" si="0"/>
        <v>38</v>
      </c>
      <c r="B40" t="s">
        <v>233</v>
      </c>
      <c r="C40">
        <f>VLOOKUP(B40,[12]Sheet2!A$1:B$100,2,FALSE)</f>
        <v>4</v>
      </c>
      <c r="D40" t="s">
        <v>37025</v>
      </c>
      <c r="F40" t="s">
        <v>37026</v>
      </c>
      <c r="J40" t="s">
        <v>22</v>
      </c>
      <c r="L40">
        <v>4</v>
      </c>
      <c r="N40" t="s">
        <v>34</v>
      </c>
    </row>
    <row r="41" spans="1:14">
      <c r="A41">
        <f t="shared" si="0"/>
        <v>39</v>
      </c>
      <c r="B41" t="s">
        <v>233</v>
      </c>
      <c r="C41">
        <f>VLOOKUP(B41,[12]Sheet2!A$1:B$100,2,FALSE)</f>
        <v>4</v>
      </c>
      <c r="D41" t="s">
        <v>37032</v>
      </c>
      <c r="F41" t="s">
        <v>37033</v>
      </c>
      <c r="G41" t="s">
        <v>35818</v>
      </c>
      <c r="H41">
        <v>1993</v>
      </c>
      <c r="J41" t="s">
        <v>22</v>
      </c>
      <c r="L41">
        <v>4</v>
      </c>
      <c r="N41" t="s">
        <v>34</v>
      </c>
    </row>
    <row r="42" spans="1:14">
      <c r="A42">
        <f t="shared" si="0"/>
        <v>40</v>
      </c>
      <c r="B42" t="s">
        <v>233</v>
      </c>
      <c r="C42">
        <f>VLOOKUP(B42,[12]Sheet2!A$1:B$100,2,FALSE)</f>
        <v>4</v>
      </c>
      <c r="D42" t="s">
        <v>37034</v>
      </c>
      <c r="F42" t="s">
        <v>35842</v>
      </c>
      <c r="J42" t="s">
        <v>22</v>
      </c>
      <c r="L42">
        <v>4</v>
      </c>
      <c r="N42" t="s">
        <v>34</v>
      </c>
    </row>
    <row r="43" spans="1:14">
      <c r="A43">
        <f t="shared" si="0"/>
        <v>41</v>
      </c>
      <c r="B43" t="s">
        <v>161</v>
      </c>
      <c r="C43">
        <f>VLOOKUP(B43,[12]Sheet2!A$1:B$100,2,FALSE)</f>
        <v>5</v>
      </c>
      <c r="D43" t="s">
        <v>37522</v>
      </c>
      <c r="F43" t="s">
        <v>37523</v>
      </c>
      <c r="J43" t="s">
        <v>22</v>
      </c>
      <c r="L43">
        <v>2</v>
      </c>
      <c r="N43" t="s">
        <v>34</v>
      </c>
    </row>
    <row r="44" spans="1:14">
      <c r="A44">
        <f t="shared" si="0"/>
        <v>42</v>
      </c>
      <c r="B44" t="s">
        <v>161</v>
      </c>
      <c r="C44">
        <f>VLOOKUP(B44,[12]Sheet2!A$1:B$100,2,FALSE)</f>
        <v>5</v>
      </c>
      <c r="D44" t="s">
        <v>37524</v>
      </c>
      <c r="F44" t="s">
        <v>37525</v>
      </c>
      <c r="J44" t="s">
        <v>22</v>
      </c>
      <c r="L44">
        <v>2</v>
      </c>
      <c r="N44" t="s">
        <v>34</v>
      </c>
    </row>
    <row r="45" spans="1:14">
      <c r="A45">
        <f t="shared" si="0"/>
        <v>43</v>
      </c>
      <c r="B45" t="s">
        <v>161</v>
      </c>
      <c r="C45">
        <f>VLOOKUP(B45,[12]Sheet2!A$1:B$100,2,FALSE)</f>
        <v>5</v>
      </c>
      <c r="D45" t="s">
        <v>37743</v>
      </c>
      <c r="F45" t="s">
        <v>37744</v>
      </c>
      <c r="G45" t="s">
        <v>37745</v>
      </c>
      <c r="H45">
        <v>2008</v>
      </c>
      <c r="I45" t="s">
        <v>37746</v>
      </c>
      <c r="J45" t="s">
        <v>22</v>
      </c>
      <c r="L45">
        <v>1</v>
      </c>
      <c r="N45" t="s">
        <v>34</v>
      </c>
    </row>
    <row r="46" spans="1:14">
      <c r="A46">
        <f t="shared" si="0"/>
        <v>44</v>
      </c>
      <c r="B46" t="s">
        <v>161</v>
      </c>
      <c r="C46">
        <f>VLOOKUP(B46,[12]Sheet2!A$1:B$100,2,FALSE)</f>
        <v>5</v>
      </c>
      <c r="D46" t="s">
        <v>37758</v>
      </c>
      <c r="E46" t="s">
        <v>37759</v>
      </c>
      <c r="F46" t="s">
        <v>37760</v>
      </c>
      <c r="G46" t="s">
        <v>37761</v>
      </c>
      <c r="H46">
        <v>2007</v>
      </c>
      <c r="I46" t="s">
        <v>37762</v>
      </c>
      <c r="J46" t="s">
        <v>102</v>
      </c>
      <c r="K46" t="s">
        <v>37763</v>
      </c>
      <c r="L46">
        <v>1</v>
      </c>
    </row>
    <row r="47" spans="1:14">
      <c r="A47">
        <f t="shared" si="0"/>
        <v>45</v>
      </c>
      <c r="B47" t="s">
        <v>161</v>
      </c>
      <c r="C47">
        <f>VLOOKUP(B47,[12]Sheet2!A$1:B$100,2,FALSE)</f>
        <v>5</v>
      </c>
      <c r="D47" t="s">
        <v>38157</v>
      </c>
      <c r="F47" t="s">
        <v>38158</v>
      </c>
      <c r="G47" t="s">
        <v>38159</v>
      </c>
      <c r="H47">
        <v>1997</v>
      </c>
      <c r="I47" t="s">
        <v>38160</v>
      </c>
      <c r="J47" t="s">
        <v>22</v>
      </c>
      <c r="N47" t="s">
        <v>34</v>
      </c>
    </row>
    <row r="48" spans="1:14">
      <c r="A48">
        <f t="shared" si="0"/>
        <v>46</v>
      </c>
      <c r="B48" t="s">
        <v>161</v>
      </c>
      <c r="C48">
        <f>VLOOKUP(B48,[12]Sheet2!A$1:B$100,2,FALSE)</f>
        <v>5</v>
      </c>
      <c r="D48" t="s">
        <v>38161</v>
      </c>
      <c r="E48" t="s">
        <v>38162</v>
      </c>
      <c r="F48" t="s">
        <v>38163</v>
      </c>
      <c r="G48" t="s">
        <v>7907</v>
      </c>
      <c r="H48">
        <v>2001</v>
      </c>
      <c r="I48" t="s">
        <v>5172</v>
      </c>
      <c r="J48" t="s">
        <v>22</v>
      </c>
      <c r="K48" t="s">
        <v>38164</v>
      </c>
    </row>
    <row r="49" spans="1:14">
      <c r="A49">
        <f t="shared" si="0"/>
        <v>47</v>
      </c>
      <c r="B49" t="s">
        <v>161</v>
      </c>
      <c r="C49">
        <f>VLOOKUP(B49,[12]Sheet2!A$1:B$100,2,FALSE)</f>
        <v>5</v>
      </c>
      <c r="D49" t="s">
        <v>38187</v>
      </c>
      <c r="E49" t="s">
        <v>38188</v>
      </c>
      <c r="F49" t="s">
        <v>38189</v>
      </c>
      <c r="G49" t="s">
        <v>7907</v>
      </c>
      <c r="H49">
        <v>2012</v>
      </c>
      <c r="I49" t="s">
        <v>3090</v>
      </c>
      <c r="J49" t="s">
        <v>22</v>
      </c>
      <c r="K49" t="s">
        <v>38190</v>
      </c>
      <c r="L49">
        <v>1</v>
      </c>
      <c r="M49" t="s">
        <v>38191</v>
      </c>
    </row>
    <row r="50" spans="1:14">
      <c r="A50">
        <f t="shared" si="0"/>
        <v>48</v>
      </c>
      <c r="B50" t="s">
        <v>161</v>
      </c>
      <c r="C50">
        <f>VLOOKUP(B50,[12]Sheet2!A$1:B$100,2,FALSE)</f>
        <v>5</v>
      </c>
      <c r="D50" t="s">
        <v>38165</v>
      </c>
      <c r="F50" t="s">
        <v>38166</v>
      </c>
      <c r="H50">
        <v>1985</v>
      </c>
      <c r="J50" t="s">
        <v>4645</v>
      </c>
      <c r="N50" t="s">
        <v>34</v>
      </c>
    </row>
    <row r="51" spans="1:14">
      <c r="A51">
        <f t="shared" si="0"/>
        <v>49</v>
      </c>
      <c r="B51" t="s">
        <v>161</v>
      </c>
      <c r="C51">
        <f>VLOOKUP(B51,[12]Sheet2!A$1:B$100,2,FALSE)</f>
        <v>5</v>
      </c>
      <c r="D51" t="s">
        <v>38167</v>
      </c>
      <c r="F51" t="s">
        <v>38168</v>
      </c>
      <c r="H51">
        <v>1979</v>
      </c>
      <c r="I51" t="s">
        <v>38169</v>
      </c>
      <c r="J51" t="s">
        <v>4626</v>
      </c>
      <c r="N51" t="s">
        <v>34</v>
      </c>
    </row>
    <row r="52" spans="1:14">
      <c r="A52">
        <f t="shared" si="0"/>
        <v>50</v>
      </c>
      <c r="B52" t="s">
        <v>161</v>
      </c>
      <c r="C52">
        <f>VLOOKUP(B52,[12]Sheet2!A$1:B$100,2,FALSE)</f>
        <v>5</v>
      </c>
      <c r="D52" t="s">
        <v>38226</v>
      </c>
      <c r="E52" t="s">
        <v>38227</v>
      </c>
      <c r="F52" t="s">
        <v>38228</v>
      </c>
      <c r="J52" t="s">
        <v>167</v>
      </c>
      <c r="K52" t="s">
        <v>38229</v>
      </c>
      <c r="M52" t="s">
        <v>38227</v>
      </c>
      <c r="N52" t="s">
        <v>1717</v>
      </c>
    </row>
  </sheetData>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02"/>
  <sheetViews>
    <sheetView workbookViewId="0">
      <selection activeCell="B2" sqref="B2"/>
    </sheetView>
  </sheetViews>
  <sheetFormatPr baseColWidth="10" defaultRowHeight="15" x14ac:dyDescent="0"/>
  <sheetData>
    <row r="1" spans="1:14">
      <c r="A1" t="s">
        <v>4648</v>
      </c>
      <c r="B1" s="1"/>
      <c r="E1" s="2"/>
    </row>
    <row r="2" spans="1:14">
      <c r="A2" t="s">
        <v>1</v>
      </c>
      <c r="B2" t="s">
        <v>3</v>
      </c>
      <c r="C2" t="s">
        <v>4</v>
      </c>
      <c r="D2" t="s">
        <v>5</v>
      </c>
      <c r="E2" s="2" t="s">
        <v>6</v>
      </c>
      <c r="F2" t="s">
        <v>7</v>
      </c>
      <c r="G2" t="s">
        <v>8</v>
      </c>
      <c r="H2" t="s">
        <v>9</v>
      </c>
      <c r="I2" t="s">
        <v>10</v>
      </c>
      <c r="J2" t="s">
        <v>11</v>
      </c>
      <c r="K2" t="s">
        <v>12</v>
      </c>
      <c r="L2" t="s">
        <v>13</v>
      </c>
      <c r="M2" t="s">
        <v>14</v>
      </c>
      <c r="N2" t="s">
        <v>15</v>
      </c>
    </row>
    <row r="3" spans="1:14">
      <c r="A3">
        <v>1</v>
      </c>
      <c r="B3" t="s">
        <v>4649</v>
      </c>
      <c r="C3">
        <v>1</v>
      </c>
      <c r="D3" t="s">
        <v>3653</v>
      </c>
      <c r="E3" t="s">
        <v>3654</v>
      </c>
      <c r="F3" t="s">
        <v>3655</v>
      </c>
      <c r="G3" t="s">
        <v>3656</v>
      </c>
      <c r="H3">
        <v>1983</v>
      </c>
      <c r="I3" t="s">
        <v>3657</v>
      </c>
      <c r="J3" t="s">
        <v>22</v>
      </c>
      <c r="K3" t="s">
        <v>3658</v>
      </c>
      <c r="L3">
        <v>118</v>
      </c>
    </row>
    <row r="4" spans="1:14">
      <c r="A4">
        <v>2</v>
      </c>
      <c r="B4" t="s">
        <v>4649</v>
      </c>
      <c r="C4">
        <v>1</v>
      </c>
      <c r="D4" t="s">
        <v>1082</v>
      </c>
      <c r="E4" t="s">
        <v>1083</v>
      </c>
      <c r="F4" t="s">
        <v>1084</v>
      </c>
      <c r="G4" t="s">
        <v>1085</v>
      </c>
      <c r="H4">
        <v>1998</v>
      </c>
      <c r="I4" t="s">
        <v>181</v>
      </c>
      <c r="J4" t="s">
        <v>22</v>
      </c>
      <c r="K4" t="s">
        <v>1086</v>
      </c>
      <c r="L4">
        <v>144</v>
      </c>
    </row>
    <row r="5" spans="1:14">
      <c r="A5">
        <v>3</v>
      </c>
      <c r="B5" t="s">
        <v>4649</v>
      </c>
      <c r="C5">
        <v>1</v>
      </c>
      <c r="D5" t="s">
        <v>649</v>
      </c>
      <c r="E5" t="s">
        <v>650</v>
      </c>
      <c r="F5" t="s">
        <v>651</v>
      </c>
      <c r="G5" t="s">
        <v>652</v>
      </c>
      <c r="H5">
        <v>2001</v>
      </c>
      <c r="I5" t="s">
        <v>535</v>
      </c>
      <c r="J5" t="s">
        <v>22</v>
      </c>
      <c r="K5" t="s">
        <v>653</v>
      </c>
      <c r="L5">
        <v>76</v>
      </c>
      <c r="M5" t="s">
        <v>654</v>
      </c>
    </row>
    <row r="6" spans="1:14">
      <c r="A6">
        <v>4</v>
      </c>
      <c r="B6" t="s">
        <v>4649</v>
      </c>
      <c r="C6">
        <v>1</v>
      </c>
      <c r="D6" t="s">
        <v>4650</v>
      </c>
      <c r="E6" t="s">
        <v>2081</v>
      </c>
      <c r="F6" t="s">
        <v>2082</v>
      </c>
      <c r="G6" t="s">
        <v>2083</v>
      </c>
      <c r="H6">
        <v>2004</v>
      </c>
      <c r="I6" t="s">
        <v>863</v>
      </c>
      <c r="J6" t="s">
        <v>22</v>
      </c>
      <c r="K6" t="s">
        <v>2084</v>
      </c>
      <c r="L6">
        <v>81</v>
      </c>
      <c r="M6" t="s">
        <v>2081</v>
      </c>
      <c r="N6" t="s">
        <v>1717</v>
      </c>
    </row>
    <row r="7" spans="1:14">
      <c r="A7">
        <v>5</v>
      </c>
      <c r="B7" t="s">
        <v>4649</v>
      </c>
      <c r="C7">
        <v>1</v>
      </c>
      <c r="D7" t="s">
        <v>1947</v>
      </c>
      <c r="E7" t="s">
        <v>1948</v>
      </c>
      <c r="F7" t="s">
        <v>1949</v>
      </c>
      <c r="G7" t="s">
        <v>1950</v>
      </c>
      <c r="H7">
        <v>1999</v>
      </c>
      <c r="I7" t="s">
        <v>4651</v>
      </c>
      <c r="J7" t="s">
        <v>22</v>
      </c>
      <c r="K7" t="s">
        <v>1951</v>
      </c>
      <c r="L7">
        <v>49</v>
      </c>
    </row>
    <row r="8" spans="1:14">
      <c r="A8">
        <v>6</v>
      </c>
      <c r="B8" t="s">
        <v>4649</v>
      </c>
      <c r="C8">
        <v>1</v>
      </c>
      <c r="D8" t="s">
        <v>2217</v>
      </c>
      <c r="E8" t="s">
        <v>2218</v>
      </c>
      <c r="F8" t="s">
        <v>2219</v>
      </c>
      <c r="G8" t="s">
        <v>2220</v>
      </c>
      <c r="H8">
        <v>1999</v>
      </c>
      <c r="I8" t="s">
        <v>863</v>
      </c>
      <c r="J8" t="s">
        <v>22</v>
      </c>
      <c r="K8" t="s">
        <v>2221</v>
      </c>
      <c r="L8">
        <v>38</v>
      </c>
      <c r="M8" t="s">
        <v>2222</v>
      </c>
    </row>
    <row r="9" spans="1:14">
      <c r="A9">
        <v>7</v>
      </c>
      <c r="B9" t="s">
        <v>4649</v>
      </c>
      <c r="C9">
        <v>1</v>
      </c>
      <c r="D9" t="s">
        <v>3086</v>
      </c>
      <c r="E9" t="s">
        <v>3087</v>
      </c>
      <c r="F9" t="s">
        <v>3088</v>
      </c>
      <c r="G9" t="s">
        <v>3089</v>
      </c>
      <c r="H9">
        <v>2002</v>
      </c>
      <c r="I9" t="s">
        <v>3090</v>
      </c>
      <c r="J9" t="s">
        <v>22</v>
      </c>
      <c r="K9" t="s">
        <v>3091</v>
      </c>
      <c r="L9">
        <v>959</v>
      </c>
      <c r="M9" t="s">
        <v>3092</v>
      </c>
    </row>
    <row r="10" spans="1:14">
      <c r="A10">
        <v>8</v>
      </c>
      <c r="B10" t="s">
        <v>4649</v>
      </c>
      <c r="C10">
        <v>1</v>
      </c>
      <c r="D10" t="s">
        <v>4652</v>
      </c>
      <c r="E10" s="2" t="s">
        <v>585</v>
      </c>
      <c r="F10" t="s">
        <v>586</v>
      </c>
      <c r="G10" t="s">
        <v>587</v>
      </c>
      <c r="H10">
        <v>2006</v>
      </c>
      <c r="I10" t="s">
        <v>4653</v>
      </c>
      <c r="J10" t="s">
        <v>167</v>
      </c>
      <c r="K10" t="s">
        <v>588</v>
      </c>
      <c r="L10">
        <v>294</v>
      </c>
      <c r="M10" t="s">
        <v>585</v>
      </c>
      <c r="N10" t="s">
        <v>24</v>
      </c>
    </row>
    <row r="11" spans="1:14">
      <c r="A11">
        <v>9</v>
      </c>
      <c r="B11" t="s">
        <v>4649</v>
      </c>
      <c r="C11">
        <v>1</v>
      </c>
      <c r="D11" t="s">
        <v>2308</v>
      </c>
      <c r="E11" t="s">
        <v>2309</v>
      </c>
      <c r="F11" t="s">
        <v>2310</v>
      </c>
      <c r="G11" t="s">
        <v>2311</v>
      </c>
      <c r="H11">
        <v>2008</v>
      </c>
      <c r="I11" t="s">
        <v>863</v>
      </c>
      <c r="J11" t="s">
        <v>22</v>
      </c>
      <c r="K11" t="s">
        <v>2312</v>
      </c>
      <c r="L11">
        <v>26</v>
      </c>
    </row>
    <row r="12" spans="1:14">
      <c r="A12">
        <v>10</v>
      </c>
      <c r="B12" t="s">
        <v>4649</v>
      </c>
      <c r="C12">
        <v>1</v>
      </c>
      <c r="D12" t="s">
        <v>1353</v>
      </c>
      <c r="E12" s="2" t="s">
        <v>1354</v>
      </c>
      <c r="F12" t="s">
        <v>1355</v>
      </c>
      <c r="G12" t="s">
        <v>1356</v>
      </c>
      <c r="H12">
        <v>2011</v>
      </c>
      <c r="I12" t="s">
        <v>4654</v>
      </c>
      <c r="J12" t="s">
        <v>22</v>
      </c>
      <c r="K12" t="s">
        <v>1357</v>
      </c>
      <c r="L12">
        <v>25</v>
      </c>
      <c r="M12" t="s">
        <v>1358</v>
      </c>
    </row>
    <row r="13" spans="1:14">
      <c r="A13">
        <v>11</v>
      </c>
      <c r="B13" t="s">
        <v>427</v>
      </c>
      <c r="C13">
        <f>VLOOKUP(B13,[1]Sheet2!A$1:B$100,2,FALSE)</f>
        <v>2</v>
      </c>
      <c r="D13" t="s">
        <v>234</v>
      </c>
      <c r="E13" s="2"/>
      <c r="F13" t="s">
        <v>231</v>
      </c>
      <c r="G13" t="s">
        <v>232</v>
      </c>
      <c r="H13">
        <v>1983</v>
      </c>
      <c r="J13" t="s">
        <v>102</v>
      </c>
      <c r="L13">
        <v>20</v>
      </c>
      <c r="N13" t="s">
        <v>34</v>
      </c>
    </row>
    <row r="14" spans="1:14">
      <c r="A14">
        <v>12</v>
      </c>
      <c r="B14" t="s">
        <v>427</v>
      </c>
      <c r="C14">
        <f>VLOOKUP(B14,[1]Sheet2!A$1:B$100,2,FALSE)</f>
        <v>2</v>
      </c>
      <c r="D14" t="s">
        <v>3098</v>
      </c>
      <c r="E14" t="s">
        <v>3099</v>
      </c>
      <c r="F14" t="s">
        <v>3100</v>
      </c>
      <c r="G14" t="s">
        <v>3089</v>
      </c>
      <c r="H14">
        <v>2001</v>
      </c>
      <c r="I14" t="s">
        <v>3090</v>
      </c>
      <c r="J14" t="s">
        <v>22</v>
      </c>
      <c r="K14" t="s">
        <v>3101</v>
      </c>
      <c r="L14">
        <v>621</v>
      </c>
    </row>
    <row r="15" spans="1:14">
      <c r="A15">
        <v>13</v>
      </c>
      <c r="B15" t="s">
        <v>427</v>
      </c>
      <c r="C15">
        <f>VLOOKUP(B15,[1]Sheet2!A$1:B$100,2,FALSE)</f>
        <v>2</v>
      </c>
      <c r="D15" t="s">
        <v>3845</v>
      </c>
      <c r="E15" t="s">
        <v>3846</v>
      </c>
      <c r="F15" t="s">
        <v>3847</v>
      </c>
      <c r="G15" t="s">
        <v>3848</v>
      </c>
      <c r="H15">
        <v>1993</v>
      </c>
      <c r="I15" t="s">
        <v>97</v>
      </c>
      <c r="J15" t="s">
        <v>22</v>
      </c>
      <c r="K15" t="s">
        <v>3849</v>
      </c>
      <c r="L15">
        <v>476</v>
      </c>
    </row>
    <row r="16" spans="1:14">
      <c r="A16">
        <v>14</v>
      </c>
      <c r="B16" t="s">
        <v>427</v>
      </c>
      <c r="C16">
        <f>VLOOKUP(B16,[1]Sheet2!A$1:B$100,2,FALSE)</f>
        <v>2</v>
      </c>
      <c r="D16" t="s">
        <v>3103</v>
      </c>
      <c r="E16" t="s">
        <v>3104</v>
      </c>
      <c r="F16" t="s">
        <v>3105</v>
      </c>
      <c r="G16" t="s">
        <v>3089</v>
      </c>
      <c r="H16">
        <v>2009</v>
      </c>
      <c r="I16" t="s">
        <v>3090</v>
      </c>
      <c r="J16" t="s">
        <v>22</v>
      </c>
      <c r="K16" t="s">
        <v>3106</v>
      </c>
      <c r="L16">
        <v>237</v>
      </c>
      <c r="M16" t="s">
        <v>3107</v>
      </c>
    </row>
    <row r="17" spans="1:14">
      <c r="A17">
        <v>15</v>
      </c>
      <c r="B17" t="s">
        <v>427</v>
      </c>
      <c r="C17">
        <f>VLOOKUP(B17,[1]Sheet2!A$1:B$100,2,FALSE)</f>
        <v>2</v>
      </c>
      <c r="D17" t="s">
        <v>4655</v>
      </c>
      <c r="E17" t="s">
        <v>4656</v>
      </c>
      <c r="F17" t="s">
        <v>4657</v>
      </c>
      <c r="G17" t="s">
        <v>652</v>
      </c>
      <c r="H17">
        <v>1987</v>
      </c>
      <c r="I17" t="s">
        <v>535</v>
      </c>
      <c r="J17" t="s">
        <v>22</v>
      </c>
      <c r="K17" t="s">
        <v>4658</v>
      </c>
      <c r="L17">
        <v>127</v>
      </c>
    </row>
    <row r="18" spans="1:14">
      <c r="A18">
        <v>16</v>
      </c>
      <c r="B18" t="s">
        <v>427</v>
      </c>
      <c r="C18">
        <f>VLOOKUP(B18,[1]Sheet2!A$1:B$100,2,FALSE)</f>
        <v>2</v>
      </c>
      <c r="D18" t="s">
        <v>4659</v>
      </c>
      <c r="E18" t="s">
        <v>4660</v>
      </c>
      <c r="F18" t="s">
        <v>4661</v>
      </c>
      <c r="G18" t="s">
        <v>3304</v>
      </c>
      <c r="H18">
        <v>1984</v>
      </c>
      <c r="I18" t="s">
        <v>353</v>
      </c>
      <c r="J18" t="s">
        <v>22</v>
      </c>
      <c r="K18" t="s">
        <v>4662</v>
      </c>
      <c r="L18">
        <v>203</v>
      </c>
    </row>
    <row r="19" spans="1:14">
      <c r="A19">
        <v>17</v>
      </c>
      <c r="B19" t="s">
        <v>427</v>
      </c>
      <c r="C19">
        <f>VLOOKUP(B19,[1]Sheet2!A$1:B$100,2,FALSE)</f>
        <v>2</v>
      </c>
      <c r="D19" t="s">
        <v>4663</v>
      </c>
      <c r="E19" t="s">
        <v>4664</v>
      </c>
      <c r="F19" t="s">
        <v>2937</v>
      </c>
      <c r="G19" t="s">
        <v>3848</v>
      </c>
      <c r="H19">
        <v>1997</v>
      </c>
      <c r="I19" t="s">
        <v>97</v>
      </c>
      <c r="J19" t="s">
        <v>22</v>
      </c>
      <c r="K19" t="s">
        <v>4665</v>
      </c>
      <c r="L19">
        <v>165</v>
      </c>
    </row>
    <row r="20" spans="1:14">
      <c r="A20">
        <v>18</v>
      </c>
      <c r="B20" t="s">
        <v>427</v>
      </c>
      <c r="C20">
        <f>VLOOKUP(B20,[1]Sheet2!A$1:B$100,2,FALSE)</f>
        <v>2</v>
      </c>
      <c r="D20" t="s">
        <v>4666</v>
      </c>
      <c r="E20" t="s">
        <v>4667</v>
      </c>
      <c r="F20" t="s">
        <v>4668</v>
      </c>
      <c r="G20" t="s">
        <v>3732</v>
      </c>
      <c r="H20">
        <v>2003</v>
      </c>
      <c r="I20" t="s">
        <v>97</v>
      </c>
      <c r="J20" t="s">
        <v>22</v>
      </c>
      <c r="K20" t="s">
        <v>4669</v>
      </c>
      <c r="L20">
        <v>154</v>
      </c>
      <c r="M20" t="s">
        <v>4670</v>
      </c>
    </row>
    <row r="21" spans="1:14">
      <c r="A21">
        <v>19</v>
      </c>
      <c r="B21" t="s">
        <v>427</v>
      </c>
      <c r="C21">
        <f>VLOOKUP(B21,[1]Sheet2!A$1:B$100,2,FALSE)</f>
        <v>2</v>
      </c>
      <c r="D21" t="s">
        <v>4671</v>
      </c>
      <c r="E21" t="s">
        <v>4672</v>
      </c>
      <c r="F21" t="s">
        <v>4673</v>
      </c>
      <c r="G21" t="s">
        <v>2311</v>
      </c>
      <c r="H21">
        <v>2005</v>
      </c>
      <c r="I21" t="s">
        <v>863</v>
      </c>
      <c r="J21" t="s">
        <v>22</v>
      </c>
      <c r="K21" t="s">
        <v>4674</v>
      </c>
      <c r="L21">
        <v>125</v>
      </c>
      <c r="M21" t="s">
        <v>4675</v>
      </c>
    </row>
    <row r="22" spans="1:14">
      <c r="A22">
        <v>20</v>
      </c>
      <c r="B22" t="s">
        <v>427</v>
      </c>
      <c r="C22">
        <f>VLOOKUP(B22,[1]Sheet2!A$1:B$100,2,FALSE)</f>
        <v>2</v>
      </c>
      <c r="D22" t="s">
        <v>191</v>
      </c>
      <c r="E22" t="s">
        <v>192</v>
      </c>
      <c r="F22" t="s">
        <v>193</v>
      </c>
      <c r="G22" t="s">
        <v>194</v>
      </c>
      <c r="H22">
        <v>2000</v>
      </c>
      <c r="I22" t="s">
        <v>195</v>
      </c>
      <c r="J22" t="s">
        <v>22</v>
      </c>
      <c r="K22" t="s">
        <v>196</v>
      </c>
      <c r="L22">
        <v>275</v>
      </c>
      <c r="M22" t="s">
        <v>197</v>
      </c>
    </row>
    <row r="23" spans="1:14">
      <c r="A23">
        <v>21</v>
      </c>
      <c r="B23" t="s">
        <v>190</v>
      </c>
      <c r="C23">
        <f>VLOOKUP(B23,[1]Sheet2!A$1:B$100,2,FALSE)</f>
        <v>3</v>
      </c>
      <c r="D23" t="s">
        <v>3730</v>
      </c>
      <c r="E23" t="s">
        <v>3731</v>
      </c>
      <c r="F23" t="s">
        <v>671</v>
      </c>
      <c r="G23" t="s">
        <v>3732</v>
      </c>
      <c r="H23">
        <v>2004</v>
      </c>
      <c r="I23" t="s">
        <v>97</v>
      </c>
      <c r="J23" t="s">
        <v>22</v>
      </c>
      <c r="K23" t="s">
        <v>3733</v>
      </c>
      <c r="L23">
        <v>139</v>
      </c>
    </row>
    <row r="24" spans="1:14">
      <c r="A24">
        <v>22</v>
      </c>
      <c r="B24" t="s">
        <v>190</v>
      </c>
      <c r="C24">
        <f>VLOOKUP(B24,[1]Sheet2!A$1:B$100,2,FALSE)</f>
        <v>3</v>
      </c>
      <c r="D24" t="s">
        <v>3113</v>
      </c>
      <c r="E24" t="s">
        <v>3114</v>
      </c>
      <c r="F24" t="s">
        <v>3115</v>
      </c>
      <c r="G24" t="s">
        <v>3089</v>
      </c>
      <c r="H24">
        <v>2005</v>
      </c>
      <c r="I24" t="s">
        <v>3090</v>
      </c>
      <c r="J24" t="s">
        <v>22</v>
      </c>
      <c r="K24" t="s">
        <v>3116</v>
      </c>
      <c r="L24">
        <v>211</v>
      </c>
      <c r="M24" t="s">
        <v>3117</v>
      </c>
    </row>
    <row r="25" spans="1:14">
      <c r="A25">
        <v>23</v>
      </c>
      <c r="B25" t="s">
        <v>190</v>
      </c>
      <c r="C25">
        <f>VLOOKUP(B25,[1]Sheet2!A$1:B$100,2,FALSE)</f>
        <v>3</v>
      </c>
      <c r="D25" t="s">
        <v>1980</v>
      </c>
      <c r="E25" t="s">
        <v>1981</v>
      </c>
      <c r="F25" t="s">
        <v>1982</v>
      </c>
      <c r="G25" t="s">
        <v>1983</v>
      </c>
      <c r="H25">
        <v>1997</v>
      </c>
      <c r="I25" t="s">
        <v>4676</v>
      </c>
      <c r="J25" t="s">
        <v>22</v>
      </c>
      <c r="K25" t="s">
        <v>1984</v>
      </c>
      <c r="L25">
        <v>96</v>
      </c>
      <c r="M25" t="s">
        <v>1985</v>
      </c>
    </row>
    <row r="26" spans="1:14">
      <c r="A26">
        <v>24</v>
      </c>
      <c r="B26" t="s">
        <v>190</v>
      </c>
      <c r="C26">
        <f>VLOOKUP(B26,[1]Sheet2!A$1:B$100,2,FALSE)</f>
        <v>3</v>
      </c>
      <c r="D26" t="s">
        <v>1441</v>
      </c>
      <c r="E26" t="s">
        <v>1442</v>
      </c>
      <c r="F26" t="s">
        <v>1443</v>
      </c>
      <c r="G26" t="s">
        <v>1438</v>
      </c>
      <c r="H26">
        <v>1996</v>
      </c>
      <c r="I26" t="s">
        <v>353</v>
      </c>
      <c r="J26" t="s">
        <v>22</v>
      </c>
      <c r="K26" t="s">
        <v>1444</v>
      </c>
      <c r="L26">
        <v>175</v>
      </c>
    </row>
    <row r="27" spans="1:14">
      <c r="A27">
        <v>25</v>
      </c>
      <c r="B27" t="s">
        <v>190</v>
      </c>
      <c r="C27">
        <f>VLOOKUP(B27,[1]Sheet2!A$1:B$100,2,FALSE)</f>
        <v>3</v>
      </c>
      <c r="D27" t="s">
        <v>3500</v>
      </c>
      <c r="E27" t="s">
        <v>3501</v>
      </c>
      <c r="F27" t="s">
        <v>3502</v>
      </c>
      <c r="G27" t="s">
        <v>3503</v>
      </c>
      <c r="H27">
        <v>2006</v>
      </c>
      <c r="I27" t="s">
        <v>212</v>
      </c>
      <c r="J27" t="s">
        <v>22</v>
      </c>
      <c r="K27" t="s">
        <v>3504</v>
      </c>
      <c r="L27">
        <v>186</v>
      </c>
      <c r="M27" t="s">
        <v>3505</v>
      </c>
    </row>
    <row r="28" spans="1:14">
      <c r="A28">
        <v>26</v>
      </c>
      <c r="B28" t="s">
        <v>190</v>
      </c>
      <c r="C28">
        <f>VLOOKUP(B28,[1]Sheet2!A$1:B$100,2,FALSE)</f>
        <v>3</v>
      </c>
      <c r="D28" t="s">
        <v>2575</v>
      </c>
      <c r="E28" t="s">
        <v>2576</v>
      </c>
      <c r="F28" t="s">
        <v>2577</v>
      </c>
      <c r="G28" t="s">
        <v>2573</v>
      </c>
      <c r="H28">
        <v>2004</v>
      </c>
      <c r="I28" t="s">
        <v>863</v>
      </c>
      <c r="J28" t="s">
        <v>22</v>
      </c>
      <c r="K28" t="s">
        <v>2578</v>
      </c>
      <c r="L28">
        <v>131</v>
      </c>
    </row>
    <row r="29" spans="1:14">
      <c r="A29">
        <v>27</v>
      </c>
      <c r="B29" t="s">
        <v>190</v>
      </c>
      <c r="C29">
        <f>VLOOKUP(B29,[1]Sheet2!A$1:B$100,2,FALSE)</f>
        <v>3</v>
      </c>
      <c r="D29" t="s">
        <v>2315</v>
      </c>
      <c r="E29" t="s">
        <v>2316</v>
      </c>
      <c r="F29" t="s">
        <v>2317</v>
      </c>
      <c r="G29" t="s">
        <v>2311</v>
      </c>
      <c r="H29">
        <v>2007</v>
      </c>
      <c r="I29" t="s">
        <v>863</v>
      </c>
      <c r="J29" t="s">
        <v>22</v>
      </c>
      <c r="K29" t="s">
        <v>2318</v>
      </c>
      <c r="L29">
        <v>110</v>
      </c>
    </row>
    <row r="30" spans="1:14">
      <c r="A30">
        <v>28</v>
      </c>
      <c r="B30" t="s">
        <v>190</v>
      </c>
      <c r="C30">
        <f>VLOOKUP(B30,[1]Sheet2!A$1:B$100,2,FALSE)</f>
        <v>3</v>
      </c>
      <c r="D30" t="s">
        <v>3330</v>
      </c>
      <c r="E30" t="s">
        <v>3331</v>
      </c>
      <c r="F30" t="s">
        <v>3332</v>
      </c>
      <c r="G30" t="s">
        <v>3333</v>
      </c>
      <c r="H30">
        <v>2003</v>
      </c>
      <c r="I30" t="s">
        <v>97</v>
      </c>
      <c r="J30" t="s">
        <v>22</v>
      </c>
      <c r="K30" t="s">
        <v>3334</v>
      </c>
      <c r="L30">
        <v>162</v>
      </c>
    </row>
    <row r="31" spans="1:14">
      <c r="A31">
        <v>29</v>
      </c>
      <c r="B31" t="s">
        <v>190</v>
      </c>
      <c r="C31">
        <f>VLOOKUP(B31,[1]Sheet2!A$1:B$100,2,FALSE)</f>
        <v>3</v>
      </c>
      <c r="D31" t="s">
        <v>420</v>
      </c>
      <c r="E31" t="s">
        <v>421</v>
      </c>
      <c r="F31" t="s">
        <v>422</v>
      </c>
      <c r="G31" t="s">
        <v>423</v>
      </c>
      <c r="H31">
        <v>2003</v>
      </c>
      <c r="I31" t="s">
        <v>424</v>
      </c>
      <c r="J31" t="s">
        <v>22</v>
      </c>
      <c r="K31" t="s">
        <v>425</v>
      </c>
      <c r="L31">
        <v>174</v>
      </c>
      <c r="M31" t="s">
        <v>426</v>
      </c>
    </row>
    <row r="32" spans="1:14">
      <c r="A32">
        <v>30</v>
      </c>
      <c r="B32" t="s">
        <v>190</v>
      </c>
      <c r="C32">
        <f>VLOOKUP(B32,[1]Sheet2!A$1:B$100,2,FALSE)</f>
        <v>3</v>
      </c>
      <c r="D32" t="s">
        <v>158</v>
      </c>
      <c r="F32" t="s">
        <v>159</v>
      </c>
      <c r="G32" t="s">
        <v>160</v>
      </c>
      <c r="H32">
        <v>2002</v>
      </c>
      <c r="I32" t="s">
        <v>4677</v>
      </c>
      <c r="J32" t="s">
        <v>22</v>
      </c>
      <c r="L32">
        <v>8</v>
      </c>
      <c r="N32" t="s">
        <v>34</v>
      </c>
    </row>
    <row r="33" spans="1:14">
      <c r="A33">
        <v>31</v>
      </c>
      <c r="B33" t="s">
        <v>233</v>
      </c>
      <c r="C33">
        <f>VLOOKUP(B33,[1]Sheet2!A$1:B$100,2,FALSE)</f>
        <v>4</v>
      </c>
      <c r="D33" t="s">
        <v>1391</v>
      </c>
      <c r="E33" t="s">
        <v>1392</v>
      </c>
      <c r="F33" t="s">
        <v>1393</v>
      </c>
      <c r="G33" t="s">
        <v>1394</v>
      </c>
      <c r="H33">
        <v>1992</v>
      </c>
      <c r="I33" t="s">
        <v>353</v>
      </c>
      <c r="J33" t="s">
        <v>22</v>
      </c>
      <c r="K33" t="s">
        <v>1395</v>
      </c>
      <c r="L33">
        <v>150</v>
      </c>
    </row>
    <row r="34" spans="1:14">
      <c r="A34">
        <v>32</v>
      </c>
      <c r="B34" t="s">
        <v>233</v>
      </c>
      <c r="C34">
        <f>VLOOKUP(B34,[1]Sheet2!A$1:B$100,2,FALSE)</f>
        <v>4</v>
      </c>
      <c r="D34" t="s">
        <v>2320</v>
      </c>
      <c r="E34" t="s">
        <v>2321</v>
      </c>
      <c r="F34" t="s">
        <v>2322</v>
      </c>
      <c r="G34" t="s">
        <v>2311</v>
      </c>
      <c r="H34">
        <v>2005</v>
      </c>
      <c r="I34" t="s">
        <v>863</v>
      </c>
      <c r="J34" t="s">
        <v>22</v>
      </c>
      <c r="K34" t="s">
        <v>2323</v>
      </c>
      <c r="L34">
        <v>165</v>
      </c>
      <c r="M34" t="s">
        <v>2324</v>
      </c>
    </row>
    <row r="35" spans="1:14">
      <c r="A35">
        <v>33</v>
      </c>
      <c r="B35" t="s">
        <v>233</v>
      </c>
      <c r="C35">
        <f>VLOOKUP(B35,[1]Sheet2!A$1:B$100,2,FALSE)</f>
        <v>4</v>
      </c>
      <c r="D35" t="s">
        <v>2223</v>
      </c>
      <c r="E35" t="s">
        <v>2224</v>
      </c>
      <c r="F35" t="s">
        <v>2225</v>
      </c>
      <c r="G35" t="s">
        <v>2226</v>
      </c>
      <c r="H35">
        <v>2000</v>
      </c>
      <c r="I35" t="s">
        <v>863</v>
      </c>
      <c r="J35" t="s">
        <v>22</v>
      </c>
      <c r="K35" t="s">
        <v>2227</v>
      </c>
      <c r="L35">
        <v>149</v>
      </c>
      <c r="M35" t="s">
        <v>2228</v>
      </c>
    </row>
    <row r="36" spans="1:14">
      <c r="A36">
        <v>34</v>
      </c>
      <c r="B36" t="s">
        <v>233</v>
      </c>
      <c r="C36">
        <f>VLOOKUP(B36,[1]Sheet2!A$1:B$100,2,FALSE)</f>
        <v>4</v>
      </c>
      <c r="D36" t="s">
        <v>494</v>
      </c>
      <c r="E36" t="s">
        <v>495</v>
      </c>
      <c r="F36" t="s">
        <v>122</v>
      </c>
      <c r="G36" t="s">
        <v>496</v>
      </c>
      <c r="H36">
        <v>1984</v>
      </c>
      <c r="I36" t="s">
        <v>424</v>
      </c>
      <c r="J36" t="s">
        <v>22</v>
      </c>
      <c r="K36" t="s">
        <v>497</v>
      </c>
      <c r="L36">
        <v>120</v>
      </c>
      <c r="M36" t="s">
        <v>498</v>
      </c>
    </row>
    <row r="37" spans="1:14">
      <c r="A37">
        <v>35</v>
      </c>
      <c r="B37" t="s">
        <v>233</v>
      </c>
      <c r="C37">
        <f>VLOOKUP(B37,[1]Sheet2!A$1:B$100,2,FALSE)</f>
        <v>4</v>
      </c>
      <c r="D37" t="s">
        <v>1522</v>
      </c>
      <c r="E37" t="s">
        <v>1523</v>
      </c>
      <c r="F37" t="s">
        <v>1524</v>
      </c>
      <c r="G37" t="s">
        <v>1525</v>
      </c>
      <c r="H37">
        <v>2004</v>
      </c>
      <c r="I37" t="s">
        <v>863</v>
      </c>
      <c r="J37" t="s">
        <v>22</v>
      </c>
      <c r="K37" t="s">
        <v>1526</v>
      </c>
      <c r="L37">
        <v>154</v>
      </c>
    </row>
    <row r="38" spans="1:14">
      <c r="A38">
        <v>36</v>
      </c>
      <c r="B38" t="s">
        <v>233</v>
      </c>
      <c r="C38">
        <f>VLOOKUP(B38,[1]Sheet2!A$1:B$100,2,FALSE)</f>
        <v>4</v>
      </c>
      <c r="D38" t="s">
        <v>1435</v>
      </c>
      <c r="E38" t="s">
        <v>1436</v>
      </c>
      <c r="F38" t="s">
        <v>1437</v>
      </c>
      <c r="G38" t="s">
        <v>1438</v>
      </c>
      <c r="H38">
        <v>2008</v>
      </c>
      <c r="I38" t="s">
        <v>1388</v>
      </c>
      <c r="J38" t="s">
        <v>22</v>
      </c>
      <c r="K38" t="s">
        <v>1439</v>
      </c>
      <c r="L38">
        <v>62</v>
      </c>
    </row>
    <row r="39" spans="1:14">
      <c r="A39">
        <v>37</v>
      </c>
      <c r="B39" t="s">
        <v>233</v>
      </c>
      <c r="C39">
        <f>VLOOKUP(B39,[1]Sheet2!A$1:B$100,2,FALSE)</f>
        <v>4</v>
      </c>
      <c r="D39" t="s">
        <v>2832</v>
      </c>
      <c r="E39" t="s">
        <v>2833</v>
      </c>
      <c r="F39" t="s">
        <v>2502</v>
      </c>
      <c r="G39" t="s">
        <v>2834</v>
      </c>
      <c r="H39">
        <v>2005</v>
      </c>
      <c r="I39" t="s">
        <v>97</v>
      </c>
      <c r="J39" t="s">
        <v>22</v>
      </c>
      <c r="K39" t="s">
        <v>2835</v>
      </c>
      <c r="L39">
        <v>87</v>
      </c>
    </row>
    <row r="40" spans="1:14">
      <c r="A40">
        <v>38</v>
      </c>
      <c r="B40" t="s">
        <v>233</v>
      </c>
      <c r="C40">
        <f>VLOOKUP(B40,[1]Sheet2!A$1:B$100,2,FALSE)</f>
        <v>4</v>
      </c>
      <c r="D40" t="s">
        <v>3851</v>
      </c>
      <c r="E40" t="s">
        <v>3852</v>
      </c>
      <c r="F40" t="s">
        <v>3853</v>
      </c>
      <c r="G40" t="s">
        <v>3848</v>
      </c>
      <c r="H40">
        <v>1999</v>
      </c>
      <c r="I40" t="s">
        <v>97</v>
      </c>
      <c r="J40" t="s">
        <v>22</v>
      </c>
      <c r="K40" t="s">
        <v>3854</v>
      </c>
      <c r="L40">
        <v>68</v>
      </c>
    </row>
    <row r="41" spans="1:14">
      <c r="A41">
        <v>39</v>
      </c>
      <c r="B41" t="s">
        <v>233</v>
      </c>
      <c r="C41">
        <f>VLOOKUP(B41,[1]Sheet2!A$1:B$100,2,FALSE)</f>
        <v>4</v>
      </c>
      <c r="D41" t="s">
        <v>3665</v>
      </c>
      <c r="E41" t="s">
        <v>3666</v>
      </c>
      <c r="F41" t="s">
        <v>3667</v>
      </c>
      <c r="G41" t="s">
        <v>3656</v>
      </c>
      <c r="H41">
        <v>1998</v>
      </c>
      <c r="I41" t="s">
        <v>3657</v>
      </c>
      <c r="J41" t="s">
        <v>22</v>
      </c>
      <c r="K41" t="s">
        <v>3668</v>
      </c>
      <c r="L41">
        <v>119</v>
      </c>
      <c r="M41" t="s">
        <v>3669</v>
      </c>
    </row>
    <row r="42" spans="1:14">
      <c r="A42">
        <v>40</v>
      </c>
      <c r="B42" t="s">
        <v>233</v>
      </c>
      <c r="C42">
        <f>VLOOKUP(B42,[1]Sheet2!A$1:B$100,2,FALSE)</f>
        <v>4</v>
      </c>
      <c r="D42" t="s">
        <v>4207</v>
      </c>
      <c r="E42" s="2" t="s">
        <v>4208</v>
      </c>
      <c r="F42" t="s">
        <v>4209</v>
      </c>
      <c r="G42" t="s">
        <v>4210</v>
      </c>
      <c r="H42">
        <v>2003</v>
      </c>
      <c r="I42" t="s">
        <v>4678</v>
      </c>
      <c r="J42" t="s">
        <v>22</v>
      </c>
      <c r="K42" t="s">
        <v>4211</v>
      </c>
      <c r="L42">
        <v>57</v>
      </c>
      <c r="M42" t="s">
        <v>4212</v>
      </c>
    </row>
    <row r="43" spans="1:14">
      <c r="A43">
        <v>41</v>
      </c>
      <c r="B43" t="s">
        <v>161</v>
      </c>
      <c r="C43">
        <f>VLOOKUP(B43,[1]Sheet2!A$1:B$100,2,FALSE)</f>
        <v>5</v>
      </c>
      <c r="D43" t="s">
        <v>2229</v>
      </c>
      <c r="E43" t="s">
        <v>2230</v>
      </c>
      <c r="F43" t="s">
        <v>2231</v>
      </c>
      <c r="G43" t="s">
        <v>2226</v>
      </c>
      <c r="H43">
        <v>1993</v>
      </c>
      <c r="I43" t="s">
        <v>863</v>
      </c>
      <c r="J43" t="s">
        <v>22</v>
      </c>
      <c r="K43" t="s">
        <v>2232</v>
      </c>
      <c r="L43">
        <v>106</v>
      </c>
    </row>
    <row r="44" spans="1:14">
      <c r="A44">
        <v>42</v>
      </c>
      <c r="B44" t="s">
        <v>161</v>
      </c>
      <c r="C44">
        <f>VLOOKUP(B44,[1]Sheet2!A$1:B$100,2,FALSE)</f>
        <v>5</v>
      </c>
      <c r="D44" t="s">
        <v>4480</v>
      </c>
      <c r="F44" t="s">
        <v>4481</v>
      </c>
      <c r="H44">
        <v>2006</v>
      </c>
      <c r="J44" t="s">
        <v>167</v>
      </c>
      <c r="L44">
        <v>7</v>
      </c>
      <c r="N44" t="s">
        <v>34</v>
      </c>
    </row>
    <row r="45" spans="1:14">
      <c r="A45">
        <v>43</v>
      </c>
      <c r="B45" t="s">
        <v>161</v>
      </c>
      <c r="C45">
        <f>VLOOKUP(B45,[1]Sheet2!A$1:B$100,2,FALSE)</f>
        <v>5</v>
      </c>
      <c r="D45" t="s">
        <v>4482</v>
      </c>
      <c r="E45" s="2" t="s">
        <v>4483</v>
      </c>
      <c r="F45" t="s">
        <v>4484</v>
      </c>
      <c r="H45">
        <v>2006</v>
      </c>
      <c r="I45" t="s">
        <v>4679</v>
      </c>
      <c r="J45" t="s">
        <v>4626</v>
      </c>
      <c r="K45" t="s">
        <v>4485</v>
      </c>
      <c r="L45">
        <v>5</v>
      </c>
    </row>
    <row r="46" spans="1:14">
      <c r="A46">
        <v>44</v>
      </c>
      <c r="B46" t="s">
        <v>161</v>
      </c>
      <c r="C46">
        <f>VLOOKUP(B46,[1]Sheet2!A$1:B$100,2,FALSE)</f>
        <v>5</v>
      </c>
      <c r="D46" t="s">
        <v>1517</v>
      </c>
      <c r="E46" t="s">
        <v>1518</v>
      </c>
      <c r="F46" t="s">
        <v>1519</v>
      </c>
      <c r="G46" t="s">
        <v>1520</v>
      </c>
      <c r="H46">
        <v>1998</v>
      </c>
      <c r="I46" t="s">
        <v>97</v>
      </c>
      <c r="J46" t="s">
        <v>22</v>
      </c>
      <c r="K46" t="s">
        <v>1521</v>
      </c>
      <c r="L46">
        <v>107</v>
      </c>
    </row>
    <row r="47" spans="1:14">
      <c r="A47">
        <v>45</v>
      </c>
      <c r="B47" t="s">
        <v>161</v>
      </c>
      <c r="C47">
        <f>VLOOKUP(B47,[1]Sheet2!A$1:B$100,2,FALSE)</f>
        <v>5</v>
      </c>
      <c r="D47" t="s">
        <v>1986</v>
      </c>
      <c r="E47" t="s">
        <v>1987</v>
      </c>
      <c r="F47" t="s">
        <v>1988</v>
      </c>
      <c r="G47" t="s">
        <v>1983</v>
      </c>
      <c r="H47">
        <v>1990</v>
      </c>
      <c r="I47" t="s">
        <v>4676</v>
      </c>
      <c r="J47" t="s">
        <v>22</v>
      </c>
      <c r="K47" t="s">
        <v>1989</v>
      </c>
      <c r="L47">
        <v>106</v>
      </c>
    </row>
    <row r="48" spans="1:14">
      <c r="A48">
        <v>46</v>
      </c>
      <c r="B48" t="s">
        <v>161</v>
      </c>
      <c r="C48">
        <f>VLOOKUP(B48,[1]Sheet2!A$1:B$100,2,FALSE)</f>
        <v>5</v>
      </c>
      <c r="D48" t="s">
        <v>3856</v>
      </c>
      <c r="E48" t="s">
        <v>3857</v>
      </c>
      <c r="F48" t="s">
        <v>3858</v>
      </c>
      <c r="G48" t="s">
        <v>3848</v>
      </c>
      <c r="H48">
        <v>2006</v>
      </c>
      <c r="I48" t="s">
        <v>97</v>
      </c>
      <c r="J48" t="s">
        <v>22</v>
      </c>
      <c r="K48" t="s">
        <v>3859</v>
      </c>
      <c r="L48">
        <v>106</v>
      </c>
      <c r="M48" t="s">
        <v>3860</v>
      </c>
    </row>
    <row r="49" spans="1:14">
      <c r="A49">
        <v>47</v>
      </c>
      <c r="B49" t="s">
        <v>161</v>
      </c>
      <c r="C49">
        <f>VLOOKUP(B49,[1]Sheet2!A$1:B$100,2,FALSE)</f>
        <v>5</v>
      </c>
      <c r="D49" t="s">
        <v>4094</v>
      </c>
      <c r="E49" t="s">
        <v>4095</v>
      </c>
      <c r="F49" t="s">
        <v>572</v>
      </c>
      <c r="G49" t="s">
        <v>4096</v>
      </c>
      <c r="H49">
        <v>1985</v>
      </c>
      <c r="I49" t="s">
        <v>4680</v>
      </c>
      <c r="J49" t="s">
        <v>22</v>
      </c>
      <c r="K49" t="s">
        <v>4097</v>
      </c>
      <c r="L49">
        <v>79</v>
      </c>
    </row>
    <row r="50" spans="1:14">
      <c r="A50">
        <v>48</v>
      </c>
      <c r="B50" t="s">
        <v>161</v>
      </c>
      <c r="C50">
        <f>VLOOKUP(B50,[1]Sheet2!A$1:B$100,2,FALSE)</f>
        <v>5</v>
      </c>
      <c r="D50" t="s">
        <v>4486</v>
      </c>
      <c r="E50" s="2"/>
      <c r="F50" t="s">
        <v>4487</v>
      </c>
      <c r="H50">
        <v>2008</v>
      </c>
      <c r="I50" t="s">
        <v>4488</v>
      </c>
      <c r="J50" t="s">
        <v>167</v>
      </c>
      <c r="L50">
        <v>6</v>
      </c>
      <c r="N50" t="s">
        <v>34</v>
      </c>
    </row>
    <row r="51" spans="1:14">
      <c r="A51">
        <v>49</v>
      </c>
      <c r="B51" t="s">
        <v>161</v>
      </c>
      <c r="C51">
        <f>VLOOKUP(B51,[1]Sheet2!A$1:B$100,2,FALSE)</f>
        <v>5</v>
      </c>
      <c r="D51" t="s">
        <v>3787</v>
      </c>
      <c r="E51" t="s">
        <v>3788</v>
      </c>
      <c r="F51" t="s">
        <v>3789</v>
      </c>
      <c r="G51" t="s">
        <v>3784</v>
      </c>
      <c r="H51">
        <v>1997</v>
      </c>
      <c r="I51" t="s">
        <v>97</v>
      </c>
      <c r="J51" t="s">
        <v>22</v>
      </c>
      <c r="K51" t="s">
        <v>3790</v>
      </c>
      <c r="L51">
        <v>72</v>
      </c>
    </row>
    <row r="52" spans="1:14">
      <c r="A52">
        <v>50</v>
      </c>
      <c r="B52" t="s">
        <v>161</v>
      </c>
      <c r="C52">
        <f>VLOOKUP(B52,[1]Sheet2!A$1:B$100,2,FALSE)</f>
        <v>5</v>
      </c>
      <c r="D52" t="s">
        <v>3398</v>
      </c>
      <c r="E52" t="s">
        <v>3399</v>
      </c>
      <c r="F52" t="s">
        <v>3400</v>
      </c>
      <c r="G52" t="s">
        <v>3401</v>
      </c>
      <c r="H52">
        <v>1990</v>
      </c>
      <c r="I52" t="s">
        <v>3402</v>
      </c>
      <c r="J52" t="s">
        <v>22</v>
      </c>
      <c r="K52" t="s">
        <v>3403</v>
      </c>
      <c r="L52">
        <v>110</v>
      </c>
      <c r="M52" t="s">
        <v>3399</v>
      </c>
      <c r="N52" t="s">
        <v>24</v>
      </c>
    </row>
    <row r="53" spans="1:14">
      <c r="A53">
        <v>51</v>
      </c>
      <c r="B53" t="s">
        <v>1516</v>
      </c>
      <c r="C53">
        <f>VLOOKUP(B53,[1]Sheet2!A$1:B$100,2,FALSE)</f>
        <v>6</v>
      </c>
      <c r="D53" t="s">
        <v>623</v>
      </c>
      <c r="E53" t="s">
        <v>624</v>
      </c>
      <c r="F53" t="s">
        <v>625</v>
      </c>
      <c r="G53" t="s">
        <v>626</v>
      </c>
      <c r="H53">
        <v>1998</v>
      </c>
      <c r="I53" t="s">
        <v>97</v>
      </c>
      <c r="J53" t="s">
        <v>22</v>
      </c>
      <c r="K53" t="s">
        <v>627</v>
      </c>
      <c r="L53">
        <v>97</v>
      </c>
      <c r="M53" t="s">
        <v>628</v>
      </c>
    </row>
    <row r="54" spans="1:14">
      <c r="A54">
        <v>52</v>
      </c>
      <c r="B54" t="s">
        <v>1516</v>
      </c>
      <c r="C54">
        <f>VLOOKUP(B54,[1]Sheet2!A$1:B$100,2,FALSE)</f>
        <v>6</v>
      </c>
      <c r="D54" t="s">
        <v>1889</v>
      </c>
      <c r="E54" t="s">
        <v>1890</v>
      </c>
      <c r="F54" t="s">
        <v>1891</v>
      </c>
      <c r="G54" t="s">
        <v>1882</v>
      </c>
      <c r="H54">
        <v>2003</v>
      </c>
      <c r="I54" t="s">
        <v>97</v>
      </c>
      <c r="J54" t="s">
        <v>22</v>
      </c>
      <c r="K54" t="s">
        <v>1892</v>
      </c>
      <c r="L54">
        <v>92</v>
      </c>
      <c r="M54" t="s">
        <v>1893</v>
      </c>
    </row>
    <row r="55" spans="1:14">
      <c r="A55">
        <v>53</v>
      </c>
      <c r="B55" t="s">
        <v>1516</v>
      </c>
      <c r="C55">
        <f>VLOOKUP(B55,[1]Sheet2!A$1:B$100,2,FALSE)</f>
        <v>6</v>
      </c>
      <c r="D55" t="s">
        <v>1212</v>
      </c>
      <c r="E55" t="s">
        <v>1213</v>
      </c>
      <c r="F55" t="s">
        <v>1214</v>
      </c>
      <c r="G55" t="s">
        <v>1215</v>
      </c>
      <c r="H55">
        <v>1993</v>
      </c>
      <c r="I55" t="s">
        <v>97</v>
      </c>
      <c r="J55" t="s">
        <v>22</v>
      </c>
      <c r="K55" t="s">
        <v>1216</v>
      </c>
      <c r="L55">
        <v>60</v>
      </c>
    </row>
    <row r="56" spans="1:14">
      <c r="A56">
        <v>54</v>
      </c>
      <c r="B56" t="s">
        <v>1516</v>
      </c>
      <c r="C56">
        <f>VLOOKUP(B56,[1]Sheet2!A$1:B$100,2,FALSE)</f>
        <v>6</v>
      </c>
      <c r="D56" t="s">
        <v>2469</v>
      </c>
      <c r="E56" t="s">
        <v>2470</v>
      </c>
      <c r="F56" t="s">
        <v>2471</v>
      </c>
      <c r="G56" t="s">
        <v>2472</v>
      </c>
      <c r="H56">
        <v>2002</v>
      </c>
      <c r="I56" t="s">
        <v>863</v>
      </c>
      <c r="J56" t="s">
        <v>22</v>
      </c>
      <c r="K56" t="s">
        <v>2473</v>
      </c>
      <c r="L56">
        <v>96</v>
      </c>
    </row>
    <row r="57" spans="1:14">
      <c r="A57">
        <v>55</v>
      </c>
      <c r="B57" t="s">
        <v>1516</v>
      </c>
      <c r="C57">
        <f>VLOOKUP(B57,[1]Sheet2!A$1:B$100,2,FALSE)</f>
        <v>6</v>
      </c>
      <c r="D57" t="s">
        <v>4489</v>
      </c>
      <c r="E57" s="2" t="s">
        <v>4490</v>
      </c>
      <c r="F57" t="s">
        <v>4491</v>
      </c>
      <c r="H57">
        <v>1983</v>
      </c>
      <c r="I57" t="s">
        <v>4681</v>
      </c>
      <c r="J57" t="s">
        <v>4626</v>
      </c>
      <c r="K57" t="s">
        <v>4492</v>
      </c>
      <c r="L57">
        <v>63</v>
      </c>
    </row>
    <row r="58" spans="1:14">
      <c r="A58">
        <v>56</v>
      </c>
      <c r="B58" t="s">
        <v>1516</v>
      </c>
      <c r="C58">
        <f>VLOOKUP(B58,[1]Sheet2!A$1:B$100,2,FALSE)</f>
        <v>6</v>
      </c>
      <c r="D58" t="s">
        <v>1862</v>
      </c>
      <c r="E58" t="s">
        <v>1863</v>
      </c>
      <c r="F58" t="s">
        <v>1864</v>
      </c>
      <c r="G58" t="s">
        <v>1865</v>
      </c>
      <c r="H58">
        <v>2008</v>
      </c>
      <c r="I58" t="s">
        <v>97</v>
      </c>
      <c r="J58" t="s">
        <v>22</v>
      </c>
      <c r="K58" t="s">
        <v>1866</v>
      </c>
      <c r="L58">
        <v>61</v>
      </c>
    </row>
    <row r="59" spans="1:14">
      <c r="A59">
        <v>57</v>
      </c>
      <c r="B59" t="s">
        <v>1516</v>
      </c>
      <c r="C59">
        <f>VLOOKUP(B59,[1]Sheet2!A$1:B$100,2,FALSE)</f>
        <v>6</v>
      </c>
      <c r="D59" t="s">
        <v>3865</v>
      </c>
      <c r="E59" t="s">
        <v>3866</v>
      </c>
      <c r="F59" t="s">
        <v>1787</v>
      </c>
      <c r="G59" t="s">
        <v>3848</v>
      </c>
      <c r="H59">
        <v>1993</v>
      </c>
      <c r="I59" t="s">
        <v>97</v>
      </c>
      <c r="J59" t="s">
        <v>22</v>
      </c>
      <c r="K59" t="s">
        <v>3867</v>
      </c>
      <c r="L59">
        <v>61</v>
      </c>
    </row>
    <row r="60" spans="1:14">
      <c r="A60">
        <v>58</v>
      </c>
      <c r="B60" t="s">
        <v>1516</v>
      </c>
      <c r="C60">
        <f>VLOOKUP(B60,[1]Sheet2!A$1:B$100,2,FALSE)</f>
        <v>6</v>
      </c>
      <c r="D60" t="s">
        <v>1646</v>
      </c>
      <c r="E60" t="s">
        <v>1647</v>
      </c>
      <c r="F60" t="s">
        <v>1648</v>
      </c>
      <c r="G60" t="s">
        <v>1649</v>
      </c>
      <c r="H60">
        <v>2004</v>
      </c>
      <c r="I60" t="s">
        <v>863</v>
      </c>
      <c r="J60" t="s">
        <v>22</v>
      </c>
      <c r="K60" t="s">
        <v>1650</v>
      </c>
      <c r="L60">
        <v>104</v>
      </c>
    </row>
    <row r="61" spans="1:14">
      <c r="A61">
        <v>59</v>
      </c>
      <c r="B61" t="s">
        <v>1516</v>
      </c>
      <c r="C61">
        <f>VLOOKUP(B61,[1]Sheet2!A$1:B$100,2,FALSE)</f>
        <v>6</v>
      </c>
      <c r="D61" t="s">
        <v>1706</v>
      </c>
      <c r="E61" t="s">
        <v>1707</v>
      </c>
      <c r="F61" t="s">
        <v>1708</v>
      </c>
      <c r="G61" t="s">
        <v>1709</v>
      </c>
      <c r="H61">
        <v>1996</v>
      </c>
      <c r="I61" t="s">
        <v>863</v>
      </c>
      <c r="J61" t="s">
        <v>22</v>
      </c>
      <c r="K61" t="s">
        <v>1710</v>
      </c>
      <c r="L61">
        <v>83</v>
      </c>
      <c r="M61" t="s">
        <v>1711</v>
      </c>
    </row>
    <row r="62" spans="1:14">
      <c r="A62">
        <v>60</v>
      </c>
      <c r="B62" t="s">
        <v>1516</v>
      </c>
      <c r="C62">
        <f>VLOOKUP(B62,[1]Sheet2!A$1:B$100,2,FALSE)</f>
        <v>6</v>
      </c>
      <c r="D62" t="s">
        <v>3336</v>
      </c>
      <c r="E62" t="s">
        <v>3337</v>
      </c>
      <c r="F62" t="s">
        <v>3338</v>
      </c>
      <c r="G62" t="s">
        <v>3333</v>
      </c>
      <c r="H62">
        <v>2001</v>
      </c>
      <c r="I62" t="s">
        <v>97</v>
      </c>
      <c r="J62" t="s">
        <v>22</v>
      </c>
      <c r="K62" t="s">
        <v>3339</v>
      </c>
      <c r="L62">
        <v>90</v>
      </c>
    </row>
    <row r="63" spans="1:14">
      <c r="A63">
        <v>61</v>
      </c>
      <c r="B63" t="s">
        <v>1645</v>
      </c>
      <c r="C63">
        <f>VLOOKUP(B63,[1]Sheet2!A$1:B$100,2,FALSE)</f>
        <v>7</v>
      </c>
      <c r="D63" t="s">
        <v>3156</v>
      </c>
      <c r="E63" t="s">
        <v>3157</v>
      </c>
      <c r="F63" t="s">
        <v>3158</v>
      </c>
      <c r="G63" t="s">
        <v>3159</v>
      </c>
      <c r="H63">
        <v>2010</v>
      </c>
      <c r="I63" t="s">
        <v>3090</v>
      </c>
      <c r="J63" t="s">
        <v>22</v>
      </c>
      <c r="K63" t="s">
        <v>3160</v>
      </c>
      <c r="L63">
        <v>83</v>
      </c>
      <c r="M63" t="s">
        <v>3161</v>
      </c>
    </row>
    <row r="64" spans="1:14">
      <c r="A64">
        <v>62</v>
      </c>
      <c r="B64" t="s">
        <v>1645</v>
      </c>
      <c r="C64">
        <f>VLOOKUP(B64,[1]Sheet2!A$1:B$100,2,FALSE)</f>
        <v>7</v>
      </c>
      <c r="D64" t="s">
        <v>3367</v>
      </c>
      <c r="E64" t="s">
        <v>3368</v>
      </c>
      <c r="F64" t="s">
        <v>3369</v>
      </c>
      <c r="G64" t="s">
        <v>3370</v>
      </c>
      <c r="H64">
        <v>2002</v>
      </c>
      <c r="I64" t="s">
        <v>97</v>
      </c>
      <c r="J64" t="s">
        <v>22</v>
      </c>
      <c r="K64" t="s">
        <v>3371</v>
      </c>
      <c r="L64">
        <v>99</v>
      </c>
      <c r="M64" t="s">
        <v>3372</v>
      </c>
    </row>
    <row r="65" spans="1:14">
      <c r="A65">
        <v>63</v>
      </c>
      <c r="B65" t="s">
        <v>1645</v>
      </c>
      <c r="C65">
        <f>VLOOKUP(B65,[1]Sheet2!A$1:B$100,2,FALSE)</f>
        <v>7</v>
      </c>
      <c r="D65" t="s">
        <v>3340</v>
      </c>
      <c r="E65" t="s">
        <v>3341</v>
      </c>
      <c r="F65" t="s">
        <v>3342</v>
      </c>
      <c r="G65" t="s">
        <v>3333</v>
      </c>
      <c r="H65">
        <v>2002</v>
      </c>
      <c r="I65" t="s">
        <v>97</v>
      </c>
      <c r="J65" t="s">
        <v>22</v>
      </c>
      <c r="K65" t="s">
        <v>3343</v>
      </c>
      <c r="L65">
        <v>76</v>
      </c>
    </row>
    <row r="66" spans="1:14">
      <c r="A66">
        <v>64</v>
      </c>
      <c r="B66" t="s">
        <v>1645</v>
      </c>
      <c r="C66">
        <f>VLOOKUP(B66,[1]Sheet2!A$1:B$100,2,FALSE)</f>
        <v>7</v>
      </c>
      <c r="D66" t="s">
        <v>2584</v>
      </c>
      <c r="E66" t="s">
        <v>2585</v>
      </c>
      <c r="F66" t="s">
        <v>2586</v>
      </c>
      <c r="G66" t="s">
        <v>2573</v>
      </c>
      <c r="H66">
        <v>2002</v>
      </c>
      <c r="I66" t="s">
        <v>863</v>
      </c>
      <c r="J66" t="s">
        <v>22</v>
      </c>
      <c r="K66" t="s">
        <v>2587</v>
      </c>
      <c r="L66">
        <v>77</v>
      </c>
      <c r="M66" t="s">
        <v>2585</v>
      </c>
      <c r="N66" t="s">
        <v>1717</v>
      </c>
    </row>
    <row r="67" spans="1:14">
      <c r="A67">
        <v>65</v>
      </c>
      <c r="B67" t="s">
        <v>1645</v>
      </c>
      <c r="C67">
        <f>VLOOKUP(B67,[1]Sheet2!A$1:B$100,2,FALSE)</f>
        <v>7</v>
      </c>
      <c r="D67" t="s">
        <v>1839</v>
      </c>
      <c r="E67" t="s">
        <v>1840</v>
      </c>
      <c r="F67" t="s">
        <v>1841</v>
      </c>
      <c r="G67" t="s">
        <v>1842</v>
      </c>
      <c r="H67">
        <v>1992</v>
      </c>
      <c r="I67" t="s">
        <v>97</v>
      </c>
      <c r="J67" t="s">
        <v>22</v>
      </c>
      <c r="K67" t="s">
        <v>1843</v>
      </c>
      <c r="L67">
        <v>83</v>
      </c>
    </row>
    <row r="68" spans="1:14">
      <c r="A68">
        <v>66</v>
      </c>
      <c r="B68" t="s">
        <v>1645</v>
      </c>
      <c r="C68">
        <f>VLOOKUP(B68,[1]Sheet2!A$1:B$100,2,FALSE)</f>
        <v>7</v>
      </c>
      <c r="D68" t="s">
        <v>3791</v>
      </c>
      <c r="E68" t="s">
        <v>3792</v>
      </c>
      <c r="F68" t="s">
        <v>3793</v>
      </c>
      <c r="G68" t="s">
        <v>3794</v>
      </c>
      <c r="H68">
        <v>1990</v>
      </c>
      <c r="I68" t="s">
        <v>97</v>
      </c>
      <c r="J68" t="s">
        <v>22</v>
      </c>
      <c r="K68" t="s">
        <v>3795</v>
      </c>
      <c r="L68">
        <v>76</v>
      </c>
    </row>
    <row r="69" spans="1:14">
      <c r="A69">
        <v>67</v>
      </c>
      <c r="B69" t="s">
        <v>1645</v>
      </c>
      <c r="C69">
        <f>VLOOKUP(B69,[1]Sheet2!A$1:B$100,2,FALSE)</f>
        <v>7</v>
      </c>
      <c r="D69" t="s">
        <v>629</v>
      </c>
      <c r="E69" t="s">
        <v>630</v>
      </c>
      <c r="F69" t="s">
        <v>631</v>
      </c>
      <c r="G69" t="s">
        <v>626</v>
      </c>
      <c r="H69">
        <v>1998</v>
      </c>
      <c r="I69" t="s">
        <v>97</v>
      </c>
      <c r="J69" t="s">
        <v>22</v>
      </c>
      <c r="K69" t="s">
        <v>632</v>
      </c>
      <c r="L69">
        <v>65</v>
      </c>
    </row>
    <row r="70" spans="1:14">
      <c r="A70">
        <v>68</v>
      </c>
      <c r="B70" t="s">
        <v>1645</v>
      </c>
      <c r="C70">
        <f>VLOOKUP(B70,[1]Sheet2!A$1:B$100,2,FALSE)</f>
        <v>7</v>
      </c>
      <c r="D70" t="s">
        <v>3720</v>
      </c>
      <c r="E70" t="s">
        <v>3721</v>
      </c>
      <c r="F70" t="s">
        <v>3722</v>
      </c>
      <c r="G70" t="s">
        <v>3723</v>
      </c>
      <c r="H70">
        <v>2009</v>
      </c>
      <c r="I70" t="s">
        <v>97</v>
      </c>
      <c r="J70" t="s">
        <v>22</v>
      </c>
      <c r="K70" t="s">
        <v>3724</v>
      </c>
      <c r="L70">
        <v>50</v>
      </c>
      <c r="M70" t="s">
        <v>3725</v>
      </c>
    </row>
    <row r="71" spans="1:14">
      <c r="A71">
        <v>69</v>
      </c>
      <c r="B71" t="s">
        <v>1645</v>
      </c>
      <c r="C71">
        <f>VLOOKUP(B71,[1]Sheet2!A$1:B$100,2,FALSE)</f>
        <v>7</v>
      </c>
      <c r="D71" t="s">
        <v>2233</v>
      </c>
      <c r="E71" t="s">
        <v>2234</v>
      </c>
      <c r="F71" t="s">
        <v>555</v>
      </c>
      <c r="G71" t="s">
        <v>2226</v>
      </c>
      <c r="H71">
        <v>1999</v>
      </c>
      <c r="I71" t="s">
        <v>863</v>
      </c>
      <c r="J71" t="s">
        <v>22</v>
      </c>
      <c r="K71" t="s">
        <v>2235</v>
      </c>
      <c r="L71">
        <v>53</v>
      </c>
      <c r="M71" t="s">
        <v>2236</v>
      </c>
    </row>
    <row r="72" spans="1:14">
      <c r="A72">
        <v>70</v>
      </c>
      <c r="B72" t="s">
        <v>1645</v>
      </c>
      <c r="C72">
        <f>VLOOKUP(B72,[1]Sheet2!A$1:B$100,2,FALSE)</f>
        <v>7</v>
      </c>
      <c r="D72" t="s">
        <v>2837</v>
      </c>
      <c r="E72" t="s">
        <v>2838</v>
      </c>
      <c r="F72" t="s">
        <v>2839</v>
      </c>
      <c r="G72" t="s">
        <v>2834</v>
      </c>
      <c r="H72">
        <v>2007</v>
      </c>
      <c r="I72" t="s">
        <v>97</v>
      </c>
      <c r="J72" t="s">
        <v>22</v>
      </c>
      <c r="K72" t="s">
        <v>2840</v>
      </c>
      <c r="L72">
        <v>81</v>
      </c>
    </row>
    <row r="73" spans="1:14">
      <c r="A73">
        <v>71</v>
      </c>
      <c r="B73" t="s">
        <v>136</v>
      </c>
      <c r="C73">
        <f>VLOOKUP(B73,[1]Sheet2!A$1:B$100,2,FALSE)</f>
        <v>8</v>
      </c>
      <c r="D73" t="s">
        <v>3404</v>
      </c>
      <c r="E73" t="s">
        <v>3405</v>
      </c>
      <c r="F73" t="s">
        <v>3406</v>
      </c>
      <c r="G73" t="s">
        <v>3407</v>
      </c>
      <c r="H73">
        <v>1999</v>
      </c>
      <c r="I73" t="s">
        <v>97</v>
      </c>
      <c r="J73" t="s">
        <v>22</v>
      </c>
      <c r="K73" t="s">
        <v>3408</v>
      </c>
      <c r="L73">
        <v>34</v>
      </c>
    </row>
    <row r="74" spans="1:14">
      <c r="A74">
        <v>72</v>
      </c>
      <c r="B74" t="s">
        <v>136</v>
      </c>
      <c r="C74">
        <f>VLOOKUP(B74,[1]Sheet2!A$1:B$100,2,FALSE)</f>
        <v>8</v>
      </c>
      <c r="D74" t="s">
        <v>2022</v>
      </c>
      <c r="E74" t="s">
        <v>2023</v>
      </c>
      <c r="F74" t="s">
        <v>2024</v>
      </c>
      <c r="G74" t="s">
        <v>2025</v>
      </c>
      <c r="H74">
        <v>2004</v>
      </c>
      <c r="I74" t="s">
        <v>863</v>
      </c>
      <c r="J74" t="s">
        <v>22</v>
      </c>
      <c r="K74" t="s">
        <v>2026</v>
      </c>
      <c r="L74">
        <v>74</v>
      </c>
      <c r="M74" t="s">
        <v>2023</v>
      </c>
      <c r="N74" t="s">
        <v>1717</v>
      </c>
    </row>
    <row r="75" spans="1:14">
      <c r="A75">
        <v>73</v>
      </c>
      <c r="B75" t="s">
        <v>136</v>
      </c>
      <c r="C75">
        <f>VLOOKUP(B75,[1]Sheet2!A$1:B$100,2,FALSE)</f>
        <v>8</v>
      </c>
      <c r="D75" t="s">
        <v>2237</v>
      </c>
      <c r="E75" t="s">
        <v>2238</v>
      </c>
      <c r="F75" t="s">
        <v>2239</v>
      </c>
      <c r="G75" t="s">
        <v>2226</v>
      </c>
      <c r="H75">
        <v>2002</v>
      </c>
      <c r="I75" t="s">
        <v>863</v>
      </c>
      <c r="J75" t="s">
        <v>22</v>
      </c>
      <c r="K75" t="s">
        <v>2240</v>
      </c>
      <c r="L75">
        <v>72</v>
      </c>
      <c r="M75" t="s">
        <v>2238</v>
      </c>
      <c r="N75" t="s">
        <v>1717</v>
      </c>
    </row>
    <row r="76" spans="1:14">
      <c r="A76">
        <v>74</v>
      </c>
      <c r="B76" t="s">
        <v>136</v>
      </c>
      <c r="C76">
        <f>VLOOKUP(B76,[1]Sheet2!A$1:B$100,2,FALSE)</f>
        <v>8</v>
      </c>
      <c r="D76" t="s">
        <v>4437</v>
      </c>
      <c r="E76" t="s">
        <v>4438</v>
      </c>
      <c r="F76" t="s">
        <v>4439</v>
      </c>
      <c r="G76" t="s">
        <v>4429</v>
      </c>
      <c r="H76">
        <v>1999</v>
      </c>
      <c r="I76" t="s">
        <v>535</v>
      </c>
      <c r="J76" t="s">
        <v>22</v>
      </c>
      <c r="K76" t="s">
        <v>4440</v>
      </c>
      <c r="L76">
        <v>70</v>
      </c>
    </row>
    <row r="77" spans="1:14">
      <c r="A77">
        <v>75</v>
      </c>
      <c r="B77" t="s">
        <v>136</v>
      </c>
      <c r="C77">
        <f>VLOOKUP(B77,[1]Sheet2!A$1:B$100,2,FALSE)</f>
        <v>8</v>
      </c>
      <c r="D77" t="s">
        <v>590</v>
      </c>
      <c r="E77" t="s">
        <v>591</v>
      </c>
      <c r="F77" t="s">
        <v>592</v>
      </c>
      <c r="G77" t="s">
        <v>593</v>
      </c>
      <c r="H77">
        <v>1998</v>
      </c>
      <c r="I77" t="s">
        <v>97</v>
      </c>
      <c r="J77" t="s">
        <v>22</v>
      </c>
      <c r="K77" t="s">
        <v>594</v>
      </c>
      <c r="L77">
        <v>67</v>
      </c>
      <c r="M77" t="s">
        <v>595</v>
      </c>
    </row>
    <row r="78" spans="1:14">
      <c r="A78">
        <v>76</v>
      </c>
      <c r="B78" t="s">
        <v>136</v>
      </c>
      <c r="C78">
        <f>VLOOKUP(B78,[1]Sheet2!A$1:B$100,2,FALSE)</f>
        <v>8</v>
      </c>
      <c r="D78" t="s">
        <v>2332</v>
      </c>
      <c r="E78" t="s">
        <v>2333</v>
      </c>
      <c r="F78" t="s">
        <v>2334</v>
      </c>
      <c r="G78" t="s">
        <v>2311</v>
      </c>
      <c r="H78">
        <v>2005</v>
      </c>
      <c r="I78" t="s">
        <v>863</v>
      </c>
      <c r="J78" t="s">
        <v>22</v>
      </c>
      <c r="K78" t="s">
        <v>2335</v>
      </c>
      <c r="L78">
        <v>76</v>
      </c>
    </row>
    <row r="79" spans="1:14">
      <c r="A79">
        <v>77</v>
      </c>
      <c r="B79" t="s">
        <v>136</v>
      </c>
      <c r="C79">
        <f>VLOOKUP(B79,[1]Sheet2!A$1:B$100,2,FALSE)</f>
        <v>8</v>
      </c>
      <c r="D79" t="s">
        <v>665</v>
      </c>
      <c r="E79" t="s">
        <v>666</v>
      </c>
      <c r="F79" t="s">
        <v>667</v>
      </c>
      <c r="G79" t="s">
        <v>652</v>
      </c>
      <c r="H79">
        <v>1999</v>
      </c>
      <c r="I79" t="s">
        <v>535</v>
      </c>
      <c r="J79" t="s">
        <v>22</v>
      </c>
      <c r="K79" t="s">
        <v>668</v>
      </c>
      <c r="L79">
        <v>42</v>
      </c>
    </row>
    <row r="80" spans="1:14">
      <c r="A80">
        <v>78</v>
      </c>
      <c r="B80" t="s">
        <v>136</v>
      </c>
      <c r="C80">
        <f>VLOOKUP(B80,[1]Sheet2!A$1:B$100,2,FALSE)</f>
        <v>8</v>
      </c>
      <c r="D80" t="s">
        <v>1712</v>
      </c>
      <c r="E80" t="s">
        <v>1713</v>
      </c>
      <c r="F80" t="s">
        <v>1714</v>
      </c>
      <c r="G80" t="s">
        <v>1715</v>
      </c>
      <c r="H80">
        <v>2000</v>
      </c>
      <c r="I80" t="s">
        <v>863</v>
      </c>
      <c r="J80" t="s">
        <v>22</v>
      </c>
      <c r="K80" t="s">
        <v>1716</v>
      </c>
      <c r="L80">
        <v>64</v>
      </c>
      <c r="M80" t="s">
        <v>1713</v>
      </c>
      <c r="N80" t="s">
        <v>1717</v>
      </c>
    </row>
    <row r="81" spans="1:14">
      <c r="A81">
        <v>79</v>
      </c>
      <c r="B81" t="s">
        <v>136</v>
      </c>
      <c r="C81">
        <f>VLOOKUP(B81,[1]Sheet2!A$1:B$100,2,FALSE)</f>
        <v>8</v>
      </c>
      <c r="D81" t="s">
        <v>3571</v>
      </c>
      <c r="E81" t="s">
        <v>3572</v>
      </c>
      <c r="F81" t="s">
        <v>3573</v>
      </c>
      <c r="G81" t="s">
        <v>3569</v>
      </c>
      <c r="H81">
        <v>2004</v>
      </c>
      <c r="I81" t="s">
        <v>97</v>
      </c>
      <c r="J81" t="s">
        <v>22</v>
      </c>
      <c r="K81" t="s">
        <v>3574</v>
      </c>
      <c r="L81">
        <v>48</v>
      </c>
    </row>
    <row r="82" spans="1:14">
      <c r="A82">
        <v>80</v>
      </c>
      <c r="B82" t="s">
        <v>136</v>
      </c>
      <c r="C82">
        <f>VLOOKUP(B82,[1]Sheet2!A$1:B$100,2,FALSE)</f>
        <v>8</v>
      </c>
      <c r="D82" t="s">
        <v>1603</v>
      </c>
      <c r="E82" t="s">
        <v>1604</v>
      </c>
      <c r="F82" t="s">
        <v>1605</v>
      </c>
      <c r="G82" t="s">
        <v>1606</v>
      </c>
      <c r="H82">
        <v>2006</v>
      </c>
      <c r="I82" t="s">
        <v>97</v>
      </c>
      <c r="J82" t="s">
        <v>22</v>
      </c>
      <c r="K82" t="s">
        <v>1607</v>
      </c>
      <c r="L82">
        <v>68</v>
      </c>
    </row>
    <row r="83" spans="1:14">
      <c r="A83">
        <v>81</v>
      </c>
      <c r="B83" t="s">
        <v>348</v>
      </c>
      <c r="C83">
        <f>VLOOKUP(B83,[1]Sheet2!A$1:B$100,2,FALSE)</f>
        <v>9</v>
      </c>
      <c r="D83" t="s">
        <v>2715</v>
      </c>
      <c r="E83" t="s">
        <v>2716</v>
      </c>
      <c r="F83" t="s">
        <v>2717</v>
      </c>
      <c r="G83" t="s">
        <v>2718</v>
      </c>
      <c r="H83">
        <v>1993</v>
      </c>
      <c r="I83" t="s">
        <v>353</v>
      </c>
      <c r="J83" t="s">
        <v>22</v>
      </c>
      <c r="K83" t="s">
        <v>2719</v>
      </c>
      <c r="L83">
        <v>58</v>
      </c>
    </row>
    <row r="84" spans="1:14">
      <c r="A84">
        <v>82</v>
      </c>
      <c r="B84" t="s">
        <v>348</v>
      </c>
      <c r="C84">
        <f>VLOOKUP(B84,[1]Sheet2!A$1:B$100,2,FALSE)</f>
        <v>9</v>
      </c>
      <c r="D84" t="s">
        <v>1990</v>
      </c>
      <c r="E84" t="s">
        <v>1991</v>
      </c>
      <c r="F84" t="s">
        <v>1992</v>
      </c>
      <c r="G84" t="s">
        <v>1983</v>
      </c>
      <c r="H84">
        <v>1998</v>
      </c>
      <c r="I84" t="s">
        <v>4676</v>
      </c>
      <c r="J84" t="s">
        <v>22</v>
      </c>
      <c r="K84" t="s">
        <v>1993</v>
      </c>
      <c r="L84">
        <v>23</v>
      </c>
    </row>
    <row r="85" spans="1:14">
      <c r="A85">
        <v>83</v>
      </c>
      <c r="B85" t="s">
        <v>348</v>
      </c>
      <c r="C85">
        <f>VLOOKUP(B85,[1]Sheet2!A$1:B$100,2,FALSE)</f>
        <v>9</v>
      </c>
      <c r="D85" t="s">
        <v>3726</v>
      </c>
      <c r="E85" t="s">
        <v>3727</v>
      </c>
      <c r="F85" t="s">
        <v>3728</v>
      </c>
      <c r="G85" t="s">
        <v>3723</v>
      </c>
      <c r="H85">
        <v>2008</v>
      </c>
      <c r="I85" t="s">
        <v>97</v>
      </c>
      <c r="J85" t="s">
        <v>22</v>
      </c>
      <c r="K85" t="s">
        <v>3729</v>
      </c>
      <c r="L85">
        <v>43</v>
      </c>
    </row>
    <row r="86" spans="1:14">
      <c r="A86">
        <v>84</v>
      </c>
      <c r="B86" t="s">
        <v>348</v>
      </c>
      <c r="C86">
        <f>VLOOKUP(B86,[1]Sheet2!A$1:B$100,2,FALSE)</f>
        <v>9</v>
      </c>
      <c r="D86" t="s">
        <v>3868</v>
      </c>
      <c r="E86" t="s">
        <v>3869</v>
      </c>
      <c r="F86" t="s">
        <v>3870</v>
      </c>
      <c r="G86" t="s">
        <v>3848</v>
      </c>
      <c r="H86">
        <v>1997</v>
      </c>
      <c r="I86" t="s">
        <v>97</v>
      </c>
      <c r="J86" t="s">
        <v>22</v>
      </c>
      <c r="K86" t="s">
        <v>3871</v>
      </c>
      <c r="L86">
        <v>59</v>
      </c>
    </row>
    <row r="87" spans="1:14">
      <c r="A87">
        <v>85</v>
      </c>
      <c r="B87" t="s">
        <v>348</v>
      </c>
      <c r="C87">
        <f>VLOOKUP(B87,[1]Sheet2!A$1:B$100,2,FALSE)</f>
        <v>9</v>
      </c>
      <c r="D87" t="s">
        <v>3734</v>
      </c>
      <c r="E87" t="s">
        <v>3735</v>
      </c>
      <c r="F87" t="s">
        <v>3736</v>
      </c>
      <c r="G87" t="s">
        <v>3732</v>
      </c>
      <c r="H87">
        <v>2009</v>
      </c>
      <c r="I87" t="s">
        <v>97</v>
      </c>
      <c r="J87" t="s">
        <v>22</v>
      </c>
      <c r="K87" t="s">
        <v>3737</v>
      </c>
      <c r="L87">
        <v>68</v>
      </c>
    </row>
    <row r="88" spans="1:14">
      <c r="A88">
        <v>86</v>
      </c>
      <c r="B88" t="s">
        <v>348</v>
      </c>
      <c r="C88">
        <f>VLOOKUP(B88,[1]Sheet2!A$1:B$100,2,FALSE)</f>
        <v>9</v>
      </c>
      <c r="D88" t="s">
        <v>4384</v>
      </c>
      <c r="E88" t="s">
        <v>4385</v>
      </c>
      <c r="F88" t="s">
        <v>4386</v>
      </c>
      <c r="G88" t="s">
        <v>4387</v>
      </c>
      <c r="H88">
        <v>2003</v>
      </c>
      <c r="I88" t="s">
        <v>97</v>
      </c>
      <c r="J88" t="s">
        <v>22</v>
      </c>
      <c r="K88" t="s">
        <v>4388</v>
      </c>
      <c r="L88">
        <v>61</v>
      </c>
      <c r="M88" t="s">
        <v>4389</v>
      </c>
    </row>
    <row r="89" spans="1:14">
      <c r="A89">
        <v>87</v>
      </c>
      <c r="B89" t="s">
        <v>348</v>
      </c>
      <c r="C89">
        <f>VLOOKUP(B89,[1]Sheet2!A$1:B$100,2,FALSE)</f>
        <v>9</v>
      </c>
      <c r="D89" t="s">
        <v>1656</v>
      </c>
      <c r="E89" t="s">
        <v>1657</v>
      </c>
      <c r="F89" t="s">
        <v>1658</v>
      </c>
      <c r="G89" t="s">
        <v>1649</v>
      </c>
      <c r="H89">
        <v>1997</v>
      </c>
      <c r="I89" t="s">
        <v>97</v>
      </c>
      <c r="J89" t="s">
        <v>22</v>
      </c>
      <c r="K89" t="s">
        <v>1659</v>
      </c>
      <c r="L89">
        <v>63</v>
      </c>
    </row>
    <row r="90" spans="1:14">
      <c r="A90">
        <v>88</v>
      </c>
      <c r="B90" t="s">
        <v>348</v>
      </c>
      <c r="C90">
        <f>VLOOKUP(B90,[1]Sheet2!A$1:B$100,2,FALSE)</f>
        <v>9</v>
      </c>
      <c r="D90" t="s">
        <v>3796</v>
      </c>
      <c r="E90" t="s">
        <v>3797</v>
      </c>
      <c r="F90" t="s">
        <v>3798</v>
      </c>
      <c r="G90" t="s">
        <v>3784</v>
      </c>
      <c r="H90">
        <v>2002</v>
      </c>
      <c r="I90" t="s">
        <v>97</v>
      </c>
      <c r="J90" t="s">
        <v>22</v>
      </c>
      <c r="K90" t="s">
        <v>3799</v>
      </c>
      <c r="L90">
        <v>60</v>
      </c>
    </row>
    <row r="91" spans="1:14">
      <c r="A91">
        <v>89</v>
      </c>
      <c r="B91" t="s">
        <v>348</v>
      </c>
      <c r="C91">
        <f>VLOOKUP(B91,[1]Sheet2!A$1:B$100,2,FALSE)</f>
        <v>9</v>
      </c>
      <c r="D91" t="s">
        <v>3872</v>
      </c>
      <c r="E91" t="s">
        <v>3873</v>
      </c>
      <c r="F91" t="s">
        <v>3874</v>
      </c>
      <c r="G91" t="s">
        <v>3848</v>
      </c>
      <c r="H91">
        <v>1999</v>
      </c>
      <c r="I91" t="s">
        <v>97</v>
      </c>
      <c r="J91" t="s">
        <v>22</v>
      </c>
      <c r="K91" t="s">
        <v>3875</v>
      </c>
      <c r="L91">
        <v>60</v>
      </c>
      <c r="M91" t="s">
        <v>3876</v>
      </c>
    </row>
    <row r="92" spans="1:14">
      <c r="A92">
        <v>90</v>
      </c>
      <c r="B92" t="s">
        <v>348</v>
      </c>
      <c r="C92">
        <f>VLOOKUP(B92,[1]Sheet2!A$1:B$100,2,FALSE)</f>
        <v>9</v>
      </c>
      <c r="D92" t="s">
        <v>4497</v>
      </c>
      <c r="E92" t="s">
        <v>4682</v>
      </c>
      <c r="F92" t="s">
        <v>4499</v>
      </c>
      <c r="H92">
        <v>1998</v>
      </c>
      <c r="I92" t="s">
        <v>4683</v>
      </c>
      <c r="J92" t="s">
        <v>119</v>
      </c>
      <c r="K92" t="s">
        <v>4500</v>
      </c>
      <c r="L92">
        <v>66</v>
      </c>
      <c r="M92" t="s">
        <v>4682</v>
      </c>
      <c r="N92" t="s">
        <v>4501</v>
      </c>
    </row>
    <row r="93" spans="1:14">
      <c r="A93">
        <v>91</v>
      </c>
      <c r="B93" t="s">
        <v>664</v>
      </c>
      <c r="C93">
        <f>VLOOKUP(B93,[1]Sheet2!A$1:B$100,2,FALSE)</f>
        <v>10</v>
      </c>
      <c r="D93" t="s">
        <v>990</v>
      </c>
      <c r="E93" t="s">
        <v>991</v>
      </c>
      <c r="F93" t="s">
        <v>992</v>
      </c>
      <c r="G93" t="s">
        <v>993</v>
      </c>
      <c r="H93">
        <v>1997</v>
      </c>
      <c r="I93" t="s">
        <v>863</v>
      </c>
      <c r="J93" t="s">
        <v>22</v>
      </c>
      <c r="K93" t="s">
        <v>994</v>
      </c>
      <c r="L93">
        <v>61</v>
      </c>
    </row>
    <row r="94" spans="1:14">
      <c r="A94">
        <v>92</v>
      </c>
      <c r="B94" t="s">
        <v>664</v>
      </c>
      <c r="C94">
        <f>VLOOKUP(B94,[1]Sheet2!A$1:B$100,2,FALSE)</f>
        <v>10</v>
      </c>
      <c r="D94" t="s">
        <v>3055</v>
      </c>
      <c r="E94" t="s">
        <v>3056</v>
      </c>
      <c r="F94" t="s">
        <v>3057</v>
      </c>
      <c r="G94" t="s">
        <v>3058</v>
      </c>
      <c r="H94">
        <v>2006</v>
      </c>
      <c r="I94" t="s">
        <v>3059</v>
      </c>
      <c r="J94" t="s">
        <v>22</v>
      </c>
      <c r="K94" t="s">
        <v>3060</v>
      </c>
      <c r="L94">
        <v>39</v>
      </c>
      <c r="M94" t="s">
        <v>3056</v>
      </c>
      <c r="N94" t="s">
        <v>24</v>
      </c>
    </row>
    <row r="95" spans="1:14">
      <c r="A95">
        <v>93</v>
      </c>
      <c r="B95" t="s">
        <v>664</v>
      </c>
      <c r="C95">
        <f>VLOOKUP(B95,[1]Sheet2!A$1:B$100,2,FALSE)</f>
        <v>10</v>
      </c>
      <c r="D95" t="s">
        <v>4147</v>
      </c>
      <c r="F95" t="s">
        <v>4148</v>
      </c>
      <c r="G95" t="s">
        <v>4149</v>
      </c>
      <c r="H95">
        <v>1992</v>
      </c>
      <c r="J95" t="s">
        <v>22</v>
      </c>
      <c r="L95">
        <v>64</v>
      </c>
      <c r="N95" t="s">
        <v>34</v>
      </c>
    </row>
    <row r="96" spans="1:14">
      <c r="A96">
        <v>94</v>
      </c>
      <c r="B96" t="s">
        <v>664</v>
      </c>
      <c r="C96">
        <f>VLOOKUP(B96,[1]Sheet2!A$1:B$100,2,FALSE)</f>
        <v>10</v>
      </c>
      <c r="D96" t="s">
        <v>3225</v>
      </c>
      <c r="E96" t="s">
        <v>3226</v>
      </c>
      <c r="F96" t="s">
        <v>3227</v>
      </c>
      <c r="G96" t="s">
        <v>3223</v>
      </c>
      <c r="H96">
        <v>2004</v>
      </c>
      <c r="I96" t="s">
        <v>535</v>
      </c>
      <c r="J96" t="s">
        <v>22</v>
      </c>
      <c r="K96" t="s">
        <v>3228</v>
      </c>
      <c r="L96">
        <v>55</v>
      </c>
      <c r="M96" t="s">
        <v>3229</v>
      </c>
    </row>
    <row r="97" spans="1:14">
      <c r="A97">
        <v>95</v>
      </c>
      <c r="B97" t="s">
        <v>664</v>
      </c>
      <c r="C97">
        <f>VLOOKUP(B97,[1]Sheet2!A$1:B$100,2,FALSE)</f>
        <v>10</v>
      </c>
      <c r="D97" t="s">
        <v>646</v>
      </c>
      <c r="E97" s="2"/>
      <c r="F97" t="s">
        <v>647</v>
      </c>
      <c r="G97" t="s">
        <v>648</v>
      </c>
      <c r="H97">
        <v>1997</v>
      </c>
      <c r="I97" t="s">
        <v>4684</v>
      </c>
      <c r="J97" t="s">
        <v>4644</v>
      </c>
      <c r="L97">
        <v>61</v>
      </c>
      <c r="N97" t="s">
        <v>34</v>
      </c>
    </row>
    <row r="98" spans="1:14">
      <c r="A98">
        <v>96</v>
      </c>
      <c r="B98" t="s">
        <v>664</v>
      </c>
      <c r="C98">
        <f>VLOOKUP(B98,[1]Sheet2!A$1:B$100,2,FALSE)</f>
        <v>10</v>
      </c>
      <c r="D98" t="s">
        <v>2342</v>
      </c>
      <c r="E98" t="s">
        <v>2343</v>
      </c>
      <c r="F98" t="s">
        <v>2344</v>
      </c>
      <c r="G98" t="s">
        <v>2311</v>
      </c>
      <c r="H98">
        <v>2000</v>
      </c>
      <c r="I98" t="s">
        <v>863</v>
      </c>
      <c r="J98" t="s">
        <v>22</v>
      </c>
      <c r="K98" t="s">
        <v>2345</v>
      </c>
      <c r="L98">
        <v>71</v>
      </c>
    </row>
    <row r="99" spans="1:14">
      <c r="A99">
        <v>97</v>
      </c>
      <c r="B99" t="s">
        <v>664</v>
      </c>
      <c r="C99">
        <f>VLOOKUP(B99,[1]Sheet2!A$1:B$100,2,FALSE)</f>
        <v>10</v>
      </c>
      <c r="D99" t="s">
        <v>845</v>
      </c>
      <c r="E99" t="s">
        <v>846</v>
      </c>
      <c r="F99" t="s">
        <v>847</v>
      </c>
      <c r="G99" t="s">
        <v>848</v>
      </c>
      <c r="H99">
        <v>2007</v>
      </c>
      <c r="I99" t="s">
        <v>4685</v>
      </c>
      <c r="J99" t="s">
        <v>22</v>
      </c>
      <c r="K99" t="s">
        <v>849</v>
      </c>
      <c r="L99">
        <v>96</v>
      </c>
      <c r="M99" t="s">
        <v>846</v>
      </c>
      <c r="N99" t="s">
        <v>24</v>
      </c>
    </row>
    <row r="100" spans="1:14">
      <c r="A100">
        <v>98</v>
      </c>
      <c r="B100" t="s">
        <v>664</v>
      </c>
      <c r="C100">
        <f>VLOOKUP(B100,[1]Sheet2!A$1:B$100,2,FALSE)</f>
        <v>10</v>
      </c>
      <c r="D100" t="s">
        <v>669</v>
      </c>
      <c r="E100" t="s">
        <v>670</v>
      </c>
      <c r="F100" t="s">
        <v>671</v>
      </c>
      <c r="G100" t="s">
        <v>652</v>
      </c>
      <c r="H100">
        <v>2005</v>
      </c>
      <c r="I100" t="s">
        <v>535</v>
      </c>
      <c r="J100" t="s">
        <v>22</v>
      </c>
      <c r="K100" t="s">
        <v>672</v>
      </c>
      <c r="L100">
        <v>54</v>
      </c>
    </row>
    <row r="101" spans="1:14">
      <c r="A101">
        <v>99</v>
      </c>
      <c r="B101" t="s">
        <v>664</v>
      </c>
      <c r="C101">
        <f>VLOOKUP(B101,[1]Sheet2!A$1:B$100,2,FALSE)</f>
        <v>10</v>
      </c>
      <c r="D101" t="s">
        <v>1952</v>
      </c>
      <c r="E101" t="s">
        <v>1953</v>
      </c>
      <c r="F101" t="s">
        <v>1954</v>
      </c>
      <c r="G101" t="s">
        <v>1950</v>
      </c>
      <c r="H101">
        <v>2000</v>
      </c>
      <c r="I101" t="s">
        <v>4651</v>
      </c>
      <c r="J101" t="s">
        <v>22</v>
      </c>
      <c r="K101" t="s">
        <v>1955</v>
      </c>
      <c r="L101">
        <v>52</v>
      </c>
      <c r="M101" t="s">
        <v>1956</v>
      </c>
    </row>
    <row r="102" spans="1:14">
      <c r="A102">
        <v>100</v>
      </c>
      <c r="B102" t="s">
        <v>664</v>
      </c>
      <c r="C102">
        <f>VLOOKUP(B102,[1]Sheet2!A$1:B$100,2,FALSE)</f>
        <v>10</v>
      </c>
      <c r="D102" t="s">
        <v>2432</v>
      </c>
      <c r="E102" t="s">
        <v>2433</v>
      </c>
      <c r="F102" t="s">
        <v>2434</v>
      </c>
      <c r="G102" t="s">
        <v>2420</v>
      </c>
      <c r="H102">
        <v>1999</v>
      </c>
      <c r="I102" t="s">
        <v>863</v>
      </c>
      <c r="J102" t="s">
        <v>22</v>
      </c>
      <c r="K102" t="s">
        <v>2435</v>
      </c>
      <c r="L102">
        <v>64</v>
      </c>
    </row>
    <row r="103" spans="1:14">
      <c r="A103">
        <v>101</v>
      </c>
      <c r="B103" t="s">
        <v>16</v>
      </c>
      <c r="C103">
        <f>VLOOKUP(B103,[1]Sheet2!A$1:B$100,2,FALSE)</f>
        <v>11</v>
      </c>
      <c r="D103" t="s">
        <v>2770</v>
      </c>
      <c r="E103" t="s">
        <v>2771</v>
      </c>
      <c r="F103" t="s">
        <v>2772</v>
      </c>
      <c r="G103" t="s">
        <v>2773</v>
      </c>
      <c r="H103">
        <v>2004</v>
      </c>
      <c r="I103" t="s">
        <v>863</v>
      </c>
      <c r="J103" t="s">
        <v>22</v>
      </c>
      <c r="K103" t="s">
        <v>2774</v>
      </c>
      <c r="L103">
        <v>63</v>
      </c>
      <c r="M103" t="s">
        <v>2771</v>
      </c>
      <c r="N103" t="s">
        <v>1717</v>
      </c>
    </row>
    <row r="104" spans="1:14">
      <c r="A104">
        <v>102</v>
      </c>
      <c r="B104" t="s">
        <v>16</v>
      </c>
      <c r="C104">
        <f>VLOOKUP(B104,[1]Sheet2!A$1:B$100,2,FALSE)</f>
        <v>11</v>
      </c>
      <c r="D104" t="s">
        <v>1636</v>
      </c>
      <c r="E104" s="2"/>
      <c r="F104" t="s">
        <v>1637</v>
      </c>
      <c r="G104" t="s">
        <v>1638</v>
      </c>
      <c r="H104">
        <v>1988</v>
      </c>
      <c r="J104" t="s">
        <v>22</v>
      </c>
      <c r="L104">
        <v>5</v>
      </c>
      <c r="N104" t="s">
        <v>34</v>
      </c>
    </row>
    <row r="105" spans="1:14">
      <c r="A105">
        <v>103</v>
      </c>
      <c r="B105" t="s">
        <v>16</v>
      </c>
      <c r="C105">
        <f>VLOOKUP(B105,[1]Sheet2!A$1:B$100,2,FALSE)</f>
        <v>11</v>
      </c>
      <c r="D105" t="s">
        <v>1380</v>
      </c>
      <c r="E105" t="s">
        <v>1381</v>
      </c>
      <c r="F105" t="s">
        <v>1382</v>
      </c>
      <c r="G105" t="s">
        <v>1383</v>
      </c>
      <c r="H105">
        <v>2006</v>
      </c>
      <c r="I105" t="s">
        <v>97</v>
      </c>
      <c r="J105" t="s">
        <v>22</v>
      </c>
      <c r="K105" t="s">
        <v>1384</v>
      </c>
      <c r="L105">
        <v>85</v>
      </c>
    </row>
    <row r="106" spans="1:14">
      <c r="A106">
        <v>104</v>
      </c>
      <c r="B106" t="s">
        <v>16</v>
      </c>
      <c r="C106">
        <f>VLOOKUP(B106,[1]Sheet2!A$1:B$100,2,FALSE)</f>
        <v>11</v>
      </c>
      <c r="D106" t="s">
        <v>1626</v>
      </c>
      <c r="E106" t="s">
        <v>1627</v>
      </c>
      <c r="F106" t="s">
        <v>1628</v>
      </c>
      <c r="G106" t="s">
        <v>1629</v>
      </c>
      <c r="H106">
        <v>1998</v>
      </c>
      <c r="I106" t="s">
        <v>249</v>
      </c>
      <c r="J106" t="s">
        <v>22</v>
      </c>
      <c r="K106" t="s">
        <v>1630</v>
      </c>
      <c r="L106">
        <v>56</v>
      </c>
      <c r="M106" t="s">
        <v>1631</v>
      </c>
    </row>
    <row r="107" spans="1:14">
      <c r="A107">
        <v>105</v>
      </c>
      <c r="B107" t="s">
        <v>16</v>
      </c>
      <c r="C107">
        <f>VLOOKUP(B107,[1]Sheet2!A$1:B$100,2,FALSE)</f>
        <v>11</v>
      </c>
      <c r="D107" t="s">
        <v>3162</v>
      </c>
      <c r="E107" t="s">
        <v>3163</v>
      </c>
      <c r="F107" t="s">
        <v>3164</v>
      </c>
      <c r="G107" t="s">
        <v>3159</v>
      </c>
      <c r="H107">
        <v>2009</v>
      </c>
      <c r="I107" t="s">
        <v>3090</v>
      </c>
      <c r="J107" t="s">
        <v>22</v>
      </c>
      <c r="K107" t="s">
        <v>3165</v>
      </c>
      <c r="L107">
        <v>58</v>
      </c>
      <c r="M107" t="s">
        <v>3166</v>
      </c>
    </row>
    <row r="108" spans="1:14">
      <c r="A108">
        <v>106</v>
      </c>
      <c r="B108" t="s">
        <v>16</v>
      </c>
      <c r="C108">
        <f>VLOOKUP(B108,[1]Sheet2!A$1:B$100,2,FALSE)</f>
        <v>11</v>
      </c>
      <c r="D108" t="s">
        <v>2845</v>
      </c>
      <c r="E108" t="s">
        <v>2846</v>
      </c>
      <c r="F108" t="s">
        <v>2297</v>
      </c>
      <c r="G108" t="s">
        <v>2834</v>
      </c>
      <c r="H108">
        <v>2006</v>
      </c>
      <c r="I108" t="s">
        <v>97</v>
      </c>
      <c r="J108" t="s">
        <v>22</v>
      </c>
      <c r="K108" t="s">
        <v>2847</v>
      </c>
      <c r="L108">
        <v>55</v>
      </c>
    </row>
    <row r="109" spans="1:14">
      <c r="A109">
        <v>107</v>
      </c>
      <c r="B109" t="s">
        <v>16</v>
      </c>
      <c r="C109">
        <f>VLOOKUP(B109,[1]Sheet2!A$1:B$100,2,FALSE)</f>
        <v>11</v>
      </c>
      <c r="D109" t="s">
        <v>674</v>
      </c>
      <c r="E109" t="s">
        <v>675</v>
      </c>
      <c r="F109" t="s">
        <v>676</v>
      </c>
      <c r="G109" t="s">
        <v>652</v>
      </c>
      <c r="H109">
        <v>1999</v>
      </c>
      <c r="I109" t="s">
        <v>535</v>
      </c>
      <c r="J109" t="s">
        <v>22</v>
      </c>
      <c r="K109" t="s">
        <v>677</v>
      </c>
      <c r="L109">
        <v>49</v>
      </c>
    </row>
    <row r="110" spans="1:14">
      <c r="A110">
        <v>108</v>
      </c>
      <c r="B110" t="s">
        <v>16</v>
      </c>
      <c r="C110">
        <f>VLOOKUP(B110,[1]Sheet2!A$1:B$100,2,FALSE)</f>
        <v>11</v>
      </c>
      <c r="D110" t="s">
        <v>4128</v>
      </c>
      <c r="E110" t="s">
        <v>4129</v>
      </c>
      <c r="F110" t="s">
        <v>4130</v>
      </c>
      <c r="G110" t="s">
        <v>4131</v>
      </c>
      <c r="H110">
        <v>2002</v>
      </c>
      <c r="I110" t="s">
        <v>863</v>
      </c>
      <c r="J110" t="s">
        <v>22</v>
      </c>
      <c r="K110" t="s">
        <v>4132</v>
      </c>
      <c r="L110">
        <v>36</v>
      </c>
    </row>
    <row r="111" spans="1:14">
      <c r="A111">
        <v>109</v>
      </c>
      <c r="B111" t="s">
        <v>16</v>
      </c>
      <c r="C111">
        <f>VLOOKUP(B111,[1]Sheet2!A$1:B$100,2,FALSE)</f>
        <v>11</v>
      </c>
      <c r="D111" t="s">
        <v>3026</v>
      </c>
      <c r="E111" t="s">
        <v>3027</v>
      </c>
      <c r="F111" t="s">
        <v>1748</v>
      </c>
      <c r="G111" t="s">
        <v>3028</v>
      </c>
      <c r="H111">
        <v>1996</v>
      </c>
      <c r="I111" t="s">
        <v>535</v>
      </c>
      <c r="J111" t="s">
        <v>22</v>
      </c>
      <c r="K111" t="s">
        <v>3029</v>
      </c>
      <c r="L111">
        <v>29</v>
      </c>
    </row>
    <row r="112" spans="1:14">
      <c r="A112">
        <v>110</v>
      </c>
      <c r="B112" t="s">
        <v>16</v>
      </c>
      <c r="C112">
        <f>VLOOKUP(B112,[1]Sheet2!A$1:B$100,2,FALSE)</f>
        <v>11</v>
      </c>
      <c r="D112" t="s">
        <v>3877</v>
      </c>
      <c r="F112" t="s">
        <v>3878</v>
      </c>
      <c r="G112" t="s">
        <v>3848</v>
      </c>
      <c r="H112">
        <v>1988</v>
      </c>
      <c r="I112" t="s">
        <v>1232</v>
      </c>
      <c r="J112" t="s">
        <v>22</v>
      </c>
      <c r="L112">
        <v>44</v>
      </c>
      <c r="N112" t="s">
        <v>34</v>
      </c>
    </row>
    <row r="113" spans="1:14">
      <c r="A113">
        <v>111</v>
      </c>
      <c r="B113" t="s">
        <v>633</v>
      </c>
      <c r="C113">
        <f>VLOOKUP(B113,[1]Sheet2!A$1:B$100,2,FALSE)</f>
        <v>12</v>
      </c>
      <c r="D113" t="s">
        <v>3002</v>
      </c>
      <c r="E113" t="s">
        <v>3003</v>
      </c>
      <c r="F113" t="s">
        <v>3000</v>
      </c>
      <c r="G113" t="s">
        <v>3004</v>
      </c>
      <c r="H113">
        <v>1985</v>
      </c>
      <c r="I113" t="s">
        <v>4686</v>
      </c>
      <c r="J113" t="s">
        <v>22</v>
      </c>
      <c r="K113" t="s">
        <v>3005</v>
      </c>
      <c r="L113">
        <v>53</v>
      </c>
      <c r="N113" t="s">
        <v>34</v>
      </c>
    </row>
    <row r="114" spans="1:14">
      <c r="A114">
        <v>112</v>
      </c>
      <c r="B114" t="s">
        <v>633</v>
      </c>
      <c r="C114">
        <f>VLOOKUP(B114,[1]Sheet2!A$1:B$100,2,FALSE)</f>
        <v>12</v>
      </c>
      <c r="D114" t="s">
        <v>2965</v>
      </c>
      <c r="E114" t="s">
        <v>2966</v>
      </c>
      <c r="F114" t="s">
        <v>2967</v>
      </c>
      <c r="G114" t="s">
        <v>2968</v>
      </c>
      <c r="H114">
        <v>2008</v>
      </c>
      <c r="I114" t="s">
        <v>863</v>
      </c>
      <c r="J114" t="s">
        <v>22</v>
      </c>
      <c r="K114" t="s">
        <v>2969</v>
      </c>
      <c r="L114">
        <v>46</v>
      </c>
      <c r="M114" t="s">
        <v>2970</v>
      </c>
    </row>
    <row r="115" spans="1:14">
      <c r="A115">
        <v>113</v>
      </c>
      <c r="B115" t="s">
        <v>633</v>
      </c>
      <c r="C115">
        <f>VLOOKUP(B115,[1]Sheet2!A$1:B$100,2,FALSE)</f>
        <v>12</v>
      </c>
      <c r="D115" t="s">
        <v>4687</v>
      </c>
      <c r="E115" t="s">
        <v>4688</v>
      </c>
      <c r="F115" t="s">
        <v>4689</v>
      </c>
      <c r="G115" t="s">
        <v>3417</v>
      </c>
      <c r="H115">
        <v>2002</v>
      </c>
      <c r="I115" t="s">
        <v>535</v>
      </c>
      <c r="J115" t="s">
        <v>22</v>
      </c>
      <c r="K115" t="s">
        <v>4690</v>
      </c>
      <c r="L115">
        <v>40</v>
      </c>
    </row>
    <row r="116" spans="1:14">
      <c r="A116">
        <v>114</v>
      </c>
      <c r="B116" t="s">
        <v>633</v>
      </c>
      <c r="C116">
        <f>VLOOKUP(B116,[1]Sheet2!A$1:B$100,2,FALSE)</f>
        <v>12</v>
      </c>
      <c r="D116" t="s">
        <v>3804</v>
      </c>
      <c r="E116" t="s">
        <v>3805</v>
      </c>
      <c r="F116" t="s">
        <v>3806</v>
      </c>
      <c r="G116" t="s">
        <v>3784</v>
      </c>
      <c r="H116">
        <v>1998</v>
      </c>
      <c r="I116" t="s">
        <v>97</v>
      </c>
      <c r="J116" t="s">
        <v>22</v>
      </c>
      <c r="K116" t="s">
        <v>3807</v>
      </c>
      <c r="L116">
        <v>31</v>
      </c>
    </row>
    <row r="117" spans="1:14">
      <c r="A117">
        <v>115</v>
      </c>
      <c r="B117" t="s">
        <v>633</v>
      </c>
      <c r="C117">
        <f>VLOOKUP(B117,[1]Sheet2!A$1:B$100,2,FALSE)</f>
        <v>12</v>
      </c>
      <c r="D117" t="s">
        <v>4691</v>
      </c>
      <c r="E117" t="s">
        <v>4692</v>
      </c>
      <c r="F117" t="s">
        <v>4693</v>
      </c>
      <c r="G117" t="s">
        <v>1278</v>
      </c>
      <c r="H117">
        <v>1998</v>
      </c>
      <c r="I117" t="s">
        <v>535</v>
      </c>
      <c r="J117" t="s">
        <v>22</v>
      </c>
      <c r="K117" t="s">
        <v>4694</v>
      </c>
      <c r="L117">
        <v>44</v>
      </c>
    </row>
    <row r="118" spans="1:14">
      <c r="A118">
        <v>116</v>
      </c>
      <c r="B118" t="s">
        <v>633</v>
      </c>
      <c r="C118">
        <f>VLOOKUP(B118,[1]Sheet2!A$1:B$100,2,FALSE)</f>
        <v>12</v>
      </c>
      <c r="D118" t="s">
        <v>2044</v>
      </c>
      <c r="E118" t="s">
        <v>2045</v>
      </c>
      <c r="F118" t="s">
        <v>2046</v>
      </c>
      <c r="G118" t="s">
        <v>2047</v>
      </c>
      <c r="H118">
        <v>2005</v>
      </c>
      <c r="I118" t="s">
        <v>863</v>
      </c>
      <c r="J118" t="s">
        <v>22</v>
      </c>
      <c r="K118" t="s">
        <v>2048</v>
      </c>
      <c r="L118">
        <v>41</v>
      </c>
      <c r="M118" t="s">
        <v>2045</v>
      </c>
      <c r="N118" t="s">
        <v>1717</v>
      </c>
    </row>
    <row r="119" spans="1:14">
      <c r="A119">
        <v>117</v>
      </c>
      <c r="B119" t="s">
        <v>633</v>
      </c>
      <c r="C119">
        <f>VLOOKUP(B119,[1]Sheet2!A$1:B$100,2,FALSE)</f>
        <v>12</v>
      </c>
      <c r="D119" t="s">
        <v>3981</v>
      </c>
      <c r="E119" t="s">
        <v>3982</v>
      </c>
      <c r="F119" t="s">
        <v>3927</v>
      </c>
      <c r="G119" t="s">
        <v>3979</v>
      </c>
      <c r="H119">
        <v>1995</v>
      </c>
      <c r="I119" t="s">
        <v>4695</v>
      </c>
      <c r="J119" t="s">
        <v>22</v>
      </c>
      <c r="K119" t="s">
        <v>3983</v>
      </c>
      <c r="L119">
        <v>46</v>
      </c>
    </row>
    <row r="120" spans="1:14">
      <c r="A120">
        <v>118</v>
      </c>
      <c r="B120" t="s">
        <v>633</v>
      </c>
      <c r="C120">
        <f>VLOOKUP(B120,[1]Sheet2!A$1:B$100,2,FALSE)</f>
        <v>12</v>
      </c>
      <c r="D120" t="s">
        <v>3220</v>
      </c>
      <c r="E120" t="s">
        <v>3221</v>
      </c>
      <c r="F120" t="s">
        <v>3222</v>
      </c>
      <c r="G120" t="s">
        <v>3223</v>
      </c>
      <c r="H120">
        <v>2005</v>
      </c>
      <c r="I120" t="s">
        <v>535</v>
      </c>
      <c r="J120" t="s">
        <v>22</v>
      </c>
      <c r="K120" t="s">
        <v>3224</v>
      </c>
      <c r="L120">
        <v>66</v>
      </c>
    </row>
    <row r="121" spans="1:14">
      <c r="A121">
        <v>119</v>
      </c>
      <c r="B121" t="s">
        <v>633</v>
      </c>
      <c r="C121">
        <f>VLOOKUP(B121,[1]Sheet2!A$1:B$100,2,FALSE)</f>
        <v>12</v>
      </c>
      <c r="D121" t="s">
        <v>499</v>
      </c>
      <c r="E121" t="s">
        <v>500</v>
      </c>
      <c r="F121" t="s">
        <v>501</v>
      </c>
      <c r="G121" t="s">
        <v>496</v>
      </c>
      <c r="H121">
        <v>2009</v>
      </c>
      <c r="I121" t="s">
        <v>424</v>
      </c>
      <c r="J121" t="s">
        <v>22</v>
      </c>
      <c r="K121" t="s">
        <v>502</v>
      </c>
      <c r="L121">
        <v>47</v>
      </c>
      <c r="M121" t="s">
        <v>503</v>
      </c>
    </row>
    <row r="122" spans="1:14">
      <c r="A122">
        <v>120</v>
      </c>
      <c r="B122" t="s">
        <v>633</v>
      </c>
      <c r="C122">
        <f>VLOOKUP(B122,[1]Sheet2!A$1:B$100,2,FALSE)</f>
        <v>12</v>
      </c>
      <c r="D122" t="s">
        <v>2452</v>
      </c>
      <c r="E122" s="2" t="s">
        <v>2453</v>
      </c>
      <c r="F122" t="s">
        <v>2454</v>
      </c>
      <c r="G122" t="s">
        <v>2455</v>
      </c>
      <c r="H122">
        <v>1992</v>
      </c>
      <c r="I122" t="s">
        <v>1466</v>
      </c>
      <c r="J122" t="s">
        <v>4644</v>
      </c>
      <c r="K122" t="s">
        <v>2456</v>
      </c>
      <c r="L122">
        <v>31</v>
      </c>
    </row>
    <row r="123" spans="1:14">
      <c r="A123">
        <v>121</v>
      </c>
      <c r="B123" t="s">
        <v>578</v>
      </c>
      <c r="C123">
        <f>VLOOKUP(B123,[1]Sheet2!A$1:B$100,2,FALSE)</f>
        <v>13</v>
      </c>
      <c r="D123" t="s">
        <v>3373</v>
      </c>
      <c r="E123" t="s">
        <v>3374</v>
      </c>
      <c r="F123" t="s">
        <v>3375</v>
      </c>
      <c r="G123" t="s">
        <v>3370</v>
      </c>
      <c r="H123">
        <v>1999</v>
      </c>
      <c r="I123" t="s">
        <v>97</v>
      </c>
      <c r="J123" t="s">
        <v>22</v>
      </c>
      <c r="K123" t="s">
        <v>3376</v>
      </c>
      <c r="L123">
        <v>42</v>
      </c>
    </row>
    <row r="124" spans="1:14">
      <c r="A124">
        <v>122</v>
      </c>
      <c r="B124" t="s">
        <v>578</v>
      </c>
      <c r="C124">
        <f>VLOOKUP(B124,[1]Sheet2!A$1:B$100,2,FALSE)</f>
        <v>13</v>
      </c>
      <c r="D124" t="s">
        <v>679</v>
      </c>
      <c r="E124" t="s">
        <v>680</v>
      </c>
      <c r="F124" t="s">
        <v>676</v>
      </c>
      <c r="G124" t="s">
        <v>652</v>
      </c>
      <c r="H124">
        <v>1999</v>
      </c>
      <c r="I124" t="s">
        <v>535</v>
      </c>
      <c r="J124" t="s">
        <v>22</v>
      </c>
      <c r="K124" t="s">
        <v>681</v>
      </c>
      <c r="L124">
        <v>41</v>
      </c>
    </row>
    <row r="125" spans="1:14">
      <c r="A125">
        <v>123</v>
      </c>
      <c r="B125" t="s">
        <v>578</v>
      </c>
      <c r="C125">
        <f>VLOOKUP(B125,[1]Sheet2!A$1:B$100,2,FALSE)</f>
        <v>13</v>
      </c>
      <c r="D125" t="s">
        <v>4696</v>
      </c>
      <c r="E125" t="s">
        <v>4697</v>
      </c>
      <c r="F125" t="s">
        <v>4698</v>
      </c>
      <c r="G125" t="s">
        <v>1983</v>
      </c>
      <c r="H125">
        <v>2004</v>
      </c>
      <c r="I125" t="s">
        <v>4676</v>
      </c>
      <c r="J125" t="s">
        <v>22</v>
      </c>
      <c r="K125" t="s">
        <v>4699</v>
      </c>
      <c r="L125">
        <v>48</v>
      </c>
    </row>
    <row r="126" spans="1:14">
      <c r="A126">
        <v>124</v>
      </c>
      <c r="B126" t="s">
        <v>578</v>
      </c>
      <c r="C126">
        <f>VLOOKUP(B126,[1]Sheet2!A$1:B$100,2,FALSE)</f>
        <v>13</v>
      </c>
      <c r="D126" t="s">
        <v>1809</v>
      </c>
      <c r="E126" t="s">
        <v>1810</v>
      </c>
      <c r="F126" t="s">
        <v>1811</v>
      </c>
      <c r="G126" t="s">
        <v>1812</v>
      </c>
      <c r="H126">
        <v>1977</v>
      </c>
      <c r="I126" t="s">
        <v>97</v>
      </c>
      <c r="J126" t="s">
        <v>22</v>
      </c>
      <c r="K126" t="s">
        <v>1813</v>
      </c>
      <c r="L126">
        <v>34</v>
      </c>
    </row>
    <row r="127" spans="1:14">
      <c r="A127">
        <v>125</v>
      </c>
      <c r="B127" t="s">
        <v>578</v>
      </c>
      <c r="C127">
        <f>VLOOKUP(B127,[1]Sheet2!A$1:B$100,2,FALSE)</f>
        <v>13</v>
      </c>
      <c r="D127" t="s">
        <v>542</v>
      </c>
      <c r="E127" t="s">
        <v>543</v>
      </c>
      <c r="F127" t="s">
        <v>544</v>
      </c>
      <c r="G127" t="s">
        <v>545</v>
      </c>
      <c r="H127">
        <v>2003</v>
      </c>
      <c r="I127" t="s">
        <v>535</v>
      </c>
      <c r="J127" t="s">
        <v>22</v>
      </c>
      <c r="K127" t="s">
        <v>546</v>
      </c>
      <c r="L127">
        <v>42</v>
      </c>
    </row>
    <row r="128" spans="1:14">
      <c r="A128">
        <v>126</v>
      </c>
      <c r="B128" t="s">
        <v>578</v>
      </c>
      <c r="C128">
        <f>VLOOKUP(B128,[1]Sheet2!A$1:B$100,2,FALSE)</f>
        <v>13</v>
      </c>
      <c r="D128" t="s">
        <v>374</v>
      </c>
      <c r="E128" t="s">
        <v>375</v>
      </c>
      <c r="F128" t="s">
        <v>376</v>
      </c>
      <c r="G128" t="s">
        <v>377</v>
      </c>
      <c r="H128">
        <v>2005</v>
      </c>
      <c r="I128" t="s">
        <v>378</v>
      </c>
      <c r="J128" t="s">
        <v>22</v>
      </c>
      <c r="K128" t="s">
        <v>379</v>
      </c>
      <c r="L128">
        <v>59</v>
      </c>
      <c r="M128" t="s">
        <v>380</v>
      </c>
    </row>
    <row r="129" spans="1:14">
      <c r="A129">
        <v>127</v>
      </c>
      <c r="B129" t="s">
        <v>578</v>
      </c>
      <c r="C129">
        <f>VLOOKUP(B129,[1]Sheet2!A$1:B$100,2,FALSE)</f>
        <v>13</v>
      </c>
      <c r="D129" t="s">
        <v>2848</v>
      </c>
      <c r="E129" t="s">
        <v>2849</v>
      </c>
      <c r="F129" t="s">
        <v>2850</v>
      </c>
      <c r="G129" t="s">
        <v>2851</v>
      </c>
      <c r="H129">
        <v>2008</v>
      </c>
      <c r="I129" t="s">
        <v>97</v>
      </c>
      <c r="J129" t="s">
        <v>22</v>
      </c>
      <c r="K129" t="s">
        <v>2852</v>
      </c>
      <c r="L129">
        <v>32</v>
      </c>
    </row>
    <row r="130" spans="1:14">
      <c r="A130">
        <v>128</v>
      </c>
      <c r="B130" t="s">
        <v>578</v>
      </c>
      <c r="C130">
        <f>VLOOKUP(B130,[1]Sheet2!A$1:B$100,2,FALSE)</f>
        <v>13</v>
      </c>
      <c r="D130" t="s">
        <v>3648</v>
      </c>
      <c r="E130" s="2" t="s">
        <v>3649</v>
      </c>
      <c r="F130" t="s">
        <v>3650</v>
      </c>
      <c r="G130" t="s">
        <v>3651</v>
      </c>
      <c r="H130" t="s">
        <v>4700</v>
      </c>
      <c r="I130" t="s">
        <v>4701</v>
      </c>
      <c r="J130" t="s">
        <v>167</v>
      </c>
      <c r="K130" t="s">
        <v>3652</v>
      </c>
      <c r="L130">
        <v>27</v>
      </c>
      <c r="M130" t="s">
        <v>3649</v>
      </c>
      <c r="N130" t="s">
        <v>24</v>
      </c>
    </row>
    <row r="131" spans="1:14">
      <c r="A131">
        <v>129</v>
      </c>
      <c r="B131" t="s">
        <v>578</v>
      </c>
      <c r="C131">
        <f>VLOOKUP(B131,[1]Sheet2!A$1:B$100,2,FALSE)</f>
        <v>13</v>
      </c>
      <c r="D131" t="s">
        <v>686</v>
      </c>
      <c r="E131" t="s">
        <v>687</v>
      </c>
      <c r="F131" t="s">
        <v>688</v>
      </c>
      <c r="G131" t="s">
        <v>652</v>
      </c>
      <c r="H131">
        <v>1998</v>
      </c>
      <c r="I131" t="s">
        <v>535</v>
      </c>
      <c r="J131" t="s">
        <v>22</v>
      </c>
      <c r="K131" t="s">
        <v>689</v>
      </c>
      <c r="L131">
        <v>36</v>
      </c>
      <c r="M131" t="s">
        <v>690</v>
      </c>
    </row>
    <row r="132" spans="1:14">
      <c r="A132">
        <v>130</v>
      </c>
      <c r="B132" t="s">
        <v>578</v>
      </c>
      <c r="C132">
        <f>VLOOKUP(B132,[1]Sheet2!A$1:B$100,2,FALSE)</f>
        <v>13</v>
      </c>
      <c r="D132" t="s">
        <v>1261</v>
      </c>
      <c r="E132" t="s">
        <v>1262</v>
      </c>
      <c r="F132" t="s">
        <v>1263</v>
      </c>
      <c r="G132" t="s">
        <v>1264</v>
      </c>
      <c r="H132">
        <v>2010</v>
      </c>
      <c r="I132" t="s">
        <v>4702</v>
      </c>
      <c r="J132" t="s">
        <v>22</v>
      </c>
      <c r="K132" t="s">
        <v>1265</v>
      </c>
      <c r="L132">
        <v>28</v>
      </c>
    </row>
    <row r="133" spans="1:14">
      <c r="A133">
        <v>131</v>
      </c>
      <c r="B133" t="s">
        <v>373</v>
      </c>
      <c r="C133">
        <f>VLOOKUP(B133,[1]Sheet2!A$1:B$100,2,FALSE)</f>
        <v>14</v>
      </c>
      <c r="D133" t="s">
        <v>3589</v>
      </c>
      <c r="E133" t="s">
        <v>3590</v>
      </c>
      <c r="F133" t="s">
        <v>3591</v>
      </c>
      <c r="G133" t="s">
        <v>3587</v>
      </c>
      <c r="H133">
        <v>2011</v>
      </c>
      <c r="I133" t="s">
        <v>97</v>
      </c>
      <c r="J133" t="s">
        <v>22</v>
      </c>
      <c r="K133" t="s">
        <v>3592</v>
      </c>
      <c r="L133">
        <v>52</v>
      </c>
      <c r="M133" t="s">
        <v>3593</v>
      </c>
    </row>
    <row r="134" spans="1:14">
      <c r="A134">
        <v>132</v>
      </c>
      <c r="B134" t="s">
        <v>373</v>
      </c>
      <c r="C134">
        <f>VLOOKUP(B134,[1]Sheet2!A$1:B$100,2,FALSE)</f>
        <v>14</v>
      </c>
      <c r="D134" t="s">
        <v>3584</v>
      </c>
      <c r="E134" t="s">
        <v>3585</v>
      </c>
      <c r="F134" t="s">
        <v>3586</v>
      </c>
      <c r="G134" t="s">
        <v>3587</v>
      </c>
      <c r="H134">
        <v>1989</v>
      </c>
      <c r="I134" t="s">
        <v>97</v>
      </c>
      <c r="J134" t="s">
        <v>22</v>
      </c>
      <c r="K134" t="s">
        <v>3588</v>
      </c>
      <c r="L134">
        <v>41</v>
      </c>
    </row>
    <row r="135" spans="1:14">
      <c r="A135">
        <v>133</v>
      </c>
      <c r="B135" t="s">
        <v>373</v>
      </c>
      <c r="C135">
        <f>VLOOKUP(B135,[1]Sheet2!A$1:B$100,2,FALSE)</f>
        <v>14</v>
      </c>
      <c r="D135" t="s">
        <v>4493</v>
      </c>
      <c r="E135" s="2" t="s">
        <v>4494</v>
      </c>
      <c r="F135" t="s">
        <v>4495</v>
      </c>
      <c r="H135">
        <v>2000</v>
      </c>
      <c r="I135" t="s">
        <v>4681</v>
      </c>
      <c r="J135" t="s">
        <v>167</v>
      </c>
      <c r="K135" t="s">
        <v>4496</v>
      </c>
      <c r="L135">
        <v>41</v>
      </c>
    </row>
    <row r="136" spans="1:14">
      <c r="A136">
        <v>134</v>
      </c>
      <c r="B136" t="s">
        <v>373</v>
      </c>
      <c r="C136">
        <f>VLOOKUP(B136,[1]Sheet2!A$1:B$100,2,FALSE)</f>
        <v>14</v>
      </c>
      <c r="D136" t="s">
        <v>326</v>
      </c>
      <c r="E136" t="s">
        <v>327</v>
      </c>
      <c r="F136" t="s">
        <v>328</v>
      </c>
      <c r="G136" t="s">
        <v>329</v>
      </c>
      <c r="H136">
        <v>2010</v>
      </c>
      <c r="I136" t="s">
        <v>97</v>
      </c>
      <c r="J136" t="s">
        <v>22</v>
      </c>
      <c r="K136" t="s">
        <v>330</v>
      </c>
      <c r="L136">
        <v>48</v>
      </c>
    </row>
    <row r="137" spans="1:14">
      <c r="A137">
        <v>135</v>
      </c>
      <c r="B137" t="s">
        <v>373</v>
      </c>
      <c r="C137">
        <f>VLOOKUP(B137,[1]Sheet2!A$1:B$100,2,FALSE)</f>
        <v>14</v>
      </c>
      <c r="D137" t="s">
        <v>2474</v>
      </c>
      <c r="E137" t="s">
        <v>2475</v>
      </c>
      <c r="F137" t="s">
        <v>2476</v>
      </c>
      <c r="G137" t="s">
        <v>2472</v>
      </c>
      <c r="H137">
        <v>1998</v>
      </c>
      <c r="I137" t="s">
        <v>863</v>
      </c>
      <c r="J137" t="s">
        <v>22</v>
      </c>
      <c r="K137" t="s">
        <v>2477</v>
      </c>
      <c r="L137">
        <v>24</v>
      </c>
    </row>
    <row r="138" spans="1:14">
      <c r="A138">
        <v>136</v>
      </c>
      <c r="B138" t="s">
        <v>373</v>
      </c>
      <c r="C138">
        <f>VLOOKUP(B138,[1]Sheet2!A$1:B$100,2,FALSE)</f>
        <v>14</v>
      </c>
      <c r="D138" t="s">
        <v>2588</v>
      </c>
      <c r="E138" t="s">
        <v>2589</v>
      </c>
      <c r="F138" t="s">
        <v>2590</v>
      </c>
      <c r="G138" t="s">
        <v>2573</v>
      </c>
      <c r="H138">
        <v>2004</v>
      </c>
      <c r="I138" t="s">
        <v>863</v>
      </c>
      <c r="J138" t="s">
        <v>22</v>
      </c>
      <c r="K138" t="s">
        <v>2591</v>
      </c>
      <c r="L138">
        <v>40</v>
      </c>
      <c r="M138" t="s">
        <v>2592</v>
      </c>
    </row>
    <row r="139" spans="1:14">
      <c r="A139">
        <v>137</v>
      </c>
      <c r="B139" t="s">
        <v>373</v>
      </c>
      <c r="C139">
        <f>VLOOKUP(B139,[1]Sheet2!A$1:B$100,2,FALSE)</f>
        <v>14</v>
      </c>
      <c r="D139" t="s">
        <v>1639</v>
      </c>
      <c r="E139" t="s">
        <v>1640</v>
      </c>
      <c r="F139" t="s">
        <v>1641</v>
      </c>
      <c r="G139" t="s">
        <v>1642</v>
      </c>
      <c r="H139">
        <v>2007</v>
      </c>
      <c r="I139" t="s">
        <v>97</v>
      </c>
      <c r="J139" t="s">
        <v>22</v>
      </c>
      <c r="K139" t="s">
        <v>1643</v>
      </c>
      <c r="L139">
        <v>37</v>
      </c>
      <c r="M139" t="s">
        <v>1644</v>
      </c>
    </row>
    <row r="140" spans="1:14">
      <c r="A140">
        <v>138</v>
      </c>
      <c r="B140" t="s">
        <v>373</v>
      </c>
      <c r="C140">
        <f>VLOOKUP(B140,[1]Sheet2!A$1:B$100,2,FALSE)</f>
        <v>14</v>
      </c>
      <c r="D140" t="s">
        <v>2661</v>
      </c>
      <c r="E140" t="s">
        <v>2662</v>
      </c>
      <c r="F140" t="s">
        <v>2663</v>
      </c>
      <c r="G140" t="s">
        <v>2664</v>
      </c>
      <c r="H140">
        <v>1986</v>
      </c>
      <c r="I140" t="s">
        <v>249</v>
      </c>
      <c r="J140" t="s">
        <v>22</v>
      </c>
      <c r="K140" t="s">
        <v>2665</v>
      </c>
      <c r="L140">
        <v>38</v>
      </c>
    </row>
    <row r="141" spans="1:14">
      <c r="A141">
        <v>139</v>
      </c>
      <c r="B141" t="s">
        <v>373</v>
      </c>
      <c r="C141">
        <f>VLOOKUP(B141,[1]Sheet2!A$1:B$100,2,FALSE)</f>
        <v>14</v>
      </c>
      <c r="D141" t="s">
        <v>3350</v>
      </c>
      <c r="E141" t="s">
        <v>3351</v>
      </c>
      <c r="F141" t="s">
        <v>3352</v>
      </c>
      <c r="G141" t="s">
        <v>3347</v>
      </c>
      <c r="H141">
        <v>1986</v>
      </c>
      <c r="I141" t="s">
        <v>97</v>
      </c>
      <c r="J141" t="s">
        <v>22</v>
      </c>
      <c r="K141" t="s">
        <v>3353</v>
      </c>
      <c r="L141">
        <v>18</v>
      </c>
    </row>
    <row r="142" spans="1:14">
      <c r="A142">
        <v>140</v>
      </c>
      <c r="B142" t="s">
        <v>373</v>
      </c>
      <c r="C142">
        <f>VLOOKUP(B142,[1]Sheet2!A$1:B$100,2,FALSE)</f>
        <v>14</v>
      </c>
      <c r="D142" t="s">
        <v>1718</v>
      </c>
      <c r="E142" t="s">
        <v>1719</v>
      </c>
      <c r="F142" t="s">
        <v>1720</v>
      </c>
      <c r="G142" t="s">
        <v>1709</v>
      </c>
      <c r="H142">
        <v>2006</v>
      </c>
      <c r="I142" t="s">
        <v>863</v>
      </c>
      <c r="J142" t="s">
        <v>22</v>
      </c>
      <c r="K142" t="s">
        <v>1721</v>
      </c>
      <c r="L142">
        <v>42</v>
      </c>
      <c r="M142" t="s">
        <v>1719</v>
      </c>
      <c r="N142" t="s">
        <v>1717</v>
      </c>
    </row>
    <row r="143" spans="1:14">
      <c r="A143">
        <v>141</v>
      </c>
      <c r="B143" t="s">
        <v>589</v>
      </c>
      <c r="C143">
        <f>VLOOKUP(B143,[1]Sheet2!A$1:B$100,2,FALSE)</f>
        <v>15</v>
      </c>
      <c r="D143" t="s">
        <v>3061</v>
      </c>
      <c r="E143" t="s">
        <v>3062</v>
      </c>
      <c r="F143" t="s">
        <v>3063</v>
      </c>
      <c r="G143" t="s">
        <v>3058</v>
      </c>
      <c r="H143">
        <v>2011</v>
      </c>
      <c r="I143" t="s">
        <v>3059</v>
      </c>
      <c r="J143" t="s">
        <v>22</v>
      </c>
      <c r="K143" t="s">
        <v>3064</v>
      </c>
      <c r="L143">
        <v>42</v>
      </c>
      <c r="M143" t="s">
        <v>3062</v>
      </c>
      <c r="N143" t="s">
        <v>24</v>
      </c>
    </row>
    <row r="144" spans="1:14">
      <c r="A144">
        <v>142</v>
      </c>
      <c r="B144" t="s">
        <v>589</v>
      </c>
      <c r="C144">
        <f>VLOOKUP(B144,[1]Sheet2!A$1:B$100,2,FALSE)</f>
        <v>15</v>
      </c>
      <c r="D144" t="s">
        <v>2940</v>
      </c>
      <c r="E144" t="s">
        <v>2941</v>
      </c>
      <c r="F144" t="s">
        <v>2942</v>
      </c>
      <c r="G144" t="s">
        <v>2943</v>
      </c>
      <c r="H144">
        <v>1992</v>
      </c>
      <c r="I144" t="s">
        <v>863</v>
      </c>
      <c r="J144" t="s">
        <v>22</v>
      </c>
      <c r="K144" t="s">
        <v>2944</v>
      </c>
      <c r="L144">
        <v>36</v>
      </c>
    </row>
    <row r="145" spans="1:14">
      <c r="A145">
        <v>143</v>
      </c>
      <c r="B145" t="s">
        <v>589</v>
      </c>
      <c r="C145">
        <f>VLOOKUP(B145,[1]Sheet2!A$1:B$100,2,FALSE)</f>
        <v>15</v>
      </c>
      <c r="D145" t="s">
        <v>2759</v>
      </c>
      <c r="E145" t="s">
        <v>2760</v>
      </c>
      <c r="F145" t="s">
        <v>2761</v>
      </c>
      <c r="G145" t="s">
        <v>2762</v>
      </c>
      <c r="H145">
        <v>1993</v>
      </c>
      <c r="I145" t="s">
        <v>97</v>
      </c>
      <c r="J145" t="s">
        <v>22</v>
      </c>
      <c r="K145" t="s">
        <v>2763</v>
      </c>
      <c r="L145">
        <v>28</v>
      </c>
    </row>
    <row r="146" spans="1:14">
      <c r="A146">
        <v>144</v>
      </c>
      <c r="B146" t="s">
        <v>589</v>
      </c>
      <c r="C146">
        <f>VLOOKUP(B146,[1]Sheet2!A$1:B$100,2,FALSE)</f>
        <v>15</v>
      </c>
      <c r="D146" t="s">
        <v>872</v>
      </c>
      <c r="E146" t="s">
        <v>873</v>
      </c>
      <c r="F146" t="s">
        <v>874</v>
      </c>
      <c r="G146" t="s">
        <v>875</v>
      </c>
      <c r="H146">
        <v>2000</v>
      </c>
      <c r="I146" t="s">
        <v>535</v>
      </c>
      <c r="J146" t="s">
        <v>22</v>
      </c>
      <c r="K146" t="s">
        <v>876</v>
      </c>
      <c r="L146">
        <v>35</v>
      </c>
    </row>
    <row r="147" spans="1:14">
      <c r="A147">
        <v>145</v>
      </c>
      <c r="B147" t="s">
        <v>589</v>
      </c>
      <c r="C147">
        <f>VLOOKUP(B147,[1]Sheet2!A$1:B$100,2,FALSE)</f>
        <v>15</v>
      </c>
      <c r="D147" t="s">
        <v>4515</v>
      </c>
      <c r="E147" s="2" t="s">
        <v>4516</v>
      </c>
      <c r="F147" t="s">
        <v>4517</v>
      </c>
      <c r="H147">
        <v>1996</v>
      </c>
      <c r="I147" t="s">
        <v>4681</v>
      </c>
      <c r="J147" t="s">
        <v>22</v>
      </c>
      <c r="K147" t="s">
        <v>4518</v>
      </c>
      <c r="L147">
        <v>25</v>
      </c>
    </row>
    <row r="148" spans="1:14">
      <c r="A148">
        <v>146</v>
      </c>
      <c r="B148" t="s">
        <v>589</v>
      </c>
      <c r="C148">
        <f>VLOOKUP(B148,[1]Sheet2!A$1:B$100,2,FALSE)</f>
        <v>15</v>
      </c>
      <c r="D148" t="s">
        <v>3230</v>
      </c>
      <c r="E148" t="s">
        <v>3231</v>
      </c>
      <c r="F148" t="s">
        <v>3232</v>
      </c>
      <c r="G148" t="s">
        <v>3223</v>
      </c>
      <c r="H148">
        <v>2008</v>
      </c>
      <c r="I148" t="s">
        <v>535</v>
      </c>
      <c r="J148" t="s">
        <v>22</v>
      </c>
      <c r="K148" t="s">
        <v>3233</v>
      </c>
      <c r="L148">
        <v>28</v>
      </c>
      <c r="M148" t="s">
        <v>3234</v>
      </c>
    </row>
    <row r="149" spans="1:14">
      <c r="A149">
        <v>147</v>
      </c>
      <c r="B149" t="s">
        <v>589</v>
      </c>
      <c r="C149">
        <f>VLOOKUP(B149,[1]Sheet2!A$1:B$100,2,FALSE)</f>
        <v>15</v>
      </c>
      <c r="D149" t="s">
        <v>2779</v>
      </c>
      <c r="E149" t="s">
        <v>2780</v>
      </c>
      <c r="F149" t="s">
        <v>2781</v>
      </c>
      <c r="G149" t="s">
        <v>2773</v>
      </c>
      <c r="H149">
        <v>2006</v>
      </c>
      <c r="I149" t="s">
        <v>863</v>
      </c>
      <c r="J149" t="s">
        <v>22</v>
      </c>
      <c r="K149" t="s">
        <v>2782</v>
      </c>
      <c r="L149">
        <v>24</v>
      </c>
      <c r="M149" t="s">
        <v>2780</v>
      </c>
      <c r="N149" t="s">
        <v>1717</v>
      </c>
    </row>
    <row r="150" spans="1:14">
      <c r="A150">
        <v>148</v>
      </c>
      <c r="B150" t="s">
        <v>589</v>
      </c>
      <c r="C150">
        <f>VLOOKUP(B150,[1]Sheet2!A$1:B$100,2,FALSE)</f>
        <v>15</v>
      </c>
      <c r="D150" t="s">
        <v>4268</v>
      </c>
      <c r="E150" t="s">
        <v>4269</v>
      </c>
      <c r="F150" t="s">
        <v>4270</v>
      </c>
      <c r="G150" t="s">
        <v>4271</v>
      </c>
      <c r="H150">
        <v>2012</v>
      </c>
      <c r="I150" t="s">
        <v>3090</v>
      </c>
      <c r="J150" t="s">
        <v>22</v>
      </c>
      <c r="K150" t="s">
        <v>4272</v>
      </c>
      <c r="L150">
        <v>31</v>
      </c>
      <c r="M150" t="s">
        <v>4273</v>
      </c>
    </row>
    <row r="151" spans="1:14">
      <c r="A151">
        <v>149</v>
      </c>
      <c r="B151" t="s">
        <v>589</v>
      </c>
      <c r="C151">
        <f>VLOOKUP(B151,[1]Sheet2!A$1:B$100,2,FALSE)</f>
        <v>15</v>
      </c>
      <c r="D151" t="s">
        <v>1571</v>
      </c>
      <c r="E151" t="s">
        <v>1572</v>
      </c>
      <c r="F151" t="s">
        <v>1573</v>
      </c>
      <c r="G151" t="s">
        <v>1574</v>
      </c>
      <c r="H151">
        <v>2005</v>
      </c>
      <c r="I151" t="s">
        <v>535</v>
      </c>
      <c r="J151" t="s">
        <v>22</v>
      </c>
      <c r="K151" t="s">
        <v>1575</v>
      </c>
      <c r="L151">
        <v>31</v>
      </c>
    </row>
    <row r="152" spans="1:14">
      <c r="A152">
        <v>150</v>
      </c>
      <c r="B152" t="s">
        <v>589</v>
      </c>
      <c r="C152">
        <f>VLOOKUP(B152,[1]Sheet2!A$1:B$100,2,FALSE)</f>
        <v>15</v>
      </c>
      <c r="D152" t="s">
        <v>2478</v>
      </c>
      <c r="E152" t="s">
        <v>2479</v>
      </c>
      <c r="F152" t="s">
        <v>2480</v>
      </c>
      <c r="G152" t="s">
        <v>2472</v>
      </c>
      <c r="H152">
        <v>2009</v>
      </c>
      <c r="I152" t="s">
        <v>863</v>
      </c>
      <c r="J152" t="s">
        <v>22</v>
      </c>
      <c r="K152" t="s">
        <v>2481</v>
      </c>
      <c r="L152">
        <v>31</v>
      </c>
    </row>
    <row r="153" spans="1:14">
      <c r="A153">
        <v>151</v>
      </c>
      <c r="B153" t="s">
        <v>25</v>
      </c>
      <c r="C153">
        <f>VLOOKUP(B153,[1]Sheet2!A$1:B$100,2,FALSE)</f>
        <v>16</v>
      </c>
      <c r="D153" t="s">
        <v>2954</v>
      </c>
      <c r="E153" t="s">
        <v>2955</v>
      </c>
      <c r="F153" t="s">
        <v>2956</v>
      </c>
      <c r="G153" t="s">
        <v>2957</v>
      </c>
      <c r="H153">
        <v>2001</v>
      </c>
      <c r="I153" t="s">
        <v>4676</v>
      </c>
      <c r="J153" t="s">
        <v>22</v>
      </c>
      <c r="K153" t="s">
        <v>2958</v>
      </c>
      <c r="L153">
        <v>35</v>
      </c>
      <c r="M153" t="s">
        <v>2959</v>
      </c>
    </row>
    <row r="154" spans="1:14">
      <c r="A154">
        <v>152</v>
      </c>
      <c r="B154" t="s">
        <v>25</v>
      </c>
      <c r="C154">
        <f>VLOOKUP(B154,[1]Sheet2!A$1:B$100,2,FALSE)</f>
        <v>16</v>
      </c>
      <c r="D154" t="s">
        <v>1420</v>
      </c>
      <c r="E154" t="s">
        <v>1421</v>
      </c>
      <c r="F154" t="s">
        <v>1422</v>
      </c>
      <c r="G154" t="s">
        <v>1423</v>
      </c>
      <c r="H154">
        <v>1997</v>
      </c>
      <c r="I154" t="s">
        <v>97</v>
      </c>
      <c r="J154" t="s">
        <v>22</v>
      </c>
      <c r="K154" t="s">
        <v>1424</v>
      </c>
      <c r="L154">
        <v>37</v>
      </c>
    </row>
    <row r="155" spans="1:14">
      <c r="A155">
        <v>153</v>
      </c>
      <c r="B155" t="s">
        <v>25</v>
      </c>
      <c r="C155">
        <f>VLOOKUP(B155,[1]Sheet2!A$1:B$100,2,FALSE)</f>
        <v>16</v>
      </c>
      <c r="D155" t="s">
        <v>1941</v>
      </c>
      <c r="E155" s="2" t="s">
        <v>1942</v>
      </c>
      <c r="F155" t="s">
        <v>1943</v>
      </c>
      <c r="G155" t="s">
        <v>1944</v>
      </c>
      <c r="H155">
        <v>2006</v>
      </c>
      <c r="I155" t="s">
        <v>4703</v>
      </c>
      <c r="J155" t="s">
        <v>22</v>
      </c>
      <c r="K155" t="s">
        <v>1945</v>
      </c>
      <c r="L155">
        <v>38</v>
      </c>
      <c r="M155" t="s">
        <v>1946</v>
      </c>
    </row>
    <row r="156" spans="1:14">
      <c r="A156">
        <v>154</v>
      </c>
      <c r="B156" t="s">
        <v>25</v>
      </c>
      <c r="C156">
        <f>VLOOKUP(B156,[1]Sheet2!A$1:B$100,2,FALSE)</f>
        <v>16</v>
      </c>
      <c r="D156" t="s">
        <v>1999</v>
      </c>
      <c r="E156" t="s">
        <v>2000</v>
      </c>
      <c r="F156" t="s">
        <v>1982</v>
      </c>
      <c r="G156" t="s">
        <v>1983</v>
      </c>
      <c r="H156">
        <v>2000</v>
      </c>
      <c r="I156" t="s">
        <v>4676</v>
      </c>
      <c r="J156" t="s">
        <v>22</v>
      </c>
      <c r="K156" t="s">
        <v>2001</v>
      </c>
      <c r="L156">
        <v>35</v>
      </c>
    </row>
    <row r="157" spans="1:14">
      <c r="A157">
        <v>155</v>
      </c>
      <c r="B157" t="s">
        <v>25</v>
      </c>
      <c r="C157">
        <f>VLOOKUP(B157,[1]Sheet2!A$1:B$100,2,FALSE)</f>
        <v>16</v>
      </c>
      <c r="D157" t="s">
        <v>3599</v>
      </c>
      <c r="E157" t="s">
        <v>3600</v>
      </c>
      <c r="F157" t="s">
        <v>3601</v>
      </c>
      <c r="G157" t="s">
        <v>3602</v>
      </c>
      <c r="H157">
        <v>2011</v>
      </c>
      <c r="I157" t="s">
        <v>97</v>
      </c>
      <c r="J157" t="s">
        <v>22</v>
      </c>
      <c r="K157" t="s">
        <v>3603</v>
      </c>
      <c r="L157">
        <v>30</v>
      </c>
    </row>
    <row r="158" spans="1:14">
      <c r="A158">
        <v>156</v>
      </c>
      <c r="B158" t="s">
        <v>25</v>
      </c>
      <c r="C158">
        <f>VLOOKUP(B158,[1]Sheet2!A$1:B$100,2,FALSE)</f>
        <v>16</v>
      </c>
      <c r="D158" t="s">
        <v>3414</v>
      </c>
      <c r="E158" t="s">
        <v>3415</v>
      </c>
      <c r="F158" t="s">
        <v>3416</v>
      </c>
      <c r="G158" t="s">
        <v>3417</v>
      </c>
      <c r="H158">
        <v>1997</v>
      </c>
      <c r="I158" t="s">
        <v>535</v>
      </c>
      <c r="J158" t="s">
        <v>22</v>
      </c>
      <c r="K158" t="s">
        <v>3418</v>
      </c>
      <c r="L158">
        <v>45</v>
      </c>
    </row>
    <row r="159" spans="1:14">
      <c r="A159">
        <v>157</v>
      </c>
      <c r="B159" t="s">
        <v>25</v>
      </c>
      <c r="C159">
        <f>VLOOKUP(B159,[1]Sheet2!A$1:B$100,2,FALSE)</f>
        <v>16</v>
      </c>
      <c r="D159" t="s">
        <v>851</v>
      </c>
      <c r="E159" t="s">
        <v>852</v>
      </c>
      <c r="F159" t="s">
        <v>853</v>
      </c>
      <c r="G159" t="s">
        <v>848</v>
      </c>
      <c r="H159">
        <v>2007</v>
      </c>
      <c r="I159" t="s">
        <v>4704</v>
      </c>
      <c r="J159" t="s">
        <v>22</v>
      </c>
      <c r="K159" t="s">
        <v>854</v>
      </c>
      <c r="L159">
        <v>38</v>
      </c>
      <c r="M159" t="s">
        <v>855</v>
      </c>
    </row>
    <row r="160" spans="1:14">
      <c r="A160">
        <v>158</v>
      </c>
      <c r="B160" t="s">
        <v>25</v>
      </c>
      <c r="C160">
        <f>VLOOKUP(B160,[1]Sheet2!A$1:B$100,2,FALSE)</f>
        <v>16</v>
      </c>
      <c r="D160" t="s">
        <v>3984</v>
      </c>
      <c r="E160" t="s">
        <v>3985</v>
      </c>
      <c r="F160" t="s">
        <v>3986</v>
      </c>
      <c r="G160" t="s">
        <v>3979</v>
      </c>
      <c r="H160">
        <v>1994</v>
      </c>
      <c r="I160" t="s">
        <v>4695</v>
      </c>
      <c r="J160" t="s">
        <v>22</v>
      </c>
      <c r="K160" t="s">
        <v>3987</v>
      </c>
      <c r="L160">
        <v>23</v>
      </c>
    </row>
    <row r="161" spans="1:14">
      <c r="A161">
        <v>159</v>
      </c>
      <c r="B161" t="s">
        <v>25</v>
      </c>
      <c r="C161">
        <f>VLOOKUP(B161,[1]Sheet2!A$1:B$100,2,FALSE)</f>
        <v>16</v>
      </c>
      <c r="D161" t="s">
        <v>3435</v>
      </c>
      <c r="E161" t="s">
        <v>3436</v>
      </c>
      <c r="F161" t="s">
        <v>3437</v>
      </c>
      <c r="G161" t="s">
        <v>3417</v>
      </c>
      <c r="H161">
        <v>2010</v>
      </c>
      <c r="I161" t="s">
        <v>535</v>
      </c>
      <c r="J161" t="s">
        <v>22</v>
      </c>
      <c r="K161" t="s">
        <v>3438</v>
      </c>
      <c r="L161">
        <v>37</v>
      </c>
    </row>
    <row r="162" spans="1:14">
      <c r="A162">
        <v>160</v>
      </c>
      <c r="B162" t="s">
        <v>25</v>
      </c>
      <c r="C162">
        <f>VLOOKUP(B162,[1]Sheet2!A$1:B$100,2,FALSE)</f>
        <v>16</v>
      </c>
      <c r="D162" t="s">
        <v>3235</v>
      </c>
      <c r="E162" t="s">
        <v>3236</v>
      </c>
      <c r="F162" t="s">
        <v>3237</v>
      </c>
      <c r="G162" t="s">
        <v>3238</v>
      </c>
      <c r="H162">
        <v>2005</v>
      </c>
      <c r="I162" t="s">
        <v>535</v>
      </c>
      <c r="J162" t="s">
        <v>22</v>
      </c>
      <c r="K162" t="s">
        <v>3239</v>
      </c>
      <c r="L162">
        <v>30</v>
      </c>
    </row>
    <row r="163" spans="1:14">
      <c r="A163">
        <v>161</v>
      </c>
      <c r="B163" t="s">
        <v>645</v>
      </c>
      <c r="C163">
        <f>VLOOKUP(B163,[1]Sheet2!A$1:B$100,2,FALSE)</f>
        <v>17</v>
      </c>
      <c r="D163" t="s">
        <v>3532</v>
      </c>
      <c r="E163" t="s">
        <v>3533</v>
      </c>
      <c r="F163" t="s">
        <v>3534</v>
      </c>
      <c r="G163" t="s">
        <v>3535</v>
      </c>
      <c r="H163">
        <v>2009</v>
      </c>
      <c r="I163" t="s">
        <v>97</v>
      </c>
      <c r="J163" t="s">
        <v>22</v>
      </c>
      <c r="K163" t="s">
        <v>3536</v>
      </c>
      <c r="L163">
        <v>33</v>
      </c>
      <c r="M163" t="s">
        <v>3537</v>
      </c>
    </row>
    <row r="164" spans="1:14">
      <c r="A164">
        <v>162</v>
      </c>
      <c r="B164" t="s">
        <v>645</v>
      </c>
      <c r="C164">
        <f>VLOOKUP(B164,[1]Sheet2!A$1:B$100,2,FALSE)</f>
        <v>17</v>
      </c>
      <c r="D164" t="s">
        <v>3419</v>
      </c>
      <c r="E164" t="s">
        <v>3420</v>
      </c>
      <c r="F164" t="s">
        <v>3416</v>
      </c>
      <c r="G164" t="s">
        <v>3417</v>
      </c>
      <c r="H164">
        <v>1997</v>
      </c>
      <c r="I164" t="s">
        <v>535</v>
      </c>
      <c r="J164" t="s">
        <v>22</v>
      </c>
      <c r="K164" t="s">
        <v>3421</v>
      </c>
      <c r="L164">
        <v>42</v>
      </c>
    </row>
    <row r="165" spans="1:14">
      <c r="A165">
        <v>163</v>
      </c>
      <c r="B165" t="s">
        <v>645</v>
      </c>
      <c r="C165">
        <f>VLOOKUP(B165,[1]Sheet2!A$1:B$100,2,FALSE)</f>
        <v>17</v>
      </c>
      <c r="D165" t="s">
        <v>4432</v>
      </c>
      <c r="E165" t="s">
        <v>4433</v>
      </c>
      <c r="F165" t="s">
        <v>4434</v>
      </c>
      <c r="G165" t="s">
        <v>4429</v>
      </c>
      <c r="H165">
        <v>2006</v>
      </c>
      <c r="I165" t="s">
        <v>535</v>
      </c>
      <c r="J165" t="s">
        <v>22</v>
      </c>
      <c r="K165" t="s">
        <v>4435</v>
      </c>
      <c r="L165">
        <v>32</v>
      </c>
      <c r="M165" t="s">
        <v>4436</v>
      </c>
    </row>
    <row r="166" spans="1:14">
      <c r="A166">
        <v>164</v>
      </c>
      <c r="B166" t="s">
        <v>645</v>
      </c>
      <c r="C166">
        <f>VLOOKUP(B166,[1]Sheet2!A$1:B$100,2,FALSE)</f>
        <v>17</v>
      </c>
      <c r="D166" t="s">
        <v>170</v>
      </c>
      <c r="E166" s="2" t="s">
        <v>171</v>
      </c>
      <c r="F166" t="s">
        <v>172</v>
      </c>
      <c r="G166" t="s">
        <v>173</v>
      </c>
      <c r="H166">
        <v>2008</v>
      </c>
      <c r="I166" t="s">
        <v>174</v>
      </c>
      <c r="J166" t="s">
        <v>102</v>
      </c>
      <c r="K166" t="s">
        <v>175</v>
      </c>
      <c r="L166">
        <v>21</v>
      </c>
      <c r="M166" t="s">
        <v>171</v>
      </c>
      <c r="N166" t="s">
        <v>24</v>
      </c>
    </row>
    <row r="167" spans="1:14">
      <c r="A167">
        <v>165</v>
      </c>
      <c r="B167" t="s">
        <v>645</v>
      </c>
      <c r="C167">
        <f>VLOOKUP(B167,[1]Sheet2!A$1:B$100,2,FALSE)</f>
        <v>17</v>
      </c>
      <c r="D167" t="s">
        <v>1145</v>
      </c>
      <c r="E167" t="s">
        <v>1146</v>
      </c>
      <c r="F167" t="s">
        <v>1147</v>
      </c>
      <c r="G167" t="s">
        <v>1148</v>
      </c>
      <c r="H167">
        <v>2009</v>
      </c>
      <c r="I167" t="s">
        <v>863</v>
      </c>
      <c r="J167" t="s">
        <v>22</v>
      </c>
      <c r="K167" t="s">
        <v>1149</v>
      </c>
      <c r="L167">
        <v>33</v>
      </c>
      <c r="M167" t="s">
        <v>1150</v>
      </c>
    </row>
    <row r="168" spans="1:14">
      <c r="A168">
        <v>166</v>
      </c>
      <c r="B168" t="s">
        <v>645</v>
      </c>
      <c r="C168">
        <f>VLOOKUP(B168,[1]Sheet2!A$1:B$100,2,FALSE)</f>
        <v>17</v>
      </c>
      <c r="D168" t="s">
        <v>1256</v>
      </c>
      <c r="E168" t="s">
        <v>1257</v>
      </c>
      <c r="F168" t="s">
        <v>1258</v>
      </c>
      <c r="G168" t="s">
        <v>1259</v>
      </c>
      <c r="H168">
        <v>2010</v>
      </c>
      <c r="I168" t="s">
        <v>304</v>
      </c>
      <c r="J168" t="s">
        <v>22</v>
      </c>
      <c r="K168" t="s">
        <v>1260</v>
      </c>
      <c r="L168">
        <v>23</v>
      </c>
      <c r="M168" t="s">
        <v>1257</v>
      </c>
      <c r="N168" t="s">
        <v>24</v>
      </c>
    </row>
    <row r="169" spans="1:14">
      <c r="A169">
        <v>167</v>
      </c>
      <c r="B169" t="s">
        <v>645</v>
      </c>
      <c r="C169">
        <f>VLOOKUP(B169,[1]Sheet2!A$1:B$100,2,FALSE)</f>
        <v>17</v>
      </c>
      <c r="D169" t="s">
        <v>3377</v>
      </c>
      <c r="E169" t="s">
        <v>3378</v>
      </c>
      <c r="F169" t="s">
        <v>3379</v>
      </c>
      <c r="G169" t="s">
        <v>3370</v>
      </c>
      <c r="H169">
        <v>2010</v>
      </c>
      <c r="I169" t="s">
        <v>97</v>
      </c>
      <c r="J169" t="s">
        <v>22</v>
      </c>
      <c r="K169" t="s">
        <v>3380</v>
      </c>
      <c r="L169">
        <v>29</v>
      </c>
      <c r="M169" t="s">
        <v>3381</v>
      </c>
    </row>
    <row r="170" spans="1:14">
      <c r="A170">
        <v>168</v>
      </c>
      <c r="B170" t="s">
        <v>645</v>
      </c>
      <c r="C170">
        <f>VLOOKUP(B170,[1]Sheet2!A$1:B$100,2,FALSE)</f>
        <v>17</v>
      </c>
      <c r="D170" t="s">
        <v>2998</v>
      </c>
      <c r="E170" s="2" t="s">
        <v>2999</v>
      </c>
      <c r="F170" t="s">
        <v>3000</v>
      </c>
      <c r="G170" t="s">
        <v>3001</v>
      </c>
      <c r="H170">
        <v>1991</v>
      </c>
      <c r="I170" t="s">
        <v>4686</v>
      </c>
      <c r="J170" t="s">
        <v>22</v>
      </c>
      <c r="K170" t="s">
        <v>1515</v>
      </c>
      <c r="L170">
        <v>40</v>
      </c>
      <c r="N170" t="s">
        <v>34</v>
      </c>
    </row>
    <row r="171" spans="1:14">
      <c r="A171">
        <v>169</v>
      </c>
      <c r="B171" t="s">
        <v>645</v>
      </c>
      <c r="C171">
        <f>VLOOKUP(B171,[1]Sheet2!A$1:B$100,2,FALSE)</f>
        <v>17</v>
      </c>
      <c r="D171" t="s">
        <v>2737</v>
      </c>
      <c r="E171" t="s">
        <v>2738</v>
      </c>
      <c r="F171" t="s">
        <v>2739</v>
      </c>
      <c r="G171" t="s">
        <v>2740</v>
      </c>
      <c r="H171">
        <v>2004</v>
      </c>
      <c r="I171" t="s">
        <v>4680</v>
      </c>
      <c r="J171" t="s">
        <v>22</v>
      </c>
      <c r="K171" t="s">
        <v>2741</v>
      </c>
      <c r="L171">
        <v>32</v>
      </c>
      <c r="M171" t="s">
        <v>2742</v>
      </c>
    </row>
    <row r="172" spans="1:14">
      <c r="A172">
        <v>170</v>
      </c>
      <c r="B172" t="s">
        <v>645</v>
      </c>
      <c r="C172">
        <f>VLOOKUP(B172,[1]Sheet2!A$1:B$100,2,FALSE)</f>
        <v>17</v>
      </c>
      <c r="D172" t="s">
        <v>3879</v>
      </c>
      <c r="F172" t="s">
        <v>3880</v>
      </c>
      <c r="G172" t="s">
        <v>3848</v>
      </c>
      <c r="H172">
        <v>1999</v>
      </c>
      <c r="I172" t="s">
        <v>1232</v>
      </c>
      <c r="J172" t="s">
        <v>22</v>
      </c>
      <c r="L172">
        <v>28</v>
      </c>
      <c r="N172" t="s">
        <v>34</v>
      </c>
    </row>
    <row r="173" spans="1:14">
      <c r="A173">
        <v>171</v>
      </c>
      <c r="B173" t="s">
        <v>596</v>
      </c>
      <c r="C173">
        <f>VLOOKUP(B173,[1]Sheet2!A$1:B$100,2,FALSE)</f>
        <v>18</v>
      </c>
      <c r="D173" t="s">
        <v>697</v>
      </c>
      <c r="E173" t="s">
        <v>698</v>
      </c>
      <c r="F173" t="s">
        <v>699</v>
      </c>
      <c r="G173" t="s">
        <v>652</v>
      </c>
      <c r="H173">
        <v>2004</v>
      </c>
      <c r="I173" t="s">
        <v>535</v>
      </c>
      <c r="J173" t="s">
        <v>22</v>
      </c>
      <c r="K173" t="s">
        <v>700</v>
      </c>
      <c r="L173">
        <v>30</v>
      </c>
      <c r="M173" t="s">
        <v>701</v>
      </c>
    </row>
    <row r="174" spans="1:14">
      <c r="A174">
        <v>172</v>
      </c>
      <c r="B174" t="s">
        <v>596</v>
      </c>
      <c r="C174">
        <f>VLOOKUP(B174,[1]Sheet2!A$1:B$100,2,FALSE)</f>
        <v>18</v>
      </c>
      <c r="D174" t="s">
        <v>2593</v>
      </c>
      <c r="E174" t="s">
        <v>2594</v>
      </c>
      <c r="F174" t="s">
        <v>2595</v>
      </c>
      <c r="G174" t="s">
        <v>2573</v>
      </c>
      <c r="H174">
        <v>2010</v>
      </c>
      <c r="I174" t="s">
        <v>863</v>
      </c>
      <c r="J174" t="s">
        <v>22</v>
      </c>
      <c r="K174" t="s">
        <v>2596</v>
      </c>
      <c r="L174">
        <v>23</v>
      </c>
      <c r="M174" t="s">
        <v>2594</v>
      </c>
      <c r="N174" t="s">
        <v>1717</v>
      </c>
    </row>
    <row r="175" spans="1:14">
      <c r="A175">
        <v>173</v>
      </c>
      <c r="B175" t="s">
        <v>596</v>
      </c>
      <c r="C175">
        <f>VLOOKUP(B175,[1]Sheet2!A$1:B$100,2,FALSE)</f>
        <v>18</v>
      </c>
      <c r="D175" t="s">
        <v>4071</v>
      </c>
      <c r="E175" s="2" t="s">
        <v>4072</v>
      </c>
      <c r="F175" t="s">
        <v>4073</v>
      </c>
      <c r="G175" t="s">
        <v>4074</v>
      </c>
      <c r="H175">
        <v>2004</v>
      </c>
      <c r="I175" t="s">
        <v>4680</v>
      </c>
      <c r="J175" t="s">
        <v>22</v>
      </c>
      <c r="K175" t="s">
        <v>4075</v>
      </c>
      <c r="L175">
        <v>30</v>
      </c>
    </row>
    <row r="176" spans="1:14">
      <c r="A176">
        <v>174</v>
      </c>
      <c r="B176" t="s">
        <v>596</v>
      </c>
      <c r="C176">
        <f>VLOOKUP(B176,[1]Sheet2!A$1:B$100,2,FALSE)</f>
        <v>18</v>
      </c>
      <c r="D176" t="s">
        <v>2510</v>
      </c>
      <c r="E176" t="s">
        <v>2511</v>
      </c>
      <c r="F176" t="s">
        <v>2512</v>
      </c>
      <c r="G176" t="s">
        <v>2513</v>
      </c>
      <c r="H176">
        <v>2003</v>
      </c>
      <c r="I176" t="s">
        <v>97</v>
      </c>
      <c r="J176" t="s">
        <v>22</v>
      </c>
      <c r="K176" t="s">
        <v>2514</v>
      </c>
      <c r="L176">
        <v>16</v>
      </c>
      <c r="M176" t="s">
        <v>2515</v>
      </c>
    </row>
    <row r="177" spans="1:14">
      <c r="A177">
        <v>175</v>
      </c>
      <c r="B177" t="s">
        <v>596</v>
      </c>
      <c r="C177">
        <f>VLOOKUP(B177,[1]Sheet2!A$1:B$100,2,FALSE)</f>
        <v>18</v>
      </c>
      <c r="D177" t="s">
        <v>3468</v>
      </c>
      <c r="E177" t="s">
        <v>3469</v>
      </c>
      <c r="F177" t="s">
        <v>3470</v>
      </c>
      <c r="G177" t="s">
        <v>3471</v>
      </c>
      <c r="H177">
        <v>2008</v>
      </c>
      <c r="I177" t="s">
        <v>4705</v>
      </c>
      <c r="J177" t="s">
        <v>22</v>
      </c>
      <c r="K177" t="s">
        <v>3472</v>
      </c>
      <c r="L177">
        <v>23</v>
      </c>
      <c r="M177" t="s">
        <v>3469</v>
      </c>
      <c r="N177" t="s">
        <v>24</v>
      </c>
    </row>
    <row r="178" spans="1:14">
      <c r="A178">
        <v>176</v>
      </c>
      <c r="B178" t="s">
        <v>596</v>
      </c>
      <c r="C178">
        <f>VLOOKUP(B178,[1]Sheet2!A$1:B$100,2,FALSE)</f>
        <v>18</v>
      </c>
      <c r="D178" t="s">
        <v>1765</v>
      </c>
      <c r="E178" s="2"/>
      <c r="F178" t="s">
        <v>1766</v>
      </c>
      <c r="G178" t="s">
        <v>1767</v>
      </c>
      <c r="H178">
        <v>2011</v>
      </c>
      <c r="J178" t="s">
        <v>22</v>
      </c>
      <c r="L178">
        <v>4</v>
      </c>
      <c r="N178" t="s">
        <v>34</v>
      </c>
    </row>
    <row r="179" spans="1:14">
      <c r="A179">
        <v>177</v>
      </c>
      <c r="B179" t="s">
        <v>596</v>
      </c>
      <c r="C179">
        <f>VLOOKUP(B179,[1]Sheet2!A$1:B$100,2,FALSE)</f>
        <v>18</v>
      </c>
      <c r="D179" t="s">
        <v>2347</v>
      </c>
      <c r="E179" t="s">
        <v>2348</v>
      </c>
      <c r="F179" t="s">
        <v>2349</v>
      </c>
      <c r="G179" t="s">
        <v>2329</v>
      </c>
      <c r="H179">
        <v>2009</v>
      </c>
      <c r="I179" t="s">
        <v>863</v>
      </c>
      <c r="J179" t="s">
        <v>22</v>
      </c>
      <c r="K179" t="s">
        <v>2350</v>
      </c>
      <c r="L179">
        <v>31</v>
      </c>
    </row>
    <row r="180" spans="1:14">
      <c r="A180">
        <v>178</v>
      </c>
      <c r="B180" t="s">
        <v>596</v>
      </c>
      <c r="C180">
        <f>VLOOKUP(B180,[1]Sheet2!A$1:B$100,2,FALSE)</f>
        <v>18</v>
      </c>
      <c r="D180" t="s">
        <v>1632</v>
      </c>
      <c r="E180" t="s">
        <v>1633</v>
      </c>
      <c r="F180" t="s">
        <v>1634</v>
      </c>
      <c r="G180" t="s">
        <v>1629</v>
      </c>
      <c r="H180">
        <v>2011</v>
      </c>
      <c r="I180" t="s">
        <v>249</v>
      </c>
      <c r="J180" t="s">
        <v>22</v>
      </c>
      <c r="K180" t="s">
        <v>1635</v>
      </c>
      <c r="L180">
        <v>32</v>
      </c>
    </row>
    <row r="181" spans="1:14">
      <c r="A181">
        <v>179</v>
      </c>
      <c r="B181" t="s">
        <v>596</v>
      </c>
      <c r="C181">
        <f>VLOOKUP(B181,[1]Sheet2!A$1:B$100,2,FALSE)</f>
        <v>18</v>
      </c>
      <c r="D181" t="s">
        <v>1217</v>
      </c>
      <c r="E181" t="s">
        <v>1218</v>
      </c>
      <c r="F181" t="s">
        <v>1219</v>
      </c>
      <c r="G181" t="s">
        <v>1215</v>
      </c>
      <c r="H181">
        <v>2005</v>
      </c>
      <c r="I181" t="s">
        <v>97</v>
      </c>
      <c r="J181" t="s">
        <v>22</v>
      </c>
      <c r="K181" t="s">
        <v>1220</v>
      </c>
      <c r="L181">
        <v>26</v>
      </c>
      <c r="M181" t="s">
        <v>1221</v>
      </c>
    </row>
    <row r="182" spans="1:14">
      <c r="A182">
        <v>180</v>
      </c>
      <c r="B182" t="s">
        <v>596</v>
      </c>
      <c r="C182">
        <f>VLOOKUP(B182,[1]Sheet2!A$1:B$100,2,FALSE)</f>
        <v>18</v>
      </c>
      <c r="D182" t="s">
        <v>917</v>
      </c>
      <c r="E182" t="s">
        <v>918</v>
      </c>
      <c r="F182" t="s">
        <v>919</v>
      </c>
      <c r="G182" t="s">
        <v>920</v>
      </c>
      <c r="H182">
        <v>2009</v>
      </c>
      <c r="I182" t="s">
        <v>97</v>
      </c>
      <c r="J182" t="s">
        <v>22</v>
      </c>
      <c r="K182" t="s">
        <v>921</v>
      </c>
      <c r="L182">
        <v>27</v>
      </c>
      <c r="M182" t="s">
        <v>922</v>
      </c>
    </row>
    <row r="183" spans="1:14">
      <c r="A183">
        <v>181</v>
      </c>
      <c r="B183" t="s">
        <v>1660</v>
      </c>
      <c r="C183">
        <f>VLOOKUP(B183,[1]Sheet2!A$1:B$100,2,FALSE)</f>
        <v>19</v>
      </c>
      <c r="D183" t="s">
        <v>2437</v>
      </c>
      <c r="E183" t="s">
        <v>2438</v>
      </c>
      <c r="F183" t="s">
        <v>2439</v>
      </c>
      <c r="G183" t="s">
        <v>2420</v>
      </c>
      <c r="H183">
        <v>2001</v>
      </c>
      <c r="I183" t="s">
        <v>863</v>
      </c>
      <c r="J183" t="s">
        <v>22</v>
      </c>
      <c r="K183" t="s">
        <v>2440</v>
      </c>
      <c r="L183">
        <v>29</v>
      </c>
    </row>
    <row r="184" spans="1:14">
      <c r="A184">
        <v>182</v>
      </c>
      <c r="B184" t="s">
        <v>1660</v>
      </c>
      <c r="C184">
        <f>VLOOKUP(B184,[1]Sheet2!A$1:B$100,2,FALSE)</f>
        <v>19</v>
      </c>
      <c r="D184" t="s">
        <v>1374</v>
      </c>
      <c r="E184" t="s">
        <v>1375</v>
      </c>
      <c r="F184" t="s">
        <v>1376</v>
      </c>
      <c r="G184" t="s">
        <v>1377</v>
      </c>
      <c r="H184">
        <v>2009</v>
      </c>
      <c r="I184" t="s">
        <v>863</v>
      </c>
      <c r="J184" t="s">
        <v>22</v>
      </c>
      <c r="K184" t="s">
        <v>1378</v>
      </c>
      <c r="L184">
        <v>26</v>
      </c>
      <c r="M184" t="s">
        <v>1379</v>
      </c>
    </row>
    <row r="185" spans="1:14">
      <c r="A185">
        <v>183</v>
      </c>
      <c r="B185" t="s">
        <v>1660</v>
      </c>
      <c r="C185">
        <f>VLOOKUP(B185,[1]Sheet2!A$1:B$100,2,FALSE)</f>
        <v>19</v>
      </c>
      <c r="D185" t="s">
        <v>1722</v>
      </c>
      <c r="E185" t="s">
        <v>1723</v>
      </c>
      <c r="F185" t="s">
        <v>1724</v>
      </c>
      <c r="G185" t="s">
        <v>1709</v>
      </c>
      <c r="H185">
        <v>2010</v>
      </c>
      <c r="I185" t="s">
        <v>863</v>
      </c>
      <c r="J185" t="s">
        <v>22</v>
      </c>
      <c r="K185" t="s">
        <v>1725</v>
      </c>
      <c r="L185">
        <v>28</v>
      </c>
      <c r="M185" t="s">
        <v>1723</v>
      </c>
      <c r="N185" t="s">
        <v>1717</v>
      </c>
    </row>
    <row r="186" spans="1:14">
      <c r="A186">
        <v>184</v>
      </c>
      <c r="B186" t="s">
        <v>1660</v>
      </c>
      <c r="C186">
        <f>VLOOKUP(B186,[1]Sheet2!A$1:B$100,2,FALSE)</f>
        <v>19</v>
      </c>
      <c r="D186" t="s">
        <v>121</v>
      </c>
      <c r="E186" s="2"/>
      <c r="F186" t="s">
        <v>122</v>
      </c>
      <c r="G186" t="s">
        <v>123</v>
      </c>
      <c r="H186">
        <v>1976</v>
      </c>
      <c r="I186" t="s">
        <v>4706</v>
      </c>
      <c r="J186" t="s">
        <v>4644</v>
      </c>
      <c r="L186">
        <v>29</v>
      </c>
      <c r="N186" t="s">
        <v>34</v>
      </c>
    </row>
    <row r="187" spans="1:14">
      <c r="A187">
        <v>185</v>
      </c>
      <c r="B187" t="s">
        <v>1660</v>
      </c>
      <c r="C187">
        <f>VLOOKUP(B187,[1]Sheet2!A$1:B$100,2,FALSE)</f>
        <v>19</v>
      </c>
      <c r="D187" t="s">
        <v>3488</v>
      </c>
      <c r="E187" t="s">
        <v>3489</v>
      </c>
      <c r="F187" t="s">
        <v>3490</v>
      </c>
      <c r="G187" t="s">
        <v>3491</v>
      </c>
      <c r="H187">
        <v>1999</v>
      </c>
      <c r="I187" t="s">
        <v>863</v>
      </c>
      <c r="J187" t="s">
        <v>22</v>
      </c>
      <c r="K187" t="s">
        <v>3492</v>
      </c>
      <c r="L187">
        <v>24</v>
      </c>
      <c r="M187" t="s">
        <v>3493</v>
      </c>
    </row>
    <row r="188" spans="1:14">
      <c r="A188">
        <v>186</v>
      </c>
      <c r="B188" t="s">
        <v>1660</v>
      </c>
      <c r="C188">
        <f>VLOOKUP(B188,[1]Sheet2!A$1:B$100,2,FALSE)</f>
        <v>19</v>
      </c>
      <c r="D188" t="s">
        <v>3443</v>
      </c>
      <c r="E188" t="s">
        <v>3444</v>
      </c>
      <c r="F188" t="s">
        <v>3445</v>
      </c>
      <c r="G188" t="s">
        <v>3425</v>
      </c>
      <c r="H188">
        <v>2010</v>
      </c>
      <c r="I188" t="s">
        <v>535</v>
      </c>
      <c r="J188" t="s">
        <v>22</v>
      </c>
      <c r="K188" t="s">
        <v>3446</v>
      </c>
      <c r="L188">
        <v>28</v>
      </c>
      <c r="M188" t="s">
        <v>3447</v>
      </c>
    </row>
    <row r="189" spans="1:14">
      <c r="A189">
        <v>187</v>
      </c>
      <c r="B189" t="s">
        <v>1660</v>
      </c>
      <c r="C189">
        <f>VLOOKUP(B189,[1]Sheet2!A$1:B$100,2,FALSE)</f>
        <v>19</v>
      </c>
      <c r="D189" t="s">
        <v>3439</v>
      </c>
      <c r="E189" t="s">
        <v>3440</v>
      </c>
      <c r="F189" t="s">
        <v>676</v>
      </c>
      <c r="G189" t="s">
        <v>3417</v>
      </c>
      <c r="H189">
        <v>1997</v>
      </c>
      <c r="I189" t="s">
        <v>535</v>
      </c>
      <c r="J189" t="s">
        <v>22</v>
      </c>
      <c r="K189" t="s">
        <v>3441</v>
      </c>
      <c r="L189">
        <v>24</v>
      </c>
      <c r="M189" t="s">
        <v>3442</v>
      </c>
    </row>
    <row r="190" spans="1:14">
      <c r="A190">
        <v>188</v>
      </c>
      <c r="B190" t="s">
        <v>1660</v>
      </c>
      <c r="C190">
        <f>VLOOKUP(B190,[1]Sheet2!A$1:B$100,2,FALSE)</f>
        <v>19</v>
      </c>
      <c r="D190" t="s">
        <v>251</v>
      </c>
      <c r="E190" t="s">
        <v>252</v>
      </c>
      <c r="F190" t="s">
        <v>253</v>
      </c>
      <c r="G190" t="s">
        <v>248</v>
      </c>
      <c r="H190">
        <v>2011</v>
      </c>
      <c r="I190" t="s">
        <v>249</v>
      </c>
      <c r="J190" t="s">
        <v>22</v>
      </c>
      <c r="K190" t="s">
        <v>254</v>
      </c>
      <c r="L190">
        <v>31</v>
      </c>
      <c r="M190" t="s">
        <v>255</v>
      </c>
    </row>
    <row r="191" spans="1:14">
      <c r="A191">
        <v>189</v>
      </c>
      <c r="B191" t="s">
        <v>1660</v>
      </c>
      <c r="C191">
        <f>VLOOKUP(B191,[1]Sheet2!A$1:B$100,2,FALSE)</f>
        <v>19</v>
      </c>
      <c r="D191" t="s">
        <v>4029</v>
      </c>
      <c r="E191" t="s">
        <v>4030</v>
      </c>
      <c r="F191" t="s">
        <v>4031</v>
      </c>
      <c r="G191" t="s">
        <v>4032</v>
      </c>
      <c r="H191">
        <v>1996</v>
      </c>
      <c r="I191" t="s">
        <v>4676</v>
      </c>
      <c r="J191" t="s">
        <v>22</v>
      </c>
      <c r="K191" t="s">
        <v>4033</v>
      </c>
      <c r="L191">
        <v>22</v>
      </c>
      <c r="M191" t="s">
        <v>4034</v>
      </c>
    </row>
    <row r="192" spans="1:14">
      <c r="A192">
        <v>190</v>
      </c>
      <c r="B192" t="s">
        <v>1660</v>
      </c>
      <c r="C192">
        <f>VLOOKUP(B192,[1]Sheet2!A$1:B$100,2,FALSE)</f>
        <v>19</v>
      </c>
      <c r="D192" t="s">
        <v>2901</v>
      </c>
      <c r="E192" t="s">
        <v>2902</v>
      </c>
      <c r="F192" t="s">
        <v>2903</v>
      </c>
      <c r="G192" t="s">
        <v>2904</v>
      </c>
      <c r="H192">
        <v>2002</v>
      </c>
      <c r="I192" t="s">
        <v>4707</v>
      </c>
      <c r="J192" t="s">
        <v>22</v>
      </c>
      <c r="K192" t="s">
        <v>2905</v>
      </c>
      <c r="L192">
        <v>24</v>
      </c>
      <c r="M192" t="s">
        <v>2902</v>
      </c>
      <c r="N192" t="s">
        <v>24</v>
      </c>
    </row>
    <row r="193" spans="1:14">
      <c r="A193">
        <v>191</v>
      </c>
      <c r="B193" t="s">
        <v>4708</v>
      </c>
      <c r="C193">
        <f>VLOOKUP(B193,[1]Sheet2!A$1:B$100,2,FALSE)</f>
        <v>20</v>
      </c>
      <c r="D193" t="s">
        <v>1280</v>
      </c>
      <c r="E193" t="s">
        <v>1281</v>
      </c>
      <c r="F193" t="s">
        <v>1282</v>
      </c>
      <c r="G193" t="s">
        <v>1278</v>
      </c>
      <c r="H193">
        <v>2007</v>
      </c>
      <c r="I193" t="s">
        <v>535</v>
      </c>
      <c r="J193" t="s">
        <v>22</v>
      </c>
      <c r="K193" t="s">
        <v>1283</v>
      </c>
      <c r="L193">
        <v>27</v>
      </c>
    </row>
    <row r="194" spans="1:14">
      <c r="A194">
        <v>192</v>
      </c>
      <c r="B194" t="s">
        <v>4708</v>
      </c>
      <c r="C194">
        <f>VLOOKUP(B194,[1]Sheet2!A$1:B$100,2,FALSE)</f>
        <v>20</v>
      </c>
      <c r="D194" t="s">
        <v>3494</v>
      </c>
      <c r="E194" s="2" t="s">
        <v>3495</v>
      </c>
      <c r="F194" t="s">
        <v>3496</v>
      </c>
      <c r="G194" t="s">
        <v>3497</v>
      </c>
      <c r="H194">
        <v>2008</v>
      </c>
      <c r="I194" t="s">
        <v>3498</v>
      </c>
      <c r="J194" t="s">
        <v>167</v>
      </c>
      <c r="K194" t="s">
        <v>3499</v>
      </c>
      <c r="L194">
        <v>22</v>
      </c>
      <c r="M194" t="s">
        <v>3495</v>
      </c>
      <c r="N194" t="s">
        <v>24</v>
      </c>
    </row>
    <row r="195" spans="1:14">
      <c r="A195">
        <v>193</v>
      </c>
      <c r="B195" t="s">
        <v>4708</v>
      </c>
      <c r="C195">
        <f>VLOOKUP(B195,[1]Sheet2!A$1:B$100,2,FALSE)</f>
        <v>20</v>
      </c>
      <c r="D195" t="s">
        <v>1182</v>
      </c>
      <c r="E195" t="s">
        <v>1183</v>
      </c>
      <c r="F195" t="s">
        <v>1184</v>
      </c>
      <c r="G195" t="s">
        <v>1185</v>
      </c>
      <c r="H195">
        <v>2010</v>
      </c>
      <c r="I195" t="s">
        <v>97</v>
      </c>
      <c r="J195" t="s">
        <v>22</v>
      </c>
      <c r="K195" t="s">
        <v>1186</v>
      </c>
      <c r="L195">
        <v>26</v>
      </c>
      <c r="M195" t="s">
        <v>1187</v>
      </c>
    </row>
    <row r="196" spans="1:14">
      <c r="A196">
        <v>194</v>
      </c>
      <c r="B196" t="s">
        <v>4708</v>
      </c>
      <c r="C196">
        <f>VLOOKUP(B196,[1]Sheet2!A$1:B$100,2,FALSE)</f>
        <v>20</v>
      </c>
      <c r="D196" t="s">
        <v>3431</v>
      </c>
      <c r="E196" t="s">
        <v>3432</v>
      </c>
      <c r="F196" t="s">
        <v>3433</v>
      </c>
      <c r="G196" t="s">
        <v>3417</v>
      </c>
      <c r="H196">
        <v>1994</v>
      </c>
      <c r="I196" t="s">
        <v>535</v>
      </c>
      <c r="J196" t="s">
        <v>22</v>
      </c>
      <c r="K196" t="s">
        <v>3434</v>
      </c>
      <c r="L196">
        <v>34</v>
      </c>
    </row>
    <row r="197" spans="1:14">
      <c r="A197">
        <v>195</v>
      </c>
      <c r="B197" t="s">
        <v>4708</v>
      </c>
      <c r="C197">
        <f>VLOOKUP(B197,[1]Sheet2!A$1:B$100,2,FALSE)</f>
        <v>20</v>
      </c>
      <c r="D197" t="s">
        <v>3742</v>
      </c>
      <c r="E197" t="s">
        <v>3743</v>
      </c>
      <c r="F197" t="s">
        <v>3744</v>
      </c>
      <c r="G197" t="s">
        <v>3732</v>
      </c>
      <c r="H197">
        <v>2010</v>
      </c>
      <c r="I197" t="s">
        <v>97</v>
      </c>
      <c r="J197" t="s">
        <v>22</v>
      </c>
      <c r="K197" t="s">
        <v>3745</v>
      </c>
      <c r="L197">
        <v>25</v>
      </c>
    </row>
    <row r="198" spans="1:14">
      <c r="A198">
        <v>196</v>
      </c>
      <c r="B198" t="s">
        <v>4708</v>
      </c>
      <c r="C198">
        <f>VLOOKUP(B198,[1]Sheet2!A$1:B$100,2,FALSE)</f>
        <v>20</v>
      </c>
      <c r="D198" t="s">
        <v>4541</v>
      </c>
      <c r="E198" s="2"/>
      <c r="F198" t="s">
        <v>4542</v>
      </c>
      <c r="J198" t="s">
        <v>167</v>
      </c>
      <c r="L198">
        <v>3</v>
      </c>
      <c r="N198" t="s">
        <v>34</v>
      </c>
    </row>
    <row r="199" spans="1:14">
      <c r="A199">
        <v>197</v>
      </c>
      <c r="B199" t="s">
        <v>4708</v>
      </c>
      <c r="C199">
        <f>VLOOKUP(B199,[1]Sheet2!A$1:B$100,2,FALSE)</f>
        <v>20</v>
      </c>
      <c r="D199" t="s">
        <v>4035</v>
      </c>
      <c r="E199" t="s">
        <v>4036</v>
      </c>
      <c r="F199" t="s">
        <v>4037</v>
      </c>
      <c r="G199" t="s">
        <v>4032</v>
      </c>
      <c r="H199">
        <v>2007</v>
      </c>
      <c r="I199" t="s">
        <v>4676</v>
      </c>
      <c r="J199" t="s">
        <v>22</v>
      </c>
      <c r="K199" t="s">
        <v>4038</v>
      </c>
      <c r="L199">
        <v>25</v>
      </c>
      <c r="M199" t="s">
        <v>4039</v>
      </c>
    </row>
    <row r="200" spans="1:14">
      <c r="A200">
        <v>198</v>
      </c>
      <c r="B200" t="s">
        <v>4708</v>
      </c>
      <c r="C200">
        <f>VLOOKUP(B200,[1]Sheet2!A$1:B$100,2,FALSE)</f>
        <v>20</v>
      </c>
      <c r="D200" t="s">
        <v>32</v>
      </c>
      <c r="E200" s="2"/>
      <c r="F200" t="s">
        <v>33</v>
      </c>
      <c r="G200" t="s">
        <v>20</v>
      </c>
      <c r="H200">
        <v>2006</v>
      </c>
      <c r="J200" t="s">
        <v>102</v>
      </c>
      <c r="L200">
        <v>3</v>
      </c>
      <c r="N200" t="s">
        <v>34</v>
      </c>
    </row>
    <row r="201" spans="1:14">
      <c r="A201">
        <v>199</v>
      </c>
      <c r="B201" t="s">
        <v>4708</v>
      </c>
      <c r="C201">
        <f>VLOOKUP(B201,[1]Sheet2!A$1:B$100,2,FALSE)</f>
        <v>20</v>
      </c>
      <c r="D201" t="s">
        <v>3746</v>
      </c>
      <c r="E201" t="s">
        <v>3747</v>
      </c>
      <c r="F201" t="s">
        <v>3748</v>
      </c>
      <c r="G201" t="s">
        <v>3732</v>
      </c>
      <c r="H201">
        <v>2010</v>
      </c>
      <c r="I201" t="s">
        <v>97</v>
      </c>
      <c r="J201" t="s">
        <v>22</v>
      </c>
      <c r="K201" t="s">
        <v>3749</v>
      </c>
      <c r="L201">
        <v>24</v>
      </c>
    </row>
    <row r="202" spans="1:14">
      <c r="A202">
        <v>200</v>
      </c>
      <c r="B202" t="s">
        <v>4708</v>
      </c>
      <c r="C202">
        <f>VLOOKUP(B202,[1]Sheet2!A$1:B$100,2,FALSE)</f>
        <v>20</v>
      </c>
      <c r="D202" t="s">
        <v>1822</v>
      </c>
      <c r="E202" t="s">
        <v>1823</v>
      </c>
      <c r="F202" t="s">
        <v>1824</v>
      </c>
      <c r="G202" t="s">
        <v>1812</v>
      </c>
      <c r="H202">
        <v>1987</v>
      </c>
      <c r="I202" t="s">
        <v>97</v>
      </c>
      <c r="J202" t="s">
        <v>22</v>
      </c>
      <c r="K202" t="s">
        <v>1825</v>
      </c>
      <c r="L202">
        <v>11</v>
      </c>
    </row>
    <row r="203" spans="1:14">
      <c r="A203">
        <v>201</v>
      </c>
      <c r="B203" t="s">
        <v>678</v>
      </c>
      <c r="C203">
        <f>VLOOKUP(B203,[1]Sheet2!A$1:B$100,2,FALSE)</f>
        <v>21</v>
      </c>
      <c r="D203" t="s">
        <v>2543</v>
      </c>
      <c r="E203" t="s">
        <v>2544</v>
      </c>
      <c r="F203" t="s">
        <v>2545</v>
      </c>
      <c r="G203" t="s">
        <v>2546</v>
      </c>
      <c r="H203">
        <v>1992</v>
      </c>
      <c r="I203" t="s">
        <v>4709</v>
      </c>
      <c r="J203" t="s">
        <v>102</v>
      </c>
      <c r="K203" t="s">
        <v>2547</v>
      </c>
      <c r="L203">
        <v>20</v>
      </c>
      <c r="N203" t="s">
        <v>34</v>
      </c>
    </row>
    <row r="204" spans="1:14">
      <c r="A204">
        <v>202</v>
      </c>
      <c r="B204" t="s">
        <v>678</v>
      </c>
      <c r="C204">
        <f>VLOOKUP(B204,[1]Sheet2!A$1:B$100,2,FALSE)</f>
        <v>21</v>
      </c>
      <c r="D204" t="s">
        <v>4543</v>
      </c>
      <c r="E204" s="2"/>
      <c r="F204" t="s">
        <v>4544</v>
      </c>
      <c r="J204" t="s">
        <v>22</v>
      </c>
      <c r="L204">
        <v>24</v>
      </c>
      <c r="N204" t="s">
        <v>34</v>
      </c>
    </row>
    <row r="205" spans="1:14">
      <c r="A205">
        <v>203</v>
      </c>
      <c r="B205" t="s">
        <v>678</v>
      </c>
      <c r="C205">
        <f>VLOOKUP(B205,[1]Sheet2!A$1:B$100,2,FALSE)</f>
        <v>21</v>
      </c>
      <c r="D205" t="s">
        <v>3217</v>
      </c>
      <c r="E205" s="2"/>
      <c r="F205" t="s">
        <v>3218</v>
      </c>
      <c r="G205" t="s">
        <v>3219</v>
      </c>
      <c r="H205">
        <v>1996</v>
      </c>
      <c r="J205" t="s">
        <v>22</v>
      </c>
      <c r="L205">
        <v>3</v>
      </c>
      <c r="N205" t="s">
        <v>34</v>
      </c>
    </row>
    <row r="206" spans="1:14">
      <c r="A206">
        <v>204</v>
      </c>
      <c r="B206" t="s">
        <v>678</v>
      </c>
      <c r="C206">
        <f>VLOOKUP(B206,[1]Sheet2!A$1:B$100,2,FALSE)</f>
        <v>21</v>
      </c>
      <c r="D206" t="s">
        <v>2357</v>
      </c>
      <c r="E206" t="s">
        <v>2358</v>
      </c>
      <c r="F206" t="s">
        <v>2359</v>
      </c>
      <c r="G206" t="s">
        <v>2311</v>
      </c>
      <c r="H206">
        <v>2012</v>
      </c>
      <c r="I206" t="s">
        <v>863</v>
      </c>
      <c r="J206" t="s">
        <v>22</v>
      </c>
      <c r="K206" t="s">
        <v>2360</v>
      </c>
      <c r="L206">
        <v>20</v>
      </c>
    </row>
    <row r="207" spans="1:14">
      <c r="A207">
        <v>205</v>
      </c>
      <c r="B207" t="s">
        <v>678</v>
      </c>
      <c r="C207">
        <f>VLOOKUP(B207,[1]Sheet2!A$1:B$100,2,FALSE)</f>
        <v>21</v>
      </c>
      <c r="D207" t="s">
        <v>3011</v>
      </c>
      <c r="E207" s="2" t="s">
        <v>3012</v>
      </c>
      <c r="F207" t="s">
        <v>3013</v>
      </c>
      <c r="G207" t="s">
        <v>3014</v>
      </c>
      <c r="H207">
        <v>2009</v>
      </c>
      <c r="I207" t="s">
        <v>1466</v>
      </c>
      <c r="J207" t="s">
        <v>167</v>
      </c>
      <c r="K207" t="s">
        <v>3015</v>
      </c>
      <c r="L207">
        <v>16</v>
      </c>
    </row>
    <row r="208" spans="1:14">
      <c r="A208">
        <v>206</v>
      </c>
      <c r="B208" t="s">
        <v>678</v>
      </c>
      <c r="C208">
        <f>VLOOKUP(B208,[1]Sheet2!A$1:B$100,2,FALSE)</f>
        <v>21</v>
      </c>
      <c r="D208" t="s">
        <v>343</v>
      </c>
      <c r="E208" t="s">
        <v>344</v>
      </c>
      <c r="F208" t="s">
        <v>345</v>
      </c>
      <c r="G208" t="s">
        <v>346</v>
      </c>
      <c r="H208">
        <v>1932</v>
      </c>
      <c r="I208" t="s">
        <v>4680</v>
      </c>
      <c r="J208" t="s">
        <v>22</v>
      </c>
      <c r="K208" t="s">
        <v>347</v>
      </c>
      <c r="L208">
        <v>15</v>
      </c>
      <c r="N208" t="s">
        <v>34</v>
      </c>
    </row>
    <row r="209" spans="1:14">
      <c r="A209">
        <v>207</v>
      </c>
      <c r="B209" t="s">
        <v>678</v>
      </c>
      <c r="C209">
        <f>VLOOKUP(B209,[1]Sheet2!A$1:B$100,2,FALSE)</f>
        <v>21</v>
      </c>
      <c r="D209" t="s">
        <v>4552</v>
      </c>
      <c r="E209" s="2" t="s">
        <v>4553</v>
      </c>
      <c r="F209" t="s">
        <v>4554</v>
      </c>
      <c r="H209">
        <v>2001</v>
      </c>
      <c r="I209" t="s">
        <v>4681</v>
      </c>
      <c r="J209" t="s">
        <v>4626</v>
      </c>
      <c r="K209" t="s">
        <v>4555</v>
      </c>
      <c r="L209">
        <v>14</v>
      </c>
    </row>
    <row r="210" spans="1:14">
      <c r="A210">
        <v>208</v>
      </c>
      <c r="B210" t="s">
        <v>678</v>
      </c>
      <c r="C210">
        <f>VLOOKUP(B210,[1]Sheet2!A$1:B$100,2,FALSE)</f>
        <v>21</v>
      </c>
      <c r="D210" t="s">
        <v>3065</v>
      </c>
      <c r="E210" t="s">
        <v>3066</v>
      </c>
      <c r="F210" t="s">
        <v>3013</v>
      </c>
      <c r="G210" t="s">
        <v>3058</v>
      </c>
      <c r="H210">
        <v>2011</v>
      </c>
      <c r="I210" t="s">
        <v>3059</v>
      </c>
      <c r="J210" t="s">
        <v>22</v>
      </c>
      <c r="K210" t="s">
        <v>3067</v>
      </c>
      <c r="L210">
        <v>27</v>
      </c>
      <c r="M210" t="s">
        <v>3066</v>
      </c>
      <c r="N210" t="s">
        <v>24</v>
      </c>
    </row>
    <row r="211" spans="1:14">
      <c r="A211">
        <v>209</v>
      </c>
      <c r="B211" t="s">
        <v>678</v>
      </c>
      <c r="C211">
        <f>VLOOKUP(B211,[1]Sheet2!A$1:B$100,2,FALSE)</f>
        <v>21</v>
      </c>
      <c r="D211" t="s">
        <v>282</v>
      </c>
      <c r="F211" t="s">
        <v>283</v>
      </c>
      <c r="G211" t="s">
        <v>284</v>
      </c>
      <c r="H211">
        <v>2004</v>
      </c>
      <c r="J211" t="s">
        <v>102</v>
      </c>
      <c r="L211">
        <v>22</v>
      </c>
      <c r="N211" t="s">
        <v>34</v>
      </c>
    </row>
    <row r="212" spans="1:14">
      <c r="A212">
        <v>210</v>
      </c>
      <c r="B212" t="s">
        <v>678</v>
      </c>
      <c r="C212">
        <f>VLOOKUP(B212,[1]Sheet2!A$1:B$100,2,FALSE)</f>
        <v>21</v>
      </c>
      <c r="D212" t="s">
        <v>3771</v>
      </c>
      <c r="E212" s="2" t="s">
        <v>3772</v>
      </c>
      <c r="F212" t="s">
        <v>3773</v>
      </c>
      <c r="G212" t="s">
        <v>3774</v>
      </c>
      <c r="H212">
        <v>2008</v>
      </c>
      <c r="I212" t="s">
        <v>1466</v>
      </c>
      <c r="J212" t="s">
        <v>102</v>
      </c>
      <c r="K212" t="s">
        <v>3775</v>
      </c>
      <c r="L212">
        <v>16</v>
      </c>
    </row>
    <row r="213" spans="1:14">
      <c r="A213">
        <v>211</v>
      </c>
      <c r="B213" t="s">
        <v>459</v>
      </c>
      <c r="C213">
        <f>VLOOKUP(B213,[1]Sheet2!A$1:B$100,2,FALSE)</f>
        <v>22</v>
      </c>
      <c r="D213" t="s">
        <v>2526</v>
      </c>
      <c r="E213" s="2" t="s">
        <v>2527</v>
      </c>
      <c r="F213" t="s">
        <v>2528</v>
      </c>
      <c r="G213" t="s">
        <v>2529</v>
      </c>
      <c r="H213">
        <v>2011</v>
      </c>
      <c r="I213" t="s">
        <v>4710</v>
      </c>
      <c r="J213" t="s">
        <v>167</v>
      </c>
      <c r="K213" t="s">
        <v>2530</v>
      </c>
      <c r="L213">
        <v>28</v>
      </c>
      <c r="M213" t="s">
        <v>2527</v>
      </c>
      <c r="N213" t="s">
        <v>24</v>
      </c>
    </row>
    <row r="214" spans="1:14">
      <c r="A214">
        <v>212</v>
      </c>
      <c r="B214" t="s">
        <v>459</v>
      </c>
      <c r="C214">
        <f>VLOOKUP(B214,[1]Sheet2!A$1:B$100,2,FALSE)</f>
        <v>22</v>
      </c>
      <c r="D214" t="s">
        <v>4274</v>
      </c>
      <c r="E214" t="s">
        <v>4275</v>
      </c>
      <c r="F214" t="s">
        <v>4276</v>
      </c>
      <c r="G214" t="s">
        <v>4271</v>
      </c>
      <c r="H214">
        <v>2011</v>
      </c>
      <c r="I214" t="s">
        <v>3090</v>
      </c>
      <c r="J214" t="s">
        <v>22</v>
      </c>
      <c r="K214" t="s">
        <v>4277</v>
      </c>
      <c r="L214">
        <v>25</v>
      </c>
      <c r="M214" t="s">
        <v>4278</v>
      </c>
    </row>
    <row r="215" spans="1:14">
      <c r="A215">
        <v>213</v>
      </c>
      <c r="B215" t="s">
        <v>459</v>
      </c>
      <c r="C215">
        <f>VLOOKUP(B215,[1]Sheet2!A$1:B$100,2,FALSE)</f>
        <v>22</v>
      </c>
      <c r="D215" t="s">
        <v>4138</v>
      </c>
      <c r="E215" t="s">
        <v>4139</v>
      </c>
      <c r="F215" t="s">
        <v>4140</v>
      </c>
      <c r="G215" t="s">
        <v>4141</v>
      </c>
      <c r="H215">
        <v>1984</v>
      </c>
      <c r="I215" t="s">
        <v>316</v>
      </c>
      <c r="J215" t="s">
        <v>22</v>
      </c>
      <c r="K215" t="s">
        <v>317</v>
      </c>
      <c r="L215">
        <v>20</v>
      </c>
      <c r="N215" t="s">
        <v>34</v>
      </c>
    </row>
    <row r="216" spans="1:14">
      <c r="A216">
        <v>214</v>
      </c>
      <c r="B216" t="s">
        <v>459</v>
      </c>
      <c r="C216">
        <f>VLOOKUP(B216,[1]Sheet2!A$1:B$100,2,FALSE)</f>
        <v>22</v>
      </c>
      <c r="D216" t="s">
        <v>865</v>
      </c>
      <c r="E216" t="s">
        <v>866</v>
      </c>
      <c r="F216" t="s">
        <v>867</v>
      </c>
      <c r="G216" t="s">
        <v>868</v>
      </c>
      <c r="H216">
        <v>1998</v>
      </c>
      <c r="I216" t="s">
        <v>4676</v>
      </c>
      <c r="J216" t="s">
        <v>22</v>
      </c>
      <c r="K216" t="s">
        <v>869</v>
      </c>
      <c r="L216">
        <v>18</v>
      </c>
    </row>
    <row r="217" spans="1:14">
      <c r="A217">
        <v>215</v>
      </c>
      <c r="B217" t="s">
        <v>459</v>
      </c>
      <c r="C217">
        <f>VLOOKUP(B217,[1]Sheet2!A$1:B$100,2,FALSE)</f>
        <v>22</v>
      </c>
      <c r="D217" t="s">
        <v>4116</v>
      </c>
      <c r="E217" t="s">
        <v>4117</v>
      </c>
      <c r="F217" t="s">
        <v>4118</v>
      </c>
      <c r="G217" t="s">
        <v>4109</v>
      </c>
      <c r="H217">
        <v>2007</v>
      </c>
      <c r="I217" t="s">
        <v>863</v>
      </c>
      <c r="J217" t="s">
        <v>22</v>
      </c>
      <c r="K217" t="s">
        <v>4119</v>
      </c>
      <c r="L217">
        <v>22</v>
      </c>
    </row>
    <row r="218" spans="1:14">
      <c r="A218">
        <v>216</v>
      </c>
      <c r="B218" t="s">
        <v>459</v>
      </c>
      <c r="C218">
        <f>VLOOKUP(B218,[1]Sheet2!A$1:B$100,2,FALSE)</f>
        <v>22</v>
      </c>
      <c r="D218" t="s">
        <v>1207</v>
      </c>
      <c r="E218" t="s">
        <v>1208</v>
      </c>
      <c r="F218" t="s">
        <v>1209</v>
      </c>
      <c r="G218" t="s">
        <v>1210</v>
      </c>
      <c r="H218">
        <v>1994</v>
      </c>
      <c r="I218" t="s">
        <v>4676</v>
      </c>
      <c r="J218" t="s">
        <v>22</v>
      </c>
      <c r="K218" t="s">
        <v>1211</v>
      </c>
      <c r="L218">
        <v>20</v>
      </c>
    </row>
    <row r="219" spans="1:14">
      <c r="A219">
        <v>217</v>
      </c>
      <c r="B219" t="s">
        <v>459</v>
      </c>
      <c r="C219">
        <f>VLOOKUP(B219,[1]Sheet2!A$1:B$100,2,FALSE)</f>
        <v>22</v>
      </c>
      <c r="D219" t="s">
        <v>3478</v>
      </c>
      <c r="E219" t="s">
        <v>3479</v>
      </c>
      <c r="F219" t="s">
        <v>3480</v>
      </c>
      <c r="G219" t="s">
        <v>3481</v>
      </c>
      <c r="H219">
        <v>2011</v>
      </c>
      <c r="I219" t="s">
        <v>4711</v>
      </c>
      <c r="J219" t="s">
        <v>22</v>
      </c>
      <c r="K219" t="s">
        <v>3482</v>
      </c>
      <c r="L219">
        <v>23</v>
      </c>
      <c r="M219" t="s">
        <v>3479</v>
      </c>
      <c r="N219" t="s">
        <v>1717</v>
      </c>
    </row>
    <row r="220" spans="1:14">
      <c r="A220">
        <v>218</v>
      </c>
      <c r="B220" t="s">
        <v>459</v>
      </c>
      <c r="C220">
        <f>VLOOKUP(B220,[1]Sheet2!A$1:B$100,2,FALSE)</f>
        <v>22</v>
      </c>
      <c r="D220" t="s">
        <v>1726</v>
      </c>
      <c r="E220" t="s">
        <v>1727</v>
      </c>
      <c r="F220" t="s">
        <v>1728</v>
      </c>
      <c r="G220" t="s">
        <v>1709</v>
      </c>
      <c r="H220">
        <v>2009</v>
      </c>
      <c r="I220" t="s">
        <v>863</v>
      </c>
      <c r="J220" t="s">
        <v>22</v>
      </c>
      <c r="K220" t="s">
        <v>1729</v>
      </c>
      <c r="L220">
        <v>20</v>
      </c>
      <c r="M220" t="s">
        <v>1727</v>
      </c>
      <c r="N220" t="s">
        <v>1717</v>
      </c>
    </row>
    <row r="221" spans="1:14">
      <c r="A221">
        <v>219</v>
      </c>
      <c r="B221" t="s">
        <v>459</v>
      </c>
      <c r="C221">
        <f>VLOOKUP(B221,[1]Sheet2!A$1:B$100,2,FALSE)</f>
        <v>22</v>
      </c>
      <c r="D221" t="s">
        <v>4309</v>
      </c>
      <c r="E221" t="s">
        <v>4310</v>
      </c>
      <c r="F221" t="s">
        <v>4311</v>
      </c>
      <c r="G221" t="s">
        <v>4312</v>
      </c>
      <c r="H221">
        <v>2002</v>
      </c>
      <c r="I221" t="s">
        <v>4676</v>
      </c>
      <c r="J221" t="s">
        <v>22</v>
      </c>
      <c r="K221" t="s">
        <v>4313</v>
      </c>
      <c r="L221">
        <v>15</v>
      </c>
    </row>
    <row r="222" spans="1:14">
      <c r="A222">
        <v>220</v>
      </c>
      <c r="B222" t="s">
        <v>459</v>
      </c>
      <c r="C222">
        <f>VLOOKUP(B222,[1]Sheet2!A$1:B$100,2,FALSE)</f>
        <v>22</v>
      </c>
      <c r="D222" t="s">
        <v>1326</v>
      </c>
      <c r="E222" t="s">
        <v>4712</v>
      </c>
      <c r="F222" t="s">
        <v>1328</v>
      </c>
      <c r="G222" t="s">
        <v>1329</v>
      </c>
      <c r="H222">
        <v>2008</v>
      </c>
      <c r="I222" t="s">
        <v>4683</v>
      </c>
      <c r="J222" t="s">
        <v>119</v>
      </c>
      <c r="K222" t="s">
        <v>1330</v>
      </c>
      <c r="L222">
        <v>15</v>
      </c>
    </row>
    <row r="223" spans="1:14">
      <c r="A223">
        <v>221</v>
      </c>
      <c r="B223" t="s">
        <v>408</v>
      </c>
      <c r="C223">
        <f>VLOOKUP(B223,[1]Sheet2!A$1:B$100,2,FALSE)</f>
        <v>23</v>
      </c>
      <c r="D223" t="s">
        <v>1226</v>
      </c>
      <c r="E223" t="s">
        <v>1227</v>
      </c>
      <c r="F223" t="s">
        <v>1228</v>
      </c>
      <c r="G223" t="s">
        <v>1215</v>
      </c>
      <c r="H223">
        <v>2004</v>
      </c>
      <c r="I223" t="s">
        <v>97</v>
      </c>
      <c r="J223" t="s">
        <v>22</v>
      </c>
      <c r="K223" t="s">
        <v>1229</v>
      </c>
      <c r="L223">
        <v>18</v>
      </c>
    </row>
    <row r="224" spans="1:14">
      <c r="A224">
        <v>222</v>
      </c>
      <c r="B224" t="s">
        <v>408</v>
      </c>
      <c r="C224">
        <f>VLOOKUP(B224,[1]Sheet2!A$1:B$100,2,FALSE)</f>
        <v>23</v>
      </c>
      <c r="D224" t="s">
        <v>114</v>
      </c>
      <c r="E224" t="s">
        <v>115</v>
      </c>
      <c r="F224" t="s">
        <v>116</v>
      </c>
      <c r="G224" t="s">
        <v>117</v>
      </c>
      <c r="H224">
        <v>2008</v>
      </c>
      <c r="I224" t="s">
        <v>118</v>
      </c>
      <c r="J224" t="s">
        <v>119</v>
      </c>
      <c r="K224" t="s">
        <v>120</v>
      </c>
      <c r="L224">
        <v>27</v>
      </c>
      <c r="M224" t="s">
        <v>115</v>
      </c>
      <c r="N224" t="s">
        <v>24</v>
      </c>
    </row>
    <row r="225" spans="1:14">
      <c r="A225">
        <v>223</v>
      </c>
      <c r="B225" t="s">
        <v>408</v>
      </c>
      <c r="C225">
        <f>VLOOKUP(B225,[1]Sheet2!A$1:B$100,2,FALSE)</f>
        <v>23</v>
      </c>
      <c r="D225" t="s">
        <v>892</v>
      </c>
      <c r="E225" t="s">
        <v>893</v>
      </c>
      <c r="F225" t="s">
        <v>894</v>
      </c>
      <c r="G225" t="s">
        <v>889</v>
      </c>
      <c r="H225">
        <v>1998</v>
      </c>
      <c r="I225" t="s">
        <v>535</v>
      </c>
      <c r="J225" t="s">
        <v>22</v>
      </c>
      <c r="K225" t="s">
        <v>895</v>
      </c>
      <c r="L225">
        <v>17</v>
      </c>
    </row>
    <row r="226" spans="1:14">
      <c r="A226">
        <v>224</v>
      </c>
      <c r="B226" t="s">
        <v>408</v>
      </c>
      <c r="C226">
        <f>VLOOKUP(B226,[1]Sheet2!A$1:B$100,2,FALSE)</f>
        <v>23</v>
      </c>
      <c r="D226" t="s">
        <v>1899</v>
      </c>
      <c r="E226" t="s">
        <v>1900</v>
      </c>
      <c r="F226" t="s">
        <v>1901</v>
      </c>
      <c r="G226" t="s">
        <v>1882</v>
      </c>
      <c r="H226">
        <v>2010</v>
      </c>
      <c r="I226" t="s">
        <v>97</v>
      </c>
      <c r="J226" t="s">
        <v>22</v>
      </c>
      <c r="K226" t="s">
        <v>1902</v>
      </c>
      <c r="L226">
        <v>25</v>
      </c>
    </row>
    <row r="227" spans="1:14">
      <c r="A227">
        <v>225</v>
      </c>
      <c r="B227" t="s">
        <v>408</v>
      </c>
      <c r="C227">
        <f>VLOOKUP(B227,[1]Sheet2!A$1:B$100,2,FALSE)</f>
        <v>23</v>
      </c>
      <c r="D227" t="s">
        <v>3886</v>
      </c>
      <c r="E227" t="s">
        <v>3887</v>
      </c>
      <c r="F227" t="s">
        <v>3888</v>
      </c>
      <c r="G227" t="s">
        <v>3848</v>
      </c>
      <c r="H227">
        <v>2012</v>
      </c>
      <c r="I227" t="s">
        <v>97</v>
      </c>
      <c r="J227" t="s">
        <v>22</v>
      </c>
      <c r="K227" t="s">
        <v>3889</v>
      </c>
      <c r="L227">
        <v>19</v>
      </c>
      <c r="M227" t="s">
        <v>3890</v>
      </c>
    </row>
    <row r="228" spans="1:14">
      <c r="A228">
        <v>226</v>
      </c>
      <c r="B228" t="s">
        <v>408</v>
      </c>
      <c r="C228">
        <f>VLOOKUP(B228,[1]Sheet2!A$1:B$100,2,FALSE)</f>
        <v>23</v>
      </c>
      <c r="D228" t="s">
        <v>1730</v>
      </c>
      <c r="E228" t="s">
        <v>1731</v>
      </c>
      <c r="F228" t="s">
        <v>1732</v>
      </c>
      <c r="G228" t="s">
        <v>1709</v>
      </c>
      <c r="H228">
        <v>2008</v>
      </c>
      <c r="I228" t="s">
        <v>863</v>
      </c>
      <c r="J228" t="s">
        <v>22</v>
      </c>
      <c r="K228" t="s">
        <v>1733</v>
      </c>
      <c r="L228">
        <v>19</v>
      </c>
      <c r="M228" t="s">
        <v>1731</v>
      </c>
      <c r="N228" t="s">
        <v>1717</v>
      </c>
    </row>
    <row r="229" spans="1:14">
      <c r="A229">
        <v>227</v>
      </c>
      <c r="B229" t="s">
        <v>408</v>
      </c>
      <c r="C229">
        <f>VLOOKUP(B229,[1]Sheet2!A$1:B$100,2,FALSE)</f>
        <v>23</v>
      </c>
      <c r="D229" t="s">
        <v>703</v>
      </c>
      <c r="E229" t="s">
        <v>704</v>
      </c>
      <c r="F229" t="s">
        <v>705</v>
      </c>
      <c r="G229" t="s">
        <v>652</v>
      </c>
      <c r="H229">
        <v>2004</v>
      </c>
      <c r="I229" t="s">
        <v>535</v>
      </c>
      <c r="J229" t="s">
        <v>22</v>
      </c>
      <c r="K229" t="s">
        <v>706</v>
      </c>
      <c r="L229">
        <v>14</v>
      </c>
    </row>
    <row r="230" spans="1:14">
      <c r="A230">
        <v>228</v>
      </c>
      <c r="B230" t="s">
        <v>408</v>
      </c>
      <c r="C230">
        <f>VLOOKUP(B230,[1]Sheet2!A$1:B$100,2,FALSE)</f>
        <v>23</v>
      </c>
      <c r="D230" t="s">
        <v>2540</v>
      </c>
      <c r="F230" t="s">
        <v>2541</v>
      </c>
      <c r="G230" t="s">
        <v>2542</v>
      </c>
      <c r="H230">
        <v>2001</v>
      </c>
      <c r="J230" t="s">
        <v>22</v>
      </c>
      <c r="L230">
        <v>17</v>
      </c>
      <c r="N230" t="s">
        <v>34</v>
      </c>
    </row>
    <row r="231" spans="1:14">
      <c r="A231">
        <v>229</v>
      </c>
      <c r="B231" t="s">
        <v>408</v>
      </c>
      <c r="C231">
        <f>VLOOKUP(B231,[1]Sheet2!A$1:B$100,2,FALSE)</f>
        <v>23</v>
      </c>
      <c r="D231" t="s">
        <v>125</v>
      </c>
      <c r="E231" t="s">
        <v>126</v>
      </c>
      <c r="F231" t="s">
        <v>127</v>
      </c>
      <c r="G231" t="s">
        <v>128</v>
      </c>
      <c r="H231">
        <v>2010</v>
      </c>
      <c r="I231" t="s">
        <v>4713</v>
      </c>
      <c r="J231" t="s">
        <v>102</v>
      </c>
      <c r="K231" t="s">
        <v>129</v>
      </c>
      <c r="L231">
        <v>13</v>
      </c>
      <c r="M231" t="s">
        <v>126</v>
      </c>
      <c r="N231" t="s">
        <v>24</v>
      </c>
    </row>
    <row r="232" spans="1:14">
      <c r="A232">
        <v>230</v>
      </c>
      <c r="B232" t="s">
        <v>408</v>
      </c>
      <c r="C232">
        <f>VLOOKUP(B232,[1]Sheet2!A$1:B$100,2,FALSE)</f>
        <v>23</v>
      </c>
      <c r="D232" t="s">
        <v>1068</v>
      </c>
      <c r="E232" t="s">
        <v>1069</v>
      </c>
      <c r="F232" t="s">
        <v>1070</v>
      </c>
      <c r="G232" t="s">
        <v>1071</v>
      </c>
      <c r="H232">
        <v>1989</v>
      </c>
      <c r="I232" t="s">
        <v>181</v>
      </c>
      <c r="J232" t="s">
        <v>22</v>
      </c>
      <c r="K232" t="s">
        <v>1072</v>
      </c>
      <c r="L232">
        <v>17</v>
      </c>
    </row>
    <row r="233" spans="1:14">
      <c r="A233">
        <v>231</v>
      </c>
      <c r="B233" t="s">
        <v>325</v>
      </c>
      <c r="C233">
        <f>VLOOKUP(B233,[1]Sheet2!A$1:B$100,2,FALSE)</f>
        <v>24</v>
      </c>
      <c r="D233" t="s">
        <v>3245</v>
      </c>
      <c r="E233" t="s">
        <v>3246</v>
      </c>
      <c r="F233" t="s">
        <v>3247</v>
      </c>
      <c r="G233" t="s">
        <v>3223</v>
      </c>
      <c r="H233">
        <v>2006</v>
      </c>
      <c r="I233" t="s">
        <v>535</v>
      </c>
      <c r="J233" t="s">
        <v>22</v>
      </c>
      <c r="K233" t="s">
        <v>3248</v>
      </c>
      <c r="L233">
        <v>17</v>
      </c>
    </row>
    <row r="234" spans="1:14">
      <c r="A234">
        <v>232</v>
      </c>
      <c r="B234" t="s">
        <v>325</v>
      </c>
      <c r="C234">
        <f>VLOOKUP(B234,[1]Sheet2!A$1:B$100,2,FALSE)</f>
        <v>24</v>
      </c>
      <c r="D234" t="s">
        <v>1511</v>
      </c>
      <c r="E234" s="2" t="s">
        <v>1512</v>
      </c>
      <c r="F234" t="s">
        <v>1513</v>
      </c>
      <c r="G234" t="s">
        <v>1514</v>
      </c>
      <c r="H234">
        <v>1999</v>
      </c>
      <c r="I234" t="s">
        <v>4686</v>
      </c>
      <c r="J234" t="s">
        <v>22</v>
      </c>
      <c r="K234" t="s">
        <v>1515</v>
      </c>
      <c r="L234">
        <v>22</v>
      </c>
      <c r="N234" t="s">
        <v>34</v>
      </c>
    </row>
    <row r="235" spans="1:14">
      <c r="A235">
        <v>233</v>
      </c>
      <c r="B235" t="s">
        <v>325</v>
      </c>
      <c r="C235">
        <f>VLOOKUP(B235,[1]Sheet2!A$1:B$100,2,FALSE)</f>
        <v>24</v>
      </c>
      <c r="D235" t="s">
        <v>2003</v>
      </c>
      <c r="E235" t="s">
        <v>2004</v>
      </c>
      <c r="F235" t="s">
        <v>2005</v>
      </c>
      <c r="G235" t="s">
        <v>1983</v>
      </c>
      <c r="H235">
        <v>2002</v>
      </c>
      <c r="I235" t="s">
        <v>4676</v>
      </c>
      <c r="J235" t="s">
        <v>22</v>
      </c>
      <c r="K235" t="s">
        <v>2006</v>
      </c>
      <c r="L235">
        <v>17</v>
      </c>
    </row>
    <row r="236" spans="1:14">
      <c r="A236">
        <v>234</v>
      </c>
      <c r="B236" t="s">
        <v>325</v>
      </c>
      <c r="C236">
        <f>VLOOKUP(B236,[1]Sheet2!A$1:B$100,2,FALSE)</f>
        <v>24</v>
      </c>
      <c r="D236" t="s">
        <v>4347</v>
      </c>
      <c r="E236" s="2" t="s">
        <v>4348</v>
      </c>
      <c r="F236" t="s">
        <v>4349</v>
      </c>
      <c r="G236" t="s">
        <v>4350</v>
      </c>
      <c r="H236">
        <v>2007</v>
      </c>
      <c r="I236" t="s">
        <v>4680</v>
      </c>
      <c r="J236" t="s">
        <v>22</v>
      </c>
      <c r="K236" t="s">
        <v>4351</v>
      </c>
      <c r="L236">
        <v>17</v>
      </c>
    </row>
    <row r="237" spans="1:14">
      <c r="A237">
        <v>235</v>
      </c>
      <c r="B237" t="s">
        <v>325</v>
      </c>
      <c r="C237">
        <f>VLOOKUP(B237,[1]Sheet2!A$1:B$100,2,FALSE)</f>
        <v>24</v>
      </c>
      <c r="D237" t="s">
        <v>42</v>
      </c>
      <c r="E237" t="s">
        <v>43</v>
      </c>
      <c r="F237" t="s">
        <v>44</v>
      </c>
      <c r="G237" t="s">
        <v>20</v>
      </c>
      <c r="H237">
        <v>1995</v>
      </c>
      <c r="I237" t="s">
        <v>4714</v>
      </c>
      <c r="J237" t="s">
        <v>22</v>
      </c>
      <c r="K237" t="s">
        <v>45</v>
      </c>
      <c r="L237">
        <v>15</v>
      </c>
      <c r="M237" t="s">
        <v>46</v>
      </c>
    </row>
    <row r="238" spans="1:14">
      <c r="A238">
        <v>236</v>
      </c>
      <c r="B238" t="s">
        <v>325</v>
      </c>
      <c r="C238">
        <f>VLOOKUP(B238,[1]Sheet2!A$1:B$100,2,FALSE)</f>
        <v>24</v>
      </c>
      <c r="D238" t="s">
        <v>3211</v>
      </c>
      <c r="E238" t="s">
        <v>3212</v>
      </c>
      <c r="F238" t="s">
        <v>3213</v>
      </c>
      <c r="G238" t="s">
        <v>3214</v>
      </c>
      <c r="H238">
        <v>1996</v>
      </c>
      <c r="I238" t="s">
        <v>4715</v>
      </c>
      <c r="J238" t="s">
        <v>22</v>
      </c>
      <c r="K238" t="s">
        <v>3215</v>
      </c>
      <c r="L238">
        <v>23</v>
      </c>
      <c r="M238" t="s">
        <v>3216</v>
      </c>
    </row>
    <row r="239" spans="1:14">
      <c r="A239">
        <v>237</v>
      </c>
      <c r="B239" t="s">
        <v>325</v>
      </c>
      <c r="C239">
        <f>VLOOKUP(B239,[1]Sheet2!A$1:B$100,2,FALSE)</f>
        <v>24</v>
      </c>
      <c r="D239" t="s">
        <v>1425</v>
      </c>
      <c r="E239" t="s">
        <v>1426</v>
      </c>
      <c r="F239" t="s">
        <v>1427</v>
      </c>
      <c r="G239" t="s">
        <v>1423</v>
      </c>
      <c r="H239">
        <v>2011</v>
      </c>
      <c r="I239" t="s">
        <v>97</v>
      </c>
      <c r="J239" t="s">
        <v>22</v>
      </c>
      <c r="K239" t="s">
        <v>1428</v>
      </c>
      <c r="L239">
        <v>20</v>
      </c>
    </row>
    <row r="240" spans="1:14">
      <c r="A240">
        <v>238</v>
      </c>
      <c r="B240" t="s">
        <v>325</v>
      </c>
      <c r="C240">
        <f>VLOOKUP(B240,[1]Sheet2!A$1:B$100,2,FALSE)</f>
        <v>24</v>
      </c>
      <c r="D240" t="s">
        <v>381</v>
      </c>
      <c r="E240" t="s">
        <v>382</v>
      </c>
      <c r="F240" t="s">
        <v>383</v>
      </c>
      <c r="G240" t="s">
        <v>384</v>
      </c>
      <c r="H240">
        <v>2009</v>
      </c>
      <c r="I240" t="s">
        <v>4716</v>
      </c>
      <c r="J240" t="s">
        <v>22</v>
      </c>
      <c r="K240" t="s">
        <v>385</v>
      </c>
      <c r="L240">
        <v>11</v>
      </c>
    </row>
    <row r="241" spans="1:14">
      <c r="A241">
        <v>239</v>
      </c>
      <c r="B241" t="s">
        <v>325</v>
      </c>
      <c r="C241">
        <f>VLOOKUP(B241,[1]Sheet2!A$1:B$100,2,FALSE)</f>
        <v>24</v>
      </c>
      <c r="D241" t="s">
        <v>1697</v>
      </c>
      <c r="E241" t="s">
        <v>1698</v>
      </c>
      <c r="F241" t="s">
        <v>1699</v>
      </c>
      <c r="G241" t="s">
        <v>1688</v>
      </c>
      <c r="H241">
        <v>2003</v>
      </c>
      <c r="I241" t="s">
        <v>863</v>
      </c>
      <c r="J241" t="s">
        <v>22</v>
      </c>
      <c r="K241" t="s">
        <v>1700</v>
      </c>
      <c r="L241">
        <v>16</v>
      </c>
      <c r="M241" t="s">
        <v>1701</v>
      </c>
    </row>
    <row r="242" spans="1:14">
      <c r="A242">
        <v>240</v>
      </c>
      <c r="B242" t="s">
        <v>325</v>
      </c>
      <c r="C242">
        <f>VLOOKUP(B242,[1]Sheet2!A$1:B$100,2,FALSE)</f>
        <v>24</v>
      </c>
      <c r="D242" t="s">
        <v>3917</v>
      </c>
      <c r="E242" t="s">
        <v>3918</v>
      </c>
      <c r="F242" t="s">
        <v>3919</v>
      </c>
      <c r="G242" t="s">
        <v>3848</v>
      </c>
      <c r="H242">
        <v>1991</v>
      </c>
      <c r="I242" t="s">
        <v>97</v>
      </c>
      <c r="J242" t="s">
        <v>22</v>
      </c>
      <c r="K242" t="s">
        <v>3920</v>
      </c>
      <c r="L242">
        <v>12</v>
      </c>
    </row>
    <row r="243" spans="1:14">
      <c r="A243">
        <v>241</v>
      </c>
      <c r="B243" t="s">
        <v>428</v>
      </c>
      <c r="C243">
        <f>VLOOKUP(B243,[1]Sheet2!A$1:B$100,2,FALSE)</f>
        <v>25</v>
      </c>
      <c r="D243" t="s">
        <v>1587</v>
      </c>
      <c r="E243" t="s">
        <v>1588</v>
      </c>
      <c r="F243" t="s">
        <v>1589</v>
      </c>
      <c r="G243" t="s">
        <v>1590</v>
      </c>
      <c r="H243">
        <v>2011</v>
      </c>
      <c r="I243" t="s">
        <v>535</v>
      </c>
      <c r="J243" t="s">
        <v>22</v>
      </c>
      <c r="K243" t="s">
        <v>1591</v>
      </c>
      <c r="L243">
        <v>13</v>
      </c>
    </row>
    <row r="244" spans="1:14">
      <c r="A244">
        <v>242</v>
      </c>
      <c r="B244" t="s">
        <v>428</v>
      </c>
      <c r="C244">
        <f>VLOOKUP(B244,[1]Sheet2!A$1:B$100,2,FALSE)</f>
        <v>25</v>
      </c>
      <c r="D244" t="s">
        <v>1702</v>
      </c>
      <c r="E244" t="s">
        <v>1703</v>
      </c>
      <c r="F244" t="s">
        <v>1704</v>
      </c>
      <c r="G244" t="s">
        <v>1688</v>
      </c>
      <c r="H244">
        <v>2010</v>
      </c>
      <c r="I244" t="s">
        <v>863</v>
      </c>
      <c r="J244" t="s">
        <v>22</v>
      </c>
      <c r="K244" t="s">
        <v>1705</v>
      </c>
      <c r="L244">
        <v>11</v>
      </c>
    </row>
    <row r="245" spans="1:14">
      <c r="A245">
        <v>243</v>
      </c>
      <c r="B245" t="s">
        <v>428</v>
      </c>
      <c r="C245">
        <f>VLOOKUP(B245,[1]Sheet2!A$1:B$100,2,FALSE)</f>
        <v>25</v>
      </c>
      <c r="D245" t="s">
        <v>148</v>
      </c>
      <c r="E245" t="s">
        <v>149</v>
      </c>
      <c r="F245" t="s">
        <v>150</v>
      </c>
      <c r="G245" t="s">
        <v>140</v>
      </c>
      <c r="H245">
        <v>2008</v>
      </c>
      <c r="I245" t="s">
        <v>97</v>
      </c>
      <c r="J245" t="s">
        <v>22</v>
      </c>
      <c r="K245" t="s">
        <v>151</v>
      </c>
      <c r="L245">
        <v>16</v>
      </c>
    </row>
    <row r="246" spans="1:14">
      <c r="A246">
        <v>244</v>
      </c>
      <c r="B246" t="s">
        <v>428</v>
      </c>
      <c r="C246">
        <f>VLOOKUP(B246,[1]Sheet2!A$1:B$100,2,FALSE)</f>
        <v>25</v>
      </c>
      <c r="D246" t="s">
        <v>985</v>
      </c>
      <c r="E246" t="s">
        <v>986</v>
      </c>
      <c r="F246" t="s">
        <v>987</v>
      </c>
      <c r="G246" t="s">
        <v>988</v>
      </c>
      <c r="H246">
        <v>2007</v>
      </c>
      <c r="I246" t="s">
        <v>4717</v>
      </c>
      <c r="J246" t="s">
        <v>22</v>
      </c>
      <c r="K246" t="s">
        <v>989</v>
      </c>
      <c r="L246">
        <v>14</v>
      </c>
    </row>
    <row r="247" spans="1:14">
      <c r="A247">
        <v>245</v>
      </c>
      <c r="B247" t="s">
        <v>428</v>
      </c>
      <c r="C247">
        <f>VLOOKUP(B247,[1]Sheet2!A$1:B$100,2,FALSE)</f>
        <v>25</v>
      </c>
      <c r="D247" t="s">
        <v>3452</v>
      </c>
      <c r="E247" t="s">
        <v>3453</v>
      </c>
      <c r="F247" t="s">
        <v>3454</v>
      </c>
      <c r="G247" t="s">
        <v>3425</v>
      </c>
      <c r="H247">
        <v>2012</v>
      </c>
      <c r="I247" t="s">
        <v>535</v>
      </c>
      <c r="J247" t="s">
        <v>22</v>
      </c>
      <c r="K247" t="s">
        <v>3455</v>
      </c>
      <c r="L247">
        <v>17</v>
      </c>
    </row>
    <row r="248" spans="1:14">
      <c r="A248">
        <v>246</v>
      </c>
      <c r="B248" t="s">
        <v>428</v>
      </c>
      <c r="C248">
        <f>VLOOKUP(B248,[1]Sheet2!A$1:B$100,2,FALSE)</f>
        <v>25</v>
      </c>
      <c r="D248" t="s">
        <v>2457</v>
      </c>
      <c r="E248" s="2" t="s">
        <v>2458</v>
      </c>
      <c r="F248" t="s">
        <v>2459</v>
      </c>
      <c r="G248" t="s">
        <v>2460</v>
      </c>
      <c r="H248">
        <v>2009</v>
      </c>
      <c r="I248" t="s">
        <v>4718</v>
      </c>
      <c r="J248" t="s">
        <v>22</v>
      </c>
      <c r="K248" t="s">
        <v>2461</v>
      </c>
      <c r="L248">
        <v>15</v>
      </c>
      <c r="M248" t="s">
        <v>4719</v>
      </c>
    </row>
    <row r="249" spans="1:14">
      <c r="A249">
        <v>247</v>
      </c>
      <c r="B249" t="s">
        <v>428</v>
      </c>
      <c r="C249">
        <f>VLOOKUP(B249,[1]Sheet2!A$1:B$100,2,FALSE)</f>
        <v>25</v>
      </c>
      <c r="D249" t="s">
        <v>2496</v>
      </c>
      <c r="E249" t="s">
        <v>2497</v>
      </c>
      <c r="F249" t="s">
        <v>2297</v>
      </c>
      <c r="G249" t="s">
        <v>2498</v>
      </c>
      <c r="H249">
        <v>2008</v>
      </c>
      <c r="I249" t="s">
        <v>863</v>
      </c>
      <c r="J249" t="s">
        <v>22</v>
      </c>
      <c r="K249" t="s">
        <v>2499</v>
      </c>
      <c r="L249">
        <v>16</v>
      </c>
    </row>
    <row r="250" spans="1:14">
      <c r="A250">
        <v>248</v>
      </c>
      <c r="B250" t="s">
        <v>428</v>
      </c>
      <c r="C250">
        <f>VLOOKUP(B250,[1]Sheet2!A$1:B$100,2,FALSE)</f>
        <v>25</v>
      </c>
      <c r="D250" t="s">
        <v>2949</v>
      </c>
      <c r="E250" t="s">
        <v>2950</v>
      </c>
      <c r="F250" t="s">
        <v>2951</v>
      </c>
      <c r="G250" t="s">
        <v>2952</v>
      </c>
      <c r="H250">
        <v>2011</v>
      </c>
      <c r="I250" t="s">
        <v>535</v>
      </c>
      <c r="J250" t="s">
        <v>22</v>
      </c>
      <c r="K250" t="s">
        <v>2953</v>
      </c>
      <c r="L250">
        <v>17</v>
      </c>
    </row>
    <row r="251" spans="1:14">
      <c r="A251">
        <v>249</v>
      </c>
      <c r="B251" t="s">
        <v>428</v>
      </c>
      <c r="C251">
        <f>VLOOKUP(B251,[1]Sheet2!A$1:B$100,2,FALSE)</f>
        <v>25</v>
      </c>
      <c r="D251" t="s">
        <v>4150</v>
      </c>
      <c r="F251" t="s">
        <v>4151</v>
      </c>
      <c r="G251" t="s">
        <v>4149</v>
      </c>
      <c r="H251">
        <v>1992</v>
      </c>
      <c r="J251" t="s">
        <v>22</v>
      </c>
      <c r="L251">
        <v>16</v>
      </c>
      <c r="N251" t="s">
        <v>34</v>
      </c>
    </row>
    <row r="252" spans="1:14">
      <c r="A252">
        <v>250</v>
      </c>
      <c r="B252" t="s">
        <v>428</v>
      </c>
      <c r="C252">
        <f>VLOOKUP(B252,[1]Sheet2!A$1:B$100,2,FALSE)</f>
        <v>25</v>
      </c>
      <c r="D252" t="s">
        <v>235</v>
      </c>
      <c r="E252" s="2"/>
      <c r="F252" t="s">
        <v>236</v>
      </c>
      <c r="G252" t="s">
        <v>237</v>
      </c>
      <c r="H252">
        <v>2003</v>
      </c>
      <c r="J252" t="s">
        <v>102</v>
      </c>
      <c r="L252">
        <v>2</v>
      </c>
      <c r="N252" t="s">
        <v>34</v>
      </c>
    </row>
    <row r="253" spans="1:14">
      <c r="A253">
        <v>251</v>
      </c>
      <c r="B253" t="s">
        <v>244</v>
      </c>
      <c r="C253">
        <f>VLOOKUP(B253,[1]Sheet2!A$1:B$100,2,FALSE)</f>
        <v>26</v>
      </c>
      <c r="D253" t="s">
        <v>830</v>
      </c>
      <c r="E253" t="s">
        <v>831</v>
      </c>
      <c r="F253" t="s">
        <v>832</v>
      </c>
      <c r="G253" t="s">
        <v>833</v>
      </c>
      <c r="H253">
        <v>2010</v>
      </c>
      <c r="I253" t="s">
        <v>21</v>
      </c>
      <c r="J253" t="s">
        <v>22</v>
      </c>
      <c r="K253" t="s">
        <v>834</v>
      </c>
      <c r="L253">
        <v>20</v>
      </c>
      <c r="M253" t="s">
        <v>831</v>
      </c>
      <c r="N253" t="s">
        <v>24</v>
      </c>
    </row>
    <row r="254" spans="1:14">
      <c r="A254">
        <v>252</v>
      </c>
      <c r="B254" t="s">
        <v>244</v>
      </c>
      <c r="C254">
        <f>VLOOKUP(B254,[1]Sheet2!A$1:B$100,2,FALSE)</f>
        <v>26</v>
      </c>
      <c r="D254" t="s">
        <v>3614</v>
      </c>
      <c r="E254" t="s">
        <v>3615</v>
      </c>
      <c r="F254" t="s">
        <v>3616</v>
      </c>
      <c r="G254" t="s">
        <v>3612</v>
      </c>
      <c r="H254">
        <v>2005</v>
      </c>
      <c r="I254" t="s">
        <v>4720</v>
      </c>
      <c r="J254" t="s">
        <v>22</v>
      </c>
      <c r="K254" t="s">
        <v>3617</v>
      </c>
      <c r="L254">
        <v>14</v>
      </c>
      <c r="M254" t="s">
        <v>3618</v>
      </c>
    </row>
    <row r="255" spans="1:14">
      <c r="A255">
        <v>253</v>
      </c>
      <c r="B255" t="s">
        <v>244</v>
      </c>
      <c r="C255">
        <f>VLOOKUP(B255,[1]Sheet2!A$1:B$100,2,FALSE)</f>
        <v>26</v>
      </c>
      <c r="D255" t="s">
        <v>3643</v>
      </c>
      <c r="E255" t="s">
        <v>3644</v>
      </c>
      <c r="F255" t="s">
        <v>3645</v>
      </c>
      <c r="G255" t="s">
        <v>3646</v>
      </c>
      <c r="H255">
        <v>2009</v>
      </c>
      <c r="I255" t="s">
        <v>97</v>
      </c>
      <c r="J255" t="s">
        <v>22</v>
      </c>
      <c r="K255" t="s">
        <v>3647</v>
      </c>
      <c r="L255">
        <v>16</v>
      </c>
    </row>
    <row r="256" spans="1:14">
      <c r="A256">
        <v>254</v>
      </c>
      <c r="B256" t="s">
        <v>244</v>
      </c>
      <c r="C256">
        <f>VLOOKUP(B256,[1]Sheet2!A$1:B$100,2,FALSE)</f>
        <v>26</v>
      </c>
      <c r="D256" t="s">
        <v>1542</v>
      </c>
      <c r="E256" s="2" t="s">
        <v>1543</v>
      </c>
      <c r="F256" t="s">
        <v>1544</v>
      </c>
      <c r="G256" t="s">
        <v>1525</v>
      </c>
      <c r="H256">
        <v>2009</v>
      </c>
      <c r="I256" t="s">
        <v>4721</v>
      </c>
      <c r="J256" t="s">
        <v>22</v>
      </c>
      <c r="K256" t="s">
        <v>1545</v>
      </c>
      <c r="L256">
        <v>13</v>
      </c>
      <c r="M256" t="s">
        <v>1546</v>
      </c>
    </row>
    <row r="257" spans="1:14">
      <c r="A257">
        <v>255</v>
      </c>
      <c r="B257" t="s">
        <v>244</v>
      </c>
      <c r="C257">
        <f>VLOOKUP(B257,[1]Sheet2!A$1:B$100,2,FALSE)</f>
        <v>26</v>
      </c>
      <c r="D257" t="s">
        <v>4062</v>
      </c>
      <c r="E257" s="2" t="s">
        <v>4063</v>
      </c>
      <c r="F257" t="s">
        <v>4064</v>
      </c>
      <c r="G257" t="s">
        <v>4065</v>
      </c>
      <c r="H257">
        <v>1966</v>
      </c>
      <c r="I257" t="s">
        <v>4680</v>
      </c>
      <c r="J257" t="s">
        <v>22</v>
      </c>
      <c r="K257" t="s">
        <v>4066</v>
      </c>
      <c r="L257">
        <v>12</v>
      </c>
    </row>
    <row r="258" spans="1:14">
      <c r="A258">
        <v>256</v>
      </c>
      <c r="B258" t="s">
        <v>244</v>
      </c>
      <c r="C258">
        <f>VLOOKUP(B258,[1]Sheet2!A$1:B$100,2,FALSE)</f>
        <v>26</v>
      </c>
      <c r="D258" t="s">
        <v>3045</v>
      </c>
      <c r="E258" t="s">
        <v>3046</v>
      </c>
      <c r="F258" t="s">
        <v>3047</v>
      </c>
      <c r="G258" t="s">
        <v>3048</v>
      </c>
      <c r="H258">
        <v>1997</v>
      </c>
      <c r="I258" t="s">
        <v>304</v>
      </c>
      <c r="J258" t="s">
        <v>22</v>
      </c>
      <c r="K258" t="s">
        <v>3049</v>
      </c>
      <c r="L258">
        <v>12</v>
      </c>
      <c r="M258" t="s">
        <v>3046</v>
      </c>
      <c r="N258" t="s">
        <v>24</v>
      </c>
    </row>
    <row r="259" spans="1:14">
      <c r="A259">
        <v>257</v>
      </c>
      <c r="B259" t="s">
        <v>244</v>
      </c>
      <c r="C259">
        <f>VLOOKUP(B259,[1]Sheet2!A$1:B$100,2,FALSE)</f>
        <v>26</v>
      </c>
      <c r="D259" t="s">
        <v>387</v>
      </c>
      <c r="E259" t="s">
        <v>388</v>
      </c>
      <c r="F259" t="s">
        <v>389</v>
      </c>
      <c r="G259" t="s">
        <v>384</v>
      </c>
      <c r="H259">
        <v>2009</v>
      </c>
      <c r="I259" t="s">
        <v>390</v>
      </c>
      <c r="J259" t="s">
        <v>22</v>
      </c>
      <c r="K259" t="s">
        <v>391</v>
      </c>
      <c r="L259">
        <v>12</v>
      </c>
      <c r="M259" t="s">
        <v>392</v>
      </c>
    </row>
    <row r="260" spans="1:14">
      <c r="A260">
        <v>258</v>
      </c>
      <c r="B260" t="s">
        <v>244</v>
      </c>
      <c r="C260">
        <f>VLOOKUP(B260,[1]Sheet2!A$1:B$100,2,FALSE)</f>
        <v>26</v>
      </c>
      <c r="D260" t="s">
        <v>4081</v>
      </c>
      <c r="E260" s="2" t="s">
        <v>4082</v>
      </c>
      <c r="F260" t="s">
        <v>4083</v>
      </c>
      <c r="G260" t="s">
        <v>4074</v>
      </c>
      <c r="H260">
        <v>2005</v>
      </c>
      <c r="I260" t="s">
        <v>4680</v>
      </c>
      <c r="J260" t="s">
        <v>22</v>
      </c>
      <c r="K260" t="s">
        <v>4084</v>
      </c>
      <c r="L260">
        <v>14</v>
      </c>
    </row>
    <row r="261" spans="1:14">
      <c r="A261">
        <v>259</v>
      </c>
      <c r="B261" t="s">
        <v>244</v>
      </c>
      <c r="C261">
        <f>VLOOKUP(B261,[1]Sheet2!A$1:B$100,2,FALSE)</f>
        <v>26</v>
      </c>
      <c r="D261" t="s">
        <v>1233</v>
      </c>
      <c r="E261" t="s">
        <v>1234</v>
      </c>
      <c r="F261" t="s">
        <v>1235</v>
      </c>
      <c r="G261" t="s">
        <v>1215</v>
      </c>
      <c r="H261">
        <v>2005</v>
      </c>
      <c r="I261" t="s">
        <v>97</v>
      </c>
      <c r="J261" t="s">
        <v>22</v>
      </c>
      <c r="K261" t="s">
        <v>1220</v>
      </c>
      <c r="L261">
        <v>13</v>
      </c>
      <c r="M261" t="s">
        <v>1236</v>
      </c>
    </row>
    <row r="262" spans="1:14">
      <c r="A262">
        <v>260</v>
      </c>
      <c r="B262" t="s">
        <v>244</v>
      </c>
      <c r="C262">
        <f>VLOOKUP(B262,[1]Sheet2!A$1:B$100,2,FALSE)</f>
        <v>26</v>
      </c>
      <c r="D262" t="s">
        <v>1834</v>
      </c>
      <c r="E262" t="s">
        <v>1835</v>
      </c>
      <c r="F262" t="s">
        <v>1836</v>
      </c>
      <c r="G262" t="s">
        <v>1837</v>
      </c>
      <c r="H262">
        <v>1979</v>
      </c>
      <c r="I262" t="s">
        <v>97</v>
      </c>
      <c r="J262" t="s">
        <v>22</v>
      </c>
      <c r="K262" t="s">
        <v>1838</v>
      </c>
      <c r="L262">
        <v>12</v>
      </c>
    </row>
    <row r="263" spans="1:14">
      <c r="A263">
        <v>261</v>
      </c>
      <c r="B263" t="s">
        <v>850</v>
      </c>
      <c r="C263">
        <f>VLOOKUP(B263,[1]Sheet2!A$1:B$100,2,FALSE)</f>
        <v>27</v>
      </c>
      <c r="D263" t="s">
        <v>2386</v>
      </c>
      <c r="E263" t="s">
        <v>2387</v>
      </c>
      <c r="F263" t="s">
        <v>2388</v>
      </c>
      <c r="G263" t="s">
        <v>2329</v>
      </c>
      <c r="H263">
        <v>2008</v>
      </c>
      <c r="I263" t="s">
        <v>863</v>
      </c>
      <c r="J263" t="s">
        <v>22</v>
      </c>
      <c r="K263" t="s">
        <v>2389</v>
      </c>
      <c r="L263">
        <v>13</v>
      </c>
    </row>
    <row r="264" spans="1:14">
      <c r="A264">
        <v>262</v>
      </c>
      <c r="B264" t="s">
        <v>850</v>
      </c>
      <c r="C264">
        <f>VLOOKUP(B264,[1]Sheet2!A$1:B$100,2,FALSE)</f>
        <v>27</v>
      </c>
      <c r="D264" t="s">
        <v>1768</v>
      </c>
      <c r="E264" t="s">
        <v>1769</v>
      </c>
      <c r="F264" t="s">
        <v>1770</v>
      </c>
      <c r="G264" t="s">
        <v>1771</v>
      </c>
      <c r="H264">
        <v>2011</v>
      </c>
      <c r="I264" t="s">
        <v>97</v>
      </c>
      <c r="J264" t="s">
        <v>22</v>
      </c>
      <c r="K264" t="s">
        <v>1772</v>
      </c>
      <c r="L264">
        <v>15</v>
      </c>
      <c r="M264" t="s">
        <v>1773</v>
      </c>
    </row>
    <row r="265" spans="1:14">
      <c r="A265">
        <v>263</v>
      </c>
      <c r="B265" t="s">
        <v>850</v>
      </c>
      <c r="C265">
        <f>VLOOKUP(B265,[1]Sheet2!A$1:B$100,2,FALSE)</f>
        <v>27</v>
      </c>
      <c r="D265" t="s">
        <v>1163</v>
      </c>
      <c r="E265" s="2"/>
      <c r="F265" t="s">
        <v>1164</v>
      </c>
      <c r="G265" t="s">
        <v>1165</v>
      </c>
      <c r="H265">
        <v>2001</v>
      </c>
      <c r="I265" t="s">
        <v>1166</v>
      </c>
      <c r="J265" t="s">
        <v>4644</v>
      </c>
      <c r="L265">
        <v>13</v>
      </c>
      <c r="N265" t="s">
        <v>34</v>
      </c>
    </row>
    <row r="266" spans="1:14">
      <c r="A266">
        <v>264</v>
      </c>
      <c r="B266" t="s">
        <v>850</v>
      </c>
      <c r="C266">
        <f>VLOOKUP(B266,[1]Sheet2!A$1:B$100,2,FALSE)</f>
        <v>27</v>
      </c>
      <c r="D266" t="s">
        <v>1167</v>
      </c>
      <c r="E266" t="s">
        <v>1168</v>
      </c>
      <c r="F266" t="s">
        <v>1169</v>
      </c>
      <c r="G266" t="s">
        <v>1170</v>
      </c>
      <c r="H266">
        <v>2011</v>
      </c>
      <c r="I266" t="s">
        <v>97</v>
      </c>
      <c r="J266" t="s">
        <v>22</v>
      </c>
      <c r="K266" t="s">
        <v>1171</v>
      </c>
      <c r="L266">
        <v>9</v>
      </c>
      <c r="M266" t="s">
        <v>1172</v>
      </c>
    </row>
    <row r="267" spans="1:14">
      <c r="A267">
        <v>265</v>
      </c>
      <c r="B267" t="s">
        <v>850</v>
      </c>
      <c r="C267">
        <f>VLOOKUP(B267,[1]Sheet2!A$1:B$100,2,FALSE)</f>
        <v>27</v>
      </c>
      <c r="D267" t="s">
        <v>515</v>
      </c>
      <c r="E267" t="s">
        <v>516</v>
      </c>
      <c r="F267" t="s">
        <v>517</v>
      </c>
      <c r="G267" t="s">
        <v>518</v>
      </c>
      <c r="H267">
        <v>2010</v>
      </c>
      <c r="I267" t="s">
        <v>97</v>
      </c>
      <c r="J267" t="s">
        <v>22</v>
      </c>
      <c r="K267" t="s">
        <v>519</v>
      </c>
      <c r="L267">
        <v>15</v>
      </c>
    </row>
    <row r="268" spans="1:14">
      <c r="A268">
        <v>266</v>
      </c>
      <c r="B268" t="s">
        <v>850</v>
      </c>
      <c r="C268">
        <f>VLOOKUP(B268,[1]Sheet2!A$1:B$100,2,FALSE)</f>
        <v>27</v>
      </c>
      <c r="D268" t="s">
        <v>1237</v>
      </c>
      <c r="E268" t="s">
        <v>1238</v>
      </c>
      <c r="F268" t="s">
        <v>1239</v>
      </c>
      <c r="G268" t="s">
        <v>1215</v>
      </c>
      <c r="H268">
        <v>1997</v>
      </c>
      <c r="I268" t="s">
        <v>97</v>
      </c>
      <c r="J268" t="s">
        <v>22</v>
      </c>
      <c r="K268" t="s">
        <v>1240</v>
      </c>
      <c r="L268">
        <v>12</v>
      </c>
    </row>
    <row r="269" spans="1:14">
      <c r="A269">
        <v>267</v>
      </c>
      <c r="B269" t="s">
        <v>850</v>
      </c>
      <c r="C269">
        <f>VLOOKUP(B269,[1]Sheet2!A$1:B$100,2,FALSE)</f>
        <v>27</v>
      </c>
      <c r="D269" t="s">
        <v>226</v>
      </c>
      <c r="E269" s="2"/>
      <c r="F269" t="s">
        <v>227</v>
      </c>
      <c r="G269" t="s">
        <v>228</v>
      </c>
      <c r="H269">
        <v>2001</v>
      </c>
      <c r="J269" t="s">
        <v>22</v>
      </c>
      <c r="L269">
        <v>2</v>
      </c>
      <c r="N269" t="s">
        <v>34</v>
      </c>
    </row>
    <row r="270" spans="1:14">
      <c r="A270">
        <v>268</v>
      </c>
      <c r="B270" t="s">
        <v>850</v>
      </c>
      <c r="C270">
        <f>VLOOKUP(B270,[1]Sheet2!A$1:B$100,2,FALSE)</f>
        <v>27</v>
      </c>
      <c r="D270" t="s">
        <v>4124</v>
      </c>
      <c r="E270" t="s">
        <v>4125</v>
      </c>
      <c r="F270" t="s">
        <v>4126</v>
      </c>
      <c r="G270" t="s">
        <v>4109</v>
      </c>
      <c r="H270">
        <v>2010</v>
      </c>
      <c r="I270" t="s">
        <v>863</v>
      </c>
      <c r="J270" t="s">
        <v>22</v>
      </c>
      <c r="K270" t="s">
        <v>4127</v>
      </c>
      <c r="L270">
        <v>13</v>
      </c>
    </row>
    <row r="271" spans="1:14">
      <c r="A271">
        <v>269</v>
      </c>
      <c r="B271" t="s">
        <v>850</v>
      </c>
      <c r="C271">
        <f>VLOOKUP(B271,[1]Sheet2!A$1:B$100,2,FALSE)</f>
        <v>27</v>
      </c>
      <c r="D271" t="s">
        <v>4582</v>
      </c>
      <c r="E271" s="2" t="s">
        <v>4583</v>
      </c>
      <c r="F271" t="s">
        <v>4584</v>
      </c>
      <c r="H271">
        <v>2000</v>
      </c>
      <c r="I271" t="s">
        <v>4722</v>
      </c>
      <c r="J271" t="s">
        <v>4626</v>
      </c>
      <c r="K271" t="s">
        <v>4585</v>
      </c>
      <c r="L271">
        <v>11</v>
      </c>
    </row>
    <row r="272" spans="1:14">
      <c r="A272">
        <v>270</v>
      </c>
      <c r="B272" t="s">
        <v>850</v>
      </c>
      <c r="C272">
        <f>VLOOKUP(B272,[1]Sheet2!A$1:B$100,2,FALSE)</f>
        <v>27</v>
      </c>
      <c r="D272" t="s">
        <v>2743</v>
      </c>
      <c r="E272" t="s">
        <v>2744</v>
      </c>
      <c r="F272" t="s">
        <v>2745</v>
      </c>
      <c r="G272" t="s">
        <v>2740</v>
      </c>
      <c r="H272">
        <v>2006</v>
      </c>
      <c r="I272" t="s">
        <v>4680</v>
      </c>
      <c r="J272" t="s">
        <v>22</v>
      </c>
      <c r="K272" t="s">
        <v>2746</v>
      </c>
      <c r="L272">
        <v>12</v>
      </c>
      <c r="M272" t="s">
        <v>2747</v>
      </c>
    </row>
    <row r="273" spans="1:14">
      <c r="A273">
        <v>271</v>
      </c>
      <c r="B273" t="s">
        <v>871</v>
      </c>
      <c r="C273">
        <f>VLOOKUP(B273,[1]Sheet2!A$1:B$100,2,FALSE)</f>
        <v>28</v>
      </c>
      <c r="D273" t="s">
        <v>1844</v>
      </c>
      <c r="E273" s="2" t="s">
        <v>1845</v>
      </c>
      <c r="F273" t="s">
        <v>1846</v>
      </c>
      <c r="G273" t="s">
        <v>1847</v>
      </c>
      <c r="H273">
        <v>2004</v>
      </c>
      <c r="I273" t="s">
        <v>304</v>
      </c>
      <c r="J273" t="s">
        <v>22</v>
      </c>
      <c r="K273" t="s">
        <v>1848</v>
      </c>
      <c r="L273">
        <v>11</v>
      </c>
      <c r="M273" t="s">
        <v>1845</v>
      </c>
      <c r="N273" t="s">
        <v>24</v>
      </c>
    </row>
    <row r="274" spans="1:14">
      <c r="A274">
        <v>272</v>
      </c>
      <c r="B274" t="s">
        <v>871</v>
      </c>
      <c r="C274">
        <f>VLOOKUP(B274,[1]Sheet2!A$1:B$100,2,FALSE)</f>
        <v>28</v>
      </c>
      <c r="D274" t="s">
        <v>300</v>
      </c>
      <c r="E274" s="2" t="s">
        <v>301</v>
      </c>
      <c r="F274" t="s">
        <v>302</v>
      </c>
      <c r="G274" t="s">
        <v>303</v>
      </c>
      <c r="H274">
        <v>2007</v>
      </c>
      <c r="I274" t="s">
        <v>304</v>
      </c>
      <c r="J274" t="s">
        <v>102</v>
      </c>
      <c r="K274" t="s">
        <v>305</v>
      </c>
      <c r="L274">
        <v>10</v>
      </c>
      <c r="M274" t="s">
        <v>301</v>
      </c>
      <c r="N274" t="s">
        <v>24</v>
      </c>
    </row>
    <row r="275" spans="1:14">
      <c r="A275">
        <v>273</v>
      </c>
      <c r="B275" t="s">
        <v>871</v>
      </c>
      <c r="C275">
        <f>VLOOKUP(B275,[1]Sheet2!A$1:B$100,2,FALSE)</f>
        <v>28</v>
      </c>
      <c r="D275" t="s">
        <v>205</v>
      </c>
      <c r="F275" t="s">
        <v>206</v>
      </c>
      <c r="G275" t="s">
        <v>207</v>
      </c>
      <c r="H275">
        <v>1992</v>
      </c>
      <c r="J275" t="s">
        <v>102</v>
      </c>
      <c r="L275">
        <v>12</v>
      </c>
      <c r="N275" t="s">
        <v>34</v>
      </c>
    </row>
    <row r="276" spans="1:14">
      <c r="A276">
        <v>274</v>
      </c>
      <c r="B276" t="s">
        <v>871</v>
      </c>
      <c r="C276">
        <f>VLOOKUP(B276,[1]Sheet2!A$1:B$100,2,FALSE)</f>
        <v>28</v>
      </c>
      <c r="D276" t="s">
        <v>2258</v>
      </c>
      <c r="E276" t="s">
        <v>2259</v>
      </c>
      <c r="F276" t="s">
        <v>2260</v>
      </c>
      <c r="G276" t="s">
        <v>2220</v>
      </c>
      <c r="H276">
        <v>2001</v>
      </c>
      <c r="I276" t="s">
        <v>863</v>
      </c>
      <c r="J276" t="s">
        <v>22</v>
      </c>
      <c r="K276" t="s">
        <v>2261</v>
      </c>
      <c r="L276">
        <v>11</v>
      </c>
      <c r="M276" t="s">
        <v>2262</v>
      </c>
    </row>
    <row r="277" spans="1:14">
      <c r="A277">
        <v>275</v>
      </c>
      <c r="B277" t="s">
        <v>871</v>
      </c>
      <c r="C277">
        <f>VLOOKUP(B277,[1]Sheet2!A$1:B$100,2,FALSE)</f>
        <v>28</v>
      </c>
      <c r="D277" t="s">
        <v>3325</v>
      </c>
      <c r="E277" t="s">
        <v>3326</v>
      </c>
      <c r="F277" t="s">
        <v>3327</v>
      </c>
      <c r="G277" t="s">
        <v>3328</v>
      </c>
      <c r="H277">
        <v>2010</v>
      </c>
      <c r="I277" t="s">
        <v>97</v>
      </c>
      <c r="J277" t="s">
        <v>22</v>
      </c>
      <c r="K277" t="s">
        <v>3329</v>
      </c>
      <c r="L277">
        <v>8</v>
      </c>
    </row>
    <row r="278" spans="1:14">
      <c r="A278">
        <v>276</v>
      </c>
      <c r="B278" t="s">
        <v>871</v>
      </c>
      <c r="C278">
        <f>VLOOKUP(B278,[1]Sheet2!A$1:B$100,2,FALSE)</f>
        <v>28</v>
      </c>
      <c r="D278" t="s">
        <v>266</v>
      </c>
      <c r="E278" t="s">
        <v>267</v>
      </c>
      <c r="F278" t="s">
        <v>268</v>
      </c>
      <c r="G278" t="s">
        <v>248</v>
      </c>
      <c r="H278">
        <v>2012</v>
      </c>
      <c r="I278" t="s">
        <v>249</v>
      </c>
      <c r="J278" t="s">
        <v>22</v>
      </c>
      <c r="K278" t="s">
        <v>269</v>
      </c>
      <c r="L278">
        <v>15</v>
      </c>
    </row>
    <row r="279" spans="1:14">
      <c r="A279">
        <v>277</v>
      </c>
      <c r="B279" t="s">
        <v>871</v>
      </c>
      <c r="C279">
        <f>VLOOKUP(B279,[1]Sheet2!A$1:B$100,2,FALSE)</f>
        <v>28</v>
      </c>
      <c r="D279" t="s">
        <v>3759</v>
      </c>
      <c r="E279" t="s">
        <v>3760</v>
      </c>
      <c r="F279" t="s">
        <v>3761</v>
      </c>
      <c r="G279" t="s">
        <v>3753</v>
      </c>
      <c r="H279">
        <v>2010</v>
      </c>
      <c r="I279" t="s">
        <v>97</v>
      </c>
      <c r="J279" t="s">
        <v>22</v>
      </c>
      <c r="K279" t="s">
        <v>3762</v>
      </c>
      <c r="L279">
        <v>13</v>
      </c>
    </row>
    <row r="280" spans="1:14">
      <c r="A280">
        <v>278</v>
      </c>
      <c r="B280" t="s">
        <v>871</v>
      </c>
      <c r="C280">
        <f>VLOOKUP(B280,[1]Sheet2!A$1:B$100,2,FALSE)</f>
        <v>28</v>
      </c>
      <c r="D280" t="s">
        <v>4199</v>
      </c>
      <c r="F280" t="s">
        <v>4200</v>
      </c>
      <c r="G280" t="s">
        <v>4201</v>
      </c>
      <c r="H280">
        <v>2006</v>
      </c>
      <c r="J280" t="s">
        <v>167</v>
      </c>
      <c r="L280">
        <v>2</v>
      </c>
      <c r="N280" t="s">
        <v>34</v>
      </c>
    </row>
    <row r="281" spans="1:14">
      <c r="A281">
        <v>279</v>
      </c>
      <c r="B281" t="s">
        <v>871</v>
      </c>
      <c r="C281">
        <f>VLOOKUP(B281,[1]Sheet2!A$1:B$100,2,FALSE)</f>
        <v>28</v>
      </c>
      <c r="D281" t="s">
        <v>2977</v>
      </c>
      <c r="F281" t="s">
        <v>2978</v>
      </c>
      <c r="G281" t="s">
        <v>2979</v>
      </c>
      <c r="H281">
        <v>2010</v>
      </c>
      <c r="J281" t="s">
        <v>167</v>
      </c>
      <c r="L281">
        <v>2</v>
      </c>
      <c r="N281" t="s">
        <v>34</v>
      </c>
    </row>
    <row r="282" spans="1:14">
      <c r="A282">
        <v>280</v>
      </c>
      <c r="B282" t="s">
        <v>871</v>
      </c>
      <c r="C282">
        <f>VLOOKUP(B282,[1]Sheet2!A$1:B$100,2,FALSE)</f>
        <v>28</v>
      </c>
      <c r="D282" t="s">
        <v>4604</v>
      </c>
      <c r="E282" s="2"/>
      <c r="J282" t="s">
        <v>167</v>
      </c>
      <c r="L282">
        <v>2</v>
      </c>
      <c r="N282" t="s">
        <v>34</v>
      </c>
    </row>
    <row r="283" spans="1:14">
      <c r="A283">
        <v>281</v>
      </c>
      <c r="B283" t="s">
        <v>1151</v>
      </c>
      <c r="C283">
        <f>VLOOKUP(B283,[1]Sheet2!A$1:B$100,2,FALSE)</f>
        <v>29</v>
      </c>
      <c r="D283" t="s">
        <v>4723</v>
      </c>
      <c r="E283" s="2"/>
      <c r="F283" t="s">
        <v>4724</v>
      </c>
      <c r="J283" t="s">
        <v>22</v>
      </c>
      <c r="L283">
        <v>2</v>
      </c>
      <c r="N283" t="s">
        <v>34</v>
      </c>
    </row>
    <row r="284" spans="1:14">
      <c r="A284">
        <v>282</v>
      </c>
      <c r="B284" t="s">
        <v>1151</v>
      </c>
      <c r="C284">
        <f>VLOOKUP(B284,[1]Sheet2!A$1:B$100,2,FALSE)</f>
        <v>29</v>
      </c>
      <c r="D284" t="s">
        <v>4142</v>
      </c>
      <c r="E284" t="s">
        <v>4725</v>
      </c>
      <c r="F284" t="s">
        <v>4144</v>
      </c>
      <c r="G284" t="s">
        <v>4145</v>
      </c>
      <c r="H284">
        <v>1995</v>
      </c>
      <c r="I284" t="s">
        <v>4683</v>
      </c>
      <c r="J284" t="s">
        <v>119</v>
      </c>
      <c r="K284" t="s">
        <v>4146</v>
      </c>
      <c r="L284">
        <v>9</v>
      </c>
    </row>
    <row r="285" spans="1:14">
      <c r="A285">
        <v>283</v>
      </c>
      <c r="B285" t="s">
        <v>1151</v>
      </c>
      <c r="C285">
        <f>VLOOKUP(B285,[1]Sheet2!A$1:B$100,2,FALSE)</f>
        <v>29</v>
      </c>
      <c r="D285" t="s">
        <v>2295</v>
      </c>
      <c r="E285" t="s">
        <v>2296</v>
      </c>
      <c r="F285" t="s">
        <v>2297</v>
      </c>
      <c r="G285" t="s">
        <v>2220</v>
      </c>
      <c r="H285">
        <v>2006</v>
      </c>
      <c r="I285" t="s">
        <v>863</v>
      </c>
      <c r="J285" t="s">
        <v>22</v>
      </c>
      <c r="K285" t="s">
        <v>2298</v>
      </c>
      <c r="L285">
        <v>11</v>
      </c>
      <c r="M285" t="s">
        <v>2296</v>
      </c>
      <c r="N285" t="s">
        <v>1717</v>
      </c>
    </row>
    <row r="286" spans="1:14">
      <c r="A286">
        <v>284</v>
      </c>
      <c r="B286" t="s">
        <v>1151</v>
      </c>
      <c r="C286">
        <f>VLOOKUP(B286,[1]Sheet2!A$1:B$100,2,FALSE)</f>
        <v>29</v>
      </c>
      <c r="D286" t="s">
        <v>3619</v>
      </c>
      <c r="E286" s="2" t="s">
        <v>3620</v>
      </c>
      <c r="F286" t="s">
        <v>122</v>
      </c>
      <c r="G286" t="s">
        <v>3621</v>
      </c>
      <c r="H286">
        <v>1983</v>
      </c>
      <c r="I286" t="s">
        <v>4686</v>
      </c>
      <c r="J286" t="s">
        <v>4626</v>
      </c>
      <c r="K286" t="s">
        <v>3622</v>
      </c>
      <c r="L286">
        <v>11</v>
      </c>
      <c r="N286" t="s">
        <v>34</v>
      </c>
    </row>
    <row r="287" spans="1:14">
      <c r="A287">
        <v>285</v>
      </c>
      <c r="B287" t="s">
        <v>1151</v>
      </c>
      <c r="C287">
        <f>VLOOKUP(B287,[1]Sheet2!A$1:B$100,2,FALSE)</f>
        <v>29</v>
      </c>
      <c r="D287" t="s">
        <v>4186</v>
      </c>
      <c r="E287" t="s">
        <v>4187</v>
      </c>
      <c r="F287" t="s">
        <v>4188</v>
      </c>
      <c r="G287" t="s">
        <v>4155</v>
      </c>
      <c r="H287">
        <v>2007</v>
      </c>
      <c r="I287" t="s">
        <v>863</v>
      </c>
      <c r="J287" t="s">
        <v>22</v>
      </c>
      <c r="K287" t="s">
        <v>4189</v>
      </c>
      <c r="L287">
        <v>12</v>
      </c>
      <c r="M287" t="s">
        <v>4187</v>
      </c>
      <c r="N287" t="s">
        <v>1717</v>
      </c>
    </row>
    <row r="288" spans="1:14">
      <c r="A288">
        <v>286</v>
      </c>
      <c r="B288" t="s">
        <v>1151</v>
      </c>
      <c r="C288">
        <f>VLOOKUP(B288,[1]Sheet2!A$1:B$100,2,FALSE)</f>
        <v>29</v>
      </c>
      <c r="D288" t="s">
        <v>4223</v>
      </c>
      <c r="E288" s="2" t="s">
        <v>4224</v>
      </c>
      <c r="F288" t="s">
        <v>4225</v>
      </c>
      <c r="G288" t="s">
        <v>4210</v>
      </c>
      <c r="H288">
        <v>2013</v>
      </c>
      <c r="I288" t="s">
        <v>4678</v>
      </c>
      <c r="J288" t="s">
        <v>22</v>
      </c>
      <c r="K288" t="s">
        <v>4226</v>
      </c>
      <c r="L288">
        <v>14</v>
      </c>
    </row>
    <row r="289" spans="1:14">
      <c r="A289">
        <v>287</v>
      </c>
      <c r="B289" t="s">
        <v>1151</v>
      </c>
      <c r="C289">
        <f>VLOOKUP(B289,[1]Sheet2!A$1:B$100,2,FALSE)</f>
        <v>29</v>
      </c>
      <c r="D289" t="s">
        <v>4609</v>
      </c>
      <c r="E289" s="2" t="s">
        <v>4610</v>
      </c>
      <c r="F289" t="s">
        <v>4611</v>
      </c>
      <c r="H289">
        <v>2002</v>
      </c>
      <c r="I289" t="s">
        <v>4686</v>
      </c>
      <c r="J289" t="s">
        <v>102</v>
      </c>
      <c r="K289" t="s">
        <v>1515</v>
      </c>
      <c r="L289">
        <v>13</v>
      </c>
      <c r="N289" t="s">
        <v>34</v>
      </c>
    </row>
    <row r="290" spans="1:14">
      <c r="A290">
        <v>288</v>
      </c>
      <c r="B290" t="s">
        <v>1151</v>
      </c>
      <c r="C290">
        <f>VLOOKUP(B290,[1]Sheet2!A$1:B$100,2,FALSE)</f>
        <v>29</v>
      </c>
      <c r="D290" t="s">
        <v>4616</v>
      </c>
      <c r="F290" t="s">
        <v>4617</v>
      </c>
      <c r="H290">
        <v>2003</v>
      </c>
      <c r="I290" t="s">
        <v>4618</v>
      </c>
      <c r="J290" t="s">
        <v>167</v>
      </c>
      <c r="L290">
        <v>10</v>
      </c>
      <c r="N290" t="s">
        <v>34</v>
      </c>
    </row>
    <row r="291" spans="1:14">
      <c r="A291">
        <v>289</v>
      </c>
      <c r="B291" t="s">
        <v>1151</v>
      </c>
      <c r="C291">
        <f>VLOOKUP(B291,[1]Sheet2!A$1:B$100,2,FALSE)</f>
        <v>29</v>
      </c>
      <c r="D291" t="s">
        <v>66</v>
      </c>
      <c r="E291" t="s">
        <v>67</v>
      </c>
      <c r="F291" t="s">
        <v>68</v>
      </c>
      <c r="G291" t="s">
        <v>20</v>
      </c>
      <c r="H291">
        <v>2013</v>
      </c>
      <c r="I291" t="s">
        <v>21</v>
      </c>
      <c r="J291" t="s">
        <v>22</v>
      </c>
      <c r="K291" t="s">
        <v>69</v>
      </c>
      <c r="L291">
        <v>16</v>
      </c>
      <c r="M291" t="s">
        <v>67</v>
      </c>
      <c r="N291" t="s">
        <v>24</v>
      </c>
    </row>
    <row r="292" spans="1:14">
      <c r="A292">
        <v>290</v>
      </c>
      <c r="B292" t="s">
        <v>1151</v>
      </c>
      <c r="C292">
        <f>VLOOKUP(B292,[1]Sheet2!A$1:B$100,2,FALSE)</f>
        <v>29</v>
      </c>
      <c r="D292" t="s">
        <v>1006</v>
      </c>
      <c r="E292" t="s">
        <v>1007</v>
      </c>
      <c r="F292" t="s">
        <v>1008</v>
      </c>
      <c r="G292" t="s">
        <v>1009</v>
      </c>
      <c r="H292">
        <v>2001</v>
      </c>
      <c r="I292" t="s">
        <v>4726</v>
      </c>
      <c r="J292" t="s">
        <v>22</v>
      </c>
      <c r="K292" t="s">
        <v>1010</v>
      </c>
      <c r="L292">
        <v>7</v>
      </c>
    </row>
    <row r="293" spans="1:14">
      <c r="A293">
        <v>291</v>
      </c>
      <c r="B293" t="s">
        <v>1619</v>
      </c>
      <c r="C293">
        <f>VLOOKUP(B293,[1]Sheet2!A$1:B$100,2,FALSE)</f>
        <v>30</v>
      </c>
      <c r="D293" t="s">
        <v>4623</v>
      </c>
      <c r="E293" s="2" t="s">
        <v>4624</v>
      </c>
      <c r="F293" t="s">
        <v>4625</v>
      </c>
      <c r="H293">
        <v>2005</v>
      </c>
      <c r="I293" t="s">
        <v>4727</v>
      </c>
      <c r="J293" t="s">
        <v>4626</v>
      </c>
      <c r="K293" t="s">
        <v>4627</v>
      </c>
      <c r="L293">
        <v>10</v>
      </c>
      <c r="N293" t="s">
        <v>34</v>
      </c>
    </row>
    <row r="294" spans="1:14">
      <c r="A294">
        <v>292</v>
      </c>
      <c r="B294" t="s">
        <v>1619</v>
      </c>
      <c r="C294">
        <f>VLOOKUP(B294,[1]Sheet2!A$1:B$100,2,FALSE)</f>
        <v>30</v>
      </c>
      <c r="D294" t="s">
        <v>60</v>
      </c>
      <c r="E294" s="2" t="s">
        <v>61</v>
      </c>
      <c r="F294" t="s">
        <v>62</v>
      </c>
      <c r="G294" t="s">
        <v>20</v>
      </c>
      <c r="H294">
        <v>2008</v>
      </c>
      <c r="I294" t="s">
        <v>4704</v>
      </c>
      <c r="J294" t="s">
        <v>22</v>
      </c>
      <c r="K294" t="s">
        <v>63</v>
      </c>
      <c r="L294">
        <v>14</v>
      </c>
      <c r="M294" t="s">
        <v>64</v>
      </c>
    </row>
    <row r="295" spans="1:14">
      <c r="A295">
        <v>293</v>
      </c>
      <c r="B295" t="s">
        <v>1619</v>
      </c>
      <c r="C295">
        <f>VLOOKUP(B295,[1]Sheet2!A$1:B$100,2,FALSE)</f>
        <v>30</v>
      </c>
      <c r="D295" t="s">
        <v>1121</v>
      </c>
      <c r="E295" t="s">
        <v>1122</v>
      </c>
      <c r="F295" t="s">
        <v>1123</v>
      </c>
      <c r="G295" t="s">
        <v>1115</v>
      </c>
      <c r="H295">
        <v>2007</v>
      </c>
      <c r="I295" t="s">
        <v>4728</v>
      </c>
      <c r="J295" t="s">
        <v>22</v>
      </c>
      <c r="K295" t="s">
        <v>1124</v>
      </c>
      <c r="L295">
        <v>9</v>
      </c>
    </row>
    <row r="296" spans="1:14">
      <c r="A296">
        <v>294</v>
      </c>
      <c r="B296" t="s">
        <v>1619</v>
      </c>
      <c r="C296">
        <f>VLOOKUP(B296,[1]Sheet2!A$1:B$100,2,FALSE)</f>
        <v>30</v>
      </c>
      <c r="D296" t="s">
        <v>110</v>
      </c>
      <c r="F296" t="s">
        <v>111</v>
      </c>
      <c r="G296" t="s">
        <v>112</v>
      </c>
      <c r="H296">
        <v>1996</v>
      </c>
      <c r="J296" t="s">
        <v>102</v>
      </c>
      <c r="L296">
        <v>9</v>
      </c>
      <c r="N296" t="s">
        <v>34</v>
      </c>
    </row>
    <row r="297" spans="1:14">
      <c r="A297">
        <v>295</v>
      </c>
      <c r="B297" t="s">
        <v>1619</v>
      </c>
      <c r="C297">
        <f>VLOOKUP(B297,[1]Sheet2!A$1:B$100,2,FALSE)</f>
        <v>30</v>
      </c>
      <c r="D297" t="s">
        <v>4636</v>
      </c>
      <c r="E297" s="2"/>
      <c r="F297" t="s">
        <v>4637</v>
      </c>
      <c r="J297" t="s">
        <v>22</v>
      </c>
      <c r="L297">
        <v>9</v>
      </c>
      <c r="N297" t="s">
        <v>34</v>
      </c>
    </row>
    <row r="298" spans="1:14">
      <c r="A298">
        <v>296</v>
      </c>
      <c r="B298" t="s">
        <v>1619</v>
      </c>
      <c r="C298">
        <f>VLOOKUP(B298,[1]Sheet2!A$1:B$100,2,FALSE)</f>
        <v>30</v>
      </c>
      <c r="D298" t="s">
        <v>3580</v>
      </c>
      <c r="E298" t="s">
        <v>3581</v>
      </c>
      <c r="F298" t="s">
        <v>3582</v>
      </c>
      <c r="G298" t="s">
        <v>3569</v>
      </c>
      <c r="H298">
        <v>2012</v>
      </c>
      <c r="I298" t="s">
        <v>97</v>
      </c>
      <c r="J298" t="s">
        <v>22</v>
      </c>
      <c r="K298" t="s">
        <v>3583</v>
      </c>
      <c r="L298">
        <v>15</v>
      </c>
    </row>
    <row r="299" spans="1:14">
      <c r="A299">
        <v>297</v>
      </c>
      <c r="B299" t="s">
        <v>1619</v>
      </c>
      <c r="C299">
        <f>VLOOKUP(B299,[1]Sheet2!A$1:B$100,2,FALSE)</f>
        <v>30</v>
      </c>
      <c r="D299" t="s">
        <v>2827</v>
      </c>
      <c r="E299" t="s">
        <v>2828</v>
      </c>
      <c r="F299" t="s">
        <v>2829</v>
      </c>
      <c r="G299" t="s">
        <v>2830</v>
      </c>
      <c r="H299">
        <v>2007</v>
      </c>
      <c r="I299" t="s">
        <v>4729</v>
      </c>
      <c r="J299" t="s">
        <v>22</v>
      </c>
      <c r="K299" t="s">
        <v>2831</v>
      </c>
      <c r="L299">
        <v>7</v>
      </c>
    </row>
    <row r="300" spans="1:14">
      <c r="A300">
        <v>298</v>
      </c>
      <c r="B300" t="s">
        <v>1619</v>
      </c>
      <c r="C300">
        <f>VLOOKUP(B300,[1]Sheet2!A$1:B$100,2,FALSE)</f>
        <v>30</v>
      </c>
      <c r="D300" t="s">
        <v>3483</v>
      </c>
      <c r="E300" t="s">
        <v>3484</v>
      </c>
      <c r="F300" t="s">
        <v>3485</v>
      </c>
      <c r="G300" t="s">
        <v>3486</v>
      </c>
      <c r="H300">
        <v>2012</v>
      </c>
      <c r="I300" t="s">
        <v>4711</v>
      </c>
      <c r="J300" t="s">
        <v>22</v>
      </c>
      <c r="K300" t="s">
        <v>3487</v>
      </c>
      <c r="L300">
        <v>8</v>
      </c>
      <c r="M300" t="s">
        <v>3484</v>
      </c>
      <c r="N300" t="s">
        <v>1717</v>
      </c>
    </row>
    <row r="301" spans="1:14">
      <c r="A301">
        <v>299</v>
      </c>
      <c r="B301" t="s">
        <v>1619</v>
      </c>
      <c r="C301">
        <f>VLOOKUP(B301,[1]Sheet2!A$1:B$100,2,FALSE)</f>
        <v>30</v>
      </c>
      <c r="D301" t="s">
        <v>4040</v>
      </c>
      <c r="E301" t="s">
        <v>4041</v>
      </c>
      <c r="F301" t="s">
        <v>4042</v>
      </c>
      <c r="G301" t="s">
        <v>4032</v>
      </c>
      <c r="H301">
        <v>2006</v>
      </c>
      <c r="I301" t="s">
        <v>4676</v>
      </c>
      <c r="J301" t="s">
        <v>22</v>
      </c>
      <c r="K301" t="s">
        <v>4043</v>
      </c>
      <c r="L301">
        <v>9</v>
      </c>
      <c r="M301" t="s">
        <v>4044</v>
      </c>
    </row>
    <row r="302" spans="1:14">
      <c r="A302">
        <v>300</v>
      </c>
      <c r="B302" t="s">
        <v>1619</v>
      </c>
      <c r="C302">
        <f>VLOOKUP(B302,[1]Sheet2!A$1:B$100,2,FALSE)</f>
        <v>30</v>
      </c>
      <c r="D302" t="s">
        <v>4023</v>
      </c>
      <c r="E302" t="s">
        <v>4024</v>
      </c>
      <c r="F302" t="s">
        <v>4025</v>
      </c>
      <c r="G302" t="s">
        <v>4026</v>
      </c>
      <c r="H302">
        <v>2005</v>
      </c>
      <c r="I302" t="s">
        <v>4676</v>
      </c>
      <c r="J302" t="s">
        <v>22</v>
      </c>
      <c r="K302" t="s">
        <v>4027</v>
      </c>
      <c r="L302">
        <v>7</v>
      </c>
      <c r="M302" t="s">
        <v>4028</v>
      </c>
    </row>
    <row r="303" spans="1:14">
      <c r="A303">
        <v>301</v>
      </c>
      <c r="B303" t="s">
        <v>169</v>
      </c>
      <c r="C303">
        <f>VLOOKUP(B303,[1]Sheet2!A$1:B$100,2,FALSE)</f>
        <v>31</v>
      </c>
      <c r="D303" t="s">
        <v>4730</v>
      </c>
      <c r="E303" t="s">
        <v>4731</v>
      </c>
      <c r="F303" t="s">
        <v>4732</v>
      </c>
      <c r="G303" t="s">
        <v>4149</v>
      </c>
      <c r="H303">
        <v>2008</v>
      </c>
      <c r="I303" t="s">
        <v>4733</v>
      </c>
      <c r="J303" t="s">
        <v>22</v>
      </c>
      <c r="K303" t="s">
        <v>4734</v>
      </c>
      <c r="L303">
        <v>7</v>
      </c>
      <c r="M303" t="s">
        <v>4731</v>
      </c>
      <c r="N303" t="s">
        <v>24</v>
      </c>
    </row>
    <row r="304" spans="1:14">
      <c r="A304">
        <v>302</v>
      </c>
      <c r="B304" t="s">
        <v>169</v>
      </c>
      <c r="C304">
        <f>VLOOKUP(B304,[1]Sheet2!A$1:B$100,2,FALSE)</f>
        <v>31</v>
      </c>
      <c r="D304" t="s">
        <v>4735</v>
      </c>
      <c r="E304" s="2" t="s">
        <v>4736</v>
      </c>
      <c r="F304" t="s">
        <v>4737</v>
      </c>
      <c r="H304">
        <v>2004</v>
      </c>
      <c r="I304" t="s">
        <v>4738</v>
      </c>
      <c r="J304" t="s">
        <v>167</v>
      </c>
      <c r="K304" t="s">
        <v>4739</v>
      </c>
      <c r="L304">
        <v>6</v>
      </c>
      <c r="M304" t="s">
        <v>4736</v>
      </c>
      <c r="N304" t="s">
        <v>4501</v>
      </c>
    </row>
    <row r="305" spans="1:14">
      <c r="A305">
        <v>303</v>
      </c>
      <c r="B305" t="s">
        <v>169</v>
      </c>
      <c r="C305">
        <f>VLOOKUP(B305,[1]Sheet2!A$1:B$100,2,FALSE)</f>
        <v>31</v>
      </c>
      <c r="D305" t="s">
        <v>4740</v>
      </c>
      <c r="E305" s="2" t="s">
        <v>4741</v>
      </c>
      <c r="F305" t="s">
        <v>4742</v>
      </c>
      <c r="H305">
        <v>2010</v>
      </c>
      <c r="I305" t="s">
        <v>4686</v>
      </c>
      <c r="J305" t="s">
        <v>167</v>
      </c>
      <c r="K305" t="s">
        <v>4743</v>
      </c>
      <c r="L305">
        <v>10</v>
      </c>
      <c r="N305" t="s">
        <v>34</v>
      </c>
    </row>
    <row r="306" spans="1:14">
      <c r="A306">
        <v>304</v>
      </c>
      <c r="B306" t="s">
        <v>169</v>
      </c>
      <c r="C306">
        <f>VLOOKUP(B306,[1]Sheet2!A$1:B$100,2,FALSE)</f>
        <v>31</v>
      </c>
      <c r="D306" t="s">
        <v>4744</v>
      </c>
      <c r="E306" t="s">
        <v>4745</v>
      </c>
      <c r="F306" t="s">
        <v>4746</v>
      </c>
      <c r="G306" t="s">
        <v>4747</v>
      </c>
      <c r="H306">
        <v>2003</v>
      </c>
      <c r="I306" t="s">
        <v>4726</v>
      </c>
      <c r="J306" t="s">
        <v>22</v>
      </c>
      <c r="K306" t="s">
        <v>4748</v>
      </c>
      <c r="L306">
        <v>8</v>
      </c>
    </row>
    <row r="307" spans="1:14">
      <c r="A307">
        <v>305</v>
      </c>
      <c r="B307" t="s">
        <v>169</v>
      </c>
      <c r="C307">
        <f>VLOOKUP(B307,[1]Sheet2!A$1:B$100,2,FALSE)</f>
        <v>31</v>
      </c>
      <c r="D307" t="s">
        <v>2397</v>
      </c>
      <c r="E307" t="s">
        <v>2398</v>
      </c>
      <c r="F307" t="s">
        <v>2399</v>
      </c>
      <c r="G307" t="s">
        <v>2311</v>
      </c>
      <c r="H307">
        <v>2011</v>
      </c>
      <c r="I307" t="s">
        <v>863</v>
      </c>
      <c r="J307" t="s">
        <v>22</v>
      </c>
      <c r="K307" t="s">
        <v>2400</v>
      </c>
      <c r="L307">
        <v>9</v>
      </c>
    </row>
    <row r="308" spans="1:14">
      <c r="A308">
        <v>306</v>
      </c>
      <c r="B308" t="s">
        <v>169</v>
      </c>
      <c r="C308">
        <f>VLOOKUP(B308,[1]Sheet2!A$1:B$100,2,FALSE)</f>
        <v>31</v>
      </c>
      <c r="D308" t="s">
        <v>3076</v>
      </c>
      <c r="E308" t="s">
        <v>3077</v>
      </c>
      <c r="F308" t="s">
        <v>3078</v>
      </c>
      <c r="G308" t="s">
        <v>3058</v>
      </c>
      <c r="H308">
        <v>2008</v>
      </c>
      <c r="I308" t="s">
        <v>4749</v>
      </c>
      <c r="J308" t="s">
        <v>22</v>
      </c>
      <c r="K308" t="s">
        <v>3079</v>
      </c>
      <c r="L308">
        <v>7</v>
      </c>
      <c r="M308" t="s">
        <v>3080</v>
      </c>
    </row>
    <row r="309" spans="1:14">
      <c r="A309">
        <v>307</v>
      </c>
      <c r="B309" t="s">
        <v>169</v>
      </c>
      <c r="C309">
        <f>VLOOKUP(B309,[1]Sheet2!A$1:B$100,2,FALSE)</f>
        <v>31</v>
      </c>
      <c r="D309" t="s">
        <v>4750</v>
      </c>
      <c r="E309" t="s">
        <v>4751</v>
      </c>
      <c r="F309" t="s">
        <v>4752</v>
      </c>
      <c r="G309" t="s">
        <v>4753</v>
      </c>
      <c r="H309">
        <v>2006</v>
      </c>
      <c r="I309" t="s">
        <v>97</v>
      </c>
      <c r="J309" t="s">
        <v>22</v>
      </c>
      <c r="K309" t="s">
        <v>4754</v>
      </c>
      <c r="L309">
        <v>8</v>
      </c>
      <c r="M309" t="s">
        <v>4755</v>
      </c>
    </row>
    <row r="310" spans="1:14">
      <c r="A310">
        <v>308</v>
      </c>
      <c r="B310" t="s">
        <v>169</v>
      </c>
      <c r="C310">
        <f>VLOOKUP(B310,[1]Sheet2!A$1:B$100,2,FALSE)</f>
        <v>31</v>
      </c>
      <c r="D310" t="s">
        <v>4756</v>
      </c>
      <c r="E310" t="s">
        <v>4757</v>
      </c>
      <c r="F310" t="s">
        <v>389</v>
      </c>
      <c r="G310" t="s">
        <v>384</v>
      </c>
      <c r="H310">
        <v>2009</v>
      </c>
      <c r="I310" t="s">
        <v>390</v>
      </c>
      <c r="J310" t="s">
        <v>22</v>
      </c>
      <c r="K310" t="s">
        <v>4758</v>
      </c>
      <c r="L310">
        <v>7</v>
      </c>
      <c r="M310" t="s">
        <v>4759</v>
      </c>
    </row>
    <row r="311" spans="1:14">
      <c r="A311">
        <v>309</v>
      </c>
      <c r="B311" t="s">
        <v>169</v>
      </c>
      <c r="C311">
        <f>VLOOKUP(B311,[1]Sheet2!A$1:B$100,2,FALSE)</f>
        <v>31</v>
      </c>
      <c r="D311" t="s">
        <v>4760</v>
      </c>
      <c r="E311" t="s">
        <v>4761</v>
      </c>
      <c r="F311" t="s">
        <v>4762</v>
      </c>
      <c r="G311" t="s">
        <v>4763</v>
      </c>
      <c r="H311">
        <v>2010</v>
      </c>
      <c r="I311" t="s">
        <v>97</v>
      </c>
      <c r="J311" t="s">
        <v>22</v>
      </c>
      <c r="K311" t="s">
        <v>4764</v>
      </c>
      <c r="L311">
        <v>6</v>
      </c>
    </row>
    <row r="312" spans="1:14">
      <c r="A312">
        <v>310</v>
      </c>
      <c r="B312" t="s">
        <v>169</v>
      </c>
      <c r="C312">
        <f>VLOOKUP(B312,[1]Sheet2!A$1:B$100,2,FALSE)</f>
        <v>31</v>
      </c>
      <c r="D312" t="s">
        <v>4765</v>
      </c>
      <c r="E312" t="s">
        <v>4766</v>
      </c>
      <c r="F312" t="s">
        <v>4767</v>
      </c>
      <c r="G312" t="s">
        <v>848</v>
      </c>
      <c r="H312">
        <v>2008</v>
      </c>
      <c r="I312" t="s">
        <v>4704</v>
      </c>
      <c r="J312" t="s">
        <v>22</v>
      </c>
      <c r="K312" t="s">
        <v>4768</v>
      </c>
      <c r="L312">
        <v>8</v>
      </c>
      <c r="M312" t="s">
        <v>4769</v>
      </c>
    </row>
    <row r="313" spans="1:14">
      <c r="A313">
        <v>311</v>
      </c>
      <c r="B313" t="s">
        <v>142</v>
      </c>
      <c r="C313">
        <f>VLOOKUP(B313,[1]Sheet2!A$1:B$100,2,FALSE)</f>
        <v>32</v>
      </c>
      <c r="D313" t="s">
        <v>4770</v>
      </c>
      <c r="E313" s="2"/>
      <c r="F313" t="s">
        <v>4771</v>
      </c>
      <c r="G313" t="s">
        <v>4772</v>
      </c>
      <c r="H313">
        <v>2004</v>
      </c>
      <c r="J313" t="s">
        <v>167</v>
      </c>
      <c r="L313">
        <v>8</v>
      </c>
      <c r="N313" t="s">
        <v>34</v>
      </c>
    </row>
    <row r="314" spans="1:14">
      <c r="A314">
        <v>312</v>
      </c>
      <c r="B314" t="s">
        <v>142</v>
      </c>
      <c r="C314">
        <f>VLOOKUP(B314,[1]Sheet2!A$1:B$100,2,FALSE)</f>
        <v>32</v>
      </c>
      <c r="D314" t="s">
        <v>3249</v>
      </c>
      <c r="E314" t="s">
        <v>3250</v>
      </c>
      <c r="F314" t="s">
        <v>3251</v>
      </c>
      <c r="G314" t="s">
        <v>3252</v>
      </c>
      <c r="H314">
        <v>2011</v>
      </c>
      <c r="I314" t="s">
        <v>535</v>
      </c>
      <c r="J314" t="s">
        <v>22</v>
      </c>
      <c r="K314" t="s">
        <v>3253</v>
      </c>
      <c r="L314">
        <v>11</v>
      </c>
      <c r="M314" t="s">
        <v>3254</v>
      </c>
    </row>
    <row r="315" spans="1:14">
      <c r="A315">
        <v>313</v>
      </c>
      <c r="B315" t="s">
        <v>142</v>
      </c>
      <c r="C315">
        <f>VLOOKUP(B315,[1]Sheet2!A$1:B$100,2,FALSE)</f>
        <v>32</v>
      </c>
      <c r="D315" t="s">
        <v>4773</v>
      </c>
      <c r="E315" t="s">
        <v>4774</v>
      </c>
      <c r="F315" t="s">
        <v>4775</v>
      </c>
      <c r="G315" t="s">
        <v>3058</v>
      </c>
      <c r="H315">
        <v>2013</v>
      </c>
      <c r="I315" t="s">
        <v>3059</v>
      </c>
      <c r="J315" t="s">
        <v>22</v>
      </c>
      <c r="K315" t="s">
        <v>4776</v>
      </c>
      <c r="L315">
        <v>11</v>
      </c>
      <c r="M315" t="s">
        <v>4774</v>
      </c>
      <c r="N315" t="s">
        <v>24</v>
      </c>
    </row>
    <row r="316" spans="1:14">
      <c r="A316">
        <v>314</v>
      </c>
      <c r="B316" t="s">
        <v>142</v>
      </c>
      <c r="C316">
        <f>VLOOKUP(B316,[1]Sheet2!A$1:B$100,2,FALSE)</f>
        <v>32</v>
      </c>
      <c r="D316" t="s">
        <v>4777</v>
      </c>
      <c r="E316" s="2"/>
      <c r="F316" t="s">
        <v>4778</v>
      </c>
      <c r="G316" t="s">
        <v>4779</v>
      </c>
      <c r="H316">
        <v>2004</v>
      </c>
      <c r="J316" t="s">
        <v>102</v>
      </c>
      <c r="L316">
        <v>8</v>
      </c>
      <c r="N316" t="s">
        <v>34</v>
      </c>
    </row>
    <row r="317" spans="1:14">
      <c r="A317">
        <v>315</v>
      </c>
      <c r="B317" t="s">
        <v>142</v>
      </c>
      <c r="C317">
        <f>VLOOKUP(B317,[1]Sheet2!A$1:B$100,2,FALSE)</f>
        <v>32</v>
      </c>
      <c r="D317" t="s">
        <v>4780</v>
      </c>
      <c r="E317" t="s">
        <v>4781</v>
      </c>
      <c r="F317" t="s">
        <v>4782</v>
      </c>
      <c r="G317" t="s">
        <v>2047</v>
      </c>
      <c r="H317">
        <v>2006</v>
      </c>
      <c r="I317" t="s">
        <v>4783</v>
      </c>
      <c r="J317" t="s">
        <v>102</v>
      </c>
      <c r="K317" t="s">
        <v>4784</v>
      </c>
      <c r="L317">
        <v>6</v>
      </c>
    </row>
    <row r="318" spans="1:14">
      <c r="A318">
        <v>316</v>
      </c>
      <c r="B318" t="s">
        <v>142</v>
      </c>
      <c r="C318">
        <f>VLOOKUP(B318,[1]Sheet2!A$1:B$100,2,FALSE)</f>
        <v>32</v>
      </c>
      <c r="D318" t="s">
        <v>4785</v>
      </c>
      <c r="E318" t="s">
        <v>4786</v>
      </c>
      <c r="F318" t="s">
        <v>4787</v>
      </c>
      <c r="G318" t="s">
        <v>848</v>
      </c>
      <c r="H318">
        <v>2012</v>
      </c>
      <c r="I318" t="s">
        <v>4685</v>
      </c>
      <c r="J318" t="s">
        <v>22</v>
      </c>
      <c r="K318" t="s">
        <v>4788</v>
      </c>
      <c r="L318">
        <v>10</v>
      </c>
      <c r="M318" t="s">
        <v>4789</v>
      </c>
    </row>
    <row r="319" spans="1:14">
      <c r="A319">
        <v>317</v>
      </c>
      <c r="B319" t="s">
        <v>142</v>
      </c>
      <c r="C319">
        <f>VLOOKUP(B319,[1]Sheet2!A$1:B$100,2,FALSE)</f>
        <v>32</v>
      </c>
      <c r="D319" t="s">
        <v>4790</v>
      </c>
      <c r="E319" s="2"/>
      <c r="F319" t="s">
        <v>4791</v>
      </c>
      <c r="G319" t="s">
        <v>4792</v>
      </c>
      <c r="H319">
        <v>2007</v>
      </c>
      <c r="J319" t="s">
        <v>167</v>
      </c>
      <c r="L319">
        <v>8</v>
      </c>
      <c r="N319" t="s">
        <v>34</v>
      </c>
    </row>
    <row r="320" spans="1:14">
      <c r="A320">
        <v>318</v>
      </c>
      <c r="B320" t="s">
        <v>142</v>
      </c>
      <c r="C320">
        <f>VLOOKUP(B320,[1]Sheet2!A$1:B$100,2,FALSE)</f>
        <v>32</v>
      </c>
      <c r="D320" t="s">
        <v>4793</v>
      </c>
      <c r="E320" s="2" t="s">
        <v>4794</v>
      </c>
      <c r="F320" t="s">
        <v>4795</v>
      </c>
      <c r="H320">
        <v>1992</v>
      </c>
      <c r="I320" t="s">
        <v>4681</v>
      </c>
      <c r="J320" t="s">
        <v>22</v>
      </c>
      <c r="K320" t="s">
        <v>4796</v>
      </c>
      <c r="L320">
        <v>6</v>
      </c>
    </row>
    <row r="321" spans="1:14">
      <c r="A321">
        <v>319</v>
      </c>
      <c r="B321" t="s">
        <v>142</v>
      </c>
      <c r="C321">
        <f>VLOOKUP(B321,[1]Sheet2!A$1:B$100,2,FALSE)</f>
        <v>32</v>
      </c>
      <c r="D321" t="s">
        <v>4797</v>
      </c>
      <c r="E321" s="2"/>
      <c r="F321" t="s">
        <v>4798</v>
      </c>
      <c r="G321" t="s">
        <v>4799</v>
      </c>
      <c r="H321">
        <v>1995</v>
      </c>
      <c r="I321" t="s">
        <v>4800</v>
      </c>
      <c r="J321" t="s">
        <v>22</v>
      </c>
      <c r="L321">
        <v>8</v>
      </c>
      <c r="N321" t="s">
        <v>34</v>
      </c>
    </row>
    <row r="322" spans="1:14">
      <c r="A322">
        <v>320</v>
      </c>
      <c r="B322" t="s">
        <v>142</v>
      </c>
      <c r="C322">
        <f>VLOOKUP(B322,[1]Sheet2!A$1:B$100,2,FALSE)</f>
        <v>32</v>
      </c>
      <c r="D322" t="s">
        <v>4801</v>
      </c>
      <c r="F322" t="s">
        <v>3000</v>
      </c>
      <c r="G322" t="s">
        <v>4149</v>
      </c>
      <c r="H322">
        <v>1988</v>
      </c>
      <c r="J322" t="s">
        <v>22</v>
      </c>
      <c r="L322">
        <v>8</v>
      </c>
      <c r="N322" t="s">
        <v>34</v>
      </c>
    </row>
    <row r="323" spans="1:14">
      <c r="A323">
        <v>321</v>
      </c>
      <c r="B323" t="s">
        <v>696</v>
      </c>
      <c r="C323">
        <f>VLOOKUP(B323,[1]Sheet2!A$1:B$100,2,FALSE)</f>
        <v>33</v>
      </c>
      <c r="D323" t="s">
        <v>4802</v>
      </c>
      <c r="E323" t="s">
        <v>4803</v>
      </c>
      <c r="F323" t="s">
        <v>4804</v>
      </c>
      <c r="G323" t="s">
        <v>2904</v>
      </c>
      <c r="H323">
        <v>2013</v>
      </c>
      <c r="I323" t="s">
        <v>4805</v>
      </c>
      <c r="J323" t="s">
        <v>22</v>
      </c>
      <c r="K323" t="s">
        <v>4806</v>
      </c>
      <c r="L323">
        <v>7</v>
      </c>
      <c r="M323" t="s">
        <v>4807</v>
      </c>
    </row>
    <row r="324" spans="1:14">
      <c r="A324">
        <v>322</v>
      </c>
      <c r="B324" t="s">
        <v>696</v>
      </c>
      <c r="C324">
        <f>VLOOKUP(B324,[1]Sheet2!A$1:B$100,2,FALSE)</f>
        <v>33</v>
      </c>
      <c r="D324" t="s">
        <v>4808</v>
      </c>
      <c r="E324" t="s">
        <v>4809</v>
      </c>
      <c r="F324" t="s">
        <v>4810</v>
      </c>
      <c r="G324" t="s">
        <v>4811</v>
      </c>
      <c r="H324">
        <v>2012</v>
      </c>
      <c r="I324" t="s">
        <v>863</v>
      </c>
      <c r="J324" t="s">
        <v>22</v>
      </c>
      <c r="K324" t="s">
        <v>4812</v>
      </c>
      <c r="L324">
        <v>7</v>
      </c>
    </row>
    <row r="325" spans="1:14">
      <c r="A325">
        <v>323</v>
      </c>
      <c r="B325" t="s">
        <v>696</v>
      </c>
      <c r="C325">
        <f>VLOOKUP(B325,[1]Sheet2!A$1:B$100,2,FALSE)</f>
        <v>33</v>
      </c>
      <c r="D325" t="s">
        <v>4813</v>
      </c>
      <c r="E325" t="s">
        <v>4814</v>
      </c>
      <c r="F325" t="s">
        <v>1704</v>
      </c>
      <c r="G325" t="s">
        <v>1694</v>
      </c>
      <c r="H325">
        <v>2012</v>
      </c>
      <c r="I325" t="s">
        <v>863</v>
      </c>
      <c r="J325" t="s">
        <v>22</v>
      </c>
      <c r="K325" t="s">
        <v>4815</v>
      </c>
      <c r="L325">
        <v>5</v>
      </c>
    </row>
    <row r="326" spans="1:14">
      <c r="A326">
        <v>324</v>
      </c>
      <c r="B326" t="s">
        <v>696</v>
      </c>
      <c r="C326">
        <f>VLOOKUP(B326,[1]Sheet2!A$1:B$100,2,FALSE)</f>
        <v>33</v>
      </c>
      <c r="D326" t="s">
        <v>4816</v>
      </c>
      <c r="E326" t="s">
        <v>4817</v>
      </c>
      <c r="F326" t="s">
        <v>4818</v>
      </c>
      <c r="G326" t="s">
        <v>4819</v>
      </c>
      <c r="H326">
        <v>2001</v>
      </c>
      <c r="I326" t="s">
        <v>4728</v>
      </c>
      <c r="J326" t="s">
        <v>22</v>
      </c>
      <c r="K326" t="s">
        <v>4820</v>
      </c>
      <c r="L326">
        <v>7</v>
      </c>
    </row>
    <row r="327" spans="1:14">
      <c r="A327">
        <v>325</v>
      </c>
      <c r="B327" t="s">
        <v>696</v>
      </c>
      <c r="C327">
        <f>VLOOKUP(B327,[1]Sheet2!A$1:B$100,2,FALSE)</f>
        <v>33</v>
      </c>
      <c r="D327" t="s">
        <v>4821</v>
      </c>
      <c r="E327" t="s">
        <v>4822</v>
      </c>
      <c r="F327" t="s">
        <v>4823</v>
      </c>
      <c r="G327" t="s">
        <v>496</v>
      </c>
      <c r="H327">
        <v>2012</v>
      </c>
      <c r="I327" t="s">
        <v>424</v>
      </c>
      <c r="J327" t="s">
        <v>22</v>
      </c>
      <c r="K327" t="s">
        <v>4824</v>
      </c>
      <c r="L327">
        <v>10</v>
      </c>
      <c r="M327" t="s">
        <v>4825</v>
      </c>
    </row>
    <row r="328" spans="1:14">
      <c r="A328">
        <v>326</v>
      </c>
      <c r="B328" t="s">
        <v>696</v>
      </c>
      <c r="C328">
        <f>VLOOKUP(B328,[1]Sheet2!A$1:B$100,2,FALSE)</f>
        <v>33</v>
      </c>
      <c r="D328" t="s">
        <v>4826</v>
      </c>
      <c r="E328" t="s">
        <v>4827</v>
      </c>
      <c r="F328" t="s">
        <v>4828</v>
      </c>
      <c r="G328" t="s">
        <v>4829</v>
      </c>
      <c r="H328">
        <v>1988</v>
      </c>
      <c r="I328" t="s">
        <v>97</v>
      </c>
      <c r="J328" t="s">
        <v>22</v>
      </c>
      <c r="K328" t="s">
        <v>4830</v>
      </c>
      <c r="L328">
        <v>7</v>
      </c>
    </row>
    <row r="329" spans="1:14">
      <c r="A329">
        <v>327</v>
      </c>
      <c r="B329" t="s">
        <v>696</v>
      </c>
      <c r="C329">
        <f>VLOOKUP(B329,[1]Sheet2!A$1:B$100,2,FALSE)</f>
        <v>33</v>
      </c>
      <c r="D329" t="s">
        <v>4831</v>
      </c>
      <c r="E329" s="2" t="s">
        <v>4832</v>
      </c>
      <c r="F329" t="s">
        <v>4833</v>
      </c>
      <c r="G329" t="s">
        <v>4834</v>
      </c>
      <c r="H329">
        <v>2011</v>
      </c>
      <c r="I329" t="s">
        <v>4713</v>
      </c>
      <c r="J329" t="s">
        <v>167</v>
      </c>
      <c r="K329" t="s">
        <v>4835</v>
      </c>
      <c r="L329">
        <v>6</v>
      </c>
      <c r="M329" t="s">
        <v>4832</v>
      </c>
      <c r="N329" t="s">
        <v>24</v>
      </c>
    </row>
    <row r="330" spans="1:14">
      <c r="A330">
        <v>328</v>
      </c>
      <c r="B330" t="s">
        <v>696</v>
      </c>
      <c r="C330">
        <f>VLOOKUP(B330,[1]Sheet2!A$1:B$100,2,FALSE)</f>
        <v>33</v>
      </c>
      <c r="D330" t="s">
        <v>4836</v>
      </c>
      <c r="E330" t="s">
        <v>4837</v>
      </c>
      <c r="F330" t="s">
        <v>4838</v>
      </c>
      <c r="G330" t="s">
        <v>4839</v>
      </c>
      <c r="H330">
        <v>1989</v>
      </c>
      <c r="I330" t="s">
        <v>863</v>
      </c>
      <c r="J330" t="s">
        <v>22</v>
      </c>
      <c r="K330" t="s">
        <v>4840</v>
      </c>
      <c r="L330">
        <v>6</v>
      </c>
    </row>
    <row r="331" spans="1:14">
      <c r="A331">
        <v>329</v>
      </c>
      <c r="B331" t="s">
        <v>696</v>
      </c>
      <c r="C331">
        <f>VLOOKUP(B331,[1]Sheet2!A$1:B$100,2,FALSE)</f>
        <v>33</v>
      </c>
      <c r="D331" t="s">
        <v>4841</v>
      </c>
      <c r="E331" t="s">
        <v>4842</v>
      </c>
      <c r="F331" t="s">
        <v>4843</v>
      </c>
      <c r="G331" t="s">
        <v>593</v>
      </c>
      <c r="H331">
        <v>2009</v>
      </c>
      <c r="I331" t="s">
        <v>97</v>
      </c>
      <c r="J331" t="s">
        <v>22</v>
      </c>
      <c r="K331" t="s">
        <v>4844</v>
      </c>
      <c r="L331">
        <v>7</v>
      </c>
    </row>
    <row r="332" spans="1:14">
      <c r="A332">
        <v>330</v>
      </c>
      <c r="B332" t="s">
        <v>696</v>
      </c>
      <c r="C332">
        <f>VLOOKUP(B332,[1]Sheet2!A$1:B$100,2,FALSE)</f>
        <v>33</v>
      </c>
      <c r="D332" t="s">
        <v>4845</v>
      </c>
      <c r="E332" s="2"/>
      <c r="F332" t="s">
        <v>4846</v>
      </c>
      <c r="G332" t="s">
        <v>4847</v>
      </c>
      <c r="H332">
        <v>2004</v>
      </c>
      <c r="I332" t="s">
        <v>4848</v>
      </c>
      <c r="J332" t="s">
        <v>102</v>
      </c>
      <c r="L332">
        <v>7</v>
      </c>
      <c r="N332" t="s">
        <v>34</v>
      </c>
    </row>
    <row r="333" spans="1:14">
      <c r="A333">
        <v>331</v>
      </c>
      <c r="B333" t="s">
        <v>113</v>
      </c>
      <c r="C333">
        <f>VLOOKUP(B333,[1]Sheet2!A$1:B$100,2,FALSE)</f>
        <v>34</v>
      </c>
      <c r="D333" t="s">
        <v>4849</v>
      </c>
      <c r="E333" t="s">
        <v>4850</v>
      </c>
      <c r="F333" t="s">
        <v>4851</v>
      </c>
      <c r="G333" t="s">
        <v>2311</v>
      </c>
      <c r="H333">
        <v>2012</v>
      </c>
      <c r="I333" t="s">
        <v>863</v>
      </c>
      <c r="J333" t="s">
        <v>22</v>
      </c>
      <c r="K333" t="s">
        <v>4852</v>
      </c>
      <c r="L333">
        <v>7</v>
      </c>
      <c r="M333" t="s">
        <v>4853</v>
      </c>
    </row>
    <row r="334" spans="1:14">
      <c r="A334">
        <v>332</v>
      </c>
      <c r="B334" t="s">
        <v>113</v>
      </c>
      <c r="C334">
        <f>VLOOKUP(B334,[1]Sheet2!A$1:B$100,2,FALSE)</f>
        <v>34</v>
      </c>
      <c r="D334" t="s">
        <v>4854</v>
      </c>
      <c r="E334" t="s">
        <v>4855</v>
      </c>
      <c r="F334" t="s">
        <v>4856</v>
      </c>
      <c r="G334" t="s">
        <v>2573</v>
      </c>
      <c r="H334">
        <v>2012</v>
      </c>
      <c r="I334" t="s">
        <v>863</v>
      </c>
      <c r="J334" t="s">
        <v>22</v>
      </c>
      <c r="K334" t="s">
        <v>4857</v>
      </c>
      <c r="L334">
        <v>8</v>
      </c>
    </row>
    <row r="335" spans="1:14">
      <c r="A335">
        <v>333</v>
      </c>
      <c r="B335" t="s">
        <v>113</v>
      </c>
      <c r="C335">
        <f>VLOOKUP(B335,[1]Sheet2!A$1:B$100,2,FALSE)</f>
        <v>34</v>
      </c>
      <c r="D335" t="s">
        <v>4858</v>
      </c>
      <c r="E335" s="2" t="s">
        <v>4859</v>
      </c>
      <c r="F335" t="s">
        <v>1811</v>
      </c>
      <c r="G335" t="s">
        <v>4860</v>
      </c>
      <c r="H335" t="s">
        <v>4861</v>
      </c>
      <c r="I335" t="s">
        <v>4862</v>
      </c>
      <c r="J335" t="s">
        <v>4344</v>
      </c>
      <c r="K335" t="s">
        <v>4863</v>
      </c>
      <c r="L335">
        <v>6</v>
      </c>
    </row>
    <row r="336" spans="1:14">
      <c r="A336">
        <v>334</v>
      </c>
      <c r="B336" t="s">
        <v>113</v>
      </c>
      <c r="C336">
        <f>VLOOKUP(B336,[1]Sheet2!A$1:B$100,2,FALSE)</f>
        <v>34</v>
      </c>
      <c r="D336" t="s">
        <v>4864</v>
      </c>
      <c r="E336" t="s">
        <v>4865</v>
      </c>
      <c r="F336" t="s">
        <v>4866</v>
      </c>
      <c r="G336" t="s">
        <v>4867</v>
      </c>
      <c r="H336">
        <v>1992</v>
      </c>
      <c r="I336" t="s">
        <v>4676</v>
      </c>
      <c r="J336" t="s">
        <v>22</v>
      </c>
      <c r="K336" t="s">
        <v>4868</v>
      </c>
      <c r="L336">
        <v>7</v>
      </c>
    </row>
    <row r="337" spans="1:14">
      <c r="A337">
        <v>335</v>
      </c>
      <c r="B337" t="s">
        <v>113</v>
      </c>
      <c r="C337">
        <f>VLOOKUP(B337,[1]Sheet2!A$1:B$100,2,FALSE)</f>
        <v>34</v>
      </c>
      <c r="D337" t="s">
        <v>4869</v>
      </c>
      <c r="E337" t="s">
        <v>4870</v>
      </c>
      <c r="F337" t="s">
        <v>4871</v>
      </c>
      <c r="G337" t="s">
        <v>4872</v>
      </c>
      <c r="H337">
        <v>2000</v>
      </c>
      <c r="I337" t="s">
        <v>4873</v>
      </c>
      <c r="J337" t="s">
        <v>102</v>
      </c>
      <c r="K337" t="s">
        <v>4874</v>
      </c>
      <c r="L337">
        <v>6</v>
      </c>
    </row>
    <row r="338" spans="1:14">
      <c r="A338">
        <v>336</v>
      </c>
      <c r="B338" t="s">
        <v>113</v>
      </c>
      <c r="C338">
        <f>VLOOKUP(B338,[1]Sheet2!A$1:B$100,2,FALSE)</f>
        <v>34</v>
      </c>
      <c r="D338" t="s">
        <v>4875</v>
      </c>
      <c r="E338" s="2" t="s">
        <v>4876</v>
      </c>
      <c r="F338" t="s">
        <v>4877</v>
      </c>
      <c r="H338">
        <v>2008</v>
      </c>
      <c r="I338" t="s">
        <v>4727</v>
      </c>
      <c r="J338" t="s">
        <v>4626</v>
      </c>
      <c r="K338" t="s">
        <v>4878</v>
      </c>
      <c r="L338">
        <v>5</v>
      </c>
    </row>
    <row r="339" spans="1:14">
      <c r="A339">
        <v>337</v>
      </c>
      <c r="B339" t="s">
        <v>113</v>
      </c>
      <c r="C339">
        <f>VLOOKUP(B339,[1]Sheet2!A$1:B$100,2,FALSE)</f>
        <v>34</v>
      </c>
      <c r="D339" t="s">
        <v>4879</v>
      </c>
      <c r="E339" s="2"/>
      <c r="F339" t="s">
        <v>4880</v>
      </c>
      <c r="J339" t="s">
        <v>22</v>
      </c>
      <c r="L339">
        <v>7</v>
      </c>
      <c r="N339" t="s">
        <v>34</v>
      </c>
    </row>
    <row r="340" spans="1:14">
      <c r="A340">
        <v>338</v>
      </c>
      <c r="B340" t="s">
        <v>113</v>
      </c>
      <c r="C340">
        <f>VLOOKUP(B340,[1]Sheet2!A$1:B$100,2,FALSE)</f>
        <v>34</v>
      </c>
      <c r="D340" t="s">
        <v>4881</v>
      </c>
      <c r="F340" t="s">
        <v>4882</v>
      </c>
      <c r="G340" t="s">
        <v>4883</v>
      </c>
      <c r="H340">
        <v>1978</v>
      </c>
      <c r="J340" t="s">
        <v>102</v>
      </c>
      <c r="L340">
        <v>7</v>
      </c>
      <c r="N340" t="s">
        <v>34</v>
      </c>
    </row>
    <row r="341" spans="1:14">
      <c r="A341">
        <v>339</v>
      </c>
      <c r="B341" t="s">
        <v>113</v>
      </c>
      <c r="C341">
        <f>VLOOKUP(B341,[1]Sheet2!A$1:B$100,2,FALSE)</f>
        <v>34</v>
      </c>
      <c r="D341" t="s">
        <v>4884</v>
      </c>
      <c r="E341" t="s">
        <v>4885</v>
      </c>
      <c r="F341" t="s">
        <v>4886</v>
      </c>
      <c r="G341" t="s">
        <v>4887</v>
      </c>
      <c r="H341">
        <v>2002</v>
      </c>
      <c r="I341" t="s">
        <v>863</v>
      </c>
      <c r="J341" t="s">
        <v>22</v>
      </c>
      <c r="K341" t="s">
        <v>4888</v>
      </c>
      <c r="L341">
        <v>6</v>
      </c>
      <c r="M341" t="s">
        <v>4889</v>
      </c>
    </row>
    <row r="342" spans="1:14">
      <c r="A342">
        <v>340</v>
      </c>
      <c r="B342" t="s">
        <v>113</v>
      </c>
      <c r="C342">
        <f>VLOOKUP(B342,[1]Sheet2!A$1:B$100,2,FALSE)</f>
        <v>34</v>
      </c>
      <c r="D342" t="s">
        <v>4890</v>
      </c>
      <c r="F342" t="s">
        <v>1988</v>
      </c>
      <c r="G342" t="s">
        <v>4891</v>
      </c>
      <c r="H342">
        <v>1987</v>
      </c>
      <c r="I342" t="s">
        <v>4892</v>
      </c>
      <c r="J342" t="s">
        <v>102</v>
      </c>
      <c r="L342">
        <v>7</v>
      </c>
      <c r="N342" t="s">
        <v>34</v>
      </c>
    </row>
    <row r="343" spans="1:14">
      <c r="A343">
        <v>341</v>
      </c>
      <c r="B343" t="s">
        <v>702</v>
      </c>
      <c r="C343">
        <f>VLOOKUP(B343,[1]Sheet2!A$1:B$100,2,FALSE)</f>
        <v>35</v>
      </c>
      <c r="D343" t="s">
        <v>4893</v>
      </c>
      <c r="E343" s="2"/>
      <c r="F343" t="s">
        <v>4894</v>
      </c>
      <c r="G343" t="s">
        <v>4895</v>
      </c>
      <c r="H343">
        <v>2010</v>
      </c>
      <c r="J343" t="s">
        <v>167</v>
      </c>
      <c r="L343">
        <v>9</v>
      </c>
      <c r="N343" t="s">
        <v>34</v>
      </c>
    </row>
    <row r="344" spans="1:14">
      <c r="A344">
        <v>342</v>
      </c>
      <c r="B344" t="s">
        <v>702</v>
      </c>
      <c r="C344">
        <f>VLOOKUP(B344,[1]Sheet2!A$1:B$100,2,FALSE)</f>
        <v>35</v>
      </c>
      <c r="D344" t="s">
        <v>4896</v>
      </c>
      <c r="E344" s="2" t="s">
        <v>4897</v>
      </c>
      <c r="F344" t="s">
        <v>4898</v>
      </c>
      <c r="G344" t="s">
        <v>1514</v>
      </c>
      <c r="H344">
        <v>2001</v>
      </c>
      <c r="I344" t="s">
        <v>4686</v>
      </c>
      <c r="J344" t="s">
        <v>22</v>
      </c>
      <c r="K344" t="s">
        <v>4899</v>
      </c>
      <c r="L344">
        <v>5</v>
      </c>
    </row>
    <row r="345" spans="1:14">
      <c r="A345">
        <v>343</v>
      </c>
      <c r="B345" t="s">
        <v>702</v>
      </c>
      <c r="C345">
        <f>VLOOKUP(B345,[1]Sheet2!A$1:B$100,2,FALSE)</f>
        <v>35</v>
      </c>
      <c r="D345" t="s">
        <v>4900</v>
      </c>
      <c r="E345" t="s">
        <v>4901</v>
      </c>
      <c r="F345" t="s">
        <v>4902</v>
      </c>
      <c r="G345" t="s">
        <v>4903</v>
      </c>
      <c r="H345">
        <v>2012</v>
      </c>
      <c r="I345" t="s">
        <v>535</v>
      </c>
      <c r="J345" t="s">
        <v>22</v>
      </c>
      <c r="K345" t="s">
        <v>4904</v>
      </c>
      <c r="L345">
        <v>7</v>
      </c>
      <c r="M345" t="s">
        <v>4905</v>
      </c>
    </row>
    <row r="346" spans="1:14">
      <c r="A346">
        <v>344</v>
      </c>
      <c r="B346" t="s">
        <v>702</v>
      </c>
      <c r="C346">
        <f>VLOOKUP(B346,[1]Sheet2!A$1:B$100,2,FALSE)</f>
        <v>35</v>
      </c>
      <c r="D346" t="s">
        <v>4906</v>
      </c>
      <c r="E346" t="s">
        <v>4907</v>
      </c>
      <c r="F346" t="s">
        <v>4908</v>
      </c>
      <c r="G346" t="s">
        <v>4909</v>
      </c>
      <c r="H346">
        <v>2012</v>
      </c>
      <c r="I346" t="s">
        <v>863</v>
      </c>
      <c r="J346" t="s">
        <v>22</v>
      </c>
      <c r="K346" t="s">
        <v>4910</v>
      </c>
      <c r="L346">
        <v>10</v>
      </c>
      <c r="M346" t="s">
        <v>4911</v>
      </c>
    </row>
    <row r="347" spans="1:14">
      <c r="A347">
        <v>345</v>
      </c>
      <c r="B347" t="s">
        <v>702</v>
      </c>
      <c r="C347">
        <f>VLOOKUP(B347,[1]Sheet2!A$1:B$100,2,FALSE)</f>
        <v>35</v>
      </c>
      <c r="D347" t="s">
        <v>76</v>
      </c>
      <c r="E347" t="s">
        <v>77</v>
      </c>
      <c r="F347" t="s">
        <v>78</v>
      </c>
      <c r="G347" t="s">
        <v>20</v>
      </c>
      <c r="H347">
        <v>2012</v>
      </c>
      <c r="I347" t="s">
        <v>21</v>
      </c>
      <c r="J347" t="s">
        <v>22</v>
      </c>
      <c r="K347" t="s">
        <v>79</v>
      </c>
      <c r="L347">
        <v>8</v>
      </c>
      <c r="M347" t="s">
        <v>80</v>
      </c>
    </row>
    <row r="348" spans="1:14">
      <c r="A348">
        <v>346</v>
      </c>
      <c r="B348" t="s">
        <v>702</v>
      </c>
      <c r="C348">
        <f>VLOOKUP(B348,[1]Sheet2!A$1:B$100,2,FALSE)</f>
        <v>35</v>
      </c>
      <c r="D348" t="s">
        <v>4912</v>
      </c>
      <c r="E348" t="s">
        <v>4913</v>
      </c>
      <c r="F348" t="s">
        <v>4914</v>
      </c>
      <c r="G348" t="s">
        <v>3612</v>
      </c>
      <c r="H348">
        <v>2011</v>
      </c>
      <c r="I348" t="s">
        <v>4720</v>
      </c>
      <c r="J348" t="s">
        <v>22</v>
      </c>
      <c r="K348" t="s">
        <v>4915</v>
      </c>
      <c r="L348">
        <v>6</v>
      </c>
      <c r="M348" t="s">
        <v>4916</v>
      </c>
    </row>
    <row r="349" spans="1:14">
      <c r="A349">
        <v>347</v>
      </c>
      <c r="B349" t="s">
        <v>702</v>
      </c>
      <c r="C349">
        <f>VLOOKUP(B349,[1]Sheet2!A$1:B$100,2,FALSE)</f>
        <v>35</v>
      </c>
      <c r="D349" t="s">
        <v>4917</v>
      </c>
      <c r="E349" t="s">
        <v>4918</v>
      </c>
      <c r="F349" t="s">
        <v>4919</v>
      </c>
      <c r="G349" t="s">
        <v>4920</v>
      </c>
      <c r="H349">
        <v>2009</v>
      </c>
      <c r="I349" t="s">
        <v>378</v>
      </c>
      <c r="J349" t="s">
        <v>22</v>
      </c>
      <c r="K349" t="s">
        <v>4921</v>
      </c>
      <c r="L349">
        <v>6</v>
      </c>
    </row>
    <row r="350" spans="1:14">
      <c r="A350">
        <v>348</v>
      </c>
      <c r="B350" t="s">
        <v>702</v>
      </c>
      <c r="C350">
        <f>VLOOKUP(B350,[1]Sheet2!A$1:B$100,2,FALSE)</f>
        <v>35</v>
      </c>
      <c r="D350" t="s">
        <v>4922</v>
      </c>
      <c r="E350" t="s">
        <v>4923</v>
      </c>
      <c r="F350" t="s">
        <v>4924</v>
      </c>
      <c r="G350" t="s">
        <v>1882</v>
      </c>
      <c r="H350">
        <v>2009</v>
      </c>
      <c r="I350" t="s">
        <v>97</v>
      </c>
      <c r="J350" t="s">
        <v>22</v>
      </c>
      <c r="K350" t="s">
        <v>4925</v>
      </c>
      <c r="L350">
        <v>6</v>
      </c>
    </row>
    <row r="351" spans="1:14">
      <c r="A351">
        <v>349</v>
      </c>
      <c r="B351" t="s">
        <v>702</v>
      </c>
      <c r="C351">
        <f>VLOOKUP(B351,[1]Sheet2!A$1:B$100,2,FALSE)</f>
        <v>35</v>
      </c>
      <c r="D351" t="s">
        <v>4926</v>
      </c>
      <c r="E351" t="s">
        <v>4927</v>
      </c>
      <c r="F351" t="s">
        <v>4928</v>
      </c>
      <c r="G351" t="s">
        <v>652</v>
      </c>
      <c r="H351">
        <v>2013</v>
      </c>
      <c r="I351" t="s">
        <v>535</v>
      </c>
      <c r="J351" t="s">
        <v>22</v>
      </c>
      <c r="K351" t="s">
        <v>4929</v>
      </c>
      <c r="L351">
        <v>7</v>
      </c>
      <c r="M351" t="s">
        <v>4930</v>
      </c>
    </row>
    <row r="352" spans="1:14">
      <c r="A352">
        <v>350</v>
      </c>
      <c r="B352" t="s">
        <v>702</v>
      </c>
      <c r="C352">
        <f>VLOOKUP(B352,[1]Sheet2!A$1:B$100,2,FALSE)</f>
        <v>35</v>
      </c>
      <c r="D352" t="s">
        <v>4931</v>
      </c>
      <c r="E352" t="s">
        <v>4932</v>
      </c>
      <c r="F352" t="s">
        <v>4933</v>
      </c>
      <c r="G352" t="s">
        <v>4934</v>
      </c>
      <c r="H352">
        <v>2008</v>
      </c>
      <c r="I352" t="s">
        <v>353</v>
      </c>
      <c r="J352" t="s">
        <v>22</v>
      </c>
      <c r="K352" t="s">
        <v>4935</v>
      </c>
      <c r="L352">
        <v>6</v>
      </c>
    </row>
    <row r="353" spans="1:14">
      <c r="A353">
        <v>351</v>
      </c>
      <c r="B353" t="s">
        <v>103</v>
      </c>
      <c r="C353">
        <f>VLOOKUP(B353,[1]Sheet2!A$1:B$100,2,FALSE)</f>
        <v>36</v>
      </c>
      <c r="D353" t="s">
        <v>4936</v>
      </c>
      <c r="E353" s="2"/>
      <c r="F353" t="s">
        <v>4937</v>
      </c>
      <c r="J353" t="s">
        <v>22</v>
      </c>
      <c r="L353">
        <v>6</v>
      </c>
      <c r="N353" t="s">
        <v>34</v>
      </c>
    </row>
    <row r="354" spans="1:14">
      <c r="A354">
        <v>352</v>
      </c>
      <c r="B354" t="s">
        <v>103</v>
      </c>
      <c r="C354">
        <f>VLOOKUP(B354,[1]Sheet2!A$1:B$100,2,FALSE)</f>
        <v>36</v>
      </c>
      <c r="D354" t="s">
        <v>4938</v>
      </c>
      <c r="F354" t="s">
        <v>4939</v>
      </c>
      <c r="G354" t="s">
        <v>2542</v>
      </c>
      <c r="H354">
        <v>2001</v>
      </c>
      <c r="J354" t="s">
        <v>22</v>
      </c>
      <c r="L354">
        <v>6</v>
      </c>
      <c r="N354" t="s">
        <v>34</v>
      </c>
    </row>
    <row r="355" spans="1:14">
      <c r="A355">
        <v>353</v>
      </c>
      <c r="B355" t="s">
        <v>103</v>
      </c>
      <c r="C355">
        <f>VLOOKUP(B355,[1]Sheet2!A$1:B$100,2,FALSE)</f>
        <v>36</v>
      </c>
      <c r="D355" t="s">
        <v>4940</v>
      </c>
      <c r="E355" s="2"/>
      <c r="F355" t="s">
        <v>4941</v>
      </c>
      <c r="G355" t="s">
        <v>4942</v>
      </c>
      <c r="H355">
        <v>1993</v>
      </c>
      <c r="J355" t="s">
        <v>102</v>
      </c>
      <c r="L355">
        <v>6</v>
      </c>
      <c r="N355" t="s">
        <v>34</v>
      </c>
    </row>
    <row r="356" spans="1:14">
      <c r="A356">
        <v>354</v>
      </c>
      <c r="B356" t="s">
        <v>103</v>
      </c>
      <c r="C356">
        <f>VLOOKUP(B356,[1]Sheet2!A$1:B$100,2,FALSE)</f>
        <v>36</v>
      </c>
      <c r="D356" t="s">
        <v>4943</v>
      </c>
      <c r="F356" t="s">
        <v>4944</v>
      </c>
      <c r="G356" t="s">
        <v>4945</v>
      </c>
      <c r="H356">
        <v>1990</v>
      </c>
      <c r="J356" t="s">
        <v>102</v>
      </c>
      <c r="L356">
        <v>7</v>
      </c>
      <c r="N356" t="s">
        <v>34</v>
      </c>
    </row>
    <row r="357" spans="1:14">
      <c r="A357">
        <v>355</v>
      </c>
      <c r="B357" t="s">
        <v>103</v>
      </c>
      <c r="C357">
        <f>VLOOKUP(B357,[1]Sheet2!A$1:B$100,2,FALSE)</f>
        <v>36</v>
      </c>
      <c r="D357" t="s">
        <v>4946</v>
      </c>
      <c r="F357" t="s">
        <v>4947</v>
      </c>
      <c r="G357" t="s">
        <v>4948</v>
      </c>
      <c r="H357">
        <v>2005</v>
      </c>
      <c r="J357" t="s">
        <v>22</v>
      </c>
      <c r="L357">
        <v>7</v>
      </c>
      <c r="N357" t="s">
        <v>34</v>
      </c>
    </row>
    <row r="358" spans="1:14">
      <c r="A358">
        <v>356</v>
      </c>
      <c r="B358" t="s">
        <v>103</v>
      </c>
      <c r="C358">
        <f>VLOOKUP(B358,[1]Sheet2!A$1:B$100,2,FALSE)</f>
        <v>36</v>
      </c>
      <c r="D358" t="s">
        <v>4949</v>
      </c>
      <c r="E358" s="2"/>
      <c r="F358" t="s">
        <v>4950</v>
      </c>
      <c r="H358">
        <v>2003</v>
      </c>
      <c r="I358" t="s">
        <v>4951</v>
      </c>
      <c r="J358" t="s">
        <v>4626</v>
      </c>
      <c r="L358">
        <v>6</v>
      </c>
      <c r="N358" t="s">
        <v>34</v>
      </c>
    </row>
    <row r="359" spans="1:14">
      <c r="A359">
        <v>357</v>
      </c>
      <c r="B359" t="s">
        <v>103</v>
      </c>
      <c r="C359">
        <f>VLOOKUP(B359,[1]Sheet2!A$1:B$100,2,FALSE)</f>
        <v>36</v>
      </c>
      <c r="D359" t="s">
        <v>4952</v>
      </c>
      <c r="E359" s="2"/>
      <c r="F359" t="s">
        <v>4953</v>
      </c>
      <c r="G359" t="s">
        <v>4954</v>
      </c>
      <c r="H359">
        <v>2001</v>
      </c>
      <c r="J359" t="s">
        <v>102</v>
      </c>
      <c r="L359">
        <v>6</v>
      </c>
      <c r="N359" t="s">
        <v>34</v>
      </c>
    </row>
    <row r="360" spans="1:14">
      <c r="A360">
        <v>358</v>
      </c>
      <c r="B360" t="s">
        <v>103</v>
      </c>
      <c r="C360">
        <f>VLOOKUP(B360,[1]Sheet2!A$1:B$100,2,FALSE)</f>
        <v>36</v>
      </c>
      <c r="D360" t="s">
        <v>4955</v>
      </c>
      <c r="E360" s="2"/>
      <c r="F360" t="s">
        <v>4956</v>
      </c>
      <c r="G360" t="s">
        <v>4957</v>
      </c>
      <c r="H360">
        <v>1996</v>
      </c>
      <c r="J360" t="s">
        <v>102</v>
      </c>
      <c r="L360">
        <v>6</v>
      </c>
      <c r="N360" t="s">
        <v>34</v>
      </c>
    </row>
    <row r="361" spans="1:14">
      <c r="A361">
        <v>359</v>
      </c>
      <c r="B361" t="s">
        <v>103</v>
      </c>
      <c r="C361">
        <f>VLOOKUP(B361,[1]Sheet2!A$1:B$100,2,FALSE)</f>
        <v>36</v>
      </c>
      <c r="D361" t="s">
        <v>4958</v>
      </c>
      <c r="F361" t="s">
        <v>4959</v>
      </c>
      <c r="G361" t="s">
        <v>4960</v>
      </c>
      <c r="H361">
        <v>2010</v>
      </c>
      <c r="J361" t="s">
        <v>22</v>
      </c>
      <c r="L361">
        <v>6</v>
      </c>
      <c r="N361" t="s">
        <v>34</v>
      </c>
    </row>
    <row r="362" spans="1:14">
      <c r="A362">
        <v>360</v>
      </c>
      <c r="B362" t="s">
        <v>103</v>
      </c>
      <c r="C362">
        <f>VLOOKUP(B362,[1]Sheet2!A$1:B$100,2,FALSE)</f>
        <v>36</v>
      </c>
      <c r="D362" t="s">
        <v>4961</v>
      </c>
      <c r="E362" s="2"/>
      <c r="F362" t="s">
        <v>4962</v>
      </c>
      <c r="G362" t="s">
        <v>4963</v>
      </c>
      <c r="H362">
        <v>2003</v>
      </c>
      <c r="J362" t="s">
        <v>167</v>
      </c>
      <c r="L362">
        <v>6</v>
      </c>
      <c r="N362" t="s">
        <v>34</v>
      </c>
    </row>
    <row r="363" spans="1:14">
      <c r="A363">
        <v>361</v>
      </c>
      <c r="B363" t="s">
        <v>564</v>
      </c>
      <c r="C363">
        <f>VLOOKUP(B363,[1]Sheet2!A$1:B$100,2,FALSE)</f>
        <v>37</v>
      </c>
      <c r="D363" t="s">
        <v>4964</v>
      </c>
      <c r="E363" s="2"/>
      <c r="F363" t="s">
        <v>4965</v>
      </c>
      <c r="G363" t="s">
        <v>4966</v>
      </c>
      <c r="H363">
        <v>1994</v>
      </c>
      <c r="J363" t="s">
        <v>4644</v>
      </c>
      <c r="L363">
        <v>6</v>
      </c>
      <c r="N363" t="s">
        <v>34</v>
      </c>
    </row>
    <row r="364" spans="1:14">
      <c r="A364">
        <v>362</v>
      </c>
      <c r="B364" t="s">
        <v>564</v>
      </c>
      <c r="C364">
        <f>VLOOKUP(B364,[1]Sheet2!A$1:B$100,2,FALSE)</f>
        <v>37</v>
      </c>
      <c r="D364" t="s">
        <v>4967</v>
      </c>
      <c r="E364" s="2"/>
      <c r="F364" t="s">
        <v>122</v>
      </c>
      <c r="G364" t="s">
        <v>4968</v>
      </c>
      <c r="J364" t="s">
        <v>4644</v>
      </c>
      <c r="L364">
        <v>6</v>
      </c>
      <c r="N364" t="s">
        <v>34</v>
      </c>
    </row>
    <row r="365" spans="1:14">
      <c r="A365">
        <v>363</v>
      </c>
      <c r="B365" t="s">
        <v>564</v>
      </c>
      <c r="C365">
        <f>VLOOKUP(B365,[1]Sheet2!A$1:B$100,2,FALSE)</f>
        <v>37</v>
      </c>
      <c r="D365" t="s">
        <v>4969</v>
      </c>
      <c r="E365" s="2" t="s">
        <v>4970</v>
      </c>
      <c r="F365" t="s">
        <v>4971</v>
      </c>
      <c r="G365" t="s">
        <v>4350</v>
      </c>
      <c r="H365">
        <v>2011</v>
      </c>
      <c r="I365" t="s">
        <v>4680</v>
      </c>
      <c r="J365" t="s">
        <v>22</v>
      </c>
      <c r="K365" t="s">
        <v>4972</v>
      </c>
      <c r="L365">
        <v>7</v>
      </c>
      <c r="M365" t="s">
        <v>4973</v>
      </c>
    </row>
    <row r="366" spans="1:14">
      <c r="A366">
        <v>364</v>
      </c>
      <c r="B366" t="s">
        <v>564</v>
      </c>
      <c r="C366">
        <f>VLOOKUP(B366,[1]Sheet2!A$1:B$100,2,FALSE)</f>
        <v>37</v>
      </c>
      <c r="D366" t="s">
        <v>4974</v>
      </c>
      <c r="E366" t="s">
        <v>4975</v>
      </c>
      <c r="F366" t="s">
        <v>389</v>
      </c>
      <c r="G366" t="s">
        <v>384</v>
      </c>
      <c r="H366">
        <v>2009</v>
      </c>
      <c r="I366" t="s">
        <v>390</v>
      </c>
      <c r="J366" t="s">
        <v>22</v>
      </c>
      <c r="K366" t="s">
        <v>4976</v>
      </c>
      <c r="L366">
        <v>5</v>
      </c>
      <c r="M366" t="s">
        <v>4977</v>
      </c>
    </row>
    <row r="367" spans="1:14">
      <c r="A367">
        <v>365</v>
      </c>
      <c r="B367" t="s">
        <v>564</v>
      </c>
      <c r="C367">
        <f>VLOOKUP(B367,[1]Sheet2!A$1:B$100,2,FALSE)</f>
        <v>37</v>
      </c>
      <c r="D367" t="s">
        <v>4978</v>
      </c>
      <c r="E367" t="s">
        <v>4979</v>
      </c>
      <c r="F367" t="s">
        <v>4980</v>
      </c>
      <c r="G367" t="s">
        <v>3058</v>
      </c>
      <c r="H367">
        <v>2009</v>
      </c>
      <c r="I367" t="s">
        <v>3059</v>
      </c>
      <c r="J367" t="s">
        <v>22</v>
      </c>
      <c r="K367" t="s">
        <v>4981</v>
      </c>
      <c r="L367">
        <v>5</v>
      </c>
      <c r="M367" t="s">
        <v>4979</v>
      </c>
      <c r="N367" t="s">
        <v>24</v>
      </c>
    </row>
    <row r="368" spans="1:14">
      <c r="A368">
        <v>366</v>
      </c>
      <c r="B368" t="s">
        <v>564</v>
      </c>
      <c r="C368">
        <f>VLOOKUP(B368,[1]Sheet2!A$1:B$100,2,FALSE)</f>
        <v>37</v>
      </c>
      <c r="D368" t="s">
        <v>4045</v>
      </c>
      <c r="E368" t="s">
        <v>4046</v>
      </c>
      <c r="F368" t="s">
        <v>4047</v>
      </c>
      <c r="G368" t="s">
        <v>4032</v>
      </c>
      <c r="H368">
        <v>2011</v>
      </c>
      <c r="I368" t="s">
        <v>4676</v>
      </c>
      <c r="J368" t="s">
        <v>22</v>
      </c>
      <c r="K368" t="s">
        <v>4048</v>
      </c>
      <c r="L368">
        <v>10</v>
      </c>
      <c r="M368" t="s">
        <v>4049</v>
      </c>
    </row>
    <row r="369" spans="1:14">
      <c r="A369">
        <v>367</v>
      </c>
      <c r="B369" t="s">
        <v>564</v>
      </c>
      <c r="C369">
        <f>VLOOKUP(B369,[1]Sheet2!A$1:B$100,2,FALSE)</f>
        <v>37</v>
      </c>
      <c r="D369" t="s">
        <v>4982</v>
      </c>
      <c r="E369" t="s">
        <v>4983</v>
      </c>
      <c r="F369" t="s">
        <v>4984</v>
      </c>
      <c r="G369" t="s">
        <v>4985</v>
      </c>
      <c r="H369">
        <v>2008</v>
      </c>
      <c r="I369" t="s">
        <v>4986</v>
      </c>
      <c r="J369" t="s">
        <v>102</v>
      </c>
      <c r="K369" t="s">
        <v>4987</v>
      </c>
      <c r="L369">
        <v>4</v>
      </c>
      <c r="M369" t="s">
        <v>4983</v>
      </c>
      <c r="N369" t="s">
        <v>24</v>
      </c>
    </row>
    <row r="370" spans="1:14">
      <c r="A370">
        <v>368</v>
      </c>
      <c r="B370" t="s">
        <v>564</v>
      </c>
      <c r="C370">
        <f>VLOOKUP(B370,[1]Sheet2!A$1:B$100,2,FALSE)</f>
        <v>37</v>
      </c>
      <c r="D370" t="s">
        <v>4988</v>
      </c>
      <c r="E370" t="s">
        <v>4989</v>
      </c>
      <c r="F370" t="s">
        <v>4990</v>
      </c>
      <c r="G370" t="s">
        <v>4991</v>
      </c>
      <c r="H370">
        <v>1996</v>
      </c>
      <c r="I370" t="s">
        <v>4676</v>
      </c>
      <c r="J370" t="s">
        <v>22</v>
      </c>
      <c r="K370" t="s">
        <v>4992</v>
      </c>
      <c r="L370">
        <v>4</v>
      </c>
    </row>
    <row r="371" spans="1:14">
      <c r="A371">
        <v>369</v>
      </c>
      <c r="B371" t="s">
        <v>564</v>
      </c>
      <c r="C371">
        <f>VLOOKUP(B371,[1]Sheet2!A$1:B$100,2,FALSE)</f>
        <v>37</v>
      </c>
      <c r="D371" t="s">
        <v>4993</v>
      </c>
      <c r="E371" t="s">
        <v>4994</v>
      </c>
      <c r="F371" t="s">
        <v>1693</v>
      </c>
      <c r="G371" t="s">
        <v>4995</v>
      </c>
      <c r="H371">
        <v>1994</v>
      </c>
      <c r="I371" t="s">
        <v>535</v>
      </c>
      <c r="J371" t="s">
        <v>22</v>
      </c>
      <c r="K371" t="s">
        <v>4996</v>
      </c>
      <c r="L371">
        <v>6</v>
      </c>
    </row>
    <row r="372" spans="1:14">
      <c r="A372">
        <v>370</v>
      </c>
      <c r="B372" t="s">
        <v>564</v>
      </c>
      <c r="C372">
        <f>VLOOKUP(B372,[1]Sheet2!A$1:B$100,2,FALSE)</f>
        <v>37</v>
      </c>
      <c r="D372" t="s">
        <v>4997</v>
      </c>
      <c r="E372" t="s">
        <v>4998</v>
      </c>
      <c r="F372" t="s">
        <v>4999</v>
      </c>
      <c r="G372" t="s">
        <v>5000</v>
      </c>
      <c r="H372">
        <v>2007</v>
      </c>
      <c r="I372" t="s">
        <v>5001</v>
      </c>
      <c r="J372" t="s">
        <v>22</v>
      </c>
      <c r="K372" t="s">
        <v>5002</v>
      </c>
      <c r="L372">
        <v>5</v>
      </c>
      <c r="M372" t="s">
        <v>4998</v>
      </c>
      <c r="N372" t="s">
        <v>24</v>
      </c>
    </row>
    <row r="373" spans="1:14">
      <c r="A373">
        <v>371</v>
      </c>
      <c r="B373" t="s">
        <v>951</v>
      </c>
      <c r="C373">
        <f>VLOOKUP(B373,[1]Sheet2!A$1:B$100,2,FALSE)</f>
        <v>38</v>
      </c>
      <c r="D373" t="s">
        <v>5003</v>
      </c>
      <c r="E373" t="s">
        <v>5004</v>
      </c>
      <c r="F373" t="s">
        <v>5005</v>
      </c>
      <c r="G373" t="s">
        <v>5006</v>
      </c>
      <c r="H373">
        <v>1982</v>
      </c>
      <c r="I373" t="s">
        <v>4686</v>
      </c>
      <c r="J373" t="s">
        <v>22</v>
      </c>
      <c r="K373" t="s">
        <v>1515</v>
      </c>
      <c r="L373">
        <v>7</v>
      </c>
      <c r="N373" t="s">
        <v>34</v>
      </c>
    </row>
    <row r="374" spans="1:14">
      <c r="A374">
        <v>372</v>
      </c>
      <c r="B374" t="s">
        <v>951</v>
      </c>
      <c r="C374">
        <f>VLOOKUP(B374,[1]Sheet2!A$1:B$100,2,FALSE)</f>
        <v>38</v>
      </c>
      <c r="D374" t="s">
        <v>5007</v>
      </c>
      <c r="E374" t="s">
        <v>5008</v>
      </c>
      <c r="F374" t="s">
        <v>5009</v>
      </c>
      <c r="G374" t="s">
        <v>5010</v>
      </c>
      <c r="H374">
        <v>2012</v>
      </c>
      <c r="I374" t="s">
        <v>5011</v>
      </c>
      <c r="J374" t="s">
        <v>22</v>
      </c>
      <c r="K374" t="s">
        <v>5012</v>
      </c>
      <c r="L374">
        <v>1</v>
      </c>
    </row>
    <row r="375" spans="1:14">
      <c r="A375">
        <v>373</v>
      </c>
      <c r="B375" t="s">
        <v>951</v>
      </c>
      <c r="C375">
        <f>VLOOKUP(B375,[1]Sheet2!A$1:B$100,2,FALSE)</f>
        <v>38</v>
      </c>
      <c r="D375" t="s">
        <v>5013</v>
      </c>
      <c r="E375" t="s">
        <v>5014</v>
      </c>
      <c r="F375" t="s">
        <v>5015</v>
      </c>
      <c r="G375" t="s">
        <v>3848</v>
      </c>
      <c r="H375">
        <v>2012</v>
      </c>
      <c r="I375" t="s">
        <v>97</v>
      </c>
      <c r="J375" t="s">
        <v>22</v>
      </c>
      <c r="K375" t="s">
        <v>5016</v>
      </c>
      <c r="L375">
        <v>5</v>
      </c>
      <c r="M375" t="s">
        <v>5017</v>
      </c>
    </row>
    <row r="376" spans="1:14">
      <c r="A376">
        <v>374</v>
      </c>
      <c r="B376" t="s">
        <v>951</v>
      </c>
      <c r="C376">
        <f>VLOOKUP(B376,[1]Sheet2!A$1:B$100,2,FALSE)</f>
        <v>38</v>
      </c>
      <c r="D376" t="s">
        <v>5018</v>
      </c>
      <c r="E376" t="s">
        <v>5019</v>
      </c>
      <c r="F376" t="s">
        <v>5020</v>
      </c>
      <c r="G376" t="s">
        <v>5021</v>
      </c>
      <c r="H376">
        <v>2010</v>
      </c>
      <c r="I376" t="s">
        <v>5022</v>
      </c>
      <c r="J376" t="s">
        <v>22</v>
      </c>
      <c r="K376" t="s">
        <v>5023</v>
      </c>
      <c r="L376">
        <v>1</v>
      </c>
    </row>
    <row r="377" spans="1:14">
      <c r="A377">
        <v>375</v>
      </c>
      <c r="B377" t="s">
        <v>951</v>
      </c>
      <c r="C377">
        <f>VLOOKUP(B377,[1]Sheet2!A$1:B$100,2,FALSE)</f>
        <v>38</v>
      </c>
      <c r="D377" t="s">
        <v>5024</v>
      </c>
      <c r="E377" s="2" t="s">
        <v>5025</v>
      </c>
      <c r="F377" t="s">
        <v>5026</v>
      </c>
      <c r="G377" t="s">
        <v>20</v>
      </c>
      <c r="H377">
        <v>2009</v>
      </c>
      <c r="I377" t="s">
        <v>5027</v>
      </c>
      <c r="J377" t="s">
        <v>22</v>
      </c>
      <c r="K377" t="s">
        <v>5028</v>
      </c>
      <c r="L377">
        <v>5</v>
      </c>
      <c r="M377" t="s">
        <v>5029</v>
      </c>
    </row>
    <row r="378" spans="1:14">
      <c r="A378">
        <v>376</v>
      </c>
      <c r="B378" t="s">
        <v>951</v>
      </c>
      <c r="C378">
        <f>VLOOKUP(B378,[1]Sheet2!A$1:B$100,2,FALSE)</f>
        <v>38</v>
      </c>
      <c r="D378" t="s">
        <v>5030</v>
      </c>
      <c r="E378" s="2" t="s">
        <v>5031</v>
      </c>
      <c r="F378" t="s">
        <v>5032</v>
      </c>
      <c r="G378" t="s">
        <v>5033</v>
      </c>
      <c r="H378">
        <v>2007</v>
      </c>
      <c r="I378" t="s">
        <v>304</v>
      </c>
      <c r="J378" t="s">
        <v>102</v>
      </c>
      <c r="K378" t="s">
        <v>5034</v>
      </c>
      <c r="L378">
        <v>1</v>
      </c>
    </row>
    <row r="379" spans="1:14">
      <c r="A379">
        <v>377</v>
      </c>
      <c r="B379" t="s">
        <v>951</v>
      </c>
      <c r="C379">
        <f>VLOOKUP(B379,[1]Sheet2!A$1:B$100,2,FALSE)</f>
        <v>38</v>
      </c>
      <c r="D379" t="s">
        <v>5035</v>
      </c>
      <c r="E379" s="2" t="s">
        <v>5036</v>
      </c>
      <c r="F379" t="s">
        <v>5037</v>
      </c>
      <c r="G379" t="s">
        <v>5038</v>
      </c>
      <c r="H379">
        <v>2013</v>
      </c>
      <c r="I379" t="s">
        <v>5039</v>
      </c>
      <c r="J379" t="s">
        <v>102</v>
      </c>
      <c r="K379" t="s">
        <v>5040</v>
      </c>
      <c r="L379">
        <v>1</v>
      </c>
    </row>
    <row r="380" spans="1:14">
      <c r="A380">
        <v>378</v>
      </c>
      <c r="B380" t="s">
        <v>951</v>
      </c>
      <c r="C380">
        <f>VLOOKUP(B380,[1]Sheet2!A$1:B$100,2,FALSE)</f>
        <v>38</v>
      </c>
      <c r="D380" t="s">
        <v>5041</v>
      </c>
      <c r="E380" s="2"/>
      <c r="F380" t="s">
        <v>5042</v>
      </c>
      <c r="G380" t="s">
        <v>5043</v>
      </c>
      <c r="J380" t="s">
        <v>102</v>
      </c>
      <c r="L380">
        <v>1</v>
      </c>
      <c r="N380" t="s">
        <v>34</v>
      </c>
    </row>
    <row r="381" spans="1:14">
      <c r="A381">
        <v>379</v>
      </c>
      <c r="B381" t="s">
        <v>951</v>
      </c>
      <c r="C381">
        <f>VLOOKUP(B381,[1]Sheet2!A$1:B$100,2,FALSE)</f>
        <v>38</v>
      </c>
      <c r="D381" t="s">
        <v>5044</v>
      </c>
      <c r="E381" t="s">
        <v>5045</v>
      </c>
      <c r="F381" t="s">
        <v>5046</v>
      </c>
      <c r="G381" t="s">
        <v>3848</v>
      </c>
      <c r="H381">
        <v>2010</v>
      </c>
      <c r="I381" t="s">
        <v>97</v>
      </c>
      <c r="J381" t="s">
        <v>22</v>
      </c>
      <c r="K381" t="s">
        <v>5047</v>
      </c>
      <c r="L381">
        <v>5</v>
      </c>
      <c r="M381" t="s">
        <v>5048</v>
      </c>
    </row>
    <row r="382" spans="1:14">
      <c r="A382">
        <v>380</v>
      </c>
      <c r="B382" t="s">
        <v>951</v>
      </c>
      <c r="C382">
        <f>VLOOKUP(B382,[1]Sheet2!A$1:B$100,2,FALSE)</f>
        <v>38</v>
      </c>
      <c r="D382" t="s">
        <v>5049</v>
      </c>
      <c r="E382" s="2"/>
      <c r="F382" t="s">
        <v>5050</v>
      </c>
      <c r="G382" t="s">
        <v>5051</v>
      </c>
      <c r="H382">
        <v>1992</v>
      </c>
      <c r="I382" t="s">
        <v>5052</v>
      </c>
      <c r="J382" t="s">
        <v>167</v>
      </c>
      <c r="L382">
        <v>1</v>
      </c>
      <c r="N382" t="s">
        <v>34</v>
      </c>
    </row>
    <row r="383" spans="1:14">
      <c r="A383">
        <v>381</v>
      </c>
      <c r="B383" t="s">
        <v>712</v>
      </c>
      <c r="C383">
        <f>VLOOKUP(B383,[1]Sheet2!A$1:B$100,2,FALSE)</f>
        <v>39</v>
      </c>
      <c r="D383" t="s">
        <v>5053</v>
      </c>
      <c r="E383" t="s">
        <v>5054</v>
      </c>
      <c r="F383" t="s">
        <v>5055</v>
      </c>
      <c r="G383" t="s">
        <v>5056</v>
      </c>
      <c r="H383">
        <v>2011</v>
      </c>
      <c r="I383" t="s">
        <v>5057</v>
      </c>
      <c r="J383" t="s">
        <v>102</v>
      </c>
      <c r="K383" t="s">
        <v>5058</v>
      </c>
      <c r="L383">
        <v>1</v>
      </c>
      <c r="M383" t="s">
        <v>5054</v>
      </c>
      <c r="N383" t="s">
        <v>24</v>
      </c>
    </row>
    <row r="384" spans="1:14">
      <c r="A384">
        <v>382</v>
      </c>
      <c r="B384" t="s">
        <v>712</v>
      </c>
      <c r="C384">
        <f>VLOOKUP(B384,[1]Sheet2!A$1:B$100,2,FALSE)</f>
        <v>39</v>
      </c>
      <c r="D384" t="s">
        <v>5059</v>
      </c>
      <c r="E384" t="s">
        <v>5060</v>
      </c>
      <c r="F384" t="s">
        <v>5061</v>
      </c>
      <c r="G384" t="s">
        <v>5062</v>
      </c>
      <c r="H384">
        <v>2009</v>
      </c>
      <c r="I384" t="s">
        <v>4705</v>
      </c>
      <c r="J384" t="s">
        <v>102</v>
      </c>
      <c r="K384" t="s">
        <v>5063</v>
      </c>
      <c r="L384">
        <v>1</v>
      </c>
      <c r="M384" t="s">
        <v>5060</v>
      </c>
      <c r="N384" t="s">
        <v>24</v>
      </c>
    </row>
    <row r="385" spans="1:14">
      <c r="A385">
        <v>383</v>
      </c>
      <c r="B385" t="s">
        <v>712</v>
      </c>
      <c r="C385">
        <f>VLOOKUP(B385,[1]Sheet2!A$1:B$100,2,FALSE)</f>
        <v>39</v>
      </c>
      <c r="D385" t="s">
        <v>5064</v>
      </c>
      <c r="E385" t="s">
        <v>5065</v>
      </c>
      <c r="F385" t="s">
        <v>5066</v>
      </c>
      <c r="H385">
        <v>2007</v>
      </c>
      <c r="I385" t="s">
        <v>5067</v>
      </c>
      <c r="J385" t="s">
        <v>4626</v>
      </c>
      <c r="K385" t="s">
        <v>5068</v>
      </c>
      <c r="L385">
        <v>4</v>
      </c>
    </row>
    <row r="386" spans="1:14">
      <c r="A386">
        <v>384</v>
      </c>
      <c r="B386" t="s">
        <v>712</v>
      </c>
      <c r="C386">
        <f>VLOOKUP(B386,[1]Sheet2!A$1:B$100,2,FALSE)</f>
        <v>39</v>
      </c>
      <c r="D386" t="s">
        <v>5069</v>
      </c>
      <c r="F386" t="s">
        <v>5070</v>
      </c>
      <c r="G386" t="s">
        <v>5071</v>
      </c>
      <c r="H386">
        <v>1992</v>
      </c>
      <c r="J386" t="s">
        <v>22</v>
      </c>
      <c r="L386">
        <v>5</v>
      </c>
      <c r="N386" t="s">
        <v>34</v>
      </c>
    </row>
    <row r="387" spans="1:14">
      <c r="A387">
        <v>385</v>
      </c>
      <c r="B387" t="s">
        <v>712</v>
      </c>
      <c r="C387">
        <f>VLOOKUP(B387,[1]Sheet2!A$1:B$100,2,FALSE)</f>
        <v>39</v>
      </c>
      <c r="D387" t="s">
        <v>5072</v>
      </c>
      <c r="E387" s="2"/>
      <c r="F387" t="s">
        <v>5073</v>
      </c>
      <c r="J387" t="s">
        <v>22</v>
      </c>
      <c r="L387">
        <v>5</v>
      </c>
      <c r="N387" t="s">
        <v>34</v>
      </c>
    </row>
    <row r="388" spans="1:14">
      <c r="A388">
        <v>386</v>
      </c>
      <c r="B388" t="s">
        <v>712</v>
      </c>
      <c r="C388">
        <f>VLOOKUP(B388,[1]Sheet2!A$1:B$100,2,FALSE)</f>
        <v>39</v>
      </c>
      <c r="D388" t="s">
        <v>5074</v>
      </c>
      <c r="E388" s="2"/>
      <c r="F388" t="s">
        <v>5075</v>
      </c>
      <c r="G388" t="s">
        <v>5076</v>
      </c>
      <c r="H388">
        <v>2007</v>
      </c>
      <c r="J388" t="s">
        <v>4644</v>
      </c>
      <c r="L388">
        <v>5</v>
      </c>
      <c r="N388" t="s">
        <v>34</v>
      </c>
    </row>
    <row r="389" spans="1:14">
      <c r="A389">
        <v>387</v>
      </c>
      <c r="B389" t="s">
        <v>712</v>
      </c>
      <c r="C389">
        <f>VLOOKUP(B389,[1]Sheet2!A$1:B$100,2,FALSE)</f>
        <v>39</v>
      </c>
      <c r="D389" t="s">
        <v>5077</v>
      </c>
      <c r="E389" s="2"/>
      <c r="F389" t="s">
        <v>5078</v>
      </c>
      <c r="J389" t="s">
        <v>22</v>
      </c>
      <c r="L389">
        <v>5</v>
      </c>
      <c r="N389" t="s">
        <v>34</v>
      </c>
    </row>
    <row r="390" spans="1:14">
      <c r="A390">
        <v>388</v>
      </c>
      <c r="B390" t="s">
        <v>712</v>
      </c>
      <c r="C390">
        <f>VLOOKUP(B390,[1]Sheet2!A$1:B$100,2,FALSE)</f>
        <v>39</v>
      </c>
      <c r="D390" t="s">
        <v>5079</v>
      </c>
      <c r="E390" s="2"/>
      <c r="F390" t="s">
        <v>5080</v>
      </c>
      <c r="G390" t="s">
        <v>4799</v>
      </c>
      <c r="H390">
        <v>1996</v>
      </c>
      <c r="I390" t="s">
        <v>4800</v>
      </c>
      <c r="J390" t="s">
        <v>22</v>
      </c>
      <c r="L390">
        <v>5</v>
      </c>
      <c r="N390" t="s">
        <v>34</v>
      </c>
    </row>
    <row r="391" spans="1:14">
      <c r="A391">
        <v>389</v>
      </c>
      <c r="B391" t="s">
        <v>712</v>
      </c>
      <c r="C391">
        <f>VLOOKUP(B391,[1]Sheet2!A$1:B$100,2,FALSE)</f>
        <v>39</v>
      </c>
      <c r="D391" t="s">
        <v>5081</v>
      </c>
      <c r="E391" t="s">
        <v>5082</v>
      </c>
      <c r="F391" t="s">
        <v>5083</v>
      </c>
      <c r="G391" t="s">
        <v>652</v>
      </c>
      <c r="H391">
        <v>2012</v>
      </c>
      <c r="I391" t="s">
        <v>535</v>
      </c>
      <c r="J391" t="s">
        <v>22</v>
      </c>
      <c r="K391" t="s">
        <v>5084</v>
      </c>
      <c r="L391">
        <v>7</v>
      </c>
    </row>
    <row r="392" spans="1:14">
      <c r="A392">
        <v>390</v>
      </c>
      <c r="B392" t="s">
        <v>712</v>
      </c>
      <c r="C392">
        <f>VLOOKUP(B392,[1]Sheet2!A$1:B$100,2,FALSE)</f>
        <v>39</v>
      </c>
      <c r="D392" t="s">
        <v>5085</v>
      </c>
      <c r="F392" t="s">
        <v>5086</v>
      </c>
      <c r="G392" t="s">
        <v>5087</v>
      </c>
      <c r="H392">
        <v>2000</v>
      </c>
      <c r="J392" t="s">
        <v>22</v>
      </c>
      <c r="L392">
        <v>5</v>
      </c>
      <c r="N392" t="s">
        <v>34</v>
      </c>
    </row>
    <row r="393" spans="1:14">
      <c r="A393">
        <v>391</v>
      </c>
      <c r="B393" t="s">
        <v>162</v>
      </c>
      <c r="C393">
        <f>VLOOKUP(B393,[1]Sheet2!A$1:B$100,2,FALSE)</f>
        <v>40</v>
      </c>
      <c r="D393" t="s">
        <v>5088</v>
      </c>
      <c r="E393" s="2"/>
      <c r="F393" t="s">
        <v>5089</v>
      </c>
      <c r="G393" t="s">
        <v>5090</v>
      </c>
      <c r="H393">
        <v>1980</v>
      </c>
      <c r="I393" t="s">
        <v>5091</v>
      </c>
      <c r="J393" t="s">
        <v>22</v>
      </c>
      <c r="L393">
        <v>5</v>
      </c>
      <c r="N393" t="s">
        <v>34</v>
      </c>
    </row>
    <row r="394" spans="1:14">
      <c r="A394">
        <v>392</v>
      </c>
      <c r="B394" t="s">
        <v>162</v>
      </c>
      <c r="C394">
        <f>VLOOKUP(B394,[1]Sheet2!A$1:B$100,2,FALSE)</f>
        <v>40</v>
      </c>
      <c r="D394" t="s">
        <v>5092</v>
      </c>
      <c r="E394" t="s">
        <v>5093</v>
      </c>
      <c r="F394" t="s">
        <v>5094</v>
      </c>
      <c r="G394" t="s">
        <v>2918</v>
      </c>
      <c r="H394">
        <v>2002</v>
      </c>
      <c r="I394" t="s">
        <v>5095</v>
      </c>
      <c r="J394" t="s">
        <v>22</v>
      </c>
      <c r="K394" t="s">
        <v>5096</v>
      </c>
      <c r="L394">
        <v>5</v>
      </c>
      <c r="M394" t="s">
        <v>5093</v>
      </c>
      <c r="N394" t="s">
        <v>24</v>
      </c>
    </row>
    <row r="395" spans="1:14">
      <c r="A395">
        <v>393</v>
      </c>
      <c r="B395" t="s">
        <v>162</v>
      </c>
      <c r="C395">
        <f>VLOOKUP(B395,[1]Sheet2!A$1:B$100,2,FALSE)</f>
        <v>40</v>
      </c>
      <c r="D395" t="s">
        <v>5097</v>
      </c>
      <c r="E395" s="2"/>
      <c r="F395" t="s">
        <v>5098</v>
      </c>
      <c r="G395" t="s">
        <v>1642</v>
      </c>
      <c r="J395" t="s">
        <v>22</v>
      </c>
      <c r="L395">
        <v>5</v>
      </c>
      <c r="N395" t="s">
        <v>34</v>
      </c>
    </row>
    <row r="396" spans="1:14">
      <c r="A396">
        <v>394</v>
      </c>
      <c r="B396" t="s">
        <v>162</v>
      </c>
      <c r="C396">
        <f>VLOOKUP(B396,[1]Sheet2!A$1:B$100,2,FALSE)</f>
        <v>40</v>
      </c>
      <c r="D396" t="s">
        <v>5099</v>
      </c>
      <c r="E396" t="s">
        <v>5100</v>
      </c>
      <c r="F396" t="s">
        <v>5101</v>
      </c>
      <c r="G396" t="s">
        <v>5102</v>
      </c>
      <c r="H396">
        <v>2014</v>
      </c>
      <c r="I396" t="s">
        <v>5103</v>
      </c>
      <c r="J396" t="s">
        <v>22</v>
      </c>
      <c r="K396" t="s">
        <v>5104</v>
      </c>
      <c r="L396">
        <v>1</v>
      </c>
      <c r="M396" t="s">
        <v>5100</v>
      </c>
      <c r="N396" t="s">
        <v>24</v>
      </c>
    </row>
    <row r="397" spans="1:14">
      <c r="A397">
        <v>395</v>
      </c>
      <c r="B397" t="s">
        <v>162</v>
      </c>
      <c r="C397">
        <f>VLOOKUP(B397,[1]Sheet2!A$1:B$100,2,FALSE)</f>
        <v>40</v>
      </c>
      <c r="D397" t="s">
        <v>5105</v>
      </c>
      <c r="E397" s="2" t="s">
        <v>5106</v>
      </c>
      <c r="F397" t="s">
        <v>5107</v>
      </c>
      <c r="G397" t="s">
        <v>5108</v>
      </c>
      <c r="H397">
        <v>2009</v>
      </c>
      <c r="I397" t="s">
        <v>5109</v>
      </c>
      <c r="J397" t="s">
        <v>22</v>
      </c>
      <c r="K397" t="s">
        <v>5110</v>
      </c>
      <c r="L397">
        <v>4</v>
      </c>
      <c r="M397" t="s">
        <v>5111</v>
      </c>
    </row>
    <row r="398" spans="1:14">
      <c r="A398">
        <v>396</v>
      </c>
      <c r="B398" t="s">
        <v>162</v>
      </c>
      <c r="C398">
        <f>VLOOKUP(B398,[1]Sheet2!A$1:B$100,2,FALSE)</f>
        <v>40</v>
      </c>
      <c r="D398" t="s">
        <v>5112</v>
      </c>
      <c r="E398" t="s">
        <v>5113</v>
      </c>
      <c r="F398" t="s">
        <v>5114</v>
      </c>
      <c r="G398" t="s">
        <v>5115</v>
      </c>
      <c r="H398">
        <v>1995</v>
      </c>
      <c r="I398" t="s">
        <v>97</v>
      </c>
      <c r="J398" t="s">
        <v>22</v>
      </c>
      <c r="K398" t="s">
        <v>5116</v>
      </c>
      <c r="L398">
        <v>4</v>
      </c>
    </row>
    <row r="399" spans="1:14">
      <c r="A399">
        <v>397</v>
      </c>
      <c r="B399" t="s">
        <v>162</v>
      </c>
      <c r="C399">
        <f>VLOOKUP(B399,[1]Sheet2!A$1:B$100,2,FALSE)</f>
        <v>40</v>
      </c>
      <c r="D399" t="s">
        <v>5117</v>
      </c>
      <c r="E399" t="s">
        <v>5118</v>
      </c>
      <c r="F399" t="s">
        <v>5119</v>
      </c>
      <c r="G399" t="s">
        <v>3043</v>
      </c>
      <c r="H399">
        <v>2007</v>
      </c>
      <c r="I399" t="s">
        <v>535</v>
      </c>
      <c r="J399" t="s">
        <v>22</v>
      </c>
      <c r="K399" t="s">
        <v>5120</v>
      </c>
      <c r="L399">
        <v>4</v>
      </c>
    </row>
    <row r="400" spans="1:14">
      <c r="A400">
        <v>398</v>
      </c>
      <c r="B400" t="s">
        <v>162</v>
      </c>
      <c r="C400">
        <f>VLOOKUP(B400,[1]Sheet2!A$1:B$100,2,FALSE)</f>
        <v>40</v>
      </c>
      <c r="D400" t="s">
        <v>5121</v>
      </c>
      <c r="E400" t="s">
        <v>5122</v>
      </c>
      <c r="F400" t="s">
        <v>5123</v>
      </c>
      <c r="G400" t="s">
        <v>5124</v>
      </c>
      <c r="H400">
        <v>2011</v>
      </c>
      <c r="I400" t="s">
        <v>535</v>
      </c>
      <c r="J400" t="s">
        <v>22</v>
      </c>
      <c r="K400" t="s">
        <v>5125</v>
      </c>
      <c r="L400">
        <v>6</v>
      </c>
      <c r="M400" t="s">
        <v>5126</v>
      </c>
    </row>
    <row r="401" spans="1:14">
      <c r="A401">
        <v>399</v>
      </c>
      <c r="B401" t="s">
        <v>162</v>
      </c>
      <c r="C401">
        <f>VLOOKUP(B401,[1]Sheet2!A$1:B$100,2,FALSE)</f>
        <v>40</v>
      </c>
      <c r="D401" t="s">
        <v>5127</v>
      </c>
      <c r="F401" t="s">
        <v>5128</v>
      </c>
      <c r="G401" t="s">
        <v>5129</v>
      </c>
      <c r="H401">
        <v>2004</v>
      </c>
      <c r="J401" t="s">
        <v>102</v>
      </c>
      <c r="L401">
        <v>5</v>
      </c>
      <c r="N401" t="s">
        <v>34</v>
      </c>
    </row>
    <row r="402" spans="1:14">
      <c r="A402">
        <v>400</v>
      </c>
      <c r="B402" t="s">
        <v>162</v>
      </c>
      <c r="C402">
        <f>VLOOKUP(B402,[1]Sheet2!A$1:B$100,2,FALSE)</f>
        <v>40</v>
      </c>
      <c r="D402" t="s">
        <v>5130</v>
      </c>
      <c r="E402" s="2" t="s">
        <v>5131</v>
      </c>
      <c r="F402" t="s">
        <v>5132</v>
      </c>
      <c r="G402" t="s">
        <v>5133</v>
      </c>
      <c r="H402">
        <v>2010</v>
      </c>
      <c r="I402" t="s">
        <v>5134</v>
      </c>
      <c r="J402" t="s">
        <v>102</v>
      </c>
      <c r="K402" t="s">
        <v>5135</v>
      </c>
      <c r="L402">
        <v>4</v>
      </c>
      <c r="M402" t="s">
        <v>5131</v>
      </c>
      <c r="N402" t="s">
        <v>24</v>
      </c>
    </row>
    <row r="403" spans="1:14">
      <c r="A403">
        <v>401</v>
      </c>
      <c r="B403" t="s">
        <v>147</v>
      </c>
      <c r="C403">
        <f>VLOOKUP(B403,[1]Sheet2!A$1:B$100,2,FALSE)</f>
        <v>41</v>
      </c>
      <c r="D403" t="s">
        <v>5136</v>
      </c>
      <c r="E403" t="s">
        <v>5137</v>
      </c>
      <c r="F403" t="s">
        <v>5138</v>
      </c>
      <c r="G403" t="s">
        <v>2834</v>
      </c>
      <c r="H403">
        <v>2012</v>
      </c>
      <c r="I403" t="s">
        <v>97</v>
      </c>
      <c r="J403" t="s">
        <v>22</v>
      </c>
      <c r="K403" t="s">
        <v>5139</v>
      </c>
      <c r="L403">
        <v>4</v>
      </c>
    </row>
    <row r="404" spans="1:14">
      <c r="A404">
        <v>402</v>
      </c>
      <c r="B404" t="s">
        <v>147</v>
      </c>
      <c r="C404">
        <f>VLOOKUP(B404,[1]Sheet2!A$1:B$100,2,FALSE)</f>
        <v>41</v>
      </c>
      <c r="D404" t="s">
        <v>5140</v>
      </c>
      <c r="F404" t="s">
        <v>5141</v>
      </c>
      <c r="G404" t="s">
        <v>5142</v>
      </c>
      <c r="H404">
        <v>1992</v>
      </c>
      <c r="I404" t="s">
        <v>5143</v>
      </c>
      <c r="J404" t="s">
        <v>102</v>
      </c>
      <c r="L404">
        <v>4</v>
      </c>
      <c r="N404" t="s">
        <v>34</v>
      </c>
    </row>
    <row r="405" spans="1:14">
      <c r="A405">
        <v>403</v>
      </c>
      <c r="B405" t="s">
        <v>147</v>
      </c>
      <c r="C405">
        <f>VLOOKUP(B405,[1]Sheet2!A$1:B$100,2,FALSE)</f>
        <v>41</v>
      </c>
      <c r="D405" t="s">
        <v>5144</v>
      </c>
      <c r="E405" s="2"/>
      <c r="F405" t="s">
        <v>5145</v>
      </c>
      <c r="G405" t="s">
        <v>5146</v>
      </c>
      <c r="H405">
        <v>1993</v>
      </c>
      <c r="I405" t="s">
        <v>5147</v>
      </c>
      <c r="J405" t="s">
        <v>22</v>
      </c>
      <c r="L405">
        <v>4</v>
      </c>
      <c r="N405" t="s">
        <v>34</v>
      </c>
    </row>
    <row r="406" spans="1:14">
      <c r="A406">
        <v>404</v>
      </c>
      <c r="B406" t="s">
        <v>147</v>
      </c>
      <c r="C406">
        <f>VLOOKUP(B406,[1]Sheet2!A$1:B$100,2,FALSE)</f>
        <v>41</v>
      </c>
      <c r="D406" t="s">
        <v>5148</v>
      </c>
      <c r="E406" s="2"/>
      <c r="F406" t="s">
        <v>5149</v>
      </c>
      <c r="H406">
        <v>1997</v>
      </c>
      <c r="I406" t="s">
        <v>5150</v>
      </c>
      <c r="J406" t="s">
        <v>4626</v>
      </c>
      <c r="L406">
        <v>4</v>
      </c>
      <c r="N406" t="s">
        <v>34</v>
      </c>
    </row>
    <row r="407" spans="1:14">
      <c r="A407">
        <v>405</v>
      </c>
      <c r="B407" t="s">
        <v>147</v>
      </c>
      <c r="C407">
        <f>VLOOKUP(B407,[1]Sheet2!A$1:B$100,2,FALSE)</f>
        <v>41</v>
      </c>
      <c r="D407" t="s">
        <v>5151</v>
      </c>
      <c r="E407" t="s">
        <v>5152</v>
      </c>
      <c r="F407" t="s">
        <v>5153</v>
      </c>
      <c r="G407" t="s">
        <v>3784</v>
      </c>
      <c r="H407">
        <v>2011</v>
      </c>
      <c r="I407" t="s">
        <v>97</v>
      </c>
      <c r="J407" t="s">
        <v>22</v>
      </c>
      <c r="K407" t="s">
        <v>5154</v>
      </c>
      <c r="L407">
        <v>4</v>
      </c>
    </row>
    <row r="408" spans="1:14">
      <c r="A408">
        <v>406</v>
      </c>
      <c r="B408" t="s">
        <v>147</v>
      </c>
      <c r="C408">
        <f>VLOOKUP(B408,[1]Sheet2!A$1:B$100,2,FALSE)</f>
        <v>41</v>
      </c>
      <c r="D408" t="s">
        <v>5155</v>
      </c>
      <c r="E408" s="2"/>
      <c r="F408" t="s">
        <v>5156</v>
      </c>
      <c r="G408" t="s">
        <v>5157</v>
      </c>
      <c r="H408">
        <v>1992</v>
      </c>
      <c r="J408" t="s">
        <v>167</v>
      </c>
      <c r="L408">
        <v>4</v>
      </c>
      <c r="N408" t="s">
        <v>34</v>
      </c>
    </row>
    <row r="409" spans="1:14">
      <c r="A409">
        <v>407</v>
      </c>
      <c r="B409" t="s">
        <v>147</v>
      </c>
      <c r="C409">
        <f>VLOOKUP(B409,[1]Sheet2!A$1:B$100,2,FALSE)</f>
        <v>41</v>
      </c>
      <c r="D409" t="s">
        <v>5158</v>
      </c>
      <c r="F409" t="s">
        <v>5159</v>
      </c>
      <c r="G409" t="s">
        <v>5160</v>
      </c>
      <c r="H409">
        <v>2000</v>
      </c>
      <c r="J409" t="s">
        <v>102</v>
      </c>
      <c r="L409">
        <v>4</v>
      </c>
      <c r="N409" t="s">
        <v>34</v>
      </c>
    </row>
    <row r="410" spans="1:14">
      <c r="A410">
        <v>408</v>
      </c>
      <c r="B410" t="s">
        <v>147</v>
      </c>
      <c r="C410">
        <f>VLOOKUP(B410,[1]Sheet2!A$1:B$100,2,FALSE)</f>
        <v>41</v>
      </c>
      <c r="D410" t="s">
        <v>5161</v>
      </c>
      <c r="F410" t="s">
        <v>2850</v>
      </c>
      <c r="G410" t="s">
        <v>2834</v>
      </c>
      <c r="H410">
        <v>2007</v>
      </c>
      <c r="J410" t="s">
        <v>22</v>
      </c>
      <c r="L410">
        <v>4</v>
      </c>
      <c r="N410" t="s">
        <v>34</v>
      </c>
    </row>
    <row r="411" spans="1:14">
      <c r="A411">
        <v>409</v>
      </c>
      <c r="B411" t="s">
        <v>147</v>
      </c>
      <c r="C411">
        <f>VLOOKUP(B411,[1]Sheet2!A$1:B$100,2,FALSE)</f>
        <v>41</v>
      </c>
      <c r="D411" t="s">
        <v>5162</v>
      </c>
      <c r="E411" s="2"/>
      <c r="F411" t="s">
        <v>5163</v>
      </c>
      <c r="G411" t="s">
        <v>5164</v>
      </c>
      <c r="H411">
        <v>1997</v>
      </c>
      <c r="J411" t="s">
        <v>167</v>
      </c>
      <c r="L411">
        <v>4</v>
      </c>
      <c r="N411" t="s">
        <v>34</v>
      </c>
    </row>
    <row r="412" spans="1:14">
      <c r="A412">
        <v>410</v>
      </c>
      <c r="B412" t="s">
        <v>147</v>
      </c>
      <c r="C412">
        <f>VLOOKUP(B412,[1]Sheet2!A$1:B$100,2,FALSE)</f>
        <v>41</v>
      </c>
      <c r="D412" t="s">
        <v>5165</v>
      </c>
      <c r="E412" t="s">
        <v>5166</v>
      </c>
      <c r="F412" t="s">
        <v>5167</v>
      </c>
      <c r="G412" t="s">
        <v>2179</v>
      </c>
      <c r="H412">
        <v>2008</v>
      </c>
      <c r="I412" t="s">
        <v>863</v>
      </c>
      <c r="J412" t="s">
        <v>22</v>
      </c>
      <c r="K412" t="s">
        <v>5168</v>
      </c>
      <c r="L412">
        <v>4</v>
      </c>
      <c r="M412" t="s">
        <v>5166</v>
      </c>
      <c r="N412" t="s">
        <v>1717</v>
      </c>
    </row>
    <row r="413" spans="1:14">
      <c r="A413">
        <v>411</v>
      </c>
      <c r="B413" t="s">
        <v>722</v>
      </c>
      <c r="C413">
        <f>VLOOKUP(B413,[1]Sheet2!A$1:B$100,2,FALSE)</f>
        <v>42</v>
      </c>
      <c r="D413" t="s">
        <v>5169</v>
      </c>
      <c r="E413" s="2" t="s">
        <v>5170</v>
      </c>
      <c r="F413" t="s">
        <v>5171</v>
      </c>
      <c r="H413">
        <v>2003</v>
      </c>
      <c r="I413" t="s">
        <v>5172</v>
      </c>
      <c r="J413" t="s">
        <v>4626</v>
      </c>
      <c r="K413" t="s">
        <v>5173</v>
      </c>
      <c r="L413">
        <v>5</v>
      </c>
      <c r="N413" t="s">
        <v>34</v>
      </c>
    </row>
    <row r="414" spans="1:14">
      <c r="A414">
        <v>412</v>
      </c>
      <c r="B414" t="s">
        <v>722</v>
      </c>
      <c r="C414">
        <f>VLOOKUP(B414,[1]Sheet2!A$1:B$100,2,FALSE)</f>
        <v>42</v>
      </c>
      <c r="D414" t="s">
        <v>5174</v>
      </c>
      <c r="E414" s="2"/>
      <c r="F414" t="s">
        <v>5175</v>
      </c>
      <c r="G414" t="s">
        <v>1812</v>
      </c>
      <c r="H414">
        <v>1977</v>
      </c>
      <c r="J414" t="s">
        <v>22</v>
      </c>
      <c r="L414">
        <v>4</v>
      </c>
      <c r="N414" t="s">
        <v>34</v>
      </c>
    </row>
    <row r="415" spans="1:14">
      <c r="A415">
        <v>413</v>
      </c>
      <c r="B415" t="s">
        <v>722</v>
      </c>
      <c r="C415">
        <f>VLOOKUP(B415,[1]Sheet2!A$1:B$100,2,FALSE)</f>
        <v>42</v>
      </c>
      <c r="D415" t="s">
        <v>5176</v>
      </c>
      <c r="E415" s="2"/>
      <c r="F415" t="s">
        <v>5177</v>
      </c>
      <c r="J415" t="s">
        <v>22</v>
      </c>
      <c r="L415">
        <v>4</v>
      </c>
      <c r="N415" t="s">
        <v>34</v>
      </c>
    </row>
    <row r="416" spans="1:14">
      <c r="A416">
        <v>414</v>
      </c>
      <c r="B416" t="s">
        <v>722</v>
      </c>
      <c r="C416">
        <f>VLOOKUP(B416,[1]Sheet2!A$1:B$100,2,FALSE)</f>
        <v>42</v>
      </c>
      <c r="D416" t="s">
        <v>5178</v>
      </c>
      <c r="E416" s="2"/>
      <c r="F416" t="s">
        <v>5179</v>
      </c>
      <c r="G416" t="s">
        <v>5180</v>
      </c>
      <c r="H416">
        <v>2001</v>
      </c>
      <c r="J416" t="s">
        <v>4644</v>
      </c>
      <c r="L416">
        <v>4</v>
      </c>
      <c r="N416" t="s">
        <v>34</v>
      </c>
    </row>
    <row r="417" spans="1:14">
      <c r="A417">
        <v>415</v>
      </c>
      <c r="B417" t="s">
        <v>722</v>
      </c>
      <c r="C417">
        <f>VLOOKUP(B417,[1]Sheet2!A$1:B$100,2,FALSE)</f>
        <v>42</v>
      </c>
      <c r="D417" t="s">
        <v>5181</v>
      </c>
      <c r="E417" s="2"/>
      <c r="F417" t="s">
        <v>5182</v>
      </c>
      <c r="G417" t="s">
        <v>5183</v>
      </c>
      <c r="H417">
        <v>2001</v>
      </c>
      <c r="J417" t="s">
        <v>22</v>
      </c>
      <c r="L417">
        <v>4</v>
      </c>
      <c r="N417" t="s">
        <v>34</v>
      </c>
    </row>
    <row r="418" spans="1:14">
      <c r="A418">
        <v>416</v>
      </c>
      <c r="B418" t="s">
        <v>722</v>
      </c>
      <c r="C418">
        <f>VLOOKUP(B418,[1]Sheet2!A$1:B$100,2,FALSE)</f>
        <v>42</v>
      </c>
      <c r="D418" t="s">
        <v>5184</v>
      </c>
      <c r="F418" t="s">
        <v>5185</v>
      </c>
      <c r="G418" t="s">
        <v>3848</v>
      </c>
      <c r="H418">
        <v>2006</v>
      </c>
      <c r="J418" t="s">
        <v>22</v>
      </c>
      <c r="L418">
        <v>4</v>
      </c>
      <c r="N418" t="s">
        <v>34</v>
      </c>
    </row>
    <row r="419" spans="1:14">
      <c r="A419">
        <v>417</v>
      </c>
      <c r="B419" t="s">
        <v>722</v>
      </c>
      <c r="C419">
        <f>VLOOKUP(B419,[1]Sheet2!A$1:B$100,2,FALSE)</f>
        <v>42</v>
      </c>
      <c r="D419" t="s">
        <v>5186</v>
      </c>
      <c r="E419" s="2"/>
      <c r="F419" t="s">
        <v>5187</v>
      </c>
      <c r="H419">
        <v>2006</v>
      </c>
      <c r="I419" t="s">
        <v>5188</v>
      </c>
      <c r="J419" t="s">
        <v>167</v>
      </c>
      <c r="L419">
        <v>4</v>
      </c>
      <c r="N419" t="s">
        <v>34</v>
      </c>
    </row>
    <row r="420" spans="1:14">
      <c r="A420">
        <v>418</v>
      </c>
      <c r="B420" t="s">
        <v>722</v>
      </c>
      <c r="C420">
        <f>VLOOKUP(B420,[1]Sheet2!A$1:B$100,2,FALSE)</f>
        <v>42</v>
      </c>
      <c r="D420" t="s">
        <v>5189</v>
      </c>
      <c r="F420" t="s">
        <v>5190</v>
      </c>
      <c r="G420" t="s">
        <v>5191</v>
      </c>
      <c r="H420">
        <v>2011</v>
      </c>
      <c r="I420" t="s">
        <v>5192</v>
      </c>
      <c r="J420" t="s">
        <v>22</v>
      </c>
      <c r="L420">
        <v>3</v>
      </c>
      <c r="N420" t="s">
        <v>34</v>
      </c>
    </row>
    <row r="421" spans="1:14">
      <c r="A421">
        <v>419</v>
      </c>
      <c r="B421" t="s">
        <v>722</v>
      </c>
      <c r="C421">
        <f>VLOOKUP(B421,[1]Sheet2!A$1:B$100,2,FALSE)</f>
        <v>42</v>
      </c>
      <c r="D421" t="s">
        <v>5193</v>
      </c>
      <c r="F421" t="s">
        <v>5194</v>
      </c>
      <c r="G421" t="s">
        <v>5195</v>
      </c>
      <c r="H421">
        <v>2006</v>
      </c>
      <c r="J421" t="s">
        <v>102</v>
      </c>
      <c r="L421">
        <v>4</v>
      </c>
      <c r="N421" t="s">
        <v>34</v>
      </c>
    </row>
    <row r="422" spans="1:14">
      <c r="A422">
        <v>420</v>
      </c>
      <c r="B422" t="s">
        <v>722</v>
      </c>
      <c r="C422">
        <f>VLOOKUP(B422,[1]Sheet2!A$1:B$100,2,FALSE)</f>
        <v>42</v>
      </c>
      <c r="D422" t="s">
        <v>5196</v>
      </c>
      <c r="E422" s="2"/>
      <c r="F422" t="s">
        <v>5197</v>
      </c>
      <c r="G422" t="s">
        <v>5198</v>
      </c>
      <c r="H422">
        <v>1981</v>
      </c>
      <c r="J422" t="s">
        <v>102</v>
      </c>
      <c r="L422">
        <v>5</v>
      </c>
      <c r="N422" t="s">
        <v>34</v>
      </c>
    </row>
    <row r="423" spans="1:14">
      <c r="A423">
        <v>421</v>
      </c>
      <c r="B423" t="s">
        <v>292</v>
      </c>
      <c r="C423">
        <f>VLOOKUP(B423,[1]Sheet2!A$1:B$100,2,FALSE)</f>
        <v>43</v>
      </c>
      <c r="D423" t="s">
        <v>5199</v>
      </c>
      <c r="F423" t="s">
        <v>5200</v>
      </c>
      <c r="G423" t="s">
        <v>5201</v>
      </c>
      <c r="H423">
        <v>2004</v>
      </c>
      <c r="J423" t="s">
        <v>102</v>
      </c>
      <c r="L423">
        <v>4</v>
      </c>
      <c r="N423" t="s">
        <v>34</v>
      </c>
    </row>
    <row r="424" spans="1:14">
      <c r="A424">
        <v>422</v>
      </c>
      <c r="B424" t="s">
        <v>292</v>
      </c>
      <c r="C424">
        <f>VLOOKUP(B424,[1]Sheet2!A$1:B$100,2,FALSE)</f>
        <v>43</v>
      </c>
      <c r="D424" t="s">
        <v>5202</v>
      </c>
      <c r="F424" t="s">
        <v>5203</v>
      </c>
      <c r="G424" t="s">
        <v>5204</v>
      </c>
      <c r="H424">
        <v>1999</v>
      </c>
      <c r="J424" t="s">
        <v>22</v>
      </c>
      <c r="L424">
        <v>4</v>
      </c>
      <c r="N424" t="s">
        <v>34</v>
      </c>
    </row>
    <row r="425" spans="1:14">
      <c r="A425">
        <v>423</v>
      </c>
      <c r="B425" t="s">
        <v>292</v>
      </c>
      <c r="C425">
        <f>VLOOKUP(B425,[1]Sheet2!A$1:B$100,2,FALSE)</f>
        <v>43</v>
      </c>
      <c r="D425" t="s">
        <v>5205</v>
      </c>
      <c r="E425" t="s">
        <v>5206</v>
      </c>
      <c r="F425" t="s">
        <v>5207</v>
      </c>
      <c r="G425" t="s">
        <v>5208</v>
      </c>
      <c r="H425">
        <v>2003</v>
      </c>
      <c r="I425" t="s">
        <v>4717</v>
      </c>
      <c r="J425" t="s">
        <v>22</v>
      </c>
      <c r="K425" t="s">
        <v>5209</v>
      </c>
      <c r="L425">
        <v>3</v>
      </c>
    </row>
    <row r="426" spans="1:14">
      <c r="A426">
        <v>424</v>
      </c>
      <c r="B426" t="s">
        <v>292</v>
      </c>
      <c r="C426">
        <f>VLOOKUP(B426,[1]Sheet2!A$1:B$100,2,FALSE)</f>
        <v>43</v>
      </c>
      <c r="D426" t="s">
        <v>5210</v>
      </c>
      <c r="E426" s="2"/>
      <c r="F426" t="s">
        <v>5211</v>
      </c>
      <c r="G426" t="s">
        <v>5212</v>
      </c>
      <c r="H426">
        <v>2003</v>
      </c>
      <c r="I426" t="s">
        <v>5213</v>
      </c>
      <c r="J426" t="s">
        <v>102</v>
      </c>
      <c r="L426">
        <v>1</v>
      </c>
      <c r="N426" t="s">
        <v>34</v>
      </c>
    </row>
    <row r="427" spans="1:14">
      <c r="A427">
        <v>425</v>
      </c>
      <c r="B427" t="s">
        <v>292</v>
      </c>
      <c r="C427">
        <f>VLOOKUP(B427,[1]Sheet2!A$1:B$100,2,FALSE)</f>
        <v>43</v>
      </c>
      <c r="D427" t="s">
        <v>5214</v>
      </c>
      <c r="E427" s="2" t="s">
        <v>5215</v>
      </c>
      <c r="F427" t="s">
        <v>5216</v>
      </c>
      <c r="G427" t="s">
        <v>1514</v>
      </c>
      <c r="H427">
        <v>1999</v>
      </c>
      <c r="I427" t="s">
        <v>4686</v>
      </c>
      <c r="J427" t="s">
        <v>22</v>
      </c>
      <c r="K427" t="s">
        <v>5217</v>
      </c>
      <c r="L427">
        <v>4</v>
      </c>
      <c r="N427" t="s">
        <v>34</v>
      </c>
    </row>
    <row r="428" spans="1:14">
      <c r="A428">
        <v>426</v>
      </c>
      <c r="B428" t="s">
        <v>292</v>
      </c>
      <c r="C428">
        <f>VLOOKUP(B428,[1]Sheet2!A$1:B$100,2,FALSE)</f>
        <v>43</v>
      </c>
      <c r="D428" t="s">
        <v>5218</v>
      </c>
      <c r="E428" s="2" t="s">
        <v>5219</v>
      </c>
      <c r="F428" t="s">
        <v>5220</v>
      </c>
      <c r="G428" t="s">
        <v>5221</v>
      </c>
      <c r="H428">
        <v>1981</v>
      </c>
      <c r="I428" t="s">
        <v>5222</v>
      </c>
      <c r="J428" t="s">
        <v>102</v>
      </c>
      <c r="K428" t="s">
        <v>5223</v>
      </c>
      <c r="L428">
        <v>4</v>
      </c>
    </row>
    <row r="429" spans="1:14">
      <c r="A429">
        <v>427</v>
      </c>
      <c r="B429" t="s">
        <v>292</v>
      </c>
      <c r="C429">
        <f>VLOOKUP(B429,[1]Sheet2!A$1:B$100,2,FALSE)</f>
        <v>43</v>
      </c>
      <c r="D429" t="s">
        <v>5224</v>
      </c>
      <c r="E429" t="s">
        <v>5225</v>
      </c>
      <c r="F429" t="s">
        <v>5226</v>
      </c>
      <c r="G429" t="s">
        <v>1148</v>
      </c>
      <c r="H429">
        <v>2009</v>
      </c>
      <c r="I429" t="s">
        <v>863</v>
      </c>
      <c r="J429" t="s">
        <v>22</v>
      </c>
      <c r="K429" t="s">
        <v>5227</v>
      </c>
      <c r="L429">
        <v>3</v>
      </c>
      <c r="M429" t="s">
        <v>5228</v>
      </c>
    </row>
    <row r="430" spans="1:14">
      <c r="A430">
        <v>428</v>
      </c>
      <c r="B430" t="s">
        <v>292</v>
      </c>
      <c r="C430">
        <f>VLOOKUP(B430,[1]Sheet2!A$1:B$100,2,FALSE)</f>
        <v>43</v>
      </c>
      <c r="D430" t="s">
        <v>5229</v>
      </c>
      <c r="E430" s="2"/>
      <c r="F430" t="s">
        <v>5230</v>
      </c>
      <c r="G430" t="s">
        <v>5231</v>
      </c>
      <c r="H430">
        <v>2004</v>
      </c>
      <c r="J430" t="s">
        <v>167</v>
      </c>
      <c r="L430">
        <v>3</v>
      </c>
      <c r="N430" t="s">
        <v>34</v>
      </c>
    </row>
    <row r="431" spans="1:14">
      <c r="A431">
        <v>429</v>
      </c>
      <c r="B431" t="s">
        <v>292</v>
      </c>
      <c r="C431">
        <f>VLOOKUP(B431,[1]Sheet2!A$1:B$100,2,FALSE)</f>
        <v>43</v>
      </c>
      <c r="D431" t="s">
        <v>5232</v>
      </c>
      <c r="E431" s="2" t="s">
        <v>5233</v>
      </c>
      <c r="F431" t="s">
        <v>5234</v>
      </c>
      <c r="H431">
        <v>2010</v>
      </c>
      <c r="I431" t="s">
        <v>5235</v>
      </c>
      <c r="J431" t="s">
        <v>102</v>
      </c>
      <c r="K431" t="s">
        <v>5236</v>
      </c>
      <c r="L431">
        <v>3</v>
      </c>
    </row>
    <row r="432" spans="1:14">
      <c r="A432">
        <v>430</v>
      </c>
      <c r="B432" t="s">
        <v>292</v>
      </c>
      <c r="C432">
        <f>VLOOKUP(B432,[1]Sheet2!A$1:B$100,2,FALSE)</f>
        <v>43</v>
      </c>
      <c r="D432" t="s">
        <v>5237</v>
      </c>
      <c r="E432" t="s">
        <v>5238</v>
      </c>
      <c r="F432" t="s">
        <v>5239</v>
      </c>
      <c r="G432" t="s">
        <v>5240</v>
      </c>
      <c r="H432">
        <v>1994</v>
      </c>
      <c r="I432" t="s">
        <v>535</v>
      </c>
      <c r="J432" t="s">
        <v>22</v>
      </c>
      <c r="K432" t="s">
        <v>5241</v>
      </c>
      <c r="L432">
        <v>4</v>
      </c>
    </row>
    <row r="433" spans="1:14">
      <c r="A433">
        <v>431</v>
      </c>
      <c r="B433" t="s">
        <v>285</v>
      </c>
      <c r="C433">
        <f>VLOOKUP(B433,[1]Sheet2!A$1:B$100,2,FALSE)</f>
        <v>44</v>
      </c>
      <c r="D433" t="s">
        <v>5242</v>
      </c>
      <c r="E433" t="s">
        <v>5243</v>
      </c>
      <c r="F433" t="s">
        <v>5244</v>
      </c>
      <c r="G433" t="s">
        <v>1882</v>
      </c>
      <c r="H433">
        <v>2012</v>
      </c>
      <c r="I433" t="s">
        <v>97</v>
      </c>
      <c r="J433" t="s">
        <v>22</v>
      </c>
      <c r="K433" t="s">
        <v>5245</v>
      </c>
      <c r="L433">
        <v>4</v>
      </c>
    </row>
    <row r="434" spans="1:14">
      <c r="A434">
        <v>432</v>
      </c>
      <c r="B434" t="s">
        <v>285</v>
      </c>
      <c r="C434">
        <f>VLOOKUP(B434,[1]Sheet2!A$1:B$100,2,FALSE)</f>
        <v>44</v>
      </c>
      <c r="D434" t="s">
        <v>5246</v>
      </c>
      <c r="E434" t="s">
        <v>5247</v>
      </c>
      <c r="F434" t="s">
        <v>5248</v>
      </c>
      <c r="G434" t="s">
        <v>5249</v>
      </c>
      <c r="H434">
        <v>2010</v>
      </c>
      <c r="I434" t="s">
        <v>5250</v>
      </c>
      <c r="J434" t="s">
        <v>102</v>
      </c>
      <c r="K434" t="s">
        <v>5251</v>
      </c>
      <c r="L434">
        <v>3</v>
      </c>
      <c r="M434" t="s">
        <v>5247</v>
      </c>
      <c r="N434" t="s">
        <v>24</v>
      </c>
    </row>
    <row r="435" spans="1:14">
      <c r="A435">
        <v>433</v>
      </c>
      <c r="B435" t="s">
        <v>285</v>
      </c>
      <c r="C435">
        <f>VLOOKUP(B435,[1]Sheet2!A$1:B$100,2,FALSE)</f>
        <v>44</v>
      </c>
      <c r="D435" t="s">
        <v>5252</v>
      </c>
      <c r="E435" s="2" t="s">
        <v>5253</v>
      </c>
      <c r="F435" t="s">
        <v>5254</v>
      </c>
      <c r="H435">
        <v>2009</v>
      </c>
      <c r="I435" t="s">
        <v>5255</v>
      </c>
      <c r="J435" t="s">
        <v>4626</v>
      </c>
      <c r="K435" t="s">
        <v>5256</v>
      </c>
      <c r="L435">
        <v>3</v>
      </c>
    </row>
    <row r="436" spans="1:14">
      <c r="A436">
        <v>434</v>
      </c>
      <c r="B436" t="s">
        <v>285</v>
      </c>
      <c r="C436">
        <f>VLOOKUP(B436,[1]Sheet2!A$1:B$100,2,FALSE)</f>
        <v>44</v>
      </c>
      <c r="D436" t="s">
        <v>5257</v>
      </c>
      <c r="E436" t="s">
        <v>5258</v>
      </c>
      <c r="F436" t="s">
        <v>5259</v>
      </c>
      <c r="G436" t="s">
        <v>5260</v>
      </c>
      <c r="H436">
        <v>2010</v>
      </c>
      <c r="I436" t="s">
        <v>5261</v>
      </c>
      <c r="J436" t="s">
        <v>22</v>
      </c>
      <c r="K436" t="s">
        <v>5262</v>
      </c>
      <c r="L436">
        <v>3</v>
      </c>
      <c r="M436" t="s">
        <v>5258</v>
      </c>
      <c r="N436" t="s">
        <v>24</v>
      </c>
    </row>
    <row r="437" spans="1:14">
      <c r="A437">
        <v>435</v>
      </c>
      <c r="B437" t="s">
        <v>285</v>
      </c>
      <c r="C437">
        <f>VLOOKUP(B437,[1]Sheet2!A$1:B$100,2,FALSE)</f>
        <v>44</v>
      </c>
      <c r="D437" t="s">
        <v>5263</v>
      </c>
      <c r="E437" t="s">
        <v>5264</v>
      </c>
      <c r="F437" t="s">
        <v>5265</v>
      </c>
      <c r="G437" t="s">
        <v>4371</v>
      </c>
      <c r="H437">
        <v>2012</v>
      </c>
      <c r="I437" t="s">
        <v>535</v>
      </c>
      <c r="J437" t="s">
        <v>22</v>
      </c>
      <c r="K437" t="s">
        <v>5266</v>
      </c>
      <c r="L437">
        <v>4</v>
      </c>
      <c r="M437" t="s">
        <v>5264</v>
      </c>
      <c r="N437" t="s">
        <v>1717</v>
      </c>
    </row>
    <row r="438" spans="1:14">
      <c r="A438">
        <v>436</v>
      </c>
      <c r="B438" t="s">
        <v>285</v>
      </c>
      <c r="C438">
        <f>VLOOKUP(B438,[1]Sheet2!A$1:B$100,2,FALSE)</f>
        <v>44</v>
      </c>
      <c r="D438" t="s">
        <v>5267</v>
      </c>
      <c r="E438" t="s">
        <v>5268</v>
      </c>
      <c r="F438" t="s">
        <v>5269</v>
      </c>
      <c r="G438" t="s">
        <v>384</v>
      </c>
      <c r="H438">
        <v>2009</v>
      </c>
      <c r="I438" t="s">
        <v>390</v>
      </c>
      <c r="J438" t="s">
        <v>22</v>
      </c>
      <c r="K438" t="s">
        <v>5270</v>
      </c>
      <c r="L438">
        <v>3</v>
      </c>
      <c r="M438" t="s">
        <v>5271</v>
      </c>
    </row>
    <row r="439" spans="1:14">
      <c r="A439">
        <v>437</v>
      </c>
      <c r="B439" t="s">
        <v>285</v>
      </c>
      <c r="C439">
        <f>VLOOKUP(B439,[1]Sheet2!A$1:B$100,2,FALSE)</f>
        <v>44</v>
      </c>
      <c r="D439" t="s">
        <v>5272</v>
      </c>
      <c r="E439" s="2"/>
      <c r="F439" t="s">
        <v>5273</v>
      </c>
      <c r="G439" t="s">
        <v>5274</v>
      </c>
      <c r="H439">
        <v>1998</v>
      </c>
      <c r="J439" t="s">
        <v>167</v>
      </c>
      <c r="L439">
        <v>3</v>
      </c>
      <c r="N439" t="s">
        <v>34</v>
      </c>
    </row>
    <row r="440" spans="1:14">
      <c r="A440">
        <v>438</v>
      </c>
      <c r="B440" t="s">
        <v>285</v>
      </c>
      <c r="C440">
        <f>VLOOKUP(B440,[1]Sheet2!A$1:B$100,2,FALSE)</f>
        <v>44</v>
      </c>
      <c r="D440" t="s">
        <v>5275</v>
      </c>
      <c r="E440" t="s">
        <v>5276</v>
      </c>
      <c r="F440" t="s">
        <v>5277</v>
      </c>
      <c r="G440" t="s">
        <v>5278</v>
      </c>
      <c r="H440">
        <v>2011</v>
      </c>
      <c r="I440" t="s">
        <v>535</v>
      </c>
      <c r="J440" t="s">
        <v>22</v>
      </c>
      <c r="K440" t="s">
        <v>5279</v>
      </c>
      <c r="L440">
        <v>3</v>
      </c>
      <c r="M440" t="s">
        <v>5280</v>
      </c>
    </row>
    <row r="441" spans="1:14">
      <c r="A441">
        <v>439</v>
      </c>
      <c r="B441" t="s">
        <v>285</v>
      </c>
      <c r="C441">
        <f>VLOOKUP(B441,[1]Sheet2!A$1:B$100,2,FALSE)</f>
        <v>44</v>
      </c>
      <c r="D441" t="s">
        <v>5281</v>
      </c>
      <c r="E441" t="s">
        <v>5282</v>
      </c>
      <c r="F441" t="s">
        <v>5283</v>
      </c>
      <c r="G441" t="s">
        <v>2773</v>
      </c>
      <c r="H441">
        <v>2013</v>
      </c>
      <c r="I441" t="s">
        <v>863</v>
      </c>
      <c r="J441" t="s">
        <v>22</v>
      </c>
      <c r="K441" t="s">
        <v>5284</v>
      </c>
      <c r="L441">
        <v>3</v>
      </c>
      <c r="M441" t="s">
        <v>5285</v>
      </c>
    </row>
    <row r="442" spans="1:14">
      <c r="A442">
        <v>440</v>
      </c>
      <c r="B442" t="s">
        <v>285</v>
      </c>
      <c r="C442">
        <f>VLOOKUP(B442,[1]Sheet2!A$1:B$100,2,FALSE)</f>
        <v>44</v>
      </c>
      <c r="D442" t="s">
        <v>5286</v>
      </c>
      <c r="E442" s="2" t="s">
        <v>5287</v>
      </c>
      <c r="F442" t="s">
        <v>5288</v>
      </c>
      <c r="G442" t="s">
        <v>5289</v>
      </c>
      <c r="H442">
        <v>2007</v>
      </c>
      <c r="I442" t="s">
        <v>5290</v>
      </c>
      <c r="J442" t="s">
        <v>22</v>
      </c>
      <c r="K442" t="s">
        <v>5291</v>
      </c>
      <c r="L442">
        <v>3</v>
      </c>
      <c r="M442" t="s">
        <v>5292</v>
      </c>
    </row>
    <row r="443" spans="1:14">
      <c r="A443">
        <v>441</v>
      </c>
      <c r="B443" t="s">
        <v>31</v>
      </c>
      <c r="C443">
        <f>VLOOKUP(B443,[1]Sheet2!A$1:B$100,2,FALSE)</f>
        <v>45</v>
      </c>
      <c r="D443" t="s">
        <v>5293</v>
      </c>
      <c r="E443" s="2"/>
      <c r="F443" t="s">
        <v>5294</v>
      </c>
      <c r="J443" t="s">
        <v>102</v>
      </c>
      <c r="L443">
        <v>3</v>
      </c>
      <c r="N443" t="s">
        <v>34</v>
      </c>
    </row>
    <row r="444" spans="1:14">
      <c r="A444">
        <v>442</v>
      </c>
      <c r="B444" t="s">
        <v>31</v>
      </c>
      <c r="C444">
        <f>VLOOKUP(B444,[1]Sheet2!A$1:B$100,2,FALSE)</f>
        <v>45</v>
      </c>
      <c r="D444" t="s">
        <v>5295</v>
      </c>
      <c r="F444" t="s">
        <v>5296</v>
      </c>
      <c r="G444" t="s">
        <v>5297</v>
      </c>
      <c r="H444">
        <v>2004</v>
      </c>
      <c r="J444" t="s">
        <v>102</v>
      </c>
      <c r="L444">
        <v>3</v>
      </c>
      <c r="N444" t="s">
        <v>34</v>
      </c>
    </row>
    <row r="445" spans="1:14">
      <c r="A445">
        <v>443</v>
      </c>
      <c r="B445" t="s">
        <v>31</v>
      </c>
      <c r="C445">
        <f>VLOOKUP(B445,[1]Sheet2!A$1:B$100,2,FALSE)</f>
        <v>45</v>
      </c>
      <c r="D445" t="s">
        <v>5298</v>
      </c>
      <c r="E445" t="s">
        <v>5299</v>
      </c>
      <c r="F445" t="s">
        <v>5300</v>
      </c>
      <c r="G445" t="s">
        <v>848</v>
      </c>
      <c r="H445">
        <v>2012</v>
      </c>
      <c r="I445" t="s">
        <v>5301</v>
      </c>
      <c r="J445" t="s">
        <v>22</v>
      </c>
      <c r="K445" t="s">
        <v>5302</v>
      </c>
      <c r="L445">
        <v>3</v>
      </c>
      <c r="M445" t="s">
        <v>5299</v>
      </c>
      <c r="N445" t="s">
        <v>24</v>
      </c>
    </row>
    <row r="446" spans="1:14">
      <c r="A446">
        <v>444</v>
      </c>
      <c r="B446" t="s">
        <v>31</v>
      </c>
      <c r="C446">
        <f>VLOOKUP(B446,[1]Sheet2!A$1:B$100,2,FALSE)</f>
        <v>45</v>
      </c>
      <c r="D446" t="s">
        <v>5303</v>
      </c>
      <c r="E446" t="s">
        <v>5304</v>
      </c>
      <c r="F446" t="s">
        <v>5305</v>
      </c>
      <c r="G446" t="s">
        <v>1782</v>
      </c>
      <c r="H446">
        <v>2013</v>
      </c>
      <c r="I446" t="s">
        <v>97</v>
      </c>
      <c r="J446" t="s">
        <v>22</v>
      </c>
      <c r="K446" t="s">
        <v>5306</v>
      </c>
      <c r="L446">
        <v>6</v>
      </c>
      <c r="M446" t="s">
        <v>5307</v>
      </c>
    </row>
    <row r="447" spans="1:14">
      <c r="A447">
        <v>445</v>
      </c>
      <c r="B447" t="s">
        <v>31</v>
      </c>
      <c r="C447">
        <f>VLOOKUP(B447,[1]Sheet2!A$1:B$100,2,FALSE)</f>
        <v>45</v>
      </c>
      <c r="D447" t="s">
        <v>5308</v>
      </c>
      <c r="E447" t="s">
        <v>5309</v>
      </c>
      <c r="F447" t="s">
        <v>5310</v>
      </c>
      <c r="G447" t="s">
        <v>5311</v>
      </c>
      <c r="H447">
        <v>2010</v>
      </c>
      <c r="I447" t="s">
        <v>4676</v>
      </c>
      <c r="J447" t="s">
        <v>22</v>
      </c>
      <c r="K447" t="s">
        <v>5312</v>
      </c>
      <c r="L447">
        <v>4</v>
      </c>
      <c r="M447" t="s">
        <v>5313</v>
      </c>
    </row>
    <row r="448" spans="1:14">
      <c r="A448">
        <v>446</v>
      </c>
      <c r="B448" t="s">
        <v>31</v>
      </c>
      <c r="C448">
        <f>VLOOKUP(B448,[1]Sheet2!A$1:B$100,2,FALSE)</f>
        <v>45</v>
      </c>
      <c r="D448" t="s">
        <v>5314</v>
      </c>
      <c r="E448" s="2"/>
      <c r="F448" t="s">
        <v>5315</v>
      </c>
      <c r="J448" t="s">
        <v>22</v>
      </c>
      <c r="L448">
        <v>3</v>
      </c>
      <c r="N448" t="s">
        <v>34</v>
      </c>
    </row>
    <row r="449" spans="1:14">
      <c r="A449">
        <v>447</v>
      </c>
      <c r="B449" t="s">
        <v>31</v>
      </c>
      <c r="C449">
        <f>VLOOKUP(B449,[1]Sheet2!A$1:B$100,2,FALSE)</f>
        <v>45</v>
      </c>
      <c r="D449" t="s">
        <v>5316</v>
      </c>
      <c r="F449" t="s">
        <v>5317</v>
      </c>
      <c r="G449" t="s">
        <v>5318</v>
      </c>
      <c r="H449">
        <v>2006</v>
      </c>
      <c r="I449" t="s">
        <v>5319</v>
      </c>
      <c r="J449" t="s">
        <v>22</v>
      </c>
      <c r="L449">
        <v>3</v>
      </c>
      <c r="N449" t="s">
        <v>34</v>
      </c>
    </row>
    <row r="450" spans="1:14">
      <c r="A450">
        <v>448</v>
      </c>
      <c r="B450" t="s">
        <v>31</v>
      </c>
      <c r="C450">
        <f>VLOOKUP(B450,[1]Sheet2!A$1:B$100,2,FALSE)</f>
        <v>45</v>
      </c>
      <c r="D450" t="s">
        <v>5320</v>
      </c>
      <c r="E450" t="s">
        <v>5321</v>
      </c>
      <c r="F450" t="s">
        <v>5322</v>
      </c>
      <c r="G450" t="s">
        <v>4059</v>
      </c>
      <c r="H450">
        <v>2009</v>
      </c>
      <c r="I450" t="s">
        <v>4676</v>
      </c>
      <c r="J450" t="s">
        <v>22</v>
      </c>
      <c r="K450" t="s">
        <v>5323</v>
      </c>
      <c r="L450">
        <v>3</v>
      </c>
      <c r="M450" t="s">
        <v>5324</v>
      </c>
    </row>
    <row r="451" spans="1:14">
      <c r="A451">
        <v>449</v>
      </c>
      <c r="B451" t="s">
        <v>31</v>
      </c>
      <c r="C451">
        <f>VLOOKUP(B451,[1]Sheet2!A$1:B$100,2,FALSE)</f>
        <v>45</v>
      </c>
      <c r="D451" t="s">
        <v>5325</v>
      </c>
      <c r="E451" s="2"/>
      <c r="F451" t="s">
        <v>5326</v>
      </c>
      <c r="G451" t="s">
        <v>5327</v>
      </c>
      <c r="H451">
        <v>1994</v>
      </c>
      <c r="J451" t="s">
        <v>102</v>
      </c>
      <c r="L451">
        <v>3</v>
      </c>
      <c r="N451" t="s">
        <v>34</v>
      </c>
    </row>
    <row r="452" spans="1:14">
      <c r="A452">
        <v>450</v>
      </c>
      <c r="B452" t="s">
        <v>31</v>
      </c>
      <c r="C452">
        <f>VLOOKUP(B452,[1]Sheet2!A$1:B$100,2,FALSE)</f>
        <v>45</v>
      </c>
      <c r="D452" t="s">
        <v>5328</v>
      </c>
      <c r="E452" s="2"/>
      <c r="F452" t="s">
        <v>5329</v>
      </c>
      <c r="J452" t="s">
        <v>22</v>
      </c>
      <c r="L452">
        <v>3</v>
      </c>
      <c r="N452" t="s">
        <v>34</v>
      </c>
    </row>
    <row r="453" spans="1:14">
      <c r="A453">
        <v>451</v>
      </c>
      <c r="B453" t="s">
        <v>471</v>
      </c>
      <c r="C453">
        <f>VLOOKUP(B453,[1]Sheet2!A$1:B$100,2,FALSE)</f>
        <v>46</v>
      </c>
      <c r="D453" t="s">
        <v>5330</v>
      </c>
      <c r="E453" s="2"/>
      <c r="F453" t="s">
        <v>5331</v>
      </c>
      <c r="H453">
        <v>1926</v>
      </c>
      <c r="J453" t="s">
        <v>22</v>
      </c>
      <c r="L453">
        <v>3</v>
      </c>
      <c r="N453" t="s">
        <v>34</v>
      </c>
    </row>
    <row r="454" spans="1:14">
      <c r="A454">
        <v>452</v>
      </c>
      <c r="B454" t="s">
        <v>471</v>
      </c>
      <c r="C454">
        <f>VLOOKUP(B454,[1]Sheet2!A$1:B$100,2,FALSE)</f>
        <v>46</v>
      </c>
      <c r="D454" t="s">
        <v>5332</v>
      </c>
      <c r="E454" s="2"/>
      <c r="F454" t="s">
        <v>5333</v>
      </c>
      <c r="J454" t="s">
        <v>22</v>
      </c>
      <c r="L454">
        <v>3</v>
      </c>
      <c r="N454" t="s">
        <v>34</v>
      </c>
    </row>
    <row r="455" spans="1:14">
      <c r="A455">
        <v>453</v>
      </c>
      <c r="B455" t="s">
        <v>471</v>
      </c>
      <c r="C455">
        <f>VLOOKUP(B455,[1]Sheet2!A$1:B$100,2,FALSE)</f>
        <v>46</v>
      </c>
      <c r="D455" t="s">
        <v>5334</v>
      </c>
      <c r="F455" t="s">
        <v>5335</v>
      </c>
      <c r="G455" t="s">
        <v>5336</v>
      </c>
      <c r="H455">
        <v>1995</v>
      </c>
      <c r="J455" t="s">
        <v>167</v>
      </c>
      <c r="L455">
        <v>3</v>
      </c>
      <c r="N455" t="s">
        <v>34</v>
      </c>
    </row>
    <row r="456" spans="1:14">
      <c r="A456">
        <v>454</v>
      </c>
      <c r="B456" t="s">
        <v>471</v>
      </c>
      <c r="C456">
        <f>VLOOKUP(B456,[1]Sheet2!A$1:B$100,2,FALSE)</f>
        <v>46</v>
      </c>
      <c r="D456" t="s">
        <v>5337</v>
      </c>
      <c r="E456" s="2"/>
      <c r="F456" t="s">
        <v>5230</v>
      </c>
      <c r="H456">
        <v>1994</v>
      </c>
      <c r="I456" t="s">
        <v>5338</v>
      </c>
      <c r="J456" t="s">
        <v>167</v>
      </c>
      <c r="L456">
        <v>3</v>
      </c>
      <c r="N456" t="s">
        <v>34</v>
      </c>
    </row>
    <row r="457" spans="1:14">
      <c r="A457">
        <v>455</v>
      </c>
      <c r="B457" t="s">
        <v>471</v>
      </c>
      <c r="C457">
        <f>VLOOKUP(B457,[1]Sheet2!A$1:B$100,2,FALSE)</f>
        <v>46</v>
      </c>
      <c r="D457" t="s">
        <v>5339</v>
      </c>
      <c r="E457" t="s">
        <v>5340</v>
      </c>
      <c r="F457" t="s">
        <v>5341</v>
      </c>
      <c r="G457" t="s">
        <v>4032</v>
      </c>
      <c r="H457">
        <v>2011</v>
      </c>
      <c r="I457" t="s">
        <v>4676</v>
      </c>
      <c r="J457" t="s">
        <v>22</v>
      </c>
      <c r="K457" t="s">
        <v>5342</v>
      </c>
      <c r="L457">
        <v>5</v>
      </c>
      <c r="M457" t="s">
        <v>5343</v>
      </c>
    </row>
    <row r="458" spans="1:14">
      <c r="A458">
        <v>456</v>
      </c>
      <c r="B458" t="s">
        <v>471</v>
      </c>
      <c r="C458">
        <f>VLOOKUP(B458,[1]Sheet2!A$1:B$100,2,FALSE)</f>
        <v>46</v>
      </c>
      <c r="D458" t="s">
        <v>5344</v>
      </c>
      <c r="F458" t="s">
        <v>5345</v>
      </c>
      <c r="G458" t="s">
        <v>5346</v>
      </c>
      <c r="H458">
        <v>2010</v>
      </c>
      <c r="J458" t="s">
        <v>167</v>
      </c>
      <c r="L458">
        <v>3</v>
      </c>
      <c r="N458" t="s">
        <v>34</v>
      </c>
    </row>
    <row r="459" spans="1:14">
      <c r="A459">
        <v>457</v>
      </c>
      <c r="B459" t="s">
        <v>471</v>
      </c>
      <c r="C459">
        <f>VLOOKUP(B459,[1]Sheet2!A$1:B$100,2,FALSE)</f>
        <v>46</v>
      </c>
      <c r="D459" t="s">
        <v>5347</v>
      </c>
      <c r="E459" s="2"/>
      <c r="F459" t="s">
        <v>4661</v>
      </c>
      <c r="J459" t="s">
        <v>22</v>
      </c>
      <c r="L459">
        <v>3</v>
      </c>
      <c r="N459" t="s">
        <v>34</v>
      </c>
    </row>
    <row r="460" spans="1:14">
      <c r="A460">
        <v>458</v>
      </c>
      <c r="B460" t="s">
        <v>471</v>
      </c>
      <c r="C460">
        <f>VLOOKUP(B460,[1]Sheet2!A$1:B$100,2,FALSE)</f>
        <v>46</v>
      </c>
      <c r="D460" t="s">
        <v>5348</v>
      </c>
      <c r="E460" s="2"/>
      <c r="F460" t="s">
        <v>5349</v>
      </c>
      <c r="J460" t="s">
        <v>22</v>
      </c>
      <c r="L460">
        <v>3</v>
      </c>
      <c r="N460" t="s">
        <v>34</v>
      </c>
    </row>
    <row r="461" spans="1:14">
      <c r="A461">
        <v>459</v>
      </c>
      <c r="B461" t="s">
        <v>471</v>
      </c>
      <c r="C461">
        <f>VLOOKUP(B461,[1]Sheet2!A$1:B$100,2,FALSE)</f>
        <v>46</v>
      </c>
      <c r="D461" t="s">
        <v>5350</v>
      </c>
      <c r="E461" s="2"/>
      <c r="F461" t="s">
        <v>5351</v>
      </c>
      <c r="G461" t="s">
        <v>5352</v>
      </c>
      <c r="H461">
        <v>2000</v>
      </c>
      <c r="J461" t="s">
        <v>4644</v>
      </c>
      <c r="L461">
        <v>3</v>
      </c>
      <c r="N461" t="s">
        <v>34</v>
      </c>
    </row>
    <row r="462" spans="1:14">
      <c r="A462">
        <v>460</v>
      </c>
      <c r="B462" t="s">
        <v>471</v>
      </c>
      <c r="C462">
        <f>VLOOKUP(B462,[1]Sheet2!A$1:B$100,2,FALSE)</f>
        <v>46</v>
      </c>
      <c r="D462" t="s">
        <v>5353</v>
      </c>
      <c r="F462" t="s">
        <v>894</v>
      </c>
      <c r="G462" t="s">
        <v>889</v>
      </c>
      <c r="H462">
        <v>1998</v>
      </c>
      <c r="J462" t="s">
        <v>22</v>
      </c>
      <c r="L462">
        <v>3</v>
      </c>
      <c r="N462" t="s">
        <v>34</v>
      </c>
    </row>
    <row r="463" spans="1:14">
      <c r="A463">
        <v>461</v>
      </c>
      <c r="B463" t="s">
        <v>525</v>
      </c>
      <c r="C463">
        <f>VLOOKUP(B463,[1]Sheet2!A$1:B$100,2,FALSE)</f>
        <v>47</v>
      </c>
      <c r="D463" t="s">
        <v>5354</v>
      </c>
      <c r="F463" t="s">
        <v>5355</v>
      </c>
      <c r="G463" t="s">
        <v>3180</v>
      </c>
      <c r="H463">
        <v>2010</v>
      </c>
      <c r="J463" t="s">
        <v>22</v>
      </c>
      <c r="L463">
        <v>3</v>
      </c>
      <c r="N463" t="s">
        <v>34</v>
      </c>
    </row>
    <row r="464" spans="1:14">
      <c r="A464">
        <v>462</v>
      </c>
      <c r="B464" t="s">
        <v>525</v>
      </c>
      <c r="C464">
        <f>VLOOKUP(B464,[1]Sheet2!A$1:B$100,2,FALSE)</f>
        <v>47</v>
      </c>
      <c r="D464" t="s">
        <v>5356</v>
      </c>
      <c r="E464" s="2"/>
      <c r="F464" t="s">
        <v>5357</v>
      </c>
      <c r="J464" t="s">
        <v>22</v>
      </c>
      <c r="L464">
        <v>3</v>
      </c>
      <c r="N464" t="s">
        <v>34</v>
      </c>
    </row>
    <row r="465" spans="1:14">
      <c r="A465">
        <v>463</v>
      </c>
      <c r="B465" t="s">
        <v>525</v>
      </c>
      <c r="C465">
        <f>VLOOKUP(B465,[1]Sheet2!A$1:B$100,2,FALSE)</f>
        <v>47</v>
      </c>
      <c r="D465" t="s">
        <v>5358</v>
      </c>
      <c r="E465" s="2"/>
      <c r="F465" t="s">
        <v>5359</v>
      </c>
      <c r="J465" t="s">
        <v>22</v>
      </c>
      <c r="L465">
        <v>3</v>
      </c>
      <c r="N465" t="s">
        <v>34</v>
      </c>
    </row>
    <row r="466" spans="1:14">
      <c r="A466">
        <v>464</v>
      </c>
      <c r="B466" t="s">
        <v>525</v>
      </c>
      <c r="C466">
        <f>VLOOKUP(B466,[1]Sheet2!A$1:B$100,2,FALSE)</f>
        <v>47</v>
      </c>
      <c r="D466" t="s">
        <v>5360</v>
      </c>
      <c r="E466" s="2"/>
      <c r="F466" t="s">
        <v>5361</v>
      </c>
      <c r="J466" t="s">
        <v>22</v>
      </c>
      <c r="L466">
        <v>3</v>
      </c>
      <c r="N466" t="s">
        <v>34</v>
      </c>
    </row>
    <row r="467" spans="1:14">
      <c r="A467">
        <v>465</v>
      </c>
      <c r="B467" t="s">
        <v>525</v>
      </c>
      <c r="C467">
        <f>VLOOKUP(B467,[1]Sheet2!A$1:B$100,2,FALSE)</f>
        <v>47</v>
      </c>
      <c r="D467" t="s">
        <v>5362</v>
      </c>
      <c r="E467" s="2"/>
      <c r="F467" t="s">
        <v>5363</v>
      </c>
      <c r="J467" t="s">
        <v>22</v>
      </c>
      <c r="L467">
        <v>3</v>
      </c>
      <c r="N467" t="s">
        <v>34</v>
      </c>
    </row>
    <row r="468" spans="1:14">
      <c r="A468">
        <v>466</v>
      </c>
      <c r="B468" t="s">
        <v>525</v>
      </c>
      <c r="C468">
        <f>VLOOKUP(B468,[1]Sheet2!A$1:B$100,2,FALSE)</f>
        <v>47</v>
      </c>
      <c r="D468" t="s">
        <v>5364</v>
      </c>
      <c r="E468" s="2"/>
      <c r="F468" t="s">
        <v>5365</v>
      </c>
      <c r="J468" t="s">
        <v>22</v>
      </c>
      <c r="L468">
        <v>3</v>
      </c>
      <c r="N468" t="s">
        <v>34</v>
      </c>
    </row>
    <row r="469" spans="1:14">
      <c r="A469">
        <v>467</v>
      </c>
      <c r="B469" t="s">
        <v>525</v>
      </c>
      <c r="C469">
        <f>VLOOKUP(B469,[1]Sheet2!A$1:B$100,2,FALSE)</f>
        <v>47</v>
      </c>
      <c r="D469" t="s">
        <v>5366</v>
      </c>
      <c r="E469" s="2"/>
      <c r="F469" t="s">
        <v>5367</v>
      </c>
      <c r="J469" t="s">
        <v>22</v>
      </c>
      <c r="L469">
        <v>3</v>
      </c>
      <c r="N469" t="s">
        <v>34</v>
      </c>
    </row>
    <row r="470" spans="1:14">
      <c r="A470">
        <v>468</v>
      </c>
      <c r="B470" t="s">
        <v>525</v>
      </c>
      <c r="C470">
        <f>VLOOKUP(B470,[1]Sheet2!A$1:B$100,2,FALSE)</f>
        <v>47</v>
      </c>
      <c r="D470" t="s">
        <v>5368</v>
      </c>
      <c r="E470" s="2"/>
      <c r="F470" t="s">
        <v>5369</v>
      </c>
      <c r="J470" t="s">
        <v>22</v>
      </c>
      <c r="L470">
        <v>3</v>
      </c>
      <c r="N470" t="s">
        <v>34</v>
      </c>
    </row>
    <row r="471" spans="1:14">
      <c r="A471">
        <v>469</v>
      </c>
      <c r="B471" t="s">
        <v>525</v>
      </c>
      <c r="C471">
        <f>VLOOKUP(B471,[1]Sheet2!A$1:B$100,2,FALSE)</f>
        <v>47</v>
      </c>
      <c r="D471" t="s">
        <v>5370</v>
      </c>
      <c r="E471" s="2"/>
      <c r="F471" t="s">
        <v>5371</v>
      </c>
      <c r="G471" t="s">
        <v>5372</v>
      </c>
      <c r="H471">
        <v>2004</v>
      </c>
      <c r="J471" t="s">
        <v>102</v>
      </c>
      <c r="L471">
        <v>3</v>
      </c>
      <c r="N471" t="s">
        <v>34</v>
      </c>
    </row>
    <row r="472" spans="1:14">
      <c r="A472">
        <v>470</v>
      </c>
      <c r="B472" t="s">
        <v>525</v>
      </c>
      <c r="C472">
        <f>VLOOKUP(B472,[1]Sheet2!A$1:B$100,2,FALSE)</f>
        <v>47</v>
      </c>
      <c r="D472" t="s">
        <v>5373</v>
      </c>
      <c r="F472" t="s">
        <v>5374</v>
      </c>
      <c r="G472" t="s">
        <v>5375</v>
      </c>
      <c r="H472">
        <v>1987</v>
      </c>
      <c r="J472" t="s">
        <v>22</v>
      </c>
      <c r="L472">
        <v>3</v>
      </c>
      <c r="N472" t="s">
        <v>34</v>
      </c>
    </row>
    <row r="473" spans="1:14">
      <c r="A473">
        <v>471</v>
      </c>
      <c r="B473" t="s">
        <v>342</v>
      </c>
      <c r="C473">
        <f>VLOOKUP(B473,[1]Sheet2!A$1:B$100,2,FALSE)</f>
        <v>48</v>
      </c>
      <c r="D473" t="s">
        <v>5376</v>
      </c>
      <c r="E473" s="2"/>
      <c r="F473" t="s">
        <v>5377</v>
      </c>
      <c r="J473" t="s">
        <v>22</v>
      </c>
      <c r="L473">
        <v>3</v>
      </c>
      <c r="N473" t="s">
        <v>34</v>
      </c>
    </row>
    <row r="474" spans="1:14">
      <c r="A474">
        <v>472</v>
      </c>
      <c r="B474" t="s">
        <v>342</v>
      </c>
      <c r="C474">
        <f>VLOOKUP(B474,[1]Sheet2!A$1:B$100,2,FALSE)</f>
        <v>48</v>
      </c>
      <c r="D474" t="s">
        <v>5378</v>
      </c>
      <c r="E474" s="2" t="s">
        <v>5379</v>
      </c>
      <c r="F474" t="s">
        <v>5380</v>
      </c>
      <c r="G474" t="s">
        <v>5381</v>
      </c>
      <c r="H474">
        <v>1983</v>
      </c>
      <c r="I474" t="s">
        <v>4686</v>
      </c>
      <c r="J474" t="s">
        <v>102</v>
      </c>
      <c r="K474" t="s">
        <v>1515</v>
      </c>
      <c r="L474">
        <v>3</v>
      </c>
      <c r="N474" t="s">
        <v>34</v>
      </c>
    </row>
    <row r="475" spans="1:14">
      <c r="A475">
        <v>473</v>
      </c>
      <c r="B475" t="s">
        <v>342</v>
      </c>
      <c r="C475">
        <f>VLOOKUP(B475,[1]Sheet2!A$1:B$100,2,FALSE)</f>
        <v>48</v>
      </c>
      <c r="D475" t="s">
        <v>5382</v>
      </c>
      <c r="E475" t="s">
        <v>5383</v>
      </c>
      <c r="F475" t="s">
        <v>5384</v>
      </c>
      <c r="G475" t="s">
        <v>4371</v>
      </c>
      <c r="H475">
        <v>2013</v>
      </c>
      <c r="I475" t="s">
        <v>535</v>
      </c>
      <c r="J475" t="s">
        <v>22</v>
      </c>
      <c r="K475" t="s">
        <v>5385</v>
      </c>
      <c r="L475">
        <v>4</v>
      </c>
    </row>
    <row r="476" spans="1:14">
      <c r="A476">
        <v>474</v>
      </c>
      <c r="B476" t="s">
        <v>342</v>
      </c>
      <c r="C476">
        <f>VLOOKUP(B476,[1]Sheet2!A$1:B$100,2,FALSE)</f>
        <v>48</v>
      </c>
      <c r="D476" t="s">
        <v>5386</v>
      </c>
      <c r="E476" s="2"/>
      <c r="F476" t="s">
        <v>5387</v>
      </c>
      <c r="J476" t="s">
        <v>22</v>
      </c>
      <c r="L476">
        <v>3</v>
      </c>
      <c r="N476" t="s">
        <v>34</v>
      </c>
    </row>
    <row r="477" spans="1:14">
      <c r="A477">
        <v>475</v>
      </c>
      <c r="B477" t="s">
        <v>342</v>
      </c>
      <c r="C477">
        <f>VLOOKUP(B477,[1]Sheet2!A$1:B$100,2,FALSE)</f>
        <v>48</v>
      </c>
      <c r="D477" t="s">
        <v>76</v>
      </c>
      <c r="E477" t="s">
        <v>5388</v>
      </c>
      <c r="F477" t="s">
        <v>5389</v>
      </c>
      <c r="G477" t="s">
        <v>848</v>
      </c>
      <c r="H477">
        <v>2011</v>
      </c>
      <c r="I477" t="s">
        <v>4685</v>
      </c>
      <c r="J477" t="s">
        <v>22</v>
      </c>
      <c r="K477" t="s">
        <v>5390</v>
      </c>
      <c r="L477">
        <v>3</v>
      </c>
      <c r="M477" t="s">
        <v>5388</v>
      </c>
      <c r="N477" t="s">
        <v>24</v>
      </c>
    </row>
    <row r="478" spans="1:14">
      <c r="A478">
        <v>476</v>
      </c>
      <c r="B478" t="s">
        <v>342</v>
      </c>
      <c r="C478">
        <f>VLOOKUP(B478,[1]Sheet2!A$1:B$100,2,FALSE)</f>
        <v>48</v>
      </c>
      <c r="D478" t="s">
        <v>5391</v>
      </c>
      <c r="E478" t="s">
        <v>5392</v>
      </c>
      <c r="F478" t="s">
        <v>5393</v>
      </c>
      <c r="G478" t="s">
        <v>5394</v>
      </c>
      <c r="H478">
        <v>2013</v>
      </c>
      <c r="I478" t="s">
        <v>535</v>
      </c>
      <c r="J478" t="s">
        <v>22</v>
      </c>
      <c r="K478" t="s">
        <v>5395</v>
      </c>
      <c r="L478">
        <v>4</v>
      </c>
    </row>
    <row r="479" spans="1:14">
      <c r="A479">
        <v>477</v>
      </c>
      <c r="B479" t="s">
        <v>342</v>
      </c>
      <c r="C479">
        <f>VLOOKUP(B479,[1]Sheet2!A$1:B$100,2,FALSE)</f>
        <v>48</v>
      </c>
      <c r="D479" t="s">
        <v>5396</v>
      </c>
      <c r="E479" s="2" t="s">
        <v>5397</v>
      </c>
      <c r="F479" t="s">
        <v>5398</v>
      </c>
      <c r="H479">
        <v>2011</v>
      </c>
      <c r="I479" t="s">
        <v>5399</v>
      </c>
      <c r="J479" t="s">
        <v>4626</v>
      </c>
      <c r="K479" t="s">
        <v>5400</v>
      </c>
      <c r="L479">
        <v>3</v>
      </c>
      <c r="M479" t="s">
        <v>5397</v>
      </c>
      <c r="N479" t="s">
        <v>4501</v>
      </c>
    </row>
    <row r="480" spans="1:14">
      <c r="A480">
        <v>478</v>
      </c>
      <c r="B480" t="s">
        <v>342</v>
      </c>
      <c r="C480">
        <f>VLOOKUP(B480,[1]Sheet2!A$1:B$100,2,FALSE)</f>
        <v>48</v>
      </c>
      <c r="D480" t="s">
        <v>5401</v>
      </c>
      <c r="E480" s="2"/>
      <c r="F480" t="s">
        <v>4944</v>
      </c>
      <c r="H480">
        <v>1990</v>
      </c>
      <c r="J480" t="s">
        <v>4626</v>
      </c>
      <c r="L480">
        <v>2</v>
      </c>
      <c r="N480" t="s">
        <v>34</v>
      </c>
    </row>
    <row r="481" spans="1:14">
      <c r="A481">
        <v>479</v>
      </c>
      <c r="B481" t="s">
        <v>342</v>
      </c>
      <c r="C481">
        <f>VLOOKUP(B481,[1]Sheet2!A$1:B$100,2,FALSE)</f>
        <v>48</v>
      </c>
      <c r="D481" t="s">
        <v>5402</v>
      </c>
      <c r="E481" t="s">
        <v>5403</v>
      </c>
      <c r="F481" t="s">
        <v>5404</v>
      </c>
      <c r="G481" t="s">
        <v>5405</v>
      </c>
      <c r="H481">
        <v>2014</v>
      </c>
      <c r="I481" t="s">
        <v>863</v>
      </c>
      <c r="J481" t="s">
        <v>22</v>
      </c>
      <c r="K481" t="s">
        <v>5406</v>
      </c>
      <c r="L481">
        <v>5</v>
      </c>
    </row>
    <row r="482" spans="1:14">
      <c r="A482">
        <v>480</v>
      </c>
      <c r="B482" t="s">
        <v>342</v>
      </c>
      <c r="C482">
        <f>VLOOKUP(B482,[1]Sheet2!A$1:B$100,2,FALSE)</f>
        <v>48</v>
      </c>
      <c r="D482" t="s">
        <v>5407</v>
      </c>
      <c r="E482" s="2"/>
      <c r="F482" t="s">
        <v>5408</v>
      </c>
      <c r="H482">
        <v>1984</v>
      </c>
      <c r="J482" t="s">
        <v>22</v>
      </c>
      <c r="L482">
        <v>2</v>
      </c>
      <c r="N482" t="s">
        <v>34</v>
      </c>
    </row>
    <row r="483" spans="1:14">
      <c r="A483">
        <v>481</v>
      </c>
      <c r="B483" t="s">
        <v>281</v>
      </c>
      <c r="C483">
        <f>VLOOKUP(B483,[1]Sheet2!A$1:B$100,2,FALSE)</f>
        <v>49</v>
      </c>
      <c r="D483" t="s">
        <v>5409</v>
      </c>
      <c r="E483" t="s">
        <v>5410</v>
      </c>
      <c r="F483" t="s">
        <v>5411</v>
      </c>
      <c r="G483" t="s">
        <v>5412</v>
      </c>
      <c r="H483">
        <v>2006</v>
      </c>
      <c r="I483" t="s">
        <v>5413</v>
      </c>
      <c r="J483" t="s">
        <v>102</v>
      </c>
      <c r="K483" t="s">
        <v>5414</v>
      </c>
      <c r="L483">
        <v>2</v>
      </c>
    </row>
    <row r="484" spans="1:14">
      <c r="A484">
        <v>482</v>
      </c>
      <c r="B484" t="s">
        <v>281</v>
      </c>
      <c r="C484">
        <f>VLOOKUP(B484,[1]Sheet2!A$1:B$100,2,FALSE)</f>
        <v>49</v>
      </c>
      <c r="D484" t="s">
        <v>5415</v>
      </c>
      <c r="E484" s="2"/>
      <c r="F484" t="s">
        <v>5416</v>
      </c>
      <c r="G484" t="s">
        <v>5417</v>
      </c>
      <c r="J484" t="s">
        <v>22</v>
      </c>
      <c r="L484">
        <v>3</v>
      </c>
      <c r="N484" t="s">
        <v>34</v>
      </c>
    </row>
    <row r="485" spans="1:14">
      <c r="A485">
        <v>483</v>
      </c>
      <c r="B485" t="s">
        <v>281</v>
      </c>
      <c r="C485">
        <f>VLOOKUP(B485,[1]Sheet2!A$1:B$100,2,FALSE)</f>
        <v>49</v>
      </c>
      <c r="D485" t="s">
        <v>5418</v>
      </c>
      <c r="E485" s="2" t="s">
        <v>5419</v>
      </c>
      <c r="F485" t="s">
        <v>5420</v>
      </c>
      <c r="H485">
        <v>1998</v>
      </c>
      <c r="I485" t="s">
        <v>1466</v>
      </c>
      <c r="J485" t="s">
        <v>4626</v>
      </c>
      <c r="K485" t="s">
        <v>5421</v>
      </c>
      <c r="L485">
        <v>2</v>
      </c>
    </row>
    <row r="486" spans="1:14">
      <c r="A486">
        <v>484</v>
      </c>
      <c r="B486" t="s">
        <v>281</v>
      </c>
      <c r="C486">
        <f>VLOOKUP(B486,[1]Sheet2!A$1:B$100,2,FALSE)</f>
        <v>49</v>
      </c>
      <c r="D486" t="s">
        <v>5422</v>
      </c>
      <c r="E486" t="s">
        <v>5423</v>
      </c>
      <c r="F486" t="s">
        <v>5424</v>
      </c>
      <c r="G486" t="s">
        <v>5425</v>
      </c>
      <c r="H486">
        <v>2010</v>
      </c>
      <c r="I486" t="s">
        <v>4729</v>
      </c>
      <c r="J486" t="s">
        <v>22</v>
      </c>
      <c r="K486" t="s">
        <v>5426</v>
      </c>
      <c r="L486">
        <v>2</v>
      </c>
    </row>
    <row r="487" spans="1:14">
      <c r="A487">
        <v>485</v>
      </c>
      <c r="B487" t="s">
        <v>281</v>
      </c>
      <c r="C487">
        <f>VLOOKUP(B487,[1]Sheet2!A$1:B$100,2,FALSE)</f>
        <v>49</v>
      </c>
      <c r="D487" t="s">
        <v>5427</v>
      </c>
      <c r="E487" s="2" t="s">
        <v>5428</v>
      </c>
      <c r="F487" t="s">
        <v>5429</v>
      </c>
      <c r="H487">
        <v>1991</v>
      </c>
      <c r="I487" t="s">
        <v>5430</v>
      </c>
      <c r="J487" t="s">
        <v>102</v>
      </c>
      <c r="K487" t="s">
        <v>5431</v>
      </c>
      <c r="L487">
        <v>2</v>
      </c>
    </row>
    <row r="488" spans="1:14">
      <c r="A488">
        <v>486</v>
      </c>
      <c r="B488" t="s">
        <v>281</v>
      </c>
      <c r="C488">
        <f>VLOOKUP(B488,[1]Sheet2!A$1:B$100,2,FALSE)</f>
        <v>49</v>
      </c>
      <c r="D488" t="s">
        <v>5432</v>
      </c>
      <c r="E488" t="s">
        <v>5433</v>
      </c>
      <c r="F488" t="s">
        <v>5434</v>
      </c>
      <c r="G488" t="s">
        <v>2834</v>
      </c>
      <c r="H488">
        <v>2013</v>
      </c>
      <c r="I488" t="s">
        <v>97</v>
      </c>
      <c r="J488" t="s">
        <v>22</v>
      </c>
      <c r="K488" t="s">
        <v>5435</v>
      </c>
      <c r="L488">
        <v>4</v>
      </c>
    </row>
    <row r="489" spans="1:14">
      <c r="A489">
        <v>487</v>
      </c>
      <c r="B489" t="s">
        <v>281</v>
      </c>
      <c r="C489">
        <f>VLOOKUP(B489,[1]Sheet2!A$1:B$100,2,FALSE)</f>
        <v>49</v>
      </c>
      <c r="D489" t="s">
        <v>5436</v>
      </c>
      <c r="E489" s="2" t="s">
        <v>5437</v>
      </c>
      <c r="F489" t="s">
        <v>5438</v>
      </c>
      <c r="G489" t="s">
        <v>5439</v>
      </c>
      <c r="H489">
        <v>1994</v>
      </c>
      <c r="I489" t="s">
        <v>4686</v>
      </c>
      <c r="J489" t="s">
        <v>22</v>
      </c>
      <c r="K489" t="s">
        <v>5440</v>
      </c>
      <c r="L489">
        <v>2</v>
      </c>
    </row>
    <row r="490" spans="1:14">
      <c r="A490">
        <v>488</v>
      </c>
      <c r="B490" t="s">
        <v>281</v>
      </c>
      <c r="C490">
        <f>VLOOKUP(B490,[1]Sheet2!A$1:B$100,2,FALSE)</f>
        <v>49</v>
      </c>
      <c r="D490" t="s">
        <v>5441</v>
      </c>
      <c r="E490" t="s">
        <v>5442</v>
      </c>
      <c r="F490" t="s">
        <v>5443</v>
      </c>
      <c r="G490" t="s">
        <v>4235</v>
      </c>
      <c r="H490">
        <v>2014</v>
      </c>
      <c r="I490" t="s">
        <v>4678</v>
      </c>
      <c r="J490" t="s">
        <v>22</v>
      </c>
      <c r="K490" t="s">
        <v>5444</v>
      </c>
      <c r="L490">
        <v>2</v>
      </c>
    </row>
    <row r="491" spans="1:14">
      <c r="A491">
        <v>489</v>
      </c>
      <c r="B491" t="s">
        <v>281</v>
      </c>
      <c r="C491">
        <f>VLOOKUP(B491,[1]Sheet2!A$1:B$100,2,FALSE)</f>
        <v>49</v>
      </c>
      <c r="D491" t="s">
        <v>5445</v>
      </c>
      <c r="E491" s="2" t="s">
        <v>5446</v>
      </c>
      <c r="F491" t="s">
        <v>5447</v>
      </c>
      <c r="H491">
        <v>2009</v>
      </c>
      <c r="I491" t="s">
        <v>4686</v>
      </c>
      <c r="J491" t="s">
        <v>102</v>
      </c>
      <c r="K491" t="s">
        <v>1515</v>
      </c>
      <c r="L491">
        <v>3</v>
      </c>
      <c r="N491" t="s">
        <v>34</v>
      </c>
    </row>
    <row r="492" spans="1:14">
      <c r="A492">
        <v>490</v>
      </c>
      <c r="B492" t="s">
        <v>281</v>
      </c>
      <c r="C492">
        <f>VLOOKUP(B492,[1]Sheet2!A$1:B$100,2,FALSE)</f>
        <v>49</v>
      </c>
      <c r="D492" t="s">
        <v>5448</v>
      </c>
      <c r="E492" t="s">
        <v>5449</v>
      </c>
      <c r="F492" t="s">
        <v>5450</v>
      </c>
      <c r="G492" t="s">
        <v>5451</v>
      </c>
      <c r="H492">
        <v>1973</v>
      </c>
      <c r="I492" t="s">
        <v>535</v>
      </c>
      <c r="J492" t="s">
        <v>22</v>
      </c>
      <c r="K492" t="s">
        <v>5452</v>
      </c>
      <c r="L492">
        <v>2</v>
      </c>
    </row>
    <row r="493" spans="1:14">
      <c r="A493">
        <v>491</v>
      </c>
      <c r="B493" t="s">
        <v>35</v>
      </c>
      <c r="C493">
        <f>VLOOKUP(B493,[1]Sheet2!A$1:B$100,2,FALSE)</f>
        <v>50</v>
      </c>
      <c r="D493" t="s">
        <v>5453</v>
      </c>
      <c r="E493" t="s">
        <v>5454</v>
      </c>
      <c r="F493" t="s">
        <v>5455</v>
      </c>
      <c r="G493" t="s">
        <v>5456</v>
      </c>
      <c r="H493">
        <v>1996</v>
      </c>
      <c r="I493" t="s">
        <v>2508</v>
      </c>
      <c r="J493" t="s">
        <v>119</v>
      </c>
      <c r="K493" t="s">
        <v>5457</v>
      </c>
      <c r="L493">
        <v>2</v>
      </c>
    </row>
    <row r="494" spans="1:14">
      <c r="A494">
        <v>492</v>
      </c>
      <c r="B494" t="s">
        <v>35</v>
      </c>
      <c r="C494">
        <f>VLOOKUP(B494,[1]Sheet2!A$1:B$100,2,FALSE)</f>
        <v>50</v>
      </c>
      <c r="D494" t="s">
        <v>5458</v>
      </c>
      <c r="E494" t="s">
        <v>5459</v>
      </c>
      <c r="F494" t="s">
        <v>5460</v>
      </c>
      <c r="G494" t="s">
        <v>1051</v>
      </c>
      <c r="H494">
        <v>2005</v>
      </c>
      <c r="I494" t="s">
        <v>5461</v>
      </c>
      <c r="J494" t="s">
        <v>22</v>
      </c>
      <c r="K494" t="s">
        <v>5462</v>
      </c>
      <c r="L494">
        <v>2</v>
      </c>
    </row>
    <row r="495" spans="1:14">
      <c r="A495">
        <v>493</v>
      </c>
      <c r="B495" t="s">
        <v>35</v>
      </c>
      <c r="C495">
        <f>VLOOKUP(B495,[1]Sheet2!A$1:B$100,2,FALSE)</f>
        <v>50</v>
      </c>
      <c r="D495" t="s">
        <v>5463</v>
      </c>
      <c r="E495" t="s">
        <v>5464</v>
      </c>
      <c r="F495" t="s">
        <v>5465</v>
      </c>
      <c r="G495" t="s">
        <v>5466</v>
      </c>
      <c r="H495">
        <v>2001</v>
      </c>
      <c r="I495" t="s">
        <v>5467</v>
      </c>
      <c r="J495" t="s">
        <v>22</v>
      </c>
      <c r="K495" t="s">
        <v>5468</v>
      </c>
      <c r="L495">
        <v>2</v>
      </c>
    </row>
    <row r="496" spans="1:14">
      <c r="A496">
        <v>494</v>
      </c>
      <c r="B496" t="s">
        <v>35</v>
      </c>
      <c r="C496">
        <f>VLOOKUP(B496,[1]Sheet2!A$1:B$100,2,FALSE)</f>
        <v>50</v>
      </c>
      <c r="D496" t="s">
        <v>5469</v>
      </c>
      <c r="E496" t="s">
        <v>5470</v>
      </c>
      <c r="F496" t="s">
        <v>5471</v>
      </c>
      <c r="G496" t="s">
        <v>384</v>
      </c>
      <c r="H496">
        <v>2010</v>
      </c>
      <c r="I496" t="s">
        <v>390</v>
      </c>
      <c r="J496" t="s">
        <v>22</v>
      </c>
      <c r="K496" t="s">
        <v>5472</v>
      </c>
      <c r="L496">
        <v>2</v>
      </c>
      <c r="M496" t="s">
        <v>5473</v>
      </c>
    </row>
    <row r="497" spans="1:14">
      <c r="A497">
        <v>495</v>
      </c>
      <c r="B497" t="s">
        <v>35</v>
      </c>
      <c r="C497">
        <f>VLOOKUP(B497,[1]Sheet2!A$1:B$100,2,FALSE)</f>
        <v>50</v>
      </c>
      <c r="D497" t="s">
        <v>5474</v>
      </c>
      <c r="E497" t="s">
        <v>5475</v>
      </c>
      <c r="F497" t="s">
        <v>389</v>
      </c>
      <c r="G497" t="s">
        <v>384</v>
      </c>
      <c r="H497">
        <v>2009</v>
      </c>
      <c r="I497" t="s">
        <v>390</v>
      </c>
      <c r="J497" t="s">
        <v>22</v>
      </c>
      <c r="K497" t="s">
        <v>5476</v>
      </c>
      <c r="L497">
        <v>2</v>
      </c>
      <c r="M497" t="s">
        <v>5477</v>
      </c>
    </row>
    <row r="498" spans="1:14">
      <c r="A498">
        <v>496</v>
      </c>
      <c r="B498" t="s">
        <v>35</v>
      </c>
      <c r="C498">
        <f>VLOOKUP(B498,[1]Sheet2!A$1:B$100,2,FALSE)</f>
        <v>50</v>
      </c>
      <c r="D498" t="s">
        <v>5478</v>
      </c>
      <c r="E498" t="s">
        <v>5479</v>
      </c>
      <c r="F498" t="s">
        <v>5480</v>
      </c>
      <c r="G498" t="s">
        <v>5481</v>
      </c>
      <c r="H498" t="s">
        <v>5482</v>
      </c>
      <c r="I498" t="s">
        <v>5483</v>
      </c>
      <c r="J498" t="s">
        <v>22</v>
      </c>
      <c r="K498" t="s">
        <v>5484</v>
      </c>
      <c r="L498">
        <v>2</v>
      </c>
      <c r="M498" t="s">
        <v>5479</v>
      </c>
      <c r="N498" t="s">
        <v>24</v>
      </c>
    </row>
    <row r="499" spans="1:14">
      <c r="A499">
        <v>497</v>
      </c>
      <c r="B499" t="s">
        <v>35</v>
      </c>
      <c r="C499">
        <f>VLOOKUP(B499,[1]Sheet2!A$1:B$100,2,FALSE)</f>
        <v>50</v>
      </c>
      <c r="D499" t="s">
        <v>5485</v>
      </c>
      <c r="E499" t="s">
        <v>5486</v>
      </c>
      <c r="F499" t="s">
        <v>5487</v>
      </c>
      <c r="G499" t="s">
        <v>5488</v>
      </c>
      <c r="H499">
        <v>1984</v>
      </c>
      <c r="I499" t="s">
        <v>863</v>
      </c>
      <c r="J499" t="s">
        <v>22</v>
      </c>
      <c r="K499" t="s">
        <v>5489</v>
      </c>
      <c r="L499">
        <v>3</v>
      </c>
    </row>
    <row r="500" spans="1:14">
      <c r="A500">
        <v>498</v>
      </c>
      <c r="B500" t="s">
        <v>35</v>
      </c>
      <c r="C500">
        <f>VLOOKUP(B500,[1]Sheet2!A$1:B$100,2,FALSE)</f>
        <v>50</v>
      </c>
      <c r="D500" t="s">
        <v>5490</v>
      </c>
      <c r="E500" s="2"/>
      <c r="F500" t="s">
        <v>5491</v>
      </c>
      <c r="G500" t="s">
        <v>5492</v>
      </c>
      <c r="H500">
        <v>1995</v>
      </c>
      <c r="J500" t="s">
        <v>102</v>
      </c>
      <c r="L500">
        <v>2</v>
      </c>
      <c r="N500" t="s">
        <v>34</v>
      </c>
    </row>
    <row r="501" spans="1:14">
      <c r="A501">
        <v>499</v>
      </c>
      <c r="B501" t="s">
        <v>35</v>
      </c>
      <c r="C501">
        <f>VLOOKUP(B501,[1]Sheet2!A$1:B$100,2,FALSE)</f>
        <v>50</v>
      </c>
      <c r="D501" t="s">
        <v>5493</v>
      </c>
      <c r="E501" s="2"/>
      <c r="F501" t="s">
        <v>227</v>
      </c>
      <c r="G501" t="s">
        <v>5494</v>
      </c>
      <c r="H501">
        <v>2001</v>
      </c>
      <c r="J501" t="s">
        <v>4644</v>
      </c>
      <c r="L501">
        <v>2</v>
      </c>
      <c r="N501" t="s">
        <v>34</v>
      </c>
    </row>
    <row r="502" spans="1:14">
      <c r="A502">
        <v>500</v>
      </c>
      <c r="B502" t="s">
        <v>35</v>
      </c>
      <c r="C502">
        <f>VLOOKUP(B502,[1]Sheet2!A$1:B$100,2,FALSE)</f>
        <v>50</v>
      </c>
      <c r="D502" t="s">
        <v>5495</v>
      </c>
      <c r="E502" t="s">
        <v>5496</v>
      </c>
      <c r="F502" t="s">
        <v>5497</v>
      </c>
      <c r="H502">
        <v>2012</v>
      </c>
      <c r="I502" t="s">
        <v>5498</v>
      </c>
      <c r="J502" t="s">
        <v>4626</v>
      </c>
      <c r="K502" t="s">
        <v>5499</v>
      </c>
      <c r="L502">
        <v>2</v>
      </c>
      <c r="M502" t="s">
        <v>5500</v>
      </c>
    </row>
    <row r="503" spans="1:14">
      <c r="A503">
        <v>501</v>
      </c>
      <c r="B503" t="s">
        <v>891</v>
      </c>
      <c r="C503">
        <f>VLOOKUP(B503,[1]Sheet2!A$1:B$100,2,FALSE)</f>
        <v>51</v>
      </c>
      <c r="D503" t="s">
        <v>5501</v>
      </c>
      <c r="E503" t="s">
        <v>5502</v>
      </c>
      <c r="F503" t="s">
        <v>5503</v>
      </c>
      <c r="G503" t="s">
        <v>1812</v>
      </c>
      <c r="H503">
        <v>2012</v>
      </c>
      <c r="I503" t="s">
        <v>97</v>
      </c>
      <c r="J503" t="s">
        <v>22</v>
      </c>
      <c r="K503" t="s">
        <v>5504</v>
      </c>
      <c r="L503">
        <v>2</v>
      </c>
    </row>
    <row r="504" spans="1:14">
      <c r="A504">
        <v>502</v>
      </c>
      <c r="B504" t="s">
        <v>891</v>
      </c>
      <c r="C504">
        <f>VLOOKUP(B504,[1]Sheet2!A$1:B$100,2,FALSE)</f>
        <v>51</v>
      </c>
      <c r="D504" t="s">
        <v>5505</v>
      </c>
      <c r="E504" s="2" t="s">
        <v>5506</v>
      </c>
      <c r="F504" t="s">
        <v>5507</v>
      </c>
      <c r="G504" t="s">
        <v>5508</v>
      </c>
      <c r="H504">
        <v>2002</v>
      </c>
      <c r="I504" t="s">
        <v>5509</v>
      </c>
      <c r="J504" t="s">
        <v>22</v>
      </c>
      <c r="K504" t="s">
        <v>5510</v>
      </c>
      <c r="L504">
        <v>2</v>
      </c>
      <c r="N504" t="s">
        <v>34</v>
      </c>
    </row>
    <row r="505" spans="1:14">
      <c r="A505">
        <v>503</v>
      </c>
      <c r="B505" t="s">
        <v>891</v>
      </c>
      <c r="C505">
        <f>VLOOKUP(B505,[1]Sheet2!A$1:B$100,2,FALSE)</f>
        <v>51</v>
      </c>
      <c r="D505" t="s">
        <v>5511</v>
      </c>
      <c r="E505" t="s">
        <v>5512</v>
      </c>
      <c r="F505" t="s">
        <v>5513</v>
      </c>
      <c r="G505" t="s">
        <v>920</v>
      </c>
      <c r="H505">
        <v>2013</v>
      </c>
      <c r="I505" t="s">
        <v>97</v>
      </c>
      <c r="J505" t="s">
        <v>22</v>
      </c>
      <c r="K505" t="s">
        <v>5514</v>
      </c>
      <c r="L505">
        <v>3</v>
      </c>
    </row>
    <row r="506" spans="1:14">
      <c r="A506">
        <v>504</v>
      </c>
      <c r="B506" t="s">
        <v>891</v>
      </c>
      <c r="C506">
        <f>VLOOKUP(B506,[1]Sheet2!A$1:B$100,2,FALSE)</f>
        <v>51</v>
      </c>
      <c r="D506" t="s">
        <v>5515</v>
      </c>
      <c r="E506" t="s">
        <v>5516</v>
      </c>
      <c r="F506" t="s">
        <v>5517</v>
      </c>
      <c r="G506" t="s">
        <v>5518</v>
      </c>
      <c r="H506">
        <v>1974</v>
      </c>
      <c r="I506" t="s">
        <v>353</v>
      </c>
      <c r="J506" t="s">
        <v>22</v>
      </c>
      <c r="K506" t="s">
        <v>5519</v>
      </c>
      <c r="L506">
        <v>2</v>
      </c>
    </row>
    <row r="507" spans="1:14">
      <c r="A507">
        <v>505</v>
      </c>
      <c r="B507" t="s">
        <v>891</v>
      </c>
      <c r="C507">
        <f>VLOOKUP(B507,[1]Sheet2!A$1:B$100,2,FALSE)</f>
        <v>51</v>
      </c>
      <c r="D507" t="s">
        <v>5520</v>
      </c>
      <c r="E507" t="s">
        <v>5521</v>
      </c>
      <c r="F507" t="s">
        <v>5522</v>
      </c>
      <c r="G507" t="s">
        <v>5523</v>
      </c>
      <c r="H507">
        <v>2004</v>
      </c>
      <c r="I507" t="s">
        <v>863</v>
      </c>
      <c r="J507" t="s">
        <v>22</v>
      </c>
      <c r="K507" t="s">
        <v>5524</v>
      </c>
      <c r="L507">
        <v>2</v>
      </c>
    </row>
    <row r="508" spans="1:14">
      <c r="A508">
        <v>506</v>
      </c>
      <c r="B508" t="s">
        <v>891</v>
      </c>
      <c r="C508">
        <f>VLOOKUP(B508,[1]Sheet2!A$1:B$100,2,FALSE)</f>
        <v>51</v>
      </c>
      <c r="D508" t="s">
        <v>5525</v>
      </c>
      <c r="F508" t="s">
        <v>5526</v>
      </c>
      <c r="G508" t="s">
        <v>5527</v>
      </c>
      <c r="H508">
        <v>1991</v>
      </c>
      <c r="J508" t="s">
        <v>22</v>
      </c>
      <c r="L508">
        <v>2</v>
      </c>
      <c r="N508" t="s">
        <v>34</v>
      </c>
    </row>
    <row r="509" spans="1:14">
      <c r="A509">
        <v>507</v>
      </c>
      <c r="B509" t="s">
        <v>891</v>
      </c>
      <c r="C509">
        <f>VLOOKUP(B509,[1]Sheet2!A$1:B$100,2,FALSE)</f>
        <v>51</v>
      </c>
      <c r="D509" t="s">
        <v>5528</v>
      </c>
      <c r="E509" t="s">
        <v>5529</v>
      </c>
      <c r="F509" t="s">
        <v>5530</v>
      </c>
      <c r="G509" t="s">
        <v>4429</v>
      </c>
      <c r="H509">
        <v>2012</v>
      </c>
      <c r="I509" t="s">
        <v>535</v>
      </c>
      <c r="J509" t="s">
        <v>22</v>
      </c>
      <c r="K509" t="s">
        <v>5531</v>
      </c>
      <c r="L509">
        <v>2</v>
      </c>
    </row>
    <row r="510" spans="1:14">
      <c r="A510">
        <v>508</v>
      </c>
      <c r="B510" t="s">
        <v>891</v>
      </c>
      <c r="C510">
        <f>VLOOKUP(B510,[1]Sheet2!A$1:B$100,2,FALSE)</f>
        <v>51</v>
      </c>
      <c r="D510" t="s">
        <v>5532</v>
      </c>
      <c r="E510" t="s">
        <v>5533</v>
      </c>
      <c r="F510" t="s">
        <v>5534</v>
      </c>
      <c r="G510" t="s">
        <v>5535</v>
      </c>
      <c r="H510">
        <v>1995</v>
      </c>
      <c r="I510" t="s">
        <v>5413</v>
      </c>
      <c r="J510" t="s">
        <v>22</v>
      </c>
      <c r="K510" t="s">
        <v>5536</v>
      </c>
      <c r="L510">
        <v>2</v>
      </c>
      <c r="M510" t="s">
        <v>5533</v>
      </c>
      <c r="N510" t="s">
        <v>1717</v>
      </c>
    </row>
    <row r="511" spans="1:14">
      <c r="A511">
        <v>509</v>
      </c>
      <c r="B511" t="s">
        <v>891</v>
      </c>
      <c r="C511">
        <f>VLOOKUP(B511,[1]Sheet2!A$1:B$100,2,FALSE)</f>
        <v>51</v>
      </c>
      <c r="D511" t="s">
        <v>5537</v>
      </c>
      <c r="E511" s="2"/>
      <c r="F511" t="s">
        <v>5538</v>
      </c>
      <c r="G511" t="s">
        <v>5539</v>
      </c>
      <c r="H511">
        <v>1991</v>
      </c>
      <c r="J511" t="s">
        <v>102</v>
      </c>
      <c r="L511">
        <v>2</v>
      </c>
      <c r="N511" t="s">
        <v>34</v>
      </c>
    </row>
    <row r="512" spans="1:14">
      <c r="A512">
        <v>510</v>
      </c>
      <c r="B512" t="s">
        <v>891</v>
      </c>
      <c r="C512">
        <f>VLOOKUP(B512,[1]Sheet2!A$1:B$100,2,FALSE)</f>
        <v>51</v>
      </c>
      <c r="D512" t="s">
        <v>5540</v>
      </c>
      <c r="E512" s="2"/>
      <c r="F512" t="s">
        <v>5541</v>
      </c>
      <c r="J512" t="s">
        <v>22</v>
      </c>
      <c r="L512">
        <v>2</v>
      </c>
      <c r="N512" t="s">
        <v>34</v>
      </c>
    </row>
    <row r="513" spans="1:14">
      <c r="A513">
        <v>511</v>
      </c>
      <c r="B513" t="s">
        <v>124</v>
      </c>
      <c r="C513">
        <f>VLOOKUP(B513,[1]Sheet2!A$1:B$100,2,FALSE)</f>
        <v>52</v>
      </c>
      <c r="D513" t="s">
        <v>5542</v>
      </c>
      <c r="E513" s="2"/>
      <c r="F513" t="s">
        <v>647</v>
      </c>
      <c r="G513" t="s">
        <v>5543</v>
      </c>
      <c r="J513" t="s">
        <v>22</v>
      </c>
      <c r="L513">
        <v>2</v>
      </c>
      <c r="N513" t="s">
        <v>34</v>
      </c>
    </row>
    <row r="514" spans="1:14">
      <c r="A514">
        <v>512</v>
      </c>
      <c r="B514" t="s">
        <v>124</v>
      </c>
      <c r="C514">
        <f>VLOOKUP(B514,[1]Sheet2!A$1:B$100,2,FALSE)</f>
        <v>52</v>
      </c>
      <c r="D514" t="s">
        <v>5544</v>
      </c>
      <c r="E514" t="s">
        <v>5545</v>
      </c>
      <c r="F514" t="s">
        <v>5546</v>
      </c>
      <c r="G514" t="s">
        <v>5523</v>
      </c>
      <c r="H514">
        <v>2002</v>
      </c>
      <c r="I514" t="s">
        <v>863</v>
      </c>
      <c r="J514" t="s">
        <v>22</v>
      </c>
      <c r="K514" t="s">
        <v>5547</v>
      </c>
      <c r="L514">
        <v>2</v>
      </c>
    </row>
    <row r="515" spans="1:14">
      <c r="A515">
        <v>513</v>
      </c>
      <c r="B515" t="s">
        <v>124</v>
      </c>
      <c r="C515">
        <f>VLOOKUP(B515,[1]Sheet2!A$1:B$100,2,FALSE)</f>
        <v>52</v>
      </c>
      <c r="D515" t="s">
        <v>5548</v>
      </c>
      <c r="E515" s="2" t="s">
        <v>5549</v>
      </c>
      <c r="F515" t="s">
        <v>5550</v>
      </c>
      <c r="G515" t="s">
        <v>5551</v>
      </c>
      <c r="H515">
        <v>2012</v>
      </c>
      <c r="I515" t="s">
        <v>4680</v>
      </c>
      <c r="J515" t="s">
        <v>22</v>
      </c>
      <c r="K515" t="s">
        <v>5552</v>
      </c>
      <c r="L515">
        <v>3</v>
      </c>
      <c r="M515" t="s">
        <v>5553</v>
      </c>
    </row>
    <row r="516" spans="1:14">
      <c r="A516">
        <v>514</v>
      </c>
      <c r="B516" t="s">
        <v>124</v>
      </c>
      <c r="C516">
        <f>VLOOKUP(B516,[1]Sheet2!A$1:B$100,2,FALSE)</f>
        <v>52</v>
      </c>
      <c r="D516" t="s">
        <v>5554</v>
      </c>
      <c r="F516" t="s">
        <v>5555</v>
      </c>
      <c r="G516" t="s">
        <v>5556</v>
      </c>
      <c r="H516">
        <v>2000</v>
      </c>
      <c r="J516" t="s">
        <v>102</v>
      </c>
      <c r="L516">
        <v>3</v>
      </c>
      <c r="N516" t="s">
        <v>34</v>
      </c>
    </row>
    <row r="517" spans="1:14">
      <c r="A517">
        <v>515</v>
      </c>
      <c r="B517" t="s">
        <v>124</v>
      </c>
      <c r="C517">
        <f>VLOOKUP(B517,[1]Sheet2!A$1:B$100,2,FALSE)</f>
        <v>52</v>
      </c>
      <c r="D517" t="s">
        <v>5557</v>
      </c>
      <c r="E517" s="2" t="s">
        <v>5558</v>
      </c>
      <c r="F517" t="s">
        <v>5559</v>
      </c>
      <c r="H517">
        <v>2012</v>
      </c>
      <c r="I517" t="s">
        <v>5560</v>
      </c>
      <c r="J517" t="s">
        <v>4626</v>
      </c>
      <c r="K517" t="s">
        <v>5561</v>
      </c>
      <c r="L517">
        <v>2</v>
      </c>
      <c r="N517" t="s">
        <v>34</v>
      </c>
    </row>
    <row r="518" spans="1:14">
      <c r="A518">
        <v>516</v>
      </c>
      <c r="B518" t="s">
        <v>124</v>
      </c>
      <c r="C518">
        <f>VLOOKUP(B518,[1]Sheet2!A$1:B$100,2,FALSE)</f>
        <v>52</v>
      </c>
      <c r="D518" t="s">
        <v>5562</v>
      </c>
      <c r="E518" t="s">
        <v>5563</v>
      </c>
      <c r="F518" t="s">
        <v>5564</v>
      </c>
      <c r="G518" t="s">
        <v>2489</v>
      </c>
      <c r="H518">
        <v>2013</v>
      </c>
      <c r="I518" t="s">
        <v>863</v>
      </c>
      <c r="J518" t="s">
        <v>22</v>
      </c>
      <c r="K518" t="s">
        <v>5565</v>
      </c>
      <c r="L518">
        <v>2</v>
      </c>
      <c r="M518" t="s">
        <v>5566</v>
      </c>
    </row>
    <row r="519" spans="1:14">
      <c r="A519">
        <v>517</v>
      </c>
      <c r="B519" t="s">
        <v>124</v>
      </c>
      <c r="C519">
        <f>VLOOKUP(B519,[1]Sheet2!A$1:B$100,2,FALSE)</f>
        <v>52</v>
      </c>
      <c r="D519" t="s">
        <v>5567</v>
      </c>
      <c r="F519" t="s">
        <v>5568</v>
      </c>
      <c r="G519" t="s">
        <v>5569</v>
      </c>
      <c r="H519">
        <v>1975</v>
      </c>
      <c r="J519" t="s">
        <v>22</v>
      </c>
      <c r="L519">
        <v>2</v>
      </c>
      <c r="N519" t="s">
        <v>34</v>
      </c>
    </row>
    <row r="520" spans="1:14">
      <c r="A520">
        <v>518</v>
      </c>
      <c r="B520" t="s">
        <v>124</v>
      </c>
      <c r="C520">
        <f>VLOOKUP(B520,[1]Sheet2!A$1:B$100,2,FALSE)</f>
        <v>52</v>
      </c>
      <c r="D520" t="s">
        <v>5570</v>
      </c>
      <c r="E520" s="2"/>
      <c r="F520" t="s">
        <v>3057</v>
      </c>
      <c r="H520">
        <v>2006</v>
      </c>
      <c r="J520" t="s">
        <v>22</v>
      </c>
      <c r="L520">
        <v>2</v>
      </c>
      <c r="N520" t="s">
        <v>34</v>
      </c>
    </row>
    <row r="521" spans="1:14">
      <c r="A521">
        <v>519</v>
      </c>
      <c r="B521" t="s">
        <v>124</v>
      </c>
      <c r="C521">
        <f>VLOOKUP(B521,[1]Sheet2!A$1:B$100,2,FALSE)</f>
        <v>52</v>
      </c>
      <c r="D521" t="s">
        <v>5571</v>
      </c>
      <c r="F521" t="s">
        <v>5572</v>
      </c>
      <c r="G521" t="s">
        <v>5573</v>
      </c>
      <c r="H521">
        <v>2008</v>
      </c>
      <c r="J521" t="s">
        <v>102</v>
      </c>
      <c r="L521">
        <v>2</v>
      </c>
      <c r="N521" t="s">
        <v>34</v>
      </c>
    </row>
    <row r="522" spans="1:14">
      <c r="A522">
        <v>520</v>
      </c>
      <c r="B522" t="s">
        <v>124</v>
      </c>
      <c r="C522">
        <f>VLOOKUP(B522,[1]Sheet2!A$1:B$100,2,FALSE)</f>
        <v>52</v>
      </c>
      <c r="D522" t="s">
        <v>5574</v>
      </c>
      <c r="F522" t="s">
        <v>5575</v>
      </c>
      <c r="G522" t="s">
        <v>5576</v>
      </c>
      <c r="H522">
        <v>2000</v>
      </c>
      <c r="J522" t="s">
        <v>167</v>
      </c>
      <c r="L522">
        <v>2</v>
      </c>
      <c r="N522" t="s">
        <v>34</v>
      </c>
    </row>
    <row r="523" spans="1:14">
      <c r="A523">
        <v>521</v>
      </c>
      <c r="B523" t="s">
        <v>336</v>
      </c>
      <c r="C523">
        <f>VLOOKUP(B523,[1]Sheet2!A$1:B$100,2,FALSE)</f>
        <v>53</v>
      </c>
      <c r="D523" t="s">
        <v>5577</v>
      </c>
      <c r="E523" s="2"/>
      <c r="F523" t="s">
        <v>1376</v>
      </c>
      <c r="H523">
        <v>2009</v>
      </c>
      <c r="I523" t="s">
        <v>5578</v>
      </c>
      <c r="J523" t="s">
        <v>22</v>
      </c>
      <c r="L523">
        <v>2</v>
      </c>
      <c r="N523" t="s">
        <v>34</v>
      </c>
    </row>
    <row r="524" spans="1:14">
      <c r="A524">
        <v>522</v>
      </c>
      <c r="B524" t="s">
        <v>336</v>
      </c>
      <c r="C524">
        <f>VLOOKUP(B524,[1]Sheet2!A$1:B$100,2,FALSE)</f>
        <v>53</v>
      </c>
      <c r="D524" t="s">
        <v>5579</v>
      </c>
      <c r="F524" t="s">
        <v>5580</v>
      </c>
      <c r="G524" t="s">
        <v>3979</v>
      </c>
      <c r="H524">
        <v>1994</v>
      </c>
      <c r="J524" t="s">
        <v>22</v>
      </c>
      <c r="L524">
        <v>2</v>
      </c>
      <c r="N524" t="s">
        <v>34</v>
      </c>
    </row>
    <row r="525" spans="1:14">
      <c r="A525">
        <v>523</v>
      </c>
      <c r="B525" t="s">
        <v>336</v>
      </c>
      <c r="C525">
        <f>VLOOKUP(B525,[1]Sheet2!A$1:B$100,2,FALSE)</f>
        <v>53</v>
      </c>
      <c r="D525" t="s">
        <v>5581</v>
      </c>
      <c r="F525" t="s">
        <v>5582</v>
      </c>
      <c r="G525" t="s">
        <v>4429</v>
      </c>
      <c r="H525">
        <v>1997</v>
      </c>
      <c r="J525" t="s">
        <v>22</v>
      </c>
      <c r="L525">
        <v>2</v>
      </c>
      <c r="N525" t="s">
        <v>34</v>
      </c>
    </row>
    <row r="526" spans="1:14">
      <c r="A526">
        <v>524</v>
      </c>
      <c r="B526" t="s">
        <v>336</v>
      </c>
      <c r="C526">
        <f>VLOOKUP(B526,[1]Sheet2!A$1:B$100,2,FALSE)</f>
        <v>53</v>
      </c>
      <c r="D526" t="s">
        <v>5583</v>
      </c>
      <c r="F526" t="s">
        <v>5580</v>
      </c>
      <c r="G526" t="s">
        <v>3979</v>
      </c>
      <c r="H526">
        <v>1995</v>
      </c>
      <c r="J526" t="s">
        <v>22</v>
      </c>
      <c r="L526">
        <v>2</v>
      </c>
      <c r="N526" t="s">
        <v>34</v>
      </c>
    </row>
    <row r="527" spans="1:14">
      <c r="A527">
        <v>525</v>
      </c>
      <c r="B527" t="s">
        <v>336</v>
      </c>
      <c r="C527">
        <f>VLOOKUP(B527,[1]Sheet2!A$1:B$100,2,FALSE)</f>
        <v>53</v>
      </c>
      <c r="D527" t="s">
        <v>5584</v>
      </c>
      <c r="F527" t="s">
        <v>5585</v>
      </c>
      <c r="G527" t="s">
        <v>5586</v>
      </c>
      <c r="H527">
        <v>1972</v>
      </c>
      <c r="J527" t="s">
        <v>102</v>
      </c>
      <c r="L527">
        <v>2</v>
      </c>
      <c r="N527" t="s">
        <v>34</v>
      </c>
    </row>
    <row r="528" spans="1:14">
      <c r="A528">
        <v>526</v>
      </c>
      <c r="B528" t="s">
        <v>336</v>
      </c>
      <c r="C528">
        <f>VLOOKUP(B528,[1]Sheet2!A$1:B$100,2,FALSE)</f>
        <v>53</v>
      </c>
      <c r="D528" t="s">
        <v>5587</v>
      </c>
      <c r="F528" t="s">
        <v>2937</v>
      </c>
      <c r="G528" t="s">
        <v>5588</v>
      </c>
      <c r="H528">
        <v>1993</v>
      </c>
      <c r="J528" t="s">
        <v>22</v>
      </c>
      <c r="L528">
        <v>2</v>
      </c>
      <c r="N528" t="s">
        <v>34</v>
      </c>
    </row>
    <row r="529" spans="1:14">
      <c r="A529">
        <v>527</v>
      </c>
      <c r="B529" t="s">
        <v>336</v>
      </c>
      <c r="C529">
        <f>VLOOKUP(B529,[1]Sheet2!A$1:B$100,2,FALSE)</f>
        <v>53</v>
      </c>
      <c r="D529" t="s">
        <v>5589</v>
      </c>
      <c r="E529" s="2"/>
      <c r="F529" t="s">
        <v>122</v>
      </c>
      <c r="G529" t="s">
        <v>5590</v>
      </c>
      <c r="H529">
        <v>1976</v>
      </c>
      <c r="J529" t="s">
        <v>4644</v>
      </c>
      <c r="L529">
        <v>2</v>
      </c>
      <c r="N529" t="s">
        <v>34</v>
      </c>
    </row>
    <row r="530" spans="1:14">
      <c r="A530">
        <v>528</v>
      </c>
      <c r="B530" t="s">
        <v>336</v>
      </c>
      <c r="C530">
        <f>VLOOKUP(B530,[1]Sheet2!A$1:B$100,2,FALSE)</f>
        <v>53</v>
      </c>
      <c r="D530" t="s">
        <v>5591</v>
      </c>
      <c r="F530" t="s">
        <v>4737</v>
      </c>
      <c r="H530">
        <v>2004</v>
      </c>
      <c r="J530" t="s">
        <v>167</v>
      </c>
      <c r="L530">
        <v>2</v>
      </c>
      <c r="N530" t="s">
        <v>34</v>
      </c>
    </row>
    <row r="531" spans="1:14">
      <c r="A531">
        <v>529</v>
      </c>
      <c r="B531" t="s">
        <v>336</v>
      </c>
      <c r="C531">
        <f>VLOOKUP(B531,[1]Sheet2!A$1:B$100,2,FALSE)</f>
        <v>53</v>
      </c>
      <c r="D531" t="s">
        <v>5592</v>
      </c>
      <c r="E531" s="2"/>
      <c r="F531" t="s">
        <v>5593</v>
      </c>
      <c r="G531" t="s">
        <v>5594</v>
      </c>
      <c r="H531">
        <v>1995</v>
      </c>
      <c r="J531" t="s">
        <v>102</v>
      </c>
      <c r="L531">
        <v>2</v>
      </c>
      <c r="N531" t="s">
        <v>34</v>
      </c>
    </row>
    <row r="532" spans="1:14">
      <c r="A532">
        <v>530</v>
      </c>
      <c r="B532" t="s">
        <v>336</v>
      </c>
      <c r="C532">
        <f>VLOOKUP(B532,[1]Sheet2!A$1:B$100,2,FALSE)</f>
        <v>53</v>
      </c>
      <c r="D532" t="s">
        <v>5595</v>
      </c>
      <c r="E532" s="2"/>
      <c r="F532" t="s">
        <v>5596</v>
      </c>
      <c r="J532" t="s">
        <v>22</v>
      </c>
      <c r="L532">
        <v>2</v>
      </c>
      <c r="N532" t="s">
        <v>34</v>
      </c>
    </row>
    <row r="533" spans="1:14">
      <c r="A533">
        <v>531</v>
      </c>
      <c r="B533" t="s">
        <v>299</v>
      </c>
      <c r="C533">
        <f>VLOOKUP(B533,[1]Sheet2!A$1:B$100,2,FALSE)</f>
        <v>54</v>
      </c>
      <c r="D533" t="s">
        <v>5597</v>
      </c>
      <c r="E533" s="2"/>
      <c r="F533" t="s">
        <v>5598</v>
      </c>
      <c r="J533" t="s">
        <v>22</v>
      </c>
      <c r="L533">
        <v>2</v>
      </c>
      <c r="N533" t="s">
        <v>34</v>
      </c>
    </row>
    <row r="534" spans="1:14">
      <c r="A534">
        <v>532</v>
      </c>
      <c r="B534" t="s">
        <v>299</v>
      </c>
      <c r="C534">
        <f>VLOOKUP(B534,[1]Sheet2!A$1:B$100,2,FALSE)</f>
        <v>54</v>
      </c>
      <c r="D534" t="s">
        <v>5599</v>
      </c>
      <c r="F534" t="s">
        <v>5600</v>
      </c>
      <c r="G534" t="s">
        <v>5601</v>
      </c>
      <c r="H534">
        <v>1992</v>
      </c>
      <c r="J534" t="s">
        <v>22</v>
      </c>
      <c r="L534">
        <v>2</v>
      </c>
      <c r="N534" t="s">
        <v>34</v>
      </c>
    </row>
    <row r="535" spans="1:14">
      <c r="A535">
        <v>533</v>
      </c>
      <c r="B535" t="s">
        <v>299</v>
      </c>
      <c r="C535">
        <f>VLOOKUP(B535,[1]Sheet2!A$1:B$100,2,FALSE)</f>
        <v>54</v>
      </c>
      <c r="D535" t="s">
        <v>5602</v>
      </c>
      <c r="E535" s="2"/>
      <c r="F535" t="s">
        <v>5603</v>
      </c>
      <c r="G535" t="s">
        <v>5604</v>
      </c>
      <c r="H535">
        <v>1998</v>
      </c>
      <c r="J535" t="s">
        <v>102</v>
      </c>
      <c r="L535">
        <v>2</v>
      </c>
      <c r="N535" t="s">
        <v>34</v>
      </c>
    </row>
    <row r="536" spans="1:14">
      <c r="A536">
        <v>534</v>
      </c>
      <c r="B536" t="s">
        <v>299</v>
      </c>
      <c r="C536">
        <f>VLOOKUP(B536,[1]Sheet2!A$1:B$100,2,FALSE)</f>
        <v>54</v>
      </c>
      <c r="D536" t="s">
        <v>5605</v>
      </c>
      <c r="E536" s="2"/>
      <c r="F536" t="s">
        <v>5075</v>
      </c>
      <c r="J536" t="s">
        <v>4644</v>
      </c>
      <c r="L536">
        <v>2</v>
      </c>
      <c r="N536" t="s">
        <v>34</v>
      </c>
    </row>
    <row r="537" spans="1:14">
      <c r="A537">
        <v>535</v>
      </c>
      <c r="B537" t="s">
        <v>299</v>
      </c>
      <c r="C537">
        <f>VLOOKUP(B537,[1]Sheet2!A$1:B$100,2,FALSE)</f>
        <v>54</v>
      </c>
      <c r="D537" t="s">
        <v>5606</v>
      </c>
      <c r="F537" t="s">
        <v>5607</v>
      </c>
      <c r="G537" t="s">
        <v>5608</v>
      </c>
      <c r="H537">
        <v>1997</v>
      </c>
      <c r="J537" t="s">
        <v>22</v>
      </c>
      <c r="L537">
        <v>2</v>
      </c>
      <c r="N537" t="s">
        <v>34</v>
      </c>
    </row>
    <row r="538" spans="1:14">
      <c r="A538">
        <v>536</v>
      </c>
      <c r="B538" t="s">
        <v>299</v>
      </c>
      <c r="C538">
        <f>VLOOKUP(B538,[1]Sheet2!A$1:B$100,2,FALSE)</f>
        <v>54</v>
      </c>
      <c r="D538" t="s">
        <v>5609</v>
      </c>
      <c r="F538" t="s">
        <v>5610</v>
      </c>
      <c r="G538" t="s">
        <v>5611</v>
      </c>
      <c r="H538">
        <v>2008</v>
      </c>
      <c r="J538" t="s">
        <v>22</v>
      </c>
      <c r="L538">
        <v>2</v>
      </c>
      <c r="N538" t="s">
        <v>34</v>
      </c>
    </row>
    <row r="539" spans="1:14">
      <c r="A539">
        <v>537</v>
      </c>
      <c r="B539" t="s">
        <v>299</v>
      </c>
      <c r="C539">
        <f>VLOOKUP(B539,[1]Sheet2!A$1:B$100,2,FALSE)</f>
        <v>54</v>
      </c>
      <c r="D539" t="s">
        <v>5612</v>
      </c>
      <c r="E539" s="2"/>
      <c r="F539" t="s">
        <v>5613</v>
      </c>
      <c r="J539" t="s">
        <v>22</v>
      </c>
      <c r="L539">
        <v>2</v>
      </c>
      <c r="N539" t="s">
        <v>34</v>
      </c>
    </row>
    <row r="540" spans="1:14">
      <c r="A540">
        <v>538</v>
      </c>
      <c r="B540" t="s">
        <v>299</v>
      </c>
      <c r="C540">
        <f>VLOOKUP(B540,[1]Sheet2!A$1:B$100,2,FALSE)</f>
        <v>54</v>
      </c>
      <c r="D540" t="s">
        <v>5614</v>
      </c>
      <c r="F540" t="s">
        <v>5526</v>
      </c>
      <c r="G540" t="s">
        <v>5615</v>
      </c>
      <c r="H540">
        <v>1991</v>
      </c>
      <c r="J540" t="s">
        <v>22</v>
      </c>
      <c r="L540">
        <v>2</v>
      </c>
      <c r="N540" t="s">
        <v>34</v>
      </c>
    </row>
    <row r="541" spans="1:14">
      <c r="A541">
        <v>539</v>
      </c>
      <c r="B541" t="s">
        <v>299</v>
      </c>
      <c r="C541">
        <f>VLOOKUP(B541,[1]Sheet2!A$1:B$100,2,FALSE)</f>
        <v>54</v>
      </c>
      <c r="D541" t="s">
        <v>5616</v>
      </c>
      <c r="E541" s="2"/>
      <c r="F541" t="s">
        <v>5617</v>
      </c>
      <c r="J541" t="s">
        <v>22</v>
      </c>
      <c r="L541">
        <v>2</v>
      </c>
      <c r="N541" t="s">
        <v>34</v>
      </c>
    </row>
    <row r="542" spans="1:14">
      <c r="A542">
        <v>540</v>
      </c>
      <c r="B542" t="s">
        <v>299</v>
      </c>
      <c r="C542">
        <f>VLOOKUP(B542,[1]Sheet2!A$1:B$100,2,FALSE)</f>
        <v>54</v>
      </c>
      <c r="D542" t="s">
        <v>5618</v>
      </c>
      <c r="E542" s="2"/>
      <c r="F542" t="s">
        <v>5619</v>
      </c>
      <c r="J542" t="s">
        <v>22</v>
      </c>
      <c r="L542">
        <v>2</v>
      </c>
      <c r="N542" t="s">
        <v>34</v>
      </c>
    </row>
    <row r="543" spans="1:14">
      <c r="A543">
        <v>541</v>
      </c>
      <c r="B543" t="s">
        <v>504</v>
      </c>
      <c r="C543">
        <f>VLOOKUP(B543,[1]Sheet2!A$1:B$100,2,FALSE)</f>
        <v>55</v>
      </c>
      <c r="D543" t="s">
        <v>5620</v>
      </c>
      <c r="E543" s="2"/>
      <c r="F543" t="s">
        <v>3013</v>
      </c>
      <c r="H543">
        <v>2009</v>
      </c>
      <c r="J543" t="s">
        <v>167</v>
      </c>
      <c r="L543">
        <v>2</v>
      </c>
      <c r="N543" t="s">
        <v>34</v>
      </c>
    </row>
    <row r="544" spans="1:14">
      <c r="A544">
        <v>542</v>
      </c>
      <c r="B544" t="s">
        <v>504</v>
      </c>
      <c r="C544">
        <f>VLOOKUP(B544,[1]Sheet2!A$1:B$100,2,FALSE)</f>
        <v>55</v>
      </c>
      <c r="D544" t="s">
        <v>5621</v>
      </c>
      <c r="E544" s="2"/>
      <c r="F544" t="s">
        <v>5622</v>
      </c>
      <c r="G544" t="s">
        <v>5623</v>
      </c>
      <c r="H544">
        <v>1981</v>
      </c>
      <c r="J544" t="s">
        <v>22</v>
      </c>
      <c r="L544">
        <v>2</v>
      </c>
      <c r="N544" t="s">
        <v>34</v>
      </c>
    </row>
    <row r="545" spans="1:14">
      <c r="A545">
        <v>543</v>
      </c>
      <c r="B545" t="s">
        <v>504</v>
      </c>
      <c r="C545">
        <f>VLOOKUP(B545,[1]Sheet2!A$1:B$100,2,FALSE)</f>
        <v>55</v>
      </c>
      <c r="D545" t="s">
        <v>5624</v>
      </c>
      <c r="F545" t="s">
        <v>5625</v>
      </c>
      <c r="G545" t="s">
        <v>1438</v>
      </c>
      <c r="H545">
        <v>2003</v>
      </c>
      <c r="J545" t="s">
        <v>22</v>
      </c>
      <c r="L545">
        <v>2</v>
      </c>
      <c r="N545" t="s">
        <v>34</v>
      </c>
    </row>
    <row r="546" spans="1:14">
      <c r="A546">
        <v>544</v>
      </c>
      <c r="B546" t="s">
        <v>504</v>
      </c>
      <c r="C546">
        <f>VLOOKUP(B546,[1]Sheet2!A$1:B$100,2,FALSE)</f>
        <v>55</v>
      </c>
      <c r="D546" t="s">
        <v>5626</v>
      </c>
      <c r="E546" s="2"/>
      <c r="F546" t="s">
        <v>5627</v>
      </c>
      <c r="J546" t="s">
        <v>22</v>
      </c>
      <c r="L546">
        <v>2</v>
      </c>
      <c r="N546" t="s">
        <v>34</v>
      </c>
    </row>
    <row r="547" spans="1:14">
      <c r="A547">
        <v>545</v>
      </c>
      <c r="B547" t="s">
        <v>504</v>
      </c>
      <c r="C547">
        <f>VLOOKUP(B547,[1]Sheet2!A$1:B$100,2,FALSE)</f>
        <v>55</v>
      </c>
      <c r="D547" t="s">
        <v>5628</v>
      </c>
      <c r="F547" t="s">
        <v>5629</v>
      </c>
      <c r="G547" t="s">
        <v>5278</v>
      </c>
      <c r="H547">
        <v>1993</v>
      </c>
      <c r="J547" t="s">
        <v>22</v>
      </c>
      <c r="L547">
        <v>2</v>
      </c>
      <c r="N547" t="s">
        <v>34</v>
      </c>
    </row>
    <row r="548" spans="1:14">
      <c r="A548">
        <v>546</v>
      </c>
      <c r="B548" t="s">
        <v>504</v>
      </c>
      <c r="C548">
        <f>VLOOKUP(B548,[1]Sheet2!A$1:B$100,2,FALSE)</f>
        <v>55</v>
      </c>
      <c r="D548" t="s">
        <v>5630</v>
      </c>
      <c r="E548" s="2"/>
      <c r="F548" t="s">
        <v>5631</v>
      </c>
      <c r="J548" t="s">
        <v>22</v>
      </c>
      <c r="L548">
        <v>2</v>
      </c>
      <c r="N548" t="s">
        <v>34</v>
      </c>
    </row>
    <row r="549" spans="1:14">
      <c r="A549">
        <v>547</v>
      </c>
      <c r="B549" t="s">
        <v>504</v>
      </c>
      <c r="C549">
        <f>VLOOKUP(B549,[1]Sheet2!A$1:B$100,2,FALSE)</f>
        <v>55</v>
      </c>
      <c r="D549" t="s">
        <v>5632</v>
      </c>
      <c r="F549" t="s">
        <v>5633</v>
      </c>
      <c r="G549" t="s">
        <v>5634</v>
      </c>
      <c r="H549">
        <v>2008</v>
      </c>
      <c r="I549" t="s">
        <v>5635</v>
      </c>
      <c r="J549" t="s">
        <v>167</v>
      </c>
      <c r="L549">
        <v>2</v>
      </c>
      <c r="N549" t="s">
        <v>34</v>
      </c>
    </row>
    <row r="550" spans="1:14">
      <c r="A550">
        <v>548</v>
      </c>
      <c r="B550" t="s">
        <v>504</v>
      </c>
      <c r="C550">
        <f>VLOOKUP(B550,[1]Sheet2!A$1:B$100,2,FALSE)</f>
        <v>55</v>
      </c>
      <c r="D550" t="s">
        <v>5636</v>
      </c>
      <c r="E550" t="s">
        <v>5637</v>
      </c>
      <c r="F550" t="s">
        <v>5638</v>
      </c>
      <c r="G550" t="s">
        <v>5639</v>
      </c>
      <c r="H550">
        <v>2013</v>
      </c>
      <c r="I550" t="s">
        <v>249</v>
      </c>
      <c r="J550" t="s">
        <v>22</v>
      </c>
      <c r="K550" t="s">
        <v>5640</v>
      </c>
      <c r="L550">
        <v>14</v>
      </c>
    </row>
    <row r="551" spans="1:14">
      <c r="A551">
        <v>549</v>
      </c>
      <c r="B551" t="s">
        <v>504</v>
      </c>
      <c r="C551">
        <f>VLOOKUP(B551,[1]Sheet2!A$1:B$100,2,FALSE)</f>
        <v>55</v>
      </c>
      <c r="D551" t="s">
        <v>5641</v>
      </c>
      <c r="E551" s="2"/>
      <c r="F551" t="s">
        <v>1918</v>
      </c>
      <c r="G551" t="s">
        <v>5642</v>
      </c>
      <c r="H551">
        <v>2007</v>
      </c>
      <c r="J551" t="s">
        <v>22</v>
      </c>
      <c r="L551">
        <v>2</v>
      </c>
      <c r="N551" t="s">
        <v>34</v>
      </c>
    </row>
    <row r="552" spans="1:14">
      <c r="A552">
        <v>550</v>
      </c>
      <c r="B552" t="s">
        <v>504</v>
      </c>
      <c r="C552">
        <f>VLOOKUP(B552,[1]Sheet2!A$1:B$100,2,FALSE)</f>
        <v>55</v>
      </c>
      <c r="D552" t="s">
        <v>5643</v>
      </c>
      <c r="F552" t="s">
        <v>5644</v>
      </c>
      <c r="G552" t="s">
        <v>3732</v>
      </c>
      <c r="H552">
        <v>2011</v>
      </c>
      <c r="J552" t="s">
        <v>22</v>
      </c>
      <c r="L552">
        <v>2</v>
      </c>
      <c r="N552" t="s">
        <v>34</v>
      </c>
    </row>
    <row r="553" spans="1:14">
      <c r="A553">
        <v>551</v>
      </c>
      <c r="B553" t="s">
        <v>152</v>
      </c>
      <c r="C553">
        <f>VLOOKUP(B553,[1]Sheet2!A$1:B$100,2,FALSE)</f>
        <v>56</v>
      </c>
      <c r="D553" t="s">
        <v>5645</v>
      </c>
      <c r="F553" t="s">
        <v>5646</v>
      </c>
      <c r="J553" t="s">
        <v>167</v>
      </c>
      <c r="L553">
        <v>2</v>
      </c>
      <c r="N553" t="s">
        <v>34</v>
      </c>
    </row>
    <row r="554" spans="1:14">
      <c r="A554">
        <v>552</v>
      </c>
      <c r="B554" t="s">
        <v>152</v>
      </c>
      <c r="C554">
        <f>VLOOKUP(B554,[1]Sheet2!A$1:B$100,2,FALSE)</f>
        <v>56</v>
      </c>
      <c r="D554" t="s">
        <v>5112</v>
      </c>
      <c r="E554" s="2"/>
      <c r="F554" t="s">
        <v>3874</v>
      </c>
      <c r="G554" t="s">
        <v>5647</v>
      </c>
      <c r="H554">
        <v>1996</v>
      </c>
      <c r="J554" t="s">
        <v>22</v>
      </c>
      <c r="L554">
        <v>2</v>
      </c>
      <c r="N554" t="s">
        <v>34</v>
      </c>
    </row>
    <row r="555" spans="1:14">
      <c r="A555">
        <v>553</v>
      </c>
      <c r="B555" t="s">
        <v>152</v>
      </c>
      <c r="C555">
        <f>VLOOKUP(B555,[1]Sheet2!A$1:B$100,2,FALSE)</f>
        <v>56</v>
      </c>
      <c r="D555" t="s">
        <v>5648</v>
      </c>
      <c r="E555" s="2"/>
      <c r="F555" t="s">
        <v>5649</v>
      </c>
      <c r="G555" t="s">
        <v>5650</v>
      </c>
      <c r="H555">
        <v>2000</v>
      </c>
      <c r="J555" t="s">
        <v>102</v>
      </c>
      <c r="L555">
        <v>2</v>
      </c>
      <c r="N555" t="s">
        <v>34</v>
      </c>
    </row>
    <row r="556" spans="1:14">
      <c r="A556">
        <v>554</v>
      </c>
      <c r="B556" t="s">
        <v>152</v>
      </c>
      <c r="C556">
        <f>VLOOKUP(B556,[1]Sheet2!A$1:B$100,2,FALSE)</f>
        <v>56</v>
      </c>
      <c r="D556" t="s">
        <v>5651</v>
      </c>
      <c r="E556" s="2"/>
      <c r="F556" t="s">
        <v>5652</v>
      </c>
      <c r="G556" t="s">
        <v>5653</v>
      </c>
      <c r="H556">
        <v>1997</v>
      </c>
      <c r="J556" t="s">
        <v>22</v>
      </c>
      <c r="L556">
        <v>2</v>
      </c>
      <c r="N556" t="s">
        <v>34</v>
      </c>
    </row>
    <row r="557" spans="1:14">
      <c r="A557">
        <v>555</v>
      </c>
      <c r="B557" t="s">
        <v>152</v>
      </c>
      <c r="C557">
        <f>VLOOKUP(B557,[1]Sheet2!A$1:B$100,2,FALSE)</f>
        <v>56</v>
      </c>
      <c r="D557" t="s">
        <v>5654</v>
      </c>
      <c r="E557" s="2"/>
      <c r="F557" t="s">
        <v>5655</v>
      </c>
      <c r="H557">
        <v>2004</v>
      </c>
      <c r="I557" t="s">
        <v>5656</v>
      </c>
      <c r="J557" t="s">
        <v>4626</v>
      </c>
      <c r="L557">
        <v>2</v>
      </c>
      <c r="N557" t="s">
        <v>34</v>
      </c>
    </row>
    <row r="558" spans="1:14">
      <c r="A558">
        <v>556</v>
      </c>
      <c r="B558" t="s">
        <v>152</v>
      </c>
      <c r="C558">
        <f>VLOOKUP(B558,[1]Sheet2!A$1:B$100,2,FALSE)</f>
        <v>56</v>
      </c>
      <c r="D558" t="s">
        <v>5657</v>
      </c>
      <c r="E558" s="2"/>
      <c r="F558" t="s">
        <v>122</v>
      </c>
      <c r="G558" t="s">
        <v>4968</v>
      </c>
      <c r="J558" t="s">
        <v>4644</v>
      </c>
      <c r="L558">
        <v>2</v>
      </c>
      <c r="N558" t="s">
        <v>34</v>
      </c>
    </row>
    <row r="559" spans="1:14">
      <c r="A559">
        <v>557</v>
      </c>
      <c r="B559" t="s">
        <v>152</v>
      </c>
      <c r="C559">
        <f>VLOOKUP(B559,[1]Sheet2!A$1:B$100,2,FALSE)</f>
        <v>56</v>
      </c>
      <c r="D559" t="s">
        <v>5658</v>
      </c>
      <c r="E559" s="2"/>
      <c r="F559" t="s">
        <v>5659</v>
      </c>
      <c r="G559" t="s">
        <v>5660</v>
      </c>
      <c r="H559">
        <v>2007</v>
      </c>
      <c r="J559" t="s">
        <v>167</v>
      </c>
      <c r="L559">
        <v>2</v>
      </c>
      <c r="N559" t="s">
        <v>34</v>
      </c>
    </row>
    <row r="560" spans="1:14">
      <c r="A560">
        <v>558</v>
      </c>
      <c r="B560" t="s">
        <v>152</v>
      </c>
      <c r="C560">
        <f>VLOOKUP(B560,[1]Sheet2!A$1:B$100,2,FALSE)</f>
        <v>56</v>
      </c>
      <c r="D560" t="s">
        <v>5661</v>
      </c>
      <c r="F560" t="s">
        <v>5662</v>
      </c>
      <c r="G560" t="s">
        <v>5663</v>
      </c>
      <c r="H560">
        <v>2005</v>
      </c>
      <c r="J560" t="s">
        <v>102</v>
      </c>
      <c r="L560">
        <v>2</v>
      </c>
      <c r="N560" t="s">
        <v>34</v>
      </c>
    </row>
    <row r="561" spans="1:14">
      <c r="A561">
        <v>559</v>
      </c>
      <c r="B561" t="s">
        <v>152</v>
      </c>
      <c r="C561">
        <f>VLOOKUP(B561,[1]Sheet2!A$1:B$100,2,FALSE)</f>
        <v>56</v>
      </c>
      <c r="D561" t="s">
        <v>5664</v>
      </c>
      <c r="F561" t="s">
        <v>5665</v>
      </c>
      <c r="G561" t="s">
        <v>5666</v>
      </c>
      <c r="H561">
        <v>2012</v>
      </c>
      <c r="J561" t="s">
        <v>22</v>
      </c>
      <c r="L561">
        <v>2</v>
      </c>
      <c r="N561" t="s">
        <v>34</v>
      </c>
    </row>
    <row r="562" spans="1:14">
      <c r="A562">
        <v>560</v>
      </c>
      <c r="B562" t="s">
        <v>152</v>
      </c>
      <c r="C562">
        <f>VLOOKUP(B562,[1]Sheet2!A$1:B$100,2,FALSE)</f>
        <v>56</v>
      </c>
      <c r="D562" t="s">
        <v>5667</v>
      </c>
      <c r="F562" t="s">
        <v>4484</v>
      </c>
      <c r="H562">
        <v>2006</v>
      </c>
      <c r="I562" t="s">
        <v>5668</v>
      </c>
      <c r="J562" t="s">
        <v>4626</v>
      </c>
      <c r="L562">
        <v>2</v>
      </c>
      <c r="N562" t="s">
        <v>34</v>
      </c>
    </row>
    <row r="563" spans="1:14">
      <c r="A563">
        <v>561</v>
      </c>
      <c r="B563" t="s">
        <v>602</v>
      </c>
      <c r="C563">
        <f>VLOOKUP(B563,[1]Sheet2!A$1:B$100,2,FALSE)</f>
        <v>57</v>
      </c>
      <c r="D563" t="s">
        <v>5669</v>
      </c>
      <c r="E563" t="s">
        <v>5670</v>
      </c>
      <c r="F563" t="s">
        <v>5671</v>
      </c>
      <c r="G563" t="s">
        <v>5672</v>
      </c>
      <c r="H563">
        <v>1995</v>
      </c>
      <c r="I563" t="s">
        <v>4717</v>
      </c>
      <c r="J563" t="s">
        <v>22</v>
      </c>
      <c r="K563" t="s">
        <v>5673</v>
      </c>
      <c r="L563">
        <v>2</v>
      </c>
      <c r="N563" t="s">
        <v>34</v>
      </c>
    </row>
    <row r="564" spans="1:14">
      <c r="A564">
        <v>562</v>
      </c>
      <c r="B564" t="s">
        <v>602</v>
      </c>
      <c r="C564">
        <f>VLOOKUP(B564,[1]Sheet2!A$1:B$100,2,FALSE)</f>
        <v>57</v>
      </c>
      <c r="D564" t="s">
        <v>5674</v>
      </c>
      <c r="E564" s="2"/>
      <c r="F564" t="s">
        <v>5675</v>
      </c>
      <c r="G564" t="s">
        <v>5676</v>
      </c>
      <c r="H564">
        <v>1988</v>
      </c>
      <c r="J564" t="s">
        <v>22</v>
      </c>
      <c r="L564">
        <v>2</v>
      </c>
      <c r="N564" t="s">
        <v>34</v>
      </c>
    </row>
    <row r="565" spans="1:14">
      <c r="A565">
        <v>563</v>
      </c>
      <c r="B565" t="s">
        <v>602</v>
      </c>
      <c r="C565">
        <f>VLOOKUP(B565,[1]Sheet2!A$1:B$100,2,FALSE)</f>
        <v>57</v>
      </c>
      <c r="D565" t="s">
        <v>5677</v>
      </c>
      <c r="E565" s="2"/>
      <c r="F565" t="s">
        <v>5678</v>
      </c>
      <c r="J565" t="s">
        <v>22</v>
      </c>
      <c r="L565">
        <v>2</v>
      </c>
      <c r="N565" t="s">
        <v>34</v>
      </c>
    </row>
    <row r="566" spans="1:14">
      <c r="A566">
        <v>564</v>
      </c>
      <c r="B566" t="s">
        <v>602</v>
      </c>
      <c r="C566">
        <f>VLOOKUP(B566,[1]Sheet2!A$1:B$100,2,FALSE)</f>
        <v>57</v>
      </c>
      <c r="D566" t="s">
        <v>5679</v>
      </c>
      <c r="E566" s="2"/>
      <c r="F566" t="s">
        <v>5680</v>
      </c>
      <c r="J566" t="s">
        <v>22</v>
      </c>
      <c r="L566">
        <v>2</v>
      </c>
      <c r="N566" t="s">
        <v>34</v>
      </c>
    </row>
    <row r="567" spans="1:14">
      <c r="A567">
        <v>565</v>
      </c>
      <c r="B567" t="s">
        <v>602</v>
      </c>
      <c r="C567">
        <f>VLOOKUP(B567,[1]Sheet2!A$1:B$100,2,FALSE)</f>
        <v>57</v>
      </c>
      <c r="D567" t="s">
        <v>5681</v>
      </c>
      <c r="E567" s="2"/>
      <c r="F567" t="s">
        <v>5682</v>
      </c>
      <c r="J567" t="s">
        <v>22</v>
      </c>
      <c r="L567">
        <v>2</v>
      </c>
      <c r="N567" t="s">
        <v>34</v>
      </c>
    </row>
    <row r="568" spans="1:14">
      <c r="A568">
        <v>566</v>
      </c>
      <c r="B568" t="s">
        <v>602</v>
      </c>
      <c r="C568">
        <f>VLOOKUP(B568,[1]Sheet2!A$1:B$100,2,FALSE)</f>
        <v>57</v>
      </c>
      <c r="D568" t="s">
        <v>5683</v>
      </c>
      <c r="E568" s="2"/>
      <c r="F568" t="s">
        <v>3406</v>
      </c>
      <c r="G568" t="s">
        <v>5684</v>
      </c>
      <c r="H568">
        <v>1995</v>
      </c>
      <c r="J568" t="s">
        <v>22</v>
      </c>
      <c r="L568">
        <v>2</v>
      </c>
      <c r="N568" t="s">
        <v>34</v>
      </c>
    </row>
    <row r="569" spans="1:14">
      <c r="A569">
        <v>567</v>
      </c>
      <c r="B569" t="s">
        <v>602</v>
      </c>
      <c r="C569">
        <f>VLOOKUP(B569,[1]Sheet2!A$1:B$100,2,FALSE)</f>
        <v>57</v>
      </c>
      <c r="D569" t="s">
        <v>5685</v>
      </c>
      <c r="E569" s="2"/>
      <c r="F569" t="s">
        <v>5686</v>
      </c>
      <c r="G569" t="s">
        <v>5687</v>
      </c>
      <c r="H569">
        <v>1991</v>
      </c>
      <c r="J569" t="s">
        <v>102</v>
      </c>
      <c r="L569">
        <v>2</v>
      </c>
      <c r="N569" t="s">
        <v>34</v>
      </c>
    </row>
    <row r="570" spans="1:14">
      <c r="A570">
        <v>568</v>
      </c>
      <c r="B570" t="s">
        <v>602</v>
      </c>
      <c r="C570">
        <f>VLOOKUP(B570,[1]Sheet2!A$1:B$100,2,FALSE)</f>
        <v>57</v>
      </c>
      <c r="D570" t="s">
        <v>5688</v>
      </c>
      <c r="E570" s="2"/>
      <c r="F570" t="s">
        <v>5689</v>
      </c>
      <c r="J570" t="s">
        <v>22</v>
      </c>
      <c r="L570">
        <v>2</v>
      </c>
      <c r="N570" t="s">
        <v>34</v>
      </c>
    </row>
    <row r="571" spans="1:14">
      <c r="A571">
        <v>569</v>
      </c>
      <c r="B571" t="s">
        <v>602</v>
      </c>
      <c r="C571">
        <f>VLOOKUP(B571,[1]Sheet2!A$1:B$100,2,FALSE)</f>
        <v>57</v>
      </c>
      <c r="D571" t="s">
        <v>5690</v>
      </c>
      <c r="F571" t="s">
        <v>5691</v>
      </c>
      <c r="G571" t="s">
        <v>5692</v>
      </c>
      <c r="H571">
        <v>1991</v>
      </c>
      <c r="I571" t="s">
        <v>5693</v>
      </c>
      <c r="J571" t="s">
        <v>4626</v>
      </c>
      <c r="L571">
        <v>2</v>
      </c>
      <c r="N571" t="s">
        <v>34</v>
      </c>
    </row>
    <row r="572" spans="1:14">
      <c r="A572">
        <v>570</v>
      </c>
      <c r="B572" t="s">
        <v>602</v>
      </c>
      <c r="C572">
        <f>VLOOKUP(B572,[1]Sheet2!A$1:B$100,2,FALSE)</f>
        <v>57</v>
      </c>
      <c r="D572" t="s">
        <v>5694</v>
      </c>
      <c r="E572" s="2"/>
      <c r="F572" t="s">
        <v>5695</v>
      </c>
      <c r="G572" t="s">
        <v>5696</v>
      </c>
      <c r="H572">
        <v>1993</v>
      </c>
      <c r="J572" t="s">
        <v>167</v>
      </c>
      <c r="L572">
        <v>2</v>
      </c>
      <c r="N572" t="s">
        <v>34</v>
      </c>
    </row>
    <row r="573" spans="1:14">
      <c r="A573">
        <v>571</v>
      </c>
      <c r="B573" t="s">
        <v>318</v>
      </c>
      <c r="C573">
        <f>VLOOKUP(B573,[1]Sheet2!A$1:B$100,2,FALSE)</f>
        <v>58</v>
      </c>
      <c r="D573" t="s">
        <v>5697</v>
      </c>
      <c r="E573" t="s">
        <v>5698</v>
      </c>
      <c r="F573" t="s">
        <v>5699</v>
      </c>
      <c r="H573">
        <v>1983</v>
      </c>
      <c r="I573" t="s">
        <v>5700</v>
      </c>
      <c r="J573" t="s">
        <v>167</v>
      </c>
      <c r="K573" t="s">
        <v>5701</v>
      </c>
      <c r="L573">
        <v>2</v>
      </c>
      <c r="N573" t="s">
        <v>34</v>
      </c>
    </row>
    <row r="574" spans="1:14">
      <c r="A574">
        <v>572</v>
      </c>
      <c r="B574" t="s">
        <v>318</v>
      </c>
      <c r="C574">
        <f>VLOOKUP(B574,[1]Sheet2!A$1:B$100,2,FALSE)</f>
        <v>58</v>
      </c>
      <c r="D574" t="s">
        <v>5702</v>
      </c>
      <c r="E574" s="2"/>
      <c r="F574" t="s">
        <v>5703</v>
      </c>
      <c r="G574" t="s">
        <v>5704</v>
      </c>
      <c r="H574">
        <v>1983</v>
      </c>
      <c r="J574" t="s">
        <v>22</v>
      </c>
      <c r="L574">
        <v>2</v>
      </c>
      <c r="N574" t="s">
        <v>34</v>
      </c>
    </row>
    <row r="575" spans="1:14">
      <c r="A575">
        <v>573</v>
      </c>
      <c r="B575" t="s">
        <v>318</v>
      </c>
      <c r="C575">
        <f>VLOOKUP(B575,[1]Sheet2!A$1:B$100,2,FALSE)</f>
        <v>58</v>
      </c>
      <c r="D575" t="s">
        <v>5705</v>
      </c>
      <c r="E575" s="2"/>
      <c r="F575" t="s">
        <v>5622</v>
      </c>
      <c r="G575" t="s">
        <v>5706</v>
      </c>
      <c r="H575">
        <v>1984</v>
      </c>
      <c r="J575" t="s">
        <v>119</v>
      </c>
      <c r="L575">
        <v>2</v>
      </c>
      <c r="N575" t="s">
        <v>34</v>
      </c>
    </row>
    <row r="576" spans="1:14">
      <c r="A576">
        <v>574</v>
      </c>
      <c r="B576" t="s">
        <v>318</v>
      </c>
      <c r="C576">
        <f>VLOOKUP(B576,[1]Sheet2!A$1:B$100,2,FALSE)</f>
        <v>58</v>
      </c>
      <c r="D576" t="s">
        <v>5707</v>
      </c>
      <c r="E576" s="2"/>
      <c r="F576" t="s">
        <v>5708</v>
      </c>
      <c r="J576" t="s">
        <v>22</v>
      </c>
      <c r="L576">
        <v>2</v>
      </c>
      <c r="N576" t="s">
        <v>34</v>
      </c>
    </row>
    <row r="577" spans="1:14">
      <c r="A577">
        <v>575</v>
      </c>
      <c r="B577" t="s">
        <v>318</v>
      </c>
      <c r="C577">
        <f>VLOOKUP(B577,[1]Sheet2!A$1:B$100,2,FALSE)</f>
        <v>58</v>
      </c>
      <c r="D577" t="s">
        <v>5709</v>
      </c>
      <c r="E577" s="2"/>
      <c r="F577" t="s">
        <v>5710</v>
      </c>
      <c r="H577">
        <v>1998</v>
      </c>
      <c r="I577" t="s">
        <v>5656</v>
      </c>
      <c r="J577" t="s">
        <v>4626</v>
      </c>
      <c r="L577">
        <v>2</v>
      </c>
      <c r="N577" t="s">
        <v>34</v>
      </c>
    </row>
    <row r="578" spans="1:14">
      <c r="A578">
        <v>576</v>
      </c>
      <c r="B578" t="s">
        <v>318</v>
      </c>
      <c r="C578">
        <f>VLOOKUP(B578,[1]Sheet2!A$1:B$100,2,FALSE)</f>
        <v>58</v>
      </c>
      <c r="D578" t="s">
        <v>4352</v>
      </c>
      <c r="E578" s="2" t="s">
        <v>4353</v>
      </c>
      <c r="F578" t="s">
        <v>4354</v>
      </c>
      <c r="G578" t="s">
        <v>4355</v>
      </c>
      <c r="H578">
        <v>1993</v>
      </c>
      <c r="I578" t="s">
        <v>1466</v>
      </c>
      <c r="J578" t="s">
        <v>22</v>
      </c>
      <c r="K578" t="s">
        <v>4356</v>
      </c>
      <c r="L578">
        <v>14</v>
      </c>
    </row>
    <row r="579" spans="1:14">
      <c r="A579">
        <v>577</v>
      </c>
      <c r="B579" t="s">
        <v>318</v>
      </c>
      <c r="C579">
        <f>VLOOKUP(B579,[1]Sheet2!A$1:B$100,2,FALSE)</f>
        <v>58</v>
      </c>
      <c r="D579" t="s">
        <v>5711</v>
      </c>
      <c r="F579" t="s">
        <v>5712</v>
      </c>
      <c r="G579" t="s">
        <v>5713</v>
      </c>
      <c r="H579">
        <v>1996</v>
      </c>
      <c r="J579" t="s">
        <v>22</v>
      </c>
      <c r="L579">
        <v>2</v>
      </c>
      <c r="N579" t="s">
        <v>34</v>
      </c>
    </row>
    <row r="580" spans="1:14">
      <c r="A580">
        <v>578</v>
      </c>
      <c r="B580" t="s">
        <v>318</v>
      </c>
      <c r="C580">
        <f>VLOOKUP(B580,[1]Sheet2!A$1:B$100,2,FALSE)</f>
        <v>58</v>
      </c>
      <c r="D580" t="s">
        <v>5714</v>
      </c>
      <c r="F580" t="s">
        <v>5715</v>
      </c>
      <c r="G580" t="s">
        <v>3732</v>
      </c>
      <c r="H580">
        <v>2006</v>
      </c>
      <c r="J580" t="s">
        <v>22</v>
      </c>
      <c r="L580">
        <v>2</v>
      </c>
      <c r="N580" t="s">
        <v>34</v>
      </c>
    </row>
    <row r="581" spans="1:14">
      <c r="A581">
        <v>579</v>
      </c>
      <c r="B581" t="s">
        <v>318</v>
      </c>
      <c r="C581">
        <f>VLOOKUP(B581,[1]Sheet2!A$1:B$100,2,FALSE)</f>
        <v>58</v>
      </c>
      <c r="D581" t="s">
        <v>5716</v>
      </c>
      <c r="E581" s="2"/>
      <c r="F581" t="s">
        <v>5717</v>
      </c>
      <c r="G581" t="s">
        <v>4985</v>
      </c>
      <c r="H581">
        <v>2001</v>
      </c>
      <c r="J581" t="s">
        <v>102</v>
      </c>
      <c r="L581">
        <v>2</v>
      </c>
      <c r="N581" t="s">
        <v>34</v>
      </c>
    </row>
    <row r="582" spans="1:14">
      <c r="A582">
        <v>580</v>
      </c>
      <c r="B582" t="s">
        <v>318</v>
      </c>
      <c r="C582">
        <f>VLOOKUP(B582,[1]Sheet2!A$1:B$100,2,FALSE)</f>
        <v>58</v>
      </c>
      <c r="D582" t="s">
        <v>5718</v>
      </c>
      <c r="F582" t="s">
        <v>5719</v>
      </c>
      <c r="G582" t="s">
        <v>5720</v>
      </c>
      <c r="H582">
        <v>1862</v>
      </c>
      <c r="J582" t="s">
        <v>22</v>
      </c>
      <c r="L582">
        <v>2</v>
      </c>
      <c r="N582" t="s">
        <v>34</v>
      </c>
    </row>
    <row r="583" spans="1:14">
      <c r="A583">
        <v>581</v>
      </c>
      <c r="B583" t="s">
        <v>41</v>
      </c>
      <c r="C583">
        <f>VLOOKUP(B583,[1]Sheet2!A$1:B$100,2,FALSE)</f>
        <v>59</v>
      </c>
      <c r="D583" t="s">
        <v>5721</v>
      </c>
      <c r="E583" s="2"/>
      <c r="F583" t="s">
        <v>5722</v>
      </c>
      <c r="J583" t="s">
        <v>4644</v>
      </c>
      <c r="L583">
        <v>2</v>
      </c>
      <c r="N583" t="s">
        <v>34</v>
      </c>
    </row>
    <row r="584" spans="1:14">
      <c r="A584">
        <v>582</v>
      </c>
      <c r="B584" t="s">
        <v>41</v>
      </c>
      <c r="C584">
        <f>VLOOKUP(B584,[1]Sheet2!A$1:B$100,2,FALSE)</f>
        <v>59</v>
      </c>
      <c r="D584" t="s">
        <v>5723</v>
      </c>
      <c r="F584" t="s">
        <v>5724</v>
      </c>
      <c r="G584" t="s">
        <v>5725</v>
      </c>
      <c r="H584">
        <v>2010</v>
      </c>
      <c r="J584" t="s">
        <v>22</v>
      </c>
      <c r="L584">
        <v>2</v>
      </c>
      <c r="N584" t="s">
        <v>34</v>
      </c>
    </row>
    <row r="585" spans="1:14">
      <c r="A585">
        <v>583</v>
      </c>
      <c r="B585" t="s">
        <v>41</v>
      </c>
      <c r="C585">
        <f>VLOOKUP(B585,[1]Sheet2!A$1:B$100,2,FALSE)</f>
        <v>59</v>
      </c>
      <c r="D585" t="s">
        <v>5726</v>
      </c>
      <c r="E585" s="2"/>
      <c r="F585" t="s">
        <v>5727</v>
      </c>
      <c r="J585" t="s">
        <v>22</v>
      </c>
      <c r="L585">
        <v>2</v>
      </c>
      <c r="N585" t="s">
        <v>34</v>
      </c>
    </row>
    <row r="586" spans="1:14">
      <c r="A586">
        <v>584</v>
      </c>
      <c r="B586" t="s">
        <v>41</v>
      </c>
      <c r="C586">
        <f>VLOOKUP(B586,[1]Sheet2!A$1:B$100,2,FALSE)</f>
        <v>59</v>
      </c>
      <c r="D586" t="s">
        <v>5728</v>
      </c>
      <c r="E586" s="2"/>
      <c r="F586" t="s">
        <v>5729</v>
      </c>
      <c r="J586" t="s">
        <v>22</v>
      </c>
      <c r="L586">
        <v>2</v>
      </c>
      <c r="N586" t="s">
        <v>34</v>
      </c>
    </row>
    <row r="587" spans="1:14">
      <c r="A587">
        <v>585</v>
      </c>
      <c r="B587" t="s">
        <v>41</v>
      </c>
      <c r="C587">
        <f>VLOOKUP(B587,[1]Sheet2!A$1:B$100,2,FALSE)</f>
        <v>59</v>
      </c>
      <c r="D587" t="s">
        <v>5730</v>
      </c>
      <c r="E587" s="2"/>
      <c r="F587" t="s">
        <v>5731</v>
      </c>
      <c r="G587" t="s">
        <v>5732</v>
      </c>
      <c r="H587">
        <v>1992</v>
      </c>
      <c r="J587" t="s">
        <v>102</v>
      </c>
      <c r="L587">
        <v>2</v>
      </c>
      <c r="N587" t="s">
        <v>34</v>
      </c>
    </row>
    <row r="588" spans="1:14">
      <c r="A588">
        <v>586</v>
      </c>
      <c r="B588" t="s">
        <v>41</v>
      </c>
      <c r="C588">
        <f>VLOOKUP(B588,[1]Sheet2!A$1:B$100,2,FALSE)</f>
        <v>59</v>
      </c>
      <c r="D588" t="s">
        <v>5733</v>
      </c>
      <c r="F588" t="s">
        <v>5734</v>
      </c>
      <c r="G588" t="s">
        <v>5735</v>
      </c>
      <c r="H588">
        <v>2008</v>
      </c>
      <c r="J588" t="s">
        <v>22</v>
      </c>
      <c r="L588">
        <v>2</v>
      </c>
      <c r="N588" t="s">
        <v>34</v>
      </c>
    </row>
    <row r="589" spans="1:14">
      <c r="A589">
        <v>587</v>
      </c>
      <c r="B589" t="s">
        <v>41</v>
      </c>
      <c r="C589">
        <f>VLOOKUP(B589,[1]Sheet2!A$1:B$100,2,FALSE)</f>
        <v>59</v>
      </c>
      <c r="D589" t="s">
        <v>5736</v>
      </c>
      <c r="E589" s="2"/>
      <c r="F589" t="s">
        <v>5737</v>
      </c>
      <c r="H589">
        <v>1993</v>
      </c>
      <c r="I589" t="s">
        <v>5738</v>
      </c>
      <c r="J589" t="s">
        <v>4626</v>
      </c>
      <c r="L589">
        <v>2</v>
      </c>
      <c r="N589" t="s">
        <v>34</v>
      </c>
    </row>
    <row r="590" spans="1:14">
      <c r="A590">
        <v>588</v>
      </c>
      <c r="B590" t="s">
        <v>41</v>
      </c>
      <c r="C590">
        <f>VLOOKUP(B590,[1]Sheet2!A$1:B$100,2,FALSE)</f>
        <v>59</v>
      </c>
      <c r="D590" t="s">
        <v>5739</v>
      </c>
      <c r="F590" t="s">
        <v>5740</v>
      </c>
      <c r="G590" t="s">
        <v>5735</v>
      </c>
      <c r="H590">
        <v>2008</v>
      </c>
      <c r="J590" t="s">
        <v>22</v>
      </c>
      <c r="L590">
        <v>2</v>
      </c>
      <c r="N590" t="s">
        <v>34</v>
      </c>
    </row>
    <row r="591" spans="1:14">
      <c r="A591">
        <v>589</v>
      </c>
      <c r="B591" t="s">
        <v>41</v>
      </c>
      <c r="C591">
        <f>VLOOKUP(B591,[1]Sheet2!A$1:B$100,2,FALSE)</f>
        <v>59</v>
      </c>
      <c r="D591" t="s">
        <v>5741</v>
      </c>
      <c r="E591" s="2"/>
      <c r="F591" t="s">
        <v>5742</v>
      </c>
      <c r="G591" t="s">
        <v>5743</v>
      </c>
      <c r="H591">
        <v>2012</v>
      </c>
      <c r="J591" t="s">
        <v>102</v>
      </c>
      <c r="L591">
        <v>2</v>
      </c>
      <c r="N591" t="s">
        <v>34</v>
      </c>
    </row>
    <row r="592" spans="1:14">
      <c r="A592">
        <v>590</v>
      </c>
      <c r="B592" t="s">
        <v>41</v>
      </c>
      <c r="C592">
        <f>VLOOKUP(B592,[1]Sheet2!A$1:B$100,2,FALSE)</f>
        <v>59</v>
      </c>
      <c r="D592" t="s">
        <v>5744</v>
      </c>
      <c r="F592" t="s">
        <v>5745</v>
      </c>
      <c r="G592" t="s">
        <v>3333</v>
      </c>
      <c r="H592">
        <v>2001</v>
      </c>
      <c r="J592" t="s">
        <v>22</v>
      </c>
      <c r="L592">
        <v>2</v>
      </c>
      <c r="N592" t="s">
        <v>34</v>
      </c>
    </row>
    <row r="593" spans="1:14">
      <c r="A593">
        <v>591</v>
      </c>
      <c r="B593" t="s">
        <v>47</v>
      </c>
      <c r="C593">
        <f>VLOOKUP(B593,[1]Sheet2!A$1:B$100,2,FALSE)</f>
        <v>60</v>
      </c>
      <c r="D593" t="s">
        <v>5746</v>
      </c>
      <c r="F593" t="s">
        <v>5747</v>
      </c>
      <c r="G593" t="s">
        <v>5748</v>
      </c>
      <c r="H593">
        <v>1992</v>
      </c>
      <c r="I593" t="s">
        <v>5749</v>
      </c>
      <c r="J593" t="s">
        <v>4626</v>
      </c>
      <c r="L593">
        <v>2</v>
      </c>
      <c r="N593" t="s">
        <v>34</v>
      </c>
    </row>
    <row r="594" spans="1:14">
      <c r="A594">
        <v>592</v>
      </c>
      <c r="B594" t="s">
        <v>47</v>
      </c>
      <c r="C594">
        <f>VLOOKUP(B594,[1]Sheet2!A$1:B$100,2,FALSE)</f>
        <v>60</v>
      </c>
      <c r="D594" t="s">
        <v>5750</v>
      </c>
      <c r="E594" t="s">
        <v>5751</v>
      </c>
      <c r="F594" t="s">
        <v>5752</v>
      </c>
      <c r="G594" t="s">
        <v>5753</v>
      </c>
      <c r="H594">
        <v>2009</v>
      </c>
      <c r="I594" t="s">
        <v>4685</v>
      </c>
      <c r="J594" t="s">
        <v>22</v>
      </c>
      <c r="K594" t="s">
        <v>5754</v>
      </c>
      <c r="L594">
        <v>2</v>
      </c>
      <c r="M594" t="s">
        <v>5751</v>
      </c>
      <c r="N594" t="s">
        <v>24</v>
      </c>
    </row>
    <row r="595" spans="1:14">
      <c r="A595">
        <v>593</v>
      </c>
      <c r="B595" t="s">
        <v>47</v>
      </c>
      <c r="C595">
        <f>VLOOKUP(B595,[1]Sheet2!A$1:B$100,2,FALSE)</f>
        <v>60</v>
      </c>
      <c r="D595" t="s">
        <v>5755</v>
      </c>
      <c r="E595" s="2" t="s">
        <v>5756</v>
      </c>
      <c r="F595" t="s">
        <v>5757</v>
      </c>
      <c r="G595" t="s">
        <v>173</v>
      </c>
      <c r="H595">
        <v>2008</v>
      </c>
      <c r="I595" t="s">
        <v>174</v>
      </c>
      <c r="J595" t="s">
        <v>22</v>
      </c>
      <c r="K595" t="s">
        <v>5758</v>
      </c>
      <c r="L595">
        <v>2</v>
      </c>
      <c r="M595" t="s">
        <v>5756</v>
      </c>
      <c r="N595" t="s">
        <v>24</v>
      </c>
    </row>
    <row r="596" spans="1:14">
      <c r="A596">
        <v>594</v>
      </c>
      <c r="B596" t="s">
        <v>47</v>
      </c>
      <c r="C596">
        <f>VLOOKUP(B596,[1]Sheet2!A$1:B$100,2,FALSE)</f>
        <v>60</v>
      </c>
      <c r="D596" t="s">
        <v>5759</v>
      </c>
      <c r="E596" s="2" t="s">
        <v>5760</v>
      </c>
      <c r="F596" t="s">
        <v>3047</v>
      </c>
      <c r="G596" t="s">
        <v>5761</v>
      </c>
      <c r="H596">
        <v>1997</v>
      </c>
      <c r="I596" t="s">
        <v>5762</v>
      </c>
      <c r="J596" t="s">
        <v>22</v>
      </c>
      <c r="K596" t="s">
        <v>5763</v>
      </c>
      <c r="L596">
        <v>3</v>
      </c>
      <c r="N596" t="s">
        <v>34</v>
      </c>
    </row>
    <row r="597" spans="1:14">
      <c r="A597">
        <v>595</v>
      </c>
      <c r="B597" t="s">
        <v>47</v>
      </c>
      <c r="C597">
        <f>VLOOKUP(B597,[1]Sheet2!A$1:B$100,2,FALSE)</f>
        <v>60</v>
      </c>
      <c r="D597" t="s">
        <v>5764</v>
      </c>
      <c r="E597" s="2" t="s">
        <v>5765</v>
      </c>
      <c r="F597" t="s">
        <v>5766</v>
      </c>
      <c r="H597">
        <v>2004</v>
      </c>
      <c r="I597" t="s">
        <v>4686</v>
      </c>
      <c r="J597" t="s">
        <v>22</v>
      </c>
      <c r="K597" t="s">
        <v>1515</v>
      </c>
      <c r="L597">
        <v>2</v>
      </c>
      <c r="N597" t="s">
        <v>34</v>
      </c>
    </row>
    <row r="598" spans="1:14">
      <c r="A598">
        <v>596</v>
      </c>
      <c r="B598" t="s">
        <v>47</v>
      </c>
      <c r="C598">
        <f>VLOOKUP(B598,[1]Sheet2!A$1:B$100,2,FALSE)</f>
        <v>60</v>
      </c>
      <c r="D598" t="s">
        <v>5767</v>
      </c>
      <c r="E598" t="s">
        <v>5768</v>
      </c>
      <c r="F598" t="s">
        <v>5769</v>
      </c>
      <c r="G598" t="s">
        <v>5770</v>
      </c>
      <c r="H598">
        <v>2003</v>
      </c>
      <c r="I598" t="s">
        <v>5771</v>
      </c>
      <c r="J598" t="s">
        <v>167</v>
      </c>
      <c r="K598" t="s">
        <v>5772</v>
      </c>
      <c r="L598">
        <v>3</v>
      </c>
      <c r="M598" t="s">
        <v>5768</v>
      </c>
      <c r="N598" t="s">
        <v>24</v>
      </c>
    </row>
    <row r="599" spans="1:14">
      <c r="A599">
        <v>597</v>
      </c>
      <c r="B599" t="s">
        <v>47</v>
      </c>
      <c r="C599">
        <f>VLOOKUP(B599,[1]Sheet2!A$1:B$100,2,FALSE)</f>
        <v>60</v>
      </c>
      <c r="D599" t="s">
        <v>5773</v>
      </c>
      <c r="E599" s="2"/>
      <c r="F599" t="s">
        <v>5774</v>
      </c>
      <c r="G599" t="s">
        <v>5775</v>
      </c>
      <c r="H599">
        <v>2011</v>
      </c>
      <c r="J599" t="s">
        <v>167</v>
      </c>
      <c r="L599">
        <v>3</v>
      </c>
      <c r="N599" t="s">
        <v>34</v>
      </c>
    </row>
    <row r="600" spans="1:14">
      <c r="A600">
        <v>598</v>
      </c>
      <c r="B600" t="s">
        <v>47</v>
      </c>
      <c r="C600">
        <f>VLOOKUP(B600,[1]Sheet2!A$1:B$100,2,FALSE)</f>
        <v>60</v>
      </c>
      <c r="D600" t="s">
        <v>5776</v>
      </c>
      <c r="F600" t="s">
        <v>5777</v>
      </c>
      <c r="G600" t="s">
        <v>5778</v>
      </c>
      <c r="H600">
        <v>2012</v>
      </c>
      <c r="J600" t="s">
        <v>102</v>
      </c>
      <c r="L600">
        <v>2</v>
      </c>
      <c r="N600" t="s">
        <v>34</v>
      </c>
    </row>
    <row r="601" spans="1:14">
      <c r="A601">
        <v>599</v>
      </c>
      <c r="B601" t="s">
        <v>47</v>
      </c>
      <c r="C601">
        <f>VLOOKUP(B601,[1]Sheet2!A$1:B$100,2,FALSE)</f>
        <v>60</v>
      </c>
      <c r="D601" t="s">
        <v>5779</v>
      </c>
      <c r="F601" t="s">
        <v>5780</v>
      </c>
      <c r="G601" t="s">
        <v>5781</v>
      </c>
      <c r="H601">
        <v>2010</v>
      </c>
      <c r="J601" t="s">
        <v>167</v>
      </c>
      <c r="L601">
        <v>2</v>
      </c>
      <c r="N601" t="s">
        <v>34</v>
      </c>
    </row>
    <row r="602" spans="1:14">
      <c r="A602">
        <v>600</v>
      </c>
      <c r="B602" t="s">
        <v>47</v>
      </c>
      <c r="C602">
        <f>VLOOKUP(B602,[1]Sheet2!A$1:B$100,2,FALSE)</f>
        <v>60</v>
      </c>
      <c r="D602" t="s">
        <v>5782</v>
      </c>
      <c r="E602" t="s">
        <v>5783</v>
      </c>
      <c r="F602" t="s">
        <v>5784</v>
      </c>
      <c r="G602" t="s">
        <v>848</v>
      </c>
      <c r="H602">
        <v>2008</v>
      </c>
      <c r="I602" t="s">
        <v>4704</v>
      </c>
      <c r="J602" t="s">
        <v>22</v>
      </c>
      <c r="K602" t="s">
        <v>5785</v>
      </c>
      <c r="L602">
        <v>2</v>
      </c>
      <c r="M602" t="s">
        <v>5786</v>
      </c>
    </row>
    <row r="603" spans="1:14">
      <c r="A603">
        <v>601</v>
      </c>
      <c r="B603" t="s">
        <v>393</v>
      </c>
      <c r="C603">
        <f>VLOOKUP(B603,[1]Sheet2!A$1:B$100,2,FALSE)</f>
        <v>61</v>
      </c>
      <c r="D603" t="s">
        <v>5787</v>
      </c>
      <c r="E603" t="s">
        <v>5788</v>
      </c>
      <c r="F603" t="s">
        <v>5789</v>
      </c>
      <c r="G603" t="s">
        <v>5790</v>
      </c>
      <c r="H603">
        <v>2011</v>
      </c>
      <c r="I603" t="s">
        <v>97</v>
      </c>
      <c r="J603" t="s">
        <v>22</v>
      </c>
      <c r="K603" t="s">
        <v>5791</v>
      </c>
      <c r="L603">
        <v>5</v>
      </c>
    </row>
    <row r="604" spans="1:14">
      <c r="A604">
        <v>602</v>
      </c>
      <c r="B604" t="s">
        <v>393</v>
      </c>
      <c r="C604">
        <f>VLOOKUP(B604,[1]Sheet2!A$1:B$100,2,FALSE)</f>
        <v>61</v>
      </c>
      <c r="D604" t="s">
        <v>5792</v>
      </c>
      <c r="F604" t="s">
        <v>5793</v>
      </c>
      <c r="G604" t="s">
        <v>5794</v>
      </c>
      <c r="H604">
        <v>2001</v>
      </c>
      <c r="I604" t="s">
        <v>5795</v>
      </c>
      <c r="J604" t="s">
        <v>4626</v>
      </c>
      <c r="L604">
        <v>2</v>
      </c>
      <c r="N604" t="s">
        <v>34</v>
      </c>
    </row>
    <row r="605" spans="1:14">
      <c r="A605">
        <v>603</v>
      </c>
      <c r="B605" t="s">
        <v>393</v>
      </c>
      <c r="C605">
        <f>VLOOKUP(B605,[1]Sheet2!A$1:B$100,2,FALSE)</f>
        <v>61</v>
      </c>
      <c r="D605" t="s">
        <v>5796</v>
      </c>
      <c r="F605" t="s">
        <v>5797</v>
      </c>
      <c r="H605">
        <v>2001</v>
      </c>
      <c r="I605" t="s">
        <v>5798</v>
      </c>
      <c r="J605" t="s">
        <v>167</v>
      </c>
      <c r="L605">
        <v>2</v>
      </c>
      <c r="N605" t="s">
        <v>34</v>
      </c>
    </row>
    <row r="606" spans="1:14">
      <c r="A606">
        <v>604</v>
      </c>
      <c r="B606" t="s">
        <v>393</v>
      </c>
      <c r="C606">
        <f>VLOOKUP(B606,[1]Sheet2!A$1:B$100,2,FALSE)</f>
        <v>61</v>
      </c>
      <c r="D606" t="s">
        <v>5799</v>
      </c>
      <c r="F606" t="s">
        <v>5769</v>
      </c>
      <c r="G606" t="s">
        <v>5800</v>
      </c>
      <c r="H606">
        <v>2005</v>
      </c>
      <c r="J606" t="s">
        <v>22</v>
      </c>
      <c r="L606">
        <v>2</v>
      </c>
      <c r="N606" t="s">
        <v>34</v>
      </c>
    </row>
    <row r="607" spans="1:14">
      <c r="A607">
        <v>605</v>
      </c>
      <c r="B607" t="s">
        <v>393</v>
      </c>
      <c r="C607">
        <f>VLOOKUP(B607,[1]Sheet2!A$1:B$100,2,FALSE)</f>
        <v>61</v>
      </c>
      <c r="D607" t="s">
        <v>5801</v>
      </c>
      <c r="E607" s="2"/>
      <c r="F607" t="s">
        <v>5802</v>
      </c>
      <c r="J607" t="s">
        <v>4644</v>
      </c>
      <c r="L607">
        <v>2</v>
      </c>
      <c r="N607" t="s">
        <v>34</v>
      </c>
    </row>
    <row r="608" spans="1:14">
      <c r="A608">
        <v>606</v>
      </c>
      <c r="B608" t="s">
        <v>393</v>
      </c>
      <c r="C608">
        <f>VLOOKUP(B608,[1]Sheet2!A$1:B$100,2,FALSE)</f>
        <v>61</v>
      </c>
      <c r="D608" t="s">
        <v>5803</v>
      </c>
      <c r="E608" t="s">
        <v>5804</v>
      </c>
      <c r="F608" t="s">
        <v>5805</v>
      </c>
      <c r="G608" t="s">
        <v>5806</v>
      </c>
      <c r="H608">
        <v>2007</v>
      </c>
      <c r="I608" t="s">
        <v>4717</v>
      </c>
      <c r="J608" t="s">
        <v>22</v>
      </c>
      <c r="K608" t="s">
        <v>5807</v>
      </c>
      <c r="L608">
        <v>53</v>
      </c>
    </row>
    <row r="609" spans="1:14">
      <c r="A609">
        <v>607</v>
      </c>
      <c r="B609" t="s">
        <v>393</v>
      </c>
      <c r="C609">
        <f>VLOOKUP(B609,[1]Sheet2!A$1:B$100,2,FALSE)</f>
        <v>61</v>
      </c>
      <c r="D609" t="s">
        <v>5808</v>
      </c>
      <c r="E609" t="s">
        <v>5809</v>
      </c>
      <c r="F609" t="s">
        <v>5810</v>
      </c>
      <c r="G609" t="s">
        <v>5811</v>
      </c>
      <c r="H609">
        <v>2011</v>
      </c>
      <c r="I609" t="s">
        <v>5812</v>
      </c>
      <c r="J609" t="s">
        <v>22</v>
      </c>
      <c r="K609" t="s">
        <v>5813</v>
      </c>
      <c r="L609">
        <v>3</v>
      </c>
      <c r="M609" t="s">
        <v>5809</v>
      </c>
      <c r="N609" t="s">
        <v>24</v>
      </c>
    </row>
    <row r="610" spans="1:14">
      <c r="A610">
        <v>608</v>
      </c>
      <c r="B610" t="s">
        <v>393</v>
      </c>
      <c r="C610">
        <f>VLOOKUP(B610,[1]Sheet2!A$1:B$100,2,FALSE)</f>
        <v>61</v>
      </c>
      <c r="D610" t="s">
        <v>5814</v>
      </c>
      <c r="E610" t="s">
        <v>5815</v>
      </c>
      <c r="F610" t="s">
        <v>5816</v>
      </c>
      <c r="G610" t="s">
        <v>5817</v>
      </c>
      <c r="H610">
        <v>2012</v>
      </c>
      <c r="I610" t="s">
        <v>4676</v>
      </c>
      <c r="J610" t="s">
        <v>22</v>
      </c>
      <c r="K610" t="s">
        <v>5818</v>
      </c>
      <c r="L610">
        <v>2</v>
      </c>
    </row>
    <row r="611" spans="1:14">
      <c r="A611">
        <v>609</v>
      </c>
      <c r="B611" t="s">
        <v>393</v>
      </c>
      <c r="C611">
        <f>VLOOKUP(B611,[1]Sheet2!A$1:B$100,2,FALSE)</f>
        <v>61</v>
      </c>
      <c r="D611" t="s">
        <v>5819</v>
      </c>
      <c r="F611" t="s">
        <v>5820</v>
      </c>
      <c r="G611" t="s">
        <v>5821</v>
      </c>
      <c r="H611">
        <v>2010</v>
      </c>
      <c r="I611" t="s">
        <v>5822</v>
      </c>
      <c r="J611" t="s">
        <v>22</v>
      </c>
      <c r="L611">
        <v>1</v>
      </c>
      <c r="N611" t="s">
        <v>34</v>
      </c>
    </row>
    <row r="612" spans="1:14">
      <c r="A612">
        <v>610</v>
      </c>
      <c r="B612" t="s">
        <v>393</v>
      </c>
      <c r="C612">
        <f>VLOOKUP(B612,[1]Sheet2!A$1:B$100,2,FALSE)</f>
        <v>61</v>
      </c>
      <c r="D612" t="s">
        <v>5823</v>
      </c>
      <c r="E612" s="2" t="s">
        <v>5824</v>
      </c>
      <c r="F612" t="s">
        <v>5420</v>
      </c>
      <c r="H612">
        <v>1998</v>
      </c>
      <c r="I612" t="s">
        <v>4573</v>
      </c>
      <c r="J612" t="s">
        <v>4626</v>
      </c>
      <c r="K612" t="s">
        <v>5825</v>
      </c>
      <c r="L612">
        <v>1</v>
      </c>
    </row>
    <row r="613" spans="1:14">
      <c r="A613">
        <v>611</v>
      </c>
      <c r="B613" t="s">
        <v>400</v>
      </c>
      <c r="C613">
        <f>VLOOKUP(B613,[1]Sheet2!A$1:B$100,2,FALSE)</f>
        <v>62</v>
      </c>
      <c r="D613" t="s">
        <v>5826</v>
      </c>
      <c r="E613" t="s">
        <v>5827</v>
      </c>
      <c r="F613" t="s">
        <v>5828</v>
      </c>
      <c r="G613" t="s">
        <v>4235</v>
      </c>
      <c r="H613">
        <v>2014</v>
      </c>
      <c r="I613" t="s">
        <v>4678</v>
      </c>
      <c r="J613" t="s">
        <v>22</v>
      </c>
      <c r="K613" t="s">
        <v>5829</v>
      </c>
      <c r="L613">
        <v>1</v>
      </c>
    </row>
    <row r="614" spans="1:14">
      <c r="A614">
        <v>612</v>
      </c>
      <c r="B614" t="s">
        <v>400</v>
      </c>
      <c r="C614">
        <f>VLOOKUP(B614,[1]Sheet2!A$1:B$100,2,FALSE)</f>
        <v>62</v>
      </c>
      <c r="D614" t="s">
        <v>5830</v>
      </c>
      <c r="E614" s="2"/>
      <c r="F614" t="s">
        <v>5831</v>
      </c>
      <c r="H614">
        <v>1991</v>
      </c>
      <c r="J614" t="s">
        <v>167</v>
      </c>
      <c r="L614">
        <v>1</v>
      </c>
      <c r="N614" t="s">
        <v>34</v>
      </c>
    </row>
    <row r="615" spans="1:14">
      <c r="A615">
        <v>613</v>
      </c>
      <c r="B615" t="s">
        <v>400</v>
      </c>
      <c r="C615">
        <f>VLOOKUP(B615,[1]Sheet2!A$1:B$100,2,FALSE)</f>
        <v>62</v>
      </c>
      <c r="D615" t="s">
        <v>5832</v>
      </c>
      <c r="E615" s="2"/>
      <c r="F615" t="s">
        <v>5833</v>
      </c>
      <c r="G615" t="s">
        <v>5834</v>
      </c>
      <c r="H615">
        <v>1997</v>
      </c>
      <c r="I615" t="s">
        <v>5835</v>
      </c>
      <c r="J615" t="s">
        <v>4626</v>
      </c>
      <c r="L615">
        <v>1</v>
      </c>
      <c r="N615" t="s">
        <v>34</v>
      </c>
    </row>
    <row r="616" spans="1:14">
      <c r="A616">
        <v>614</v>
      </c>
      <c r="B616" t="s">
        <v>400</v>
      </c>
      <c r="C616">
        <f>VLOOKUP(B616,[1]Sheet2!A$1:B$100,2,FALSE)</f>
        <v>62</v>
      </c>
      <c r="D616" t="s">
        <v>5836</v>
      </c>
      <c r="E616" s="2" t="s">
        <v>5837</v>
      </c>
      <c r="F616" t="s">
        <v>5838</v>
      </c>
      <c r="G616" t="s">
        <v>5839</v>
      </c>
      <c r="H616">
        <v>2004</v>
      </c>
      <c r="I616" t="s">
        <v>5467</v>
      </c>
      <c r="J616" t="s">
        <v>22</v>
      </c>
      <c r="K616" t="s">
        <v>5840</v>
      </c>
      <c r="L616">
        <v>1</v>
      </c>
    </row>
    <row r="617" spans="1:14">
      <c r="A617">
        <v>615</v>
      </c>
      <c r="B617" t="s">
        <v>400</v>
      </c>
      <c r="C617">
        <f>VLOOKUP(B617,[1]Sheet2!A$1:B$100,2,FALSE)</f>
        <v>62</v>
      </c>
      <c r="D617" t="s">
        <v>5841</v>
      </c>
      <c r="E617" s="2" t="s">
        <v>5842</v>
      </c>
      <c r="F617" t="s">
        <v>5843</v>
      </c>
      <c r="G617" t="s">
        <v>5844</v>
      </c>
      <c r="H617">
        <v>2008</v>
      </c>
      <c r="I617" t="s">
        <v>5845</v>
      </c>
      <c r="J617" t="s">
        <v>22</v>
      </c>
      <c r="K617" t="s">
        <v>5846</v>
      </c>
      <c r="L617">
        <v>1</v>
      </c>
    </row>
    <row r="618" spans="1:14">
      <c r="A618">
        <v>616</v>
      </c>
      <c r="B618" t="s">
        <v>400</v>
      </c>
      <c r="C618">
        <f>VLOOKUP(B618,[1]Sheet2!A$1:B$100,2,FALSE)</f>
        <v>62</v>
      </c>
      <c r="D618" t="s">
        <v>5847</v>
      </c>
      <c r="E618" t="s">
        <v>5848</v>
      </c>
      <c r="F618" t="s">
        <v>5849</v>
      </c>
      <c r="G618" t="s">
        <v>3084</v>
      </c>
      <c r="H618">
        <v>2013</v>
      </c>
      <c r="I618" t="s">
        <v>535</v>
      </c>
      <c r="J618" t="s">
        <v>22</v>
      </c>
      <c r="K618" t="s">
        <v>5850</v>
      </c>
      <c r="L618">
        <v>1</v>
      </c>
    </row>
    <row r="619" spans="1:14">
      <c r="A619">
        <v>617</v>
      </c>
      <c r="B619" t="s">
        <v>400</v>
      </c>
      <c r="C619">
        <f>VLOOKUP(B619,[1]Sheet2!A$1:B$100,2,FALSE)</f>
        <v>62</v>
      </c>
      <c r="D619" t="s">
        <v>5851</v>
      </c>
      <c r="E619" t="s">
        <v>5852</v>
      </c>
      <c r="F619" t="s">
        <v>5853</v>
      </c>
      <c r="G619" t="s">
        <v>5412</v>
      </c>
      <c r="H619">
        <v>2007</v>
      </c>
      <c r="I619" t="s">
        <v>5413</v>
      </c>
      <c r="J619" t="s">
        <v>102</v>
      </c>
      <c r="K619" t="s">
        <v>5854</v>
      </c>
      <c r="L619">
        <v>1</v>
      </c>
    </row>
    <row r="620" spans="1:14">
      <c r="A620">
        <v>618</v>
      </c>
      <c r="B620" t="s">
        <v>400</v>
      </c>
      <c r="C620">
        <f>VLOOKUP(B620,[1]Sheet2!A$1:B$100,2,FALSE)</f>
        <v>62</v>
      </c>
      <c r="D620" t="s">
        <v>5855</v>
      </c>
      <c r="E620" s="2" t="s">
        <v>5856</v>
      </c>
      <c r="F620" t="s">
        <v>5857</v>
      </c>
      <c r="H620">
        <v>1999</v>
      </c>
      <c r="I620" t="s">
        <v>5858</v>
      </c>
      <c r="J620" t="s">
        <v>4626</v>
      </c>
      <c r="K620" t="s">
        <v>5859</v>
      </c>
      <c r="L620">
        <v>1</v>
      </c>
    </row>
    <row r="621" spans="1:14">
      <c r="A621">
        <v>619</v>
      </c>
      <c r="B621" t="s">
        <v>400</v>
      </c>
      <c r="C621">
        <f>VLOOKUP(B621,[1]Sheet2!A$1:B$100,2,FALSE)</f>
        <v>62</v>
      </c>
      <c r="D621" t="s">
        <v>5860</v>
      </c>
      <c r="E621" t="s">
        <v>5861</v>
      </c>
      <c r="F621" t="s">
        <v>5862</v>
      </c>
      <c r="G621" t="s">
        <v>5863</v>
      </c>
      <c r="H621">
        <v>2013</v>
      </c>
      <c r="I621" t="s">
        <v>535</v>
      </c>
      <c r="J621" t="s">
        <v>22</v>
      </c>
      <c r="K621" t="s">
        <v>5864</v>
      </c>
      <c r="L621">
        <v>2</v>
      </c>
    </row>
    <row r="622" spans="1:14">
      <c r="A622">
        <v>620</v>
      </c>
      <c r="B622" t="s">
        <v>400</v>
      </c>
      <c r="C622">
        <f>VLOOKUP(B622,[1]Sheet2!A$1:B$100,2,FALSE)</f>
        <v>62</v>
      </c>
      <c r="D622" t="s">
        <v>5865</v>
      </c>
      <c r="E622" s="2" t="s">
        <v>5866</v>
      </c>
      <c r="F622" t="s">
        <v>5867</v>
      </c>
      <c r="H622">
        <v>2006</v>
      </c>
      <c r="I622" t="s">
        <v>5868</v>
      </c>
      <c r="J622" t="s">
        <v>167</v>
      </c>
      <c r="K622" t="s">
        <v>5869</v>
      </c>
      <c r="L622">
        <v>1</v>
      </c>
      <c r="M622" t="s">
        <v>5866</v>
      </c>
      <c r="N622" t="s">
        <v>24</v>
      </c>
    </row>
    <row r="623" spans="1:14">
      <c r="A623">
        <v>621</v>
      </c>
      <c r="B623" t="s">
        <v>1063</v>
      </c>
      <c r="C623">
        <f>VLOOKUP(B623,[1]Sheet2!A$1:B$100,2,FALSE)</f>
        <v>63</v>
      </c>
      <c r="D623" t="s">
        <v>5870</v>
      </c>
      <c r="E623" t="s">
        <v>5871</v>
      </c>
      <c r="F623" t="s">
        <v>5872</v>
      </c>
      <c r="G623" t="s">
        <v>5873</v>
      </c>
      <c r="H623">
        <v>2014</v>
      </c>
      <c r="I623" t="s">
        <v>3090</v>
      </c>
      <c r="J623" t="s">
        <v>22</v>
      </c>
      <c r="K623" t="s">
        <v>5874</v>
      </c>
      <c r="L623">
        <v>1</v>
      </c>
    </row>
    <row r="624" spans="1:14">
      <c r="A624">
        <v>622</v>
      </c>
      <c r="B624" t="s">
        <v>1063</v>
      </c>
      <c r="C624">
        <f>VLOOKUP(B624,[1]Sheet2!A$1:B$100,2,FALSE)</f>
        <v>63</v>
      </c>
      <c r="D624" t="s">
        <v>5875</v>
      </c>
      <c r="E624" t="s">
        <v>5876</v>
      </c>
      <c r="F624" t="s">
        <v>5877</v>
      </c>
      <c r="G624" t="s">
        <v>5412</v>
      </c>
      <c r="H624">
        <v>2011</v>
      </c>
      <c r="I624" t="s">
        <v>5413</v>
      </c>
      <c r="J624" t="s">
        <v>102</v>
      </c>
      <c r="K624" t="s">
        <v>5878</v>
      </c>
      <c r="L624">
        <v>1</v>
      </c>
    </row>
    <row r="625" spans="1:14">
      <c r="A625">
        <v>623</v>
      </c>
      <c r="B625" t="s">
        <v>1063</v>
      </c>
      <c r="C625">
        <f>VLOOKUP(B625,[1]Sheet2!A$1:B$100,2,FALSE)</f>
        <v>63</v>
      </c>
      <c r="D625" t="s">
        <v>5879</v>
      </c>
      <c r="E625" s="2" t="s">
        <v>5880</v>
      </c>
      <c r="F625" t="s">
        <v>5881</v>
      </c>
      <c r="G625" t="s">
        <v>5882</v>
      </c>
      <c r="H625">
        <v>2008</v>
      </c>
      <c r="I625" t="s">
        <v>5883</v>
      </c>
      <c r="J625" t="s">
        <v>102</v>
      </c>
      <c r="K625" t="s">
        <v>5884</v>
      </c>
      <c r="L625">
        <v>1</v>
      </c>
    </row>
    <row r="626" spans="1:14">
      <c r="A626">
        <v>624</v>
      </c>
      <c r="B626" t="s">
        <v>1063</v>
      </c>
      <c r="C626">
        <f>VLOOKUP(B626,[1]Sheet2!A$1:B$100,2,FALSE)</f>
        <v>63</v>
      </c>
      <c r="D626" t="s">
        <v>5885</v>
      </c>
      <c r="E626" s="2"/>
      <c r="F626" t="s">
        <v>5886</v>
      </c>
      <c r="G626" t="s">
        <v>5887</v>
      </c>
      <c r="H626">
        <v>2003</v>
      </c>
      <c r="I626" t="s">
        <v>5888</v>
      </c>
      <c r="J626" t="s">
        <v>4626</v>
      </c>
      <c r="L626">
        <v>1</v>
      </c>
      <c r="N626" t="s">
        <v>34</v>
      </c>
    </row>
    <row r="627" spans="1:14">
      <c r="A627">
        <v>625</v>
      </c>
      <c r="B627" t="s">
        <v>1063</v>
      </c>
      <c r="C627">
        <f>VLOOKUP(B627,[1]Sheet2!A$1:B$100,2,FALSE)</f>
        <v>63</v>
      </c>
      <c r="D627" t="s">
        <v>5889</v>
      </c>
      <c r="E627" t="s">
        <v>5890</v>
      </c>
      <c r="F627" t="s">
        <v>5891</v>
      </c>
      <c r="G627" t="s">
        <v>2025</v>
      </c>
      <c r="H627">
        <v>2010</v>
      </c>
      <c r="I627" t="s">
        <v>5892</v>
      </c>
      <c r="J627" t="s">
        <v>102</v>
      </c>
      <c r="K627" t="s">
        <v>5893</v>
      </c>
      <c r="L627">
        <v>1</v>
      </c>
      <c r="M627" t="s">
        <v>5890</v>
      </c>
      <c r="N627" t="s">
        <v>24</v>
      </c>
    </row>
    <row r="628" spans="1:14">
      <c r="A628">
        <v>626</v>
      </c>
      <c r="B628" t="s">
        <v>1063</v>
      </c>
      <c r="C628">
        <f>VLOOKUP(B628,[1]Sheet2!A$1:B$100,2,FALSE)</f>
        <v>63</v>
      </c>
      <c r="D628" t="s">
        <v>5894</v>
      </c>
      <c r="E628" s="2" t="s">
        <v>5895</v>
      </c>
      <c r="F628" t="s">
        <v>5896</v>
      </c>
      <c r="H628">
        <v>1958</v>
      </c>
      <c r="I628" t="s">
        <v>5897</v>
      </c>
      <c r="J628" t="s">
        <v>22</v>
      </c>
      <c r="K628" t="s">
        <v>5898</v>
      </c>
      <c r="L628">
        <v>1</v>
      </c>
      <c r="M628" t="s">
        <v>5899</v>
      </c>
    </row>
    <row r="629" spans="1:14">
      <c r="A629">
        <v>627</v>
      </c>
      <c r="B629" t="s">
        <v>1063</v>
      </c>
      <c r="C629">
        <f>VLOOKUP(B629,[1]Sheet2!A$1:B$100,2,FALSE)</f>
        <v>63</v>
      </c>
      <c r="D629" t="s">
        <v>5900</v>
      </c>
      <c r="E629" s="2"/>
      <c r="F629" t="s">
        <v>5901</v>
      </c>
      <c r="G629" t="s">
        <v>5902</v>
      </c>
      <c r="H629">
        <v>2003</v>
      </c>
      <c r="J629" t="s">
        <v>4644</v>
      </c>
      <c r="L629">
        <v>1</v>
      </c>
      <c r="N629" t="s">
        <v>34</v>
      </c>
    </row>
    <row r="630" spans="1:14">
      <c r="A630">
        <v>628</v>
      </c>
      <c r="B630" t="s">
        <v>1063</v>
      </c>
      <c r="C630">
        <f>VLOOKUP(B630,[1]Sheet2!A$1:B$100,2,FALSE)</f>
        <v>63</v>
      </c>
      <c r="D630" t="s">
        <v>5903</v>
      </c>
      <c r="E630" s="2" t="s">
        <v>5904</v>
      </c>
      <c r="F630" t="s">
        <v>5905</v>
      </c>
      <c r="G630" t="s">
        <v>5906</v>
      </c>
      <c r="H630">
        <v>2005</v>
      </c>
      <c r="I630" t="s">
        <v>5907</v>
      </c>
      <c r="J630" t="s">
        <v>102</v>
      </c>
      <c r="K630" t="s">
        <v>5908</v>
      </c>
      <c r="L630">
        <v>1</v>
      </c>
      <c r="M630" t="s">
        <v>5904</v>
      </c>
      <c r="N630" t="s">
        <v>24</v>
      </c>
    </row>
    <row r="631" spans="1:14">
      <c r="A631">
        <v>629</v>
      </c>
      <c r="B631" t="s">
        <v>1063</v>
      </c>
      <c r="C631">
        <f>VLOOKUP(B631,[1]Sheet2!A$1:B$100,2,FALSE)</f>
        <v>63</v>
      </c>
      <c r="D631" t="s">
        <v>5909</v>
      </c>
      <c r="E631" t="s">
        <v>5910</v>
      </c>
      <c r="F631" t="s">
        <v>5911</v>
      </c>
      <c r="G631" t="s">
        <v>5912</v>
      </c>
      <c r="H631">
        <v>1996</v>
      </c>
      <c r="I631" t="s">
        <v>5913</v>
      </c>
      <c r="J631" t="s">
        <v>22</v>
      </c>
      <c r="K631" t="s">
        <v>5914</v>
      </c>
      <c r="L631">
        <v>1</v>
      </c>
      <c r="M631" t="s">
        <v>5910</v>
      </c>
      <c r="N631" t="s">
        <v>24</v>
      </c>
    </row>
    <row r="632" spans="1:14">
      <c r="A632">
        <v>630</v>
      </c>
      <c r="B632" t="s">
        <v>1063</v>
      </c>
      <c r="C632">
        <f>VLOOKUP(B632,[1]Sheet2!A$1:B$100,2,FALSE)</f>
        <v>63</v>
      </c>
      <c r="D632" t="s">
        <v>5915</v>
      </c>
      <c r="E632" s="2"/>
      <c r="F632" t="s">
        <v>5916</v>
      </c>
      <c r="G632" t="s">
        <v>5917</v>
      </c>
      <c r="H632">
        <v>2001</v>
      </c>
      <c r="J632" t="s">
        <v>167</v>
      </c>
      <c r="L632">
        <v>1</v>
      </c>
      <c r="N632" t="s">
        <v>34</v>
      </c>
    </row>
    <row r="633" spans="1:14">
      <c r="A633">
        <v>631</v>
      </c>
      <c r="B633" t="s">
        <v>607</v>
      </c>
      <c r="C633">
        <f>VLOOKUP(B633,[1]Sheet2!A$1:B$100,2,FALSE)</f>
        <v>64</v>
      </c>
      <c r="D633" t="s">
        <v>5918</v>
      </c>
      <c r="E633" t="s">
        <v>5919</v>
      </c>
      <c r="F633" t="s">
        <v>5920</v>
      </c>
      <c r="G633" t="s">
        <v>5921</v>
      </c>
      <c r="H633">
        <v>2008</v>
      </c>
      <c r="I633" t="s">
        <v>5922</v>
      </c>
      <c r="J633" t="s">
        <v>22</v>
      </c>
      <c r="K633" t="s">
        <v>5923</v>
      </c>
      <c r="L633">
        <v>1</v>
      </c>
      <c r="M633" t="s">
        <v>5924</v>
      </c>
    </row>
    <row r="634" spans="1:14">
      <c r="A634">
        <v>632</v>
      </c>
      <c r="B634" t="s">
        <v>607</v>
      </c>
      <c r="C634">
        <f>VLOOKUP(B634,[1]Sheet2!A$1:B$100,2,FALSE)</f>
        <v>64</v>
      </c>
      <c r="D634" t="s">
        <v>5925</v>
      </c>
      <c r="E634" t="s">
        <v>5926</v>
      </c>
      <c r="F634" t="s">
        <v>5927</v>
      </c>
      <c r="G634" t="s">
        <v>423</v>
      </c>
      <c r="H634">
        <v>2011</v>
      </c>
      <c r="I634" t="s">
        <v>424</v>
      </c>
      <c r="J634" t="s">
        <v>22</v>
      </c>
      <c r="K634" t="s">
        <v>5928</v>
      </c>
      <c r="L634">
        <v>1</v>
      </c>
      <c r="M634" t="s">
        <v>5929</v>
      </c>
    </row>
    <row r="635" spans="1:14">
      <c r="A635">
        <v>633</v>
      </c>
      <c r="B635" t="s">
        <v>607</v>
      </c>
      <c r="C635">
        <f>VLOOKUP(B635,[1]Sheet2!A$1:B$100,2,FALSE)</f>
        <v>64</v>
      </c>
      <c r="D635" t="s">
        <v>5930</v>
      </c>
      <c r="E635" t="s">
        <v>5931</v>
      </c>
      <c r="F635" t="s">
        <v>5932</v>
      </c>
      <c r="G635" t="s">
        <v>5115</v>
      </c>
      <c r="H635">
        <v>1995</v>
      </c>
      <c r="I635" t="s">
        <v>97</v>
      </c>
      <c r="J635" t="s">
        <v>22</v>
      </c>
      <c r="K635" t="s">
        <v>5933</v>
      </c>
      <c r="L635">
        <v>1</v>
      </c>
    </row>
    <row r="636" spans="1:14">
      <c r="A636">
        <v>634</v>
      </c>
      <c r="B636" t="s">
        <v>607</v>
      </c>
      <c r="C636">
        <f>VLOOKUP(B636,[1]Sheet2!A$1:B$100,2,FALSE)</f>
        <v>64</v>
      </c>
      <c r="D636" t="s">
        <v>5934</v>
      </c>
      <c r="E636" t="s">
        <v>5935</v>
      </c>
      <c r="F636" t="s">
        <v>5936</v>
      </c>
      <c r="G636" t="s">
        <v>5937</v>
      </c>
      <c r="H636">
        <v>2007</v>
      </c>
      <c r="I636" t="s">
        <v>5413</v>
      </c>
      <c r="J636" t="s">
        <v>102</v>
      </c>
      <c r="K636" t="s">
        <v>5938</v>
      </c>
      <c r="L636">
        <v>2</v>
      </c>
    </row>
    <row r="637" spans="1:14">
      <c r="A637">
        <v>635</v>
      </c>
      <c r="B637" t="s">
        <v>607</v>
      </c>
      <c r="C637">
        <f>VLOOKUP(B637,[1]Sheet2!A$1:B$100,2,FALSE)</f>
        <v>64</v>
      </c>
      <c r="D637" t="s">
        <v>5939</v>
      </c>
      <c r="E637" s="2" t="s">
        <v>5940</v>
      </c>
      <c r="F637" t="s">
        <v>5941</v>
      </c>
      <c r="G637" t="s">
        <v>5942</v>
      </c>
      <c r="H637">
        <v>1996</v>
      </c>
      <c r="I637" t="s">
        <v>5943</v>
      </c>
      <c r="J637" t="s">
        <v>22</v>
      </c>
      <c r="K637" t="s">
        <v>5944</v>
      </c>
      <c r="L637">
        <v>30</v>
      </c>
    </row>
    <row r="638" spans="1:14">
      <c r="A638">
        <v>636</v>
      </c>
      <c r="B638" t="s">
        <v>607</v>
      </c>
      <c r="C638">
        <f>VLOOKUP(B638,[1]Sheet2!A$1:B$100,2,FALSE)</f>
        <v>64</v>
      </c>
      <c r="D638" t="s">
        <v>5945</v>
      </c>
      <c r="E638" s="2" t="s">
        <v>5946</v>
      </c>
      <c r="F638" t="s">
        <v>5947</v>
      </c>
      <c r="G638" t="s">
        <v>2529</v>
      </c>
      <c r="H638">
        <v>2002</v>
      </c>
      <c r="I638" t="s">
        <v>5948</v>
      </c>
      <c r="J638" t="s">
        <v>22</v>
      </c>
      <c r="K638" t="s">
        <v>5949</v>
      </c>
      <c r="L638">
        <v>1</v>
      </c>
      <c r="M638" t="s">
        <v>5946</v>
      </c>
      <c r="N638" t="s">
        <v>24</v>
      </c>
    </row>
    <row r="639" spans="1:14">
      <c r="A639">
        <v>637</v>
      </c>
      <c r="B639" t="s">
        <v>607</v>
      </c>
      <c r="C639">
        <f>VLOOKUP(B639,[1]Sheet2!A$1:B$100,2,FALSE)</f>
        <v>64</v>
      </c>
      <c r="D639" t="s">
        <v>5950</v>
      </c>
      <c r="E639" s="2" t="s">
        <v>5951</v>
      </c>
      <c r="F639" t="s">
        <v>5952</v>
      </c>
      <c r="G639" t="s">
        <v>5953</v>
      </c>
      <c r="H639">
        <v>2012</v>
      </c>
      <c r="I639" t="s">
        <v>5954</v>
      </c>
      <c r="J639" t="s">
        <v>167</v>
      </c>
      <c r="K639" t="s">
        <v>5955</v>
      </c>
      <c r="L639">
        <v>1</v>
      </c>
      <c r="M639" t="s">
        <v>5951</v>
      </c>
      <c r="N639" t="s">
        <v>24</v>
      </c>
    </row>
    <row r="640" spans="1:14">
      <c r="A640">
        <v>638</v>
      </c>
      <c r="B640" t="s">
        <v>607</v>
      </c>
      <c r="C640">
        <f>VLOOKUP(B640,[1]Sheet2!A$1:B$100,2,FALSE)</f>
        <v>64</v>
      </c>
      <c r="D640" t="s">
        <v>5956</v>
      </c>
      <c r="F640" t="s">
        <v>5957</v>
      </c>
      <c r="G640" t="s">
        <v>5958</v>
      </c>
      <c r="H640">
        <v>1990</v>
      </c>
      <c r="J640" t="s">
        <v>102</v>
      </c>
      <c r="L640">
        <v>1</v>
      </c>
      <c r="N640" t="s">
        <v>34</v>
      </c>
    </row>
    <row r="641" spans="1:14">
      <c r="A641">
        <v>639</v>
      </c>
      <c r="B641" t="s">
        <v>607</v>
      </c>
      <c r="C641">
        <f>VLOOKUP(B641,[1]Sheet2!A$1:B$100,2,FALSE)</f>
        <v>64</v>
      </c>
      <c r="D641" t="s">
        <v>5959</v>
      </c>
      <c r="E641" t="s">
        <v>5960</v>
      </c>
      <c r="F641" t="s">
        <v>5961</v>
      </c>
      <c r="G641" t="s">
        <v>5962</v>
      </c>
      <c r="H641">
        <v>2013</v>
      </c>
      <c r="I641" t="s">
        <v>5963</v>
      </c>
      <c r="J641" t="s">
        <v>22</v>
      </c>
      <c r="K641" t="s">
        <v>5964</v>
      </c>
      <c r="L641">
        <v>1</v>
      </c>
      <c r="M641" t="s">
        <v>5960</v>
      </c>
      <c r="N641" t="s">
        <v>24</v>
      </c>
    </row>
    <row r="642" spans="1:14">
      <c r="A642">
        <v>640</v>
      </c>
      <c r="B642" t="s">
        <v>607</v>
      </c>
      <c r="C642">
        <f>VLOOKUP(B642,[1]Sheet2!A$1:B$100,2,FALSE)</f>
        <v>64</v>
      </c>
      <c r="D642" t="s">
        <v>5965</v>
      </c>
      <c r="E642" s="2"/>
      <c r="F642" t="s">
        <v>5966</v>
      </c>
      <c r="G642" t="s">
        <v>5967</v>
      </c>
      <c r="H642">
        <v>2010</v>
      </c>
      <c r="I642" t="s">
        <v>5968</v>
      </c>
      <c r="J642" t="s">
        <v>4626</v>
      </c>
      <c r="L642">
        <v>1</v>
      </c>
      <c r="N642" t="s">
        <v>34</v>
      </c>
    </row>
    <row r="643" spans="1:14">
      <c r="A643">
        <v>641</v>
      </c>
      <c r="B643" t="s">
        <v>306</v>
      </c>
      <c r="C643">
        <f>VLOOKUP(B643,[1]Sheet2!A$1:B$100,2,FALSE)</f>
        <v>65</v>
      </c>
      <c r="D643" t="s">
        <v>5969</v>
      </c>
      <c r="E643" s="2"/>
      <c r="F643" t="s">
        <v>5970</v>
      </c>
      <c r="G643" t="s">
        <v>5971</v>
      </c>
      <c r="H643">
        <v>1961</v>
      </c>
      <c r="J643" t="s">
        <v>22</v>
      </c>
      <c r="L643">
        <v>1</v>
      </c>
      <c r="N643" t="s">
        <v>34</v>
      </c>
    </row>
    <row r="644" spans="1:14">
      <c r="A644">
        <v>642</v>
      </c>
      <c r="B644" t="s">
        <v>306</v>
      </c>
      <c r="C644">
        <f>VLOOKUP(B644,[1]Sheet2!A$1:B$100,2,FALSE)</f>
        <v>65</v>
      </c>
      <c r="D644" t="s">
        <v>5972</v>
      </c>
      <c r="E644" t="s">
        <v>5973</v>
      </c>
      <c r="F644" t="s">
        <v>5974</v>
      </c>
      <c r="G644" t="s">
        <v>5975</v>
      </c>
      <c r="H644">
        <v>2001</v>
      </c>
      <c r="I644" t="s">
        <v>535</v>
      </c>
      <c r="J644" t="s">
        <v>22</v>
      </c>
      <c r="K644" t="s">
        <v>5976</v>
      </c>
      <c r="L644">
        <v>1</v>
      </c>
    </row>
    <row r="645" spans="1:14">
      <c r="A645">
        <v>643</v>
      </c>
      <c r="B645" t="s">
        <v>306</v>
      </c>
      <c r="C645">
        <f>VLOOKUP(B645,[1]Sheet2!A$1:B$100,2,FALSE)</f>
        <v>65</v>
      </c>
      <c r="D645" t="s">
        <v>5977</v>
      </c>
      <c r="E645" t="s">
        <v>5978</v>
      </c>
      <c r="F645" t="s">
        <v>5979</v>
      </c>
      <c r="G645" t="s">
        <v>1471</v>
      </c>
      <c r="H645">
        <v>2014</v>
      </c>
      <c r="I645" t="s">
        <v>535</v>
      </c>
      <c r="J645" t="s">
        <v>22</v>
      </c>
      <c r="K645" t="s">
        <v>5980</v>
      </c>
      <c r="L645">
        <v>1</v>
      </c>
    </row>
    <row r="646" spans="1:14">
      <c r="A646">
        <v>644</v>
      </c>
      <c r="B646" t="s">
        <v>306</v>
      </c>
      <c r="C646">
        <f>VLOOKUP(B646,[1]Sheet2!A$1:B$100,2,FALSE)</f>
        <v>65</v>
      </c>
      <c r="D646" t="s">
        <v>5981</v>
      </c>
      <c r="E646" t="s">
        <v>5982</v>
      </c>
      <c r="F646" t="s">
        <v>5983</v>
      </c>
      <c r="G646" t="s">
        <v>5984</v>
      </c>
      <c r="H646">
        <v>2009</v>
      </c>
      <c r="I646" t="s">
        <v>863</v>
      </c>
      <c r="J646" t="s">
        <v>22</v>
      </c>
      <c r="K646" t="s">
        <v>5985</v>
      </c>
      <c r="L646">
        <v>1</v>
      </c>
      <c r="M646" t="s">
        <v>5986</v>
      </c>
    </row>
    <row r="647" spans="1:14">
      <c r="A647">
        <v>645</v>
      </c>
      <c r="B647" t="s">
        <v>306</v>
      </c>
      <c r="C647">
        <f>VLOOKUP(B647,[1]Sheet2!A$1:B$100,2,FALSE)</f>
        <v>65</v>
      </c>
      <c r="D647" t="s">
        <v>5987</v>
      </c>
      <c r="F647" t="s">
        <v>5988</v>
      </c>
      <c r="G647" t="s">
        <v>5989</v>
      </c>
      <c r="H647">
        <v>2001</v>
      </c>
      <c r="I647" t="s">
        <v>5990</v>
      </c>
      <c r="J647" t="s">
        <v>4626</v>
      </c>
      <c r="L647">
        <v>1</v>
      </c>
      <c r="N647" t="s">
        <v>34</v>
      </c>
    </row>
    <row r="648" spans="1:14">
      <c r="A648">
        <v>646</v>
      </c>
      <c r="B648" t="s">
        <v>306</v>
      </c>
      <c r="C648">
        <f>VLOOKUP(B648,[1]Sheet2!A$1:B$100,2,FALSE)</f>
        <v>65</v>
      </c>
      <c r="D648" t="s">
        <v>5991</v>
      </c>
      <c r="E648" t="s">
        <v>5992</v>
      </c>
      <c r="F648" t="s">
        <v>5993</v>
      </c>
      <c r="G648" t="s">
        <v>3784</v>
      </c>
      <c r="H648">
        <v>2014</v>
      </c>
      <c r="I648" t="s">
        <v>97</v>
      </c>
      <c r="J648" t="s">
        <v>22</v>
      </c>
      <c r="K648" t="s">
        <v>5994</v>
      </c>
      <c r="L648">
        <v>2</v>
      </c>
      <c r="M648" t="s">
        <v>5995</v>
      </c>
    </row>
    <row r="649" spans="1:14">
      <c r="A649">
        <v>647</v>
      </c>
      <c r="B649" t="s">
        <v>306</v>
      </c>
      <c r="C649">
        <f>VLOOKUP(B649,[1]Sheet2!A$1:B$100,2,FALSE)</f>
        <v>65</v>
      </c>
      <c r="D649" t="s">
        <v>5996</v>
      </c>
      <c r="E649" s="2"/>
      <c r="F649" t="s">
        <v>5997</v>
      </c>
      <c r="G649" t="s">
        <v>5998</v>
      </c>
      <c r="H649">
        <v>2003</v>
      </c>
      <c r="J649" t="s">
        <v>22</v>
      </c>
      <c r="L649">
        <v>1</v>
      </c>
      <c r="N649" t="s">
        <v>34</v>
      </c>
    </row>
    <row r="650" spans="1:14">
      <c r="A650">
        <v>648</v>
      </c>
      <c r="B650" t="s">
        <v>306</v>
      </c>
      <c r="C650">
        <f>VLOOKUP(B650,[1]Sheet2!A$1:B$100,2,FALSE)</f>
        <v>65</v>
      </c>
      <c r="D650" t="s">
        <v>5999</v>
      </c>
      <c r="E650" s="2"/>
      <c r="F650" t="s">
        <v>6000</v>
      </c>
      <c r="J650" t="s">
        <v>22</v>
      </c>
      <c r="L650">
        <v>1</v>
      </c>
      <c r="N650" t="s">
        <v>34</v>
      </c>
    </row>
    <row r="651" spans="1:14">
      <c r="A651">
        <v>649</v>
      </c>
      <c r="B651" t="s">
        <v>306</v>
      </c>
      <c r="C651">
        <f>VLOOKUP(B651,[1]Sheet2!A$1:B$100,2,FALSE)</f>
        <v>65</v>
      </c>
      <c r="D651" t="s">
        <v>6001</v>
      </c>
      <c r="E651" s="2" t="s">
        <v>6002</v>
      </c>
      <c r="F651" t="s">
        <v>6003</v>
      </c>
      <c r="G651" t="s">
        <v>6004</v>
      </c>
      <c r="H651">
        <v>2002</v>
      </c>
      <c r="I651" t="s">
        <v>5509</v>
      </c>
      <c r="J651" t="s">
        <v>22</v>
      </c>
      <c r="K651" t="s">
        <v>6005</v>
      </c>
      <c r="L651">
        <v>1</v>
      </c>
      <c r="N651" t="s">
        <v>34</v>
      </c>
    </row>
    <row r="652" spans="1:14">
      <c r="A652">
        <v>650</v>
      </c>
      <c r="B652" t="s">
        <v>306</v>
      </c>
      <c r="C652">
        <f>VLOOKUP(B652,[1]Sheet2!A$1:B$100,2,FALSE)</f>
        <v>65</v>
      </c>
      <c r="D652" t="s">
        <v>6006</v>
      </c>
      <c r="E652" s="2" t="s">
        <v>6007</v>
      </c>
      <c r="F652" t="s">
        <v>6008</v>
      </c>
      <c r="H652">
        <v>1998</v>
      </c>
      <c r="I652" t="s">
        <v>5172</v>
      </c>
      <c r="J652" t="s">
        <v>4626</v>
      </c>
      <c r="K652" t="s">
        <v>6009</v>
      </c>
      <c r="L652">
        <v>1</v>
      </c>
      <c r="N652" t="s">
        <v>34</v>
      </c>
    </row>
    <row r="653" spans="1:14">
      <c r="A653">
        <v>651</v>
      </c>
      <c r="B653" t="s">
        <v>53</v>
      </c>
      <c r="C653">
        <f>VLOOKUP(B653,[1]Sheet2!A$1:B$100,2,FALSE)</f>
        <v>66</v>
      </c>
      <c r="D653" t="s">
        <v>6010</v>
      </c>
      <c r="E653" s="2"/>
      <c r="F653" t="s">
        <v>6011</v>
      </c>
      <c r="G653" t="s">
        <v>6012</v>
      </c>
      <c r="H653">
        <v>2004</v>
      </c>
      <c r="I653" t="s">
        <v>4892</v>
      </c>
      <c r="J653" t="s">
        <v>22</v>
      </c>
      <c r="L653">
        <v>1</v>
      </c>
      <c r="N653" t="s">
        <v>34</v>
      </c>
    </row>
    <row r="654" spans="1:14">
      <c r="A654">
        <v>652</v>
      </c>
      <c r="B654" t="s">
        <v>53</v>
      </c>
      <c r="C654">
        <f>VLOOKUP(B654,[1]Sheet2!A$1:B$100,2,FALSE)</f>
        <v>66</v>
      </c>
      <c r="D654" t="s">
        <v>6013</v>
      </c>
      <c r="F654" t="s">
        <v>6014</v>
      </c>
      <c r="G654" t="s">
        <v>6015</v>
      </c>
      <c r="H654">
        <v>2004</v>
      </c>
      <c r="J654" t="s">
        <v>167</v>
      </c>
      <c r="L654">
        <v>1</v>
      </c>
      <c r="N654" t="s">
        <v>34</v>
      </c>
    </row>
    <row r="655" spans="1:14">
      <c r="A655">
        <v>653</v>
      </c>
      <c r="B655" t="s">
        <v>53</v>
      </c>
      <c r="C655">
        <f>VLOOKUP(B655,[1]Sheet2!A$1:B$100,2,FALSE)</f>
        <v>66</v>
      </c>
      <c r="D655" t="s">
        <v>6016</v>
      </c>
      <c r="E655" s="2" t="s">
        <v>6017</v>
      </c>
      <c r="F655" t="s">
        <v>6018</v>
      </c>
      <c r="G655" t="s">
        <v>6019</v>
      </c>
      <c r="H655">
        <v>1992</v>
      </c>
      <c r="I655" t="s">
        <v>4686</v>
      </c>
      <c r="J655" t="s">
        <v>22</v>
      </c>
      <c r="K655" t="s">
        <v>6020</v>
      </c>
      <c r="L655">
        <v>1</v>
      </c>
      <c r="N655" t="s">
        <v>34</v>
      </c>
    </row>
    <row r="656" spans="1:14">
      <c r="A656">
        <v>654</v>
      </c>
      <c r="B656" t="s">
        <v>53</v>
      </c>
      <c r="C656">
        <f>VLOOKUP(B656,[1]Sheet2!A$1:B$100,2,FALSE)</f>
        <v>66</v>
      </c>
      <c r="D656" t="s">
        <v>6021</v>
      </c>
      <c r="E656" t="s">
        <v>6022</v>
      </c>
      <c r="F656" t="s">
        <v>6023</v>
      </c>
      <c r="G656" t="s">
        <v>6024</v>
      </c>
      <c r="H656">
        <v>1997</v>
      </c>
      <c r="I656" t="s">
        <v>4686</v>
      </c>
      <c r="J656" t="s">
        <v>22</v>
      </c>
      <c r="K656" t="s">
        <v>6025</v>
      </c>
      <c r="L656">
        <v>1</v>
      </c>
      <c r="N656" t="s">
        <v>34</v>
      </c>
    </row>
    <row r="657" spans="1:14">
      <c r="A657">
        <v>655</v>
      </c>
      <c r="B657" t="s">
        <v>53</v>
      </c>
      <c r="C657">
        <f>VLOOKUP(B657,[1]Sheet2!A$1:B$100,2,FALSE)</f>
        <v>66</v>
      </c>
      <c r="D657" t="s">
        <v>6026</v>
      </c>
      <c r="E657" s="2"/>
      <c r="F657" t="s">
        <v>6027</v>
      </c>
      <c r="G657" t="s">
        <v>6028</v>
      </c>
      <c r="H657">
        <v>2004</v>
      </c>
      <c r="J657" t="s">
        <v>22</v>
      </c>
      <c r="L657">
        <v>1</v>
      </c>
      <c r="N657" t="s">
        <v>34</v>
      </c>
    </row>
    <row r="658" spans="1:14">
      <c r="A658">
        <v>656</v>
      </c>
      <c r="B658" t="s">
        <v>53</v>
      </c>
      <c r="C658">
        <f>VLOOKUP(B658,[1]Sheet2!A$1:B$100,2,FALSE)</f>
        <v>66</v>
      </c>
      <c r="D658" t="s">
        <v>6029</v>
      </c>
      <c r="F658" t="s">
        <v>6030</v>
      </c>
      <c r="G658" t="s">
        <v>6031</v>
      </c>
      <c r="H658">
        <v>2010</v>
      </c>
      <c r="J658" t="s">
        <v>22</v>
      </c>
      <c r="L658">
        <v>1</v>
      </c>
      <c r="N658" t="s">
        <v>34</v>
      </c>
    </row>
    <row r="659" spans="1:14">
      <c r="A659">
        <v>657</v>
      </c>
      <c r="B659" t="s">
        <v>53</v>
      </c>
      <c r="C659">
        <f>VLOOKUP(B659,[1]Sheet2!A$1:B$100,2,FALSE)</f>
        <v>66</v>
      </c>
      <c r="D659" t="s">
        <v>6032</v>
      </c>
      <c r="E659" s="2"/>
      <c r="F659" t="s">
        <v>6033</v>
      </c>
      <c r="J659" t="s">
        <v>167</v>
      </c>
      <c r="L659">
        <v>1</v>
      </c>
      <c r="N659" t="s">
        <v>34</v>
      </c>
    </row>
    <row r="660" spans="1:14">
      <c r="A660">
        <v>658</v>
      </c>
      <c r="B660" t="s">
        <v>53</v>
      </c>
      <c r="C660">
        <f>VLOOKUP(B660,[1]Sheet2!A$1:B$100,2,FALSE)</f>
        <v>66</v>
      </c>
      <c r="D660" t="s">
        <v>6034</v>
      </c>
      <c r="E660" s="2" t="s">
        <v>6035</v>
      </c>
      <c r="F660" t="s">
        <v>6036</v>
      </c>
      <c r="H660">
        <v>2003</v>
      </c>
      <c r="I660" t="s">
        <v>4727</v>
      </c>
      <c r="J660" t="s">
        <v>4626</v>
      </c>
      <c r="K660" t="s">
        <v>6037</v>
      </c>
      <c r="L660">
        <v>1</v>
      </c>
      <c r="N660" t="s">
        <v>34</v>
      </c>
    </row>
    <row r="661" spans="1:14">
      <c r="A661">
        <v>659</v>
      </c>
      <c r="B661" t="s">
        <v>53</v>
      </c>
      <c r="C661">
        <f>VLOOKUP(B661,[1]Sheet2!A$1:B$100,2,FALSE)</f>
        <v>66</v>
      </c>
      <c r="D661" t="s">
        <v>6038</v>
      </c>
      <c r="E661" s="2"/>
      <c r="F661" t="s">
        <v>6039</v>
      </c>
      <c r="H661">
        <v>2009</v>
      </c>
      <c r="I661" t="s">
        <v>6040</v>
      </c>
      <c r="J661" t="s">
        <v>4626</v>
      </c>
      <c r="L661">
        <v>1</v>
      </c>
      <c r="N661" t="s">
        <v>34</v>
      </c>
    </row>
    <row r="662" spans="1:14">
      <c r="A662">
        <v>660</v>
      </c>
      <c r="B662" t="s">
        <v>53</v>
      </c>
      <c r="C662">
        <f>VLOOKUP(B662,[1]Sheet2!A$1:B$100,2,FALSE)</f>
        <v>66</v>
      </c>
      <c r="D662" t="s">
        <v>6041</v>
      </c>
      <c r="E662" s="2" t="s">
        <v>6042</v>
      </c>
      <c r="F662" t="s">
        <v>4762</v>
      </c>
      <c r="H662">
        <v>2010</v>
      </c>
      <c r="I662" t="s">
        <v>6043</v>
      </c>
      <c r="J662" t="s">
        <v>167</v>
      </c>
      <c r="K662" t="s">
        <v>6044</v>
      </c>
      <c r="L662">
        <v>1</v>
      </c>
      <c r="N662" t="s">
        <v>34</v>
      </c>
    </row>
    <row r="663" spans="1:14">
      <c r="A663">
        <v>661</v>
      </c>
      <c r="B663" t="s">
        <v>59</v>
      </c>
      <c r="C663">
        <f>VLOOKUP(B663,[1]Sheet2!A$1:B$100,2,FALSE)</f>
        <v>67</v>
      </c>
      <c r="D663" t="s">
        <v>6045</v>
      </c>
      <c r="E663" s="2"/>
      <c r="F663" t="s">
        <v>6046</v>
      </c>
      <c r="H663">
        <v>2000</v>
      </c>
      <c r="I663" t="s">
        <v>6047</v>
      </c>
      <c r="J663" t="s">
        <v>4626</v>
      </c>
      <c r="L663">
        <v>1</v>
      </c>
      <c r="N663" t="s">
        <v>34</v>
      </c>
    </row>
    <row r="664" spans="1:14">
      <c r="A664">
        <v>662</v>
      </c>
      <c r="B664" t="s">
        <v>59</v>
      </c>
      <c r="C664">
        <f>VLOOKUP(B664,[1]Sheet2!A$1:B$100,2,FALSE)</f>
        <v>67</v>
      </c>
      <c r="D664" t="s">
        <v>6048</v>
      </c>
      <c r="F664" t="s">
        <v>6049</v>
      </c>
      <c r="H664">
        <v>2009</v>
      </c>
      <c r="I664" t="s">
        <v>6050</v>
      </c>
      <c r="J664" t="s">
        <v>167</v>
      </c>
      <c r="L664">
        <v>1</v>
      </c>
      <c r="N664" t="s">
        <v>34</v>
      </c>
    </row>
    <row r="665" spans="1:14">
      <c r="A665">
        <v>663</v>
      </c>
      <c r="B665" t="s">
        <v>59</v>
      </c>
      <c r="C665">
        <f>VLOOKUP(B665,[1]Sheet2!A$1:B$100,2,FALSE)</f>
        <v>67</v>
      </c>
      <c r="D665" t="s">
        <v>6051</v>
      </c>
      <c r="E665" s="2"/>
      <c r="F665" t="s">
        <v>6052</v>
      </c>
      <c r="H665">
        <v>1993</v>
      </c>
      <c r="I665" t="s">
        <v>6053</v>
      </c>
      <c r="J665" t="s">
        <v>4626</v>
      </c>
      <c r="L665">
        <v>1</v>
      </c>
      <c r="N665" t="s">
        <v>34</v>
      </c>
    </row>
    <row r="666" spans="1:14">
      <c r="A666">
        <v>664</v>
      </c>
      <c r="B666" t="s">
        <v>59</v>
      </c>
      <c r="C666">
        <f>VLOOKUP(B666,[1]Sheet2!A$1:B$100,2,FALSE)</f>
        <v>67</v>
      </c>
      <c r="D666" t="s">
        <v>6054</v>
      </c>
      <c r="F666" t="s">
        <v>6055</v>
      </c>
      <c r="G666" t="s">
        <v>6056</v>
      </c>
      <c r="H666">
        <v>2008</v>
      </c>
      <c r="J666" t="s">
        <v>167</v>
      </c>
      <c r="L666">
        <v>1</v>
      </c>
      <c r="N666" t="s">
        <v>34</v>
      </c>
    </row>
    <row r="667" spans="1:14">
      <c r="A667">
        <v>665</v>
      </c>
      <c r="B667" t="s">
        <v>59</v>
      </c>
      <c r="C667">
        <f>VLOOKUP(B667,[1]Sheet2!A$1:B$100,2,FALSE)</f>
        <v>67</v>
      </c>
      <c r="D667" t="s">
        <v>6057</v>
      </c>
      <c r="E667" t="s">
        <v>6058</v>
      </c>
      <c r="F667" t="s">
        <v>6059</v>
      </c>
      <c r="G667" t="s">
        <v>6060</v>
      </c>
      <c r="H667">
        <v>2001</v>
      </c>
      <c r="I667" t="s">
        <v>535</v>
      </c>
      <c r="J667" t="s">
        <v>22</v>
      </c>
      <c r="K667" t="s">
        <v>6061</v>
      </c>
      <c r="L667">
        <v>1</v>
      </c>
    </row>
    <row r="668" spans="1:14">
      <c r="A668">
        <v>666</v>
      </c>
      <c r="B668" t="s">
        <v>59</v>
      </c>
      <c r="C668">
        <f>VLOOKUP(B668,[1]Sheet2!A$1:B$100,2,FALSE)</f>
        <v>67</v>
      </c>
      <c r="D668" t="s">
        <v>6062</v>
      </c>
      <c r="E668" s="2" t="s">
        <v>6063</v>
      </c>
      <c r="F668" t="s">
        <v>6064</v>
      </c>
      <c r="H668">
        <v>2009</v>
      </c>
      <c r="I668" t="s">
        <v>4715</v>
      </c>
      <c r="J668" t="s">
        <v>4626</v>
      </c>
      <c r="K668" t="s">
        <v>6065</v>
      </c>
      <c r="L668">
        <v>1</v>
      </c>
      <c r="N668" t="s">
        <v>4501</v>
      </c>
    </row>
    <row r="669" spans="1:14">
      <c r="A669">
        <v>667</v>
      </c>
      <c r="B669" t="s">
        <v>59</v>
      </c>
      <c r="C669">
        <f>VLOOKUP(B669,[1]Sheet2!A$1:B$100,2,FALSE)</f>
        <v>67</v>
      </c>
      <c r="D669" t="s">
        <v>6066</v>
      </c>
      <c r="E669" t="s">
        <v>6067</v>
      </c>
      <c r="F669" t="s">
        <v>6068</v>
      </c>
      <c r="G669" t="s">
        <v>6069</v>
      </c>
      <c r="H669">
        <v>2012</v>
      </c>
      <c r="I669" t="s">
        <v>5812</v>
      </c>
      <c r="J669" t="s">
        <v>22</v>
      </c>
      <c r="K669" t="s">
        <v>6070</v>
      </c>
      <c r="L669">
        <v>1</v>
      </c>
      <c r="M669" t="s">
        <v>6067</v>
      </c>
      <c r="N669" t="s">
        <v>24</v>
      </c>
    </row>
    <row r="670" spans="1:14">
      <c r="A670">
        <v>668</v>
      </c>
      <c r="B670" t="s">
        <v>59</v>
      </c>
      <c r="C670">
        <f>VLOOKUP(B670,[1]Sheet2!A$1:B$100,2,FALSE)</f>
        <v>67</v>
      </c>
      <c r="D670" t="s">
        <v>6071</v>
      </c>
      <c r="E670" t="s">
        <v>6072</v>
      </c>
      <c r="F670" t="s">
        <v>6073</v>
      </c>
      <c r="G670" t="s">
        <v>848</v>
      </c>
      <c r="H670">
        <v>2013</v>
      </c>
      <c r="I670" t="s">
        <v>4685</v>
      </c>
      <c r="J670" t="s">
        <v>22</v>
      </c>
      <c r="K670" t="s">
        <v>6074</v>
      </c>
      <c r="L670">
        <v>2</v>
      </c>
      <c r="M670" t="s">
        <v>6072</v>
      </c>
      <c r="N670" t="s">
        <v>24</v>
      </c>
    </row>
    <row r="671" spans="1:14">
      <c r="A671">
        <v>669</v>
      </c>
      <c r="B671" t="s">
        <v>59</v>
      </c>
      <c r="C671">
        <f>VLOOKUP(B671,[1]Sheet2!A$1:B$100,2,FALSE)</f>
        <v>67</v>
      </c>
      <c r="D671" t="s">
        <v>6075</v>
      </c>
      <c r="E671" s="2"/>
      <c r="F671" t="s">
        <v>6076</v>
      </c>
      <c r="H671">
        <v>2010</v>
      </c>
      <c r="I671" t="s">
        <v>6077</v>
      </c>
      <c r="J671" t="s">
        <v>4626</v>
      </c>
      <c r="L671">
        <v>1</v>
      </c>
      <c r="N671" t="s">
        <v>34</v>
      </c>
    </row>
    <row r="672" spans="1:14">
      <c r="A672">
        <v>670</v>
      </c>
      <c r="B672" t="s">
        <v>59</v>
      </c>
      <c r="C672">
        <f>VLOOKUP(B672,[1]Sheet2!A$1:B$100,2,FALSE)</f>
        <v>67</v>
      </c>
      <c r="D672" t="s">
        <v>6078</v>
      </c>
      <c r="E672" s="2" t="s">
        <v>6079</v>
      </c>
      <c r="F672" t="s">
        <v>6080</v>
      </c>
      <c r="H672">
        <v>2000</v>
      </c>
      <c r="I672" t="s">
        <v>4681</v>
      </c>
      <c r="J672" t="s">
        <v>102</v>
      </c>
      <c r="K672" t="s">
        <v>6081</v>
      </c>
      <c r="N672" t="s">
        <v>34</v>
      </c>
    </row>
    <row r="673" spans="1:14">
      <c r="A673">
        <v>671</v>
      </c>
      <c r="B673" t="s">
        <v>386</v>
      </c>
      <c r="C673">
        <f>VLOOKUP(B673,[1]Sheet2!A$1:B$100,2,FALSE)</f>
        <v>68</v>
      </c>
      <c r="D673" t="s">
        <v>6082</v>
      </c>
      <c r="E673" s="2" t="s">
        <v>6083</v>
      </c>
      <c r="F673" t="s">
        <v>6084</v>
      </c>
      <c r="J673" t="s">
        <v>22</v>
      </c>
      <c r="K673" t="s">
        <v>6085</v>
      </c>
      <c r="M673" t="s">
        <v>6083</v>
      </c>
      <c r="N673" t="s">
        <v>24</v>
      </c>
    </row>
    <row r="674" spans="1:14">
      <c r="A674">
        <v>672</v>
      </c>
      <c r="B674" t="s">
        <v>386</v>
      </c>
      <c r="C674">
        <f>VLOOKUP(B674,[1]Sheet2!A$1:B$100,2,FALSE)</f>
        <v>68</v>
      </c>
      <c r="D674" t="s">
        <v>4223</v>
      </c>
      <c r="E674" t="s">
        <v>6086</v>
      </c>
      <c r="F674" t="s">
        <v>6087</v>
      </c>
      <c r="G674" t="s">
        <v>5412</v>
      </c>
      <c r="H674">
        <v>2011</v>
      </c>
      <c r="I674" t="s">
        <v>5413</v>
      </c>
      <c r="J674" t="s">
        <v>102</v>
      </c>
      <c r="K674" t="s">
        <v>6088</v>
      </c>
    </row>
    <row r="675" spans="1:14">
      <c r="A675">
        <v>673</v>
      </c>
      <c r="B675" t="s">
        <v>386</v>
      </c>
      <c r="C675">
        <f>VLOOKUP(B675,[1]Sheet2!A$1:B$100,2,FALSE)</f>
        <v>68</v>
      </c>
      <c r="D675" t="s">
        <v>6089</v>
      </c>
      <c r="E675" s="2" t="s">
        <v>6090</v>
      </c>
      <c r="F675" t="s">
        <v>3179</v>
      </c>
      <c r="H675">
        <v>2007</v>
      </c>
      <c r="I675" t="s">
        <v>6091</v>
      </c>
      <c r="J675" t="s">
        <v>102</v>
      </c>
      <c r="K675" t="s">
        <v>6092</v>
      </c>
    </row>
    <row r="676" spans="1:14">
      <c r="A676">
        <v>674</v>
      </c>
      <c r="B676" t="s">
        <v>386</v>
      </c>
      <c r="C676">
        <f>VLOOKUP(B676,[1]Sheet2!A$1:B$100,2,FALSE)</f>
        <v>68</v>
      </c>
      <c r="D676" t="s">
        <v>6093</v>
      </c>
      <c r="E676" t="s">
        <v>6094</v>
      </c>
      <c r="F676" t="s">
        <v>6095</v>
      </c>
      <c r="G676" t="s">
        <v>5937</v>
      </c>
      <c r="H676">
        <v>2008</v>
      </c>
      <c r="I676" t="s">
        <v>5413</v>
      </c>
      <c r="J676" t="s">
        <v>102</v>
      </c>
      <c r="K676" t="s">
        <v>6096</v>
      </c>
    </row>
    <row r="677" spans="1:14">
      <c r="A677">
        <v>675</v>
      </c>
      <c r="B677" t="s">
        <v>386</v>
      </c>
      <c r="C677">
        <f>VLOOKUP(B677,[1]Sheet2!A$1:B$100,2,FALSE)</f>
        <v>68</v>
      </c>
      <c r="D677" t="s">
        <v>6097</v>
      </c>
      <c r="E677" s="2" t="s">
        <v>6098</v>
      </c>
      <c r="F677" t="s">
        <v>6099</v>
      </c>
      <c r="J677" t="s">
        <v>167</v>
      </c>
      <c r="K677" t="s">
        <v>6100</v>
      </c>
      <c r="M677" t="s">
        <v>6098</v>
      </c>
      <c r="N677" t="s">
        <v>24</v>
      </c>
    </row>
    <row r="678" spans="1:14">
      <c r="A678">
        <v>676</v>
      </c>
      <c r="B678" t="s">
        <v>386</v>
      </c>
      <c r="C678">
        <f>VLOOKUP(B678,[1]Sheet2!A$1:B$100,2,FALSE)</f>
        <v>68</v>
      </c>
      <c r="D678" t="s">
        <v>6101</v>
      </c>
      <c r="E678" s="2"/>
      <c r="F678" t="s">
        <v>6102</v>
      </c>
      <c r="G678" t="s">
        <v>6103</v>
      </c>
      <c r="H678">
        <v>2002</v>
      </c>
      <c r="I678" t="s">
        <v>6104</v>
      </c>
      <c r="J678" t="s">
        <v>167</v>
      </c>
      <c r="N678" t="s">
        <v>34</v>
      </c>
    </row>
    <row r="679" spans="1:14">
      <c r="A679">
        <v>677</v>
      </c>
      <c r="B679" t="s">
        <v>386</v>
      </c>
      <c r="C679">
        <f>VLOOKUP(B679,[1]Sheet2!A$1:B$100,2,FALSE)</f>
        <v>68</v>
      </c>
      <c r="D679" t="s">
        <v>6105</v>
      </c>
      <c r="E679" t="s">
        <v>6106</v>
      </c>
      <c r="F679" t="s">
        <v>6107</v>
      </c>
      <c r="G679" t="s">
        <v>5412</v>
      </c>
      <c r="H679">
        <v>2012</v>
      </c>
      <c r="I679" t="s">
        <v>6108</v>
      </c>
      <c r="J679" t="s">
        <v>102</v>
      </c>
      <c r="K679" t="s">
        <v>6109</v>
      </c>
      <c r="M679" t="s">
        <v>6106</v>
      </c>
      <c r="N679" t="s">
        <v>24</v>
      </c>
    </row>
    <row r="680" spans="1:14">
      <c r="A680">
        <v>678</v>
      </c>
      <c r="B680" t="s">
        <v>386</v>
      </c>
      <c r="C680">
        <f>VLOOKUP(B680,[1]Sheet2!A$1:B$100,2,FALSE)</f>
        <v>68</v>
      </c>
      <c r="D680" t="s">
        <v>6110</v>
      </c>
      <c r="E680" s="2" t="s">
        <v>6111</v>
      </c>
      <c r="F680" t="s">
        <v>6112</v>
      </c>
      <c r="J680" t="s">
        <v>4626</v>
      </c>
      <c r="K680" t="s">
        <v>6113</v>
      </c>
    </row>
    <row r="681" spans="1:14">
      <c r="A681">
        <v>679</v>
      </c>
      <c r="B681" t="s">
        <v>386</v>
      </c>
      <c r="C681">
        <f>VLOOKUP(B681,[1]Sheet2!A$1:B$100,2,FALSE)</f>
        <v>68</v>
      </c>
      <c r="D681" t="s">
        <v>6114</v>
      </c>
      <c r="E681" t="s">
        <v>6115</v>
      </c>
      <c r="F681" t="s">
        <v>6116</v>
      </c>
      <c r="G681" t="s">
        <v>6117</v>
      </c>
      <c r="H681">
        <v>2003</v>
      </c>
      <c r="I681" t="s">
        <v>6118</v>
      </c>
      <c r="J681" t="s">
        <v>102</v>
      </c>
      <c r="K681" t="s">
        <v>6119</v>
      </c>
    </row>
    <row r="682" spans="1:14">
      <c r="A682">
        <v>680</v>
      </c>
      <c r="B682" t="s">
        <v>386</v>
      </c>
      <c r="C682">
        <f>VLOOKUP(B682,[1]Sheet2!A$1:B$100,2,FALSE)</f>
        <v>68</v>
      </c>
      <c r="D682" t="s">
        <v>6120</v>
      </c>
      <c r="E682" s="2" t="s">
        <v>6121</v>
      </c>
      <c r="F682" t="s">
        <v>6122</v>
      </c>
      <c r="H682">
        <v>2012</v>
      </c>
      <c r="I682" t="s">
        <v>6123</v>
      </c>
      <c r="J682" t="s">
        <v>167</v>
      </c>
      <c r="K682" t="s">
        <v>6124</v>
      </c>
    </row>
    <row r="683" spans="1:14">
      <c r="A683">
        <v>681</v>
      </c>
      <c r="B683" t="s">
        <v>775</v>
      </c>
      <c r="C683">
        <f>VLOOKUP(B683,[1]Sheet2!A$1:B$100,2,FALSE)</f>
        <v>69</v>
      </c>
      <c r="D683" t="s">
        <v>6125</v>
      </c>
      <c r="E683" t="s">
        <v>6126</v>
      </c>
      <c r="F683" t="s">
        <v>6127</v>
      </c>
      <c r="G683" t="s">
        <v>6128</v>
      </c>
      <c r="H683">
        <v>2011</v>
      </c>
      <c r="I683" t="s">
        <v>6129</v>
      </c>
      <c r="J683" t="s">
        <v>22</v>
      </c>
      <c r="K683" t="s">
        <v>6130</v>
      </c>
      <c r="M683" t="s">
        <v>6131</v>
      </c>
    </row>
    <row r="684" spans="1:14">
      <c r="A684">
        <v>682</v>
      </c>
      <c r="B684" t="s">
        <v>775</v>
      </c>
      <c r="C684">
        <f>VLOOKUP(B684,[1]Sheet2!A$1:B$100,2,FALSE)</f>
        <v>69</v>
      </c>
      <c r="D684" t="s">
        <v>6132</v>
      </c>
      <c r="E684" s="2" t="s">
        <v>6133</v>
      </c>
      <c r="F684" t="s">
        <v>6134</v>
      </c>
      <c r="J684" t="s">
        <v>22</v>
      </c>
      <c r="K684" t="s">
        <v>6135</v>
      </c>
    </row>
    <row r="685" spans="1:14">
      <c r="A685">
        <v>683</v>
      </c>
      <c r="B685" t="s">
        <v>775</v>
      </c>
      <c r="C685">
        <f>VLOOKUP(B685,[1]Sheet2!A$1:B$100,2,FALSE)</f>
        <v>69</v>
      </c>
      <c r="D685" t="s">
        <v>6136</v>
      </c>
      <c r="E685" t="s">
        <v>6137</v>
      </c>
      <c r="F685" t="s">
        <v>6138</v>
      </c>
      <c r="G685" t="s">
        <v>6139</v>
      </c>
      <c r="H685">
        <v>1987</v>
      </c>
      <c r="I685" t="s">
        <v>316</v>
      </c>
      <c r="J685" t="s">
        <v>22</v>
      </c>
      <c r="K685" t="s">
        <v>317</v>
      </c>
      <c r="N685" t="s">
        <v>34</v>
      </c>
    </row>
    <row r="686" spans="1:14">
      <c r="A686">
        <v>684</v>
      </c>
      <c r="B686" t="s">
        <v>775</v>
      </c>
      <c r="C686">
        <f>VLOOKUP(B686,[1]Sheet2!A$1:B$100,2,FALSE)</f>
        <v>69</v>
      </c>
      <c r="D686" t="s">
        <v>6140</v>
      </c>
      <c r="E686" t="s">
        <v>6141</v>
      </c>
      <c r="F686" t="s">
        <v>6142</v>
      </c>
      <c r="G686" t="s">
        <v>4114</v>
      </c>
      <c r="H686">
        <v>2014</v>
      </c>
      <c r="I686" t="s">
        <v>863</v>
      </c>
      <c r="J686" t="s">
        <v>22</v>
      </c>
      <c r="K686" t="s">
        <v>6143</v>
      </c>
    </row>
    <row r="687" spans="1:14">
      <c r="A687">
        <v>685</v>
      </c>
      <c r="B687" t="s">
        <v>775</v>
      </c>
      <c r="C687">
        <f>VLOOKUP(B687,[1]Sheet2!A$1:B$100,2,FALSE)</f>
        <v>69</v>
      </c>
      <c r="D687" t="s">
        <v>6144</v>
      </c>
      <c r="E687" s="2" t="s">
        <v>6145</v>
      </c>
      <c r="F687" t="s">
        <v>6146</v>
      </c>
      <c r="J687" t="s">
        <v>102</v>
      </c>
      <c r="K687" t="s">
        <v>6147</v>
      </c>
      <c r="M687" t="s">
        <v>6145</v>
      </c>
      <c r="N687" t="s">
        <v>1717</v>
      </c>
    </row>
    <row r="688" spans="1:14">
      <c r="A688">
        <v>686</v>
      </c>
      <c r="B688" t="s">
        <v>775</v>
      </c>
      <c r="C688">
        <f>VLOOKUP(B688,[1]Sheet2!A$1:B$100,2,FALSE)</f>
        <v>69</v>
      </c>
      <c r="D688" t="s">
        <v>6148</v>
      </c>
      <c r="E688" t="s">
        <v>6149</v>
      </c>
      <c r="F688" t="s">
        <v>6150</v>
      </c>
      <c r="G688" t="s">
        <v>6151</v>
      </c>
      <c r="H688">
        <v>2013</v>
      </c>
      <c r="I688" t="s">
        <v>6152</v>
      </c>
      <c r="J688" t="s">
        <v>22</v>
      </c>
      <c r="K688" t="s">
        <v>6153</v>
      </c>
    </row>
    <row r="689" spans="1:14">
      <c r="A689">
        <v>687</v>
      </c>
      <c r="B689" t="s">
        <v>775</v>
      </c>
      <c r="C689">
        <f>VLOOKUP(B689,[1]Sheet2!A$1:B$100,2,FALSE)</f>
        <v>69</v>
      </c>
      <c r="D689" t="s">
        <v>6154</v>
      </c>
      <c r="E689" t="s">
        <v>6155</v>
      </c>
      <c r="F689" t="s">
        <v>6156</v>
      </c>
      <c r="G689" t="s">
        <v>4429</v>
      </c>
      <c r="H689">
        <v>2014</v>
      </c>
      <c r="I689" t="s">
        <v>535</v>
      </c>
      <c r="J689" t="s">
        <v>22</v>
      </c>
      <c r="K689" t="s">
        <v>6157</v>
      </c>
    </row>
    <row r="690" spans="1:14">
      <c r="A690">
        <v>688</v>
      </c>
      <c r="B690" t="s">
        <v>775</v>
      </c>
      <c r="C690">
        <f>VLOOKUP(B690,[1]Sheet2!A$1:B$100,2,FALSE)</f>
        <v>69</v>
      </c>
      <c r="D690" t="s">
        <v>6120</v>
      </c>
      <c r="E690" t="s">
        <v>6158</v>
      </c>
      <c r="F690" t="s">
        <v>6159</v>
      </c>
      <c r="G690" t="s">
        <v>1638</v>
      </c>
      <c r="H690">
        <v>2012</v>
      </c>
      <c r="I690" t="s">
        <v>863</v>
      </c>
      <c r="J690" t="s">
        <v>22</v>
      </c>
      <c r="K690" t="s">
        <v>6160</v>
      </c>
    </row>
    <row r="691" spans="1:14">
      <c r="A691">
        <v>689</v>
      </c>
      <c r="B691" t="s">
        <v>775</v>
      </c>
      <c r="C691">
        <f>VLOOKUP(B691,[1]Sheet2!A$1:B$100,2,FALSE)</f>
        <v>69</v>
      </c>
      <c r="D691" t="s">
        <v>6161</v>
      </c>
      <c r="E691" t="s">
        <v>6162</v>
      </c>
      <c r="F691" t="s">
        <v>6163</v>
      </c>
      <c r="G691" t="s">
        <v>6164</v>
      </c>
      <c r="H691">
        <v>2009</v>
      </c>
      <c r="I691" t="s">
        <v>6165</v>
      </c>
      <c r="J691" t="s">
        <v>167</v>
      </c>
      <c r="K691" t="s">
        <v>6166</v>
      </c>
    </row>
    <row r="692" spans="1:14">
      <c r="A692">
        <v>690</v>
      </c>
      <c r="B692" t="s">
        <v>775</v>
      </c>
      <c r="C692">
        <f>VLOOKUP(B692,[1]Sheet2!A$1:B$100,2,FALSE)</f>
        <v>69</v>
      </c>
      <c r="D692" t="s">
        <v>6167</v>
      </c>
      <c r="E692" t="s">
        <v>6168</v>
      </c>
      <c r="F692" t="s">
        <v>6169</v>
      </c>
      <c r="G692" t="s">
        <v>5412</v>
      </c>
      <c r="H692">
        <v>2010</v>
      </c>
      <c r="I692" t="s">
        <v>5413</v>
      </c>
      <c r="J692" t="s">
        <v>102</v>
      </c>
      <c r="K692" t="s">
        <v>6170</v>
      </c>
    </row>
    <row r="693" spans="1:14">
      <c r="A693">
        <v>691</v>
      </c>
      <c r="B693" t="s">
        <v>130</v>
      </c>
      <c r="C693">
        <f>VLOOKUP(B693,[1]Sheet2!A$1:B$100,2,FALSE)</f>
        <v>70</v>
      </c>
      <c r="D693" t="s">
        <v>6171</v>
      </c>
      <c r="E693" s="2"/>
      <c r="F693" t="s">
        <v>6172</v>
      </c>
      <c r="H693">
        <v>2006</v>
      </c>
      <c r="I693" t="s">
        <v>5656</v>
      </c>
      <c r="J693" t="s">
        <v>4626</v>
      </c>
      <c r="N693" t="s">
        <v>34</v>
      </c>
    </row>
    <row r="694" spans="1:14">
      <c r="A694">
        <v>692</v>
      </c>
      <c r="B694" t="s">
        <v>130</v>
      </c>
      <c r="C694">
        <f>VLOOKUP(B694,[1]Sheet2!A$1:B$100,2,FALSE)</f>
        <v>70</v>
      </c>
      <c r="D694" t="s">
        <v>6173</v>
      </c>
      <c r="E694" s="2" t="s">
        <v>6174</v>
      </c>
      <c r="F694" t="s">
        <v>1864</v>
      </c>
      <c r="J694" t="s">
        <v>22</v>
      </c>
      <c r="K694" t="s">
        <v>6175</v>
      </c>
      <c r="M694" t="s">
        <v>6174</v>
      </c>
      <c r="N694" t="s">
        <v>24</v>
      </c>
    </row>
    <row r="695" spans="1:14">
      <c r="A695">
        <v>693</v>
      </c>
      <c r="B695" t="s">
        <v>130</v>
      </c>
      <c r="C695">
        <f>VLOOKUP(B695,[1]Sheet2!A$1:B$100,2,FALSE)</f>
        <v>70</v>
      </c>
      <c r="D695" t="s">
        <v>6176</v>
      </c>
      <c r="E695" s="2" t="s">
        <v>6177</v>
      </c>
      <c r="F695" t="s">
        <v>6178</v>
      </c>
      <c r="H695">
        <v>2010</v>
      </c>
      <c r="I695" t="s">
        <v>6179</v>
      </c>
      <c r="J695" t="s">
        <v>4626</v>
      </c>
      <c r="K695" t="s">
        <v>6180</v>
      </c>
    </row>
    <row r="696" spans="1:14">
      <c r="A696">
        <v>694</v>
      </c>
      <c r="B696" t="s">
        <v>130</v>
      </c>
      <c r="C696">
        <f>VLOOKUP(B696,[1]Sheet2!A$1:B$100,2,FALSE)</f>
        <v>70</v>
      </c>
      <c r="D696" t="s">
        <v>6181</v>
      </c>
      <c r="E696" s="2"/>
      <c r="F696" t="s">
        <v>6182</v>
      </c>
      <c r="J696" t="s">
        <v>22</v>
      </c>
      <c r="N696" t="s">
        <v>34</v>
      </c>
    </row>
    <row r="697" spans="1:14">
      <c r="A697">
        <v>695</v>
      </c>
      <c r="B697" t="s">
        <v>130</v>
      </c>
      <c r="C697">
        <f>VLOOKUP(B697,[1]Sheet2!A$1:B$100,2,FALSE)</f>
        <v>70</v>
      </c>
      <c r="D697" t="s">
        <v>6183</v>
      </c>
      <c r="E697" s="2"/>
      <c r="F697" t="s">
        <v>6184</v>
      </c>
      <c r="H697">
        <v>2001</v>
      </c>
      <c r="J697" t="s">
        <v>119</v>
      </c>
      <c r="N697" t="s">
        <v>34</v>
      </c>
    </row>
    <row r="698" spans="1:14">
      <c r="A698">
        <v>696</v>
      </c>
      <c r="B698" t="s">
        <v>130</v>
      </c>
      <c r="C698">
        <f>VLOOKUP(B698,[1]Sheet2!A$1:B$100,2,FALSE)</f>
        <v>70</v>
      </c>
      <c r="D698" t="s">
        <v>6185</v>
      </c>
      <c r="E698" t="s">
        <v>6186</v>
      </c>
      <c r="F698" t="s">
        <v>6187</v>
      </c>
      <c r="G698" t="s">
        <v>6188</v>
      </c>
      <c r="H698">
        <v>2012</v>
      </c>
      <c r="I698" t="s">
        <v>5413</v>
      </c>
      <c r="J698" t="s">
        <v>102</v>
      </c>
      <c r="K698" t="s">
        <v>6189</v>
      </c>
    </row>
    <row r="699" spans="1:14">
      <c r="A699">
        <v>697</v>
      </c>
      <c r="B699" t="s">
        <v>130</v>
      </c>
      <c r="C699">
        <f>VLOOKUP(B699,[1]Sheet2!A$1:B$100,2,FALSE)</f>
        <v>70</v>
      </c>
      <c r="D699" t="s">
        <v>6190</v>
      </c>
      <c r="E699" s="2" t="s">
        <v>6191</v>
      </c>
      <c r="F699" t="s">
        <v>6192</v>
      </c>
      <c r="J699" t="s">
        <v>4626</v>
      </c>
      <c r="K699" t="s">
        <v>6193</v>
      </c>
      <c r="M699" t="s">
        <v>6191</v>
      </c>
      <c r="N699" t="s">
        <v>24</v>
      </c>
    </row>
    <row r="700" spans="1:14">
      <c r="A700">
        <v>698</v>
      </c>
      <c r="B700" t="s">
        <v>130</v>
      </c>
      <c r="C700">
        <f>VLOOKUP(B700,[1]Sheet2!A$1:B$100,2,FALSE)</f>
        <v>70</v>
      </c>
      <c r="D700" t="s">
        <v>6194</v>
      </c>
      <c r="E700" s="2"/>
      <c r="F700" t="s">
        <v>6195</v>
      </c>
      <c r="G700" t="s">
        <v>6012</v>
      </c>
      <c r="H700">
        <v>1996</v>
      </c>
      <c r="I700" t="s">
        <v>4892</v>
      </c>
      <c r="J700" t="s">
        <v>102</v>
      </c>
      <c r="N700" t="s">
        <v>34</v>
      </c>
    </row>
    <row r="701" spans="1:14">
      <c r="A701">
        <v>699</v>
      </c>
      <c r="B701" t="s">
        <v>130</v>
      </c>
      <c r="C701">
        <f>VLOOKUP(B701,[1]Sheet2!A$1:B$100,2,FALSE)</f>
        <v>70</v>
      </c>
      <c r="D701" t="s">
        <v>6196</v>
      </c>
      <c r="E701" t="s">
        <v>6197</v>
      </c>
      <c r="F701" t="s">
        <v>6198</v>
      </c>
      <c r="G701" t="s">
        <v>6199</v>
      </c>
      <c r="H701">
        <v>2004</v>
      </c>
      <c r="I701" t="s">
        <v>6200</v>
      </c>
      <c r="J701" t="s">
        <v>22</v>
      </c>
      <c r="K701" t="s">
        <v>6201</v>
      </c>
      <c r="M701" t="s">
        <v>6197</v>
      </c>
      <c r="N701" t="s">
        <v>24</v>
      </c>
    </row>
    <row r="702" spans="1:14">
      <c r="A702">
        <v>700</v>
      </c>
      <c r="B702" t="s">
        <v>130</v>
      </c>
      <c r="C702">
        <f>VLOOKUP(B702,[1]Sheet2!A$1:B$100,2,FALSE)</f>
        <v>70</v>
      </c>
      <c r="D702" t="s">
        <v>6202</v>
      </c>
      <c r="E702" s="2" t="s">
        <v>6203</v>
      </c>
      <c r="F702" t="s">
        <v>6204</v>
      </c>
      <c r="J702" t="s">
        <v>22</v>
      </c>
      <c r="K702" t="s">
        <v>6205</v>
      </c>
    </row>
    <row r="703" spans="1:14">
      <c r="A703">
        <v>701</v>
      </c>
      <c r="B703" t="s">
        <v>363</v>
      </c>
      <c r="C703">
        <f>VLOOKUP(B703,[1]Sheet2!A$1:B$100,2,FALSE)</f>
        <v>71</v>
      </c>
      <c r="D703" t="s">
        <v>6206</v>
      </c>
      <c r="E703" s="2" t="s">
        <v>6207</v>
      </c>
      <c r="F703" t="s">
        <v>2739</v>
      </c>
      <c r="H703">
        <v>2004</v>
      </c>
      <c r="I703" t="s">
        <v>6208</v>
      </c>
      <c r="J703" t="s">
        <v>22</v>
      </c>
      <c r="K703" t="s">
        <v>6209</v>
      </c>
      <c r="N703" t="s">
        <v>34</v>
      </c>
    </row>
    <row r="704" spans="1:14">
      <c r="A704">
        <v>702</v>
      </c>
      <c r="B704" t="s">
        <v>363</v>
      </c>
      <c r="C704">
        <f>VLOOKUP(B704,[1]Sheet2!A$1:B$100,2,FALSE)</f>
        <v>71</v>
      </c>
      <c r="D704" t="s">
        <v>6210</v>
      </c>
      <c r="E704" t="s">
        <v>6211</v>
      </c>
      <c r="F704" t="s">
        <v>6212</v>
      </c>
      <c r="G704" t="s">
        <v>4463</v>
      </c>
      <c r="H704">
        <v>2014</v>
      </c>
      <c r="I704" t="s">
        <v>535</v>
      </c>
      <c r="J704" t="s">
        <v>22</v>
      </c>
      <c r="K704" t="s">
        <v>6213</v>
      </c>
      <c r="L704">
        <v>1</v>
      </c>
    </row>
    <row r="705" spans="1:14">
      <c r="A705">
        <v>703</v>
      </c>
      <c r="B705" t="s">
        <v>363</v>
      </c>
      <c r="C705">
        <f>VLOOKUP(B705,[1]Sheet2!A$1:B$100,2,FALSE)</f>
        <v>71</v>
      </c>
      <c r="D705" t="s">
        <v>6214</v>
      </c>
      <c r="E705" t="s">
        <v>6215</v>
      </c>
      <c r="F705" t="s">
        <v>6216</v>
      </c>
      <c r="G705" t="s">
        <v>2825</v>
      </c>
      <c r="H705">
        <v>2014</v>
      </c>
      <c r="I705" t="s">
        <v>863</v>
      </c>
      <c r="J705" t="s">
        <v>22</v>
      </c>
      <c r="K705" t="s">
        <v>6217</v>
      </c>
    </row>
    <row r="706" spans="1:14">
      <c r="A706">
        <v>704</v>
      </c>
      <c r="B706" t="s">
        <v>363</v>
      </c>
      <c r="C706">
        <f>VLOOKUP(B706,[1]Sheet2!A$1:B$100,2,FALSE)</f>
        <v>71</v>
      </c>
      <c r="D706" t="s">
        <v>6218</v>
      </c>
      <c r="F706" t="s">
        <v>6219</v>
      </c>
      <c r="H706">
        <v>2010</v>
      </c>
      <c r="I706" t="s">
        <v>6220</v>
      </c>
      <c r="J706" t="s">
        <v>167</v>
      </c>
      <c r="N706" t="s">
        <v>34</v>
      </c>
    </row>
    <row r="707" spans="1:14">
      <c r="A707">
        <v>705</v>
      </c>
      <c r="B707" t="s">
        <v>363</v>
      </c>
      <c r="C707">
        <f>VLOOKUP(B707,[1]Sheet2!A$1:B$100,2,FALSE)</f>
        <v>71</v>
      </c>
      <c r="D707" t="s">
        <v>6221</v>
      </c>
      <c r="E707" s="2" t="s">
        <v>6222</v>
      </c>
      <c r="F707" t="s">
        <v>6223</v>
      </c>
      <c r="H707">
        <v>2008</v>
      </c>
      <c r="I707" t="s">
        <v>4705</v>
      </c>
      <c r="J707" t="s">
        <v>102</v>
      </c>
      <c r="K707" t="s">
        <v>6224</v>
      </c>
    </row>
    <row r="708" spans="1:14">
      <c r="A708">
        <v>706</v>
      </c>
      <c r="B708" t="s">
        <v>363</v>
      </c>
      <c r="C708">
        <f>VLOOKUP(B708,[1]Sheet2!A$1:B$100,2,FALSE)</f>
        <v>71</v>
      </c>
      <c r="D708" t="s">
        <v>6225</v>
      </c>
      <c r="E708" s="2" t="s">
        <v>6226</v>
      </c>
      <c r="F708" t="s">
        <v>6227</v>
      </c>
      <c r="J708" t="s">
        <v>22</v>
      </c>
      <c r="K708" t="s">
        <v>6228</v>
      </c>
      <c r="N708" t="s">
        <v>34</v>
      </c>
    </row>
    <row r="709" spans="1:14">
      <c r="A709">
        <v>707</v>
      </c>
      <c r="B709" t="s">
        <v>363</v>
      </c>
      <c r="C709">
        <f>VLOOKUP(B709,[1]Sheet2!A$1:B$100,2,FALSE)</f>
        <v>71</v>
      </c>
      <c r="D709" t="s">
        <v>6229</v>
      </c>
      <c r="E709" s="2"/>
      <c r="J709" t="s">
        <v>4626</v>
      </c>
      <c r="N709" t="s">
        <v>34</v>
      </c>
    </row>
    <row r="710" spans="1:14">
      <c r="A710">
        <v>708</v>
      </c>
      <c r="B710" t="s">
        <v>363</v>
      </c>
      <c r="C710">
        <f>VLOOKUP(B710,[1]Sheet2!A$1:B$100,2,FALSE)</f>
        <v>71</v>
      </c>
      <c r="D710" t="s">
        <v>6230</v>
      </c>
      <c r="E710" t="s">
        <v>6231</v>
      </c>
      <c r="F710" t="s">
        <v>6232</v>
      </c>
      <c r="G710" t="s">
        <v>6233</v>
      </c>
      <c r="H710">
        <v>2013</v>
      </c>
      <c r="I710" t="s">
        <v>6234</v>
      </c>
      <c r="J710" t="s">
        <v>22</v>
      </c>
      <c r="K710" t="s">
        <v>6235</v>
      </c>
      <c r="M710" t="s">
        <v>6236</v>
      </c>
    </row>
    <row r="711" spans="1:14">
      <c r="A711">
        <v>709</v>
      </c>
      <c r="B711" t="s">
        <v>363</v>
      </c>
      <c r="C711">
        <f>VLOOKUP(B711,[1]Sheet2!A$1:B$100,2,FALSE)</f>
        <v>71</v>
      </c>
      <c r="D711" t="s">
        <v>6237</v>
      </c>
      <c r="E711" s="2" t="s">
        <v>6238</v>
      </c>
      <c r="F711" t="s">
        <v>6239</v>
      </c>
      <c r="H711">
        <v>2012</v>
      </c>
      <c r="I711" t="s">
        <v>4722</v>
      </c>
      <c r="J711" t="s">
        <v>4626</v>
      </c>
      <c r="K711" t="s">
        <v>6240</v>
      </c>
      <c r="M711" t="s">
        <v>6238</v>
      </c>
      <c r="N711" t="s">
        <v>4501</v>
      </c>
    </row>
    <row r="712" spans="1:14">
      <c r="A712">
        <v>710</v>
      </c>
      <c r="B712" t="s">
        <v>363</v>
      </c>
      <c r="C712">
        <f>VLOOKUP(B712,[1]Sheet2!A$1:B$100,2,FALSE)</f>
        <v>71</v>
      </c>
      <c r="D712" t="s">
        <v>6241</v>
      </c>
      <c r="E712" t="s">
        <v>6242</v>
      </c>
      <c r="F712" t="s">
        <v>6243</v>
      </c>
      <c r="G712" t="s">
        <v>6244</v>
      </c>
      <c r="H712">
        <v>1994</v>
      </c>
      <c r="I712" t="s">
        <v>5913</v>
      </c>
      <c r="J712" t="s">
        <v>22</v>
      </c>
      <c r="K712" t="s">
        <v>6245</v>
      </c>
      <c r="M712" t="s">
        <v>6242</v>
      </c>
      <c r="N712" t="s">
        <v>24</v>
      </c>
    </row>
    <row r="713" spans="1:14">
      <c r="A713">
        <v>711</v>
      </c>
      <c r="B713" t="s">
        <v>65</v>
      </c>
      <c r="C713">
        <f>VLOOKUP(B713,[1]Sheet2!A$1:B$100,2,FALSE)</f>
        <v>72</v>
      </c>
      <c r="D713" t="s">
        <v>6246</v>
      </c>
      <c r="E713" t="s">
        <v>6247</v>
      </c>
      <c r="F713" t="s">
        <v>6248</v>
      </c>
      <c r="G713" t="s">
        <v>6249</v>
      </c>
      <c r="H713">
        <v>2012</v>
      </c>
      <c r="I713" t="s">
        <v>5413</v>
      </c>
      <c r="J713" t="s">
        <v>102</v>
      </c>
      <c r="K713" t="s">
        <v>6250</v>
      </c>
    </row>
    <row r="714" spans="1:14">
      <c r="A714">
        <v>712</v>
      </c>
      <c r="B714" t="s">
        <v>65</v>
      </c>
      <c r="C714">
        <f>VLOOKUP(B714,[1]Sheet2!A$1:B$100,2,FALSE)</f>
        <v>72</v>
      </c>
      <c r="D714" t="s">
        <v>6251</v>
      </c>
      <c r="E714" s="2" t="s">
        <v>6252</v>
      </c>
      <c r="F714" t="s">
        <v>6253</v>
      </c>
      <c r="H714" t="s">
        <v>6254</v>
      </c>
      <c r="I714" t="s">
        <v>6255</v>
      </c>
      <c r="J714" t="s">
        <v>4645</v>
      </c>
      <c r="K714" t="s">
        <v>6256</v>
      </c>
      <c r="M714" t="s">
        <v>6257</v>
      </c>
    </row>
    <row r="715" spans="1:14">
      <c r="A715">
        <v>713</v>
      </c>
      <c r="B715" t="s">
        <v>65</v>
      </c>
      <c r="C715">
        <f>VLOOKUP(B715,[1]Sheet2!A$1:B$100,2,FALSE)</f>
        <v>72</v>
      </c>
      <c r="D715" t="s">
        <v>6258</v>
      </c>
      <c r="F715" t="s">
        <v>6259</v>
      </c>
      <c r="G715" t="s">
        <v>6260</v>
      </c>
      <c r="H715">
        <v>1983</v>
      </c>
      <c r="I715" t="s">
        <v>6261</v>
      </c>
      <c r="J715" t="s">
        <v>102</v>
      </c>
      <c r="N715" t="s">
        <v>34</v>
      </c>
    </row>
    <row r="716" spans="1:14">
      <c r="A716">
        <v>714</v>
      </c>
      <c r="B716" t="s">
        <v>65</v>
      </c>
      <c r="C716">
        <f>VLOOKUP(B716,[1]Sheet2!A$1:B$100,2,FALSE)</f>
        <v>72</v>
      </c>
      <c r="D716" t="s">
        <v>6262</v>
      </c>
      <c r="E716" t="s">
        <v>6263</v>
      </c>
      <c r="F716" t="s">
        <v>6264</v>
      </c>
      <c r="G716" t="s">
        <v>6265</v>
      </c>
      <c r="H716">
        <v>2013</v>
      </c>
      <c r="I716" t="s">
        <v>5027</v>
      </c>
      <c r="J716" t="s">
        <v>22</v>
      </c>
      <c r="K716" t="s">
        <v>6266</v>
      </c>
      <c r="L716">
        <v>1</v>
      </c>
      <c r="M716" t="s">
        <v>6267</v>
      </c>
    </row>
    <row r="717" spans="1:14">
      <c r="A717">
        <v>715</v>
      </c>
      <c r="B717" t="s">
        <v>65</v>
      </c>
      <c r="C717">
        <f>VLOOKUP(B717,[1]Sheet2!A$1:B$100,2,FALSE)</f>
        <v>72</v>
      </c>
      <c r="D717" t="s">
        <v>6268</v>
      </c>
      <c r="E717" s="2" t="s">
        <v>6269</v>
      </c>
      <c r="F717" t="s">
        <v>6270</v>
      </c>
      <c r="G717" t="s">
        <v>6271</v>
      </c>
      <c r="H717">
        <v>2008</v>
      </c>
      <c r="I717" t="s">
        <v>5109</v>
      </c>
      <c r="J717" t="s">
        <v>102</v>
      </c>
      <c r="K717" t="s">
        <v>6272</v>
      </c>
    </row>
    <row r="718" spans="1:14">
      <c r="A718">
        <v>716</v>
      </c>
      <c r="B718" t="s">
        <v>65</v>
      </c>
      <c r="C718">
        <f>VLOOKUP(B718,[1]Sheet2!A$1:B$100,2,FALSE)</f>
        <v>72</v>
      </c>
      <c r="D718" t="s">
        <v>6273</v>
      </c>
      <c r="E718" t="s">
        <v>6274</v>
      </c>
      <c r="F718" t="s">
        <v>6275</v>
      </c>
      <c r="G718" t="s">
        <v>5412</v>
      </c>
      <c r="H718">
        <v>2006</v>
      </c>
      <c r="I718" t="s">
        <v>5413</v>
      </c>
      <c r="J718" t="s">
        <v>102</v>
      </c>
      <c r="K718" t="s">
        <v>6276</v>
      </c>
    </row>
    <row r="719" spans="1:14">
      <c r="A719">
        <v>717</v>
      </c>
      <c r="B719" t="s">
        <v>65</v>
      </c>
      <c r="C719">
        <f>VLOOKUP(B719,[1]Sheet2!A$1:B$100,2,FALSE)</f>
        <v>72</v>
      </c>
      <c r="D719" t="s">
        <v>6277</v>
      </c>
      <c r="E719" t="s">
        <v>6278</v>
      </c>
      <c r="F719" t="s">
        <v>6279</v>
      </c>
      <c r="J719" t="s">
        <v>22</v>
      </c>
      <c r="K719" t="s">
        <v>6280</v>
      </c>
      <c r="M719" t="s">
        <v>6278</v>
      </c>
      <c r="N719" t="s">
        <v>24</v>
      </c>
    </row>
    <row r="720" spans="1:14">
      <c r="A720">
        <v>718</v>
      </c>
      <c r="B720" t="s">
        <v>65</v>
      </c>
      <c r="C720">
        <f>VLOOKUP(B720,[1]Sheet2!A$1:B$100,2,FALSE)</f>
        <v>72</v>
      </c>
      <c r="D720" t="s">
        <v>6281</v>
      </c>
      <c r="E720" t="s">
        <v>6282</v>
      </c>
      <c r="F720" t="s">
        <v>6283</v>
      </c>
      <c r="G720" t="s">
        <v>6188</v>
      </c>
      <c r="H720">
        <v>2010</v>
      </c>
      <c r="I720" t="s">
        <v>5413</v>
      </c>
      <c r="J720" t="s">
        <v>102</v>
      </c>
      <c r="K720" t="s">
        <v>6284</v>
      </c>
    </row>
    <row r="721" spans="1:14">
      <c r="A721">
        <v>719</v>
      </c>
      <c r="B721" t="s">
        <v>65</v>
      </c>
      <c r="C721">
        <f>VLOOKUP(B721,[1]Sheet2!A$1:B$100,2,FALSE)</f>
        <v>72</v>
      </c>
      <c r="D721" t="s">
        <v>6285</v>
      </c>
      <c r="E721" s="2" t="s">
        <v>6286</v>
      </c>
      <c r="F721" t="s">
        <v>6287</v>
      </c>
      <c r="J721" t="s">
        <v>4644</v>
      </c>
      <c r="K721" t="s">
        <v>5933</v>
      </c>
      <c r="M721" t="s">
        <v>6286</v>
      </c>
      <c r="N721" t="s">
        <v>24</v>
      </c>
    </row>
    <row r="722" spans="1:14">
      <c r="A722">
        <v>720</v>
      </c>
      <c r="B722" t="s">
        <v>65</v>
      </c>
      <c r="C722">
        <f>VLOOKUP(B722,[1]Sheet2!A$1:B$100,2,FALSE)</f>
        <v>72</v>
      </c>
      <c r="D722" t="s">
        <v>6288</v>
      </c>
      <c r="E722" s="2" t="s">
        <v>6289</v>
      </c>
      <c r="F722" t="s">
        <v>6290</v>
      </c>
      <c r="H722" t="s">
        <v>6291</v>
      </c>
      <c r="J722" t="s">
        <v>102</v>
      </c>
      <c r="K722" t="s">
        <v>6292</v>
      </c>
      <c r="M722" t="s">
        <v>6289</v>
      </c>
      <c r="N722" t="s">
        <v>24</v>
      </c>
    </row>
    <row r="723" spans="1:14">
      <c r="A723">
        <v>721</v>
      </c>
      <c r="B723" t="s">
        <v>176</v>
      </c>
      <c r="C723">
        <f>VLOOKUP(B723,[1]Sheet2!A$1:B$100,2,FALSE)</f>
        <v>73</v>
      </c>
      <c r="D723" t="s">
        <v>6293</v>
      </c>
      <c r="E723" s="2"/>
      <c r="F723" t="s">
        <v>6294</v>
      </c>
      <c r="G723" t="s">
        <v>6295</v>
      </c>
      <c r="H723">
        <v>2012</v>
      </c>
      <c r="I723" t="s">
        <v>6296</v>
      </c>
      <c r="J723" t="s">
        <v>167</v>
      </c>
      <c r="L723">
        <v>1</v>
      </c>
      <c r="N723" t="s">
        <v>34</v>
      </c>
    </row>
    <row r="724" spans="1:14">
      <c r="A724">
        <v>722</v>
      </c>
      <c r="B724" t="s">
        <v>176</v>
      </c>
      <c r="C724">
        <f>VLOOKUP(B724,[1]Sheet2!A$1:B$100,2,FALSE)</f>
        <v>73</v>
      </c>
      <c r="D724" t="s">
        <v>6297</v>
      </c>
      <c r="E724" t="s">
        <v>6298</v>
      </c>
      <c r="F724" t="s">
        <v>6299</v>
      </c>
      <c r="G724" t="s">
        <v>6300</v>
      </c>
      <c r="H724">
        <v>1994</v>
      </c>
      <c r="I724" t="s">
        <v>5467</v>
      </c>
      <c r="J724" t="s">
        <v>22</v>
      </c>
      <c r="K724" t="s">
        <v>6301</v>
      </c>
      <c r="N724" t="s">
        <v>34</v>
      </c>
    </row>
    <row r="725" spans="1:14">
      <c r="A725">
        <v>723</v>
      </c>
      <c r="B725" t="s">
        <v>176</v>
      </c>
      <c r="C725">
        <f>VLOOKUP(B725,[1]Sheet2!A$1:B$100,2,FALSE)</f>
        <v>73</v>
      </c>
      <c r="D725" t="s">
        <v>6302</v>
      </c>
      <c r="E725" t="s">
        <v>6303</v>
      </c>
      <c r="F725" t="s">
        <v>6304</v>
      </c>
      <c r="J725" t="s">
        <v>167</v>
      </c>
      <c r="K725" t="s">
        <v>6305</v>
      </c>
      <c r="M725" t="s">
        <v>6303</v>
      </c>
      <c r="N725" t="s">
        <v>24</v>
      </c>
    </row>
    <row r="726" spans="1:14">
      <c r="A726">
        <v>724</v>
      </c>
      <c r="B726" t="s">
        <v>176</v>
      </c>
      <c r="C726">
        <f>VLOOKUP(B726,[1]Sheet2!A$1:B$100,2,FALSE)</f>
        <v>73</v>
      </c>
      <c r="D726" t="s">
        <v>6306</v>
      </c>
      <c r="E726" t="s">
        <v>6307</v>
      </c>
      <c r="F726" t="s">
        <v>6308</v>
      </c>
      <c r="G726" t="s">
        <v>6309</v>
      </c>
      <c r="H726">
        <v>2011</v>
      </c>
      <c r="I726" t="s">
        <v>6118</v>
      </c>
      <c r="J726" t="s">
        <v>102</v>
      </c>
      <c r="K726" t="s">
        <v>6310</v>
      </c>
    </row>
    <row r="727" spans="1:14">
      <c r="A727">
        <v>725</v>
      </c>
      <c r="B727" t="s">
        <v>176</v>
      </c>
      <c r="C727">
        <f>VLOOKUP(B727,[1]Sheet2!A$1:B$100,2,FALSE)</f>
        <v>73</v>
      </c>
      <c r="D727" t="s">
        <v>6311</v>
      </c>
      <c r="E727" t="s">
        <v>6312</v>
      </c>
      <c r="F727" t="s">
        <v>6313</v>
      </c>
      <c r="G727" t="s">
        <v>6188</v>
      </c>
      <c r="H727">
        <v>2010</v>
      </c>
      <c r="I727" t="s">
        <v>5413</v>
      </c>
      <c r="J727" t="s">
        <v>102</v>
      </c>
      <c r="K727" t="s">
        <v>6314</v>
      </c>
    </row>
    <row r="728" spans="1:14">
      <c r="A728">
        <v>726</v>
      </c>
      <c r="B728" t="s">
        <v>176</v>
      </c>
      <c r="C728">
        <f>VLOOKUP(B728,[1]Sheet2!A$1:B$100,2,FALSE)</f>
        <v>73</v>
      </c>
      <c r="D728" t="s">
        <v>6315</v>
      </c>
      <c r="E728" t="s">
        <v>6316</v>
      </c>
      <c r="F728" t="s">
        <v>4661</v>
      </c>
      <c r="G728" t="s">
        <v>6317</v>
      </c>
      <c r="H728">
        <v>1984</v>
      </c>
      <c r="I728" t="s">
        <v>4686</v>
      </c>
      <c r="J728" t="s">
        <v>22</v>
      </c>
      <c r="K728" t="s">
        <v>6318</v>
      </c>
      <c r="N728" t="s">
        <v>34</v>
      </c>
    </row>
    <row r="729" spans="1:14">
      <c r="A729">
        <v>727</v>
      </c>
      <c r="B729" t="s">
        <v>176</v>
      </c>
      <c r="C729">
        <f>VLOOKUP(B729,[1]Sheet2!A$1:B$100,2,FALSE)</f>
        <v>73</v>
      </c>
      <c r="D729" t="s">
        <v>6319</v>
      </c>
      <c r="E729" t="s">
        <v>6320</v>
      </c>
      <c r="F729" t="s">
        <v>6321</v>
      </c>
      <c r="G729" t="s">
        <v>5937</v>
      </c>
      <c r="H729">
        <v>2013</v>
      </c>
      <c r="I729" t="s">
        <v>5413</v>
      </c>
      <c r="J729" t="s">
        <v>102</v>
      </c>
      <c r="K729" t="s">
        <v>6322</v>
      </c>
    </row>
    <row r="730" spans="1:14">
      <c r="A730">
        <v>728</v>
      </c>
      <c r="B730" t="s">
        <v>176</v>
      </c>
      <c r="C730">
        <f>VLOOKUP(B730,[1]Sheet2!A$1:B$100,2,FALSE)</f>
        <v>73</v>
      </c>
      <c r="D730" t="s">
        <v>6323</v>
      </c>
      <c r="E730" t="s">
        <v>6324</v>
      </c>
      <c r="F730" t="s">
        <v>6325</v>
      </c>
      <c r="G730" t="s">
        <v>6326</v>
      </c>
      <c r="H730">
        <v>2006</v>
      </c>
      <c r="I730" t="s">
        <v>4783</v>
      </c>
      <c r="J730" t="s">
        <v>102</v>
      </c>
      <c r="K730" t="s">
        <v>6327</v>
      </c>
    </row>
    <row r="731" spans="1:14">
      <c r="A731">
        <v>729</v>
      </c>
      <c r="B731" t="s">
        <v>176</v>
      </c>
      <c r="C731">
        <f>VLOOKUP(B731,[1]Sheet2!A$1:B$100,2,FALSE)</f>
        <v>73</v>
      </c>
      <c r="D731" t="s">
        <v>6328</v>
      </c>
      <c r="E731" t="s">
        <v>6329</v>
      </c>
      <c r="F731" t="s">
        <v>6330</v>
      </c>
      <c r="G731" t="s">
        <v>5937</v>
      </c>
      <c r="H731">
        <v>2004</v>
      </c>
      <c r="I731" t="s">
        <v>5413</v>
      </c>
      <c r="J731" t="s">
        <v>102</v>
      </c>
      <c r="K731" t="s">
        <v>6331</v>
      </c>
    </row>
    <row r="732" spans="1:14">
      <c r="A732">
        <v>730</v>
      </c>
      <c r="B732" t="s">
        <v>176</v>
      </c>
      <c r="C732">
        <f>VLOOKUP(B732,[1]Sheet2!A$1:B$100,2,FALSE)</f>
        <v>73</v>
      </c>
      <c r="D732" t="s">
        <v>6332</v>
      </c>
      <c r="F732" t="s">
        <v>6333</v>
      </c>
      <c r="G732" t="s">
        <v>6334</v>
      </c>
      <c r="H732" t="s">
        <v>6335</v>
      </c>
      <c r="J732" t="s">
        <v>102</v>
      </c>
      <c r="N732" t="s">
        <v>34</v>
      </c>
    </row>
    <row r="733" spans="1:14">
      <c r="A733">
        <v>731</v>
      </c>
      <c r="B733" t="s">
        <v>225</v>
      </c>
      <c r="C733">
        <f>VLOOKUP(B733,[1]Sheet2!A$1:B$100,2,FALSE)</f>
        <v>74</v>
      </c>
      <c r="D733" t="s">
        <v>6336</v>
      </c>
      <c r="E733" t="s">
        <v>6337</v>
      </c>
      <c r="F733" t="s">
        <v>6338</v>
      </c>
      <c r="G733" t="s">
        <v>384</v>
      </c>
      <c r="H733">
        <v>2009</v>
      </c>
      <c r="I733" t="s">
        <v>390</v>
      </c>
      <c r="J733" t="s">
        <v>22</v>
      </c>
      <c r="K733" t="s">
        <v>6339</v>
      </c>
      <c r="M733" t="s">
        <v>6340</v>
      </c>
    </row>
    <row r="734" spans="1:14">
      <c r="A734">
        <v>732</v>
      </c>
      <c r="B734" t="s">
        <v>225</v>
      </c>
      <c r="C734">
        <f>VLOOKUP(B734,[1]Sheet2!A$1:B$100,2,FALSE)</f>
        <v>74</v>
      </c>
      <c r="D734" t="s">
        <v>6341</v>
      </c>
      <c r="E734" s="2" t="s">
        <v>6342</v>
      </c>
      <c r="F734" t="s">
        <v>1811</v>
      </c>
      <c r="G734" t="s">
        <v>6343</v>
      </c>
      <c r="H734" t="s">
        <v>6344</v>
      </c>
      <c r="I734" t="s">
        <v>4862</v>
      </c>
      <c r="J734" t="s">
        <v>4344</v>
      </c>
      <c r="K734" t="s">
        <v>6345</v>
      </c>
    </row>
    <row r="735" spans="1:14">
      <c r="A735">
        <v>733</v>
      </c>
      <c r="B735" t="s">
        <v>225</v>
      </c>
      <c r="C735">
        <f>VLOOKUP(B735,[1]Sheet2!A$1:B$100,2,FALSE)</f>
        <v>74</v>
      </c>
      <c r="D735" t="s">
        <v>6346</v>
      </c>
      <c r="F735" t="s">
        <v>6347</v>
      </c>
      <c r="G735" t="s">
        <v>6348</v>
      </c>
      <c r="H735">
        <v>2012</v>
      </c>
      <c r="I735" t="s">
        <v>1232</v>
      </c>
      <c r="J735" t="s">
        <v>22</v>
      </c>
      <c r="N735" t="s">
        <v>34</v>
      </c>
    </row>
    <row r="736" spans="1:14">
      <c r="A736">
        <v>734</v>
      </c>
      <c r="B736" t="s">
        <v>225</v>
      </c>
      <c r="C736">
        <f>VLOOKUP(B736,[1]Sheet2!A$1:B$100,2,FALSE)</f>
        <v>74</v>
      </c>
      <c r="D736" t="s">
        <v>6349</v>
      </c>
      <c r="E736" t="s">
        <v>6350</v>
      </c>
      <c r="F736" t="s">
        <v>6351</v>
      </c>
      <c r="G736" t="s">
        <v>6352</v>
      </c>
      <c r="H736">
        <v>2009</v>
      </c>
      <c r="I736" t="s">
        <v>5413</v>
      </c>
      <c r="J736" t="s">
        <v>102</v>
      </c>
      <c r="K736" t="s">
        <v>6353</v>
      </c>
    </row>
    <row r="737" spans="1:14">
      <c r="A737">
        <v>735</v>
      </c>
      <c r="B737" t="s">
        <v>225</v>
      </c>
      <c r="C737">
        <f>VLOOKUP(B737,[1]Sheet2!A$1:B$100,2,FALSE)</f>
        <v>74</v>
      </c>
      <c r="D737" t="s">
        <v>6354</v>
      </c>
      <c r="E737" t="s">
        <v>6355</v>
      </c>
      <c r="F737" t="s">
        <v>6356</v>
      </c>
      <c r="G737" t="s">
        <v>6326</v>
      </c>
      <c r="H737">
        <v>2007</v>
      </c>
      <c r="I737" t="s">
        <v>4783</v>
      </c>
      <c r="J737" t="s">
        <v>102</v>
      </c>
      <c r="K737" t="s">
        <v>6357</v>
      </c>
    </row>
    <row r="738" spans="1:14">
      <c r="A738">
        <v>736</v>
      </c>
      <c r="B738" t="s">
        <v>225</v>
      </c>
      <c r="C738">
        <f>VLOOKUP(B738,[1]Sheet2!A$1:B$100,2,FALSE)</f>
        <v>74</v>
      </c>
      <c r="D738" t="s">
        <v>6358</v>
      </c>
      <c r="E738" s="2" t="s">
        <v>6359</v>
      </c>
      <c r="F738" t="s">
        <v>6360</v>
      </c>
      <c r="H738">
        <v>1994</v>
      </c>
      <c r="I738" t="s">
        <v>4681</v>
      </c>
      <c r="J738" t="s">
        <v>102</v>
      </c>
      <c r="K738" t="s">
        <v>6361</v>
      </c>
      <c r="N738" t="s">
        <v>34</v>
      </c>
    </row>
    <row r="739" spans="1:14">
      <c r="A739">
        <v>737</v>
      </c>
      <c r="B739" t="s">
        <v>225</v>
      </c>
      <c r="C739">
        <f>VLOOKUP(B739,[1]Sheet2!A$1:B$100,2,FALSE)</f>
        <v>74</v>
      </c>
      <c r="D739" t="s">
        <v>6362</v>
      </c>
      <c r="E739" t="s">
        <v>6363</v>
      </c>
      <c r="F739" t="s">
        <v>6364</v>
      </c>
      <c r="G739" t="s">
        <v>6352</v>
      </c>
      <c r="H739">
        <v>2013</v>
      </c>
      <c r="I739" t="s">
        <v>5413</v>
      </c>
      <c r="J739" t="s">
        <v>102</v>
      </c>
      <c r="K739" t="s">
        <v>6365</v>
      </c>
    </row>
    <row r="740" spans="1:14">
      <c r="A740">
        <v>738</v>
      </c>
      <c r="B740" t="s">
        <v>225</v>
      </c>
      <c r="C740">
        <f>VLOOKUP(B740,[1]Sheet2!A$1:B$100,2,FALSE)</f>
        <v>74</v>
      </c>
      <c r="D740" t="s">
        <v>6366</v>
      </c>
      <c r="E740" t="s">
        <v>6367</v>
      </c>
      <c r="F740" t="s">
        <v>6368</v>
      </c>
      <c r="G740" t="s">
        <v>6249</v>
      </c>
      <c r="H740">
        <v>2012</v>
      </c>
      <c r="I740" t="s">
        <v>5413</v>
      </c>
      <c r="J740" t="s">
        <v>102</v>
      </c>
      <c r="K740" t="s">
        <v>6369</v>
      </c>
    </row>
    <row r="741" spans="1:14">
      <c r="A741">
        <v>739</v>
      </c>
      <c r="B741" t="s">
        <v>225</v>
      </c>
      <c r="C741">
        <f>VLOOKUP(B741,[1]Sheet2!A$1:B$100,2,FALSE)</f>
        <v>74</v>
      </c>
      <c r="D741" t="s">
        <v>6370</v>
      </c>
      <c r="E741" t="s">
        <v>6371</v>
      </c>
      <c r="F741" t="s">
        <v>6372</v>
      </c>
      <c r="G741" t="s">
        <v>6373</v>
      </c>
      <c r="H741">
        <v>2002</v>
      </c>
      <c r="I741" t="s">
        <v>535</v>
      </c>
      <c r="J741" t="s">
        <v>22</v>
      </c>
      <c r="K741" t="s">
        <v>6374</v>
      </c>
    </row>
    <row r="742" spans="1:14">
      <c r="A742">
        <v>740</v>
      </c>
      <c r="B742" t="s">
        <v>225</v>
      </c>
      <c r="C742">
        <f>VLOOKUP(B742,[1]Sheet2!A$1:B$100,2,FALSE)</f>
        <v>74</v>
      </c>
      <c r="D742" t="s">
        <v>6375</v>
      </c>
      <c r="E742" s="2"/>
      <c r="F742" t="s">
        <v>6376</v>
      </c>
      <c r="G742" t="s">
        <v>6377</v>
      </c>
      <c r="H742">
        <v>2000</v>
      </c>
      <c r="I742" t="s">
        <v>6378</v>
      </c>
      <c r="J742" t="s">
        <v>102</v>
      </c>
      <c r="N742" t="s">
        <v>34</v>
      </c>
    </row>
    <row r="743" spans="1:14">
      <c r="A743">
        <v>741</v>
      </c>
      <c r="B743" t="s">
        <v>785</v>
      </c>
      <c r="C743">
        <f>VLOOKUP(B743,[1]Sheet2!A$1:B$100,2,FALSE)</f>
        <v>75</v>
      </c>
      <c r="D743" t="s">
        <v>6379</v>
      </c>
      <c r="E743" s="2" t="s">
        <v>6380</v>
      </c>
      <c r="F743" t="s">
        <v>6381</v>
      </c>
      <c r="J743" t="s">
        <v>22</v>
      </c>
      <c r="K743" t="s">
        <v>6382</v>
      </c>
      <c r="M743" t="s">
        <v>6380</v>
      </c>
      <c r="N743" t="s">
        <v>24</v>
      </c>
    </row>
    <row r="744" spans="1:14">
      <c r="A744">
        <v>742</v>
      </c>
      <c r="B744" t="s">
        <v>785</v>
      </c>
      <c r="C744">
        <f>VLOOKUP(B744,[1]Sheet2!A$1:B$100,2,FALSE)</f>
        <v>75</v>
      </c>
      <c r="D744" t="s">
        <v>6383</v>
      </c>
      <c r="E744" t="s">
        <v>6384</v>
      </c>
      <c r="F744" t="s">
        <v>6385</v>
      </c>
      <c r="G744" t="s">
        <v>5937</v>
      </c>
      <c r="H744">
        <v>2012</v>
      </c>
      <c r="I744" t="s">
        <v>5413</v>
      </c>
      <c r="J744" t="s">
        <v>102</v>
      </c>
      <c r="K744" t="s">
        <v>6386</v>
      </c>
    </row>
    <row r="745" spans="1:14">
      <c r="A745">
        <v>743</v>
      </c>
      <c r="B745" t="s">
        <v>785</v>
      </c>
      <c r="C745">
        <f>VLOOKUP(B745,[1]Sheet2!A$1:B$100,2,FALSE)</f>
        <v>75</v>
      </c>
      <c r="D745" t="s">
        <v>6387</v>
      </c>
      <c r="E745" t="s">
        <v>6388</v>
      </c>
      <c r="F745" t="s">
        <v>6325</v>
      </c>
      <c r="H745">
        <v>2008</v>
      </c>
      <c r="I745" t="s">
        <v>4783</v>
      </c>
      <c r="J745" t="s">
        <v>102</v>
      </c>
      <c r="K745" t="s">
        <v>6389</v>
      </c>
    </row>
    <row r="746" spans="1:14">
      <c r="A746">
        <v>744</v>
      </c>
      <c r="B746" t="s">
        <v>785</v>
      </c>
      <c r="C746">
        <f>VLOOKUP(B746,[1]Sheet2!A$1:B$100,2,FALSE)</f>
        <v>75</v>
      </c>
      <c r="D746" t="s">
        <v>6390</v>
      </c>
      <c r="E746" t="s">
        <v>6391</v>
      </c>
      <c r="F746" t="s">
        <v>6392</v>
      </c>
      <c r="G746" t="s">
        <v>5975</v>
      </c>
      <c r="H746">
        <v>2001</v>
      </c>
      <c r="I746" t="s">
        <v>535</v>
      </c>
      <c r="J746" t="s">
        <v>22</v>
      </c>
      <c r="K746" t="s">
        <v>6393</v>
      </c>
    </row>
    <row r="747" spans="1:14">
      <c r="A747">
        <v>745</v>
      </c>
      <c r="B747" t="s">
        <v>785</v>
      </c>
      <c r="C747">
        <f>VLOOKUP(B747,[1]Sheet2!A$1:B$100,2,FALSE)</f>
        <v>75</v>
      </c>
      <c r="D747" t="s">
        <v>6394</v>
      </c>
      <c r="E747" t="s">
        <v>6395</v>
      </c>
      <c r="F747" t="s">
        <v>6396</v>
      </c>
      <c r="G747" t="s">
        <v>5412</v>
      </c>
      <c r="H747">
        <v>2008</v>
      </c>
      <c r="I747" t="s">
        <v>5413</v>
      </c>
      <c r="J747" t="s">
        <v>102</v>
      </c>
      <c r="K747" t="s">
        <v>6397</v>
      </c>
    </row>
    <row r="748" spans="1:14">
      <c r="A748">
        <v>746</v>
      </c>
      <c r="B748" t="s">
        <v>785</v>
      </c>
      <c r="C748">
        <f>VLOOKUP(B748,[1]Sheet2!A$1:B$100,2,FALSE)</f>
        <v>75</v>
      </c>
      <c r="D748" t="s">
        <v>6398</v>
      </c>
      <c r="E748" s="2" t="s">
        <v>6399</v>
      </c>
      <c r="F748" t="s">
        <v>6400</v>
      </c>
      <c r="J748" t="s">
        <v>22</v>
      </c>
      <c r="K748" t="s">
        <v>6401</v>
      </c>
      <c r="M748" t="s">
        <v>6399</v>
      </c>
      <c r="N748" t="s">
        <v>24</v>
      </c>
    </row>
    <row r="749" spans="1:14">
      <c r="A749">
        <v>747</v>
      </c>
      <c r="B749" t="s">
        <v>785</v>
      </c>
      <c r="C749">
        <f>VLOOKUP(B749,[1]Sheet2!A$1:B$100,2,FALSE)</f>
        <v>75</v>
      </c>
      <c r="D749" t="s">
        <v>6402</v>
      </c>
      <c r="E749" t="s">
        <v>6403</v>
      </c>
      <c r="F749" t="s">
        <v>6404</v>
      </c>
      <c r="G749" t="s">
        <v>6352</v>
      </c>
      <c r="H749">
        <v>2013</v>
      </c>
      <c r="I749" t="s">
        <v>5413</v>
      </c>
      <c r="J749" t="s">
        <v>102</v>
      </c>
      <c r="K749" t="s">
        <v>6405</v>
      </c>
    </row>
    <row r="750" spans="1:14">
      <c r="A750">
        <v>748</v>
      </c>
      <c r="B750" t="s">
        <v>785</v>
      </c>
      <c r="C750">
        <f>VLOOKUP(B750,[1]Sheet2!A$1:B$100,2,FALSE)</f>
        <v>75</v>
      </c>
      <c r="D750" t="s">
        <v>6406</v>
      </c>
      <c r="E750" t="s">
        <v>6407</v>
      </c>
      <c r="F750" t="s">
        <v>6408</v>
      </c>
      <c r="G750" t="s">
        <v>6409</v>
      </c>
      <c r="H750">
        <v>2012</v>
      </c>
      <c r="I750" t="s">
        <v>4729</v>
      </c>
      <c r="J750" t="s">
        <v>22</v>
      </c>
      <c r="K750" t="s">
        <v>6410</v>
      </c>
    </row>
    <row r="751" spans="1:14">
      <c r="A751">
        <v>749</v>
      </c>
      <c r="B751" t="s">
        <v>785</v>
      </c>
      <c r="C751">
        <f>VLOOKUP(B751,[1]Sheet2!A$1:B$100,2,FALSE)</f>
        <v>75</v>
      </c>
      <c r="D751" t="s">
        <v>6411</v>
      </c>
      <c r="E751" t="s">
        <v>6412</v>
      </c>
      <c r="F751" t="s">
        <v>6413</v>
      </c>
      <c r="G751" t="s">
        <v>4400</v>
      </c>
      <c r="H751">
        <v>2014</v>
      </c>
      <c r="I751" t="s">
        <v>97</v>
      </c>
      <c r="J751" t="s">
        <v>22</v>
      </c>
      <c r="K751" t="s">
        <v>6414</v>
      </c>
    </row>
    <row r="752" spans="1:14">
      <c r="A752">
        <v>750</v>
      </c>
      <c r="B752" t="s">
        <v>785</v>
      </c>
      <c r="C752">
        <f>VLOOKUP(B752,[1]Sheet2!A$1:B$100,2,FALSE)</f>
        <v>75</v>
      </c>
      <c r="D752" t="s">
        <v>6415</v>
      </c>
      <c r="E752" s="2" t="s">
        <v>6416</v>
      </c>
      <c r="F752" t="s">
        <v>6417</v>
      </c>
      <c r="G752" t="s">
        <v>6418</v>
      </c>
      <c r="H752">
        <v>2009</v>
      </c>
      <c r="I752" t="s">
        <v>4721</v>
      </c>
      <c r="J752" t="s">
        <v>102</v>
      </c>
      <c r="K752" t="s">
        <v>6419</v>
      </c>
      <c r="N752" t="s">
        <v>34</v>
      </c>
    </row>
    <row r="753" spans="1:14">
      <c r="A753">
        <v>751</v>
      </c>
      <c r="B753" t="s">
        <v>92</v>
      </c>
      <c r="C753">
        <f>VLOOKUP(B753,[1]Sheet2!A$1:B$100,2,FALSE)</f>
        <v>76</v>
      </c>
      <c r="D753" t="s">
        <v>6420</v>
      </c>
      <c r="E753" t="s">
        <v>6421</v>
      </c>
      <c r="F753" t="s">
        <v>6422</v>
      </c>
      <c r="G753" t="s">
        <v>6188</v>
      </c>
      <c r="H753">
        <v>2013</v>
      </c>
      <c r="I753" t="s">
        <v>5413</v>
      </c>
      <c r="J753" t="s">
        <v>102</v>
      </c>
      <c r="K753" t="s">
        <v>6423</v>
      </c>
    </row>
    <row r="754" spans="1:14">
      <c r="A754">
        <v>752</v>
      </c>
      <c r="B754" t="s">
        <v>92</v>
      </c>
      <c r="C754">
        <f>VLOOKUP(B754,[1]Sheet2!A$1:B$100,2,FALSE)</f>
        <v>76</v>
      </c>
      <c r="D754" t="s">
        <v>6424</v>
      </c>
      <c r="E754" s="2" t="s">
        <v>6425</v>
      </c>
      <c r="F754" t="s">
        <v>5916</v>
      </c>
      <c r="H754">
        <v>2002</v>
      </c>
      <c r="I754" t="s">
        <v>6426</v>
      </c>
      <c r="J754" t="s">
        <v>167</v>
      </c>
      <c r="K754" t="s">
        <v>6427</v>
      </c>
    </row>
    <row r="755" spans="1:14">
      <c r="A755">
        <v>753</v>
      </c>
      <c r="B755" t="s">
        <v>92</v>
      </c>
      <c r="C755">
        <f>VLOOKUP(B755,[1]Sheet2!A$1:B$100,2,FALSE)</f>
        <v>76</v>
      </c>
      <c r="D755" t="s">
        <v>6428</v>
      </c>
      <c r="E755" t="s">
        <v>6429</v>
      </c>
      <c r="F755" t="s">
        <v>5101</v>
      </c>
      <c r="G755" t="s">
        <v>6430</v>
      </c>
      <c r="H755">
        <v>2014</v>
      </c>
      <c r="I755" t="s">
        <v>6431</v>
      </c>
      <c r="J755" t="s">
        <v>22</v>
      </c>
      <c r="K755" t="s">
        <v>6432</v>
      </c>
      <c r="M755" t="s">
        <v>6429</v>
      </c>
      <c r="N755" t="s">
        <v>24</v>
      </c>
    </row>
    <row r="756" spans="1:14">
      <c r="A756">
        <v>754</v>
      </c>
      <c r="B756" t="s">
        <v>92</v>
      </c>
      <c r="C756">
        <f>VLOOKUP(B756,[1]Sheet2!A$1:B$100,2,FALSE)</f>
        <v>76</v>
      </c>
      <c r="D756" t="s">
        <v>6433</v>
      </c>
      <c r="E756" t="s">
        <v>6434</v>
      </c>
      <c r="F756" t="s">
        <v>6435</v>
      </c>
      <c r="G756" t="s">
        <v>5412</v>
      </c>
      <c r="H756">
        <v>2011</v>
      </c>
      <c r="I756" t="s">
        <v>6436</v>
      </c>
      <c r="J756" t="s">
        <v>102</v>
      </c>
      <c r="K756" t="s">
        <v>6437</v>
      </c>
    </row>
    <row r="757" spans="1:14">
      <c r="A757">
        <v>755</v>
      </c>
      <c r="B757" t="s">
        <v>92</v>
      </c>
      <c r="C757">
        <f>VLOOKUP(B757,[1]Sheet2!A$1:B$100,2,FALSE)</f>
        <v>76</v>
      </c>
      <c r="D757" t="s">
        <v>6438</v>
      </c>
      <c r="E757" t="s">
        <v>6439</v>
      </c>
      <c r="F757" t="s">
        <v>6440</v>
      </c>
      <c r="G757" t="s">
        <v>6441</v>
      </c>
      <c r="H757">
        <v>2014</v>
      </c>
      <c r="I757" t="s">
        <v>4676</v>
      </c>
      <c r="J757" t="s">
        <v>22</v>
      </c>
      <c r="K757" t="s">
        <v>6442</v>
      </c>
      <c r="L757">
        <v>1</v>
      </c>
    </row>
    <row r="758" spans="1:14">
      <c r="A758">
        <v>756</v>
      </c>
      <c r="B758" t="s">
        <v>92</v>
      </c>
      <c r="C758">
        <f>VLOOKUP(B758,[1]Sheet2!A$1:B$100,2,FALSE)</f>
        <v>76</v>
      </c>
      <c r="D758" t="s">
        <v>6443</v>
      </c>
      <c r="E758" t="s">
        <v>6444</v>
      </c>
      <c r="F758" t="s">
        <v>6445</v>
      </c>
      <c r="G758" t="s">
        <v>6446</v>
      </c>
      <c r="H758">
        <v>2012</v>
      </c>
      <c r="I758" t="s">
        <v>6447</v>
      </c>
      <c r="J758" t="s">
        <v>22</v>
      </c>
      <c r="K758" t="s">
        <v>6448</v>
      </c>
      <c r="M758" t="s">
        <v>6449</v>
      </c>
    </row>
    <row r="759" spans="1:14">
      <c r="A759">
        <v>757</v>
      </c>
      <c r="B759" t="s">
        <v>92</v>
      </c>
      <c r="C759">
        <f>VLOOKUP(B759,[1]Sheet2!A$1:B$100,2,FALSE)</f>
        <v>76</v>
      </c>
      <c r="D759" t="s">
        <v>6450</v>
      </c>
      <c r="E759" t="s">
        <v>6451</v>
      </c>
      <c r="F759" t="s">
        <v>6452</v>
      </c>
      <c r="G759" t="s">
        <v>6188</v>
      </c>
      <c r="H759">
        <v>2012</v>
      </c>
      <c r="I759" t="s">
        <v>5413</v>
      </c>
      <c r="J759" t="s">
        <v>102</v>
      </c>
      <c r="K759" t="s">
        <v>6453</v>
      </c>
    </row>
    <row r="760" spans="1:14">
      <c r="A760">
        <v>758</v>
      </c>
      <c r="B760" t="s">
        <v>92</v>
      </c>
      <c r="C760">
        <f>VLOOKUP(B760,[1]Sheet2!A$1:B$100,2,FALSE)</f>
        <v>76</v>
      </c>
      <c r="D760" t="s">
        <v>6454</v>
      </c>
      <c r="E760" t="s">
        <v>6455</v>
      </c>
      <c r="F760" t="s">
        <v>6456</v>
      </c>
      <c r="G760" t="s">
        <v>6457</v>
      </c>
      <c r="H760">
        <v>2014</v>
      </c>
      <c r="I760" t="s">
        <v>535</v>
      </c>
      <c r="J760" t="s">
        <v>22</v>
      </c>
      <c r="K760" t="s">
        <v>6458</v>
      </c>
    </row>
    <row r="761" spans="1:14">
      <c r="A761">
        <v>759</v>
      </c>
      <c r="B761" t="s">
        <v>92</v>
      </c>
      <c r="C761">
        <f>VLOOKUP(B761,[1]Sheet2!A$1:B$100,2,FALSE)</f>
        <v>76</v>
      </c>
      <c r="D761" t="s">
        <v>6459</v>
      </c>
      <c r="E761" t="s">
        <v>6460</v>
      </c>
      <c r="F761" t="s">
        <v>6461</v>
      </c>
      <c r="G761" t="s">
        <v>4131</v>
      </c>
      <c r="H761">
        <v>2006</v>
      </c>
      <c r="I761" t="s">
        <v>5172</v>
      </c>
      <c r="J761" t="s">
        <v>22</v>
      </c>
      <c r="K761" t="s">
        <v>6462</v>
      </c>
    </row>
    <row r="762" spans="1:14">
      <c r="A762">
        <v>760</v>
      </c>
      <c r="B762" t="s">
        <v>92</v>
      </c>
      <c r="C762">
        <f>VLOOKUP(B762,[1]Sheet2!A$1:B$100,2,FALSE)</f>
        <v>76</v>
      </c>
      <c r="D762" t="s">
        <v>6463</v>
      </c>
      <c r="E762" s="2"/>
      <c r="J762" t="s">
        <v>102</v>
      </c>
      <c r="N762" t="s">
        <v>34</v>
      </c>
    </row>
    <row r="763" spans="1:14">
      <c r="A763">
        <v>761</v>
      </c>
      <c r="B763" t="s">
        <v>804</v>
      </c>
      <c r="C763">
        <f>VLOOKUP(B763,[1]Sheet2!A$1:B$100,2,FALSE)</f>
        <v>77</v>
      </c>
      <c r="D763" t="s">
        <v>6464</v>
      </c>
      <c r="E763" t="s">
        <v>6465</v>
      </c>
      <c r="F763" t="s">
        <v>6466</v>
      </c>
      <c r="G763" t="s">
        <v>5412</v>
      </c>
      <c r="H763">
        <v>2003</v>
      </c>
      <c r="I763" t="s">
        <v>5413</v>
      </c>
      <c r="J763" t="s">
        <v>102</v>
      </c>
      <c r="K763" t="s">
        <v>6467</v>
      </c>
    </row>
    <row r="764" spans="1:14">
      <c r="A764">
        <v>762</v>
      </c>
      <c r="B764" t="s">
        <v>804</v>
      </c>
      <c r="C764">
        <f>VLOOKUP(B764,[1]Sheet2!A$1:B$100,2,FALSE)</f>
        <v>77</v>
      </c>
      <c r="D764" t="s">
        <v>6468</v>
      </c>
      <c r="E764" s="2" t="s">
        <v>6469</v>
      </c>
      <c r="F764" t="s">
        <v>6470</v>
      </c>
      <c r="J764" t="s">
        <v>22</v>
      </c>
      <c r="K764" t="s">
        <v>6471</v>
      </c>
    </row>
    <row r="765" spans="1:14">
      <c r="A765">
        <v>763</v>
      </c>
      <c r="B765" t="s">
        <v>804</v>
      </c>
      <c r="C765">
        <f>VLOOKUP(B765,[1]Sheet2!A$1:B$100,2,FALSE)</f>
        <v>77</v>
      </c>
      <c r="D765" t="s">
        <v>6472</v>
      </c>
      <c r="E765" s="2" t="s">
        <v>6473</v>
      </c>
      <c r="F765" t="s">
        <v>6474</v>
      </c>
      <c r="H765">
        <v>2003</v>
      </c>
      <c r="I765" t="s">
        <v>6475</v>
      </c>
      <c r="J765" t="s">
        <v>22</v>
      </c>
      <c r="K765" t="s">
        <v>6476</v>
      </c>
    </row>
    <row r="766" spans="1:14">
      <c r="A766">
        <v>764</v>
      </c>
      <c r="B766" t="s">
        <v>804</v>
      </c>
      <c r="C766">
        <f>VLOOKUP(B766,[1]Sheet2!A$1:B$100,2,FALSE)</f>
        <v>77</v>
      </c>
      <c r="D766" t="s">
        <v>6477</v>
      </c>
      <c r="E766" t="s">
        <v>6478</v>
      </c>
      <c r="F766" t="s">
        <v>6479</v>
      </c>
      <c r="G766" t="s">
        <v>6480</v>
      </c>
      <c r="H766">
        <v>2006</v>
      </c>
      <c r="I766" t="s">
        <v>5413</v>
      </c>
      <c r="J766" t="s">
        <v>102</v>
      </c>
      <c r="K766" t="s">
        <v>6481</v>
      </c>
    </row>
    <row r="767" spans="1:14">
      <c r="A767">
        <v>765</v>
      </c>
      <c r="B767" t="s">
        <v>804</v>
      </c>
      <c r="C767">
        <f>VLOOKUP(B767,[1]Sheet2!A$1:B$100,2,FALSE)</f>
        <v>77</v>
      </c>
      <c r="D767" t="s">
        <v>6482</v>
      </c>
      <c r="F767" t="s">
        <v>6483</v>
      </c>
      <c r="G767" t="s">
        <v>6484</v>
      </c>
      <c r="H767">
        <v>1997</v>
      </c>
      <c r="I767" t="s">
        <v>6485</v>
      </c>
      <c r="J767" t="s">
        <v>22</v>
      </c>
      <c r="N767" t="s">
        <v>34</v>
      </c>
    </row>
    <row r="768" spans="1:14">
      <c r="A768">
        <v>766</v>
      </c>
      <c r="B768" t="s">
        <v>804</v>
      </c>
      <c r="C768">
        <f>VLOOKUP(B768,[1]Sheet2!A$1:B$100,2,FALSE)</f>
        <v>77</v>
      </c>
      <c r="D768" t="s">
        <v>6486</v>
      </c>
      <c r="E768" t="s">
        <v>6487</v>
      </c>
      <c r="F768" t="s">
        <v>6488</v>
      </c>
      <c r="G768" t="s">
        <v>6489</v>
      </c>
      <c r="H768">
        <v>1997</v>
      </c>
      <c r="I768" t="s">
        <v>4683</v>
      </c>
      <c r="J768" t="s">
        <v>119</v>
      </c>
      <c r="K768" t="s">
        <v>6490</v>
      </c>
    </row>
    <row r="769" spans="1:14">
      <c r="A769">
        <v>767</v>
      </c>
      <c r="B769" t="s">
        <v>804</v>
      </c>
      <c r="C769">
        <f>VLOOKUP(B769,[1]Sheet2!A$1:B$100,2,FALSE)</f>
        <v>77</v>
      </c>
      <c r="D769" t="s">
        <v>6491</v>
      </c>
      <c r="E769" t="s">
        <v>6492</v>
      </c>
      <c r="F769" t="s">
        <v>6493</v>
      </c>
      <c r="G769" t="s">
        <v>6494</v>
      </c>
      <c r="H769">
        <v>2008</v>
      </c>
      <c r="I769" t="s">
        <v>6495</v>
      </c>
      <c r="J769" t="s">
        <v>102</v>
      </c>
      <c r="K769" t="s">
        <v>6496</v>
      </c>
    </row>
    <row r="770" spans="1:14">
      <c r="A770">
        <v>768</v>
      </c>
      <c r="B770" t="s">
        <v>804</v>
      </c>
      <c r="C770">
        <f>VLOOKUP(B770,[1]Sheet2!A$1:B$100,2,FALSE)</f>
        <v>77</v>
      </c>
      <c r="D770" t="s">
        <v>5112</v>
      </c>
      <c r="E770" s="2" t="s">
        <v>6497</v>
      </c>
      <c r="F770" t="s">
        <v>6287</v>
      </c>
      <c r="J770" t="s">
        <v>4644</v>
      </c>
      <c r="K770" t="s">
        <v>6498</v>
      </c>
      <c r="M770" t="s">
        <v>6497</v>
      </c>
      <c r="N770" t="s">
        <v>24</v>
      </c>
    </row>
    <row r="771" spans="1:14">
      <c r="A771">
        <v>769</v>
      </c>
      <c r="B771" t="s">
        <v>804</v>
      </c>
      <c r="C771">
        <f>VLOOKUP(B771,[1]Sheet2!A$1:B$100,2,FALSE)</f>
        <v>77</v>
      </c>
      <c r="D771" t="s">
        <v>6499</v>
      </c>
      <c r="E771" t="s">
        <v>6500</v>
      </c>
      <c r="F771" t="s">
        <v>6501</v>
      </c>
      <c r="G771" t="s">
        <v>6502</v>
      </c>
      <c r="H771">
        <v>2005</v>
      </c>
      <c r="I771" t="s">
        <v>535</v>
      </c>
      <c r="J771" t="s">
        <v>22</v>
      </c>
      <c r="K771" t="s">
        <v>6503</v>
      </c>
    </row>
    <row r="772" spans="1:14">
      <c r="A772">
        <v>770</v>
      </c>
      <c r="B772" t="s">
        <v>804</v>
      </c>
      <c r="C772">
        <f>VLOOKUP(B772,[1]Sheet2!A$1:B$100,2,FALSE)</f>
        <v>77</v>
      </c>
      <c r="D772" t="s">
        <v>6504</v>
      </c>
      <c r="E772" t="s">
        <v>6505</v>
      </c>
      <c r="F772" t="s">
        <v>6506</v>
      </c>
      <c r="G772" t="s">
        <v>6188</v>
      </c>
      <c r="H772">
        <v>2010</v>
      </c>
      <c r="I772" t="s">
        <v>5413</v>
      </c>
      <c r="J772" t="s">
        <v>102</v>
      </c>
      <c r="K772" t="s">
        <v>6507</v>
      </c>
    </row>
    <row r="773" spans="1:14">
      <c r="A773">
        <v>771</v>
      </c>
      <c r="B773" t="s">
        <v>70</v>
      </c>
      <c r="C773">
        <f>VLOOKUP(B773,[1]Sheet2!A$1:B$100,2,FALSE)</f>
        <v>78</v>
      </c>
      <c r="D773" t="s">
        <v>6508</v>
      </c>
      <c r="E773" t="s">
        <v>6509</v>
      </c>
      <c r="F773" t="s">
        <v>6510</v>
      </c>
      <c r="G773" t="s">
        <v>6511</v>
      </c>
      <c r="H773">
        <v>2003</v>
      </c>
      <c r="I773" t="s">
        <v>6118</v>
      </c>
      <c r="J773" t="s">
        <v>102</v>
      </c>
      <c r="K773" t="s">
        <v>6512</v>
      </c>
    </row>
    <row r="774" spans="1:14">
      <c r="A774">
        <v>772</v>
      </c>
      <c r="B774" t="s">
        <v>70</v>
      </c>
      <c r="C774">
        <f>VLOOKUP(B774,[1]Sheet2!A$1:B$100,2,FALSE)</f>
        <v>78</v>
      </c>
      <c r="D774" t="s">
        <v>6513</v>
      </c>
      <c r="E774" t="s">
        <v>6514</v>
      </c>
      <c r="F774" t="s">
        <v>6515</v>
      </c>
      <c r="G774" t="s">
        <v>1754</v>
      </c>
      <c r="H774">
        <v>2006</v>
      </c>
      <c r="I774" t="s">
        <v>5172</v>
      </c>
      <c r="J774" t="s">
        <v>22</v>
      </c>
      <c r="K774" t="s">
        <v>6516</v>
      </c>
    </row>
    <row r="775" spans="1:14">
      <c r="A775">
        <v>773</v>
      </c>
      <c r="B775" t="s">
        <v>70</v>
      </c>
      <c r="C775">
        <f>VLOOKUP(B775,[1]Sheet2!A$1:B$100,2,FALSE)</f>
        <v>78</v>
      </c>
      <c r="D775" t="s">
        <v>6517</v>
      </c>
      <c r="E775" s="2" t="s">
        <v>6518</v>
      </c>
      <c r="F775" t="s">
        <v>6519</v>
      </c>
      <c r="G775" t="s">
        <v>6520</v>
      </c>
      <c r="H775">
        <v>1989</v>
      </c>
      <c r="I775" t="s">
        <v>4686</v>
      </c>
      <c r="J775" t="s">
        <v>22</v>
      </c>
      <c r="K775" t="s">
        <v>6521</v>
      </c>
      <c r="N775" t="s">
        <v>34</v>
      </c>
    </row>
    <row r="776" spans="1:14">
      <c r="A776">
        <v>774</v>
      </c>
      <c r="B776" t="s">
        <v>70</v>
      </c>
      <c r="C776">
        <f>VLOOKUP(B776,[1]Sheet2!A$1:B$100,2,FALSE)</f>
        <v>78</v>
      </c>
      <c r="D776" t="s">
        <v>6522</v>
      </c>
      <c r="E776" s="2"/>
      <c r="J776" t="s">
        <v>102</v>
      </c>
      <c r="N776" t="s">
        <v>34</v>
      </c>
    </row>
    <row r="777" spans="1:14">
      <c r="A777">
        <v>775</v>
      </c>
      <c r="B777" t="s">
        <v>70</v>
      </c>
      <c r="C777">
        <f>VLOOKUP(B777,[1]Sheet2!A$1:B$100,2,FALSE)</f>
        <v>78</v>
      </c>
      <c r="D777" t="s">
        <v>6523</v>
      </c>
      <c r="E777" s="2" t="s">
        <v>6524</v>
      </c>
      <c r="F777" t="s">
        <v>6525</v>
      </c>
      <c r="H777">
        <v>1983</v>
      </c>
      <c r="I777" t="s">
        <v>4681</v>
      </c>
      <c r="J777" t="s">
        <v>22</v>
      </c>
      <c r="K777" t="s">
        <v>6526</v>
      </c>
    </row>
    <row r="778" spans="1:14">
      <c r="A778">
        <v>776</v>
      </c>
      <c r="B778" t="s">
        <v>70</v>
      </c>
      <c r="C778">
        <f>VLOOKUP(B778,[1]Sheet2!A$1:B$100,2,FALSE)</f>
        <v>78</v>
      </c>
      <c r="D778" t="s">
        <v>6527</v>
      </c>
      <c r="E778" s="2" t="s">
        <v>6528</v>
      </c>
      <c r="F778" t="s">
        <v>6529</v>
      </c>
      <c r="G778" t="s">
        <v>6530</v>
      </c>
      <c r="H778">
        <v>1971</v>
      </c>
      <c r="I778" t="s">
        <v>4686</v>
      </c>
      <c r="J778" t="s">
        <v>22</v>
      </c>
      <c r="K778" t="s">
        <v>6531</v>
      </c>
      <c r="N778" t="s">
        <v>34</v>
      </c>
    </row>
    <row r="779" spans="1:14">
      <c r="A779">
        <v>777</v>
      </c>
      <c r="B779" t="s">
        <v>70</v>
      </c>
      <c r="C779">
        <f>VLOOKUP(B779,[1]Sheet2!A$1:B$100,2,FALSE)</f>
        <v>78</v>
      </c>
      <c r="D779" t="s">
        <v>6532</v>
      </c>
      <c r="E779" s="2"/>
      <c r="F779" t="s">
        <v>6533</v>
      </c>
      <c r="G779" t="s">
        <v>6534</v>
      </c>
      <c r="H779">
        <v>1998</v>
      </c>
      <c r="I779" t="s">
        <v>6535</v>
      </c>
      <c r="J779" t="s">
        <v>167</v>
      </c>
      <c r="N779" t="s">
        <v>34</v>
      </c>
    </row>
    <row r="780" spans="1:14">
      <c r="A780">
        <v>778</v>
      </c>
      <c r="B780" t="s">
        <v>70</v>
      </c>
      <c r="C780">
        <f>VLOOKUP(B780,[1]Sheet2!A$1:B$100,2,FALSE)</f>
        <v>78</v>
      </c>
      <c r="D780" t="s">
        <v>6536</v>
      </c>
      <c r="E780" t="s">
        <v>6537</v>
      </c>
      <c r="F780" t="s">
        <v>6538</v>
      </c>
      <c r="G780" t="s">
        <v>5937</v>
      </c>
      <c r="H780">
        <v>2004</v>
      </c>
      <c r="I780" t="s">
        <v>5413</v>
      </c>
      <c r="J780" t="s">
        <v>102</v>
      </c>
      <c r="K780" t="s">
        <v>6539</v>
      </c>
    </row>
    <row r="781" spans="1:14">
      <c r="A781">
        <v>779</v>
      </c>
      <c r="B781" t="s">
        <v>70</v>
      </c>
      <c r="C781">
        <f>VLOOKUP(B781,[1]Sheet2!A$1:B$100,2,FALSE)</f>
        <v>78</v>
      </c>
      <c r="D781" t="s">
        <v>6540</v>
      </c>
      <c r="E781" s="2"/>
      <c r="F781" t="s">
        <v>6541</v>
      </c>
      <c r="G781" t="s">
        <v>6542</v>
      </c>
      <c r="H781">
        <v>1996</v>
      </c>
      <c r="I781" t="s">
        <v>6543</v>
      </c>
      <c r="J781" t="s">
        <v>167</v>
      </c>
      <c r="N781" t="s">
        <v>34</v>
      </c>
    </row>
    <row r="782" spans="1:14">
      <c r="A782">
        <v>780</v>
      </c>
      <c r="B782" t="s">
        <v>70</v>
      </c>
      <c r="C782">
        <f>VLOOKUP(B782,[1]Sheet2!A$1:B$100,2,FALSE)</f>
        <v>78</v>
      </c>
      <c r="D782" t="s">
        <v>6544</v>
      </c>
      <c r="F782" t="s">
        <v>6545</v>
      </c>
      <c r="G782" t="s">
        <v>6546</v>
      </c>
      <c r="H782">
        <v>1996</v>
      </c>
      <c r="I782" t="s">
        <v>97</v>
      </c>
      <c r="J782" t="s">
        <v>22</v>
      </c>
      <c r="N782" t="s">
        <v>34</v>
      </c>
    </row>
    <row r="783" spans="1:14">
      <c r="A783">
        <v>781</v>
      </c>
      <c r="B783" t="s">
        <v>2391</v>
      </c>
      <c r="C783">
        <f>VLOOKUP(B783,[1]Sheet2!A$1:B$100,2,FALSE)</f>
        <v>79</v>
      </c>
      <c r="D783" t="s">
        <v>6547</v>
      </c>
      <c r="E783" t="s">
        <v>6548</v>
      </c>
      <c r="F783" t="s">
        <v>6549</v>
      </c>
      <c r="G783" t="s">
        <v>6550</v>
      </c>
      <c r="H783">
        <v>2014</v>
      </c>
      <c r="I783" t="s">
        <v>5413</v>
      </c>
      <c r="J783" t="s">
        <v>102</v>
      </c>
      <c r="K783" t="s">
        <v>6551</v>
      </c>
    </row>
    <row r="784" spans="1:14">
      <c r="A784">
        <v>782</v>
      </c>
      <c r="B784" t="s">
        <v>2391</v>
      </c>
      <c r="C784">
        <f>VLOOKUP(B784,[1]Sheet2!A$1:B$100,2,FALSE)</f>
        <v>79</v>
      </c>
      <c r="D784" t="s">
        <v>6552</v>
      </c>
      <c r="E784" s="2"/>
      <c r="F784" t="s">
        <v>6553</v>
      </c>
      <c r="J784" t="s">
        <v>22</v>
      </c>
      <c r="N784" t="s">
        <v>34</v>
      </c>
    </row>
    <row r="785" spans="1:14">
      <c r="A785">
        <v>783</v>
      </c>
      <c r="B785" t="s">
        <v>2391</v>
      </c>
      <c r="C785">
        <f>VLOOKUP(B785,[1]Sheet2!A$1:B$100,2,FALSE)</f>
        <v>79</v>
      </c>
      <c r="D785" t="s">
        <v>6554</v>
      </c>
      <c r="F785" t="s">
        <v>6555</v>
      </c>
      <c r="G785" t="s">
        <v>6348</v>
      </c>
      <c r="H785">
        <v>2012</v>
      </c>
      <c r="I785" t="s">
        <v>1232</v>
      </c>
      <c r="J785" t="s">
        <v>22</v>
      </c>
      <c r="N785" t="s">
        <v>34</v>
      </c>
    </row>
    <row r="786" spans="1:14">
      <c r="A786">
        <v>784</v>
      </c>
      <c r="B786" t="s">
        <v>2391</v>
      </c>
      <c r="C786">
        <f>VLOOKUP(B786,[1]Sheet2!A$1:B$100,2,FALSE)</f>
        <v>79</v>
      </c>
      <c r="D786" t="s">
        <v>6556</v>
      </c>
      <c r="E786" t="s">
        <v>6557</v>
      </c>
      <c r="F786" t="s">
        <v>6558</v>
      </c>
      <c r="G786" t="s">
        <v>6559</v>
      </c>
      <c r="H786">
        <v>2002</v>
      </c>
      <c r="I786" t="s">
        <v>4717</v>
      </c>
      <c r="J786" t="s">
        <v>22</v>
      </c>
      <c r="K786" t="s">
        <v>6560</v>
      </c>
    </row>
    <row r="787" spans="1:14">
      <c r="A787">
        <v>785</v>
      </c>
      <c r="B787" t="s">
        <v>2391</v>
      </c>
      <c r="C787">
        <f>VLOOKUP(B787,[1]Sheet2!A$1:B$100,2,FALSE)</f>
        <v>79</v>
      </c>
      <c r="D787" t="s">
        <v>6561</v>
      </c>
      <c r="E787" s="2"/>
      <c r="F787" t="s">
        <v>6562</v>
      </c>
      <c r="H787">
        <v>1979</v>
      </c>
      <c r="I787" t="s">
        <v>6563</v>
      </c>
      <c r="J787" t="s">
        <v>4626</v>
      </c>
      <c r="N787" t="s">
        <v>34</v>
      </c>
    </row>
    <row r="788" spans="1:14">
      <c r="A788">
        <v>786</v>
      </c>
      <c r="B788" t="s">
        <v>2391</v>
      </c>
      <c r="C788">
        <f>VLOOKUP(B788,[1]Sheet2!A$1:B$100,2,FALSE)</f>
        <v>79</v>
      </c>
      <c r="D788" t="s">
        <v>6564</v>
      </c>
      <c r="E788" t="s">
        <v>6565</v>
      </c>
      <c r="F788" t="s">
        <v>6566</v>
      </c>
      <c r="H788">
        <v>1996</v>
      </c>
      <c r="I788" t="s">
        <v>4686</v>
      </c>
      <c r="J788" t="s">
        <v>167</v>
      </c>
      <c r="K788" t="s">
        <v>6567</v>
      </c>
      <c r="N788" t="s">
        <v>34</v>
      </c>
    </row>
    <row r="789" spans="1:14">
      <c r="A789">
        <v>787</v>
      </c>
      <c r="B789" t="s">
        <v>2391</v>
      </c>
      <c r="C789">
        <f>VLOOKUP(B789,[1]Sheet2!A$1:B$100,2,FALSE)</f>
        <v>79</v>
      </c>
      <c r="D789" t="s">
        <v>6568</v>
      </c>
      <c r="E789" t="s">
        <v>6569</v>
      </c>
      <c r="F789" t="s">
        <v>6570</v>
      </c>
      <c r="G789" t="s">
        <v>6571</v>
      </c>
      <c r="H789">
        <v>2006</v>
      </c>
      <c r="I789" t="s">
        <v>5413</v>
      </c>
      <c r="J789" t="s">
        <v>102</v>
      </c>
      <c r="K789" t="s">
        <v>6572</v>
      </c>
    </row>
    <row r="790" spans="1:14">
      <c r="A790">
        <v>788</v>
      </c>
      <c r="B790" t="s">
        <v>2391</v>
      </c>
      <c r="C790">
        <f>VLOOKUP(B790,[1]Sheet2!A$1:B$100,2,FALSE)</f>
        <v>79</v>
      </c>
      <c r="D790" t="s">
        <v>6573</v>
      </c>
      <c r="E790" s="2" t="s">
        <v>6574</v>
      </c>
      <c r="F790" t="s">
        <v>6575</v>
      </c>
      <c r="J790" t="s">
        <v>22</v>
      </c>
      <c r="K790" t="s">
        <v>6576</v>
      </c>
    </row>
    <row r="791" spans="1:14">
      <c r="A791">
        <v>789</v>
      </c>
      <c r="B791" t="s">
        <v>2391</v>
      </c>
      <c r="C791">
        <f>VLOOKUP(B791,[1]Sheet2!A$1:B$100,2,FALSE)</f>
        <v>79</v>
      </c>
      <c r="D791" t="s">
        <v>6577</v>
      </c>
      <c r="E791" t="s">
        <v>6578</v>
      </c>
      <c r="F791" t="s">
        <v>6579</v>
      </c>
      <c r="G791" t="s">
        <v>6326</v>
      </c>
      <c r="H791">
        <v>2008</v>
      </c>
      <c r="I791" t="s">
        <v>6580</v>
      </c>
      <c r="J791" t="s">
        <v>102</v>
      </c>
      <c r="K791" t="s">
        <v>6581</v>
      </c>
    </row>
    <row r="792" spans="1:14">
      <c r="A792">
        <v>790</v>
      </c>
      <c r="B792" t="s">
        <v>2391</v>
      </c>
      <c r="C792">
        <f>VLOOKUP(B792,[1]Sheet2!A$1:B$100,2,FALSE)</f>
        <v>79</v>
      </c>
      <c r="D792" t="s">
        <v>6582</v>
      </c>
      <c r="E792" s="2" t="s">
        <v>6583</v>
      </c>
      <c r="F792" t="s">
        <v>6584</v>
      </c>
      <c r="H792">
        <v>2002</v>
      </c>
      <c r="I792" t="s">
        <v>4727</v>
      </c>
      <c r="J792" t="s">
        <v>4626</v>
      </c>
      <c r="K792" t="s">
        <v>6585</v>
      </c>
    </row>
    <row r="793" spans="1:14">
      <c r="A793">
        <v>791</v>
      </c>
      <c r="B793" t="s">
        <v>204</v>
      </c>
      <c r="C793">
        <f>VLOOKUP(B793,[1]Sheet2!A$1:B$100,2,FALSE)</f>
        <v>80</v>
      </c>
      <c r="D793" t="s">
        <v>6586</v>
      </c>
      <c r="E793" t="s">
        <v>6587</v>
      </c>
      <c r="F793" t="s">
        <v>6558</v>
      </c>
      <c r="G793" t="s">
        <v>6559</v>
      </c>
      <c r="H793">
        <v>2001</v>
      </c>
      <c r="I793" t="s">
        <v>4717</v>
      </c>
      <c r="J793" t="s">
        <v>22</v>
      </c>
      <c r="K793" t="s">
        <v>6588</v>
      </c>
    </row>
    <row r="794" spans="1:14">
      <c r="A794">
        <v>792</v>
      </c>
      <c r="B794" t="s">
        <v>204</v>
      </c>
      <c r="C794">
        <f>VLOOKUP(B794,[1]Sheet2!A$1:B$100,2,FALSE)</f>
        <v>80</v>
      </c>
      <c r="D794" t="s">
        <v>6589</v>
      </c>
      <c r="F794" t="s">
        <v>6590</v>
      </c>
      <c r="G794" t="s">
        <v>6591</v>
      </c>
      <c r="H794">
        <v>2008</v>
      </c>
      <c r="I794" t="s">
        <v>6592</v>
      </c>
      <c r="J794" t="s">
        <v>22</v>
      </c>
      <c r="N794" t="s">
        <v>34</v>
      </c>
    </row>
    <row r="795" spans="1:14">
      <c r="A795">
        <v>793</v>
      </c>
      <c r="B795" t="s">
        <v>204</v>
      </c>
      <c r="C795">
        <f>VLOOKUP(B795,[1]Sheet2!A$1:B$100,2,FALSE)</f>
        <v>80</v>
      </c>
      <c r="D795" t="s">
        <v>6593</v>
      </c>
      <c r="E795" s="2"/>
      <c r="F795" t="s">
        <v>6594</v>
      </c>
      <c r="H795">
        <v>1983</v>
      </c>
      <c r="J795" t="s">
        <v>4626</v>
      </c>
      <c r="N795" t="s">
        <v>34</v>
      </c>
    </row>
    <row r="796" spans="1:14">
      <c r="A796">
        <v>794</v>
      </c>
      <c r="B796" t="s">
        <v>204</v>
      </c>
      <c r="C796">
        <f>VLOOKUP(B796,[1]Sheet2!A$1:B$100,2,FALSE)</f>
        <v>80</v>
      </c>
      <c r="D796" t="s">
        <v>6595</v>
      </c>
      <c r="E796" s="2" t="s">
        <v>6596</v>
      </c>
      <c r="F796" t="s">
        <v>6294</v>
      </c>
      <c r="J796" t="s">
        <v>22</v>
      </c>
      <c r="K796" t="s">
        <v>6597</v>
      </c>
      <c r="M796" t="s">
        <v>6596</v>
      </c>
      <c r="N796" t="s">
        <v>24</v>
      </c>
    </row>
    <row r="797" spans="1:14">
      <c r="A797">
        <v>795</v>
      </c>
      <c r="B797" t="s">
        <v>204</v>
      </c>
      <c r="C797">
        <f>VLOOKUP(B797,[1]Sheet2!A$1:B$100,2,FALSE)</f>
        <v>80</v>
      </c>
      <c r="D797" t="s">
        <v>6598</v>
      </c>
      <c r="E797" t="s">
        <v>6599</v>
      </c>
      <c r="F797" t="s">
        <v>6600</v>
      </c>
      <c r="G797" t="s">
        <v>5412</v>
      </c>
      <c r="H797">
        <v>2009</v>
      </c>
      <c r="I797" t="s">
        <v>5413</v>
      </c>
      <c r="J797" t="s">
        <v>102</v>
      </c>
      <c r="K797" t="s">
        <v>6601</v>
      </c>
    </row>
    <row r="798" spans="1:14">
      <c r="A798">
        <v>796</v>
      </c>
      <c r="B798" t="s">
        <v>204</v>
      </c>
      <c r="C798">
        <f>VLOOKUP(B798,[1]Sheet2!A$1:B$100,2,FALSE)</f>
        <v>80</v>
      </c>
      <c r="D798" t="s">
        <v>6602</v>
      </c>
      <c r="E798" t="s">
        <v>6603</v>
      </c>
      <c r="F798" t="s">
        <v>6604</v>
      </c>
      <c r="G798" t="s">
        <v>5753</v>
      </c>
      <c r="H798">
        <v>2014</v>
      </c>
      <c r="I798" t="s">
        <v>4685</v>
      </c>
      <c r="J798" t="s">
        <v>22</v>
      </c>
      <c r="K798" t="s">
        <v>6605</v>
      </c>
      <c r="L798">
        <v>1</v>
      </c>
      <c r="M798" t="s">
        <v>6606</v>
      </c>
    </row>
    <row r="799" spans="1:14">
      <c r="A799">
        <v>797</v>
      </c>
      <c r="B799" t="s">
        <v>204</v>
      </c>
      <c r="C799">
        <f>VLOOKUP(B799,[1]Sheet2!A$1:B$100,2,FALSE)</f>
        <v>80</v>
      </c>
      <c r="D799" t="s">
        <v>6607</v>
      </c>
      <c r="E799" s="2" t="s">
        <v>6608</v>
      </c>
      <c r="F799" t="s">
        <v>6609</v>
      </c>
      <c r="H799">
        <v>2009</v>
      </c>
      <c r="I799" t="s">
        <v>6610</v>
      </c>
      <c r="J799" t="s">
        <v>102</v>
      </c>
      <c r="K799" t="s">
        <v>6611</v>
      </c>
      <c r="N799" t="s">
        <v>34</v>
      </c>
    </row>
    <row r="800" spans="1:14">
      <c r="A800">
        <v>798</v>
      </c>
      <c r="B800" t="s">
        <v>204</v>
      </c>
      <c r="C800">
        <f>VLOOKUP(B800,[1]Sheet2!A$1:B$100,2,FALSE)</f>
        <v>80</v>
      </c>
      <c r="D800" t="s">
        <v>6612</v>
      </c>
      <c r="E800" s="2" t="s">
        <v>6613</v>
      </c>
      <c r="F800" t="s">
        <v>6253</v>
      </c>
      <c r="H800" t="s">
        <v>6254</v>
      </c>
      <c r="I800" t="s">
        <v>6255</v>
      </c>
      <c r="J800" t="s">
        <v>4645</v>
      </c>
      <c r="K800" t="s">
        <v>6614</v>
      </c>
      <c r="M800" t="s">
        <v>6615</v>
      </c>
    </row>
    <row r="801" spans="1:14">
      <c r="A801">
        <v>799</v>
      </c>
      <c r="B801" t="s">
        <v>204</v>
      </c>
      <c r="C801">
        <f>VLOOKUP(B801,[1]Sheet2!A$1:B$100,2,FALSE)</f>
        <v>80</v>
      </c>
      <c r="D801" t="s">
        <v>6616</v>
      </c>
      <c r="E801" t="s">
        <v>6617</v>
      </c>
      <c r="F801" t="s">
        <v>6618</v>
      </c>
      <c r="G801" t="s">
        <v>6619</v>
      </c>
      <c r="H801">
        <v>1997</v>
      </c>
      <c r="I801" t="s">
        <v>6620</v>
      </c>
      <c r="J801" t="s">
        <v>22</v>
      </c>
      <c r="K801" t="s">
        <v>6621</v>
      </c>
      <c r="N801" t="s">
        <v>34</v>
      </c>
    </row>
    <row r="802" spans="1:14">
      <c r="A802">
        <v>800</v>
      </c>
      <c r="B802" t="s">
        <v>204</v>
      </c>
      <c r="C802">
        <f>VLOOKUP(B802,[1]Sheet2!A$1:B$100,2,FALSE)</f>
        <v>80</v>
      </c>
      <c r="D802" t="s">
        <v>6622</v>
      </c>
      <c r="F802" t="s">
        <v>6623</v>
      </c>
      <c r="G802" t="s">
        <v>6624</v>
      </c>
      <c r="H802">
        <v>2008</v>
      </c>
      <c r="J802" t="s">
        <v>102</v>
      </c>
      <c r="N802" t="s">
        <v>34</v>
      </c>
    </row>
    <row r="803" spans="1:14">
      <c r="A803">
        <v>801</v>
      </c>
      <c r="B803" t="s">
        <v>478</v>
      </c>
      <c r="C803">
        <f>VLOOKUP(B803,[1]Sheet2!A$1:B$100,2,FALSE)</f>
        <v>81</v>
      </c>
      <c r="D803" t="s">
        <v>6625</v>
      </c>
      <c r="E803" t="s">
        <v>6626</v>
      </c>
      <c r="F803" t="s">
        <v>6627</v>
      </c>
      <c r="H803">
        <v>1996</v>
      </c>
      <c r="I803" t="s">
        <v>4686</v>
      </c>
      <c r="J803" t="s">
        <v>167</v>
      </c>
      <c r="K803" t="s">
        <v>4743</v>
      </c>
      <c r="N803" t="s">
        <v>34</v>
      </c>
    </row>
    <row r="804" spans="1:14">
      <c r="A804">
        <v>802</v>
      </c>
      <c r="B804" t="s">
        <v>478</v>
      </c>
      <c r="C804">
        <f>VLOOKUP(B804,[1]Sheet2!A$1:B$100,2,FALSE)</f>
        <v>81</v>
      </c>
      <c r="D804" t="s">
        <v>6628</v>
      </c>
      <c r="E804" t="s">
        <v>6629</v>
      </c>
      <c r="F804" t="s">
        <v>6630</v>
      </c>
      <c r="G804" t="s">
        <v>5937</v>
      </c>
      <c r="H804">
        <v>2012</v>
      </c>
      <c r="I804" t="s">
        <v>5413</v>
      </c>
      <c r="J804" t="s">
        <v>102</v>
      </c>
      <c r="K804" t="s">
        <v>6631</v>
      </c>
    </row>
    <row r="805" spans="1:14">
      <c r="A805">
        <v>803</v>
      </c>
      <c r="B805" t="s">
        <v>478</v>
      </c>
      <c r="C805">
        <f>VLOOKUP(B805,[1]Sheet2!A$1:B$100,2,FALSE)</f>
        <v>81</v>
      </c>
      <c r="D805" t="s">
        <v>6632</v>
      </c>
      <c r="E805" t="s">
        <v>6633</v>
      </c>
      <c r="F805" t="s">
        <v>6634</v>
      </c>
      <c r="G805" t="s">
        <v>5010</v>
      </c>
      <c r="H805" t="s">
        <v>6635</v>
      </c>
      <c r="I805" t="s">
        <v>6636</v>
      </c>
      <c r="J805" t="s">
        <v>22</v>
      </c>
      <c r="K805" t="s">
        <v>6637</v>
      </c>
    </row>
    <row r="806" spans="1:14">
      <c r="A806">
        <v>804</v>
      </c>
      <c r="B806" t="s">
        <v>478</v>
      </c>
      <c r="C806">
        <f>VLOOKUP(B806,[1]Sheet2!A$1:B$100,2,FALSE)</f>
        <v>81</v>
      </c>
      <c r="D806" t="s">
        <v>6638</v>
      </c>
      <c r="E806" s="2" t="s">
        <v>6639</v>
      </c>
      <c r="F806" t="s">
        <v>6640</v>
      </c>
      <c r="J806" t="s">
        <v>102</v>
      </c>
      <c r="K806" t="s">
        <v>6641</v>
      </c>
      <c r="M806" t="s">
        <v>6639</v>
      </c>
      <c r="N806" t="s">
        <v>24</v>
      </c>
    </row>
    <row r="807" spans="1:14">
      <c r="A807">
        <v>805</v>
      </c>
      <c r="B807" t="s">
        <v>478</v>
      </c>
      <c r="C807">
        <f>VLOOKUP(B807,[1]Sheet2!A$1:B$100,2,FALSE)</f>
        <v>81</v>
      </c>
      <c r="D807" t="s">
        <v>6642</v>
      </c>
      <c r="E807" s="2" t="s">
        <v>6643</v>
      </c>
      <c r="F807" t="s">
        <v>6644</v>
      </c>
      <c r="G807" t="s">
        <v>6645</v>
      </c>
      <c r="H807">
        <v>2000</v>
      </c>
      <c r="I807" t="s">
        <v>6646</v>
      </c>
      <c r="J807" t="s">
        <v>102</v>
      </c>
      <c r="K807" t="s">
        <v>6647</v>
      </c>
    </row>
    <row r="808" spans="1:14">
      <c r="A808">
        <v>806</v>
      </c>
      <c r="B808" t="s">
        <v>478</v>
      </c>
      <c r="C808">
        <f>VLOOKUP(B808,[1]Sheet2!A$1:B$100,2,FALSE)</f>
        <v>81</v>
      </c>
      <c r="D808" t="s">
        <v>6648</v>
      </c>
      <c r="E808" t="s">
        <v>6649</v>
      </c>
      <c r="F808" t="s">
        <v>6650</v>
      </c>
      <c r="G808" t="s">
        <v>6651</v>
      </c>
      <c r="H808">
        <v>1956</v>
      </c>
      <c r="I808" t="s">
        <v>316</v>
      </c>
      <c r="J808" t="s">
        <v>22</v>
      </c>
      <c r="K808" t="s">
        <v>317</v>
      </c>
      <c r="N808" t="s">
        <v>34</v>
      </c>
    </row>
    <row r="809" spans="1:14">
      <c r="A809">
        <v>807</v>
      </c>
      <c r="B809" t="s">
        <v>478</v>
      </c>
      <c r="C809">
        <f>VLOOKUP(B809,[1]Sheet2!A$1:B$100,2,FALSE)</f>
        <v>81</v>
      </c>
      <c r="D809" t="s">
        <v>6652</v>
      </c>
      <c r="E809" s="2" t="s">
        <v>6653</v>
      </c>
      <c r="F809" t="s">
        <v>6654</v>
      </c>
      <c r="G809" t="s">
        <v>6655</v>
      </c>
      <c r="H809">
        <v>1990</v>
      </c>
      <c r="I809" t="s">
        <v>4686</v>
      </c>
      <c r="J809" t="s">
        <v>22</v>
      </c>
      <c r="K809" t="s">
        <v>6656</v>
      </c>
    </row>
    <row r="810" spans="1:14">
      <c r="A810">
        <v>808</v>
      </c>
      <c r="B810" t="s">
        <v>478</v>
      </c>
      <c r="C810">
        <f>VLOOKUP(B810,[1]Sheet2!A$1:B$100,2,FALSE)</f>
        <v>81</v>
      </c>
      <c r="D810" t="s">
        <v>6657</v>
      </c>
      <c r="F810" t="s">
        <v>6658</v>
      </c>
      <c r="G810" t="s">
        <v>6659</v>
      </c>
      <c r="H810">
        <v>2001</v>
      </c>
      <c r="J810" t="s">
        <v>22</v>
      </c>
      <c r="N810" t="s">
        <v>34</v>
      </c>
    </row>
    <row r="811" spans="1:14">
      <c r="A811">
        <v>809</v>
      </c>
      <c r="B811" t="s">
        <v>478</v>
      </c>
      <c r="C811">
        <f>VLOOKUP(B811,[1]Sheet2!A$1:B$100,2,FALSE)</f>
        <v>81</v>
      </c>
      <c r="D811" t="s">
        <v>6660</v>
      </c>
      <c r="E811" t="s">
        <v>6661</v>
      </c>
      <c r="F811" t="s">
        <v>6662</v>
      </c>
      <c r="G811" t="s">
        <v>4131</v>
      </c>
      <c r="H811">
        <v>2010</v>
      </c>
      <c r="I811" t="s">
        <v>5172</v>
      </c>
      <c r="J811" t="s">
        <v>22</v>
      </c>
      <c r="K811" t="s">
        <v>6663</v>
      </c>
    </row>
    <row r="812" spans="1:14">
      <c r="A812">
        <v>810</v>
      </c>
      <c r="B812" t="s">
        <v>478</v>
      </c>
      <c r="C812">
        <f>VLOOKUP(B812,[1]Sheet2!A$1:B$100,2,FALSE)</f>
        <v>81</v>
      </c>
      <c r="D812" t="s">
        <v>6664</v>
      </c>
      <c r="E812" t="s">
        <v>6665</v>
      </c>
      <c r="F812" t="s">
        <v>6666</v>
      </c>
      <c r="G812" t="s">
        <v>6667</v>
      </c>
      <c r="H812">
        <v>2011</v>
      </c>
      <c r="I812" t="s">
        <v>1466</v>
      </c>
      <c r="J812" t="s">
        <v>102</v>
      </c>
      <c r="K812" t="s">
        <v>6668</v>
      </c>
    </row>
    <row r="813" spans="1:14">
      <c r="A813">
        <v>811</v>
      </c>
      <c r="B813" t="s">
        <v>265</v>
      </c>
      <c r="C813">
        <f>VLOOKUP(B813,[1]Sheet2!A$1:B$100,2,FALSE)</f>
        <v>82</v>
      </c>
      <c r="D813" t="s">
        <v>6669</v>
      </c>
      <c r="E813" s="2"/>
      <c r="F813" t="s">
        <v>6670</v>
      </c>
      <c r="G813" t="s">
        <v>6671</v>
      </c>
      <c r="H813">
        <v>2007</v>
      </c>
      <c r="I813" t="s">
        <v>6672</v>
      </c>
      <c r="J813" t="s">
        <v>167</v>
      </c>
      <c r="N813" t="s">
        <v>34</v>
      </c>
    </row>
    <row r="814" spans="1:14">
      <c r="A814">
        <v>812</v>
      </c>
      <c r="B814" t="s">
        <v>265</v>
      </c>
      <c r="C814">
        <f>VLOOKUP(B814,[1]Sheet2!A$1:B$100,2,FALSE)</f>
        <v>82</v>
      </c>
      <c r="D814" t="s">
        <v>6673</v>
      </c>
      <c r="E814" s="2"/>
      <c r="F814" t="s">
        <v>6674</v>
      </c>
      <c r="H814">
        <v>2006</v>
      </c>
      <c r="J814" t="s">
        <v>4626</v>
      </c>
      <c r="N814" t="s">
        <v>34</v>
      </c>
    </row>
    <row r="815" spans="1:14">
      <c r="A815">
        <v>813</v>
      </c>
      <c r="B815" t="s">
        <v>265</v>
      </c>
      <c r="C815">
        <f>VLOOKUP(B815,[1]Sheet2!A$1:B$100,2,FALSE)</f>
        <v>82</v>
      </c>
      <c r="D815" t="s">
        <v>6675</v>
      </c>
      <c r="E815" t="s">
        <v>6676</v>
      </c>
      <c r="F815" t="s">
        <v>6677</v>
      </c>
      <c r="G815" t="s">
        <v>550</v>
      </c>
      <c r="H815">
        <v>2006</v>
      </c>
      <c r="I815" t="s">
        <v>4676</v>
      </c>
      <c r="J815" t="s">
        <v>22</v>
      </c>
      <c r="K815" t="s">
        <v>6678</v>
      </c>
    </row>
    <row r="816" spans="1:14">
      <c r="A816">
        <v>814</v>
      </c>
      <c r="B816" t="s">
        <v>265</v>
      </c>
      <c r="C816">
        <f>VLOOKUP(B816,[1]Sheet2!A$1:B$100,2,FALSE)</f>
        <v>82</v>
      </c>
      <c r="D816" t="s">
        <v>6679</v>
      </c>
      <c r="E816" t="s">
        <v>6680</v>
      </c>
      <c r="F816" t="s">
        <v>6681</v>
      </c>
      <c r="G816" t="s">
        <v>5937</v>
      </c>
      <c r="H816">
        <v>2002</v>
      </c>
      <c r="I816" t="s">
        <v>5413</v>
      </c>
      <c r="J816" t="s">
        <v>102</v>
      </c>
      <c r="K816" t="s">
        <v>6682</v>
      </c>
    </row>
    <row r="817" spans="1:14">
      <c r="A817">
        <v>815</v>
      </c>
      <c r="B817" t="s">
        <v>265</v>
      </c>
      <c r="C817">
        <f>VLOOKUP(B817,[1]Sheet2!A$1:B$100,2,FALSE)</f>
        <v>82</v>
      </c>
      <c r="D817" t="s">
        <v>6683</v>
      </c>
      <c r="E817" s="2"/>
      <c r="F817" t="s">
        <v>6684</v>
      </c>
      <c r="J817" t="s">
        <v>167</v>
      </c>
      <c r="N817" t="s">
        <v>34</v>
      </c>
    </row>
    <row r="818" spans="1:14">
      <c r="A818">
        <v>816</v>
      </c>
      <c r="B818" t="s">
        <v>265</v>
      </c>
      <c r="C818">
        <f>VLOOKUP(B818,[1]Sheet2!A$1:B$100,2,FALSE)</f>
        <v>82</v>
      </c>
      <c r="D818" t="s">
        <v>6685</v>
      </c>
      <c r="E818" s="2" t="s">
        <v>6686</v>
      </c>
      <c r="F818" t="s">
        <v>6687</v>
      </c>
      <c r="H818">
        <v>2007</v>
      </c>
      <c r="I818" t="s">
        <v>4686</v>
      </c>
      <c r="J818" t="s">
        <v>4626</v>
      </c>
      <c r="K818" t="s">
        <v>1515</v>
      </c>
      <c r="N818" t="s">
        <v>34</v>
      </c>
    </row>
    <row r="819" spans="1:14">
      <c r="A819">
        <v>817</v>
      </c>
      <c r="B819" t="s">
        <v>265</v>
      </c>
      <c r="C819">
        <f>VLOOKUP(B819,[1]Sheet2!A$1:B$100,2,FALSE)</f>
        <v>82</v>
      </c>
      <c r="D819" t="s">
        <v>6688</v>
      </c>
      <c r="E819" t="s">
        <v>6689</v>
      </c>
      <c r="F819" t="s">
        <v>6690</v>
      </c>
      <c r="G819" t="s">
        <v>6326</v>
      </c>
      <c r="H819">
        <v>2006</v>
      </c>
      <c r="I819" t="s">
        <v>4783</v>
      </c>
      <c r="J819" t="s">
        <v>102</v>
      </c>
      <c r="K819" t="s">
        <v>6691</v>
      </c>
    </row>
    <row r="820" spans="1:14">
      <c r="A820">
        <v>818</v>
      </c>
      <c r="B820" t="s">
        <v>265</v>
      </c>
      <c r="C820">
        <f>VLOOKUP(B820,[1]Sheet2!A$1:B$100,2,FALSE)</f>
        <v>82</v>
      </c>
      <c r="D820" t="s">
        <v>6692</v>
      </c>
      <c r="E820" t="s">
        <v>6693</v>
      </c>
      <c r="F820" t="s">
        <v>6694</v>
      </c>
      <c r="G820" t="s">
        <v>6695</v>
      </c>
      <c r="H820">
        <v>2011</v>
      </c>
      <c r="I820" t="s">
        <v>4676</v>
      </c>
      <c r="J820" t="s">
        <v>22</v>
      </c>
      <c r="K820" t="s">
        <v>6696</v>
      </c>
      <c r="M820" t="s">
        <v>6697</v>
      </c>
    </row>
    <row r="821" spans="1:14">
      <c r="A821">
        <v>819</v>
      </c>
      <c r="B821" t="s">
        <v>265</v>
      </c>
      <c r="C821">
        <f>VLOOKUP(B821,[1]Sheet2!A$1:B$100,2,FALSE)</f>
        <v>82</v>
      </c>
      <c r="D821" t="s">
        <v>6698</v>
      </c>
      <c r="E821" s="2" t="s">
        <v>6699</v>
      </c>
      <c r="F821" t="s">
        <v>6700</v>
      </c>
      <c r="H821">
        <v>1998</v>
      </c>
      <c r="I821" t="s">
        <v>6701</v>
      </c>
      <c r="J821" t="s">
        <v>4626</v>
      </c>
      <c r="K821" t="s">
        <v>6702</v>
      </c>
      <c r="N821" t="s">
        <v>34</v>
      </c>
    </row>
    <row r="822" spans="1:14">
      <c r="A822">
        <v>820</v>
      </c>
      <c r="B822" t="s">
        <v>265</v>
      </c>
      <c r="C822">
        <f>VLOOKUP(B822,[1]Sheet2!A$1:B$100,2,FALSE)</f>
        <v>82</v>
      </c>
      <c r="D822" t="s">
        <v>6703</v>
      </c>
      <c r="E822" t="s">
        <v>6704</v>
      </c>
      <c r="F822" t="s">
        <v>6705</v>
      </c>
      <c r="G822" t="s">
        <v>6706</v>
      </c>
      <c r="H822">
        <v>2012</v>
      </c>
      <c r="I822" t="s">
        <v>3090</v>
      </c>
      <c r="J822" t="s">
        <v>22</v>
      </c>
      <c r="K822" t="s">
        <v>6707</v>
      </c>
    </row>
    <row r="823" spans="1:14">
      <c r="A823">
        <v>821</v>
      </c>
      <c r="B823" t="s">
        <v>1552</v>
      </c>
      <c r="C823">
        <f>VLOOKUP(B823,[1]Sheet2!A$1:B$100,2,FALSE)</f>
        <v>83</v>
      </c>
      <c r="D823" t="s">
        <v>6708</v>
      </c>
      <c r="E823" s="2" t="s">
        <v>6709</v>
      </c>
      <c r="F823" t="s">
        <v>6710</v>
      </c>
      <c r="H823">
        <v>1995</v>
      </c>
      <c r="I823" t="s">
        <v>4681</v>
      </c>
      <c r="J823" t="s">
        <v>22</v>
      </c>
      <c r="K823" t="s">
        <v>6711</v>
      </c>
    </row>
    <row r="824" spans="1:14">
      <c r="A824">
        <v>822</v>
      </c>
      <c r="B824" t="s">
        <v>1552</v>
      </c>
      <c r="C824">
        <f>VLOOKUP(B824,[1]Sheet2!A$1:B$100,2,FALSE)</f>
        <v>83</v>
      </c>
      <c r="D824" t="s">
        <v>6712</v>
      </c>
      <c r="E824" s="2" t="s">
        <v>6713</v>
      </c>
      <c r="F824" t="s">
        <v>6714</v>
      </c>
      <c r="H824">
        <v>2011</v>
      </c>
      <c r="I824" t="s">
        <v>4727</v>
      </c>
      <c r="J824" t="s">
        <v>4626</v>
      </c>
      <c r="K824" t="s">
        <v>6715</v>
      </c>
      <c r="N824" t="s">
        <v>34</v>
      </c>
    </row>
    <row r="825" spans="1:14">
      <c r="A825">
        <v>823</v>
      </c>
      <c r="B825" t="s">
        <v>1552</v>
      </c>
      <c r="C825">
        <f>VLOOKUP(B825,[1]Sheet2!A$1:B$100,2,FALSE)</f>
        <v>83</v>
      </c>
      <c r="D825" t="s">
        <v>6716</v>
      </c>
      <c r="E825" t="s">
        <v>6717</v>
      </c>
      <c r="F825" t="s">
        <v>6718</v>
      </c>
      <c r="G825" t="s">
        <v>4235</v>
      </c>
      <c r="H825">
        <v>2013</v>
      </c>
      <c r="I825" t="s">
        <v>4678</v>
      </c>
      <c r="J825" t="s">
        <v>22</v>
      </c>
      <c r="K825" t="s">
        <v>6719</v>
      </c>
      <c r="M825" t="s">
        <v>6720</v>
      </c>
    </row>
    <row r="826" spans="1:14">
      <c r="A826">
        <v>824</v>
      </c>
      <c r="B826" t="s">
        <v>1552</v>
      </c>
      <c r="C826">
        <f>VLOOKUP(B826,[1]Sheet2!A$1:B$100,2,FALSE)</f>
        <v>83</v>
      </c>
      <c r="D826" t="s">
        <v>6721</v>
      </c>
      <c r="F826" t="s">
        <v>6722</v>
      </c>
      <c r="G826" t="s">
        <v>6723</v>
      </c>
      <c r="H826">
        <v>1998</v>
      </c>
      <c r="I826" t="s">
        <v>6724</v>
      </c>
      <c r="J826" t="s">
        <v>102</v>
      </c>
      <c r="N826" t="s">
        <v>34</v>
      </c>
    </row>
    <row r="827" spans="1:14">
      <c r="A827">
        <v>825</v>
      </c>
      <c r="B827" t="s">
        <v>1552</v>
      </c>
      <c r="C827">
        <f>VLOOKUP(B827,[1]Sheet2!A$1:B$100,2,FALSE)</f>
        <v>83</v>
      </c>
      <c r="D827" t="s">
        <v>6725</v>
      </c>
      <c r="E827" t="s">
        <v>6726</v>
      </c>
      <c r="F827" t="s">
        <v>6727</v>
      </c>
      <c r="G827" t="s">
        <v>5412</v>
      </c>
      <c r="H827">
        <v>2013</v>
      </c>
      <c r="I827" t="s">
        <v>5413</v>
      </c>
      <c r="J827" t="s">
        <v>102</v>
      </c>
      <c r="K827" t="s">
        <v>6728</v>
      </c>
    </row>
    <row r="828" spans="1:14">
      <c r="A828">
        <v>826</v>
      </c>
      <c r="B828" t="s">
        <v>1552</v>
      </c>
      <c r="C828">
        <f>VLOOKUP(B828,[1]Sheet2!A$1:B$100,2,FALSE)</f>
        <v>83</v>
      </c>
      <c r="D828" t="s">
        <v>6729</v>
      </c>
      <c r="E828" s="2"/>
      <c r="F828" t="s">
        <v>6730</v>
      </c>
      <c r="G828" t="s">
        <v>6012</v>
      </c>
      <c r="H828">
        <v>2003</v>
      </c>
      <c r="I828" t="s">
        <v>4892</v>
      </c>
      <c r="J828" t="s">
        <v>102</v>
      </c>
      <c r="N828" t="s">
        <v>34</v>
      </c>
    </row>
    <row r="829" spans="1:14">
      <c r="A829">
        <v>827</v>
      </c>
      <c r="B829" t="s">
        <v>1552</v>
      </c>
      <c r="C829">
        <f>VLOOKUP(B829,[1]Sheet2!A$1:B$100,2,FALSE)</f>
        <v>83</v>
      </c>
      <c r="D829" t="s">
        <v>6731</v>
      </c>
      <c r="E829" t="s">
        <v>6732</v>
      </c>
      <c r="F829" t="s">
        <v>6733</v>
      </c>
      <c r="H829">
        <v>2014</v>
      </c>
      <c r="I829" t="s">
        <v>97</v>
      </c>
      <c r="J829" t="s">
        <v>22</v>
      </c>
      <c r="K829" t="s">
        <v>6734</v>
      </c>
    </row>
    <row r="830" spans="1:14">
      <c r="A830">
        <v>828</v>
      </c>
      <c r="B830" t="s">
        <v>1552</v>
      </c>
      <c r="C830">
        <f>VLOOKUP(B830,[1]Sheet2!A$1:B$100,2,FALSE)</f>
        <v>83</v>
      </c>
      <c r="D830" t="s">
        <v>6735</v>
      </c>
      <c r="F830" t="s">
        <v>6736</v>
      </c>
      <c r="G830" t="s">
        <v>6737</v>
      </c>
      <c r="H830">
        <v>2004</v>
      </c>
      <c r="I830" t="s">
        <v>6738</v>
      </c>
      <c r="J830" t="s">
        <v>22</v>
      </c>
      <c r="N830" t="s">
        <v>34</v>
      </c>
    </row>
    <row r="831" spans="1:14">
      <c r="A831">
        <v>829</v>
      </c>
      <c r="B831" t="s">
        <v>1552</v>
      </c>
      <c r="C831">
        <f>VLOOKUP(B831,[1]Sheet2!A$1:B$100,2,FALSE)</f>
        <v>83</v>
      </c>
      <c r="D831" t="s">
        <v>6739</v>
      </c>
      <c r="E831" t="s">
        <v>6740</v>
      </c>
      <c r="F831" t="s">
        <v>6741</v>
      </c>
      <c r="G831" t="s">
        <v>5412</v>
      </c>
      <c r="H831">
        <v>2012</v>
      </c>
      <c r="I831" t="s">
        <v>5413</v>
      </c>
      <c r="J831" t="s">
        <v>102</v>
      </c>
      <c r="K831" t="s">
        <v>6742</v>
      </c>
    </row>
    <row r="832" spans="1:14">
      <c r="A832">
        <v>830</v>
      </c>
      <c r="B832" t="s">
        <v>1552</v>
      </c>
      <c r="C832">
        <f>VLOOKUP(B832,[1]Sheet2!A$1:B$100,2,FALSE)</f>
        <v>83</v>
      </c>
      <c r="D832" t="s">
        <v>6743</v>
      </c>
      <c r="E832" t="s">
        <v>6744</v>
      </c>
      <c r="F832" t="s">
        <v>6745</v>
      </c>
      <c r="G832" t="s">
        <v>5937</v>
      </c>
      <c r="H832">
        <v>2013</v>
      </c>
      <c r="I832" t="s">
        <v>5413</v>
      </c>
      <c r="J832" t="s">
        <v>102</v>
      </c>
      <c r="K832" t="s">
        <v>6746</v>
      </c>
    </row>
    <row r="833" spans="1:14">
      <c r="A833">
        <v>831</v>
      </c>
      <c r="B833" t="s">
        <v>1576</v>
      </c>
      <c r="C833">
        <f>VLOOKUP(B833,[1]Sheet2!A$1:B$100,2,FALSE)</f>
        <v>84</v>
      </c>
      <c r="D833" t="s">
        <v>6747</v>
      </c>
      <c r="E833" s="2" t="s">
        <v>6748</v>
      </c>
      <c r="F833" t="s">
        <v>6749</v>
      </c>
      <c r="H833">
        <v>2007</v>
      </c>
      <c r="I833" t="s">
        <v>6750</v>
      </c>
      <c r="J833" t="s">
        <v>102</v>
      </c>
      <c r="K833" t="s">
        <v>6751</v>
      </c>
      <c r="M833" t="s">
        <v>6748</v>
      </c>
      <c r="N833" t="s">
        <v>24</v>
      </c>
    </row>
    <row r="834" spans="1:14">
      <c r="A834">
        <v>832</v>
      </c>
      <c r="B834" t="s">
        <v>1576</v>
      </c>
      <c r="C834">
        <f>VLOOKUP(B834,[1]Sheet2!A$1:B$100,2,FALSE)</f>
        <v>84</v>
      </c>
      <c r="D834" t="s">
        <v>6752</v>
      </c>
      <c r="E834" t="s">
        <v>6753</v>
      </c>
      <c r="F834" t="s">
        <v>6754</v>
      </c>
      <c r="G834" t="s">
        <v>6755</v>
      </c>
      <c r="H834" t="s">
        <v>6635</v>
      </c>
      <c r="I834" t="s">
        <v>6636</v>
      </c>
      <c r="J834" t="s">
        <v>22</v>
      </c>
      <c r="K834" t="s">
        <v>6756</v>
      </c>
    </row>
    <row r="835" spans="1:14">
      <c r="A835">
        <v>833</v>
      </c>
      <c r="B835" t="s">
        <v>1576</v>
      </c>
      <c r="C835">
        <f>VLOOKUP(B835,[1]Sheet2!A$1:B$100,2,FALSE)</f>
        <v>84</v>
      </c>
      <c r="D835" t="s">
        <v>830</v>
      </c>
      <c r="E835" t="s">
        <v>6757</v>
      </c>
      <c r="F835" t="s">
        <v>832</v>
      </c>
      <c r="G835" t="s">
        <v>848</v>
      </c>
      <c r="H835">
        <v>2009</v>
      </c>
      <c r="I835" t="s">
        <v>4685</v>
      </c>
      <c r="J835" t="s">
        <v>22</v>
      </c>
      <c r="K835" t="s">
        <v>6758</v>
      </c>
      <c r="M835" t="s">
        <v>6757</v>
      </c>
      <c r="N835" t="s">
        <v>24</v>
      </c>
    </row>
    <row r="836" spans="1:14">
      <c r="A836">
        <v>834</v>
      </c>
      <c r="B836" t="s">
        <v>1576</v>
      </c>
      <c r="C836">
        <f>VLOOKUP(B836,[1]Sheet2!A$1:B$100,2,FALSE)</f>
        <v>84</v>
      </c>
      <c r="D836" t="s">
        <v>6759</v>
      </c>
      <c r="E836" t="s">
        <v>6760</v>
      </c>
      <c r="F836" t="s">
        <v>6761</v>
      </c>
      <c r="G836" t="s">
        <v>6762</v>
      </c>
      <c r="H836">
        <v>2013</v>
      </c>
      <c r="I836" t="s">
        <v>5027</v>
      </c>
      <c r="J836" t="s">
        <v>22</v>
      </c>
      <c r="K836" t="s">
        <v>6763</v>
      </c>
      <c r="M836" t="s">
        <v>6764</v>
      </c>
    </row>
    <row r="837" spans="1:14">
      <c r="A837">
        <v>835</v>
      </c>
      <c r="B837" t="s">
        <v>1576</v>
      </c>
      <c r="C837">
        <f>VLOOKUP(B837,[1]Sheet2!A$1:B$100,2,FALSE)</f>
        <v>84</v>
      </c>
      <c r="D837" t="s">
        <v>6765</v>
      </c>
      <c r="E837" s="2" t="s">
        <v>6766</v>
      </c>
      <c r="F837" t="s">
        <v>6767</v>
      </c>
      <c r="J837" t="s">
        <v>4644</v>
      </c>
      <c r="K837" t="s">
        <v>6768</v>
      </c>
      <c r="M837" t="s">
        <v>6766</v>
      </c>
      <c r="N837" t="s">
        <v>24</v>
      </c>
    </row>
    <row r="838" spans="1:14">
      <c r="A838">
        <v>836</v>
      </c>
      <c r="B838" t="s">
        <v>1576</v>
      </c>
      <c r="C838">
        <f>VLOOKUP(B838,[1]Sheet2!A$1:B$100,2,FALSE)</f>
        <v>84</v>
      </c>
      <c r="D838" t="s">
        <v>6769</v>
      </c>
      <c r="E838" t="s">
        <v>6770</v>
      </c>
      <c r="F838" t="s">
        <v>6771</v>
      </c>
      <c r="H838">
        <v>2011</v>
      </c>
      <c r="I838" t="s">
        <v>5892</v>
      </c>
      <c r="J838" t="s">
        <v>102</v>
      </c>
      <c r="K838" t="s">
        <v>6772</v>
      </c>
      <c r="M838" t="s">
        <v>6770</v>
      </c>
      <c r="N838" t="s">
        <v>24</v>
      </c>
    </row>
    <row r="839" spans="1:14">
      <c r="A839">
        <v>837</v>
      </c>
      <c r="B839" t="s">
        <v>1576</v>
      </c>
      <c r="C839">
        <f>VLOOKUP(B839,[1]Sheet2!A$1:B$100,2,FALSE)</f>
        <v>84</v>
      </c>
      <c r="D839" t="s">
        <v>6773</v>
      </c>
      <c r="E839" t="s">
        <v>6774</v>
      </c>
      <c r="F839" t="s">
        <v>6775</v>
      </c>
      <c r="G839" t="s">
        <v>2025</v>
      </c>
      <c r="H839">
        <v>2013</v>
      </c>
      <c r="I839" t="s">
        <v>863</v>
      </c>
      <c r="J839" t="s">
        <v>22</v>
      </c>
      <c r="K839" t="s">
        <v>6776</v>
      </c>
      <c r="M839" t="s">
        <v>6777</v>
      </c>
    </row>
    <row r="840" spans="1:14">
      <c r="A840">
        <v>838</v>
      </c>
      <c r="B840" t="s">
        <v>1576</v>
      </c>
      <c r="C840">
        <f>VLOOKUP(B840,[1]Sheet2!A$1:B$100,2,FALSE)</f>
        <v>84</v>
      </c>
      <c r="D840" t="s">
        <v>6778</v>
      </c>
      <c r="E840" t="s">
        <v>6779</v>
      </c>
      <c r="F840" t="s">
        <v>6780</v>
      </c>
      <c r="G840" t="s">
        <v>6188</v>
      </c>
      <c r="H840">
        <v>2014</v>
      </c>
      <c r="I840" t="s">
        <v>5413</v>
      </c>
      <c r="J840" t="s">
        <v>102</v>
      </c>
      <c r="K840" t="s">
        <v>6781</v>
      </c>
    </row>
    <row r="841" spans="1:14">
      <c r="A841">
        <v>839</v>
      </c>
      <c r="B841" t="s">
        <v>1576</v>
      </c>
      <c r="C841">
        <f>VLOOKUP(B841,[1]Sheet2!A$1:B$100,2,FALSE)</f>
        <v>84</v>
      </c>
      <c r="D841" t="s">
        <v>6782</v>
      </c>
      <c r="E841" t="s">
        <v>6783</v>
      </c>
      <c r="F841" t="s">
        <v>6784</v>
      </c>
      <c r="G841" t="s">
        <v>6785</v>
      </c>
      <c r="H841">
        <v>2000</v>
      </c>
      <c r="I841" t="s">
        <v>4686</v>
      </c>
      <c r="J841" t="s">
        <v>22</v>
      </c>
      <c r="K841" t="s">
        <v>1515</v>
      </c>
      <c r="N841" t="s">
        <v>34</v>
      </c>
    </row>
    <row r="842" spans="1:14">
      <c r="A842">
        <v>840</v>
      </c>
      <c r="B842" t="s">
        <v>1576</v>
      </c>
      <c r="C842">
        <f>VLOOKUP(B842,[1]Sheet2!A$1:B$100,2,FALSE)</f>
        <v>84</v>
      </c>
      <c r="D842" t="s">
        <v>6786</v>
      </c>
      <c r="E842" s="2" t="s">
        <v>6787</v>
      </c>
      <c r="F842" t="s">
        <v>6788</v>
      </c>
      <c r="G842" t="s">
        <v>6789</v>
      </c>
      <c r="H842" t="s">
        <v>6790</v>
      </c>
      <c r="I842" t="s">
        <v>4862</v>
      </c>
      <c r="J842" t="s">
        <v>4344</v>
      </c>
      <c r="K842" t="s">
        <v>6791</v>
      </c>
    </row>
    <row r="843" spans="1:14">
      <c r="A843">
        <v>841</v>
      </c>
      <c r="B843" t="s">
        <v>270</v>
      </c>
      <c r="C843">
        <f>VLOOKUP(B843,[1]Sheet2!A$1:B$100,2,FALSE)</f>
        <v>85</v>
      </c>
      <c r="D843" t="s">
        <v>6792</v>
      </c>
      <c r="E843" s="2" t="s">
        <v>6793</v>
      </c>
      <c r="F843" t="s">
        <v>6794</v>
      </c>
      <c r="G843" t="s">
        <v>6795</v>
      </c>
      <c r="H843">
        <v>2004</v>
      </c>
      <c r="I843" t="s">
        <v>1466</v>
      </c>
      <c r="J843" t="s">
        <v>4644</v>
      </c>
      <c r="K843" t="s">
        <v>6796</v>
      </c>
    </row>
    <row r="844" spans="1:14">
      <c r="A844">
        <v>842</v>
      </c>
      <c r="B844" t="s">
        <v>270</v>
      </c>
      <c r="C844">
        <f>VLOOKUP(B844,[1]Sheet2!A$1:B$100,2,FALSE)</f>
        <v>85</v>
      </c>
      <c r="D844" t="s">
        <v>6797</v>
      </c>
      <c r="E844" t="s">
        <v>6798</v>
      </c>
      <c r="F844" t="s">
        <v>6799</v>
      </c>
      <c r="G844" t="s">
        <v>6326</v>
      </c>
      <c r="H844">
        <v>2007</v>
      </c>
      <c r="I844" t="s">
        <v>4783</v>
      </c>
      <c r="J844" t="s">
        <v>102</v>
      </c>
      <c r="K844" t="s">
        <v>6800</v>
      </c>
    </row>
    <row r="845" spans="1:14">
      <c r="A845">
        <v>843</v>
      </c>
      <c r="B845" t="s">
        <v>270</v>
      </c>
      <c r="C845">
        <f>VLOOKUP(B845,[1]Sheet2!A$1:B$100,2,FALSE)</f>
        <v>85</v>
      </c>
      <c r="D845" t="s">
        <v>6801</v>
      </c>
      <c r="E845" t="s">
        <v>6802</v>
      </c>
      <c r="F845" t="s">
        <v>6803</v>
      </c>
      <c r="G845" t="s">
        <v>6804</v>
      </c>
      <c r="H845">
        <v>1969</v>
      </c>
      <c r="I845" t="s">
        <v>4686</v>
      </c>
      <c r="J845" t="s">
        <v>22</v>
      </c>
      <c r="K845" t="s">
        <v>6805</v>
      </c>
      <c r="N845" t="s">
        <v>34</v>
      </c>
    </row>
    <row r="846" spans="1:14">
      <c r="A846">
        <v>844</v>
      </c>
      <c r="B846" t="s">
        <v>270</v>
      </c>
      <c r="C846">
        <f>VLOOKUP(B846,[1]Sheet2!A$1:B$100,2,FALSE)</f>
        <v>85</v>
      </c>
      <c r="D846" t="s">
        <v>6806</v>
      </c>
      <c r="E846" t="s">
        <v>6807</v>
      </c>
      <c r="F846" t="s">
        <v>4971</v>
      </c>
      <c r="G846" t="s">
        <v>6352</v>
      </c>
      <c r="H846">
        <v>2010</v>
      </c>
      <c r="I846" t="s">
        <v>5413</v>
      </c>
      <c r="J846" t="s">
        <v>102</v>
      </c>
      <c r="K846" t="s">
        <v>6808</v>
      </c>
    </row>
    <row r="847" spans="1:14">
      <c r="A847">
        <v>845</v>
      </c>
      <c r="B847" t="s">
        <v>270</v>
      </c>
      <c r="C847">
        <f>VLOOKUP(B847,[1]Sheet2!A$1:B$100,2,FALSE)</f>
        <v>85</v>
      </c>
      <c r="D847" t="s">
        <v>6809</v>
      </c>
      <c r="F847" t="s">
        <v>6810</v>
      </c>
      <c r="G847" t="s">
        <v>6811</v>
      </c>
      <c r="H847">
        <v>2008</v>
      </c>
      <c r="J847" t="s">
        <v>102</v>
      </c>
      <c r="N847" t="s">
        <v>34</v>
      </c>
    </row>
    <row r="848" spans="1:14">
      <c r="A848">
        <v>846</v>
      </c>
      <c r="B848" t="s">
        <v>270</v>
      </c>
      <c r="C848">
        <f>VLOOKUP(B848,[1]Sheet2!A$1:B$100,2,FALSE)</f>
        <v>85</v>
      </c>
      <c r="D848" t="s">
        <v>6812</v>
      </c>
      <c r="E848" t="s">
        <v>6813</v>
      </c>
      <c r="F848" t="s">
        <v>6627</v>
      </c>
      <c r="H848">
        <v>1996</v>
      </c>
      <c r="I848" t="s">
        <v>4686</v>
      </c>
      <c r="J848" t="s">
        <v>167</v>
      </c>
      <c r="K848" t="s">
        <v>1515</v>
      </c>
      <c r="N848" t="s">
        <v>34</v>
      </c>
    </row>
    <row r="849" spans="1:14">
      <c r="A849">
        <v>847</v>
      </c>
      <c r="B849" t="s">
        <v>270</v>
      </c>
      <c r="C849">
        <f>VLOOKUP(B849,[1]Sheet2!A$1:B$100,2,FALSE)</f>
        <v>85</v>
      </c>
      <c r="D849" t="s">
        <v>6814</v>
      </c>
      <c r="E849" s="2" t="s">
        <v>6815</v>
      </c>
      <c r="F849" t="s">
        <v>6816</v>
      </c>
      <c r="G849" t="s">
        <v>6817</v>
      </c>
      <c r="H849">
        <v>2011</v>
      </c>
      <c r="I849" t="s">
        <v>6818</v>
      </c>
      <c r="J849" t="s">
        <v>4626</v>
      </c>
      <c r="K849" t="s">
        <v>6819</v>
      </c>
    </row>
    <row r="850" spans="1:14">
      <c r="A850">
        <v>848</v>
      </c>
      <c r="B850" t="s">
        <v>270</v>
      </c>
      <c r="C850">
        <f>VLOOKUP(B850,[1]Sheet2!A$1:B$100,2,FALSE)</f>
        <v>85</v>
      </c>
      <c r="D850" t="s">
        <v>6820</v>
      </c>
      <c r="E850" s="2"/>
      <c r="F850" t="s">
        <v>6821</v>
      </c>
      <c r="G850" t="s">
        <v>6822</v>
      </c>
      <c r="H850">
        <v>1988</v>
      </c>
      <c r="I850" t="s">
        <v>6823</v>
      </c>
      <c r="J850" t="s">
        <v>102</v>
      </c>
      <c r="N850" t="s">
        <v>34</v>
      </c>
    </row>
    <row r="851" spans="1:14">
      <c r="A851">
        <v>849</v>
      </c>
      <c r="B851" t="s">
        <v>270</v>
      </c>
      <c r="C851">
        <f>VLOOKUP(B851,[1]Sheet2!A$1:B$100,2,FALSE)</f>
        <v>85</v>
      </c>
      <c r="D851" t="s">
        <v>6824</v>
      </c>
      <c r="E851" s="2" t="s">
        <v>6825</v>
      </c>
      <c r="F851" t="s">
        <v>6826</v>
      </c>
      <c r="G851" t="s">
        <v>6827</v>
      </c>
      <c r="H851">
        <v>1973</v>
      </c>
      <c r="I851" t="s">
        <v>4686</v>
      </c>
      <c r="J851" t="s">
        <v>119</v>
      </c>
      <c r="K851" t="s">
        <v>1515</v>
      </c>
      <c r="N851" t="s">
        <v>34</v>
      </c>
    </row>
    <row r="852" spans="1:14">
      <c r="A852">
        <v>850</v>
      </c>
      <c r="B852" t="s">
        <v>270</v>
      </c>
      <c r="C852">
        <f>VLOOKUP(B852,[1]Sheet2!A$1:B$100,2,FALSE)</f>
        <v>85</v>
      </c>
      <c r="D852" t="s">
        <v>6828</v>
      </c>
      <c r="E852" s="2" t="s">
        <v>6829</v>
      </c>
      <c r="F852" t="s">
        <v>6830</v>
      </c>
      <c r="G852" t="s">
        <v>6831</v>
      </c>
      <c r="H852">
        <v>1986</v>
      </c>
      <c r="I852" t="s">
        <v>4686</v>
      </c>
      <c r="J852" t="s">
        <v>22</v>
      </c>
      <c r="K852" t="s">
        <v>1515</v>
      </c>
      <c r="N852" t="s">
        <v>34</v>
      </c>
    </row>
    <row r="853" spans="1:14">
      <c r="A853">
        <v>851</v>
      </c>
      <c r="B853" t="s">
        <v>368</v>
      </c>
      <c r="C853">
        <f>VLOOKUP(B853,[1]Sheet2!A$1:B$100,2,FALSE)</f>
        <v>86</v>
      </c>
      <c r="D853" t="s">
        <v>6832</v>
      </c>
      <c r="E853" s="2"/>
      <c r="J853" t="s">
        <v>102</v>
      </c>
      <c r="N853" t="s">
        <v>34</v>
      </c>
    </row>
    <row r="854" spans="1:14">
      <c r="A854">
        <v>852</v>
      </c>
      <c r="B854" t="s">
        <v>368</v>
      </c>
      <c r="C854">
        <f>VLOOKUP(B854,[1]Sheet2!A$1:B$100,2,FALSE)</f>
        <v>86</v>
      </c>
      <c r="D854" t="s">
        <v>6833</v>
      </c>
      <c r="E854" s="2" t="s">
        <v>6834</v>
      </c>
      <c r="F854" t="s">
        <v>6835</v>
      </c>
      <c r="H854" t="s">
        <v>6836</v>
      </c>
      <c r="I854" t="s">
        <v>6255</v>
      </c>
      <c r="J854" t="s">
        <v>4645</v>
      </c>
      <c r="K854" t="s">
        <v>6837</v>
      </c>
      <c r="M854" t="s">
        <v>6838</v>
      </c>
    </row>
    <row r="855" spans="1:14">
      <c r="A855">
        <v>853</v>
      </c>
      <c r="B855" t="s">
        <v>368</v>
      </c>
      <c r="C855">
        <f>VLOOKUP(B855,[1]Sheet2!A$1:B$100,2,FALSE)</f>
        <v>86</v>
      </c>
      <c r="D855" t="s">
        <v>6839</v>
      </c>
      <c r="E855" t="s">
        <v>6840</v>
      </c>
      <c r="F855" t="s">
        <v>6841</v>
      </c>
      <c r="G855" t="s">
        <v>6117</v>
      </c>
      <c r="H855">
        <v>2003</v>
      </c>
      <c r="I855" t="s">
        <v>6118</v>
      </c>
      <c r="J855" t="s">
        <v>102</v>
      </c>
      <c r="K855" t="s">
        <v>6842</v>
      </c>
    </row>
    <row r="856" spans="1:14">
      <c r="A856">
        <v>854</v>
      </c>
      <c r="B856" t="s">
        <v>368</v>
      </c>
      <c r="C856">
        <f>VLOOKUP(B856,[1]Sheet2!A$1:B$100,2,FALSE)</f>
        <v>86</v>
      </c>
      <c r="D856" t="s">
        <v>6843</v>
      </c>
      <c r="E856" t="s">
        <v>6844</v>
      </c>
      <c r="F856" t="s">
        <v>6845</v>
      </c>
      <c r="G856" t="s">
        <v>6846</v>
      </c>
      <c r="H856">
        <v>1989</v>
      </c>
      <c r="I856" t="s">
        <v>5222</v>
      </c>
      <c r="J856" t="s">
        <v>102</v>
      </c>
      <c r="K856" t="s">
        <v>6847</v>
      </c>
      <c r="N856" t="s">
        <v>34</v>
      </c>
    </row>
    <row r="857" spans="1:14">
      <c r="A857">
        <v>855</v>
      </c>
      <c r="B857" t="s">
        <v>368</v>
      </c>
      <c r="C857">
        <f>VLOOKUP(B857,[1]Sheet2!A$1:B$100,2,FALSE)</f>
        <v>86</v>
      </c>
      <c r="D857" t="s">
        <v>6848</v>
      </c>
      <c r="E857" t="s">
        <v>6849</v>
      </c>
      <c r="F857" t="s">
        <v>6850</v>
      </c>
      <c r="G857" t="s">
        <v>6755</v>
      </c>
      <c r="H857" t="s">
        <v>6635</v>
      </c>
      <c r="I857" t="s">
        <v>6636</v>
      </c>
      <c r="J857" t="s">
        <v>22</v>
      </c>
      <c r="K857" t="s">
        <v>6851</v>
      </c>
    </row>
    <row r="858" spans="1:14">
      <c r="A858">
        <v>856</v>
      </c>
      <c r="B858" t="s">
        <v>368</v>
      </c>
      <c r="C858">
        <f>VLOOKUP(B858,[1]Sheet2!A$1:B$100,2,FALSE)</f>
        <v>86</v>
      </c>
      <c r="D858" t="s">
        <v>6852</v>
      </c>
      <c r="E858" t="s">
        <v>6853</v>
      </c>
      <c r="F858" t="s">
        <v>6854</v>
      </c>
      <c r="G858" t="s">
        <v>2329</v>
      </c>
      <c r="H858">
        <v>2014</v>
      </c>
      <c r="I858" t="s">
        <v>863</v>
      </c>
      <c r="J858" t="s">
        <v>22</v>
      </c>
      <c r="K858" t="s">
        <v>6855</v>
      </c>
      <c r="M858" t="s">
        <v>6856</v>
      </c>
    </row>
    <row r="859" spans="1:14">
      <c r="A859">
        <v>857</v>
      </c>
      <c r="B859" t="s">
        <v>368</v>
      </c>
      <c r="C859">
        <f>VLOOKUP(B859,[1]Sheet2!A$1:B$100,2,FALSE)</f>
        <v>86</v>
      </c>
      <c r="D859" t="s">
        <v>6857</v>
      </c>
      <c r="E859" t="s">
        <v>6858</v>
      </c>
      <c r="F859" t="s">
        <v>6859</v>
      </c>
      <c r="G859" t="s">
        <v>6860</v>
      </c>
      <c r="H859">
        <v>2009</v>
      </c>
      <c r="I859" t="s">
        <v>535</v>
      </c>
      <c r="J859" t="s">
        <v>22</v>
      </c>
      <c r="K859" t="s">
        <v>6861</v>
      </c>
    </row>
    <row r="860" spans="1:14">
      <c r="A860">
        <v>858</v>
      </c>
      <c r="B860" t="s">
        <v>368</v>
      </c>
      <c r="C860">
        <f>VLOOKUP(B860,[1]Sheet2!A$1:B$100,2,FALSE)</f>
        <v>86</v>
      </c>
      <c r="D860" t="s">
        <v>6862</v>
      </c>
      <c r="E860" s="2"/>
      <c r="F860" t="s">
        <v>6863</v>
      </c>
      <c r="H860">
        <v>1995</v>
      </c>
      <c r="I860" t="s">
        <v>5656</v>
      </c>
      <c r="J860" t="s">
        <v>4626</v>
      </c>
      <c r="N860" t="s">
        <v>34</v>
      </c>
    </row>
    <row r="861" spans="1:14">
      <c r="A861">
        <v>859</v>
      </c>
      <c r="B861" t="s">
        <v>368</v>
      </c>
      <c r="C861">
        <f>VLOOKUP(B861,[1]Sheet2!A$1:B$100,2,FALSE)</f>
        <v>86</v>
      </c>
      <c r="D861" t="s">
        <v>6864</v>
      </c>
      <c r="E861" s="2" t="s">
        <v>6865</v>
      </c>
      <c r="F861" t="s">
        <v>6866</v>
      </c>
      <c r="G861" t="s">
        <v>6867</v>
      </c>
      <c r="H861">
        <v>1951</v>
      </c>
      <c r="I861" t="s">
        <v>6868</v>
      </c>
      <c r="J861" t="s">
        <v>22</v>
      </c>
      <c r="K861" t="s">
        <v>6869</v>
      </c>
      <c r="N861" t="s">
        <v>34</v>
      </c>
    </row>
    <row r="862" spans="1:14">
      <c r="A862">
        <v>860</v>
      </c>
      <c r="B862" t="s">
        <v>368</v>
      </c>
      <c r="C862">
        <f>VLOOKUP(B862,[1]Sheet2!A$1:B$100,2,FALSE)</f>
        <v>86</v>
      </c>
      <c r="D862" t="s">
        <v>6870</v>
      </c>
      <c r="E862" s="2"/>
      <c r="J862" t="s">
        <v>102</v>
      </c>
      <c r="N862" t="s">
        <v>34</v>
      </c>
    </row>
    <row r="863" spans="1:14">
      <c r="A863">
        <v>861</v>
      </c>
      <c r="B863" t="s">
        <v>75</v>
      </c>
      <c r="C863">
        <f>VLOOKUP(B863,[1]Sheet2!A$1:B$100,2,FALSE)</f>
        <v>87</v>
      </c>
      <c r="D863" t="s">
        <v>6871</v>
      </c>
      <c r="E863" t="s">
        <v>6872</v>
      </c>
      <c r="F863" t="s">
        <v>6873</v>
      </c>
      <c r="J863" t="s">
        <v>102</v>
      </c>
      <c r="K863" t="s">
        <v>6874</v>
      </c>
      <c r="M863" t="s">
        <v>6872</v>
      </c>
      <c r="N863" t="s">
        <v>24</v>
      </c>
    </row>
    <row r="864" spans="1:14">
      <c r="A864">
        <v>862</v>
      </c>
      <c r="B864" t="s">
        <v>75</v>
      </c>
      <c r="C864">
        <f>VLOOKUP(B864,[1]Sheet2!A$1:B$100,2,FALSE)</f>
        <v>87</v>
      </c>
      <c r="D864" t="s">
        <v>6875</v>
      </c>
      <c r="E864" t="s">
        <v>6876</v>
      </c>
      <c r="F864" t="s">
        <v>6877</v>
      </c>
      <c r="G864" t="s">
        <v>6352</v>
      </c>
      <c r="H864">
        <v>2013</v>
      </c>
      <c r="I864" t="s">
        <v>5413</v>
      </c>
      <c r="J864" t="s">
        <v>102</v>
      </c>
      <c r="K864" t="s">
        <v>6878</v>
      </c>
    </row>
    <row r="865" spans="1:14">
      <c r="A865">
        <v>863</v>
      </c>
      <c r="B865" t="s">
        <v>75</v>
      </c>
      <c r="C865">
        <f>VLOOKUP(B865,[1]Sheet2!A$1:B$100,2,FALSE)</f>
        <v>87</v>
      </c>
      <c r="D865" t="s">
        <v>6879</v>
      </c>
      <c r="E865" t="s">
        <v>6880</v>
      </c>
      <c r="F865" t="s">
        <v>6881</v>
      </c>
      <c r="G865" t="s">
        <v>6882</v>
      </c>
      <c r="H865">
        <v>2009</v>
      </c>
      <c r="I865" t="s">
        <v>5172</v>
      </c>
      <c r="J865" t="s">
        <v>22</v>
      </c>
      <c r="K865" t="s">
        <v>6883</v>
      </c>
      <c r="N865" t="s">
        <v>34</v>
      </c>
    </row>
    <row r="866" spans="1:14">
      <c r="A866">
        <v>864</v>
      </c>
      <c r="B866" t="s">
        <v>75</v>
      </c>
      <c r="C866">
        <f>VLOOKUP(B866,[1]Sheet2!A$1:B$100,2,FALSE)</f>
        <v>87</v>
      </c>
      <c r="D866" t="s">
        <v>6884</v>
      </c>
      <c r="E866" t="s">
        <v>6885</v>
      </c>
      <c r="F866" t="s">
        <v>6886</v>
      </c>
      <c r="G866" t="s">
        <v>5412</v>
      </c>
      <c r="H866">
        <v>2013</v>
      </c>
      <c r="I866" t="s">
        <v>5413</v>
      </c>
      <c r="J866" t="s">
        <v>102</v>
      </c>
      <c r="K866" t="s">
        <v>6887</v>
      </c>
    </row>
    <row r="867" spans="1:14">
      <c r="A867">
        <v>865</v>
      </c>
      <c r="B867" t="s">
        <v>75</v>
      </c>
      <c r="C867">
        <f>VLOOKUP(B867,[1]Sheet2!A$1:B$100,2,FALSE)</f>
        <v>87</v>
      </c>
      <c r="D867" t="s">
        <v>6888</v>
      </c>
      <c r="E867" t="s">
        <v>6889</v>
      </c>
      <c r="F867" t="s">
        <v>4657</v>
      </c>
      <c r="G867" t="s">
        <v>6890</v>
      </c>
      <c r="H867">
        <v>1987</v>
      </c>
      <c r="I867" t="s">
        <v>316</v>
      </c>
      <c r="J867" t="s">
        <v>22</v>
      </c>
      <c r="K867" t="s">
        <v>317</v>
      </c>
      <c r="N867" t="s">
        <v>34</v>
      </c>
    </row>
    <row r="868" spans="1:14">
      <c r="A868">
        <v>866</v>
      </c>
      <c r="B868" t="s">
        <v>75</v>
      </c>
      <c r="C868">
        <f>VLOOKUP(B868,[1]Sheet2!A$1:B$100,2,FALSE)</f>
        <v>87</v>
      </c>
      <c r="D868" t="s">
        <v>6891</v>
      </c>
      <c r="E868" t="s">
        <v>6892</v>
      </c>
      <c r="F868" t="s">
        <v>6893</v>
      </c>
      <c r="G868" t="s">
        <v>6894</v>
      </c>
      <c r="H868">
        <v>2006</v>
      </c>
      <c r="I868" t="s">
        <v>6895</v>
      </c>
      <c r="J868" t="s">
        <v>22</v>
      </c>
      <c r="K868" t="s">
        <v>6896</v>
      </c>
      <c r="M868" t="s">
        <v>6892</v>
      </c>
      <c r="N868" t="s">
        <v>24</v>
      </c>
    </row>
    <row r="869" spans="1:14">
      <c r="A869">
        <v>867</v>
      </c>
      <c r="B869" t="s">
        <v>75</v>
      </c>
      <c r="C869">
        <f>VLOOKUP(B869,[1]Sheet2!A$1:B$100,2,FALSE)</f>
        <v>87</v>
      </c>
      <c r="D869" t="s">
        <v>6897</v>
      </c>
      <c r="E869" t="s">
        <v>6898</v>
      </c>
      <c r="F869" t="s">
        <v>6899</v>
      </c>
      <c r="H869">
        <v>2008</v>
      </c>
      <c r="I869" t="s">
        <v>6580</v>
      </c>
      <c r="J869" t="s">
        <v>102</v>
      </c>
      <c r="K869" t="s">
        <v>6900</v>
      </c>
    </row>
    <row r="870" spans="1:14">
      <c r="A870">
        <v>868</v>
      </c>
      <c r="B870" t="s">
        <v>75</v>
      </c>
      <c r="C870">
        <f>VLOOKUP(B870,[1]Sheet2!A$1:B$100,2,FALSE)</f>
        <v>87</v>
      </c>
      <c r="D870" t="s">
        <v>6901</v>
      </c>
      <c r="E870" s="2"/>
      <c r="F870" t="s">
        <v>6902</v>
      </c>
      <c r="G870" t="s">
        <v>6903</v>
      </c>
      <c r="H870">
        <v>1980</v>
      </c>
      <c r="J870" t="s">
        <v>22</v>
      </c>
      <c r="N870" t="s">
        <v>34</v>
      </c>
    </row>
    <row r="871" spans="1:14">
      <c r="A871">
        <v>869</v>
      </c>
      <c r="B871" t="s">
        <v>75</v>
      </c>
      <c r="C871">
        <f>VLOOKUP(B871,[1]Sheet2!A$1:B$100,2,FALSE)</f>
        <v>87</v>
      </c>
      <c r="D871" t="s">
        <v>6904</v>
      </c>
      <c r="E871" s="2" t="s">
        <v>6905</v>
      </c>
      <c r="F871" t="s">
        <v>6906</v>
      </c>
      <c r="H871">
        <v>2013</v>
      </c>
      <c r="I871" t="s">
        <v>6907</v>
      </c>
      <c r="J871" t="s">
        <v>4626</v>
      </c>
      <c r="K871" t="s">
        <v>6908</v>
      </c>
      <c r="M871" t="s">
        <v>6905</v>
      </c>
      <c r="N871" t="s">
        <v>1717</v>
      </c>
    </row>
    <row r="872" spans="1:14">
      <c r="A872">
        <v>870</v>
      </c>
      <c r="B872" t="s">
        <v>75</v>
      </c>
      <c r="C872">
        <f>VLOOKUP(B872,[1]Sheet2!A$1:B$100,2,FALSE)</f>
        <v>87</v>
      </c>
      <c r="D872" t="s">
        <v>6909</v>
      </c>
      <c r="E872" s="2" t="s">
        <v>6910</v>
      </c>
      <c r="F872" t="s">
        <v>6911</v>
      </c>
      <c r="J872" t="s">
        <v>102</v>
      </c>
      <c r="K872" t="s">
        <v>6912</v>
      </c>
      <c r="M872" t="s">
        <v>6910</v>
      </c>
      <c r="N872" t="s">
        <v>24</v>
      </c>
    </row>
    <row r="873" spans="1:14">
      <c r="A873">
        <v>871</v>
      </c>
      <c r="B873" t="s">
        <v>941</v>
      </c>
      <c r="C873">
        <f>VLOOKUP(B873,[1]Sheet2!A$1:B$100,2,FALSE)</f>
        <v>88</v>
      </c>
      <c r="D873" t="s">
        <v>6913</v>
      </c>
      <c r="E873" t="s">
        <v>6914</v>
      </c>
      <c r="F873" t="s">
        <v>6915</v>
      </c>
      <c r="G873" t="s">
        <v>5412</v>
      </c>
      <c r="H873">
        <v>2013</v>
      </c>
      <c r="I873" t="s">
        <v>5413</v>
      </c>
      <c r="J873" t="s">
        <v>102</v>
      </c>
      <c r="K873" t="s">
        <v>6916</v>
      </c>
    </row>
    <row r="874" spans="1:14">
      <c r="A874">
        <v>872</v>
      </c>
      <c r="B874" t="s">
        <v>941</v>
      </c>
      <c r="C874">
        <f>VLOOKUP(B874,[1]Sheet2!A$1:B$100,2,FALSE)</f>
        <v>88</v>
      </c>
      <c r="D874" t="s">
        <v>6917</v>
      </c>
      <c r="E874" s="2" t="s">
        <v>6918</v>
      </c>
      <c r="F874" t="s">
        <v>6919</v>
      </c>
      <c r="G874" t="s">
        <v>6920</v>
      </c>
      <c r="H874">
        <v>1969</v>
      </c>
      <c r="I874" t="s">
        <v>4686</v>
      </c>
      <c r="J874" t="s">
        <v>22</v>
      </c>
      <c r="K874" t="s">
        <v>1515</v>
      </c>
      <c r="N874" t="s">
        <v>34</v>
      </c>
    </row>
    <row r="875" spans="1:14">
      <c r="A875">
        <v>873</v>
      </c>
      <c r="B875" t="s">
        <v>941</v>
      </c>
      <c r="C875">
        <f>VLOOKUP(B875,[1]Sheet2!A$1:B$100,2,FALSE)</f>
        <v>88</v>
      </c>
      <c r="D875" t="s">
        <v>6921</v>
      </c>
      <c r="E875" t="s">
        <v>6922</v>
      </c>
      <c r="F875" t="s">
        <v>6923</v>
      </c>
      <c r="G875" t="s">
        <v>6924</v>
      </c>
      <c r="H875">
        <v>2009</v>
      </c>
      <c r="I875" t="s">
        <v>6118</v>
      </c>
      <c r="J875" t="s">
        <v>102</v>
      </c>
      <c r="K875" t="s">
        <v>6925</v>
      </c>
    </row>
    <row r="876" spans="1:14">
      <c r="A876">
        <v>874</v>
      </c>
      <c r="B876" t="s">
        <v>941</v>
      </c>
      <c r="C876">
        <f>VLOOKUP(B876,[1]Sheet2!A$1:B$100,2,FALSE)</f>
        <v>88</v>
      </c>
      <c r="D876" t="s">
        <v>6926</v>
      </c>
      <c r="E876" t="s">
        <v>6927</v>
      </c>
      <c r="F876" t="s">
        <v>6928</v>
      </c>
      <c r="G876" t="s">
        <v>6117</v>
      </c>
      <c r="H876">
        <v>2003</v>
      </c>
      <c r="I876" t="s">
        <v>6118</v>
      </c>
      <c r="J876" t="s">
        <v>102</v>
      </c>
      <c r="K876" t="s">
        <v>6929</v>
      </c>
    </row>
    <row r="877" spans="1:14">
      <c r="A877">
        <v>875</v>
      </c>
      <c r="B877" t="s">
        <v>941</v>
      </c>
      <c r="C877">
        <f>VLOOKUP(B877,[1]Sheet2!A$1:B$100,2,FALSE)</f>
        <v>88</v>
      </c>
      <c r="D877" t="s">
        <v>6930</v>
      </c>
      <c r="E877" s="2"/>
      <c r="F877" t="s">
        <v>6931</v>
      </c>
      <c r="G877" t="s">
        <v>6932</v>
      </c>
      <c r="H877">
        <v>1975</v>
      </c>
      <c r="I877" t="s">
        <v>6933</v>
      </c>
      <c r="J877" t="s">
        <v>4344</v>
      </c>
      <c r="N877" t="s">
        <v>34</v>
      </c>
    </row>
    <row r="878" spans="1:14">
      <c r="A878">
        <v>876</v>
      </c>
      <c r="B878" t="s">
        <v>941</v>
      </c>
      <c r="C878">
        <f>VLOOKUP(B878,[1]Sheet2!A$1:B$100,2,FALSE)</f>
        <v>88</v>
      </c>
      <c r="D878" t="s">
        <v>6934</v>
      </c>
      <c r="E878" s="2" t="s">
        <v>6935</v>
      </c>
      <c r="F878" t="s">
        <v>6936</v>
      </c>
      <c r="G878" t="s">
        <v>6937</v>
      </c>
      <c r="H878">
        <v>2010</v>
      </c>
      <c r="I878" t="s">
        <v>5467</v>
      </c>
      <c r="J878" t="s">
        <v>22</v>
      </c>
      <c r="K878" t="s">
        <v>6938</v>
      </c>
    </row>
    <row r="879" spans="1:14">
      <c r="A879">
        <v>877</v>
      </c>
      <c r="B879" t="s">
        <v>941</v>
      </c>
      <c r="C879">
        <f>VLOOKUP(B879,[1]Sheet2!A$1:B$100,2,FALSE)</f>
        <v>88</v>
      </c>
      <c r="D879" t="s">
        <v>6939</v>
      </c>
      <c r="F879" t="s">
        <v>6940</v>
      </c>
      <c r="G879" t="s">
        <v>6941</v>
      </c>
      <c r="H879">
        <v>2002</v>
      </c>
      <c r="I879" t="s">
        <v>6942</v>
      </c>
      <c r="J879" t="s">
        <v>22</v>
      </c>
      <c r="N879" t="s">
        <v>34</v>
      </c>
    </row>
    <row r="880" spans="1:14">
      <c r="A880">
        <v>878</v>
      </c>
      <c r="B880" t="s">
        <v>941</v>
      </c>
      <c r="C880">
        <f>VLOOKUP(B880,[1]Sheet2!A$1:B$100,2,FALSE)</f>
        <v>88</v>
      </c>
      <c r="D880" t="s">
        <v>6943</v>
      </c>
      <c r="E880" t="s">
        <v>6944</v>
      </c>
      <c r="F880" t="s">
        <v>6945</v>
      </c>
      <c r="G880" t="s">
        <v>5937</v>
      </c>
      <c r="H880">
        <v>2001</v>
      </c>
      <c r="I880" t="s">
        <v>5413</v>
      </c>
      <c r="J880" t="s">
        <v>102</v>
      </c>
      <c r="K880" t="s">
        <v>6946</v>
      </c>
    </row>
    <row r="881" spans="1:14">
      <c r="A881">
        <v>879</v>
      </c>
      <c r="B881" t="s">
        <v>941</v>
      </c>
      <c r="C881">
        <f>VLOOKUP(B881,[1]Sheet2!A$1:B$100,2,FALSE)</f>
        <v>88</v>
      </c>
      <c r="D881" t="s">
        <v>6947</v>
      </c>
      <c r="E881" s="2" t="s">
        <v>6948</v>
      </c>
      <c r="F881" t="s">
        <v>6949</v>
      </c>
      <c r="H881">
        <v>2011</v>
      </c>
      <c r="I881" t="s">
        <v>6950</v>
      </c>
      <c r="J881" t="s">
        <v>4626</v>
      </c>
      <c r="K881" t="s">
        <v>6951</v>
      </c>
      <c r="M881" t="s">
        <v>6948</v>
      </c>
      <c r="N881" t="s">
        <v>24</v>
      </c>
    </row>
    <row r="882" spans="1:14">
      <c r="A882">
        <v>880</v>
      </c>
      <c r="B882" t="s">
        <v>941</v>
      </c>
      <c r="C882">
        <f>VLOOKUP(B882,[1]Sheet2!A$1:B$100,2,FALSE)</f>
        <v>88</v>
      </c>
      <c r="D882" t="s">
        <v>6952</v>
      </c>
      <c r="E882" t="s">
        <v>6953</v>
      </c>
      <c r="F882" t="s">
        <v>6954</v>
      </c>
      <c r="G882" t="s">
        <v>5412</v>
      </c>
      <c r="H882">
        <v>2010</v>
      </c>
      <c r="I882" t="s">
        <v>5413</v>
      </c>
      <c r="J882" t="s">
        <v>102</v>
      </c>
      <c r="K882" t="s">
        <v>6955</v>
      </c>
    </row>
    <row r="883" spans="1:14">
      <c r="A883">
        <v>881</v>
      </c>
      <c r="B883" t="s">
        <v>824</v>
      </c>
      <c r="C883">
        <f>VLOOKUP(B883,[1]Sheet2!A$1:B$100,2,FALSE)</f>
        <v>89</v>
      </c>
      <c r="D883" t="s">
        <v>6956</v>
      </c>
      <c r="E883" s="2"/>
      <c r="F883" t="s">
        <v>6957</v>
      </c>
      <c r="H883">
        <v>1996</v>
      </c>
      <c r="I883" t="s">
        <v>6958</v>
      </c>
      <c r="J883" t="s">
        <v>4626</v>
      </c>
      <c r="N883" t="s">
        <v>34</v>
      </c>
    </row>
    <row r="884" spans="1:14">
      <c r="A884">
        <v>882</v>
      </c>
      <c r="B884" t="s">
        <v>824</v>
      </c>
      <c r="C884">
        <f>VLOOKUP(B884,[1]Sheet2!A$1:B$100,2,FALSE)</f>
        <v>89</v>
      </c>
      <c r="D884" t="s">
        <v>6959</v>
      </c>
      <c r="F884" t="s">
        <v>6960</v>
      </c>
      <c r="G884" t="s">
        <v>6961</v>
      </c>
      <c r="H884">
        <v>1994</v>
      </c>
      <c r="I884" t="s">
        <v>6962</v>
      </c>
      <c r="J884" t="s">
        <v>102</v>
      </c>
      <c r="N884" t="s">
        <v>34</v>
      </c>
    </row>
    <row r="885" spans="1:14">
      <c r="A885">
        <v>883</v>
      </c>
      <c r="B885" t="s">
        <v>824</v>
      </c>
      <c r="C885">
        <f>VLOOKUP(B885,[1]Sheet2!A$1:B$100,2,FALSE)</f>
        <v>89</v>
      </c>
      <c r="D885" t="s">
        <v>6963</v>
      </c>
      <c r="E885" t="s">
        <v>6964</v>
      </c>
      <c r="F885" t="s">
        <v>6965</v>
      </c>
      <c r="G885" t="s">
        <v>3503</v>
      </c>
      <c r="H885">
        <v>2014</v>
      </c>
      <c r="I885" t="s">
        <v>212</v>
      </c>
      <c r="J885" t="s">
        <v>22</v>
      </c>
      <c r="K885" t="s">
        <v>6966</v>
      </c>
      <c r="L885">
        <v>1</v>
      </c>
    </row>
    <row r="886" spans="1:14">
      <c r="A886">
        <v>884</v>
      </c>
      <c r="B886" t="s">
        <v>824</v>
      </c>
      <c r="C886">
        <f>VLOOKUP(B886,[1]Sheet2!A$1:B$100,2,FALSE)</f>
        <v>89</v>
      </c>
      <c r="D886" t="s">
        <v>6967</v>
      </c>
      <c r="E886" t="s">
        <v>6968</v>
      </c>
      <c r="F886" t="s">
        <v>6969</v>
      </c>
      <c r="G886" t="s">
        <v>6970</v>
      </c>
      <c r="H886">
        <v>2011</v>
      </c>
      <c r="I886" t="s">
        <v>4729</v>
      </c>
      <c r="J886" t="s">
        <v>22</v>
      </c>
      <c r="K886" t="s">
        <v>6971</v>
      </c>
      <c r="L886">
        <v>1</v>
      </c>
    </row>
    <row r="887" spans="1:14">
      <c r="A887">
        <v>885</v>
      </c>
      <c r="B887" t="s">
        <v>824</v>
      </c>
      <c r="C887">
        <f>VLOOKUP(B887,[1]Sheet2!A$1:B$100,2,FALSE)</f>
        <v>89</v>
      </c>
      <c r="D887" t="s">
        <v>6972</v>
      </c>
      <c r="E887" s="2" t="s">
        <v>6973</v>
      </c>
      <c r="F887" t="s">
        <v>6974</v>
      </c>
      <c r="H887">
        <v>1995</v>
      </c>
      <c r="I887" t="s">
        <v>4681</v>
      </c>
      <c r="J887" t="s">
        <v>102</v>
      </c>
      <c r="K887" t="s">
        <v>6975</v>
      </c>
      <c r="N887" t="s">
        <v>34</v>
      </c>
    </row>
    <row r="888" spans="1:14">
      <c r="A888">
        <v>886</v>
      </c>
      <c r="B888" t="s">
        <v>824</v>
      </c>
      <c r="C888">
        <f>VLOOKUP(B888,[1]Sheet2!A$1:B$100,2,FALSE)</f>
        <v>89</v>
      </c>
      <c r="D888" t="s">
        <v>6976</v>
      </c>
      <c r="E888" t="s">
        <v>6977</v>
      </c>
      <c r="F888" t="s">
        <v>6264</v>
      </c>
      <c r="G888" t="s">
        <v>6265</v>
      </c>
      <c r="H888">
        <v>2012</v>
      </c>
      <c r="I888" t="s">
        <v>5467</v>
      </c>
      <c r="J888" t="s">
        <v>22</v>
      </c>
      <c r="K888" t="s">
        <v>6978</v>
      </c>
      <c r="L888">
        <v>1</v>
      </c>
      <c r="M888" t="s">
        <v>6979</v>
      </c>
    </row>
    <row r="889" spans="1:14">
      <c r="A889">
        <v>887</v>
      </c>
      <c r="B889" t="s">
        <v>824</v>
      </c>
      <c r="C889">
        <f>VLOOKUP(B889,[1]Sheet2!A$1:B$100,2,FALSE)</f>
        <v>89</v>
      </c>
      <c r="D889" t="s">
        <v>6980</v>
      </c>
      <c r="E889" t="s">
        <v>6981</v>
      </c>
      <c r="F889" t="s">
        <v>6982</v>
      </c>
      <c r="G889" t="s">
        <v>6024</v>
      </c>
      <c r="H889">
        <v>1997</v>
      </c>
      <c r="I889" t="s">
        <v>4686</v>
      </c>
      <c r="J889" t="s">
        <v>22</v>
      </c>
      <c r="K889" t="s">
        <v>6983</v>
      </c>
      <c r="N889" t="s">
        <v>34</v>
      </c>
    </row>
    <row r="890" spans="1:14">
      <c r="A890">
        <v>888</v>
      </c>
      <c r="B890" t="s">
        <v>824</v>
      </c>
      <c r="C890">
        <f>VLOOKUP(B890,[1]Sheet2!A$1:B$100,2,FALSE)</f>
        <v>89</v>
      </c>
      <c r="D890" t="s">
        <v>6984</v>
      </c>
      <c r="E890" t="s">
        <v>6985</v>
      </c>
      <c r="F890" t="s">
        <v>6986</v>
      </c>
      <c r="G890" t="s">
        <v>6352</v>
      </c>
      <c r="H890">
        <v>2012</v>
      </c>
      <c r="I890" t="s">
        <v>5413</v>
      </c>
      <c r="J890" t="s">
        <v>102</v>
      </c>
      <c r="K890" t="s">
        <v>6987</v>
      </c>
    </row>
    <row r="891" spans="1:14">
      <c r="A891">
        <v>889</v>
      </c>
      <c r="B891" t="s">
        <v>824</v>
      </c>
      <c r="C891">
        <f>VLOOKUP(B891,[1]Sheet2!A$1:B$100,2,FALSE)</f>
        <v>89</v>
      </c>
      <c r="D891" t="s">
        <v>6988</v>
      </c>
      <c r="F891" t="s">
        <v>6989</v>
      </c>
      <c r="G891" t="s">
        <v>6990</v>
      </c>
      <c r="H891">
        <v>2006</v>
      </c>
      <c r="I891" t="s">
        <v>6991</v>
      </c>
      <c r="J891" t="s">
        <v>22</v>
      </c>
      <c r="N891" t="s">
        <v>34</v>
      </c>
    </row>
    <row r="892" spans="1:14">
      <c r="A892">
        <v>890</v>
      </c>
      <c r="B892" t="s">
        <v>824</v>
      </c>
      <c r="C892">
        <f>VLOOKUP(B892,[1]Sheet2!A$1:B$100,2,FALSE)</f>
        <v>89</v>
      </c>
      <c r="D892" t="s">
        <v>6992</v>
      </c>
      <c r="E892" s="2" t="s">
        <v>6993</v>
      </c>
      <c r="F892" t="s">
        <v>6994</v>
      </c>
      <c r="H892">
        <v>2005</v>
      </c>
      <c r="I892" t="s">
        <v>5413</v>
      </c>
      <c r="J892" t="s">
        <v>4626</v>
      </c>
      <c r="K892" t="s">
        <v>6995</v>
      </c>
    </row>
    <row r="893" spans="1:14">
      <c r="A893">
        <v>891</v>
      </c>
      <c r="B893" t="s">
        <v>198</v>
      </c>
      <c r="C893">
        <f>VLOOKUP(B893,[1]Sheet2!A$1:B$100,2,FALSE)</f>
        <v>90</v>
      </c>
      <c r="D893" t="s">
        <v>6996</v>
      </c>
      <c r="E893" t="s">
        <v>6997</v>
      </c>
      <c r="F893" t="s">
        <v>3582</v>
      </c>
      <c r="G893" t="s">
        <v>3569</v>
      </c>
      <c r="H893">
        <v>2013</v>
      </c>
      <c r="I893" t="s">
        <v>5413</v>
      </c>
      <c r="J893" t="s">
        <v>22</v>
      </c>
      <c r="K893" t="s">
        <v>6998</v>
      </c>
      <c r="N893" t="s">
        <v>34</v>
      </c>
    </row>
    <row r="894" spans="1:14">
      <c r="A894">
        <v>892</v>
      </c>
      <c r="B894" t="s">
        <v>198</v>
      </c>
      <c r="C894">
        <f>VLOOKUP(B894,[1]Sheet2!A$1:B$100,2,FALSE)</f>
        <v>90</v>
      </c>
      <c r="D894" t="s">
        <v>6999</v>
      </c>
      <c r="E894" s="2" t="s">
        <v>7000</v>
      </c>
      <c r="F894" t="s">
        <v>7001</v>
      </c>
      <c r="H894">
        <v>2013</v>
      </c>
      <c r="I894" t="s">
        <v>7002</v>
      </c>
      <c r="J894" t="s">
        <v>4626</v>
      </c>
      <c r="K894" t="s">
        <v>7003</v>
      </c>
      <c r="M894" t="s">
        <v>7004</v>
      </c>
    </row>
    <row r="895" spans="1:14">
      <c r="A895">
        <v>893</v>
      </c>
      <c r="B895" t="s">
        <v>198</v>
      </c>
      <c r="C895">
        <f>VLOOKUP(B895,[1]Sheet2!A$1:B$100,2,FALSE)</f>
        <v>90</v>
      </c>
      <c r="D895" t="s">
        <v>7005</v>
      </c>
      <c r="E895" t="s">
        <v>7006</v>
      </c>
      <c r="F895" t="s">
        <v>7007</v>
      </c>
      <c r="G895" t="s">
        <v>6188</v>
      </c>
      <c r="H895">
        <v>2010</v>
      </c>
      <c r="I895" t="s">
        <v>5413</v>
      </c>
      <c r="J895" t="s">
        <v>102</v>
      </c>
      <c r="K895" t="s">
        <v>7008</v>
      </c>
    </row>
    <row r="896" spans="1:14">
      <c r="A896">
        <v>894</v>
      </c>
      <c r="B896" t="s">
        <v>198</v>
      </c>
      <c r="C896">
        <f>VLOOKUP(B896,[1]Sheet2!A$1:B$100,2,FALSE)</f>
        <v>90</v>
      </c>
      <c r="D896" t="s">
        <v>7009</v>
      </c>
      <c r="F896" t="s">
        <v>7010</v>
      </c>
      <c r="G896" t="s">
        <v>6737</v>
      </c>
      <c r="H896">
        <v>2010</v>
      </c>
      <c r="I896" t="s">
        <v>6738</v>
      </c>
      <c r="J896" t="s">
        <v>22</v>
      </c>
      <c r="N896" t="s">
        <v>34</v>
      </c>
    </row>
    <row r="897" spans="1:14">
      <c r="A897">
        <v>895</v>
      </c>
      <c r="B897" t="s">
        <v>198</v>
      </c>
      <c r="C897">
        <f>VLOOKUP(B897,[1]Sheet2!A$1:B$100,2,FALSE)</f>
        <v>90</v>
      </c>
      <c r="D897" t="s">
        <v>7011</v>
      </c>
      <c r="E897" t="s">
        <v>7012</v>
      </c>
      <c r="F897" t="s">
        <v>7013</v>
      </c>
      <c r="G897" t="s">
        <v>5412</v>
      </c>
      <c r="H897">
        <v>2013</v>
      </c>
      <c r="I897" t="s">
        <v>5413</v>
      </c>
      <c r="J897" t="s">
        <v>102</v>
      </c>
      <c r="K897" t="s">
        <v>7014</v>
      </c>
    </row>
    <row r="898" spans="1:14">
      <c r="A898">
        <v>896</v>
      </c>
      <c r="B898" t="s">
        <v>198</v>
      </c>
      <c r="C898">
        <f>VLOOKUP(B898,[1]Sheet2!A$1:B$100,2,FALSE)</f>
        <v>90</v>
      </c>
      <c r="D898" t="s">
        <v>7015</v>
      </c>
      <c r="E898" s="2" t="s">
        <v>7016</v>
      </c>
      <c r="F898" t="s">
        <v>7017</v>
      </c>
      <c r="H898">
        <v>2009</v>
      </c>
      <c r="I898" t="s">
        <v>7018</v>
      </c>
      <c r="J898" t="s">
        <v>102</v>
      </c>
      <c r="K898" t="s">
        <v>7019</v>
      </c>
    </row>
    <row r="899" spans="1:14">
      <c r="A899">
        <v>897</v>
      </c>
      <c r="B899" t="s">
        <v>198</v>
      </c>
      <c r="C899">
        <f>VLOOKUP(B899,[1]Sheet2!A$1:B$100,2,FALSE)</f>
        <v>90</v>
      </c>
      <c r="D899" t="s">
        <v>7020</v>
      </c>
      <c r="E899" t="s">
        <v>7021</v>
      </c>
      <c r="F899" t="s">
        <v>7022</v>
      </c>
      <c r="G899" t="s">
        <v>7023</v>
      </c>
      <c r="H899">
        <v>2014</v>
      </c>
      <c r="I899" t="s">
        <v>535</v>
      </c>
      <c r="J899" t="s">
        <v>22</v>
      </c>
      <c r="K899" t="s">
        <v>7024</v>
      </c>
    </row>
    <row r="900" spans="1:14">
      <c r="A900">
        <v>898</v>
      </c>
      <c r="B900" t="s">
        <v>198</v>
      </c>
      <c r="C900">
        <f>VLOOKUP(B900,[1]Sheet2!A$1:B$100,2,FALSE)</f>
        <v>90</v>
      </c>
      <c r="D900" t="s">
        <v>7025</v>
      </c>
      <c r="E900" t="s">
        <v>7026</v>
      </c>
      <c r="F900" t="s">
        <v>7027</v>
      </c>
      <c r="G900" t="s">
        <v>7028</v>
      </c>
      <c r="H900">
        <v>2012</v>
      </c>
      <c r="I900" t="s">
        <v>4676</v>
      </c>
      <c r="J900" t="s">
        <v>22</v>
      </c>
      <c r="K900" t="s">
        <v>7029</v>
      </c>
    </row>
    <row r="901" spans="1:14">
      <c r="A901">
        <v>899</v>
      </c>
      <c r="B901" t="s">
        <v>198</v>
      </c>
      <c r="C901">
        <f>VLOOKUP(B901,[1]Sheet2!A$1:B$100,2,FALSE)</f>
        <v>90</v>
      </c>
      <c r="D901" t="s">
        <v>7030</v>
      </c>
      <c r="E901" s="2" t="s">
        <v>7031</v>
      </c>
      <c r="F901" t="s">
        <v>7032</v>
      </c>
      <c r="H901">
        <v>1995</v>
      </c>
      <c r="I901" t="s">
        <v>4681</v>
      </c>
      <c r="J901" t="s">
        <v>102</v>
      </c>
      <c r="K901" t="s">
        <v>7033</v>
      </c>
      <c r="N901" t="s">
        <v>34</v>
      </c>
    </row>
    <row r="902" spans="1:14">
      <c r="A902">
        <v>900</v>
      </c>
      <c r="B902" t="s">
        <v>198</v>
      </c>
      <c r="C902">
        <f>VLOOKUP(B902,[1]Sheet2!A$1:B$100,2,FALSE)</f>
        <v>90</v>
      </c>
      <c r="D902" t="s">
        <v>7034</v>
      </c>
      <c r="E902" t="s">
        <v>7035</v>
      </c>
      <c r="F902" t="s">
        <v>7036</v>
      </c>
      <c r="J902" t="s">
        <v>102</v>
      </c>
      <c r="K902" t="s">
        <v>7037</v>
      </c>
      <c r="M902" t="s">
        <v>7035</v>
      </c>
      <c r="N902" t="s">
        <v>24</v>
      </c>
    </row>
    <row r="903" spans="1:14">
      <c r="A903">
        <v>901</v>
      </c>
      <c r="B903" t="s">
        <v>962</v>
      </c>
      <c r="C903">
        <f>VLOOKUP(B903,[1]Sheet2!A$1:B$100,2,FALSE)</f>
        <v>91</v>
      </c>
      <c r="D903" t="s">
        <v>7038</v>
      </c>
      <c r="E903" s="2"/>
      <c r="F903" t="s">
        <v>3074</v>
      </c>
      <c r="G903" t="s">
        <v>7039</v>
      </c>
      <c r="H903">
        <v>2012</v>
      </c>
      <c r="J903" t="s">
        <v>22</v>
      </c>
      <c r="N903" t="s">
        <v>34</v>
      </c>
    </row>
    <row r="904" spans="1:14">
      <c r="A904">
        <v>902</v>
      </c>
      <c r="B904" t="s">
        <v>962</v>
      </c>
      <c r="C904">
        <f>VLOOKUP(B904,[1]Sheet2!A$1:B$100,2,FALSE)</f>
        <v>91</v>
      </c>
      <c r="D904" t="s">
        <v>7040</v>
      </c>
      <c r="E904" t="s">
        <v>7041</v>
      </c>
      <c r="F904" t="s">
        <v>7042</v>
      </c>
      <c r="G904" t="s">
        <v>3848</v>
      </c>
      <c r="H904">
        <v>2014</v>
      </c>
      <c r="I904" t="s">
        <v>97</v>
      </c>
      <c r="J904" t="s">
        <v>22</v>
      </c>
      <c r="K904" t="s">
        <v>7043</v>
      </c>
    </row>
    <row r="905" spans="1:14">
      <c r="A905">
        <v>903</v>
      </c>
      <c r="B905" t="s">
        <v>962</v>
      </c>
      <c r="C905">
        <f>VLOOKUP(B905,[1]Sheet2!A$1:B$100,2,FALSE)</f>
        <v>91</v>
      </c>
      <c r="D905" t="s">
        <v>7044</v>
      </c>
      <c r="E905" t="s">
        <v>7045</v>
      </c>
      <c r="F905" t="s">
        <v>7046</v>
      </c>
      <c r="G905" t="s">
        <v>2047</v>
      </c>
      <c r="H905">
        <v>2007</v>
      </c>
      <c r="I905" t="s">
        <v>4783</v>
      </c>
      <c r="J905" t="s">
        <v>102</v>
      </c>
      <c r="K905" t="s">
        <v>7047</v>
      </c>
    </row>
    <row r="906" spans="1:14">
      <c r="A906">
        <v>904</v>
      </c>
      <c r="B906" t="s">
        <v>962</v>
      </c>
      <c r="C906">
        <f>VLOOKUP(B906,[1]Sheet2!A$1:B$100,2,FALSE)</f>
        <v>91</v>
      </c>
      <c r="D906" t="s">
        <v>7048</v>
      </c>
      <c r="E906" t="s">
        <v>7049</v>
      </c>
      <c r="F906" t="s">
        <v>7050</v>
      </c>
      <c r="H906">
        <v>2008</v>
      </c>
      <c r="I906" t="s">
        <v>4783</v>
      </c>
      <c r="J906" t="s">
        <v>102</v>
      </c>
      <c r="K906" t="s">
        <v>7051</v>
      </c>
    </row>
    <row r="907" spans="1:14">
      <c r="A907">
        <v>905</v>
      </c>
      <c r="B907" t="s">
        <v>962</v>
      </c>
      <c r="C907">
        <f>VLOOKUP(B907,[1]Sheet2!A$1:B$100,2,FALSE)</f>
        <v>91</v>
      </c>
      <c r="D907" t="s">
        <v>7052</v>
      </c>
      <c r="E907" t="s">
        <v>7053</v>
      </c>
      <c r="F907" t="s">
        <v>7054</v>
      </c>
      <c r="G907" t="s">
        <v>5412</v>
      </c>
      <c r="H907">
        <v>2013</v>
      </c>
      <c r="I907" t="s">
        <v>5413</v>
      </c>
      <c r="J907" t="s">
        <v>102</v>
      </c>
      <c r="K907" t="s">
        <v>7055</v>
      </c>
    </row>
    <row r="908" spans="1:14">
      <c r="A908">
        <v>906</v>
      </c>
      <c r="B908" t="s">
        <v>962</v>
      </c>
      <c r="C908">
        <f>VLOOKUP(B908,[1]Sheet2!A$1:B$100,2,FALSE)</f>
        <v>91</v>
      </c>
      <c r="D908" t="s">
        <v>7056</v>
      </c>
      <c r="E908" t="s">
        <v>7057</v>
      </c>
      <c r="F908" t="s">
        <v>7058</v>
      </c>
      <c r="G908" t="s">
        <v>7023</v>
      </c>
      <c r="H908">
        <v>2013</v>
      </c>
      <c r="I908" t="s">
        <v>535</v>
      </c>
      <c r="J908" t="s">
        <v>22</v>
      </c>
      <c r="K908" t="s">
        <v>7059</v>
      </c>
    </row>
    <row r="909" spans="1:14">
      <c r="A909">
        <v>907</v>
      </c>
      <c r="B909" t="s">
        <v>962</v>
      </c>
      <c r="C909">
        <f>VLOOKUP(B909,[1]Sheet2!A$1:B$100,2,FALSE)</f>
        <v>91</v>
      </c>
      <c r="D909" t="s">
        <v>7060</v>
      </c>
      <c r="E909" s="2" t="s">
        <v>7061</v>
      </c>
      <c r="F909" t="s">
        <v>7062</v>
      </c>
      <c r="G909" t="s">
        <v>7063</v>
      </c>
      <c r="H909">
        <v>1988</v>
      </c>
      <c r="I909" t="s">
        <v>4686</v>
      </c>
      <c r="J909" t="s">
        <v>22</v>
      </c>
      <c r="K909" t="s">
        <v>7064</v>
      </c>
      <c r="N909" t="s">
        <v>34</v>
      </c>
    </row>
    <row r="910" spans="1:14">
      <c r="A910">
        <v>908</v>
      </c>
      <c r="B910" t="s">
        <v>962</v>
      </c>
      <c r="C910">
        <f>VLOOKUP(B910,[1]Sheet2!A$1:B$100,2,FALSE)</f>
        <v>91</v>
      </c>
      <c r="D910" t="s">
        <v>7065</v>
      </c>
      <c r="E910" t="s">
        <v>7066</v>
      </c>
      <c r="F910" t="s">
        <v>7067</v>
      </c>
      <c r="G910" t="s">
        <v>2466</v>
      </c>
      <c r="H910">
        <v>2014</v>
      </c>
      <c r="I910" t="s">
        <v>535</v>
      </c>
      <c r="J910" t="s">
        <v>22</v>
      </c>
      <c r="K910" t="s">
        <v>7068</v>
      </c>
      <c r="M910" t="s">
        <v>7069</v>
      </c>
    </row>
    <row r="911" spans="1:14">
      <c r="A911">
        <v>909</v>
      </c>
      <c r="B911" t="s">
        <v>962</v>
      </c>
      <c r="C911">
        <f>VLOOKUP(B911,[1]Sheet2!A$1:B$100,2,FALSE)</f>
        <v>91</v>
      </c>
      <c r="D911" t="s">
        <v>6375</v>
      </c>
      <c r="E911" s="2"/>
      <c r="F911" t="s">
        <v>7070</v>
      </c>
      <c r="J911" t="s">
        <v>102</v>
      </c>
      <c r="N911" t="s">
        <v>34</v>
      </c>
    </row>
    <row r="912" spans="1:14">
      <c r="A912">
        <v>910</v>
      </c>
      <c r="B912" t="s">
        <v>962</v>
      </c>
      <c r="C912">
        <f>VLOOKUP(B912,[1]Sheet2!A$1:B$100,2,FALSE)</f>
        <v>91</v>
      </c>
      <c r="D912" t="s">
        <v>7071</v>
      </c>
      <c r="E912" t="s">
        <v>7072</v>
      </c>
      <c r="F912" t="s">
        <v>7073</v>
      </c>
      <c r="G912" t="s">
        <v>4387</v>
      </c>
      <c r="H912">
        <v>2014</v>
      </c>
      <c r="I912" t="s">
        <v>97</v>
      </c>
      <c r="J912" t="s">
        <v>22</v>
      </c>
      <c r="K912" t="s">
        <v>7074</v>
      </c>
      <c r="M912" t="s">
        <v>7075</v>
      </c>
    </row>
    <row r="913" spans="1:14">
      <c r="A913">
        <v>911</v>
      </c>
      <c r="B913" t="s">
        <v>183</v>
      </c>
      <c r="C913">
        <f>VLOOKUP(B913,[1]Sheet2!A$1:B$100,2,FALSE)</f>
        <v>92</v>
      </c>
      <c r="D913" t="s">
        <v>7076</v>
      </c>
      <c r="E913" s="2"/>
      <c r="F913" t="s">
        <v>7077</v>
      </c>
      <c r="H913">
        <v>2008</v>
      </c>
      <c r="I913" t="s">
        <v>7078</v>
      </c>
      <c r="J913" t="s">
        <v>167</v>
      </c>
      <c r="N913" t="s">
        <v>34</v>
      </c>
    </row>
    <row r="914" spans="1:14">
      <c r="A914">
        <v>912</v>
      </c>
      <c r="B914" t="s">
        <v>183</v>
      </c>
      <c r="C914">
        <f>VLOOKUP(B914,[1]Sheet2!A$1:B$100,2,FALSE)</f>
        <v>92</v>
      </c>
      <c r="D914" t="s">
        <v>7079</v>
      </c>
      <c r="E914" s="2" t="s">
        <v>7080</v>
      </c>
      <c r="F914" t="s">
        <v>5037</v>
      </c>
      <c r="H914">
        <v>2013</v>
      </c>
      <c r="I914" t="s">
        <v>4722</v>
      </c>
      <c r="J914" t="s">
        <v>4626</v>
      </c>
      <c r="K914" t="s">
        <v>7081</v>
      </c>
      <c r="L914">
        <v>1</v>
      </c>
    </row>
    <row r="915" spans="1:14">
      <c r="A915">
        <v>913</v>
      </c>
      <c r="B915" t="s">
        <v>183</v>
      </c>
      <c r="C915">
        <f>VLOOKUP(B915,[1]Sheet2!A$1:B$100,2,FALSE)</f>
        <v>92</v>
      </c>
      <c r="D915" t="s">
        <v>7082</v>
      </c>
      <c r="E915" t="s">
        <v>7083</v>
      </c>
      <c r="F915" t="s">
        <v>7084</v>
      </c>
      <c r="G915" t="s">
        <v>5412</v>
      </c>
      <c r="H915">
        <v>2010</v>
      </c>
      <c r="I915" t="s">
        <v>5413</v>
      </c>
      <c r="J915" t="s">
        <v>102</v>
      </c>
      <c r="K915" t="s">
        <v>7085</v>
      </c>
    </row>
    <row r="916" spans="1:14">
      <c r="A916">
        <v>914</v>
      </c>
      <c r="B916" t="s">
        <v>183</v>
      </c>
      <c r="C916">
        <f>VLOOKUP(B916,[1]Sheet2!A$1:B$100,2,FALSE)</f>
        <v>92</v>
      </c>
      <c r="D916" t="s">
        <v>7086</v>
      </c>
      <c r="E916" s="2"/>
      <c r="F916" t="s">
        <v>5793</v>
      </c>
      <c r="H916">
        <v>2010</v>
      </c>
      <c r="I916" t="s">
        <v>7087</v>
      </c>
      <c r="J916" t="s">
        <v>167</v>
      </c>
      <c r="N916" t="s">
        <v>34</v>
      </c>
    </row>
    <row r="917" spans="1:14">
      <c r="A917">
        <v>915</v>
      </c>
      <c r="B917" t="s">
        <v>183</v>
      </c>
      <c r="C917">
        <f>VLOOKUP(B917,[1]Sheet2!A$1:B$100,2,FALSE)</f>
        <v>92</v>
      </c>
      <c r="D917" t="s">
        <v>7088</v>
      </c>
      <c r="F917" t="s">
        <v>7089</v>
      </c>
      <c r="G917" t="s">
        <v>7090</v>
      </c>
      <c r="H917">
        <v>1984</v>
      </c>
      <c r="I917" t="s">
        <v>7091</v>
      </c>
      <c r="J917" t="s">
        <v>22</v>
      </c>
      <c r="N917" t="s">
        <v>34</v>
      </c>
    </row>
    <row r="918" spans="1:14">
      <c r="A918">
        <v>916</v>
      </c>
      <c r="B918" t="s">
        <v>183</v>
      </c>
      <c r="C918">
        <f>VLOOKUP(B918,[1]Sheet2!A$1:B$100,2,FALSE)</f>
        <v>92</v>
      </c>
      <c r="D918" t="s">
        <v>7092</v>
      </c>
      <c r="E918" s="2"/>
      <c r="F918" t="s">
        <v>7093</v>
      </c>
      <c r="G918" t="s">
        <v>7094</v>
      </c>
      <c r="H918">
        <v>1975</v>
      </c>
      <c r="I918" t="s">
        <v>5091</v>
      </c>
      <c r="J918" t="s">
        <v>22</v>
      </c>
      <c r="N918" t="s">
        <v>34</v>
      </c>
    </row>
    <row r="919" spans="1:14">
      <c r="A919">
        <v>917</v>
      </c>
      <c r="B919" t="s">
        <v>183</v>
      </c>
      <c r="C919">
        <f>VLOOKUP(B919,[1]Sheet2!A$1:B$100,2,FALSE)</f>
        <v>92</v>
      </c>
      <c r="D919" t="s">
        <v>7095</v>
      </c>
      <c r="E919" t="s">
        <v>7096</v>
      </c>
      <c r="F919" t="s">
        <v>7097</v>
      </c>
      <c r="G919" t="s">
        <v>6249</v>
      </c>
      <c r="H919">
        <v>2009</v>
      </c>
      <c r="I919" t="s">
        <v>5413</v>
      </c>
      <c r="J919" t="s">
        <v>102</v>
      </c>
      <c r="K919" t="s">
        <v>7098</v>
      </c>
    </row>
    <row r="920" spans="1:14">
      <c r="A920">
        <v>918</v>
      </c>
      <c r="B920" t="s">
        <v>183</v>
      </c>
      <c r="C920">
        <f>VLOOKUP(B920,[1]Sheet2!A$1:B$100,2,FALSE)</f>
        <v>92</v>
      </c>
      <c r="D920" t="s">
        <v>7099</v>
      </c>
      <c r="E920" t="s">
        <v>7100</v>
      </c>
      <c r="F920" t="s">
        <v>7101</v>
      </c>
      <c r="G920" t="s">
        <v>6352</v>
      </c>
      <c r="H920">
        <v>2010</v>
      </c>
      <c r="I920" t="s">
        <v>5892</v>
      </c>
      <c r="J920" t="s">
        <v>102</v>
      </c>
      <c r="K920" t="s">
        <v>7102</v>
      </c>
      <c r="M920" t="s">
        <v>7100</v>
      </c>
      <c r="N920" t="s">
        <v>24</v>
      </c>
    </row>
    <row r="921" spans="1:14">
      <c r="A921">
        <v>919</v>
      </c>
      <c r="B921" t="s">
        <v>183</v>
      </c>
      <c r="C921">
        <f>VLOOKUP(B921,[1]Sheet2!A$1:B$100,2,FALSE)</f>
        <v>92</v>
      </c>
      <c r="D921" t="s">
        <v>7103</v>
      </c>
      <c r="E921" s="2" t="s">
        <v>7104</v>
      </c>
      <c r="F921" t="s">
        <v>7105</v>
      </c>
      <c r="H921">
        <v>2006</v>
      </c>
      <c r="I921" t="s">
        <v>4727</v>
      </c>
      <c r="J921" t="s">
        <v>4626</v>
      </c>
      <c r="K921" t="s">
        <v>7106</v>
      </c>
    </row>
    <row r="922" spans="1:14">
      <c r="A922">
        <v>920</v>
      </c>
      <c r="B922" t="s">
        <v>183</v>
      </c>
      <c r="C922">
        <f>VLOOKUP(B922,[1]Sheet2!A$1:B$100,2,FALSE)</f>
        <v>92</v>
      </c>
      <c r="D922" t="s">
        <v>7107</v>
      </c>
      <c r="E922" s="2" t="s">
        <v>7108</v>
      </c>
      <c r="F922" t="s">
        <v>7109</v>
      </c>
      <c r="H922">
        <v>1998</v>
      </c>
      <c r="I922" t="s">
        <v>4686</v>
      </c>
      <c r="J922" t="s">
        <v>22</v>
      </c>
      <c r="K922" t="s">
        <v>7110</v>
      </c>
      <c r="N922" t="s">
        <v>34</v>
      </c>
    </row>
    <row r="923" spans="1:14">
      <c r="A923">
        <v>921</v>
      </c>
      <c r="B923" t="s">
        <v>276</v>
      </c>
      <c r="C923">
        <f>VLOOKUP(B923,[1]Sheet2!A$1:B$100,2,FALSE)</f>
        <v>93</v>
      </c>
      <c r="D923" t="s">
        <v>7111</v>
      </c>
      <c r="E923" s="2" t="s">
        <v>7112</v>
      </c>
      <c r="F923" t="s">
        <v>7113</v>
      </c>
      <c r="H923">
        <v>2014</v>
      </c>
      <c r="I923" t="s">
        <v>7114</v>
      </c>
      <c r="J923" t="s">
        <v>4626</v>
      </c>
      <c r="K923" t="s">
        <v>7115</v>
      </c>
      <c r="M923" t="s">
        <v>7116</v>
      </c>
    </row>
    <row r="924" spans="1:14">
      <c r="A924">
        <v>922</v>
      </c>
      <c r="B924" t="s">
        <v>276</v>
      </c>
      <c r="C924">
        <f>VLOOKUP(B924,[1]Sheet2!A$1:B$100,2,FALSE)</f>
        <v>93</v>
      </c>
      <c r="D924" t="s">
        <v>7117</v>
      </c>
      <c r="E924" s="2" t="s">
        <v>7118</v>
      </c>
      <c r="F924" t="s">
        <v>7119</v>
      </c>
      <c r="H924">
        <v>1993</v>
      </c>
      <c r="I924" t="s">
        <v>6123</v>
      </c>
      <c r="J924" t="s">
        <v>4626</v>
      </c>
      <c r="K924" t="s">
        <v>7120</v>
      </c>
      <c r="M924" t="s">
        <v>7118</v>
      </c>
      <c r="N924" t="s">
        <v>24</v>
      </c>
    </row>
    <row r="925" spans="1:14">
      <c r="A925">
        <v>923</v>
      </c>
      <c r="B925" t="s">
        <v>276</v>
      </c>
      <c r="C925">
        <f>VLOOKUP(B925,[1]Sheet2!A$1:B$100,2,FALSE)</f>
        <v>93</v>
      </c>
      <c r="D925" t="s">
        <v>7121</v>
      </c>
      <c r="E925" s="2" t="s">
        <v>7122</v>
      </c>
      <c r="F925" t="s">
        <v>7123</v>
      </c>
      <c r="J925" t="s">
        <v>102</v>
      </c>
      <c r="K925" t="s">
        <v>7124</v>
      </c>
      <c r="M925" t="s">
        <v>7122</v>
      </c>
      <c r="N925" t="s">
        <v>24</v>
      </c>
    </row>
    <row r="926" spans="1:14">
      <c r="A926">
        <v>924</v>
      </c>
      <c r="B926" t="s">
        <v>276</v>
      </c>
      <c r="C926">
        <f>VLOOKUP(B926,[1]Sheet2!A$1:B$100,2,FALSE)</f>
        <v>93</v>
      </c>
      <c r="D926" t="s">
        <v>7125</v>
      </c>
      <c r="E926" t="s">
        <v>7126</v>
      </c>
      <c r="F926" t="s">
        <v>7127</v>
      </c>
      <c r="G926" t="s">
        <v>7128</v>
      </c>
      <c r="H926">
        <v>2003</v>
      </c>
      <c r="I926" t="s">
        <v>5413</v>
      </c>
      <c r="J926" t="s">
        <v>102</v>
      </c>
      <c r="K926" t="s">
        <v>7129</v>
      </c>
    </row>
    <row r="927" spans="1:14">
      <c r="A927">
        <v>925</v>
      </c>
      <c r="B927" t="s">
        <v>276</v>
      </c>
      <c r="C927">
        <f>VLOOKUP(B927,[1]Sheet2!A$1:B$100,2,FALSE)</f>
        <v>93</v>
      </c>
      <c r="D927" t="s">
        <v>7130</v>
      </c>
      <c r="E927" s="2" t="s">
        <v>7131</v>
      </c>
      <c r="F927" t="s">
        <v>7132</v>
      </c>
      <c r="H927">
        <v>2012</v>
      </c>
      <c r="I927" t="s">
        <v>7133</v>
      </c>
      <c r="J927" t="s">
        <v>4626</v>
      </c>
      <c r="K927" t="s">
        <v>7134</v>
      </c>
      <c r="M927" t="s">
        <v>7131</v>
      </c>
      <c r="N927" t="s">
        <v>24</v>
      </c>
    </row>
    <row r="928" spans="1:14">
      <c r="A928">
        <v>926</v>
      </c>
      <c r="B928" t="s">
        <v>276</v>
      </c>
      <c r="C928">
        <f>VLOOKUP(B928,[1]Sheet2!A$1:B$100,2,FALSE)</f>
        <v>93</v>
      </c>
      <c r="D928" t="s">
        <v>7135</v>
      </c>
      <c r="E928" t="s">
        <v>7136</v>
      </c>
      <c r="F928" t="s">
        <v>7137</v>
      </c>
      <c r="G928" t="s">
        <v>6571</v>
      </c>
      <c r="H928">
        <v>2004</v>
      </c>
      <c r="I928" t="s">
        <v>5413</v>
      </c>
      <c r="J928" t="s">
        <v>102</v>
      </c>
      <c r="K928" t="s">
        <v>7138</v>
      </c>
    </row>
    <row r="929" spans="1:14">
      <c r="A929">
        <v>927</v>
      </c>
      <c r="B929" t="s">
        <v>276</v>
      </c>
      <c r="C929">
        <f>VLOOKUP(B929,[1]Sheet2!A$1:B$100,2,FALSE)</f>
        <v>93</v>
      </c>
      <c r="D929" t="s">
        <v>7139</v>
      </c>
      <c r="E929" s="2" t="s">
        <v>7140</v>
      </c>
      <c r="F929" t="s">
        <v>7141</v>
      </c>
      <c r="H929">
        <v>1996</v>
      </c>
      <c r="I929" t="s">
        <v>4686</v>
      </c>
      <c r="J929" t="s">
        <v>4626</v>
      </c>
      <c r="K929" t="s">
        <v>1515</v>
      </c>
      <c r="N929" t="s">
        <v>34</v>
      </c>
    </row>
    <row r="930" spans="1:14">
      <c r="A930">
        <v>928</v>
      </c>
      <c r="B930" t="s">
        <v>276</v>
      </c>
      <c r="C930">
        <f>VLOOKUP(B930,[1]Sheet2!A$1:B$100,2,FALSE)</f>
        <v>93</v>
      </c>
      <c r="D930" t="s">
        <v>7142</v>
      </c>
      <c r="E930" t="s">
        <v>7143</v>
      </c>
      <c r="F930" t="s">
        <v>7144</v>
      </c>
      <c r="G930" t="s">
        <v>7145</v>
      </c>
      <c r="H930">
        <v>2014</v>
      </c>
      <c r="I930" t="s">
        <v>7146</v>
      </c>
      <c r="J930" t="s">
        <v>22</v>
      </c>
      <c r="K930" t="s">
        <v>7147</v>
      </c>
      <c r="M930" t="s">
        <v>7148</v>
      </c>
      <c r="N930" t="s">
        <v>34</v>
      </c>
    </row>
    <row r="931" spans="1:14">
      <c r="A931">
        <v>929</v>
      </c>
      <c r="B931" t="s">
        <v>276</v>
      </c>
      <c r="C931">
        <f>VLOOKUP(B931,[1]Sheet2!A$1:B$100,2,FALSE)</f>
        <v>93</v>
      </c>
      <c r="D931" t="s">
        <v>7149</v>
      </c>
      <c r="E931" s="2" t="s">
        <v>7150</v>
      </c>
      <c r="F931" t="s">
        <v>7151</v>
      </c>
      <c r="J931" t="s">
        <v>167</v>
      </c>
      <c r="K931" t="s">
        <v>7152</v>
      </c>
      <c r="M931" t="s">
        <v>7150</v>
      </c>
      <c r="N931" t="s">
        <v>1717</v>
      </c>
    </row>
    <row r="932" spans="1:14">
      <c r="A932">
        <v>930</v>
      </c>
      <c r="B932" t="s">
        <v>276</v>
      </c>
      <c r="C932">
        <f>VLOOKUP(B932,[1]Sheet2!A$1:B$100,2,FALSE)</f>
        <v>93</v>
      </c>
      <c r="D932" t="s">
        <v>7153</v>
      </c>
      <c r="E932" s="2" t="s">
        <v>7154</v>
      </c>
      <c r="F932" t="s">
        <v>7155</v>
      </c>
      <c r="G932" t="s">
        <v>7156</v>
      </c>
      <c r="H932">
        <v>1975</v>
      </c>
      <c r="I932" t="s">
        <v>4686</v>
      </c>
      <c r="J932" t="s">
        <v>22</v>
      </c>
      <c r="K932" t="s">
        <v>1515</v>
      </c>
      <c r="N932" t="s">
        <v>34</v>
      </c>
    </row>
    <row r="933" spans="1:14">
      <c r="A933">
        <v>931</v>
      </c>
      <c r="B933" t="s">
        <v>612</v>
      </c>
      <c r="C933">
        <f>VLOOKUP(B933,[1]Sheet2!A$1:B$100,2,FALSE)</f>
        <v>94</v>
      </c>
      <c r="D933" t="s">
        <v>7157</v>
      </c>
      <c r="E933" t="s">
        <v>7158</v>
      </c>
      <c r="F933" t="s">
        <v>7159</v>
      </c>
      <c r="G933" t="s">
        <v>6352</v>
      </c>
      <c r="H933">
        <v>2012</v>
      </c>
      <c r="I933" t="s">
        <v>5892</v>
      </c>
      <c r="J933" t="s">
        <v>102</v>
      </c>
      <c r="K933" t="s">
        <v>7160</v>
      </c>
      <c r="M933" t="s">
        <v>7158</v>
      </c>
      <c r="N933" t="s">
        <v>24</v>
      </c>
    </row>
    <row r="934" spans="1:14">
      <c r="A934">
        <v>932</v>
      </c>
      <c r="B934" t="s">
        <v>612</v>
      </c>
      <c r="C934">
        <f>VLOOKUP(B934,[1]Sheet2!A$1:B$100,2,FALSE)</f>
        <v>94</v>
      </c>
      <c r="D934" t="s">
        <v>7161</v>
      </c>
      <c r="E934" t="s">
        <v>7162</v>
      </c>
      <c r="F934" t="s">
        <v>7163</v>
      </c>
      <c r="G934" t="s">
        <v>5937</v>
      </c>
      <c r="H934">
        <v>2011</v>
      </c>
      <c r="I934" t="s">
        <v>5413</v>
      </c>
      <c r="J934" t="s">
        <v>102</v>
      </c>
      <c r="K934" t="s">
        <v>7164</v>
      </c>
    </row>
    <row r="935" spans="1:14">
      <c r="A935">
        <v>933</v>
      </c>
      <c r="B935" t="s">
        <v>612</v>
      </c>
      <c r="C935">
        <f>VLOOKUP(B935,[1]Sheet2!A$1:B$100,2,FALSE)</f>
        <v>94</v>
      </c>
      <c r="D935" t="s">
        <v>7165</v>
      </c>
      <c r="E935" t="s">
        <v>7166</v>
      </c>
      <c r="F935" t="s">
        <v>7167</v>
      </c>
      <c r="G935" t="s">
        <v>5412</v>
      </c>
      <c r="H935">
        <v>2013</v>
      </c>
      <c r="I935" t="s">
        <v>5413</v>
      </c>
      <c r="J935" t="s">
        <v>102</v>
      </c>
      <c r="K935" t="s">
        <v>7168</v>
      </c>
    </row>
    <row r="936" spans="1:14">
      <c r="A936">
        <v>934</v>
      </c>
      <c r="B936" t="s">
        <v>612</v>
      </c>
      <c r="C936">
        <f>VLOOKUP(B936,[1]Sheet2!A$1:B$100,2,FALSE)</f>
        <v>94</v>
      </c>
      <c r="D936" t="s">
        <v>7169</v>
      </c>
      <c r="E936" s="2" t="s">
        <v>7170</v>
      </c>
      <c r="F936" t="s">
        <v>7171</v>
      </c>
      <c r="G936" t="s">
        <v>7172</v>
      </c>
      <c r="H936">
        <v>1983</v>
      </c>
      <c r="I936" t="s">
        <v>4686</v>
      </c>
      <c r="J936" t="s">
        <v>22</v>
      </c>
      <c r="K936" t="s">
        <v>1515</v>
      </c>
      <c r="N936" t="s">
        <v>34</v>
      </c>
    </row>
    <row r="937" spans="1:14">
      <c r="A937">
        <v>935</v>
      </c>
      <c r="B937" t="s">
        <v>612</v>
      </c>
      <c r="C937">
        <f>VLOOKUP(B937,[1]Sheet2!A$1:B$100,2,FALSE)</f>
        <v>94</v>
      </c>
      <c r="D937" t="s">
        <v>7173</v>
      </c>
      <c r="E937" s="2" t="s">
        <v>7174</v>
      </c>
      <c r="F937" t="s">
        <v>5398</v>
      </c>
      <c r="J937" t="s">
        <v>102</v>
      </c>
      <c r="K937" t="s">
        <v>7175</v>
      </c>
      <c r="M937" t="s">
        <v>7174</v>
      </c>
      <c r="N937" t="s">
        <v>24</v>
      </c>
    </row>
    <row r="938" spans="1:14">
      <c r="A938">
        <v>936</v>
      </c>
      <c r="B938" t="s">
        <v>612</v>
      </c>
      <c r="C938">
        <f>VLOOKUP(B938,[1]Sheet2!A$1:B$100,2,FALSE)</f>
        <v>94</v>
      </c>
      <c r="D938" t="s">
        <v>7176</v>
      </c>
      <c r="E938" s="2" t="s">
        <v>7177</v>
      </c>
      <c r="F938" t="s">
        <v>7178</v>
      </c>
      <c r="J938" t="s">
        <v>102</v>
      </c>
      <c r="K938" t="s">
        <v>7179</v>
      </c>
      <c r="M938" t="s">
        <v>7177</v>
      </c>
      <c r="N938" t="s">
        <v>24</v>
      </c>
    </row>
    <row r="939" spans="1:14">
      <c r="A939">
        <v>937</v>
      </c>
      <c r="B939" t="s">
        <v>612</v>
      </c>
      <c r="C939">
        <f>VLOOKUP(B939,[1]Sheet2!A$1:B$100,2,FALSE)</f>
        <v>94</v>
      </c>
      <c r="D939" t="s">
        <v>7180</v>
      </c>
      <c r="E939" s="2" t="s">
        <v>7181</v>
      </c>
      <c r="F939" t="s">
        <v>4354</v>
      </c>
      <c r="H939">
        <v>1993</v>
      </c>
      <c r="I939" t="s">
        <v>4681</v>
      </c>
      <c r="J939" t="s">
        <v>102</v>
      </c>
      <c r="K939" t="s">
        <v>7182</v>
      </c>
    </row>
    <row r="940" spans="1:14">
      <c r="A940">
        <v>938</v>
      </c>
      <c r="B940" t="s">
        <v>612</v>
      </c>
      <c r="C940">
        <f>VLOOKUP(B940,[1]Sheet2!A$1:B$100,2,FALSE)</f>
        <v>94</v>
      </c>
      <c r="D940" t="s">
        <v>7183</v>
      </c>
      <c r="E940" s="2"/>
      <c r="F940" t="s">
        <v>7184</v>
      </c>
      <c r="G940" t="s">
        <v>7185</v>
      </c>
      <c r="H940">
        <v>2001</v>
      </c>
      <c r="I940" t="s">
        <v>7186</v>
      </c>
      <c r="J940" t="s">
        <v>22</v>
      </c>
      <c r="N940" t="s">
        <v>34</v>
      </c>
    </row>
    <row r="941" spans="1:14">
      <c r="A941">
        <v>939</v>
      </c>
      <c r="B941" t="s">
        <v>612</v>
      </c>
      <c r="C941">
        <f>VLOOKUP(B941,[1]Sheet2!A$1:B$100,2,FALSE)</f>
        <v>94</v>
      </c>
      <c r="D941" t="s">
        <v>7187</v>
      </c>
      <c r="E941" s="2"/>
      <c r="F941" t="s">
        <v>7188</v>
      </c>
      <c r="H941">
        <v>2011</v>
      </c>
      <c r="J941" t="s">
        <v>167</v>
      </c>
      <c r="N941" t="s">
        <v>34</v>
      </c>
    </row>
    <row r="942" spans="1:14">
      <c r="A942">
        <v>940</v>
      </c>
      <c r="B942" t="s">
        <v>612</v>
      </c>
      <c r="C942">
        <f>VLOOKUP(B942,[1]Sheet2!A$1:B$100,2,FALSE)</f>
        <v>94</v>
      </c>
      <c r="D942" t="s">
        <v>7189</v>
      </c>
      <c r="E942" s="2" t="s">
        <v>7190</v>
      </c>
      <c r="F942" t="s">
        <v>7191</v>
      </c>
      <c r="G942" t="s">
        <v>7192</v>
      </c>
      <c r="H942">
        <v>1970</v>
      </c>
      <c r="I942" t="s">
        <v>4686</v>
      </c>
      <c r="J942" t="s">
        <v>22</v>
      </c>
      <c r="K942" t="s">
        <v>1515</v>
      </c>
      <c r="N942" t="s">
        <v>34</v>
      </c>
    </row>
    <row r="943" spans="1:14">
      <c r="A943">
        <v>941</v>
      </c>
      <c r="B943" t="s">
        <v>109</v>
      </c>
      <c r="C943">
        <f>VLOOKUP(B943,[1]Sheet2!A$1:B$100,2,FALSE)</f>
        <v>95</v>
      </c>
      <c r="D943" t="s">
        <v>7193</v>
      </c>
      <c r="E943" t="s">
        <v>7194</v>
      </c>
      <c r="F943" t="s">
        <v>7195</v>
      </c>
      <c r="H943">
        <v>1995</v>
      </c>
      <c r="I943" t="s">
        <v>4695</v>
      </c>
      <c r="J943" t="s">
        <v>22</v>
      </c>
      <c r="K943" t="s">
        <v>7196</v>
      </c>
    </row>
    <row r="944" spans="1:14">
      <c r="A944">
        <v>942</v>
      </c>
      <c r="B944" t="s">
        <v>109</v>
      </c>
      <c r="C944">
        <f>VLOOKUP(B944,[1]Sheet2!A$1:B$100,2,FALSE)</f>
        <v>95</v>
      </c>
      <c r="D944" t="s">
        <v>7197</v>
      </c>
      <c r="E944" t="s">
        <v>7198</v>
      </c>
      <c r="F944" t="s">
        <v>7199</v>
      </c>
      <c r="J944" t="s">
        <v>102</v>
      </c>
      <c r="K944" t="s">
        <v>7200</v>
      </c>
      <c r="M944" t="s">
        <v>7198</v>
      </c>
      <c r="N944" t="s">
        <v>24</v>
      </c>
    </row>
    <row r="945" spans="1:14">
      <c r="A945">
        <v>943</v>
      </c>
      <c r="B945" t="s">
        <v>109</v>
      </c>
      <c r="C945">
        <f>VLOOKUP(B945,[1]Sheet2!A$1:B$100,2,FALSE)</f>
        <v>95</v>
      </c>
      <c r="D945" t="s">
        <v>7201</v>
      </c>
      <c r="E945" t="s">
        <v>7202</v>
      </c>
      <c r="F945" t="s">
        <v>7203</v>
      </c>
      <c r="G945" t="s">
        <v>6188</v>
      </c>
      <c r="H945">
        <v>2013</v>
      </c>
      <c r="I945" t="s">
        <v>7204</v>
      </c>
      <c r="J945" t="s">
        <v>102</v>
      </c>
      <c r="K945" t="s">
        <v>7205</v>
      </c>
      <c r="M945" t="s">
        <v>7202</v>
      </c>
      <c r="N945" t="s">
        <v>1717</v>
      </c>
    </row>
    <row r="946" spans="1:14">
      <c r="A946">
        <v>944</v>
      </c>
      <c r="B946" t="s">
        <v>109</v>
      </c>
      <c r="C946">
        <f>VLOOKUP(B946,[1]Sheet2!A$1:B$100,2,FALSE)</f>
        <v>95</v>
      </c>
      <c r="D946" t="s">
        <v>7206</v>
      </c>
      <c r="E946" s="2" t="s">
        <v>7207</v>
      </c>
      <c r="F946" t="s">
        <v>7208</v>
      </c>
      <c r="G946" t="s">
        <v>7209</v>
      </c>
      <c r="H946">
        <v>2009</v>
      </c>
      <c r="I946" t="s">
        <v>5413</v>
      </c>
      <c r="J946" t="s">
        <v>22</v>
      </c>
      <c r="K946" t="s">
        <v>7210</v>
      </c>
      <c r="N946" t="s">
        <v>34</v>
      </c>
    </row>
    <row r="947" spans="1:14">
      <c r="A947">
        <v>945</v>
      </c>
      <c r="B947" t="s">
        <v>109</v>
      </c>
      <c r="C947">
        <f>VLOOKUP(B947,[1]Sheet2!A$1:B$100,2,FALSE)</f>
        <v>95</v>
      </c>
      <c r="D947" t="s">
        <v>7211</v>
      </c>
      <c r="E947" s="2"/>
      <c r="F947" t="s">
        <v>7212</v>
      </c>
      <c r="G947" t="s">
        <v>7213</v>
      </c>
      <c r="H947">
        <v>1982</v>
      </c>
      <c r="I947" t="s">
        <v>7214</v>
      </c>
      <c r="J947" t="s">
        <v>22</v>
      </c>
      <c r="N947" t="s">
        <v>34</v>
      </c>
    </row>
    <row r="948" spans="1:14">
      <c r="A948">
        <v>946</v>
      </c>
      <c r="B948" t="s">
        <v>109</v>
      </c>
      <c r="C948">
        <f>VLOOKUP(B948,[1]Sheet2!A$1:B$100,2,FALSE)</f>
        <v>95</v>
      </c>
      <c r="D948" t="s">
        <v>7215</v>
      </c>
      <c r="E948" s="2" t="s">
        <v>7216</v>
      </c>
      <c r="F948" t="s">
        <v>7217</v>
      </c>
      <c r="H948">
        <v>2009</v>
      </c>
      <c r="I948" t="s">
        <v>7218</v>
      </c>
      <c r="J948" t="s">
        <v>4626</v>
      </c>
      <c r="K948" t="s">
        <v>7219</v>
      </c>
      <c r="M948" t="s">
        <v>7220</v>
      </c>
    </row>
    <row r="949" spans="1:14">
      <c r="A949">
        <v>947</v>
      </c>
      <c r="B949" t="s">
        <v>109</v>
      </c>
      <c r="C949">
        <f>VLOOKUP(B949,[1]Sheet2!A$1:B$100,2,FALSE)</f>
        <v>95</v>
      </c>
      <c r="D949" t="s">
        <v>7221</v>
      </c>
      <c r="E949" s="2" t="s">
        <v>7222</v>
      </c>
      <c r="F949" t="s">
        <v>7223</v>
      </c>
      <c r="G949" t="s">
        <v>7224</v>
      </c>
      <c r="H949">
        <v>1988</v>
      </c>
      <c r="I949" t="s">
        <v>4717</v>
      </c>
      <c r="J949" t="s">
        <v>22</v>
      </c>
      <c r="K949" t="s">
        <v>7225</v>
      </c>
      <c r="L949">
        <v>27</v>
      </c>
      <c r="N949" t="s">
        <v>34</v>
      </c>
    </row>
    <row r="950" spans="1:14">
      <c r="A950">
        <v>948</v>
      </c>
      <c r="B950" t="s">
        <v>109</v>
      </c>
      <c r="C950">
        <f>VLOOKUP(B950,[1]Sheet2!A$1:B$100,2,FALSE)</f>
        <v>95</v>
      </c>
      <c r="D950" t="s">
        <v>7226</v>
      </c>
      <c r="E950" t="s">
        <v>7227</v>
      </c>
      <c r="F950" t="s">
        <v>7228</v>
      </c>
      <c r="G950" t="s">
        <v>5806</v>
      </c>
      <c r="H950">
        <v>2013</v>
      </c>
      <c r="I950" t="s">
        <v>4717</v>
      </c>
      <c r="J950" t="s">
        <v>22</v>
      </c>
      <c r="K950" t="s">
        <v>7229</v>
      </c>
      <c r="L950">
        <v>5</v>
      </c>
    </row>
    <row r="951" spans="1:14">
      <c r="A951">
        <v>949</v>
      </c>
      <c r="B951" t="s">
        <v>109</v>
      </c>
      <c r="C951">
        <f>VLOOKUP(B951,[1]Sheet2!A$1:B$100,2,FALSE)</f>
        <v>95</v>
      </c>
      <c r="D951" t="s">
        <v>7230</v>
      </c>
      <c r="E951" s="2" t="s">
        <v>7231</v>
      </c>
      <c r="F951" t="s">
        <v>7232</v>
      </c>
      <c r="H951">
        <v>2005</v>
      </c>
      <c r="I951" t="s">
        <v>4717</v>
      </c>
      <c r="J951" t="s">
        <v>102</v>
      </c>
      <c r="K951" t="s">
        <v>7233</v>
      </c>
      <c r="L951">
        <v>10</v>
      </c>
      <c r="N951" t="s">
        <v>4501</v>
      </c>
    </row>
    <row r="952" spans="1:14">
      <c r="A952">
        <v>950</v>
      </c>
      <c r="B952" t="s">
        <v>109</v>
      </c>
      <c r="C952">
        <f>VLOOKUP(B952,[1]Sheet2!A$1:B$100,2,FALSE)</f>
        <v>95</v>
      </c>
      <c r="D952" t="s">
        <v>7234</v>
      </c>
      <c r="E952" t="s">
        <v>7235</v>
      </c>
      <c r="F952" t="s">
        <v>3047</v>
      </c>
      <c r="G952" t="s">
        <v>3043</v>
      </c>
      <c r="H952">
        <v>1997</v>
      </c>
      <c r="I952" t="s">
        <v>4717</v>
      </c>
      <c r="J952" t="s">
        <v>22</v>
      </c>
      <c r="K952" t="s">
        <v>7236</v>
      </c>
      <c r="L952">
        <v>9</v>
      </c>
      <c r="N952" t="s">
        <v>34</v>
      </c>
    </row>
    <row r="953" spans="1:14">
      <c r="A953">
        <v>951</v>
      </c>
      <c r="B953" t="s">
        <v>81</v>
      </c>
      <c r="C953">
        <f>VLOOKUP(B953,[1]Sheet2!A$1:B$100,2,FALSE)</f>
        <v>96</v>
      </c>
      <c r="D953" t="s">
        <v>7237</v>
      </c>
      <c r="E953" t="s">
        <v>7238</v>
      </c>
      <c r="F953" t="s">
        <v>7239</v>
      </c>
      <c r="G953" t="s">
        <v>7240</v>
      </c>
      <c r="H953">
        <v>1986</v>
      </c>
      <c r="I953" t="s">
        <v>4717</v>
      </c>
      <c r="J953" t="s">
        <v>22</v>
      </c>
      <c r="K953" t="s">
        <v>7241</v>
      </c>
      <c r="L953">
        <v>4</v>
      </c>
      <c r="N953" t="s">
        <v>34</v>
      </c>
    </row>
    <row r="954" spans="1:14">
      <c r="A954">
        <v>952</v>
      </c>
      <c r="B954" t="s">
        <v>81</v>
      </c>
      <c r="C954">
        <f>VLOOKUP(B954,[1]Sheet2!A$1:B$100,2,FALSE)</f>
        <v>96</v>
      </c>
      <c r="D954" t="s">
        <v>7242</v>
      </c>
      <c r="F954" t="s">
        <v>7243</v>
      </c>
      <c r="G954" t="s">
        <v>7244</v>
      </c>
      <c r="H954">
        <v>2005</v>
      </c>
      <c r="J954" t="s">
        <v>22</v>
      </c>
      <c r="L954">
        <v>2</v>
      </c>
      <c r="N954" t="s">
        <v>34</v>
      </c>
    </row>
    <row r="955" spans="1:14">
      <c r="A955">
        <v>953</v>
      </c>
      <c r="B955" t="s">
        <v>81</v>
      </c>
      <c r="C955">
        <f>VLOOKUP(B955,[1]Sheet2!A$1:B$100,2,FALSE)</f>
        <v>96</v>
      </c>
      <c r="D955" t="s">
        <v>7245</v>
      </c>
      <c r="E955" s="2"/>
      <c r="F955" t="s">
        <v>7246</v>
      </c>
      <c r="G955" t="s">
        <v>7247</v>
      </c>
      <c r="H955">
        <v>1966</v>
      </c>
      <c r="J955" t="s">
        <v>22</v>
      </c>
      <c r="L955">
        <v>2</v>
      </c>
      <c r="N955" t="s">
        <v>34</v>
      </c>
    </row>
    <row r="956" spans="1:14">
      <c r="A956">
        <v>954</v>
      </c>
      <c r="B956" t="s">
        <v>81</v>
      </c>
      <c r="C956">
        <f>VLOOKUP(B956,[1]Sheet2!A$1:B$100,2,FALSE)</f>
        <v>96</v>
      </c>
      <c r="D956" t="s">
        <v>7248</v>
      </c>
      <c r="E956" s="2"/>
      <c r="F956" t="s">
        <v>4962</v>
      </c>
      <c r="G956" t="s">
        <v>7249</v>
      </c>
      <c r="H956">
        <v>2005</v>
      </c>
      <c r="J956" t="s">
        <v>167</v>
      </c>
      <c r="L956">
        <v>2</v>
      </c>
      <c r="N956" t="s">
        <v>34</v>
      </c>
    </row>
    <row r="957" spans="1:14">
      <c r="A957">
        <v>955</v>
      </c>
      <c r="B957" t="s">
        <v>81</v>
      </c>
      <c r="C957">
        <f>VLOOKUP(B957,[1]Sheet2!A$1:B$100,2,FALSE)</f>
        <v>96</v>
      </c>
      <c r="D957" t="s">
        <v>7250</v>
      </c>
      <c r="F957" t="s">
        <v>7251</v>
      </c>
      <c r="G957" t="s">
        <v>7252</v>
      </c>
      <c r="H957">
        <v>2009</v>
      </c>
      <c r="J957" t="s">
        <v>167</v>
      </c>
      <c r="L957">
        <v>2</v>
      </c>
      <c r="N957" t="s">
        <v>34</v>
      </c>
    </row>
    <row r="958" spans="1:14">
      <c r="A958">
        <v>956</v>
      </c>
      <c r="B958" t="s">
        <v>81</v>
      </c>
      <c r="C958">
        <f>VLOOKUP(B958,[1]Sheet2!A$1:B$100,2,FALSE)</f>
        <v>96</v>
      </c>
      <c r="D958" t="s">
        <v>7253</v>
      </c>
      <c r="F958" t="s">
        <v>7254</v>
      </c>
      <c r="G958" t="s">
        <v>7255</v>
      </c>
      <c r="H958">
        <v>2010</v>
      </c>
      <c r="J958" t="s">
        <v>22</v>
      </c>
      <c r="L958">
        <v>2</v>
      </c>
      <c r="N958" t="s">
        <v>34</v>
      </c>
    </row>
    <row r="959" spans="1:14">
      <c r="A959">
        <v>957</v>
      </c>
      <c r="B959" t="s">
        <v>81</v>
      </c>
      <c r="C959">
        <f>VLOOKUP(B959,[1]Sheet2!A$1:B$100,2,FALSE)</f>
        <v>96</v>
      </c>
      <c r="D959" t="s">
        <v>7256</v>
      </c>
      <c r="E959" t="s">
        <v>7257</v>
      </c>
      <c r="F959" t="s">
        <v>7258</v>
      </c>
      <c r="G959" t="s">
        <v>7259</v>
      </c>
      <c r="H959">
        <v>2007</v>
      </c>
      <c r="I959" t="s">
        <v>4715</v>
      </c>
      <c r="J959" t="s">
        <v>102</v>
      </c>
      <c r="K959" t="s">
        <v>7260</v>
      </c>
      <c r="L959">
        <v>2</v>
      </c>
      <c r="N959" t="s">
        <v>34</v>
      </c>
    </row>
    <row r="960" spans="1:14">
      <c r="A960">
        <v>958</v>
      </c>
      <c r="B960" t="s">
        <v>81</v>
      </c>
      <c r="C960">
        <f>VLOOKUP(B960,[1]Sheet2!A$1:B$100,2,FALSE)</f>
        <v>96</v>
      </c>
      <c r="D960" t="s">
        <v>7261</v>
      </c>
      <c r="F960" t="s">
        <v>5398</v>
      </c>
      <c r="G960" t="s">
        <v>7262</v>
      </c>
      <c r="H960">
        <v>2011</v>
      </c>
      <c r="J960" t="s">
        <v>22</v>
      </c>
      <c r="L960">
        <v>2</v>
      </c>
      <c r="N960" t="s">
        <v>34</v>
      </c>
    </row>
    <row r="961" spans="1:14">
      <c r="A961">
        <v>959</v>
      </c>
      <c r="B961" t="s">
        <v>81</v>
      </c>
      <c r="C961">
        <f>VLOOKUP(B961,[1]Sheet2!A$1:B$100,2,FALSE)</f>
        <v>96</v>
      </c>
      <c r="D961" t="s">
        <v>7263</v>
      </c>
      <c r="E961" t="s">
        <v>7264</v>
      </c>
      <c r="F961" t="s">
        <v>7265</v>
      </c>
      <c r="G961" t="s">
        <v>7266</v>
      </c>
      <c r="H961">
        <v>2004</v>
      </c>
      <c r="I961" t="s">
        <v>5467</v>
      </c>
      <c r="J961" t="s">
        <v>22</v>
      </c>
      <c r="K961" t="s">
        <v>7267</v>
      </c>
      <c r="L961">
        <v>1</v>
      </c>
    </row>
    <row r="962" spans="1:14">
      <c r="A962">
        <v>960</v>
      </c>
      <c r="B962" t="s">
        <v>81</v>
      </c>
      <c r="C962">
        <f>VLOOKUP(B962,[1]Sheet2!A$1:B$100,2,FALSE)</f>
        <v>96</v>
      </c>
      <c r="D962" t="s">
        <v>7268</v>
      </c>
      <c r="E962" t="s">
        <v>7269</v>
      </c>
      <c r="F962" t="s">
        <v>7270</v>
      </c>
      <c r="G962" t="s">
        <v>4155</v>
      </c>
      <c r="H962">
        <v>2007</v>
      </c>
      <c r="I962" t="s">
        <v>5172</v>
      </c>
      <c r="J962" t="s">
        <v>22</v>
      </c>
      <c r="K962" t="s">
        <v>7271</v>
      </c>
    </row>
    <row r="963" spans="1:14">
      <c r="A963">
        <v>961</v>
      </c>
      <c r="B963" t="s">
        <v>558</v>
      </c>
      <c r="C963">
        <f>VLOOKUP(B963,[1]Sheet2!A$1:B$100,2,FALSE)</f>
        <v>97</v>
      </c>
      <c r="D963" t="s">
        <v>7272</v>
      </c>
      <c r="E963" s="2" t="s">
        <v>7273</v>
      </c>
      <c r="F963" t="s">
        <v>5288</v>
      </c>
      <c r="G963" t="s">
        <v>7274</v>
      </c>
      <c r="H963">
        <v>2006</v>
      </c>
      <c r="I963" t="s">
        <v>5509</v>
      </c>
      <c r="J963" t="s">
        <v>22</v>
      </c>
      <c r="K963" t="s">
        <v>7275</v>
      </c>
    </row>
    <row r="964" spans="1:14">
      <c r="A964">
        <v>962</v>
      </c>
      <c r="B964" t="s">
        <v>558</v>
      </c>
      <c r="C964">
        <f>VLOOKUP(B964,[1]Sheet2!A$1:B$100,2,FALSE)</f>
        <v>97</v>
      </c>
      <c r="D964" t="s">
        <v>7276</v>
      </c>
      <c r="E964" t="s">
        <v>7277</v>
      </c>
      <c r="F964" t="s">
        <v>7278</v>
      </c>
      <c r="G964" t="s">
        <v>7279</v>
      </c>
      <c r="H964">
        <v>2013</v>
      </c>
      <c r="I964" t="s">
        <v>7280</v>
      </c>
      <c r="J964" t="s">
        <v>22</v>
      </c>
      <c r="K964" t="s">
        <v>7281</v>
      </c>
      <c r="M964" t="s">
        <v>7277</v>
      </c>
      <c r="N964" t="s">
        <v>1717</v>
      </c>
    </row>
    <row r="965" spans="1:14">
      <c r="A965">
        <v>963</v>
      </c>
      <c r="B965" t="s">
        <v>558</v>
      </c>
      <c r="C965">
        <f>VLOOKUP(B965,[1]Sheet2!A$1:B$100,2,FALSE)</f>
        <v>97</v>
      </c>
      <c r="D965" t="s">
        <v>7282</v>
      </c>
      <c r="E965" s="2" t="s">
        <v>7283</v>
      </c>
      <c r="F965" t="s">
        <v>7284</v>
      </c>
      <c r="H965">
        <v>2000</v>
      </c>
      <c r="I965" t="s">
        <v>5172</v>
      </c>
      <c r="J965" t="s">
        <v>4626</v>
      </c>
      <c r="K965" t="s">
        <v>7285</v>
      </c>
      <c r="N965" t="s">
        <v>34</v>
      </c>
    </row>
    <row r="966" spans="1:14">
      <c r="A966">
        <v>964</v>
      </c>
      <c r="B966" t="s">
        <v>558</v>
      </c>
      <c r="C966">
        <f>VLOOKUP(B966,[1]Sheet2!A$1:B$100,2,FALSE)</f>
        <v>97</v>
      </c>
      <c r="D966" t="s">
        <v>7286</v>
      </c>
      <c r="E966" s="2" t="s">
        <v>7287</v>
      </c>
      <c r="F966" t="s">
        <v>7288</v>
      </c>
      <c r="G966" t="s">
        <v>7289</v>
      </c>
      <c r="H966">
        <v>2001</v>
      </c>
      <c r="I966" t="s">
        <v>7290</v>
      </c>
      <c r="J966" t="s">
        <v>102</v>
      </c>
      <c r="K966" t="s">
        <v>7291</v>
      </c>
      <c r="N966" t="s">
        <v>34</v>
      </c>
    </row>
    <row r="967" spans="1:14">
      <c r="A967">
        <v>965</v>
      </c>
      <c r="B967" t="s">
        <v>558</v>
      </c>
      <c r="C967">
        <f>VLOOKUP(B967,[1]Sheet2!A$1:B$100,2,FALSE)</f>
        <v>97</v>
      </c>
      <c r="D967" t="s">
        <v>7292</v>
      </c>
      <c r="E967" t="s">
        <v>7293</v>
      </c>
      <c r="F967" t="s">
        <v>7294</v>
      </c>
      <c r="G967" t="s">
        <v>7295</v>
      </c>
      <c r="H967">
        <v>2009</v>
      </c>
      <c r="I967" t="s">
        <v>5172</v>
      </c>
      <c r="J967" t="s">
        <v>22</v>
      </c>
      <c r="K967" t="s">
        <v>7296</v>
      </c>
    </row>
    <row r="968" spans="1:14">
      <c r="A968">
        <v>966</v>
      </c>
      <c r="B968" t="s">
        <v>558</v>
      </c>
      <c r="C968">
        <f>VLOOKUP(B968,[1]Sheet2!A$1:B$100,2,FALSE)</f>
        <v>97</v>
      </c>
      <c r="D968" t="s">
        <v>7297</v>
      </c>
      <c r="E968" s="2" t="s">
        <v>7298</v>
      </c>
      <c r="F968" t="s">
        <v>7299</v>
      </c>
      <c r="G968" t="s">
        <v>5839</v>
      </c>
      <c r="H968">
        <v>2006</v>
      </c>
      <c r="I968" t="s">
        <v>5467</v>
      </c>
      <c r="J968" t="s">
        <v>22</v>
      </c>
      <c r="K968" t="s">
        <v>7300</v>
      </c>
    </row>
    <row r="969" spans="1:14">
      <c r="A969">
        <v>967</v>
      </c>
      <c r="B969" t="s">
        <v>558</v>
      </c>
      <c r="C969">
        <f>VLOOKUP(B969,[1]Sheet2!A$1:B$100,2,FALSE)</f>
        <v>97</v>
      </c>
      <c r="D969" t="s">
        <v>7301</v>
      </c>
      <c r="E969" s="2"/>
      <c r="F969" t="s">
        <v>7302</v>
      </c>
      <c r="G969" t="s">
        <v>7303</v>
      </c>
      <c r="H969">
        <v>1975</v>
      </c>
      <c r="I969" t="s">
        <v>7304</v>
      </c>
      <c r="J969" t="s">
        <v>22</v>
      </c>
      <c r="N969" t="s">
        <v>34</v>
      </c>
    </row>
    <row r="970" spans="1:14">
      <c r="A970">
        <v>968</v>
      </c>
      <c r="B970" t="s">
        <v>558</v>
      </c>
      <c r="C970">
        <f>VLOOKUP(B970,[1]Sheet2!A$1:B$100,2,FALSE)</f>
        <v>97</v>
      </c>
      <c r="D970" t="s">
        <v>7305</v>
      </c>
      <c r="E970" s="2" t="s">
        <v>7306</v>
      </c>
      <c r="F970" t="s">
        <v>7307</v>
      </c>
      <c r="G970" t="s">
        <v>7308</v>
      </c>
      <c r="H970">
        <v>2002</v>
      </c>
      <c r="I970" t="s">
        <v>7290</v>
      </c>
      <c r="J970" t="s">
        <v>167</v>
      </c>
      <c r="K970" t="s">
        <v>7309</v>
      </c>
      <c r="N970" t="s">
        <v>34</v>
      </c>
    </row>
    <row r="971" spans="1:14">
      <c r="A971">
        <v>969</v>
      </c>
      <c r="B971" t="s">
        <v>558</v>
      </c>
      <c r="C971">
        <f>VLOOKUP(B971,[1]Sheet2!A$1:B$100,2,FALSE)</f>
        <v>97</v>
      </c>
      <c r="D971" t="s">
        <v>7310</v>
      </c>
      <c r="E971" s="2" t="s">
        <v>7311</v>
      </c>
      <c r="F971" t="s">
        <v>7312</v>
      </c>
      <c r="G971" t="s">
        <v>7313</v>
      </c>
      <c r="H971">
        <v>2012</v>
      </c>
      <c r="I971" t="s">
        <v>7290</v>
      </c>
      <c r="J971" t="s">
        <v>102</v>
      </c>
      <c r="K971" t="s">
        <v>7314</v>
      </c>
      <c r="N971" t="s">
        <v>34</v>
      </c>
    </row>
    <row r="972" spans="1:14">
      <c r="A972">
        <v>970</v>
      </c>
      <c r="B972" t="s">
        <v>558</v>
      </c>
      <c r="C972">
        <f>VLOOKUP(B972,[1]Sheet2!A$1:B$100,2,FALSE)</f>
        <v>97</v>
      </c>
      <c r="D972" t="s">
        <v>7315</v>
      </c>
      <c r="E972" s="2" t="s">
        <v>7316</v>
      </c>
      <c r="F972" t="s">
        <v>7317</v>
      </c>
      <c r="J972" t="s">
        <v>102</v>
      </c>
      <c r="K972" t="s">
        <v>7318</v>
      </c>
    </row>
    <row r="973" spans="1:14">
      <c r="A973">
        <v>971</v>
      </c>
      <c r="B973" t="s">
        <v>86</v>
      </c>
      <c r="C973">
        <f>VLOOKUP(B973,[1]Sheet2!A$1:B$100,2,FALSE)</f>
        <v>98</v>
      </c>
      <c r="D973" t="s">
        <v>7319</v>
      </c>
      <c r="E973" s="2" t="s">
        <v>7320</v>
      </c>
      <c r="F973" t="s">
        <v>7321</v>
      </c>
      <c r="G973" t="s">
        <v>7322</v>
      </c>
      <c r="H973">
        <v>2009</v>
      </c>
      <c r="I973" t="s">
        <v>5509</v>
      </c>
      <c r="J973" t="s">
        <v>102</v>
      </c>
      <c r="K973" t="s">
        <v>7323</v>
      </c>
      <c r="N973" t="s">
        <v>34</v>
      </c>
    </row>
    <row r="974" spans="1:14">
      <c r="A974">
        <v>972</v>
      </c>
      <c r="B974" t="s">
        <v>86</v>
      </c>
      <c r="C974">
        <f>VLOOKUP(B974,[1]Sheet2!A$1:B$100,2,FALSE)</f>
        <v>98</v>
      </c>
      <c r="D974" t="s">
        <v>7324</v>
      </c>
      <c r="E974" s="2"/>
      <c r="F974" t="s">
        <v>7325</v>
      </c>
      <c r="H974">
        <v>2007</v>
      </c>
      <c r="J974" t="s">
        <v>4645</v>
      </c>
      <c r="N974" t="s">
        <v>34</v>
      </c>
    </row>
    <row r="975" spans="1:14">
      <c r="A975">
        <v>973</v>
      </c>
      <c r="B975" t="s">
        <v>86</v>
      </c>
      <c r="C975">
        <f>VLOOKUP(B975,[1]Sheet2!A$1:B$100,2,FALSE)</f>
        <v>98</v>
      </c>
      <c r="D975" t="s">
        <v>7326</v>
      </c>
      <c r="E975" s="2" t="s">
        <v>7327</v>
      </c>
      <c r="F975" t="s">
        <v>7328</v>
      </c>
      <c r="J975" t="s">
        <v>22</v>
      </c>
      <c r="K975" t="s">
        <v>7329</v>
      </c>
      <c r="N975" t="s">
        <v>34</v>
      </c>
    </row>
    <row r="976" spans="1:14">
      <c r="A976">
        <v>974</v>
      </c>
      <c r="B976" t="s">
        <v>86</v>
      </c>
      <c r="C976">
        <f>VLOOKUP(B976,[1]Sheet2!A$1:B$100,2,FALSE)</f>
        <v>98</v>
      </c>
      <c r="D976" t="s">
        <v>7330</v>
      </c>
      <c r="E976" t="s">
        <v>7331</v>
      </c>
      <c r="F976" t="s">
        <v>7332</v>
      </c>
      <c r="G976" t="s">
        <v>7333</v>
      </c>
      <c r="H976">
        <v>2002</v>
      </c>
      <c r="I976" t="s">
        <v>7290</v>
      </c>
      <c r="J976" t="s">
        <v>102</v>
      </c>
      <c r="K976" t="s">
        <v>7334</v>
      </c>
      <c r="N976" t="s">
        <v>34</v>
      </c>
    </row>
    <row r="977" spans="1:14">
      <c r="A977">
        <v>975</v>
      </c>
      <c r="B977" t="s">
        <v>86</v>
      </c>
      <c r="C977">
        <f>VLOOKUP(B977,[1]Sheet2!A$1:B$100,2,FALSE)</f>
        <v>98</v>
      </c>
      <c r="D977" t="s">
        <v>4493</v>
      </c>
      <c r="E977" s="2" t="s">
        <v>7335</v>
      </c>
      <c r="F977" t="s">
        <v>7336</v>
      </c>
      <c r="G977" t="s">
        <v>7337</v>
      </c>
      <c r="H977">
        <v>2000</v>
      </c>
      <c r="I977" t="s">
        <v>4717</v>
      </c>
      <c r="J977" t="s">
        <v>22</v>
      </c>
      <c r="K977" t="s">
        <v>7338</v>
      </c>
      <c r="L977">
        <v>1</v>
      </c>
    </row>
    <row r="978" spans="1:14">
      <c r="A978">
        <v>976</v>
      </c>
      <c r="B978" t="s">
        <v>86</v>
      </c>
      <c r="C978">
        <f>VLOOKUP(B978,[1]Sheet2!A$1:B$100,2,FALSE)</f>
        <v>98</v>
      </c>
      <c r="D978" t="s">
        <v>7130</v>
      </c>
      <c r="E978" s="2" t="s">
        <v>7339</v>
      </c>
      <c r="F978" t="s">
        <v>7340</v>
      </c>
      <c r="J978" t="s">
        <v>4626</v>
      </c>
      <c r="K978" t="s">
        <v>7341</v>
      </c>
    </row>
    <row r="979" spans="1:14">
      <c r="A979">
        <v>977</v>
      </c>
      <c r="B979" t="s">
        <v>86</v>
      </c>
      <c r="C979">
        <f>VLOOKUP(B979,[1]Sheet2!A$1:B$100,2,FALSE)</f>
        <v>98</v>
      </c>
      <c r="D979" t="s">
        <v>7342</v>
      </c>
      <c r="E979" t="s">
        <v>7343</v>
      </c>
      <c r="F979" t="s">
        <v>7344</v>
      </c>
      <c r="G979" t="s">
        <v>340</v>
      </c>
      <c r="H979">
        <v>2013</v>
      </c>
      <c r="I979" t="s">
        <v>5560</v>
      </c>
      <c r="J979" t="s">
        <v>22</v>
      </c>
      <c r="K979" t="s">
        <v>7318</v>
      </c>
    </row>
    <row r="980" spans="1:14">
      <c r="A980">
        <v>978</v>
      </c>
      <c r="B980" t="s">
        <v>86</v>
      </c>
      <c r="C980">
        <f>VLOOKUP(B980,[1]Sheet2!A$1:B$100,2,FALSE)</f>
        <v>98</v>
      </c>
      <c r="D980" t="s">
        <v>7345</v>
      </c>
      <c r="E980" s="2" t="s">
        <v>7346</v>
      </c>
      <c r="F980" t="s">
        <v>7347</v>
      </c>
      <c r="G980" t="s">
        <v>2179</v>
      </c>
      <c r="H980">
        <v>2012</v>
      </c>
      <c r="I980" t="s">
        <v>5172</v>
      </c>
      <c r="J980" t="s">
        <v>22</v>
      </c>
      <c r="K980" t="s">
        <v>7348</v>
      </c>
      <c r="N980" t="s">
        <v>34</v>
      </c>
    </row>
    <row r="981" spans="1:14">
      <c r="A981">
        <v>979</v>
      </c>
      <c r="B981" t="s">
        <v>86</v>
      </c>
      <c r="C981">
        <f>VLOOKUP(B981,[1]Sheet2!A$1:B$100,2,FALSE)</f>
        <v>98</v>
      </c>
      <c r="D981" t="s">
        <v>7349</v>
      </c>
      <c r="E981" t="s">
        <v>7350</v>
      </c>
      <c r="F981" t="s">
        <v>7351</v>
      </c>
      <c r="G981" t="s">
        <v>3491</v>
      </c>
      <c r="H981">
        <v>2007</v>
      </c>
      <c r="I981" t="s">
        <v>5172</v>
      </c>
      <c r="J981" t="s">
        <v>22</v>
      </c>
      <c r="K981" t="s">
        <v>7352</v>
      </c>
    </row>
    <row r="982" spans="1:14">
      <c r="A982">
        <v>980</v>
      </c>
      <c r="B982" t="s">
        <v>86</v>
      </c>
      <c r="C982">
        <f>VLOOKUP(B982,[1]Sheet2!A$1:B$100,2,FALSE)</f>
        <v>98</v>
      </c>
      <c r="D982" t="s">
        <v>7353</v>
      </c>
      <c r="E982" s="2" t="s">
        <v>7354</v>
      </c>
      <c r="F982" t="s">
        <v>7355</v>
      </c>
      <c r="G982" t="s">
        <v>7356</v>
      </c>
      <c r="H982">
        <v>2003</v>
      </c>
      <c r="I982" t="s">
        <v>7357</v>
      </c>
      <c r="J982" t="s">
        <v>22</v>
      </c>
      <c r="K982" t="s">
        <v>7358</v>
      </c>
    </row>
    <row r="983" spans="1:14">
      <c r="A983">
        <v>981</v>
      </c>
      <c r="B983" t="s">
        <v>7359</v>
      </c>
      <c r="C983">
        <f>VLOOKUP(B983,[1]Sheet2!A$1:B$100,2,FALSE)</f>
        <v>99</v>
      </c>
      <c r="D983" t="s">
        <v>7360</v>
      </c>
      <c r="E983" t="s">
        <v>7361</v>
      </c>
      <c r="F983" t="s">
        <v>7362</v>
      </c>
      <c r="G983" t="s">
        <v>7363</v>
      </c>
      <c r="H983">
        <v>2014</v>
      </c>
      <c r="I983" t="s">
        <v>7364</v>
      </c>
      <c r="J983" t="s">
        <v>22</v>
      </c>
      <c r="K983" t="s">
        <v>7365</v>
      </c>
      <c r="N983" t="s">
        <v>34</v>
      </c>
    </row>
    <row r="984" spans="1:14">
      <c r="A984">
        <v>982</v>
      </c>
      <c r="B984" t="s">
        <v>7359</v>
      </c>
      <c r="C984">
        <f>VLOOKUP(B984,[1]Sheet2!A$1:B$100,2,FALSE)</f>
        <v>99</v>
      </c>
      <c r="D984" t="s">
        <v>7366</v>
      </c>
      <c r="E984" s="2" t="s">
        <v>7367</v>
      </c>
      <c r="F984" t="s">
        <v>7368</v>
      </c>
      <c r="H984">
        <v>2013</v>
      </c>
      <c r="I984" t="s">
        <v>7369</v>
      </c>
      <c r="J984" t="s">
        <v>167</v>
      </c>
      <c r="K984" t="s">
        <v>7370</v>
      </c>
    </row>
    <row r="985" spans="1:14">
      <c r="A985">
        <v>983</v>
      </c>
      <c r="B985" t="s">
        <v>7359</v>
      </c>
      <c r="C985">
        <f>VLOOKUP(B985,[1]Sheet2!A$1:B$100,2,FALSE)</f>
        <v>99</v>
      </c>
      <c r="D985" t="s">
        <v>7371</v>
      </c>
      <c r="E985" s="2" t="s">
        <v>7372</v>
      </c>
      <c r="F985" t="s">
        <v>2459</v>
      </c>
      <c r="G985" t="s">
        <v>7373</v>
      </c>
      <c r="H985">
        <v>2009</v>
      </c>
      <c r="I985" t="s">
        <v>5762</v>
      </c>
      <c r="J985" t="s">
        <v>22</v>
      </c>
      <c r="K985" t="s">
        <v>7374</v>
      </c>
      <c r="N985" t="s">
        <v>34</v>
      </c>
    </row>
    <row r="986" spans="1:14">
      <c r="A986">
        <v>984</v>
      </c>
      <c r="B986" t="s">
        <v>7359</v>
      </c>
      <c r="C986">
        <f>VLOOKUP(B986,[1]Sheet2!A$1:B$100,2,FALSE)</f>
        <v>99</v>
      </c>
      <c r="D986" t="s">
        <v>7375</v>
      </c>
      <c r="E986" s="2" t="s">
        <v>7376</v>
      </c>
      <c r="F986" t="s">
        <v>7377</v>
      </c>
      <c r="J986" t="s">
        <v>22</v>
      </c>
      <c r="K986" t="s">
        <v>7378</v>
      </c>
    </row>
    <row r="987" spans="1:14">
      <c r="A987">
        <v>985</v>
      </c>
      <c r="B987" t="s">
        <v>7359</v>
      </c>
      <c r="C987">
        <f>VLOOKUP(B987,[1]Sheet2!A$1:B$100,2,FALSE)</f>
        <v>99</v>
      </c>
      <c r="D987" t="s">
        <v>7379</v>
      </c>
      <c r="E987" t="s">
        <v>7380</v>
      </c>
      <c r="F987" t="s">
        <v>7381</v>
      </c>
      <c r="G987" t="s">
        <v>7382</v>
      </c>
      <c r="H987">
        <v>1999</v>
      </c>
      <c r="I987" t="s">
        <v>5109</v>
      </c>
      <c r="J987" t="s">
        <v>22</v>
      </c>
      <c r="K987" t="s">
        <v>7383</v>
      </c>
    </row>
    <row r="988" spans="1:14">
      <c r="A988">
        <v>986</v>
      </c>
      <c r="B988" t="s">
        <v>7359</v>
      </c>
      <c r="C988">
        <f>VLOOKUP(B988,[1]Sheet2!A$1:B$100,2,FALSE)</f>
        <v>99</v>
      </c>
      <c r="D988" t="s">
        <v>7384</v>
      </c>
      <c r="E988" s="2" t="s">
        <v>7385</v>
      </c>
      <c r="F988" t="s">
        <v>7386</v>
      </c>
      <c r="H988">
        <v>2011</v>
      </c>
      <c r="I988" t="s">
        <v>7387</v>
      </c>
      <c r="J988" t="s">
        <v>4645</v>
      </c>
      <c r="K988" t="s">
        <v>7388</v>
      </c>
    </row>
    <row r="989" spans="1:14">
      <c r="A989">
        <v>987</v>
      </c>
      <c r="B989" t="s">
        <v>7359</v>
      </c>
      <c r="C989">
        <f>VLOOKUP(B989,[1]Sheet2!A$1:B$100,2,FALSE)</f>
        <v>99</v>
      </c>
      <c r="D989" t="s">
        <v>7389</v>
      </c>
      <c r="E989" s="2" t="s">
        <v>7390</v>
      </c>
      <c r="F989" t="s">
        <v>7391</v>
      </c>
      <c r="H989">
        <v>1997</v>
      </c>
      <c r="I989" t="s">
        <v>4686</v>
      </c>
      <c r="J989" t="s">
        <v>4645</v>
      </c>
      <c r="K989" t="s">
        <v>7392</v>
      </c>
    </row>
    <row r="990" spans="1:14">
      <c r="A990">
        <v>988</v>
      </c>
      <c r="B990" t="s">
        <v>7359</v>
      </c>
      <c r="C990">
        <f>VLOOKUP(B990,[1]Sheet2!A$1:B$100,2,FALSE)</f>
        <v>99</v>
      </c>
      <c r="D990" t="s">
        <v>7393</v>
      </c>
      <c r="E990" s="2" t="s">
        <v>7394</v>
      </c>
      <c r="F990" t="s">
        <v>7395</v>
      </c>
      <c r="J990" t="s">
        <v>22</v>
      </c>
      <c r="K990" t="s">
        <v>7396</v>
      </c>
    </row>
    <row r="991" spans="1:14">
      <c r="A991">
        <v>989</v>
      </c>
      <c r="B991" t="s">
        <v>7359</v>
      </c>
      <c r="C991">
        <f>VLOOKUP(B991,[1]Sheet2!A$1:B$100,2,FALSE)</f>
        <v>99</v>
      </c>
      <c r="D991" t="s">
        <v>7397</v>
      </c>
      <c r="E991" s="2"/>
      <c r="F991" t="s">
        <v>4554</v>
      </c>
      <c r="H991">
        <v>2001</v>
      </c>
      <c r="I991" t="s">
        <v>7398</v>
      </c>
      <c r="J991" t="s">
        <v>4626</v>
      </c>
      <c r="N991" t="s">
        <v>34</v>
      </c>
    </row>
    <row r="992" spans="1:14">
      <c r="A992">
        <v>990</v>
      </c>
      <c r="B992" t="s">
        <v>7359</v>
      </c>
      <c r="C992">
        <f>VLOOKUP(B992,[1]Sheet2!A$1:B$100,2,FALSE)</f>
        <v>99</v>
      </c>
      <c r="D992" t="s">
        <v>7399</v>
      </c>
      <c r="E992" s="2" t="s">
        <v>7400</v>
      </c>
      <c r="F992" t="s">
        <v>7401</v>
      </c>
      <c r="H992">
        <v>2012</v>
      </c>
      <c r="I992" t="s">
        <v>7387</v>
      </c>
      <c r="J992" t="s">
        <v>4626</v>
      </c>
      <c r="K992" t="s">
        <v>7402</v>
      </c>
      <c r="N992" t="s">
        <v>34</v>
      </c>
    </row>
    <row r="993" spans="1:14">
      <c r="A993">
        <v>991</v>
      </c>
      <c r="B993" t="s">
        <v>7403</v>
      </c>
      <c r="C993">
        <f>VLOOKUP(B993,[1]Sheet2!A$1:B$100,2,FALSE)</f>
        <v>100</v>
      </c>
      <c r="D993" t="s">
        <v>7404</v>
      </c>
      <c r="E993" s="2" t="s">
        <v>7405</v>
      </c>
      <c r="F993" t="s">
        <v>7406</v>
      </c>
      <c r="J993" t="s">
        <v>102</v>
      </c>
      <c r="K993" t="s">
        <v>7318</v>
      </c>
    </row>
    <row r="994" spans="1:14">
      <c r="A994">
        <v>992</v>
      </c>
      <c r="B994" t="s">
        <v>7403</v>
      </c>
      <c r="C994">
        <f>VLOOKUP(B994,[1]Sheet2!A$1:B$100,2,FALSE)</f>
        <v>100</v>
      </c>
      <c r="D994" t="s">
        <v>7407</v>
      </c>
      <c r="E994" t="s">
        <v>7408</v>
      </c>
      <c r="F994" t="s">
        <v>7409</v>
      </c>
      <c r="G994" t="s">
        <v>5278</v>
      </c>
      <c r="H994">
        <v>1993</v>
      </c>
      <c r="I994" t="s">
        <v>7410</v>
      </c>
      <c r="J994" t="s">
        <v>22</v>
      </c>
      <c r="K994" t="s">
        <v>7411</v>
      </c>
    </row>
    <row r="995" spans="1:14">
      <c r="A995">
        <v>993</v>
      </c>
      <c r="B995" t="s">
        <v>7403</v>
      </c>
      <c r="C995">
        <f>VLOOKUP(B995,[1]Sheet2!A$1:B$100,2,FALSE)</f>
        <v>100</v>
      </c>
      <c r="D995" t="s">
        <v>7412</v>
      </c>
      <c r="E995" s="2" t="s">
        <v>7413</v>
      </c>
      <c r="F995" t="s">
        <v>7414</v>
      </c>
      <c r="J995" t="s">
        <v>22</v>
      </c>
      <c r="K995" t="s">
        <v>7415</v>
      </c>
      <c r="M995" t="s">
        <v>7413</v>
      </c>
      <c r="N995" t="s">
        <v>24</v>
      </c>
    </row>
    <row r="996" spans="1:14">
      <c r="A996">
        <v>994</v>
      </c>
      <c r="B996" t="s">
        <v>7403</v>
      </c>
      <c r="C996">
        <f>VLOOKUP(B996,[1]Sheet2!A$1:B$100,2,FALSE)</f>
        <v>100</v>
      </c>
      <c r="D996" t="s">
        <v>7416</v>
      </c>
      <c r="E996" t="s">
        <v>7417</v>
      </c>
      <c r="F996" t="s">
        <v>7418</v>
      </c>
      <c r="G996" t="s">
        <v>6457</v>
      </c>
      <c r="H996">
        <v>1996</v>
      </c>
      <c r="I996" t="s">
        <v>5762</v>
      </c>
      <c r="J996" t="s">
        <v>22</v>
      </c>
      <c r="K996" t="s">
        <v>7419</v>
      </c>
      <c r="N996" t="s">
        <v>34</v>
      </c>
    </row>
    <row r="997" spans="1:14">
      <c r="A997">
        <v>995</v>
      </c>
      <c r="B997" t="s">
        <v>7403</v>
      </c>
      <c r="C997">
        <f>VLOOKUP(B997,[1]Sheet2!A$1:B$100,2,FALSE)</f>
        <v>100</v>
      </c>
      <c r="D997" t="s">
        <v>7420</v>
      </c>
      <c r="E997" s="2" t="s">
        <v>7421</v>
      </c>
      <c r="F997" t="s">
        <v>7422</v>
      </c>
      <c r="H997">
        <v>2013</v>
      </c>
      <c r="I997" t="s">
        <v>7423</v>
      </c>
      <c r="J997" t="s">
        <v>102</v>
      </c>
      <c r="K997" t="s">
        <v>7424</v>
      </c>
      <c r="M997" t="s">
        <v>7425</v>
      </c>
      <c r="N997" t="s">
        <v>34</v>
      </c>
    </row>
    <row r="998" spans="1:14">
      <c r="A998">
        <v>996</v>
      </c>
      <c r="B998" t="s">
        <v>7403</v>
      </c>
      <c r="C998">
        <f>VLOOKUP(B998,[1]Sheet2!A$1:B$100,2,FALSE)</f>
        <v>100</v>
      </c>
      <c r="D998" t="s">
        <v>7426</v>
      </c>
      <c r="E998" t="s">
        <v>7427</v>
      </c>
      <c r="F998" t="s">
        <v>7428</v>
      </c>
      <c r="G998" t="s">
        <v>7429</v>
      </c>
      <c r="H998">
        <v>2004</v>
      </c>
      <c r="I998" t="s">
        <v>7290</v>
      </c>
      <c r="J998" t="s">
        <v>102</v>
      </c>
      <c r="K998" t="s">
        <v>7430</v>
      </c>
      <c r="N998" t="s">
        <v>34</v>
      </c>
    </row>
    <row r="999" spans="1:14">
      <c r="A999">
        <v>997</v>
      </c>
      <c r="B999" t="s">
        <v>7403</v>
      </c>
      <c r="C999">
        <f>VLOOKUP(B999,[1]Sheet2!A$1:B$100,2,FALSE)</f>
        <v>100</v>
      </c>
      <c r="D999" t="s">
        <v>7431</v>
      </c>
      <c r="E999" s="2" t="s">
        <v>7432</v>
      </c>
      <c r="F999" t="s">
        <v>7433</v>
      </c>
      <c r="G999" t="s">
        <v>7434</v>
      </c>
      <c r="H999">
        <v>1999</v>
      </c>
      <c r="I999" t="s">
        <v>5509</v>
      </c>
      <c r="J999" t="s">
        <v>22</v>
      </c>
      <c r="K999" t="s">
        <v>7435</v>
      </c>
      <c r="N999" t="s">
        <v>34</v>
      </c>
    </row>
    <row r="1000" spans="1:14">
      <c r="A1000">
        <v>998</v>
      </c>
      <c r="B1000" t="s">
        <v>7403</v>
      </c>
      <c r="C1000">
        <f>VLOOKUP(B1000,[1]Sheet2!A$1:B$100,2,FALSE)</f>
        <v>100</v>
      </c>
      <c r="D1000" t="s">
        <v>7436</v>
      </c>
      <c r="E1000" s="2" t="s">
        <v>7437</v>
      </c>
      <c r="F1000" t="s">
        <v>5695</v>
      </c>
      <c r="J1000" t="s">
        <v>22</v>
      </c>
      <c r="K1000" t="s">
        <v>7438</v>
      </c>
      <c r="N1000" t="s">
        <v>34</v>
      </c>
    </row>
    <row r="1001" spans="1:14">
      <c r="A1001">
        <v>999</v>
      </c>
      <c r="B1001" t="s">
        <v>7403</v>
      </c>
      <c r="C1001">
        <f>VLOOKUP(B1001,[1]Sheet2!A$1:B$100,2,FALSE)</f>
        <v>100</v>
      </c>
      <c r="D1001" t="s">
        <v>7439</v>
      </c>
      <c r="E1001" t="s">
        <v>7440</v>
      </c>
      <c r="F1001" t="s">
        <v>7441</v>
      </c>
      <c r="G1001" t="s">
        <v>7442</v>
      </c>
      <c r="H1001">
        <v>2006</v>
      </c>
      <c r="I1001" t="s">
        <v>5172</v>
      </c>
      <c r="J1001" t="s">
        <v>22</v>
      </c>
      <c r="K1001" t="s">
        <v>7443</v>
      </c>
    </row>
    <row r="1002" spans="1:14">
      <c r="A1002">
        <v>1000</v>
      </c>
      <c r="B1002" t="s">
        <v>7403</v>
      </c>
      <c r="C1002">
        <f>VLOOKUP(B1002,[1]Sheet2!A$1:B$100,2,FALSE)</f>
        <v>100</v>
      </c>
      <c r="D1002" t="s">
        <v>7444</v>
      </c>
      <c r="E1002" t="s">
        <v>7445</v>
      </c>
      <c r="F1002" t="s">
        <v>7446</v>
      </c>
      <c r="G1002" t="s">
        <v>1715</v>
      </c>
      <c r="H1002">
        <v>2006</v>
      </c>
      <c r="I1002" t="s">
        <v>5172</v>
      </c>
      <c r="J1002" t="s">
        <v>22</v>
      </c>
      <c r="K1002" t="s">
        <v>7447</v>
      </c>
    </row>
  </sheetData>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92"/>
  <sheetViews>
    <sheetView workbookViewId="0">
      <selection activeCell="F1" sqref="F1"/>
    </sheetView>
  </sheetViews>
  <sheetFormatPr baseColWidth="10" defaultRowHeight="15" x14ac:dyDescent="0"/>
  <sheetData>
    <row r="1" spans="1:14">
      <c r="A1" t="s">
        <v>7448</v>
      </c>
    </row>
    <row r="2" spans="1:14">
      <c r="A2" t="s">
        <v>2</v>
      </c>
      <c r="B2" t="s">
        <v>3</v>
      </c>
      <c r="C2" t="s">
        <v>4</v>
      </c>
      <c r="D2" t="s">
        <v>5</v>
      </c>
      <c r="E2" t="s">
        <v>6</v>
      </c>
      <c r="F2" t="s">
        <v>7</v>
      </c>
      <c r="G2" t="s">
        <v>8</v>
      </c>
      <c r="H2" t="s">
        <v>9</v>
      </c>
      <c r="I2" t="s">
        <v>10</v>
      </c>
      <c r="J2" t="s">
        <v>11</v>
      </c>
      <c r="K2" t="s">
        <v>12</v>
      </c>
      <c r="L2" t="s">
        <v>13</v>
      </c>
      <c r="M2" t="s">
        <v>14</v>
      </c>
      <c r="N2" t="s">
        <v>15</v>
      </c>
    </row>
    <row r="3" spans="1:14">
      <c r="A3">
        <v>1</v>
      </c>
      <c r="B3" t="s">
        <v>427</v>
      </c>
      <c r="C3">
        <v>1</v>
      </c>
      <c r="D3" t="s">
        <v>7449</v>
      </c>
      <c r="E3" t="s">
        <v>7450</v>
      </c>
      <c r="F3" t="s">
        <v>7451</v>
      </c>
      <c r="G3" t="s">
        <v>2679</v>
      </c>
      <c r="H3">
        <v>1997</v>
      </c>
      <c r="I3" t="s">
        <v>863</v>
      </c>
      <c r="J3" t="s">
        <v>22</v>
      </c>
      <c r="K3" t="s">
        <v>7452</v>
      </c>
      <c r="L3">
        <v>240</v>
      </c>
    </row>
    <row r="4" spans="1:14">
      <c r="A4">
        <v>2</v>
      </c>
      <c r="B4" t="s">
        <v>427</v>
      </c>
      <c r="C4">
        <v>1</v>
      </c>
      <c r="D4" t="s">
        <v>7453</v>
      </c>
      <c r="E4" t="s">
        <v>7454</v>
      </c>
      <c r="F4" t="s">
        <v>7455</v>
      </c>
      <c r="G4" t="s">
        <v>7456</v>
      </c>
      <c r="H4">
        <v>2008</v>
      </c>
      <c r="I4" t="s">
        <v>97</v>
      </c>
      <c r="J4" t="s">
        <v>22</v>
      </c>
      <c r="K4" t="s">
        <v>7457</v>
      </c>
      <c r="L4">
        <v>371</v>
      </c>
      <c r="M4" t="s">
        <v>7458</v>
      </c>
    </row>
    <row r="5" spans="1:14">
      <c r="A5">
        <v>3</v>
      </c>
      <c r="B5" t="s">
        <v>427</v>
      </c>
      <c r="C5">
        <v>1</v>
      </c>
      <c r="D5" t="s">
        <v>7459</v>
      </c>
      <c r="E5" t="s">
        <v>7460</v>
      </c>
      <c r="F5" t="s">
        <v>7461</v>
      </c>
      <c r="G5" t="s">
        <v>7462</v>
      </c>
      <c r="H5">
        <v>2000</v>
      </c>
      <c r="I5" t="s">
        <v>535</v>
      </c>
      <c r="J5" t="s">
        <v>22</v>
      </c>
      <c r="K5" t="s">
        <v>7463</v>
      </c>
      <c r="L5">
        <v>213</v>
      </c>
    </row>
    <row r="6" spans="1:14">
      <c r="A6">
        <v>4</v>
      </c>
      <c r="B6" t="s">
        <v>427</v>
      </c>
      <c r="C6">
        <v>1</v>
      </c>
      <c r="D6" t="s">
        <v>7464</v>
      </c>
      <c r="E6" t="s">
        <v>7465</v>
      </c>
      <c r="F6" t="s">
        <v>7466</v>
      </c>
      <c r="G6" t="s">
        <v>7467</v>
      </c>
      <c r="H6">
        <v>2008</v>
      </c>
      <c r="I6" t="s">
        <v>863</v>
      </c>
      <c r="J6" t="s">
        <v>22</v>
      </c>
      <c r="K6" t="s">
        <v>7468</v>
      </c>
      <c r="L6">
        <v>369</v>
      </c>
      <c r="M6" t="s">
        <v>7469</v>
      </c>
    </row>
    <row r="7" spans="1:14">
      <c r="A7">
        <v>5</v>
      </c>
      <c r="B7" t="s">
        <v>427</v>
      </c>
      <c r="C7">
        <v>1</v>
      </c>
      <c r="D7" t="s">
        <v>7470</v>
      </c>
      <c r="E7" t="s">
        <v>7471</v>
      </c>
      <c r="F7" t="s">
        <v>7472</v>
      </c>
      <c r="I7" t="s">
        <v>7473</v>
      </c>
      <c r="J7" t="s">
        <v>167</v>
      </c>
      <c r="K7" t="s">
        <v>7474</v>
      </c>
      <c r="L7">
        <v>175</v>
      </c>
      <c r="M7" t="s">
        <v>7471</v>
      </c>
      <c r="N7" t="s">
        <v>4501</v>
      </c>
    </row>
    <row r="8" spans="1:14">
      <c r="A8">
        <v>6</v>
      </c>
      <c r="B8" t="s">
        <v>427</v>
      </c>
      <c r="C8">
        <v>1</v>
      </c>
      <c r="D8" t="s">
        <v>7475</v>
      </c>
      <c r="E8" t="s">
        <v>7476</v>
      </c>
      <c r="F8" t="s">
        <v>7477</v>
      </c>
      <c r="G8" t="s">
        <v>7478</v>
      </c>
      <c r="H8">
        <v>2004</v>
      </c>
      <c r="I8" t="s">
        <v>1466</v>
      </c>
      <c r="J8" t="s">
        <v>7479</v>
      </c>
      <c r="K8" t="s">
        <v>7480</v>
      </c>
      <c r="L8">
        <v>87</v>
      </c>
    </row>
    <row r="9" spans="1:14">
      <c r="A9">
        <v>7</v>
      </c>
      <c r="B9" t="s">
        <v>427</v>
      </c>
      <c r="C9">
        <v>1</v>
      </c>
      <c r="D9" t="s">
        <v>7481</v>
      </c>
      <c r="E9" t="s">
        <v>7482</v>
      </c>
      <c r="F9" t="s">
        <v>7483</v>
      </c>
      <c r="G9" t="s">
        <v>7484</v>
      </c>
      <c r="H9">
        <v>2010</v>
      </c>
      <c r="J9" t="s">
        <v>22</v>
      </c>
      <c r="K9" t="s">
        <v>7485</v>
      </c>
      <c r="L9">
        <v>125</v>
      </c>
    </row>
    <row r="10" spans="1:14">
      <c r="A10">
        <v>8</v>
      </c>
      <c r="B10" t="s">
        <v>427</v>
      </c>
      <c r="C10">
        <v>1</v>
      </c>
      <c r="D10" t="s">
        <v>7486</v>
      </c>
      <c r="E10" t="s">
        <v>7487</v>
      </c>
      <c r="F10" t="s">
        <v>7488</v>
      </c>
      <c r="G10" t="s">
        <v>7486</v>
      </c>
      <c r="H10">
        <v>1967</v>
      </c>
      <c r="I10" t="s">
        <v>1466</v>
      </c>
      <c r="J10" t="s">
        <v>22</v>
      </c>
      <c r="K10" t="s">
        <v>7489</v>
      </c>
      <c r="L10">
        <v>558</v>
      </c>
    </row>
    <row r="11" spans="1:14">
      <c r="A11">
        <v>9</v>
      </c>
      <c r="B11" t="s">
        <v>427</v>
      </c>
      <c r="C11">
        <v>1</v>
      </c>
      <c r="D11" t="s">
        <v>7490</v>
      </c>
      <c r="E11" t="s">
        <v>7491</v>
      </c>
      <c r="F11" t="s">
        <v>7492</v>
      </c>
      <c r="G11" t="s">
        <v>920</v>
      </c>
      <c r="H11">
        <v>1997</v>
      </c>
      <c r="I11" t="s">
        <v>97</v>
      </c>
      <c r="J11" t="s">
        <v>22</v>
      </c>
      <c r="K11" t="s">
        <v>7493</v>
      </c>
      <c r="L11">
        <v>75</v>
      </c>
    </row>
    <row r="12" spans="1:14">
      <c r="A12">
        <v>10</v>
      </c>
      <c r="B12" t="s">
        <v>427</v>
      </c>
      <c r="C12">
        <v>1</v>
      </c>
      <c r="D12" t="s">
        <v>7494</v>
      </c>
      <c r="E12" t="s">
        <v>7495</v>
      </c>
      <c r="F12" t="s">
        <v>7466</v>
      </c>
      <c r="G12" t="s">
        <v>3089</v>
      </c>
      <c r="H12">
        <v>2007</v>
      </c>
      <c r="I12" t="s">
        <v>3090</v>
      </c>
      <c r="J12" t="s">
        <v>22</v>
      </c>
      <c r="K12" t="s">
        <v>7496</v>
      </c>
      <c r="L12">
        <v>125</v>
      </c>
    </row>
    <row r="13" spans="1:14">
      <c r="A13">
        <v>11</v>
      </c>
      <c r="B13" t="s">
        <v>4649</v>
      </c>
      <c r="C13">
        <v>2</v>
      </c>
      <c r="D13" t="s">
        <v>7497</v>
      </c>
      <c r="E13" t="s">
        <v>7498</v>
      </c>
      <c r="F13" t="s">
        <v>7499</v>
      </c>
      <c r="G13" t="s">
        <v>7500</v>
      </c>
      <c r="H13">
        <v>2002</v>
      </c>
      <c r="I13" t="s">
        <v>7501</v>
      </c>
      <c r="J13" t="s">
        <v>22</v>
      </c>
      <c r="K13" t="s">
        <v>7502</v>
      </c>
      <c r="L13">
        <v>312</v>
      </c>
      <c r="M13" t="s">
        <v>7503</v>
      </c>
    </row>
    <row r="14" spans="1:14">
      <c r="A14">
        <v>12</v>
      </c>
      <c r="B14" t="s">
        <v>4649</v>
      </c>
      <c r="C14">
        <v>2</v>
      </c>
      <c r="D14" t="s">
        <v>7504</v>
      </c>
      <c r="E14" t="s">
        <v>7505</v>
      </c>
      <c r="F14" t="s">
        <v>7506</v>
      </c>
      <c r="G14" t="s">
        <v>7507</v>
      </c>
      <c r="H14">
        <v>2005</v>
      </c>
      <c r="I14" t="s">
        <v>7508</v>
      </c>
      <c r="J14" t="s">
        <v>22</v>
      </c>
      <c r="K14" t="s">
        <v>7509</v>
      </c>
      <c r="L14">
        <v>292</v>
      </c>
      <c r="M14" t="s">
        <v>7505</v>
      </c>
      <c r="N14" t="s">
        <v>1717</v>
      </c>
    </row>
    <row r="15" spans="1:14">
      <c r="A15">
        <v>13</v>
      </c>
      <c r="B15" t="s">
        <v>4649</v>
      </c>
      <c r="C15">
        <v>2</v>
      </c>
      <c r="D15" t="s">
        <v>7510</v>
      </c>
      <c r="E15" t="s">
        <v>7511</v>
      </c>
      <c r="F15" t="s">
        <v>7512</v>
      </c>
      <c r="G15" t="s">
        <v>7513</v>
      </c>
      <c r="H15">
        <v>2007</v>
      </c>
      <c r="I15" t="s">
        <v>7514</v>
      </c>
      <c r="J15" t="s">
        <v>22</v>
      </c>
      <c r="K15" t="s">
        <v>7515</v>
      </c>
      <c r="L15">
        <v>72</v>
      </c>
      <c r="M15" t="s">
        <v>7511</v>
      </c>
      <c r="N15" t="s">
        <v>24</v>
      </c>
    </row>
    <row r="16" spans="1:14">
      <c r="A16">
        <v>14</v>
      </c>
      <c r="B16" t="s">
        <v>4649</v>
      </c>
      <c r="C16">
        <v>2</v>
      </c>
      <c r="D16" t="s">
        <v>7516</v>
      </c>
      <c r="E16" t="s">
        <v>7517</v>
      </c>
      <c r="F16" t="s">
        <v>7518</v>
      </c>
      <c r="G16" t="s">
        <v>3471</v>
      </c>
      <c r="H16">
        <v>1981</v>
      </c>
      <c r="I16" t="s">
        <v>1466</v>
      </c>
      <c r="J16" t="s">
        <v>22</v>
      </c>
      <c r="K16" t="s">
        <v>7519</v>
      </c>
      <c r="L16">
        <v>52</v>
      </c>
    </row>
    <row r="17" spans="1:14">
      <c r="A17">
        <v>15</v>
      </c>
      <c r="B17" t="s">
        <v>4649</v>
      </c>
      <c r="C17">
        <v>2</v>
      </c>
      <c r="D17" t="s">
        <v>7520</v>
      </c>
      <c r="E17" t="s">
        <v>7521</v>
      </c>
      <c r="F17" t="s">
        <v>7522</v>
      </c>
      <c r="G17" t="s">
        <v>909</v>
      </c>
      <c r="H17">
        <v>1996</v>
      </c>
      <c r="I17" t="s">
        <v>97</v>
      </c>
      <c r="J17" t="s">
        <v>22</v>
      </c>
      <c r="K17" t="s">
        <v>7523</v>
      </c>
      <c r="L17">
        <v>86</v>
      </c>
    </row>
    <row r="18" spans="1:14">
      <c r="A18">
        <v>16</v>
      </c>
      <c r="B18" t="s">
        <v>4649</v>
      </c>
      <c r="C18">
        <v>2</v>
      </c>
      <c r="D18" t="s">
        <v>7524</v>
      </c>
      <c r="F18" t="s">
        <v>7466</v>
      </c>
      <c r="G18" t="s">
        <v>4326</v>
      </c>
      <c r="H18">
        <v>2009</v>
      </c>
      <c r="I18" t="s">
        <v>7525</v>
      </c>
      <c r="J18" t="s">
        <v>22</v>
      </c>
      <c r="L18">
        <v>44</v>
      </c>
      <c r="M18" t="s">
        <v>7526</v>
      </c>
      <c r="N18" t="s">
        <v>34</v>
      </c>
    </row>
    <row r="19" spans="1:14">
      <c r="A19">
        <v>17</v>
      </c>
      <c r="B19" t="s">
        <v>4649</v>
      </c>
      <c r="C19">
        <v>2</v>
      </c>
      <c r="D19" t="s">
        <v>7527</v>
      </c>
      <c r="E19" t="s">
        <v>7528</v>
      </c>
      <c r="F19" t="s">
        <v>7529</v>
      </c>
      <c r="G19" t="s">
        <v>7530</v>
      </c>
      <c r="H19">
        <v>2008</v>
      </c>
      <c r="I19" t="s">
        <v>97</v>
      </c>
      <c r="J19" t="s">
        <v>22</v>
      </c>
      <c r="K19" t="s">
        <v>7531</v>
      </c>
      <c r="L19">
        <v>249</v>
      </c>
    </row>
    <row r="20" spans="1:14">
      <c r="A20">
        <v>18</v>
      </c>
      <c r="B20" t="s">
        <v>4649</v>
      </c>
      <c r="C20">
        <v>2</v>
      </c>
      <c r="D20" t="s">
        <v>7532</v>
      </c>
      <c r="E20" t="s">
        <v>7533</v>
      </c>
      <c r="F20" t="s">
        <v>7534</v>
      </c>
      <c r="G20" t="s">
        <v>7535</v>
      </c>
      <c r="H20">
        <v>2007</v>
      </c>
      <c r="J20" t="s">
        <v>22</v>
      </c>
      <c r="K20" t="s">
        <v>7536</v>
      </c>
      <c r="L20">
        <v>97</v>
      </c>
      <c r="M20" t="s">
        <v>7533</v>
      </c>
      <c r="N20" t="s">
        <v>24</v>
      </c>
    </row>
    <row r="21" spans="1:14">
      <c r="A21">
        <v>19</v>
      </c>
      <c r="B21" t="s">
        <v>4649</v>
      </c>
      <c r="C21">
        <v>2</v>
      </c>
      <c r="D21" t="s">
        <v>7537</v>
      </c>
      <c r="E21" t="s">
        <v>7538</v>
      </c>
      <c r="F21" t="s">
        <v>7539</v>
      </c>
      <c r="G21" t="s">
        <v>920</v>
      </c>
      <c r="H21">
        <v>2008</v>
      </c>
      <c r="I21" t="s">
        <v>97</v>
      </c>
      <c r="J21" t="s">
        <v>22</v>
      </c>
      <c r="K21" t="s">
        <v>7540</v>
      </c>
      <c r="L21">
        <v>58</v>
      </c>
      <c r="M21" t="s">
        <v>7541</v>
      </c>
    </row>
    <row r="22" spans="1:14">
      <c r="A22">
        <v>20</v>
      </c>
      <c r="B22" t="s">
        <v>4649</v>
      </c>
      <c r="C22">
        <v>2</v>
      </c>
      <c r="D22" t="s">
        <v>7542</v>
      </c>
      <c r="E22" t="s">
        <v>7543</v>
      </c>
      <c r="F22" t="s">
        <v>7544</v>
      </c>
      <c r="G22" t="s">
        <v>1195</v>
      </c>
      <c r="H22">
        <v>2007</v>
      </c>
      <c r="I22" t="s">
        <v>97</v>
      </c>
      <c r="J22" t="s">
        <v>22</v>
      </c>
      <c r="K22" t="s">
        <v>7545</v>
      </c>
      <c r="L22">
        <v>331</v>
      </c>
      <c r="M22" t="s">
        <v>7546</v>
      </c>
    </row>
    <row r="23" spans="1:14">
      <c r="A23">
        <v>21</v>
      </c>
      <c r="B23" t="s">
        <v>190</v>
      </c>
      <c r="C23">
        <v>3</v>
      </c>
      <c r="D23" t="s">
        <v>7547</v>
      </c>
      <c r="E23" t="s">
        <v>7548</v>
      </c>
      <c r="F23" t="s">
        <v>7549</v>
      </c>
      <c r="G23" t="s">
        <v>7550</v>
      </c>
      <c r="H23">
        <v>1970</v>
      </c>
      <c r="J23" t="s">
        <v>167</v>
      </c>
      <c r="K23" t="s">
        <v>7551</v>
      </c>
      <c r="L23">
        <v>34</v>
      </c>
      <c r="M23" t="s">
        <v>7548</v>
      </c>
      <c r="N23" t="s">
        <v>243</v>
      </c>
    </row>
    <row r="24" spans="1:14">
      <c r="A24">
        <v>22</v>
      </c>
      <c r="B24" t="s">
        <v>190</v>
      </c>
      <c r="C24">
        <v>3</v>
      </c>
      <c r="D24" t="s">
        <v>7552</v>
      </c>
      <c r="E24" t="s">
        <v>7553</v>
      </c>
      <c r="F24" t="s">
        <v>7554</v>
      </c>
      <c r="G24" t="s">
        <v>7555</v>
      </c>
      <c r="H24">
        <v>2000</v>
      </c>
      <c r="I24" t="s">
        <v>535</v>
      </c>
      <c r="J24" t="s">
        <v>22</v>
      </c>
      <c r="K24" t="s">
        <v>7556</v>
      </c>
      <c r="L24">
        <v>574</v>
      </c>
      <c r="M24" t="s">
        <v>7557</v>
      </c>
    </row>
    <row r="25" spans="1:14">
      <c r="A25">
        <v>23</v>
      </c>
      <c r="B25" t="s">
        <v>190</v>
      </c>
      <c r="C25">
        <v>3</v>
      </c>
      <c r="D25" t="s">
        <v>7558</v>
      </c>
      <c r="E25" t="s">
        <v>7559</v>
      </c>
      <c r="F25" t="s">
        <v>7560</v>
      </c>
      <c r="G25" t="s">
        <v>7561</v>
      </c>
      <c r="H25">
        <v>1964</v>
      </c>
      <c r="J25" t="s">
        <v>22</v>
      </c>
      <c r="K25" t="s">
        <v>7562</v>
      </c>
      <c r="L25">
        <v>68</v>
      </c>
      <c r="M25" t="s">
        <v>7559</v>
      </c>
      <c r="N25" t="s">
        <v>24</v>
      </c>
    </row>
    <row r="26" spans="1:14">
      <c r="A26">
        <v>24</v>
      </c>
      <c r="B26" t="s">
        <v>190</v>
      </c>
      <c r="C26">
        <v>3</v>
      </c>
      <c r="D26" t="s">
        <v>7563</v>
      </c>
      <c r="E26" t="s">
        <v>7564</v>
      </c>
      <c r="F26" t="s">
        <v>7565</v>
      </c>
      <c r="G26" t="s">
        <v>340</v>
      </c>
      <c r="H26">
        <v>1985</v>
      </c>
      <c r="I26" t="s">
        <v>97</v>
      </c>
      <c r="J26" t="s">
        <v>22</v>
      </c>
      <c r="K26" t="s">
        <v>7566</v>
      </c>
      <c r="L26">
        <v>37</v>
      </c>
    </row>
    <row r="27" spans="1:14">
      <c r="A27">
        <v>25</v>
      </c>
      <c r="B27" t="s">
        <v>190</v>
      </c>
      <c r="C27">
        <v>3</v>
      </c>
      <c r="D27" t="s">
        <v>7567</v>
      </c>
      <c r="E27" t="s">
        <v>7568</v>
      </c>
      <c r="F27" t="s">
        <v>7569</v>
      </c>
      <c r="G27" t="s">
        <v>642</v>
      </c>
      <c r="H27">
        <v>2010</v>
      </c>
      <c r="I27" t="s">
        <v>535</v>
      </c>
      <c r="J27" t="s">
        <v>22</v>
      </c>
      <c r="K27" t="s">
        <v>7570</v>
      </c>
      <c r="L27">
        <v>50</v>
      </c>
      <c r="M27" t="s">
        <v>7571</v>
      </c>
    </row>
    <row r="28" spans="1:14">
      <c r="A28">
        <v>26</v>
      </c>
      <c r="B28" t="s">
        <v>190</v>
      </c>
      <c r="C28">
        <v>3</v>
      </c>
      <c r="D28" t="s">
        <v>7572</v>
      </c>
      <c r="E28" t="s">
        <v>7573</v>
      </c>
      <c r="F28" t="s">
        <v>7574</v>
      </c>
      <c r="G28" t="s">
        <v>7575</v>
      </c>
      <c r="H28">
        <v>2004</v>
      </c>
      <c r="I28" t="s">
        <v>535</v>
      </c>
      <c r="J28" t="s">
        <v>22</v>
      </c>
      <c r="K28" t="s">
        <v>7576</v>
      </c>
      <c r="L28">
        <v>49</v>
      </c>
      <c r="M28" t="s">
        <v>7577</v>
      </c>
    </row>
    <row r="29" spans="1:14">
      <c r="A29">
        <v>27</v>
      </c>
      <c r="B29" t="s">
        <v>190</v>
      </c>
      <c r="C29">
        <v>3</v>
      </c>
      <c r="D29" t="s">
        <v>7578</v>
      </c>
      <c r="E29" t="s">
        <v>7579</v>
      </c>
      <c r="F29" t="s">
        <v>7580</v>
      </c>
      <c r="G29" t="s">
        <v>3656</v>
      </c>
      <c r="H29">
        <v>2004</v>
      </c>
      <c r="I29" t="s">
        <v>3657</v>
      </c>
      <c r="J29" t="s">
        <v>22</v>
      </c>
      <c r="K29" t="s">
        <v>7581</v>
      </c>
      <c r="L29">
        <v>554</v>
      </c>
      <c r="M29" t="s">
        <v>7582</v>
      </c>
    </row>
    <row r="30" spans="1:14">
      <c r="A30">
        <v>28</v>
      </c>
      <c r="B30" t="s">
        <v>190</v>
      </c>
      <c r="C30">
        <v>3</v>
      </c>
      <c r="D30" t="s">
        <v>7583</v>
      </c>
      <c r="E30" t="s">
        <v>7584</v>
      </c>
      <c r="F30" t="s">
        <v>7585</v>
      </c>
      <c r="G30" t="s">
        <v>412</v>
      </c>
      <c r="H30">
        <v>1983</v>
      </c>
      <c r="I30" t="s">
        <v>413</v>
      </c>
      <c r="J30" t="s">
        <v>22</v>
      </c>
      <c r="K30" t="s">
        <v>7586</v>
      </c>
      <c r="L30">
        <v>105</v>
      </c>
    </row>
    <row r="31" spans="1:14">
      <c r="A31">
        <v>29</v>
      </c>
      <c r="B31" t="s">
        <v>190</v>
      </c>
      <c r="C31">
        <v>3</v>
      </c>
      <c r="D31" t="s">
        <v>7587</v>
      </c>
      <c r="E31" t="s">
        <v>7588</v>
      </c>
      <c r="F31" t="s">
        <v>7589</v>
      </c>
      <c r="G31" t="s">
        <v>7590</v>
      </c>
      <c r="H31">
        <v>1968</v>
      </c>
      <c r="I31" t="s">
        <v>1466</v>
      </c>
      <c r="J31" t="s">
        <v>119</v>
      </c>
      <c r="K31" t="s">
        <v>7591</v>
      </c>
      <c r="L31">
        <v>3591</v>
      </c>
    </row>
    <row r="32" spans="1:14">
      <c r="A32">
        <v>30</v>
      </c>
      <c r="B32" t="s">
        <v>190</v>
      </c>
      <c r="C32">
        <v>3</v>
      </c>
      <c r="D32" t="s">
        <v>7592</v>
      </c>
      <c r="E32" t="s">
        <v>7593</v>
      </c>
      <c r="F32" t="s">
        <v>7594</v>
      </c>
      <c r="G32" t="s">
        <v>4318</v>
      </c>
      <c r="H32">
        <v>1994</v>
      </c>
      <c r="I32" t="s">
        <v>535</v>
      </c>
      <c r="J32" t="s">
        <v>22</v>
      </c>
      <c r="K32" t="s">
        <v>7595</v>
      </c>
      <c r="L32">
        <v>79</v>
      </c>
    </row>
    <row r="33" spans="1:14">
      <c r="A33">
        <v>31</v>
      </c>
      <c r="B33" t="s">
        <v>233</v>
      </c>
      <c r="C33">
        <v>4</v>
      </c>
      <c r="D33" t="s">
        <v>7596</v>
      </c>
      <c r="E33" t="s">
        <v>7597</v>
      </c>
      <c r="F33" t="s">
        <v>7598</v>
      </c>
      <c r="G33" t="s">
        <v>7599</v>
      </c>
      <c r="H33">
        <v>1997</v>
      </c>
      <c r="J33" t="s">
        <v>22</v>
      </c>
      <c r="K33" t="s">
        <v>7600</v>
      </c>
      <c r="L33">
        <v>50</v>
      </c>
    </row>
    <row r="34" spans="1:14">
      <c r="A34">
        <v>32</v>
      </c>
      <c r="B34" t="s">
        <v>233</v>
      </c>
      <c r="C34">
        <v>4</v>
      </c>
      <c r="D34" t="s">
        <v>1505</v>
      </c>
      <c r="E34" t="s">
        <v>1506</v>
      </c>
      <c r="F34" t="s">
        <v>1507</v>
      </c>
      <c r="G34" t="s">
        <v>1508</v>
      </c>
      <c r="H34">
        <v>2008</v>
      </c>
      <c r="I34" t="s">
        <v>535</v>
      </c>
      <c r="J34" t="s">
        <v>22</v>
      </c>
      <c r="K34" t="s">
        <v>7601</v>
      </c>
      <c r="L34">
        <v>105</v>
      </c>
      <c r="M34" t="s">
        <v>1510</v>
      </c>
    </row>
    <row r="35" spans="1:14">
      <c r="A35">
        <v>33</v>
      </c>
      <c r="B35" t="s">
        <v>233</v>
      </c>
      <c r="C35">
        <v>4</v>
      </c>
      <c r="D35" t="s">
        <v>7602</v>
      </c>
      <c r="E35" t="s">
        <v>7603</v>
      </c>
      <c r="F35" t="s">
        <v>7604</v>
      </c>
      <c r="G35" t="s">
        <v>7605</v>
      </c>
      <c r="H35">
        <v>1999</v>
      </c>
      <c r="I35" t="s">
        <v>863</v>
      </c>
      <c r="J35" t="s">
        <v>22</v>
      </c>
      <c r="K35" t="s">
        <v>7606</v>
      </c>
      <c r="L35">
        <v>46</v>
      </c>
      <c r="M35" t="s">
        <v>7607</v>
      </c>
    </row>
    <row r="36" spans="1:14">
      <c r="A36">
        <v>34</v>
      </c>
      <c r="B36" t="s">
        <v>233</v>
      </c>
      <c r="C36">
        <v>4</v>
      </c>
      <c r="D36" t="s">
        <v>7608</v>
      </c>
      <c r="E36" t="s">
        <v>7609</v>
      </c>
      <c r="F36" t="s">
        <v>7610</v>
      </c>
      <c r="G36" t="s">
        <v>7611</v>
      </c>
      <c r="H36">
        <v>2005</v>
      </c>
      <c r="I36" t="s">
        <v>97</v>
      </c>
      <c r="J36" t="s">
        <v>22</v>
      </c>
      <c r="K36" t="s">
        <v>7612</v>
      </c>
      <c r="L36">
        <v>48</v>
      </c>
      <c r="M36" t="s">
        <v>7613</v>
      </c>
    </row>
    <row r="37" spans="1:14">
      <c r="A37">
        <v>35</v>
      </c>
      <c r="B37" t="s">
        <v>233</v>
      </c>
      <c r="C37">
        <v>4</v>
      </c>
      <c r="D37" t="s">
        <v>7614</v>
      </c>
      <c r="F37" t="s">
        <v>7615</v>
      </c>
      <c r="G37" t="s">
        <v>7616</v>
      </c>
      <c r="J37" t="s">
        <v>167</v>
      </c>
      <c r="L37">
        <v>53</v>
      </c>
      <c r="N37" t="s">
        <v>34</v>
      </c>
    </row>
    <row r="38" spans="1:14">
      <c r="A38">
        <v>36</v>
      </c>
      <c r="B38" t="s">
        <v>233</v>
      </c>
      <c r="C38">
        <v>4</v>
      </c>
      <c r="D38" t="s">
        <v>7617</v>
      </c>
      <c r="E38" t="s">
        <v>7618</v>
      </c>
      <c r="F38" t="s">
        <v>7619</v>
      </c>
      <c r="G38" t="s">
        <v>4318</v>
      </c>
      <c r="H38">
        <v>2000</v>
      </c>
      <c r="I38" t="s">
        <v>535</v>
      </c>
      <c r="J38" t="s">
        <v>22</v>
      </c>
      <c r="K38" t="s">
        <v>7620</v>
      </c>
      <c r="L38">
        <v>40</v>
      </c>
    </row>
    <row r="39" spans="1:14">
      <c r="A39">
        <v>37</v>
      </c>
      <c r="B39" t="s">
        <v>233</v>
      </c>
      <c r="C39">
        <v>4</v>
      </c>
      <c r="D39" t="s">
        <v>7621</v>
      </c>
      <c r="E39" t="s">
        <v>7622</v>
      </c>
      <c r="F39" t="s">
        <v>7623</v>
      </c>
      <c r="G39" t="s">
        <v>1649</v>
      </c>
      <c r="H39">
        <v>2007</v>
      </c>
      <c r="I39" t="s">
        <v>863</v>
      </c>
      <c r="J39" t="s">
        <v>22</v>
      </c>
      <c r="K39" t="s">
        <v>7624</v>
      </c>
      <c r="L39">
        <v>99</v>
      </c>
    </row>
    <row r="40" spans="1:14">
      <c r="A40">
        <v>38</v>
      </c>
      <c r="B40" t="s">
        <v>233</v>
      </c>
      <c r="C40">
        <v>4</v>
      </c>
      <c r="D40" t="s">
        <v>7625</v>
      </c>
      <c r="E40" t="s">
        <v>7626</v>
      </c>
      <c r="F40" t="s">
        <v>7627</v>
      </c>
      <c r="G40" t="s">
        <v>7628</v>
      </c>
      <c r="H40">
        <v>2008</v>
      </c>
      <c r="J40" t="s">
        <v>22</v>
      </c>
      <c r="K40" t="s">
        <v>7629</v>
      </c>
      <c r="L40">
        <v>48</v>
      </c>
    </row>
    <row r="41" spans="1:14">
      <c r="A41">
        <v>39</v>
      </c>
      <c r="B41" t="s">
        <v>233</v>
      </c>
      <c r="C41">
        <v>4</v>
      </c>
      <c r="D41" t="s">
        <v>7630</v>
      </c>
      <c r="E41" t="s">
        <v>7631</v>
      </c>
      <c r="F41" t="s">
        <v>7632</v>
      </c>
      <c r="G41" t="s">
        <v>7633</v>
      </c>
      <c r="H41">
        <v>1997</v>
      </c>
      <c r="I41" t="s">
        <v>535</v>
      </c>
      <c r="J41" t="s">
        <v>22</v>
      </c>
      <c r="K41" t="s">
        <v>7634</v>
      </c>
      <c r="L41">
        <v>41</v>
      </c>
    </row>
    <row r="42" spans="1:14">
      <c r="A42">
        <v>40</v>
      </c>
      <c r="B42" t="s">
        <v>233</v>
      </c>
      <c r="C42">
        <v>4</v>
      </c>
      <c r="D42" t="s">
        <v>7635</v>
      </c>
      <c r="E42" t="s">
        <v>7636</v>
      </c>
      <c r="F42" t="s">
        <v>7637</v>
      </c>
      <c r="G42" t="s">
        <v>1371</v>
      </c>
      <c r="H42">
        <v>2008</v>
      </c>
      <c r="I42" t="s">
        <v>863</v>
      </c>
      <c r="J42" t="s">
        <v>22</v>
      </c>
      <c r="K42" t="s">
        <v>7638</v>
      </c>
      <c r="L42">
        <v>44</v>
      </c>
    </row>
    <row r="43" spans="1:14">
      <c r="A43">
        <v>41</v>
      </c>
      <c r="B43" t="s">
        <v>161</v>
      </c>
      <c r="C43">
        <v>5</v>
      </c>
      <c r="D43" t="s">
        <v>7639</v>
      </c>
      <c r="E43" t="s">
        <v>7640</v>
      </c>
      <c r="F43" t="s">
        <v>7641</v>
      </c>
      <c r="J43" t="s">
        <v>119</v>
      </c>
      <c r="K43" t="s">
        <v>7642</v>
      </c>
      <c r="L43">
        <v>373</v>
      </c>
      <c r="N43" t="s">
        <v>4501</v>
      </c>
    </row>
    <row r="44" spans="1:14">
      <c r="A44">
        <v>42</v>
      </c>
      <c r="B44" t="s">
        <v>161</v>
      </c>
      <c r="C44">
        <v>5</v>
      </c>
      <c r="D44" t="s">
        <v>7643</v>
      </c>
      <c r="E44" t="s">
        <v>7644</v>
      </c>
      <c r="F44" t="s">
        <v>7645</v>
      </c>
      <c r="G44" t="s">
        <v>7646</v>
      </c>
      <c r="H44">
        <v>1994</v>
      </c>
      <c r="I44" t="s">
        <v>7647</v>
      </c>
      <c r="J44" t="s">
        <v>22</v>
      </c>
      <c r="K44" t="s">
        <v>7648</v>
      </c>
      <c r="L44">
        <v>42</v>
      </c>
      <c r="M44" t="s">
        <v>7649</v>
      </c>
    </row>
    <row r="45" spans="1:14">
      <c r="A45">
        <v>43</v>
      </c>
      <c r="B45" t="s">
        <v>161</v>
      </c>
      <c r="C45">
        <v>5</v>
      </c>
      <c r="D45" t="s">
        <v>7650</v>
      </c>
      <c r="E45" t="s">
        <v>7651</v>
      </c>
      <c r="F45" t="s">
        <v>7652</v>
      </c>
      <c r="G45" t="s">
        <v>7605</v>
      </c>
      <c r="H45">
        <v>1998</v>
      </c>
      <c r="I45" t="s">
        <v>863</v>
      </c>
      <c r="J45" t="s">
        <v>22</v>
      </c>
      <c r="K45" t="s">
        <v>7653</v>
      </c>
      <c r="L45">
        <v>93</v>
      </c>
      <c r="M45" t="s">
        <v>7654</v>
      </c>
    </row>
    <row r="46" spans="1:14">
      <c r="A46">
        <v>44</v>
      </c>
      <c r="B46" t="s">
        <v>161</v>
      </c>
      <c r="C46">
        <v>5</v>
      </c>
      <c r="D46" t="s">
        <v>7655</v>
      </c>
      <c r="E46" t="s">
        <v>7656</v>
      </c>
      <c r="F46" t="s">
        <v>7657</v>
      </c>
      <c r="G46" t="s">
        <v>1304</v>
      </c>
      <c r="H46">
        <v>2010</v>
      </c>
      <c r="I46" t="s">
        <v>863</v>
      </c>
      <c r="J46" t="s">
        <v>22</v>
      </c>
      <c r="K46" t="s">
        <v>7658</v>
      </c>
      <c r="L46">
        <v>67</v>
      </c>
      <c r="M46" t="s">
        <v>7659</v>
      </c>
    </row>
    <row r="47" spans="1:14">
      <c r="A47">
        <v>45</v>
      </c>
      <c r="B47" t="s">
        <v>161</v>
      </c>
      <c r="C47">
        <v>5</v>
      </c>
      <c r="D47" t="s">
        <v>7660</v>
      </c>
      <c r="E47" t="s">
        <v>7661</v>
      </c>
      <c r="F47" t="s">
        <v>7662</v>
      </c>
      <c r="G47" t="s">
        <v>4318</v>
      </c>
      <c r="H47">
        <v>2004</v>
      </c>
      <c r="I47" t="s">
        <v>535</v>
      </c>
      <c r="J47" t="s">
        <v>22</v>
      </c>
      <c r="K47" t="s">
        <v>7663</v>
      </c>
      <c r="L47">
        <v>43</v>
      </c>
    </row>
    <row r="48" spans="1:14">
      <c r="A48">
        <v>46</v>
      </c>
      <c r="B48" t="s">
        <v>161</v>
      </c>
      <c r="C48">
        <v>5</v>
      </c>
      <c r="D48" t="s">
        <v>7664</v>
      </c>
      <c r="E48" t="s">
        <v>7665</v>
      </c>
      <c r="F48" t="s">
        <v>7666</v>
      </c>
      <c r="G48" t="s">
        <v>7664</v>
      </c>
      <c r="H48">
        <v>1974</v>
      </c>
      <c r="I48" t="s">
        <v>1466</v>
      </c>
      <c r="J48" t="s">
        <v>167</v>
      </c>
      <c r="K48" t="s">
        <v>7667</v>
      </c>
      <c r="L48">
        <v>93</v>
      </c>
    </row>
    <row r="49" spans="1:14">
      <c r="A49">
        <v>47</v>
      </c>
      <c r="B49" t="s">
        <v>161</v>
      </c>
      <c r="C49">
        <v>5</v>
      </c>
      <c r="D49" t="s">
        <v>7668</v>
      </c>
      <c r="E49" t="s">
        <v>7669</v>
      </c>
      <c r="F49" t="s">
        <v>7670</v>
      </c>
      <c r="G49" t="s">
        <v>2573</v>
      </c>
      <c r="H49">
        <v>2007</v>
      </c>
      <c r="I49" t="s">
        <v>7671</v>
      </c>
      <c r="J49" t="s">
        <v>22</v>
      </c>
      <c r="K49" t="s">
        <v>7672</v>
      </c>
      <c r="L49">
        <v>46</v>
      </c>
      <c r="M49" t="s">
        <v>7673</v>
      </c>
    </row>
    <row r="50" spans="1:14">
      <c r="A50">
        <v>48</v>
      </c>
      <c r="B50" t="s">
        <v>161</v>
      </c>
      <c r="C50">
        <v>5</v>
      </c>
      <c r="D50" t="s">
        <v>7674</v>
      </c>
      <c r="E50" t="s">
        <v>7675</v>
      </c>
      <c r="F50" t="s">
        <v>7676</v>
      </c>
      <c r="G50" t="s">
        <v>7677</v>
      </c>
      <c r="H50">
        <v>2001</v>
      </c>
      <c r="I50" t="s">
        <v>863</v>
      </c>
      <c r="J50" t="s">
        <v>22</v>
      </c>
      <c r="K50" t="s">
        <v>7678</v>
      </c>
      <c r="L50">
        <v>75</v>
      </c>
    </row>
    <row r="51" spans="1:14">
      <c r="A51">
        <v>49</v>
      </c>
      <c r="B51" t="s">
        <v>161</v>
      </c>
      <c r="C51">
        <v>5</v>
      </c>
      <c r="D51" t="s">
        <v>7679</v>
      </c>
      <c r="E51" t="s">
        <v>7680</v>
      </c>
      <c r="F51" t="s">
        <v>7681</v>
      </c>
      <c r="G51" t="s">
        <v>7682</v>
      </c>
      <c r="H51">
        <v>2007</v>
      </c>
      <c r="I51" t="s">
        <v>863</v>
      </c>
      <c r="J51" t="s">
        <v>22</v>
      </c>
      <c r="K51" t="s">
        <v>7683</v>
      </c>
      <c r="L51">
        <v>221</v>
      </c>
      <c r="M51" t="s">
        <v>7684</v>
      </c>
    </row>
    <row r="52" spans="1:14">
      <c r="A52">
        <v>50</v>
      </c>
      <c r="B52" t="s">
        <v>161</v>
      </c>
      <c r="C52">
        <v>5</v>
      </c>
      <c r="D52" t="s">
        <v>7685</v>
      </c>
      <c r="E52" t="s">
        <v>7686</v>
      </c>
      <c r="F52" t="s">
        <v>7687</v>
      </c>
      <c r="G52" t="s">
        <v>1491</v>
      </c>
      <c r="H52">
        <v>2009</v>
      </c>
      <c r="I52" t="s">
        <v>97</v>
      </c>
      <c r="J52" t="s">
        <v>22</v>
      </c>
      <c r="K52" t="s">
        <v>7688</v>
      </c>
      <c r="L52">
        <v>165</v>
      </c>
    </row>
    <row r="53" spans="1:14">
      <c r="A53">
        <v>51</v>
      </c>
      <c r="B53" t="s">
        <v>1516</v>
      </c>
      <c r="C53">
        <v>6</v>
      </c>
      <c r="D53" t="s">
        <v>7689</v>
      </c>
      <c r="E53" t="s">
        <v>7690</v>
      </c>
      <c r="F53" t="s">
        <v>7691</v>
      </c>
      <c r="G53" t="s">
        <v>3632</v>
      </c>
      <c r="H53">
        <v>1995</v>
      </c>
      <c r="I53" t="s">
        <v>97</v>
      </c>
      <c r="J53" t="s">
        <v>22</v>
      </c>
      <c r="K53" t="s">
        <v>7692</v>
      </c>
      <c r="L53">
        <v>35</v>
      </c>
    </row>
    <row r="54" spans="1:14">
      <c r="A54">
        <v>52</v>
      </c>
      <c r="B54" t="s">
        <v>1516</v>
      </c>
      <c r="C54">
        <v>6</v>
      </c>
      <c r="D54" t="s">
        <v>7693</v>
      </c>
      <c r="E54" t="s">
        <v>7694</v>
      </c>
      <c r="F54" t="s">
        <v>7695</v>
      </c>
      <c r="J54" t="s">
        <v>167</v>
      </c>
      <c r="K54" t="s">
        <v>7696</v>
      </c>
      <c r="L54">
        <v>81</v>
      </c>
      <c r="M54" t="s">
        <v>7694</v>
      </c>
      <c r="N54" t="s">
        <v>4501</v>
      </c>
    </row>
    <row r="55" spans="1:14">
      <c r="A55">
        <v>53</v>
      </c>
      <c r="B55" t="s">
        <v>1516</v>
      </c>
      <c r="C55">
        <v>6</v>
      </c>
      <c r="D55" t="s">
        <v>7697</v>
      </c>
      <c r="E55" t="s">
        <v>7698</v>
      </c>
      <c r="F55" t="s">
        <v>7699</v>
      </c>
      <c r="G55" t="s">
        <v>7700</v>
      </c>
      <c r="H55">
        <v>1998</v>
      </c>
      <c r="I55" t="s">
        <v>863</v>
      </c>
      <c r="J55" t="s">
        <v>22</v>
      </c>
      <c r="K55" t="s">
        <v>7701</v>
      </c>
      <c r="L55">
        <v>170</v>
      </c>
    </row>
    <row r="56" spans="1:14">
      <c r="A56">
        <v>54</v>
      </c>
      <c r="B56" t="s">
        <v>1516</v>
      </c>
      <c r="C56">
        <v>6</v>
      </c>
      <c r="D56" t="s">
        <v>7702</v>
      </c>
      <c r="E56" t="s">
        <v>7703</v>
      </c>
      <c r="F56" t="s">
        <v>7704</v>
      </c>
      <c r="G56" t="s">
        <v>7705</v>
      </c>
      <c r="H56">
        <v>2003</v>
      </c>
      <c r="I56" t="s">
        <v>97</v>
      </c>
      <c r="J56" t="s">
        <v>22</v>
      </c>
      <c r="K56" t="s">
        <v>7706</v>
      </c>
      <c r="L56">
        <v>127</v>
      </c>
    </row>
    <row r="57" spans="1:14">
      <c r="A57">
        <v>55</v>
      </c>
      <c r="B57" t="s">
        <v>1516</v>
      </c>
      <c r="C57">
        <v>6</v>
      </c>
      <c r="D57" t="s">
        <v>7707</v>
      </c>
      <c r="E57" t="s">
        <v>7708</v>
      </c>
      <c r="F57" t="s">
        <v>7709</v>
      </c>
      <c r="G57" t="s">
        <v>7710</v>
      </c>
      <c r="H57">
        <v>2006</v>
      </c>
      <c r="I57" t="s">
        <v>7647</v>
      </c>
      <c r="J57" t="s">
        <v>22</v>
      </c>
      <c r="K57" t="s">
        <v>7711</v>
      </c>
      <c r="L57">
        <v>90</v>
      </c>
    </row>
    <row r="58" spans="1:14">
      <c r="A58">
        <v>56</v>
      </c>
      <c r="B58" t="s">
        <v>1516</v>
      </c>
      <c r="C58">
        <v>6</v>
      </c>
      <c r="D58" t="s">
        <v>7712</v>
      </c>
      <c r="E58" t="s">
        <v>7713</v>
      </c>
      <c r="F58" t="s">
        <v>7714</v>
      </c>
      <c r="G58" t="s">
        <v>642</v>
      </c>
      <c r="H58">
        <v>2010</v>
      </c>
      <c r="I58" t="s">
        <v>535</v>
      </c>
      <c r="J58" t="s">
        <v>22</v>
      </c>
      <c r="K58" t="s">
        <v>7715</v>
      </c>
      <c r="L58">
        <v>96</v>
      </c>
      <c r="M58" t="s">
        <v>7716</v>
      </c>
    </row>
    <row r="59" spans="1:14">
      <c r="A59">
        <v>57</v>
      </c>
      <c r="B59" t="s">
        <v>1516</v>
      </c>
      <c r="C59">
        <v>6</v>
      </c>
      <c r="D59" t="s">
        <v>7717</v>
      </c>
      <c r="E59" t="s">
        <v>7718</v>
      </c>
      <c r="F59" t="s">
        <v>7719</v>
      </c>
      <c r="G59" t="s">
        <v>7720</v>
      </c>
      <c r="H59">
        <v>2006</v>
      </c>
      <c r="I59" t="s">
        <v>535</v>
      </c>
      <c r="J59" t="s">
        <v>22</v>
      </c>
      <c r="K59" t="s">
        <v>7721</v>
      </c>
      <c r="L59">
        <v>37</v>
      </c>
    </row>
    <row r="60" spans="1:14">
      <c r="A60">
        <v>58</v>
      </c>
      <c r="B60" t="s">
        <v>1516</v>
      </c>
      <c r="C60">
        <v>6</v>
      </c>
      <c r="D60" t="s">
        <v>7722</v>
      </c>
      <c r="E60" t="s">
        <v>7723</v>
      </c>
      <c r="F60" t="s">
        <v>7724</v>
      </c>
      <c r="J60" t="s">
        <v>167</v>
      </c>
      <c r="K60" t="s">
        <v>7725</v>
      </c>
      <c r="L60">
        <v>891</v>
      </c>
      <c r="M60" t="s">
        <v>7723</v>
      </c>
      <c r="N60" t="s">
        <v>1717</v>
      </c>
    </row>
    <row r="61" spans="1:14">
      <c r="A61">
        <v>59</v>
      </c>
      <c r="B61" t="s">
        <v>1516</v>
      </c>
      <c r="C61">
        <v>6</v>
      </c>
      <c r="D61" t="s">
        <v>7726</v>
      </c>
      <c r="E61" t="s">
        <v>7727</v>
      </c>
      <c r="F61" t="s">
        <v>7728</v>
      </c>
      <c r="G61" t="s">
        <v>7729</v>
      </c>
      <c r="H61">
        <v>1982</v>
      </c>
      <c r="I61" t="s">
        <v>7730</v>
      </c>
      <c r="J61" t="s">
        <v>22</v>
      </c>
      <c r="K61" t="s">
        <v>7731</v>
      </c>
      <c r="L61">
        <v>39</v>
      </c>
      <c r="M61" t="s">
        <v>7732</v>
      </c>
    </row>
    <row r="62" spans="1:14">
      <c r="A62">
        <v>60</v>
      </c>
      <c r="B62" t="s">
        <v>1516</v>
      </c>
      <c r="C62">
        <v>6</v>
      </c>
      <c r="D62" t="s">
        <v>3506</v>
      </c>
      <c r="E62" t="s">
        <v>3507</v>
      </c>
      <c r="F62" t="s">
        <v>3508</v>
      </c>
      <c r="G62" t="s">
        <v>3503</v>
      </c>
      <c r="H62">
        <v>2011</v>
      </c>
      <c r="I62" t="s">
        <v>212</v>
      </c>
      <c r="J62" t="s">
        <v>22</v>
      </c>
      <c r="K62" t="s">
        <v>7733</v>
      </c>
      <c r="L62">
        <v>106</v>
      </c>
      <c r="M62" t="s">
        <v>3510</v>
      </c>
    </row>
    <row r="63" spans="1:14">
      <c r="A63">
        <v>61</v>
      </c>
      <c r="B63" t="s">
        <v>1645</v>
      </c>
      <c r="C63">
        <v>7</v>
      </c>
      <c r="D63" t="s">
        <v>7734</v>
      </c>
      <c r="E63" t="s">
        <v>7735</v>
      </c>
      <c r="F63" t="s">
        <v>7736</v>
      </c>
      <c r="I63" t="s">
        <v>7647</v>
      </c>
      <c r="J63" t="s">
        <v>22</v>
      </c>
      <c r="K63" t="s">
        <v>7737</v>
      </c>
      <c r="L63">
        <v>233</v>
      </c>
    </row>
    <row r="64" spans="1:14">
      <c r="A64">
        <v>62</v>
      </c>
      <c r="B64" t="s">
        <v>1645</v>
      </c>
      <c r="C64">
        <v>7</v>
      </c>
      <c r="D64" t="s">
        <v>7738</v>
      </c>
      <c r="E64" t="s">
        <v>7739</v>
      </c>
      <c r="F64" t="s">
        <v>7740</v>
      </c>
      <c r="G64" t="s">
        <v>7741</v>
      </c>
      <c r="H64">
        <v>2009</v>
      </c>
      <c r="I64" t="s">
        <v>7647</v>
      </c>
      <c r="J64" t="s">
        <v>22</v>
      </c>
      <c r="K64" t="s">
        <v>7742</v>
      </c>
      <c r="L64">
        <v>31</v>
      </c>
      <c r="M64" t="s">
        <v>7743</v>
      </c>
    </row>
    <row r="65" spans="1:14">
      <c r="A65">
        <v>63</v>
      </c>
      <c r="B65" t="s">
        <v>1645</v>
      </c>
      <c r="C65">
        <v>7</v>
      </c>
      <c r="D65" t="s">
        <v>7744</v>
      </c>
      <c r="E65" t="s">
        <v>7745</v>
      </c>
      <c r="F65" t="s">
        <v>7746</v>
      </c>
      <c r="G65" t="s">
        <v>939</v>
      </c>
      <c r="H65">
        <v>1993</v>
      </c>
      <c r="I65" t="s">
        <v>97</v>
      </c>
      <c r="J65" t="s">
        <v>22</v>
      </c>
      <c r="K65" t="s">
        <v>7747</v>
      </c>
      <c r="L65">
        <v>93</v>
      </c>
    </row>
    <row r="66" spans="1:14">
      <c r="A66">
        <v>64</v>
      </c>
      <c r="B66" t="s">
        <v>1645</v>
      </c>
      <c r="C66">
        <v>7</v>
      </c>
      <c r="D66" t="s">
        <v>7748</v>
      </c>
      <c r="E66" t="s">
        <v>7749</v>
      </c>
      <c r="F66" t="s">
        <v>7750</v>
      </c>
      <c r="G66" t="s">
        <v>7605</v>
      </c>
      <c r="H66">
        <v>2011</v>
      </c>
      <c r="I66" t="s">
        <v>7751</v>
      </c>
      <c r="J66" t="s">
        <v>22</v>
      </c>
      <c r="K66" t="s">
        <v>7752</v>
      </c>
      <c r="L66">
        <v>51</v>
      </c>
      <c r="M66" t="s">
        <v>7753</v>
      </c>
    </row>
    <row r="67" spans="1:14">
      <c r="A67">
        <v>65</v>
      </c>
      <c r="B67" t="s">
        <v>1645</v>
      </c>
      <c r="C67">
        <v>7</v>
      </c>
      <c r="D67" t="s">
        <v>7754</v>
      </c>
      <c r="E67" t="s">
        <v>7755</v>
      </c>
      <c r="F67" t="s">
        <v>7756</v>
      </c>
      <c r="G67" t="s">
        <v>1654</v>
      </c>
      <c r="H67">
        <v>2009</v>
      </c>
      <c r="J67" t="s">
        <v>22</v>
      </c>
      <c r="K67" t="s">
        <v>7757</v>
      </c>
      <c r="L67">
        <v>194</v>
      </c>
      <c r="M67" t="s">
        <v>7755</v>
      </c>
      <c r="N67" t="s">
        <v>24</v>
      </c>
    </row>
    <row r="68" spans="1:14">
      <c r="A68">
        <v>66</v>
      </c>
      <c r="B68" t="s">
        <v>1645</v>
      </c>
      <c r="C68">
        <v>7</v>
      </c>
      <c r="D68" t="s">
        <v>7758</v>
      </c>
      <c r="E68" t="s">
        <v>7759</v>
      </c>
      <c r="F68" t="s">
        <v>7760</v>
      </c>
      <c r="G68" t="s">
        <v>7761</v>
      </c>
      <c r="H68">
        <v>1987</v>
      </c>
      <c r="I68" t="s">
        <v>535</v>
      </c>
      <c r="J68" t="s">
        <v>22</v>
      </c>
      <c r="K68" t="s">
        <v>7762</v>
      </c>
      <c r="L68">
        <v>65</v>
      </c>
    </row>
    <row r="69" spans="1:14">
      <c r="A69">
        <v>67</v>
      </c>
      <c r="B69" t="s">
        <v>1645</v>
      </c>
      <c r="C69">
        <v>7</v>
      </c>
      <c r="D69" t="s">
        <v>7763</v>
      </c>
      <c r="E69" t="s">
        <v>7764</v>
      </c>
      <c r="F69" t="s">
        <v>7765</v>
      </c>
      <c r="G69" t="s">
        <v>5921</v>
      </c>
      <c r="H69">
        <v>2007</v>
      </c>
      <c r="J69" t="s">
        <v>22</v>
      </c>
      <c r="K69" t="s">
        <v>7766</v>
      </c>
      <c r="L69">
        <v>79</v>
      </c>
      <c r="M69" t="s">
        <v>7767</v>
      </c>
    </row>
    <row r="70" spans="1:14">
      <c r="A70">
        <v>68</v>
      </c>
      <c r="B70" t="s">
        <v>1645</v>
      </c>
      <c r="C70">
        <v>7</v>
      </c>
      <c r="D70" t="s">
        <v>7768</v>
      </c>
      <c r="E70" t="s">
        <v>7769</v>
      </c>
      <c r="F70" t="s">
        <v>7770</v>
      </c>
      <c r="G70" t="s">
        <v>7771</v>
      </c>
      <c r="H70">
        <v>2006</v>
      </c>
      <c r="I70" t="s">
        <v>97</v>
      </c>
      <c r="J70" t="s">
        <v>22</v>
      </c>
      <c r="K70" t="s">
        <v>7772</v>
      </c>
      <c r="L70">
        <v>221</v>
      </c>
    </row>
    <row r="71" spans="1:14">
      <c r="A71">
        <v>69</v>
      </c>
      <c r="B71" t="s">
        <v>1645</v>
      </c>
      <c r="C71">
        <v>7</v>
      </c>
      <c r="D71" t="s">
        <v>7773</v>
      </c>
      <c r="E71" t="s">
        <v>7774</v>
      </c>
      <c r="F71" t="s">
        <v>7775</v>
      </c>
      <c r="G71" t="s">
        <v>7776</v>
      </c>
      <c r="H71">
        <v>2005</v>
      </c>
      <c r="J71" t="s">
        <v>167</v>
      </c>
      <c r="K71" t="s">
        <v>7777</v>
      </c>
      <c r="L71">
        <v>58</v>
      </c>
      <c r="M71" t="s">
        <v>7778</v>
      </c>
    </row>
    <row r="72" spans="1:14">
      <c r="A72">
        <v>70</v>
      </c>
      <c r="B72" t="s">
        <v>1645</v>
      </c>
      <c r="C72">
        <v>7</v>
      </c>
      <c r="D72" t="s">
        <v>7779</v>
      </c>
      <c r="E72" t="s">
        <v>7780</v>
      </c>
      <c r="F72" t="s">
        <v>7781</v>
      </c>
      <c r="G72" t="s">
        <v>909</v>
      </c>
      <c r="H72">
        <v>2001</v>
      </c>
      <c r="I72" t="s">
        <v>97</v>
      </c>
      <c r="J72" t="s">
        <v>22</v>
      </c>
      <c r="K72" t="s">
        <v>7782</v>
      </c>
      <c r="L72">
        <v>93</v>
      </c>
    </row>
    <row r="73" spans="1:14">
      <c r="A73">
        <v>71</v>
      </c>
      <c r="B73" t="s">
        <v>136</v>
      </c>
      <c r="C73">
        <v>8</v>
      </c>
      <c r="D73" t="s">
        <v>7783</v>
      </c>
      <c r="E73" t="s">
        <v>7784</v>
      </c>
      <c r="F73" t="s">
        <v>7785</v>
      </c>
      <c r="G73" t="s">
        <v>7786</v>
      </c>
      <c r="H73">
        <v>2004</v>
      </c>
      <c r="I73" t="s">
        <v>1466</v>
      </c>
      <c r="J73" t="s">
        <v>22</v>
      </c>
      <c r="K73" t="s">
        <v>7787</v>
      </c>
      <c r="L73">
        <v>27</v>
      </c>
    </row>
    <row r="74" spans="1:14">
      <c r="A74">
        <v>72</v>
      </c>
      <c r="B74" t="s">
        <v>136</v>
      </c>
      <c r="C74">
        <v>8</v>
      </c>
      <c r="D74" t="s">
        <v>7788</v>
      </c>
      <c r="E74" t="s">
        <v>7789</v>
      </c>
      <c r="F74" t="s">
        <v>7790</v>
      </c>
      <c r="G74" t="s">
        <v>3503</v>
      </c>
      <c r="H74">
        <v>2012</v>
      </c>
      <c r="I74" t="s">
        <v>212</v>
      </c>
      <c r="J74" t="s">
        <v>22</v>
      </c>
      <c r="K74" t="s">
        <v>7791</v>
      </c>
      <c r="L74">
        <v>50</v>
      </c>
      <c r="M74" t="s">
        <v>7792</v>
      </c>
    </row>
    <row r="75" spans="1:14">
      <c r="A75">
        <v>73</v>
      </c>
      <c r="B75" t="s">
        <v>136</v>
      </c>
      <c r="C75">
        <v>8</v>
      </c>
      <c r="D75" t="s">
        <v>7793</v>
      </c>
      <c r="E75" t="s">
        <v>7794</v>
      </c>
      <c r="F75" t="s">
        <v>7795</v>
      </c>
      <c r="J75" t="s">
        <v>7796</v>
      </c>
      <c r="K75" t="s">
        <v>7797</v>
      </c>
      <c r="L75">
        <v>37</v>
      </c>
    </row>
    <row r="76" spans="1:14">
      <c r="A76">
        <v>74</v>
      </c>
      <c r="B76" t="s">
        <v>136</v>
      </c>
      <c r="C76">
        <v>8</v>
      </c>
      <c r="D76" t="s">
        <v>7798</v>
      </c>
      <c r="E76" t="s">
        <v>7799</v>
      </c>
      <c r="F76" t="s">
        <v>7800</v>
      </c>
      <c r="G76" t="s">
        <v>4318</v>
      </c>
      <c r="H76">
        <v>2001</v>
      </c>
      <c r="I76" t="s">
        <v>535</v>
      </c>
      <c r="J76" t="s">
        <v>22</v>
      </c>
      <c r="K76" t="s">
        <v>7801</v>
      </c>
      <c r="L76">
        <v>109</v>
      </c>
    </row>
    <row r="77" spans="1:14">
      <c r="A77">
        <v>75</v>
      </c>
      <c r="B77" t="s">
        <v>136</v>
      </c>
      <c r="C77">
        <v>8</v>
      </c>
      <c r="D77" t="s">
        <v>7802</v>
      </c>
      <c r="E77" t="s">
        <v>7803</v>
      </c>
      <c r="F77" t="s">
        <v>7804</v>
      </c>
      <c r="G77" t="s">
        <v>7805</v>
      </c>
      <c r="H77">
        <v>1999</v>
      </c>
      <c r="I77" t="s">
        <v>97</v>
      </c>
      <c r="J77" t="s">
        <v>22</v>
      </c>
      <c r="K77" t="s">
        <v>7806</v>
      </c>
      <c r="L77">
        <v>90</v>
      </c>
    </row>
    <row r="78" spans="1:14">
      <c r="A78">
        <v>76</v>
      </c>
      <c r="B78" t="s">
        <v>136</v>
      </c>
      <c r="C78">
        <v>8</v>
      </c>
      <c r="D78" t="s">
        <v>7807</v>
      </c>
      <c r="E78" t="s">
        <v>7808</v>
      </c>
      <c r="F78" t="s">
        <v>7809</v>
      </c>
      <c r="G78" t="s">
        <v>939</v>
      </c>
      <c r="H78">
        <v>2008</v>
      </c>
      <c r="I78" t="s">
        <v>97</v>
      </c>
      <c r="J78" t="s">
        <v>22</v>
      </c>
      <c r="K78" t="s">
        <v>7810</v>
      </c>
      <c r="L78">
        <v>164</v>
      </c>
    </row>
    <row r="79" spans="1:14">
      <c r="A79">
        <v>77</v>
      </c>
      <c r="B79" t="s">
        <v>136</v>
      </c>
      <c r="C79">
        <v>8</v>
      </c>
      <c r="D79" t="s">
        <v>7811</v>
      </c>
      <c r="E79" t="s">
        <v>7812</v>
      </c>
      <c r="F79" t="s">
        <v>7813</v>
      </c>
      <c r="G79" t="s">
        <v>1304</v>
      </c>
      <c r="H79">
        <v>2010</v>
      </c>
      <c r="I79" t="s">
        <v>863</v>
      </c>
      <c r="J79" t="s">
        <v>22</v>
      </c>
      <c r="K79" t="s">
        <v>7814</v>
      </c>
      <c r="L79">
        <v>62</v>
      </c>
      <c r="M79" t="s">
        <v>7815</v>
      </c>
    </row>
    <row r="80" spans="1:14">
      <c r="A80">
        <v>78</v>
      </c>
      <c r="B80" t="s">
        <v>136</v>
      </c>
      <c r="C80">
        <v>8</v>
      </c>
      <c r="D80" t="s">
        <v>7816</v>
      </c>
      <c r="E80" t="s">
        <v>7817</v>
      </c>
      <c r="F80" t="s">
        <v>7818</v>
      </c>
      <c r="G80" t="s">
        <v>7771</v>
      </c>
      <c r="H80">
        <v>2000</v>
      </c>
      <c r="I80" t="s">
        <v>97</v>
      </c>
      <c r="J80" t="s">
        <v>22</v>
      </c>
      <c r="K80" t="s">
        <v>7819</v>
      </c>
      <c r="L80">
        <v>161</v>
      </c>
      <c r="M80" t="s">
        <v>7820</v>
      </c>
    </row>
    <row r="81" spans="1:14">
      <c r="A81">
        <v>79</v>
      </c>
      <c r="B81" t="s">
        <v>136</v>
      </c>
      <c r="C81">
        <v>8</v>
      </c>
      <c r="D81" t="s">
        <v>7821</v>
      </c>
      <c r="E81" t="s">
        <v>7822</v>
      </c>
      <c r="F81" t="s">
        <v>7823</v>
      </c>
      <c r="G81" t="s">
        <v>7824</v>
      </c>
      <c r="H81">
        <v>2007</v>
      </c>
      <c r="I81" t="s">
        <v>7825</v>
      </c>
      <c r="J81" t="s">
        <v>22</v>
      </c>
      <c r="K81" t="s">
        <v>7826</v>
      </c>
      <c r="L81">
        <v>33</v>
      </c>
      <c r="M81" t="s">
        <v>7822</v>
      </c>
      <c r="N81" t="s">
        <v>1717</v>
      </c>
    </row>
    <row r="82" spans="1:14">
      <c r="A82">
        <v>80</v>
      </c>
      <c r="B82" t="s">
        <v>136</v>
      </c>
      <c r="C82">
        <v>8</v>
      </c>
      <c r="D82" t="s">
        <v>7827</v>
      </c>
      <c r="F82" t="s">
        <v>7828</v>
      </c>
      <c r="G82" t="s">
        <v>7829</v>
      </c>
      <c r="J82" t="s">
        <v>22</v>
      </c>
      <c r="L82">
        <v>43</v>
      </c>
      <c r="N82" t="s">
        <v>34</v>
      </c>
    </row>
    <row r="83" spans="1:14">
      <c r="A83">
        <v>81</v>
      </c>
      <c r="B83" t="s">
        <v>633</v>
      </c>
      <c r="C83">
        <v>9</v>
      </c>
      <c r="D83" t="s">
        <v>7830</v>
      </c>
      <c r="E83" t="s">
        <v>7831</v>
      </c>
      <c r="F83" t="s">
        <v>7781</v>
      </c>
      <c r="G83" t="s">
        <v>7832</v>
      </c>
      <c r="H83">
        <v>1999</v>
      </c>
      <c r="I83" t="s">
        <v>97</v>
      </c>
      <c r="J83" t="s">
        <v>22</v>
      </c>
      <c r="K83" t="s">
        <v>7833</v>
      </c>
      <c r="L83">
        <v>97</v>
      </c>
    </row>
    <row r="84" spans="1:14">
      <c r="A84">
        <v>82</v>
      </c>
      <c r="B84" t="s">
        <v>633</v>
      </c>
      <c r="C84">
        <v>9</v>
      </c>
      <c r="D84" t="s">
        <v>7834</v>
      </c>
      <c r="E84" t="s">
        <v>7835</v>
      </c>
      <c r="F84" t="s">
        <v>7836</v>
      </c>
      <c r="G84" t="s">
        <v>7837</v>
      </c>
      <c r="H84">
        <v>2008</v>
      </c>
      <c r="I84" t="s">
        <v>97</v>
      </c>
      <c r="J84" t="s">
        <v>22</v>
      </c>
      <c r="K84" t="s">
        <v>7838</v>
      </c>
      <c r="L84">
        <v>130</v>
      </c>
    </row>
    <row r="85" spans="1:14">
      <c r="A85">
        <v>83</v>
      </c>
      <c r="B85" t="s">
        <v>633</v>
      </c>
      <c r="C85">
        <v>9</v>
      </c>
      <c r="D85" t="s">
        <v>7839</v>
      </c>
      <c r="E85" t="s">
        <v>7840</v>
      </c>
      <c r="F85" t="s">
        <v>7841</v>
      </c>
      <c r="G85" t="s">
        <v>7842</v>
      </c>
      <c r="H85">
        <v>2005</v>
      </c>
      <c r="J85" t="s">
        <v>22</v>
      </c>
      <c r="K85" t="s">
        <v>7843</v>
      </c>
      <c r="L85">
        <v>95</v>
      </c>
      <c r="M85" t="s">
        <v>7844</v>
      </c>
    </row>
    <row r="86" spans="1:14">
      <c r="A86">
        <v>84</v>
      </c>
      <c r="B86" t="s">
        <v>633</v>
      </c>
      <c r="C86">
        <v>9</v>
      </c>
      <c r="D86" t="s">
        <v>7845</v>
      </c>
      <c r="E86" t="s">
        <v>7846</v>
      </c>
      <c r="F86" t="s">
        <v>7847</v>
      </c>
      <c r="G86" t="s">
        <v>7848</v>
      </c>
      <c r="H86">
        <v>2002</v>
      </c>
      <c r="I86" t="s">
        <v>1466</v>
      </c>
      <c r="J86" t="s">
        <v>22</v>
      </c>
      <c r="K86" t="s">
        <v>7849</v>
      </c>
      <c r="L86">
        <v>23</v>
      </c>
    </row>
    <row r="87" spans="1:14">
      <c r="A87">
        <v>85</v>
      </c>
      <c r="B87" t="s">
        <v>633</v>
      </c>
      <c r="C87">
        <v>9</v>
      </c>
      <c r="D87" t="s">
        <v>7850</v>
      </c>
      <c r="E87" t="s">
        <v>7851</v>
      </c>
      <c r="F87" t="s">
        <v>7852</v>
      </c>
      <c r="J87" t="s">
        <v>167</v>
      </c>
      <c r="K87" t="s">
        <v>7853</v>
      </c>
      <c r="L87">
        <v>35</v>
      </c>
    </row>
    <row r="88" spans="1:14">
      <c r="A88">
        <v>86</v>
      </c>
      <c r="B88" t="s">
        <v>633</v>
      </c>
      <c r="C88">
        <v>9</v>
      </c>
      <c r="D88" t="s">
        <v>7854</v>
      </c>
      <c r="E88" t="s">
        <v>7855</v>
      </c>
      <c r="F88" t="s">
        <v>7856</v>
      </c>
      <c r="G88" t="s">
        <v>1195</v>
      </c>
      <c r="H88">
        <v>2008</v>
      </c>
      <c r="I88" t="s">
        <v>97</v>
      </c>
      <c r="J88" t="s">
        <v>22</v>
      </c>
      <c r="K88" t="s">
        <v>7857</v>
      </c>
      <c r="L88">
        <v>127</v>
      </c>
    </row>
    <row r="89" spans="1:14">
      <c r="A89">
        <v>87</v>
      </c>
      <c r="B89" t="s">
        <v>633</v>
      </c>
      <c r="C89">
        <v>9</v>
      </c>
      <c r="D89" t="s">
        <v>7858</v>
      </c>
      <c r="E89" t="s">
        <v>7859</v>
      </c>
      <c r="F89" t="s">
        <v>7860</v>
      </c>
      <c r="G89" t="s">
        <v>7861</v>
      </c>
      <c r="H89">
        <v>2007</v>
      </c>
      <c r="I89" t="s">
        <v>97</v>
      </c>
      <c r="J89" t="s">
        <v>22</v>
      </c>
      <c r="K89" t="s">
        <v>7862</v>
      </c>
      <c r="L89">
        <v>91</v>
      </c>
    </row>
    <row r="90" spans="1:14">
      <c r="A90">
        <v>88</v>
      </c>
      <c r="B90" t="s">
        <v>633</v>
      </c>
      <c r="C90">
        <v>9</v>
      </c>
      <c r="D90" t="s">
        <v>7863</v>
      </c>
      <c r="E90" t="s">
        <v>7864</v>
      </c>
      <c r="F90" t="s">
        <v>7865</v>
      </c>
      <c r="G90" t="s">
        <v>7866</v>
      </c>
      <c r="H90">
        <v>2000</v>
      </c>
      <c r="I90" t="s">
        <v>863</v>
      </c>
      <c r="J90" t="s">
        <v>22</v>
      </c>
      <c r="K90" t="s">
        <v>7867</v>
      </c>
      <c r="L90">
        <v>154</v>
      </c>
    </row>
    <row r="91" spans="1:14">
      <c r="A91">
        <v>89</v>
      </c>
      <c r="B91" t="s">
        <v>633</v>
      </c>
      <c r="C91">
        <v>9</v>
      </c>
      <c r="D91" t="s">
        <v>7868</v>
      </c>
      <c r="E91" t="s">
        <v>7869</v>
      </c>
      <c r="F91" t="s">
        <v>7870</v>
      </c>
      <c r="G91" t="s">
        <v>7871</v>
      </c>
      <c r="H91">
        <v>1997</v>
      </c>
      <c r="I91" t="s">
        <v>97</v>
      </c>
      <c r="J91" t="s">
        <v>22</v>
      </c>
      <c r="K91" t="s">
        <v>7872</v>
      </c>
      <c r="L91">
        <v>78</v>
      </c>
    </row>
    <row r="92" spans="1:14">
      <c r="A92">
        <v>90</v>
      </c>
      <c r="B92" t="s">
        <v>633</v>
      </c>
      <c r="C92">
        <v>9</v>
      </c>
      <c r="D92" t="s">
        <v>7873</v>
      </c>
      <c r="E92" t="s">
        <v>7874</v>
      </c>
      <c r="F92" t="s">
        <v>7875</v>
      </c>
      <c r="G92" t="s">
        <v>7771</v>
      </c>
      <c r="H92">
        <v>2008</v>
      </c>
      <c r="I92" t="s">
        <v>97</v>
      </c>
      <c r="J92" t="s">
        <v>22</v>
      </c>
      <c r="K92" t="s">
        <v>7876</v>
      </c>
      <c r="L92">
        <v>183</v>
      </c>
      <c r="M92" t="s">
        <v>7877</v>
      </c>
    </row>
    <row r="93" spans="1:14">
      <c r="A93">
        <v>91</v>
      </c>
      <c r="B93" t="s">
        <v>16</v>
      </c>
      <c r="C93">
        <v>10</v>
      </c>
      <c r="D93" t="s">
        <v>7878</v>
      </c>
      <c r="E93" t="s">
        <v>7879</v>
      </c>
      <c r="F93" t="s">
        <v>7880</v>
      </c>
      <c r="G93" t="s">
        <v>7467</v>
      </c>
      <c r="H93">
        <v>2009</v>
      </c>
      <c r="I93" t="s">
        <v>863</v>
      </c>
      <c r="J93" t="s">
        <v>22</v>
      </c>
      <c r="K93" t="s">
        <v>7881</v>
      </c>
      <c r="L93">
        <v>146</v>
      </c>
      <c r="M93" t="s">
        <v>7882</v>
      </c>
    </row>
    <row r="94" spans="1:14">
      <c r="A94">
        <v>92</v>
      </c>
      <c r="B94" t="s">
        <v>16</v>
      </c>
      <c r="C94">
        <v>10</v>
      </c>
      <c r="D94" t="s">
        <v>7883</v>
      </c>
      <c r="E94" t="s">
        <v>7884</v>
      </c>
      <c r="F94" t="s">
        <v>7885</v>
      </c>
      <c r="G94" t="s">
        <v>7886</v>
      </c>
      <c r="H94">
        <v>2000</v>
      </c>
      <c r="I94" t="s">
        <v>535</v>
      </c>
      <c r="J94" t="s">
        <v>22</v>
      </c>
      <c r="K94" t="s">
        <v>7887</v>
      </c>
      <c r="L94">
        <v>168</v>
      </c>
    </row>
    <row r="95" spans="1:14">
      <c r="A95">
        <v>93</v>
      </c>
      <c r="B95" t="s">
        <v>16</v>
      </c>
      <c r="C95">
        <v>10</v>
      </c>
      <c r="D95" t="s">
        <v>7888</v>
      </c>
      <c r="E95" t="s">
        <v>7889</v>
      </c>
      <c r="F95" t="s">
        <v>7890</v>
      </c>
      <c r="G95" t="s">
        <v>7891</v>
      </c>
      <c r="H95">
        <v>2001</v>
      </c>
      <c r="I95" t="s">
        <v>97</v>
      </c>
      <c r="J95" t="s">
        <v>22</v>
      </c>
      <c r="K95" t="s">
        <v>7892</v>
      </c>
      <c r="L95">
        <v>347</v>
      </c>
      <c r="M95" t="s">
        <v>7893</v>
      </c>
    </row>
    <row r="96" spans="1:14">
      <c r="A96">
        <v>94</v>
      </c>
      <c r="B96" t="s">
        <v>16</v>
      </c>
      <c r="C96">
        <v>10</v>
      </c>
      <c r="D96" t="s">
        <v>7894</v>
      </c>
      <c r="E96" t="s">
        <v>7895</v>
      </c>
      <c r="F96" t="s">
        <v>7896</v>
      </c>
      <c r="G96" t="s">
        <v>7897</v>
      </c>
      <c r="H96">
        <v>2008</v>
      </c>
      <c r="I96" t="s">
        <v>97</v>
      </c>
      <c r="J96" t="s">
        <v>22</v>
      </c>
      <c r="K96" t="s">
        <v>7898</v>
      </c>
      <c r="L96">
        <v>70</v>
      </c>
    </row>
    <row r="97" spans="1:14">
      <c r="A97">
        <v>95</v>
      </c>
      <c r="B97" t="s">
        <v>16</v>
      </c>
      <c r="C97">
        <v>10</v>
      </c>
      <c r="D97" t="s">
        <v>7899</v>
      </c>
      <c r="E97" t="s">
        <v>7900</v>
      </c>
      <c r="F97" t="s">
        <v>7901</v>
      </c>
      <c r="G97" t="s">
        <v>4360</v>
      </c>
      <c r="H97">
        <v>2007</v>
      </c>
      <c r="I97" t="s">
        <v>97</v>
      </c>
      <c r="J97" t="s">
        <v>22</v>
      </c>
      <c r="K97" t="s">
        <v>7902</v>
      </c>
      <c r="L97">
        <v>92</v>
      </c>
      <c r="M97" t="s">
        <v>7903</v>
      </c>
    </row>
    <row r="98" spans="1:14">
      <c r="A98">
        <v>96</v>
      </c>
      <c r="B98" t="s">
        <v>16</v>
      </c>
      <c r="C98">
        <v>10</v>
      </c>
      <c r="D98" t="s">
        <v>7904</v>
      </c>
      <c r="E98" t="s">
        <v>7905</v>
      </c>
      <c r="F98" t="s">
        <v>7906</v>
      </c>
      <c r="G98" t="s">
        <v>7907</v>
      </c>
      <c r="H98">
        <v>2000</v>
      </c>
      <c r="I98" t="s">
        <v>3090</v>
      </c>
      <c r="J98" t="s">
        <v>22</v>
      </c>
      <c r="K98" t="s">
        <v>7908</v>
      </c>
      <c r="L98">
        <v>21</v>
      </c>
      <c r="M98" t="s">
        <v>7909</v>
      </c>
    </row>
    <row r="99" spans="1:14">
      <c r="A99">
        <v>97</v>
      </c>
      <c r="B99" t="s">
        <v>16</v>
      </c>
      <c r="C99">
        <v>10</v>
      </c>
      <c r="D99" t="s">
        <v>7910</v>
      </c>
      <c r="E99" t="s">
        <v>7911</v>
      </c>
      <c r="F99" t="s">
        <v>7912</v>
      </c>
      <c r="G99" t="s">
        <v>7913</v>
      </c>
      <c r="H99">
        <v>2010</v>
      </c>
      <c r="I99" t="s">
        <v>535</v>
      </c>
      <c r="J99" t="s">
        <v>22</v>
      </c>
      <c r="K99" t="s">
        <v>7914</v>
      </c>
      <c r="L99">
        <v>59</v>
      </c>
      <c r="M99" t="s">
        <v>7915</v>
      </c>
    </row>
    <row r="100" spans="1:14">
      <c r="A100">
        <v>98</v>
      </c>
      <c r="B100" t="s">
        <v>16</v>
      </c>
      <c r="C100">
        <v>10</v>
      </c>
      <c r="D100" t="s">
        <v>7916</v>
      </c>
      <c r="E100" t="s">
        <v>7917</v>
      </c>
      <c r="F100" t="s">
        <v>7781</v>
      </c>
      <c r="G100" t="s">
        <v>7918</v>
      </c>
      <c r="H100">
        <v>2002</v>
      </c>
      <c r="I100" t="s">
        <v>97</v>
      </c>
      <c r="J100" t="s">
        <v>22</v>
      </c>
      <c r="K100" t="s">
        <v>7919</v>
      </c>
      <c r="L100">
        <v>66</v>
      </c>
    </row>
    <row r="101" spans="1:14">
      <c r="A101">
        <v>99</v>
      </c>
      <c r="B101" t="s">
        <v>16</v>
      </c>
      <c r="C101">
        <v>10</v>
      </c>
      <c r="D101" t="s">
        <v>7920</v>
      </c>
      <c r="E101" t="s">
        <v>7921</v>
      </c>
      <c r="F101" t="s">
        <v>7922</v>
      </c>
      <c r="G101" t="s">
        <v>1133</v>
      </c>
      <c r="H101">
        <v>1998</v>
      </c>
      <c r="I101" t="s">
        <v>97</v>
      </c>
      <c r="J101" t="s">
        <v>22</v>
      </c>
      <c r="K101" t="s">
        <v>7923</v>
      </c>
      <c r="L101">
        <v>106</v>
      </c>
    </row>
    <row r="102" spans="1:14">
      <c r="A102">
        <v>100</v>
      </c>
      <c r="B102" t="s">
        <v>16</v>
      </c>
      <c r="C102">
        <v>10</v>
      </c>
      <c r="D102" t="s">
        <v>7924</v>
      </c>
      <c r="E102" t="s">
        <v>7925</v>
      </c>
      <c r="F102" t="s">
        <v>7926</v>
      </c>
      <c r="G102" t="s">
        <v>7927</v>
      </c>
      <c r="H102">
        <v>1999</v>
      </c>
      <c r="I102" t="s">
        <v>535</v>
      </c>
      <c r="J102" t="s">
        <v>22</v>
      </c>
      <c r="K102" t="s">
        <v>7928</v>
      </c>
      <c r="L102">
        <v>68</v>
      </c>
      <c r="M102" t="s">
        <v>7929</v>
      </c>
    </row>
    <row r="103" spans="1:14">
      <c r="A103">
        <v>101</v>
      </c>
      <c r="B103" t="s">
        <v>348</v>
      </c>
      <c r="C103">
        <v>11</v>
      </c>
      <c r="D103" t="s">
        <v>7930</v>
      </c>
      <c r="E103" t="s">
        <v>7931</v>
      </c>
      <c r="F103" t="s">
        <v>7932</v>
      </c>
      <c r="G103" t="s">
        <v>3503</v>
      </c>
      <c r="H103">
        <v>2009</v>
      </c>
      <c r="I103" t="s">
        <v>212</v>
      </c>
      <c r="J103" t="s">
        <v>22</v>
      </c>
      <c r="K103" t="s">
        <v>7933</v>
      </c>
      <c r="L103">
        <v>69</v>
      </c>
      <c r="M103" t="s">
        <v>7934</v>
      </c>
    </row>
    <row r="104" spans="1:14">
      <c r="A104">
        <v>102</v>
      </c>
      <c r="B104" t="s">
        <v>348</v>
      </c>
      <c r="C104">
        <v>11</v>
      </c>
      <c r="D104" t="s">
        <v>7935</v>
      </c>
      <c r="E104" t="s">
        <v>7936</v>
      </c>
      <c r="F104" t="s">
        <v>7534</v>
      </c>
      <c r="G104" t="s">
        <v>2689</v>
      </c>
      <c r="H104">
        <v>2008</v>
      </c>
      <c r="I104" t="s">
        <v>863</v>
      </c>
      <c r="J104" t="s">
        <v>22</v>
      </c>
      <c r="K104" t="s">
        <v>7937</v>
      </c>
      <c r="L104">
        <v>86</v>
      </c>
      <c r="M104" t="s">
        <v>7936</v>
      </c>
      <c r="N104" t="s">
        <v>1717</v>
      </c>
    </row>
    <row r="105" spans="1:14">
      <c r="A105">
        <v>103</v>
      </c>
      <c r="B105" t="s">
        <v>348</v>
      </c>
      <c r="C105">
        <v>11</v>
      </c>
      <c r="D105" t="s">
        <v>7938</v>
      </c>
      <c r="E105" t="s">
        <v>7939</v>
      </c>
      <c r="F105" t="s">
        <v>7940</v>
      </c>
      <c r="G105" t="s">
        <v>1525</v>
      </c>
      <c r="H105">
        <v>2009</v>
      </c>
      <c r="J105" t="s">
        <v>22</v>
      </c>
      <c r="K105" t="s">
        <v>7941</v>
      </c>
      <c r="L105">
        <v>33</v>
      </c>
      <c r="M105" t="s">
        <v>7942</v>
      </c>
    </row>
    <row r="106" spans="1:14">
      <c r="A106">
        <v>104</v>
      </c>
      <c r="B106" t="s">
        <v>348</v>
      </c>
      <c r="C106">
        <v>11</v>
      </c>
      <c r="D106" t="s">
        <v>7943</v>
      </c>
      <c r="E106" t="s">
        <v>7944</v>
      </c>
      <c r="F106" t="s">
        <v>7945</v>
      </c>
      <c r="G106" t="s">
        <v>1502</v>
      </c>
      <c r="H106">
        <v>2007</v>
      </c>
      <c r="I106" t="s">
        <v>97</v>
      </c>
      <c r="J106" t="s">
        <v>22</v>
      </c>
      <c r="K106" t="s">
        <v>7946</v>
      </c>
      <c r="L106">
        <v>144</v>
      </c>
    </row>
    <row r="107" spans="1:14">
      <c r="A107">
        <v>105</v>
      </c>
      <c r="B107" t="s">
        <v>348</v>
      </c>
      <c r="C107">
        <v>11</v>
      </c>
      <c r="D107" t="s">
        <v>7947</v>
      </c>
      <c r="E107" t="s">
        <v>7948</v>
      </c>
      <c r="F107" t="s">
        <v>7922</v>
      </c>
      <c r="G107" t="s">
        <v>1133</v>
      </c>
      <c r="H107">
        <v>2000</v>
      </c>
      <c r="I107" t="s">
        <v>97</v>
      </c>
      <c r="J107" t="s">
        <v>22</v>
      </c>
      <c r="K107" t="s">
        <v>7949</v>
      </c>
      <c r="L107">
        <v>102</v>
      </c>
    </row>
    <row r="108" spans="1:14">
      <c r="A108">
        <v>106</v>
      </c>
      <c r="B108" t="s">
        <v>348</v>
      </c>
      <c r="C108">
        <v>11</v>
      </c>
      <c r="D108" t="s">
        <v>7950</v>
      </c>
      <c r="E108" t="s">
        <v>7951</v>
      </c>
      <c r="F108" t="s">
        <v>7952</v>
      </c>
      <c r="G108" t="s">
        <v>7953</v>
      </c>
      <c r="H108">
        <v>2001</v>
      </c>
      <c r="I108" t="s">
        <v>97</v>
      </c>
      <c r="J108" t="s">
        <v>22</v>
      </c>
      <c r="K108" t="s">
        <v>7954</v>
      </c>
      <c r="L108">
        <v>26</v>
      </c>
    </row>
    <row r="109" spans="1:14">
      <c r="A109">
        <v>107</v>
      </c>
      <c r="B109" t="s">
        <v>348</v>
      </c>
      <c r="C109">
        <v>11</v>
      </c>
      <c r="D109" t="s">
        <v>7955</v>
      </c>
      <c r="E109" t="s">
        <v>7956</v>
      </c>
      <c r="F109" t="s">
        <v>7957</v>
      </c>
      <c r="G109" t="s">
        <v>7958</v>
      </c>
      <c r="H109">
        <v>2009</v>
      </c>
      <c r="I109" t="s">
        <v>7959</v>
      </c>
      <c r="J109" t="s">
        <v>167</v>
      </c>
      <c r="K109" t="s">
        <v>7960</v>
      </c>
      <c r="L109">
        <v>34</v>
      </c>
      <c r="M109" t="s">
        <v>7956</v>
      </c>
      <c r="N109" t="s">
        <v>24</v>
      </c>
    </row>
    <row r="110" spans="1:14">
      <c r="A110">
        <v>108</v>
      </c>
      <c r="B110" t="s">
        <v>348</v>
      </c>
      <c r="C110">
        <v>11</v>
      </c>
      <c r="D110" t="s">
        <v>7961</v>
      </c>
      <c r="E110" t="s">
        <v>7962</v>
      </c>
      <c r="F110" t="s">
        <v>7963</v>
      </c>
      <c r="G110" t="s">
        <v>5921</v>
      </c>
      <c r="H110">
        <v>2007</v>
      </c>
      <c r="J110" t="s">
        <v>22</v>
      </c>
      <c r="K110" t="s">
        <v>7964</v>
      </c>
      <c r="L110">
        <v>109</v>
      </c>
      <c r="M110" t="s">
        <v>7965</v>
      </c>
    </row>
    <row r="111" spans="1:14">
      <c r="A111">
        <v>109</v>
      </c>
      <c r="B111" t="s">
        <v>348</v>
      </c>
      <c r="C111">
        <v>11</v>
      </c>
      <c r="D111" t="s">
        <v>7966</v>
      </c>
      <c r="E111" t="s">
        <v>7967</v>
      </c>
      <c r="F111" t="s">
        <v>7968</v>
      </c>
      <c r="G111" t="s">
        <v>7969</v>
      </c>
      <c r="H111">
        <v>2009</v>
      </c>
      <c r="I111" t="s">
        <v>863</v>
      </c>
      <c r="J111" t="s">
        <v>22</v>
      </c>
      <c r="K111" t="s">
        <v>7970</v>
      </c>
      <c r="L111">
        <v>87</v>
      </c>
      <c r="M111" t="s">
        <v>7971</v>
      </c>
    </row>
    <row r="112" spans="1:14">
      <c r="A112">
        <v>110</v>
      </c>
      <c r="B112" t="s">
        <v>348</v>
      </c>
      <c r="C112">
        <v>11</v>
      </c>
      <c r="D112" t="s">
        <v>7972</v>
      </c>
      <c r="E112" t="s">
        <v>7973</v>
      </c>
      <c r="F112" t="s">
        <v>7974</v>
      </c>
      <c r="G112" t="s">
        <v>1812</v>
      </c>
      <c r="H112">
        <v>2002</v>
      </c>
      <c r="I112" t="s">
        <v>97</v>
      </c>
      <c r="J112" t="s">
        <v>22</v>
      </c>
      <c r="K112" t="s">
        <v>7975</v>
      </c>
      <c r="L112">
        <v>228</v>
      </c>
    </row>
    <row r="113" spans="1:14">
      <c r="A113">
        <v>111</v>
      </c>
      <c r="B113" t="s">
        <v>664</v>
      </c>
      <c r="C113">
        <v>12</v>
      </c>
      <c r="D113" t="s">
        <v>7976</v>
      </c>
      <c r="E113" t="s">
        <v>7977</v>
      </c>
      <c r="F113" t="s">
        <v>7978</v>
      </c>
      <c r="G113" t="s">
        <v>7979</v>
      </c>
      <c r="H113">
        <v>2003</v>
      </c>
      <c r="I113" t="s">
        <v>97</v>
      </c>
      <c r="J113" t="s">
        <v>22</v>
      </c>
      <c r="K113" t="s">
        <v>7980</v>
      </c>
      <c r="L113">
        <v>174</v>
      </c>
    </row>
    <row r="114" spans="1:14">
      <c r="A114">
        <v>112</v>
      </c>
      <c r="B114" t="s">
        <v>664</v>
      </c>
      <c r="C114">
        <v>12</v>
      </c>
      <c r="D114" t="s">
        <v>7981</v>
      </c>
      <c r="F114" t="s">
        <v>7472</v>
      </c>
      <c r="G114" t="s">
        <v>7982</v>
      </c>
      <c r="J114" t="s">
        <v>167</v>
      </c>
      <c r="L114">
        <v>32</v>
      </c>
      <c r="N114" t="s">
        <v>34</v>
      </c>
    </row>
    <row r="115" spans="1:14">
      <c r="A115">
        <v>113</v>
      </c>
      <c r="B115" t="s">
        <v>664</v>
      </c>
      <c r="C115">
        <v>12</v>
      </c>
      <c r="D115" t="s">
        <v>7983</v>
      </c>
      <c r="E115" t="s">
        <v>7984</v>
      </c>
      <c r="F115" t="s">
        <v>7985</v>
      </c>
      <c r="G115" t="s">
        <v>920</v>
      </c>
      <c r="H115">
        <v>2010</v>
      </c>
      <c r="I115" t="s">
        <v>97</v>
      </c>
      <c r="J115" t="s">
        <v>22</v>
      </c>
      <c r="K115" t="s">
        <v>7986</v>
      </c>
      <c r="L115">
        <v>87</v>
      </c>
    </row>
    <row r="116" spans="1:14">
      <c r="A116">
        <v>114</v>
      </c>
      <c r="B116" t="s">
        <v>664</v>
      </c>
      <c r="C116">
        <v>12</v>
      </c>
      <c r="D116" t="s">
        <v>7987</v>
      </c>
      <c r="E116" t="s">
        <v>7988</v>
      </c>
      <c r="F116" t="s">
        <v>7989</v>
      </c>
      <c r="G116" t="s">
        <v>920</v>
      </c>
      <c r="H116">
        <v>2007</v>
      </c>
      <c r="I116" t="s">
        <v>97</v>
      </c>
      <c r="J116" t="s">
        <v>22</v>
      </c>
      <c r="K116" t="s">
        <v>7990</v>
      </c>
      <c r="L116">
        <v>103</v>
      </c>
      <c r="M116" t="s">
        <v>7991</v>
      </c>
    </row>
    <row r="117" spans="1:14">
      <c r="A117">
        <v>115</v>
      </c>
      <c r="B117" t="s">
        <v>664</v>
      </c>
      <c r="C117">
        <v>12</v>
      </c>
      <c r="D117" t="s">
        <v>7992</v>
      </c>
      <c r="E117" t="s">
        <v>7993</v>
      </c>
      <c r="F117" t="s">
        <v>7994</v>
      </c>
      <c r="G117" t="s">
        <v>7995</v>
      </c>
      <c r="H117">
        <v>2002</v>
      </c>
      <c r="I117" t="s">
        <v>97</v>
      </c>
      <c r="J117" t="s">
        <v>22</v>
      </c>
      <c r="K117" t="s">
        <v>7996</v>
      </c>
      <c r="L117">
        <v>198</v>
      </c>
    </row>
    <row r="118" spans="1:14">
      <c r="A118">
        <v>116</v>
      </c>
      <c r="B118" t="s">
        <v>664</v>
      </c>
      <c r="C118">
        <v>12</v>
      </c>
      <c r="D118" t="s">
        <v>7997</v>
      </c>
      <c r="E118" t="s">
        <v>7998</v>
      </c>
      <c r="F118" t="s">
        <v>7999</v>
      </c>
      <c r="G118" t="s">
        <v>412</v>
      </c>
      <c r="H118">
        <v>1988</v>
      </c>
      <c r="I118" t="s">
        <v>413</v>
      </c>
      <c r="J118" t="s">
        <v>22</v>
      </c>
      <c r="K118" t="s">
        <v>8000</v>
      </c>
      <c r="L118">
        <v>27</v>
      </c>
    </row>
    <row r="119" spans="1:14">
      <c r="A119">
        <v>117</v>
      </c>
      <c r="B119" t="s">
        <v>664</v>
      </c>
      <c r="C119">
        <v>12</v>
      </c>
      <c r="D119" t="s">
        <v>8001</v>
      </c>
      <c r="E119" t="s">
        <v>8002</v>
      </c>
      <c r="F119" t="s">
        <v>8003</v>
      </c>
      <c r="G119" t="s">
        <v>1491</v>
      </c>
      <c r="H119">
        <v>2008</v>
      </c>
      <c r="I119" t="s">
        <v>97</v>
      </c>
      <c r="J119" t="s">
        <v>22</v>
      </c>
      <c r="K119" t="s">
        <v>8004</v>
      </c>
      <c r="L119">
        <v>351</v>
      </c>
      <c r="M119" t="s">
        <v>8005</v>
      </c>
    </row>
    <row r="120" spans="1:14">
      <c r="A120">
        <v>118</v>
      </c>
      <c r="B120" t="s">
        <v>664</v>
      </c>
      <c r="C120">
        <v>12</v>
      </c>
      <c r="D120" t="s">
        <v>8006</v>
      </c>
      <c r="E120" t="s">
        <v>8007</v>
      </c>
      <c r="F120" t="s">
        <v>8008</v>
      </c>
      <c r="G120" t="s">
        <v>939</v>
      </c>
      <c r="H120">
        <v>1995</v>
      </c>
      <c r="I120" t="s">
        <v>97</v>
      </c>
      <c r="J120" t="s">
        <v>22</v>
      </c>
      <c r="K120" t="s">
        <v>8009</v>
      </c>
      <c r="L120">
        <v>91</v>
      </c>
    </row>
    <row r="121" spans="1:14">
      <c r="A121">
        <v>119</v>
      </c>
      <c r="B121" t="s">
        <v>664</v>
      </c>
      <c r="C121">
        <v>12</v>
      </c>
      <c r="D121" t="s">
        <v>8010</v>
      </c>
      <c r="E121" t="s">
        <v>8011</v>
      </c>
      <c r="F121" t="s">
        <v>8012</v>
      </c>
      <c r="I121" t="s">
        <v>8013</v>
      </c>
      <c r="J121" t="s">
        <v>167</v>
      </c>
      <c r="K121" t="s">
        <v>8014</v>
      </c>
      <c r="L121">
        <v>56</v>
      </c>
    </row>
    <row r="122" spans="1:14">
      <c r="A122">
        <v>120</v>
      </c>
      <c r="B122" t="s">
        <v>664</v>
      </c>
      <c r="C122">
        <v>12</v>
      </c>
      <c r="D122" t="s">
        <v>8015</v>
      </c>
      <c r="E122" t="s">
        <v>8016</v>
      </c>
      <c r="F122" t="s">
        <v>8017</v>
      </c>
      <c r="G122" t="s">
        <v>7633</v>
      </c>
      <c r="H122">
        <v>1993</v>
      </c>
      <c r="I122" t="s">
        <v>535</v>
      </c>
      <c r="J122" t="s">
        <v>22</v>
      </c>
      <c r="K122" t="s">
        <v>8018</v>
      </c>
      <c r="L122">
        <v>116</v>
      </c>
      <c r="M122" t="s">
        <v>8019</v>
      </c>
    </row>
    <row r="123" spans="1:14">
      <c r="A123">
        <v>121</v>
      </c>
      <c r="B123" t="s">
        <v>373</v>
      </c>
      <c r="C123">
        <v>13</v>
      </c>
      <c r="D123" t="s">
        <v>8020</v>
      </c>
      <c r="E123" t="s">
        <v>8021</v>
      </c>
      <c r="F123" t="s">
        <v>7781</v>
      </c>
      <c r="G123" t="s">
        <v>8022</v>
      </c>
      <c r="H123">
        <v>2003</v>
      </c>
      <c r="I123" t="s">
        <v>97</v>
      </c>
      <c r="J123" t="s">
        <v>22</v>
      </c>
      <c r="K123" t="s">
        <v>8023</v>
      </c>
      <c r="L123">
        <v>21</v>
      </c>
    </row>
    <row r="124" spans="1:14">
      <c r="A124">
        <v>122</v>
      </c>
      <c r="B124" t="s">
        <v>373</v>
      </c>
      <c r="C124">
        <v>13</v>
      </c>
      <c r="D124" t="s">
        <v>8024</v>
      </c>
      <c r="E124" t="s">
        <v>8025</v>
      </c>
      <c r="F124" t="s">
        <v>8026</v>
      </c>
      <c r="G124" t="s">
        <v>8027</v>
      </c>
      <c r="H124">
        <v>2009</v>
      </c>
      <c r="I124" t="s">
        <v>8028</v>
      </c>
      <c r="J124" t="s">
        <v>22</v>
      </c>
      <c r="K124" t="s">
        <v>8029</v>
      </c>
      <c r="L124">
        <v>51</v>
      </c>
      <c r="M124" t="s">
        <v>8025</v>
      </c>
      <c r="N124" t="s">
        <v>24</v>
      </c>
    </row>
    <row r="125" spans="1:14">
      <c r="A125">
        <v>123</v>
      </c>
      <c r="B125" t="s">
        <v>373</v>
      </c>
      <c r="C125">
        <v>13</v>
      </c>
      <c r="D125" t="s">
        <v>8030</v>
      </c>
      <c r="E125" t="s">
        <v>8031</v>
      </c>
      <c r="F125" t="s">
        <v>8032</v>
      </c>
      <c r="G125" t="s">
        <v>8033</v>
      </c>
      <c r="H125">
        <v>2002</v>
      </c>
      <c r="I125" t="s">
        <v>97</v>
      </c>
      <c r="J125" t="s">
        <v>22</v>
      </c>
      <c r="K125" t="s">
        <v>8034</v>
      </c>
      <c r="L125">
        <v>62</v>
      </c>
    </row>
    <row r="126" spans="1:14">
      <c r="A126">
        <v>124</v>
      </c>
      <c r="B126" t="s">
        <v>373</v>
      </c>
      <c r="C126">
        <v>13</v>
      </c>
      <c r="D126" t="s">
        <v>8035</v>
      </c>
      <c r="E126" t="s">
        <v>8036</v>
      </c>
      <c r="F126" t="s">
        <v>8037</v>
      </c>
      <c r="G126" t="s">
        <v>7677</v>
      </c>
      <c r="H126">
        <v>2006</v>
      </c>
      <c r="I126" t="s">
        <v>863</v>
      </c>
      <c r="J126" t="s">
        <v>22</v>
      </c>
      <c r="K126" t="s">
        <v>8038</v>
      </c>
      <c r="L126">
        <v>94</v>
      </c>
    </row>
    <row r="127" spans="1:14">
      <c r="A127">
        <v>125</v>
      </c>
      <c r="B127" t="s">
        <v>373</v>
      </c>
      <c r="C127">
        <v>13</v>
      </c>
      <c r="D127" t="s">
        <v>8039</v>
      </c>
      <c r="E127" t="s">
        <v>8040</v>
      </c>
      <c r="F127" t="s">
        <v>8041</v>
      </c>
      <c r="G127" t="s">
        <v>8042</v>
      </c>
      <c r="H127">
        <v>1983</v>
      </c>
      <c r="I127" t="s">
        <v>97</v>
      </c>
      <c r="J127" t="s">
        <v>22</v>
      </c>
      <c r="K127" t="s">
        <v>8043</v>
      </c>
      <c r="L127">
        <v>110</v>
      </c>
    </row>
    <row r="128" spans="1:14">
      <c r="A128">
        <v>126</v>
      </c>
      <c r="B128" t="s">
        <v>373</v>
      </c>
      <c r="C128">
        <v>13</v>
      </c>
      <c r="D128" t="s">
        <v>8044</v>
      </c>
      <c r="E128" t="s">
        <v>8045</v>
      </c>
      <c r="F128" t="s">
        <v>8046</v>
      </c>
      <c r="G128" t="s">
        <v>8047</v>
      </c>
      <c r="H128">
        <v>1979</v>
      </c>
      <c r="I128" t="s">
        <v>1466</v>
      </c>
      <c r="J128" t="s">
        <v>119</v>
      </c>
      <c r="K128" t="s">
        <v>8048</v>
      </c>
      <c r="L128">
        <v>260</v>
      </c>
    </row>
    <row r="129" spans="1:14">
      <c r="A129">
        <v>127</v>
      </c>
      <c r="B129" t="s">
        <v>373</v>
      </c>
      <c r="C129">
        <v>13</v>
      </c>
      <c r="D129" t="s">
        <v>8049</v>
      </c>
      <c r="E129" t="s">
        <v>8050</v>
      </c>
      <c r="F129" t="s">
        <v>8051</v>
      </c>
      <c r="G129" t="s">
        <v>8052</v>
      </c>
      <c r="H129">
        <v>2006</v>
      </c>
      <c r="I129" t="s">
        <v>97</v>
      </c>
      <c r="J129" t="s">
        <v>22</v>
      </c>
      <c r="K129" t="s">
        <v>8053</v>
      </c>
      <c r="L129">
        <v>87</v>
      </c>
      <c r="M129" t="s">
        <v>8054</v>
      </c>
    </row>
    <row r="130" spans="1:14">
      <c r="A130">
        <v>128</v>
      </c>
      <c r="B130" t="s">
        <v>373</v>
      </c>
      <c r="C130">
        <v>13</v>
      </c>
      <c r="D130" t="s">
        <v>8055</v>
      </c>
      <c r="E130" t="s">
        <v>8056</v>
      </c>
      <c r="F130" t="s">
        <v>8057</v>
      </c>
      <c r="G130" t="s">
        <v>4318</v>
      </c>
      <c r="H130">
        <v>2005</v>
      </c>
      <c r="I130" t="s">
        <v>535</v>
      </c>
      <c r="J130" t="s">
        <v>22</v>
      </c>
      <c r="K130" t="s">
        <v>8058</v>
      </c>
      <c r="L130">
        <v>75</v>
      </c>
      <c r="M130" t="s">
        <v>8059</v>
      </c>
    </row>
    <row r="131" spans="1:14">
      <c r="A131">
        <v>129</v>
      </c>
      <c r="B131" t="s">
        <v>373</v>
      </c>
      <c r="C131">
        <v>13</v>
      </c>
      <c r="D131" t="s">
        <v>8060</v>
      </c>
      <c r="E131" t="s">
        <v>8061</v>
      </c>
      <c r="F131" t="s">
        <v>8062</v>
      </c>
      <c r="G131" t="s">
        <v>7979</v>
      </c>
      <c r="H131">
        <v>2004</v>
      </c>
      <c r="I131" t="s">
        <v>97</v>
      </c>
      <c r="J131" t="s">
        <v>22</v>
      </c>
      <c r="K131" t="s">
        <v>8063</v>
      </c>
      <c r="L131">
        <v>276</v>
      </c>
    </row>
    <row r="132" spans="1:14">
      <c r="A132">
        <v>130</v>
      </c>
      <c r="B132" t="s">
        <v>373</v>
      </c>
      <c r="C132">
        <v>13</v>
      </c>
      <c r="D132" t="s">
        <v>8064</v>
      </c>
      <c r="E132" t="s">
        <v>8065</v>
      </c>
      <c r="F132" t="s">
        <v>8066</v>
      </c>
      <c r="G132" t="s">
        <v>8067</v>
      </c>
      <c r="H132">
        <v>2002</v>
      </c>
      <c r="I132" t="s">
        <v>7280</v>
      </c>
      <c r="J132" t="s">
        <v>22</v>
      </c>
      <c r="K132" t="s">
        <v>8068</v>
      </c>
      <c r="L132">
        <v>27</v>
      </c>
      <c r="M132" t="s">
        <v>8065</v>
      </c>
      <c r="N132" t="s">
        <v>1717</v>
      </c>
    </row>
    <row r="133" spans="1:14">
      <c r="A133">
        <v>131</v>
      </c>
      <c r="B133" t="s">
        <v>578</v>
      </c>
      <c r="C133">
        <v>14</v>
      </c>
      <c r="D133" t="s">
        <v>8069</v>
      </c>
      <c r="E133" t="s">
        <v>8070</v>
      </c>
      <c r="F133" t="s">
        <v>8071</v>
      </c>
      <c r="G133" t="s">
        <v>8072</v>
      </c>
      <c r="H133">
        <v>2007</v>
      </c>
      <c r="I133" t="s">
        <v>535</v>
      </c>
      <c r="J133" t="s">
        <v>22</v>
      </c>
      <c r="K133" t="s">
        <v>8073</v>
      </c>
      <c r="L133">
        <v>457</v>
      </c>
      <c r="M133" t="s">
        <v>8074</v>
      </c>
    </row>
    <row r="134" spans="1:14">
      <c r="A134">
        <v>132</v>
      </c>
      <c r="B134" t="s">
        <v>578</v>
      </c>
      <c r="C134">
        <v>14</v>
      </c>
      <c r="D134" t="s">
        <v>8075</v>
      </c>
      <c r="E134" t="s">
        <v>8076</v>
      </c>
      <c r="F134" t="s">
        <v>8077</v>
      </c>
      <c r="G134" t="s">
        <v>218</v>
      </c>
      <c r="H134">
        <v>2011</v>
      </c>
      <c r="J134" t="s">
        <v>22</v>
      </c>
      <c r="K134" t="s">
        <v>8078</v>
      </c>
      <c r="L134">
        <v>32</v>
      </c>
      <c r="M134" t="s">
        <v>8079</v>
      </c>
    </row>
    <row r="135" spans="1:14">
      <c r="A135">
        <v>133</v>
      </c>
      <c r="B135" t="s">
        <v>578</v>
      </c>
      <c r="C135">
        <v>14</v>
      </c>
      <c r="D135" t="s">
        <v>8080</v>
      </c>
      <c r="E135" t="s">
        <v>8081</v>
      </c>
      <c r="F135" t="s">
        <v>8082</v>
      </c>
      <c r="G135" t="s">
        <v>8083</v>
      </c>
      <c r="H135">
        <v>2009</v>
      </c>
      <c r="I135" t="s">
        <v>97</v>
      </c>
      <c r="J135" t="s">
        <v>22</v>
      </c>
      <c r="K135" t="s">
        <v>8084</v>
      </c>
      <c r="L135">
        <v>143</v>
      </c>
    </row>
    <row r="136" spans="1:14">
      <c r="A136">
        <v>134</v>
      </c>
      <c r="B136" t="s">
        <v>578</v>
      </c>
      <c r="C136">
        <v>14</v>
      </c>
      <c r="D136" t="s">
        <v>8085</v>
      </c>
      <c r="E136" t="s">
        <v>8086</v>
      </c>
      <c r="F136" t="s">
        <v>8087</v>
      </c>
      <c r="G136" t="s">
        <v>642</v>
      </c>
      <c r="H136">
        <v>2010</v>
      </c>
      <c r="I136" t="s">
        <v>535</v>
      </c>
      <c r="J136" t="s">
        <v>22</v>
      </c>
      <c r="K136" t="s">
        <v>8088</v>
      </c>
      <c r="L136">
        <v>81</v>
      </c>
      <c r="M136" t="s">
        <v>8089</v>
      </c>
    </row>
    <row r="137" spans="1:14">
      <c r="A137">
        <v>135</v>
      </c>
      <c r="B137" t="s">
        <v>578</v>
      </c>
      <c r="C137">
        <v>14</v>
      </c>
      <c r="D137" t="s">
        <v>8090</v>
      </c>
      <c r="E137" t="s">
        <v>8091</v>
      </c>
      <c r="F137" t="s">
        <v>8092</v>
      </c>
      <c r="G137" t="s">
        <v>875</v>
      </c>
      <c r="H137">
        <v>1990</v>
      </c>
      <c r="I137" t="s">
        <v>535</v>
      </c>
      <c r="J137" t="s">
        <v>22</v>
      </c>
      <c r="K137" t="s">
        <v>8093</v>
      </c>
      <c r="L137">
        <v>84</v>
      </c>
    </row>
    <row r="138" spans="1:14">
      <c r="A138">
        <v>136</v>
      </c>
      <c r="B138" t="s">
        <v>578</v>
      </c>
      <c r="C138">
        <v>14</v>
      </c>
      <c r="D138" t="s">
        <v>8094</v>
      </c>
      <c r="E138" t="s">
        <v>8095</v>
      </c>
      <c r="F138" t="s">
        <v>8096</v>
      </c>
      <c r="G138" t="s">
        <v>8097</v>
      </c>
      <c r="H138">
        <v>2008</v>
      </c>
      <c r="I138" t="s">
        <v>535</v>
      </c>
      <c r="J138" t="s">
        <v>22</v>
      </c>
      <c r="K138" t="s">
        <v>8098</v>
      </c>
      <c r="L138">
        <v>26</v>
      </c>
    </row>
    <row r="139" spans="1:14">
      <c r="A139">
        <v>137</v>
      </c>
      <c r="B139" t="s">
        <v>578</v>
      </c>
      <c r="C139">
        <v>14</v>
      </c>
      <c r="D139" t="s">
        <v>8099</v>
      </c>
      <c r="E139" t="s">
        <v>8100</v>
      </c>
      <c r="F139" t="s">
        <v>8101</v>
      </c>
      <c r="G139" t="s">
        <v>8102</v>
      </c>
      <c r="H139">
        <v>1988</v>
      </c>
      <c r="I139" t="s">
        <v>413</v>
      </c>
      <c r="J139" t="s">
        <v>22</v>
      </c>
      <c r="K139" t="s">
        <v>8103</v>
      </c>
      <c r="L139">
        <v>98</v>
      </c>
    </row>
    <row r="140" spans="1:14">
      <c r="A140">
        <v>138</v>
      </c>
      <c r="B140" t="s">
        <v>578</v>
      </c>
      <c r="C140">
        <v>14</v>
      </c>
      <c r="D140" t="s">
        <v>8104</v>
      </c>
      <c r="E140" t="s">
        <v>8105</v>
      </c>
      <c r="F140" t="s">
        <v>8106</v>
      </c>
      <c r="G140" t="s">
        <v>8107</v>
      </c>
      <c r="H140">
        <v>2007</v>
      </c>
      <c r="J140" t="s">
        <v>22</v>
      </c>
      <c r="K140" t="s">
        <v>8108</v>
      </c>
      <c r="L140">
        <v>84</v>
      </c>
    </row>
    <row r="141" spans="1:14">
      <c r="A141">
        <v>139</v>
      </c>
      <c r="B141" t="s">
        <v>578</v>
      </c>
      <c r="C141">
        <v>14</v>
      </c>
      <c r="D141" t="s">
        <v>8109</v>
      </c>
      <c r="E141" t="s">
        <v>8110</v>
      </c>
      <c r="F141" t="s">
        <v>8111</v>
      </c>
      <c r="G141" t="s">
        <v>8112</v>
      </c>
      <c r="H141">
        <v>1987</v>
      </c>
      <c r="I141" t="s">
        <v>535</v>
      </c>
      <c r="J141" t="s">
        <v>22</v>
      </c>
      <c r="K141" t="s">
        <v>8113</v>
      </c>
      <c r="L141">
        <v>107</v>
      </c>
    </row>
    <row r="142" spans="1:14">
      <c r="A142">
        <v>140</v>
      </c>
      <c r="B142" t="s">
        <v>578</v>
      </c>
      <c r="C142">
        <v>14</v>
      </c>
      <c r="D142" t="s">
        <v>8114</v>
      </c>
      <c r="E142" t="s">
        <v>8115</v>
      </c>
      <c r="F142" t="s">
        <v>8116</v>
      </c>
      <c r="G142" t="s">
        <v>8117</v>
      </c>
      <c r="H142">
        <v>1973</v>
      </c>
      <c r="I142" t="s">
        <v>535</v>
      </c>
      <c r="J142" t="s">
        <v>22</v>
      </c>
      <c r="K142" t="s">
        <v>8118</v>
      </c>
      <c r="L142">
        <v>40</v>
      </c>
    </row>
    <row r="143" spans="1:14">
      <c r="A143">
        <v>141</v>
      </c>
      <c r="B143" t="s">
        <v>589</v>
      </c>
      <c r="C143">
        <v>15</v>
      </c>
      <c r="D143" t="s">
        <v>8119</v>
      </c>
      <c r="E143" t="s">
        <v>8120</v>
      </c>
      <c r="F143" t="s">
        <v>8121</v>
      </c>
      <c r="G143" t="s">
        <v>8122</v>
      </c>
      <c r="H143">
        <v>2001</v>
      </c>
      <c r="I143" t="s">
        <v>97</v>
      </c>
      <c r="J143" t="s">
        <v>22</v>
      </c>
      <c r="K143" t="s">
        <v>8123</v>
      </c>
      <c r="L143">
        <v>80</v>
      </c>
    </row>
    <row r="144" spans="1:14">
      <c r="A144">
        <v>142</v>
      </c>
      <c r="B144" t="s">
        <v>589</v>
      </c>
      <c r="C144">
        <v>15</v>
      </c>
      <c r="D144" t="s">
        <v>8124</v>
      </c>
      <c r="E144" t="s">
        <v>8125</v>
      </c>
      <c r="F144" t="s">
        <v>8126</v>
      </c>
      <c r="G144" t="s">
        <v>7705</v>
      </c>
      <c r="H144">
        <v>2007</v>
      </c>
      <c r="I144" t="s">
        <v>97</v>
      </c>
      <c r="J144" t="s">
        <v>22</v>
      </c>
      <c r="K144" t="s">
        <v>8127</v>
      </c>
      <c r="L144">
        <v>80</v>
      </c>
    </row>
    <row r="145" spans="1:14">
      <c r="A145">
        <v>143</v>
      </c>
      <c r="B145" t="s">
        <v>589</v>
      </c>
      <c r="C145">
        <v>15</v>
      </c>
      <c r="D145" t="s">
        <v>8128</v>
      </c>
      <c r="E145" t="s">
        <v>8129</v>
      </c>
      <c r="F145" t="s">
        <v>8130</v>
      </c>
      <c r="G145" t="s">
        <v>8131</v>
      </c>
      <c r="H145">
        <v>1993</v>
      </c>
      <c r="I145" t="s">
        <v>353</v>
      </c>
      <c r="J145" t="s">
        <v>22</v>
      </c>
      <c r="K145" t="s">
        <v>8132</v>
      </c>
      <c r="L145">
        <v>49</v>
      </c>
    </row>
    <row r="146" spans="1:14">
      <c r="A146">
        <v>144</v>
      </c>
      <c r="B146" t="s">
        <v>589</v>
      </c>
      <c r="C146">
        <v>15</v>
      </c>
      <c r="D146" t="s">
        <v>8133</v>
      </c>
      <c r="E146" t="s">
        <v>8134</v>
      </c>
      <c r="F146" t="s">
        <v>8135</v>
      </c>
      <c r="G146" t="s">
        <v>8136</v>
      </c>
      <c r="H146">
        <v>2008</v>
      </c>
      <c r="J146" t="s">
        <v>22</v>
      </c>
      <c r="K146" t="s">
        <v>8137</v>
      </c>
      <c r="L146">
        <v>39</v>
      </c>
      <c r="M146" t="s">
        <v>8134</v>
      </c>
      <c r="N146" t="s">
        <v>1717</v>
      </c>
    </row>
    <row r="147" spans="1:14">
      <c r="A147">
        <v>145</v>
      </c>
      <c r="B147" t="s">
        <v>589</v>
      </c>
      <c r="C147">
        <v>15</v>
      </c>
      <c r="D147" t="s">
        <v>8138</v>
      </c>
      <c r="E147" t="s">
        <v>8139</v>
      </c>
      <c r="F147" t="s">
        <v>8140</v>
      </c>
      <c r="G147" t="s">
        <v>8141</v>
      </c>
      <c r="H147">
        <v>2002</v>
      </c>
      <c r="I147" t="s">
        <v>535</v>
      </c>
      <c r="J147" t="s">
        <v>22</v>
      </c>
      <c r="K147" t="s">
        <v>8142</v>
      </c>
      <c r="L147">
        <v>64</v>
      </c>
      <c r="M147" t="s">
        <v>8143</v>
      </c>
    </row>
    <row r="148" spans="1:14">
      <c r="A148">
        <v>146</v>
      </c>
      <c r="B148" t="s">
        <v>589</v>
      </c>
      <c r="C148">
        <v>15</v>
      </c>
      <c r="D148" t="s">
        <v>8144</v>
      </c>
      <c r="E148" t="s">
        <v>8145</v>
      </c>
      <c r="F148" t="s">
        <v>8146</v>
      </c>
      <c r="G148" t="s">
        <v>8147</v>
      </c>
      <c r="H148">
        <v>1994</v>
      </c>
      <c r="I148" t="s">
        <v>863</v>
      </c>
      <c r="J148" t="s">
        <v>22</v>
      </c>
      <c r="K148" t="s">
        <v>8148</v>
      </c>
      <c r="L148">
        <v>20</v>
      </c>
    </row>
    <row r="149" spans="1:14">
      <c r="A149">
        <v>147</v>
      </c>
      <c r="B149" t="s">
        <v>589</v>
      </c>
      <c r="C149">
        <v>15</v>
      </c>
      <c r="D149" t="s">
        <v>8149</v>
      </c>
      <c r="E149" t="s">
        <v>8150</v>
      </c>
      <c r="F149" t="s">
        <v>8151</v>
      </c>
      <c r="G149" t="s">
        <v>8152</v>
      </c>
      <c r="H149">
        <v>1986</v>
      </c>
      <c r="I149" t="s">
        <v>97</v>
      </c>
      <c r="J149" t="s">
        <v>22</v>
      </c>
      <c r="K149" t="s">
        <v>8153</v>
      </c>
      <c r="L149">
        <v>22</v>
      </c>
    </row>
    <row r="150" spans="1:14">
      <c r="A150">
        <v>148</v>
      </c>
      <c r="B150" t="s">
        <v>589</v>
      </c>
      <c r="C150">
        <v>15</v>
      </c>
      <c r="D150" t="s">
        <v>8154</v>
      </c>
      <c r="E150" t="s">
        <v>8155</v>
      </c>
      <c r="F150" t="s">
        <v>8156</v>
      </c>
      <c r="G150" t="s">
        <v>8157</v>
      </c>
      <c r="H150">
        <v>2000</v>
      </c>
      <c r="I150" t="s">
        <v>535</v>
      </c>
      <c r="J150" t="s">
        <v>22</v>
      </c>
      <c r="K150" t="s">
        <v>8158</v>
      </c>
      <c r="L150">
        <v>67</v>
      </c>
    </row>
    <row r="151" spans="1:14">
      <c r="A151">
        <v>149</v>
      </c>
      <c r="B151" t="s">
        <v>589</v>
      </c>
      <c r="C151">
        <v>15</v>
      </c>
      <c r="D151" t="s">
        <v>8159</v>
      </c>
      <c r="E151" t="s">
        <v>8160</v>
      </c>
      <c r="F151" t="s">
        <v>8161</v>
      </c>
      <c r="G151" t="s">
        <v>8162</v>
      </c>
      <c r="H151">
        <v>2009</v>
      </c>
      <c r="I151" t="s">
        <v>7825</v>
      </c>
      <c r="J151" t="s">
        <v>22</v>
      </c>
      <c r="K151" t="s">
        <v>8163</v>
      </c>
      <c r="L151">
        <v>27</v>
      </c>
      <c r="M151" t="s">
        <v>8160</v>
      </c>
      <c r="N151" t="s">
        <v>1717</v>
      </c>
    </row>
    <row r="152" spans="1:14">
      <c r="A152">
        <v>150</v>
      </c>
      <c r="B152" t="s">
        <v>589</v>
      </c>
      <c r="C152">
        <v>15</v>
      </c>
      <c r="D152" t="s">
        <v>8164</v>
      </c>
      <c r="E152" t="s">
        <v>8165</v>
      </c>
      <c r="F152" t="s">
        <v>8166</v>
      </c>
      <c r="J152" t="s">
        <v>167</v>
      </c>
      <c r="K152" t="s">
        <v>8167</v>
      </c>
      <c r="L152">
        <v>86</v>
      </c>
      <c r="M152" t="s">
        <v>8168</v>
      </c>
      <c r="N152" t="s">
        <v>4501</v>
      </c>
    </row>
    <row r="153" spans="1:14">
      <c r="A153">
        <v>151</v>
      </c>
      <c r="B153" t="s">
        <v>25</v>
      </c>
      <c r="C153">
        <v>16</v>
      </c>
      <c r="D153" t="s">
        <v>8169</v>
      </c>
      <c r="E153" t="s">
        <v>8170</v>
      </c>
      <c r="F153" t="s">
        <v>8171</v>
      </c>
      <c r="G153" t="s">
        <v>8172</v>
      </c>
      <c r="H153">
        <v>2004</v>
      </c>
      <c r="I153" t="s">
        <v>8173</v>
      </c>
      <c r="J153" t="s">
        <v>22</v>
      </c>
      <c r="K153" t="s">
        <v>8174</v>
      </c>
      <c r="L153">
        <v>65</v>
      </c>
      <c r="M153" t="s">
        <v>8170</v>
      </c>
      <c r="N153" t="s">
        <v>24</v>
      </c>
    </row>
    <row r="154" spans="1:14">
      <c r="A154">
        <v>152</v>
      </c>
      <c r="B154" t="s">
        <v>25</v>
      </c>
      <c r="C154">
        <v>16</v>
      </c>
      <c r="D154" t="s">
        <v>8175</v>
      </c>
      <c r="E154" t="s">
        <v>8176</v>
      </c>
      <c r="F154" t="s">
        <v>8177</v>
      </c>
      <c r="G154" t="s">
        <v>1525</v>
      </c>
      <c r="H154">
        <v>2011</v>
      </c>
      <c r="J154" t="s">
        <v>22</v>
      </c>
      <c r="K154" t="s">
        <v>8178</v>
      </c>
      <c r="L154">
        <v>25</v>
      </c>
      <c r="M154" t="s">
        <v>8179</v>
      </c>
    </row>
    <row r="155" spans="1:14">
      <c r="A155">
        <v>153</v>
      </c>
      <c r="B155" t="s">
        <v>25</v>
      </c>
      <c r="C155">
        <v>16</v>
      </c>
      <c r="D155" t="s">
        <v>8180</v>
      </c>
      <c r="E155" t="s">
        <v>8181</v>
      </c>
      <c r="F155" t="s">
        <v>8182</v>
      </c>
      <c r="I155" t="s">
        <v>5235</v>
      </c>
      <c r="J155" t="s">
        <v>167</v>
      </c>
      <c r="K155" t="s">
        <v>8183</v>
      </c>
      <c r="L155">
        <v>90</v>
      </c>
      <c r="M155" t="s">
        <v>8181</v>
      </c>
      <c r="N155" t="s">
        <v>4501</v>
      </c>
    </row>
    <row r="156" spans="1:14">
      <c r="A156">
        <v>154</v>
      </c>
      <c r="B156" t="s">
        <v>25</v>
      </c>
      <c r="C156">
        <v>16</v>
      </c>
      <c r="D156" t="s">
        <v>8184</v>
      </c>
      <c r="E156" t="s">
        <v>8185</v>
      </c>
      <c r="F156" t="s">
        <v>8186</v>
      </c>
      <c r="G156" t="s">
        <v>8187</v>
      </c>
      <c r="H156">
        <v>1993</v>
      </c>
      <c r="I156" t="s">
        <v>863</v>
      </c>
      <c r="J156" t="s">
        <v>22</v>
      </c>
      <c r="K156" t="s">
        <v>8188</v>
      </c>
      <c r="L156">
        <v>21</v>
      </c>
    </row>
    <row r="157" spans="1:14">
      <c r="A157">
        <v>155</v>
      </c>
      <c r="B157" t="s">
        <v>25</v>
      </c>
      <c r="C157">
        <v>16</v>
      </c>
      <c r="D157" t="s">
        <v>8189</v>
      </c>
      <c r="E157" t="s">
        <v>8190</v>
      </c>
      <c r="F157" t="s">
        <v>8191</v>
      </c>
      <c r="G157" t="s">
        <v>8192</v>
      </c>
      <c r="H157">
        <v>2007</v>
      </c>
      <c r="I157" t="s">
        <v>97</v>
      </c>
      <c r="J157" t="s">
        <v>22</v>
      </c>
      <c r="K157" t="s">
        <v>8193</v>
      </c>
      <c r="L157">
        <v>58</v>
      </c>
    </row>
    <row r="158" spans="1:14">
      <c r="A158">
        <v>156</v>
      </c>
      <c r="B158" t="s">
        <v>25</v>
      </c>
      <c r="C158">
        <v>16</v>
      </c>
      <c r="D158" t="s">
        <v>8194</v>
      </c>
      <c r="E158" t="s">
        <v>8195</v>
      </c>
      <c r="F158" t="s">
        <v>8196</v>
      </c>
      <c r="G158" t="s">
        <v>20</v>
      </c>
      <c r="H158">
        <v>1996</v>
      </c>
      <c r="J158" t="s">
        <v>22</v>
      </c>
      <c r="K158" t="s">
        <v>8197</v>
      </c>
      <c r="L158">
        <v>61</v>
      </c>
    </row>
    <row r="159" spans="1:14">
      <c r="A159">
        <v>157</v>
      </c>
      <c r="B159" t="s">
        <v>25</v>
      </c>
      <c r="C159">
        <v>16</v>
      </c>
      <c r="D159" t="s">
        <v>8198</v>
      </c>
      <c r="E159" t="s">
        <v>8199</v>
      </c>
      <c r="F159" t="s">
        <v>8200</v>
      </c>
      <c r="G159" t="s">
        <v>20</v>
      </c>
      <c r="H159">
        <v>2001</v>
      </c>
      <c r="I159" t="s">
        <v>181</v>
      </c>
      <c r="J159" t="s">
        <v>22</v>
      </c>
      <c r="K159" t="s">
        <v>8201</v>
      </c>
      <c r="L159">
        <v>96</v>
      </c>
    </row>
    <row r="160" spans="1:14">
      <c r="A160">
        <v>158</v>
      </c>
      <c r="B160" t="s">
        <v>25</v>
      </c>
      <c r="C160">
        <v>16</v>
      </c>
      <c r="D160" t="s">
        <v>8202</v>
      </c>
      <c r="E160" t="s">
        <v>8203</v>
      </c>
      <c r="F160" t="s">
        <v>7781</v>
      </c>
      <c r="G160" t="s">
        <v>1133</v>
      </c>
      <c r="H160">
        <v>2000</v>
      </c>
      <c r="I160" t="s">
        <v>97</v>
      </c>
      <c r="J160" t="s">
        <v>22</v>
      </c>
      <c r="K160" t="s">
        <v>8204</v>
      </c>
      <c r="L160">
        <v>112</v>
      </c>
    </row>
    <row r="161" spans="1:14">
      <c r="A161">
        <v>159</v>
      </c>
      <c r="B161" t="s">
        <v>25</v>
      </c>
      <c r="C161">
        <v>16</v>
      </c>
      <c r="D161" t="s">
        <v>8205</v>
      </c>
      <c r="E161" t="s">
        <v>8206</v>
      </c>
      <c r="F161" t="s">
        <v>8207</v>
      </c>
      <c r="G161" t="s">
        <v>7969</v>
      </c>
      <c r="H161">
        <v>2009</v>
      </c>
      <c r="I161" t="s">
        <v>863</v>
      </c>
      <c r="J161" t="s">
        <v>22</v>
      </c>
      <c r="K161" t="s">
        <v>8208</v>
      </c>
      <c r="L161">
        <v>27</v>
      </c>
      <c r="M161" t="s">
        <v>8209</v>
      </c>
    </row>
    <row r="162" spans="1:14">
      <c r="A162">
        <v>160</v>
      </c>
      <c r="B162" t="s">
        <v>25</v>
      </c>
      <c r="C162">
        <v>16</v>
      </c>
      <c r="D162" t="s">
        <v>8210</v>
      </c>
      <c r="E162" t="s">
        <v>8211</v>
      </c>
      <c r="F162" t="s">
        <v>8212</v>
      </c>
      <c r="G162" t="s">
        <v>7953</v>
      </c>
      <c r="H162">
        <v>2002</v>
      </c>
      <c r="I162" t="s">
        <v>97</v>
      </c>
      <c r="J162" t="s">
        <v>22</v>
      </c>
      <c r="K162" t="s">
        <v>8213</v>
      </c>
      <c r="L162">
        <v>92</v>
      </c>
    </row>
    <row r="163" spans="1:14">
      <c r="A163">
        <v>161</v>
      </c>
      <c r="B163" t="s">
        <v>645</v>
      </c>
      <c r="C163">
        <v>17</v>
      </c>
      <c r="D163" t="s">
        <v>8214</v>
      </c>
      <c r="E163" t="s">
        <v>8215</v>
      </c>
      <c r="F163" t="s">
        <v>8216</v>
      </c>
      <c r="G163" t="s">
        <v>7633</v>
      </c>
      <c r="H163">
        <v>1994</v>
      </c>
      <c r="I163" t="s">
        <v>535</v>
      </c>
      <c r="J163" t="s">
        <v>22</v>
      </c>
      <c r="K163" t="s">
        <v>8217</v>
      </c>
      <c r="L163">
        <v>73</v>
      </c>
    </row>
    <row r="164" spans="1:14">
      <c r="A164">
        <v>162</v>
      </c>
      <c r="B164" t="s">
        <v>645</v>
      </c>
      <c r="C164">
        <v>17</v>
      </c>
      <c r="D164" t="s">
        <v>8218</v>
      </c>
      <c r="E164" t="s">
        <v>8219</v>
      </c>
      <c r="F164" t="s">
        <v>8220</v>
      </c>
      <c r="G164" t="s">
        <v>534</v>
      </c>
      <c r="H164">
        <v>1997</v>
      </c>
      <c r="I164" t="s">
        <v>535</v>
      </c>
      <c r="J164" t="s">
        <v>22</v>
      </c>
      <c r="K164" t="s">
        <v>8221</v>
      </c>
      <c r="L164">
        <v>52</v>
      </c>
    </row>
    <row r="165" spans="1:14">
      <c r="A165">
        <v>163</v>
      </c>
      <c r="B165" t="s">
        <v>645</v>
      </c>
      <c r="C165">
        <v>17</v>
      </c>
      <c r="D165" t="s">
        <v>8222</v>
      </c>
      <c r="E165" t="s">
        <v>8223</v>
      </c>
      <c r="F165" t="s">
        <v>8224</v>
      </c>
      <c r="G165" t="s">
        <v>930</v>
      </c>
      <c r="H165">
        <v>2004</v>
      </c>
      <c r="I165" t="s">
        <v>97</v>
      </c>
      <c r="J165" t="s">
        <v>22</v>
      </c>
      <c r="K165" t="s">
        <v>8225</v>
      </c>
      <c r="L165">
        <v>209</v>
      </c>
    </row>
    <row r="166" spans="1:14">
      <c r="A166">
        <v>164</v>
      </c>
      <c r="B166" t="s">
        <v>645</v>
      </c>
      <c r="C166">
        <v>17</v>
      </c>
      <c r="D166" t="s">
        <v>8226</v>
      </c>
      <c r="E166" t="s">
        <v>8227</v>
      </c>
      <c r="F166" t="s">
        <v>8228</v>
      </c>
      <c r="G166" t="s">
        <v>8229</v>
      </c>
      <c r="H166">
        <v>1990</v>
      </c>
      <c r="I166" t="s">
        <v>8230</v>
      </c>
      <c r="J166" t="s">
        <v>22</v>
      </c>
      <c r="K166" t="s">
        <v>8231</v>
      </c>
      <c r="L166">
        <v>68</v>
      </c>
    </row>
    <row r="167" spans="1:14">
      <c r="A167">
        <v>165</v>
      </c>
      <c r="B167" t="s">
        <v>645</v>
      </c>
      <c r="C167">
        <v>17</v>
      </c>
      <c r="D167" t="s">
        <v>8232</v>
      </c>
      <c r="E167" t="s">
        <v>8233</v>
      </c>
      <c r="F167" t="s">
        <v>8234</v>
      </c>
      <c r="G167" t="s">
        <v>8235</v>
      </c>
      <c r="H167">
        <v>2002</v>
      </c>
      <c r="I167" t="s">
        <v>535</v>
      </c>
      <c r="J167" t="s">
        <v>22</v>
      </c>
      <c r="K167" t="s">
        <v>8236</v>
      </c>
      <c r="L167">
        <v>24</v>
      </c>
    </row>
    <row r="168" spans="1:14">
      <c r="A168">
        <v>166</v>
      </c>
      <c r="B168" t="s">
        <v>645</v>
      </c>
      <c r="C168">
        <v>17</v>
      </c>
      <c r="D168" t="s">
        <v>8237</v>
      </c>
      <c r="E168" t="s">
        <v>8238</v>
      </c>
      <c r="F168" t="s">
        <v>8239</v>
      </c>
      <c r="G168" t="s">
        <v>2974</v>
      </c>
      <c r="H168">
        <v>2011</v>
      </c>
      <c r="I168" t="s">
        <v>97</v>
      </c>
      <c r="J168" t="s">
        <v>22</v>
      </c>
      <c r="K168" t="s">
        <v>8240</v>
      </c>
      <c r="L168">
        <v>67</v>
      </c>
      <c r="M168" t="s">
        <v>8241</v>
      </c>
    </row>
    <row r="169" spans="1:14">
      <c r="A169">
        <v>167</v>
      </c>
      <c r="B169" t="s">
        <v>645</v>
      </c>
      <c r="C169">
        <v>17</v>
      </c>
      <c r="D169" t="s">
        <v>8242</v>
      </c>
      <c r="E169" t="s">
        <v>8243</v>
      </c>
      <c r="F169" t="s">
        <v>8244</v>
      </c>
      <c r="G169" t="s">
        <v>8245</v>
      </c>
      <c r="H169">
        <v>1999</v>
      </c>
      <c r="I169" t="s">
        <v>535</v>
      </c>
      <c r="J169" t="s">
        <v>22</v>
      </c>
      <c r="K169" t="s">
        <v>8246</v>
      </c>
      <c r="L169">
        <v>126</v>
      </c>
    </row>
    <row r="170" spans="1:14">
      <c r="A170">
        <v>168</v>
      </c>
      <c r="B170" t="s">
        <v>645</v>
      </c>
      <c r="C170">
        <v>17</v>
      </c>
      <c r="D170" t="s">
        <v>8247</v>
      </c>
      <c r="E170" t="s">
        <v>8248</v>
      </c>
      <c r="F170" t="s">
        <v>8249</v>
      </c>
      <c r="G170" t="s">
        <v>8250</v>
      </c>
      <c r="H170">
        <v>1989</v>
      </c>
      <c r="I170" t="s">
        <v>535</v>
      </c>
      <c r="J170" t="s">
        <v>22</v>
      </c>
      <c r="K170" t="s">
        <v>8251</v>
      </c>
      <c r="L170">
        <v>40</v>
      </c>
    </row>
    <row r="171" spans="1:14">
      <c r="A171">
        <v>169</v>
      </c>
      <c r="B171" t="s">
        <v>645</v>
      </c>
      <c r="C171">
        <v>17</v>
      </c>
      <c r="D171" t="s">
        <v>8252</v>
      </c>
      <c r="E171" t="s">
        <v>8253</v>
      </c>
      <c r="F171" t="s">
        <v>8254</v>
      </c>
      <c r="G171" t="s">
        <v>412</v>
      </c>
      <c r="H171">
        <v>1949</v>
      </c>
      <c r="I171" t="s">
        <v>413</v>
      </c>
      <c r="J171" t="s">
        <v>22</v>
      </c>
      <c r="K171" t="s">
        <v>8255</v>
      </c>
      <c r="L171">
        <v>35</v>
      </c>
      <c r="N171" t="s">
        <v>34</v>
      </c>
    </row>
    <row r="172" spans="1:14">
      <c r="A172">
        <v>170</v>
      </c>
      <c r="B172" t="s">
        <v>645</v>
      </c>
      <c r="C172">
        <v>17</v>
      </c>
      <c r="D172" t="s">
        <v>8256</v>
      </c>
      <c r="E172" t="s">
        <v>8257</v>
      </c>
      <c r="F172" t="s">
        <v>8258</v>
      </c>
      <c r="G172" t="s">
        <v>7897</v>
      </c>
      <c r="H172">
        <v>2011</v>
      </c>
      <c r="I172" t="s">
        <v>97</v>
      </c>
      <c r="J172" t="s">
        <v>22</v>
      </c>
      <c r="K172" t="s">
        <v>8259</v>
      </c>
      <c r="L172">
        <v>56</v>
      </c>
    </row>
    <row r="173" spans="1:14">
      <c r="A173">
        <v>171</v>
      </c>
      <c r="B173" t="s">
        <v>596</v>
      </c>
      <c r="C173">
        <v>18</v>
      </c>
      <c r="D173" t="s">
        <v>8260</v>
      </c>
      <c r="E173" t="s">
        <v>8261</v>
      </c>
      <c r="F173" t="s">
        <v>8262</v>
      </c>
      <c r="J173" t="s">
        <v>167</v>
      </c>
      <c r="K173" t="s">
        <v>8263</v>
      </c>
      <c r="L173">
        <v>18</v>
      </c>
      <c r="M173" t="s">
        <v>8261</v>
      </c>
      <c r="N173" t="s">
        <v>24</v>
      </c>
    </row>
    <row r="174" spans="1:14">
      <c r="A174">
        <v>172</v>
      </c>
      <c r="B174" t="s">
        <v>596</v>
      </c>
      <c r="C174">
        <v>18</v>
      </c>
      <c r="D174" t="s">
        <v>8264</v>
      </c>
      <c r="E174" t="s">
        <v>8265</v>
      </c>
      <c r="F174" t="s">
        <v>8266</v>
      </c>
      <c r="G174" t="s">
        <v>8267</v>
      </c>
      <c r="H174">
        <v>2005</v>
      </c>
      <c r="I174" t="s">
        <v>97</v>
      </c>
      <c r="J174" t="s">
        <v>22</v>
      </c>
      <c r="K174" t="s">
        <v>8268</v>
      </c>
      <c r="L174">
        <v>64</v>
      </c>
    </row>
    <row r="175" spans="1:14">
      <c r="A175">
        <v>173</v>
      </c>
      <c r="B175" t="s">
        <v>596</v>
      </c>
      <c r="C175">
        <v>18</v>
      </c>
      <c r="D175" t="s">
        <v>8269</v>
      </c>
      <c r="E175" t="s">
        <v>8270</v>
      </c>
      <c r="F175" t="s">
        <v>8271</v>
      </c>
      <c r="G175" t="s">
        <v>7805</v>
      </c>
      <c r="H175">
        <v>2002</v>
      </c>
      <c r="I175" t="s">
        <v>97</v>
      </c>
      <c r="J175" t="s">
        <v>22</v>
      </c>
      <c r="K175" t="s">
        <v>8272</v>
      </c>
      <c r="L175">
        <v>207</v>
      </c>
    </row>
    <row r="176" spans="1:14">
      <c r="A176">
        <v>174</v>
      </c>
      <c r="B176" t="s">
        <v>596</v>
      </c>
      <c r="C176">
        <v>18</v>
      </c>
      <c r="D176" t="s">
        <v>8273</v>
      </c>
      <c r="E176" t="s">
        <v>8274</v>
      </c>
      <c r="F176" t="s">
        <v>8275</v>
      </c>
      <c r="G176" t="s">
        <v>8276</v>
      </c>
      <c r="H176">
        <v>1994</v>
      </c>
      <c r="J176" t="s">
        <v>7479</v>
      </c>
      <c r="K176" t="s">
        <v>8277</v>
      </c>
      <c r="L176">
        <v>244</v>
      </c>
    </row>
    <row r="177" spans="1:14">
      <c r="A177">
        <v>175</v>
      </c>
      <c r="B177" t="s">
        <v>596</v>
      </c>
      <c r="C177">
        <v>18</v>
      </c>
      <c r="D177" t="s">
        <v>8278</v>
      </c>
      <c r="E177" t="s">
        <v>8279</v>
      </c>
      <c r="F177" t="s">
        <v>8280</v>
      </c>
      <c r="G177" t="s">
        <v>8281</v>
      </c>
      <c r="H177">
        <v>2005</v>
      </c>
      <c r="I177" t="s">
        <v>8282</v>
      </c>
      <c r="J177" t="s">
        <v>22</v>
      </c>
      <c r="K177" t="s">
        <v>8283</v>
      </c>
      <c r="L177">
        <v>22</v>
      </c>
    </row>
    <row r="178" spans="1:14">
      <c r="A178">
        <v>176</v>
      </c>
      <c r="B178" t="s">
        <v>596</v>
      </c>
      <c r="C178">
        <v>18</v>
      </c>
      <c r="D178" t="s">
        <v>8284</v>
      </c>
      <c r="E178" t="s">
        <v>8285</v>
      </c>
      <c r="F178" t="s">
        <v>8286</v>
      </c>
      <c r="G178" t="s">
        <v>8287</v>
      </c>
      <c r="H178">
        <v>2006</v>
      </c>
      <c r="I178" t="s">
        <v>97</v>
      </c>
      <c r="J178" t="s">
        <v>22</v>
      </c>
      <c r="K178" t="s">
        <v>8288</v>
      </c>
      <c r="L178">
        <v>58</v>
      </c>
    </row>
    <row r="179" spans="1:14">
      <c r="A179">
        <v>177</v>
      </c>
      <c r="B179" t="s">
        <v>596</v>
      </c>
      <c r="C179">
        <v>18</v>
      </c>
      <c r="D179" t="s">
        <v>8289</v>
      </c>
      <c r="E179" t="s">
        <v>8290</v>
      </c>
      <c r="F179" t="s">
        <v>7922</v>
      </c>
      <c r="G179" t="s">
        <v>8291</v>
      </c>
      <c r="H179">
        <v>2001</v>
      </c>
      <c r="I179" t="s">
        <v>97</v>
      </c>
      <c r="J179" t="s">
        <v>22</v>
      </c>
      <c r="K179" t="s">
        <v>8292</v>
      </c>
      <c r="L179">
        <v>56</v>
      </c>
    </row>
    <row r="180" spans="1:14">
      <c r="A180">
        <v>178</v>
      </c>
      <c r="B180" t="s">
        <v>596</v>
      </c>
      <c r="C180">
        <v>18</v>
      </c>
      <c r="D180" t="s">
        <v>8293</v>
      </c>
      <c r="E180" t="s">
        <v>8294</v>
      </c>
      <c r="F180" t="s">
        <v>8295</v>
      </c>
      <c r="G180" t="s">
        <v>909</v>
      </c>
      <c r="H180">
        <v>1998</v>
      </c>
      <c r="I180" t="s">
        <v>97</v>
      </c>
      <c r="J180" t="s">
        <v>22</v>
      </c>
      <c r="K180" t="s">
        <v>8296</v>
      </c>
      <c r="L180">
        <v>117</v>
      </c>
    </row>
    <row r="181" spans="1:14">
      <c r="A181">
        <v>179</v>
      </c>
      <c r="B181" t="s">
        <v>596</v>
      </c>
      <c r="C181">
        <v>18</v>
      </c>
      <c r="D181" t="s">
        <v>8297</v>
      </c>
      <c r="E181" t="s">
        <v>8298</v>
      </c>
      <c r="F181" t="s">
        <v>8299</v>
      </c>
      <c r="G181" t="s">
        <v>3503</v>
      </c>
      <c r="H181">
        <v>2010</v>
      </c>
      <c r="I181" t="s">
        <v>212</v>
      </c>
      <c r="J181" t="s">
        <v>22</v>
      </c>
      <c r="K181" t="s">
        <v>8300</v>
      </c>
      <c r="L181">
        <v>305</v>
      </c>
      <c r="M181" t="s">
        <v>8301</v>
      </c>
    </row>
    <row r="182" spans="1:14">
      <c r="A182">
        <v>180</v>
      </c>
      <c r="B182" t="s">
        <v>596</v>
      </c>
      <c r="C182">
        <v>18</v>
      </c>
      <c r="D182" t="s">
        <v>8302</v>
      </c>
      <c r="E182" t="s">
        <v>8303</v>
      </c>
      <c r="F182" t="s">
        <v>8304</v>
      </c>
      <c r="G182" t="s">
        <v>8305</v>
      </c>
      <c r="H182">
        <v>1997</v>
      </c>
      <c r="I182" t="s">
        <v>181</v>
      </c>
      <c r="J182" t="s">
        <v>22</v>
      </c>
      <c r="K182" t="s">
        <v>8306</v>
      </c>
      <c r="L182">
        <v>49</v>
      </c>
    </row>
    <row r="183" spans="1:14">
      <c r="A183">
        <v>181</v>
      </c>
      <c r="B183" t="s">
        <v>1660</v>
      </c>
      <c r="C183">
        <v>19</v>
      </c>
      <c r="D183" t="s">
        <v>8307</v>
      </c>
      <c r="E183" t="s">
        <v>8308</v>
      </c>
      <c r="F183" t="s">
        <v>8309</v>
      </c>
      <c r="G183" t="s">
        <v>8310</v>
      </c>
      <c r="H183">
        <v>2003</v>
      </c>
      <c r="I183" t="s">
        <v>535</v>
      </c>
      <c r="J183" t="s">
        <v>22</v>
      </c>
      <c r="K183" t="s">
        <v>8311</v>
      </c>
      <c r="L183">
        <v>51</v>
      </c>
    </row>
    <row r="184" spans="1:14">
      <c r="A184">
        <v>182</v>
      </c>
      <c r="B184" t="s">
        <v>1660</v>
      </c>
      <c r="C184">
        <v>19</v>
      </c>
      <c r="D184" t="s">
        <v>8312</v>
      </c>
      <c r="E184" t="s">
        <v>8313</v>
      </c>
      <c r="F184" t="s">
        <v>8032</v>
      </c>
      <c r="G184" t="s">
        <v>8314</v>
      </c>
      <c r="H184">
        <v>2004</v>
      </c>
      <c r="I184" t="s">
        <v>97</v>
      </c>
      <c r="J184" t="s">
        <v>22</v>
      </c>
      <c r="K184" t="s">
        <v>8315</v>
      </c>
      <c r="L184">
        <v>96</v>
      </c>
      <c r="M184" t="s">
        <v>8316</v>
      </c>
    </row>
    <row r="185" spans="1:14">
      <c r="A185">
        <v>183</v>
      </c>
      <c r="B185" t="s">
        <v>1660</v>
      </c>
      <c r="C185">
        <v>19</v>
      </c>
      <c r="D185" t="s">
        <v>8317</v>
      </c>
      <c r="E185" t="s">
        <v>8318</v>
      </c>
      <c r="F185" t="s">
        <v>8319</v>
      </c>
      <c r="G185" t="s">
        <v>8320</v>
      </c>
      <c r="H185">
        <v>2002</v>
      </c>
      <c r="I185" t="s">
        <v>863</v>
      </c>
      <c r="J185" t="s">
        <v>22</v>
      </c>
      <c r="K185" t="s">
        <v>8321</v>
      </c>
      <c r="L185">
        <v>57</v>
      </c>
    </row>
    <row r="186" spans="1:14">
      <c r="A186">
        <v>184</v>
      </c>
      <c r="B186" t="s">
        <v>1660</v>
      </c>
      <c r="C186">
        <v>19</v>
      </c>
      <c r="D186" t="s">
        <v>8322</v>
      </c>
      <c r="E186" t="s">
        <v>8323</v>
      </c>
      <c r="F186" t="s">
        <v>8324</v>
      </c>
      <c r="J186" t="s">
        <v>167</v>
      </c>
      <c r="K186" t="s">
        <v>6065</v>
      </c>
      <c r="L186">
        <v>19</v>
      </c>
      <c r="N186" t="s">
        <v>34</v>
      </c>
    </row>
    <row r="187" spans="1:14">
      <c r="A187">
        <v>185</v>
      </c>
      <c r="B187" t="s">
        <v>1660</v>
      </c>
      <c r="C187">
        <v>19</v>
      </c>
      <c r="D187" t="s">
        <v>8325</v>
      </c>
      <c r="E187" t="s">
        <v>8326</v>
      </c>
      <c r="F187" t="s">
        <v>8327</v>
      </c>
      <c r="J187" t="s">
        <v>167</v>
      </c>
      <c r="K187" t="s">
        <v>8328</v>
      </c>
      <c r="L187">
        <v>25</v>
      </c>
      <c r="M187" t="s">
        <v>8329</v>
      </c>
      <c r="N187" t="s">
        <v>4501</v>
      </c>
    </row>
    <row r="188" spans="1:14">
      <c r="A188">
        <v>186</v>
      </c>
      <c r="B188" t="s">
        <v>1660</v>
      </c>
      <c r="C188">
        <v>19</v>
      </c>
      <c r="D188" t="s">
        <v>8330</v>
      </c>
      <c r="E188" t="s">
        <v>8331</v>
      </c>
      <c r="F188" t="s">
        <v>8332</v>
      </c>
      <c r="G188" t="s">
        <v>187</v>
      </c>
      <c r="H188">
        <v>2004</v>
      </c>
      <c r="J188" t="s">
        <v>22</v>
      </c>
      <c r="K188" t="s">
        <v>8333</v>
      </c>
      <c r="L188">
        <v>65</v>
      </c>
    </row>
    <row r="189" spans="1:14">
      <c r="A189">
        <v>187</v>
      </c>
      <c r="B189" t="s">
        <v>1660</v>
      </c>
      <c r="C189">
        <v>19</v>
      </c>
      <c r="D189" t="s">
        <v>8334</v>
      </c>
      <c r="E189" t="s">
        <v>8335</v>
      </c>
      <c r="F189" t="s">
        <v>8336</v>
      </c>
      <c r="G189" t="s">
        <v>3503</v>
      </c>
      <c r="H189">
        <v>2010</v>
      </c>
      <c r="I189" t="s">
        <v>212</v>
      </c>
      <c r="J189" t="s">
        <v>22</v>
      </c>
      <c r="K189" t="s">
        <v>8337</v>
      </c>
      <c r="L189">
        <v>309</v>
      </c>
      <c r="M189" t="s">
        <v>8338</v>
      </c>
    </row>
    <row r="190" spans="1:14">
      <c r="A190">
        <v>188</v>
      </c>
      <c r="B190" t="s">
        <v>1660</v>
      </c>
      <c r="C190">
        <v>19</v>
      </c>
      <c r="D190" t="s">
        <v>8339</v>
      </c>
      <c r="E190" t="s">
        <v>8340</v>
      </c>
      <c r="F190" t="s">
        <v>8341</v>
      </c>
      <c r="G190" t="s">
        <v>8342</v>
      </c>
      <c r="H190">
        <v>1993</v>
      </c>
      <c r="J190" t="s">
        <v>22</v>
      </c>
      <c r="K190" t="s">
        <v>8343</v>
      </c>
      <c r="L190">
        <v>41</v>
      </c>
    </row>
    <row r="191" spans="1:14">
      <c r="A191">
        <v>189</v>
      </c>
      <c r="B191" t="s">
        <v>1660</v>
      </c>
      <c r="C191">
        <v>19</v>
      </c>
      <c r="D191" t="s">
        <v>8344</v>
      </c>
      <c r="F191" t="s">
        <v>8345</v>
      </c>
      <c r="G191" t="s">
        <v>1133</v>
      </c>
      <c r="H191">
        <v>1996</v>
      </c>
      <c r="I191" t="s">
        <v>1232</v>
      </c>
      <c r="J191" t="s">
        <v>22</v>
      </c>
      <c r="L191">
        <v>73</v>
      </c>
      <c r="N191" t="s">
        <v>34</v>
      </c>
    </row>
    <row r="192" spans="1:14">
      <c r="A192">
        <v>190</v>
      </c>
      <c r="B192" t="s">
        <v>1660</v>
      </c>
      <c r="C192">
        <v>19</v>
      </c>
      <c r="D192" t="s">
        <v>8346</v>
      </c>
      <c r="E192" t="s">
        <v>8347</v>
      </c>
      <c r="F192" t="s">
        <v>8348</v>
      </c>
      <c r="G192" t="s">
        <v>8235</v>
      </c>
      <c r="H192">
        <v>1970</v>
      </c>
      <c r="I192" t="s">
        <v>535</v>
      </c>
      <c r="J192" t="s">
        <v>22</v>
      </c>
      <c r="K192" t="s">
        <v>8349</v>
      </c>
      <c r="L192">
        <v>45</v>
      </c>
    </row>
    <row r="193" spans="1:14">
      <c r="A193">
        <v>191</v>
      </c>
      <c r="B193" t="s">
        <v>4708</v>
      </c>
      <c r="C193">
        <v>20</v>
      </c>
      <c r="D193" t="s">
        <v>8350</v>
      </c>
      <c r="E193" t="s">
        <v>8351</v>
      </c>
      <c r="F193" t="s">
        <v>8352</v>
      </c>
      <c r="G193" t="s">
        <v>8353</v>
      </c>
      <c r="H193">
        <v>2009</v>
      </c>
      <c r="I193" t="s">
        <v>97</v>
      </c>
      <c r="J193" t="s">
        <v>22</v>
      </c>
      <c r="K193" t="s">
        <v>8354</v>
      </c>
      <c r="L193">
        <v>191</v>
      </c>
    </row>
    <row r="194" spans="1:14">
      <c r="A194">
        <v>192</v>
      </c>
      <c r="B194" t="s">
        <v>4708</v>
      </c>
      <c r="C194">
        <v>20</v>
      </c>
      <c r="D194" t="s">
        <v>8355</v>
      </c>
      <c r="E194" t="s">
        <v>8356</v>
      </c>
      <c r="F194" t="s">
        <v>8357</v>
      </c>
      <c r="G194" t="s">
        <v>8358</v>
      </c>
      <c r="H194">
        <v>2007</v>
      </c>
      <c r="I194" t="s">
        <v>863</v>
      </c>
      <c r="J194" t="s">
        <v>22</v>
      </c>
      <c r="K194" t="s">
        <v>8359</v>
      </c>
      <c r="L194">
        <v>40</v>
      </c>
      <c r="M194" t="s">
        <v>8360</v>
      </c>
    </row>
    <row r="195" spans="1:14">
      <c r="A195">
        <v>193</v>
      </c>
      <c r="B195" t="s">
        <v>4708</v>
      </c>
      <c r="C195">
        <v>20</v>
      </c>
      <c r="D195" t="s">
        <v>8361</v>
      </c>
      <c r="E195" t="s">
        <v>8362</v>
      </c>
      <c r="F195" t="s">
        <v>8363</v>
      </c>
      <c r="G195" t="s">
        <v>8364</v>
      </c>
      <c r="H195">
        <v>1994</v>
      </c>
      <c r="I195" t="s">
        <v>1466</v>
      </c>
      <c r="J195" t="s">
        <v>22</v>
      </c>
      <c r="K195" t="s">
        <v>8365</v>
      </c>
      <c r="L195">
        <v>29</v>
      </c>
    </row>
    <row r="196" spans="1:14">
      <c r="A196">
        <v>194</v>
      </c>
      <c r="B196" t="s">
        <v>4708</v>
      </c>
      <c r="C196">
        <v>20</v>
      </c>
      <c r="D196" t="s">
        <v>8366</v>
      </c>
      <c r="E196" t="s">
        <v>8367</v>
      </c>
      <c r="F196" t="s">
        <v>8368</v>
      </c>
      <c r="G196" t="s">
        <v>3089</v>
      </c>
      <c r="H196">
        <v>1999</v>
      </c>
      <c r="I196" t="s">
        <v>8369</v>
      </c>
      <c r="J196" t="s">
        <v>22</v>
      </c>
      <c r="K196" t="s">
        <v>8370</v>
      </c>
      <c r="L196">
        <v>186</v>
      </c>
      <c r="M196" t="s">
        <v>8367</v>
      </c>
      <c r="N196" t="s">
        <v>24</v>
      </c>
    </row>
    <row r="197" spans="1:14">
      <c r="A197">
        <v>195</v>
      </c>
      <c r="B197" t="s">
        <v>4708</v>
      </c>
      <c r="C197">
        <v>20</v>
      </c>
      <c r="D197" t="s">
        <v>8371</v>
      </c>
      <c r="E197" t="s">
        <v>8372</v>
      </c>
      <c r="F197" t="s">
        <v>8373</v>
      </c>
      <c r="J197" t="s">
        <v>119</v>
      </c>
      <c r="K197" t="s">
        <v>8374</v>
      </c>
      <c r="L197">
        <v>69</v>
      </c>
      <c r="N197" t="s">
        <v>4501</v>
      </c>
    </row>
    <row r="198" spans="1:14">
      <c r="A198">
        <v>196</v>
      </c>
      <c r="B198" t="s">
        <v>4708</v>
      </c>
      <c r="C198">
        <v>20</v>
      </c>
      <c r="D198" t="s">
        <v>8375</v>
      </c>
      <c r="E198" t="s">
        <v>8376</v>
      </c>
      <c r="F198" t="s">
        <v>8377</v>
      </c>
      <c r="G198" t="s">
        <v>3503</v>
      </c>
      <c r="H198">
        <v>2011</v>
      </c>
      <c r="I198" t="s">
        <v>212</v>
      </c>
      <c r="J198" t="s">
        <v>22</v>
      </c>
      <c r="K198" t="s">
        <v>8378</v>
      </c>
      <c r="L198">
        <v>68</v>
      </c>
      <c r="M198" t="s">
        <v>8379</v>
      </c>
    </row>
    <row r="199" spans="1:14">
      <c r="A199">
        <v>197</v>
      </c>
      <c r="B199" t="s">
        <v>4708</v>
      </c>
      <c r="C199">
        <v>20</v>
      </c>
      <c r="D199" t="s">
        <v>8380</v>
      </c>
      <c r="F199" t="s">
        <v>8381</v>
      </c>
      <c r="G199" t="s">
        <v>4326</v>
      </c>
      <c r="H199">
        <v>2009</v>
      </c>
      <c r="I199" t="s">
        <v>7525</v>
      </c>
      <c r="J199" t="s">
        <v>22</v>
      </c>
      <c r="L199">
        <v>81</v>
      </c>
      <c r="M199" t="s">
        <v>8382</v>
      </c>
      <c r="N199" t="s">
        <v>34</v>
      </c>
    </row>
    <row r="200" spans="1:14">
      <c r="A200">
        <v>198</v>
      </c>
      <c r="B200" t="s">
        <v>4708</v>
      </c>
      <c r="C200">
        <v>20</v>
      </c>
      <c r="D200" t="s">
        <v>8383</v>
      </c>
      <c r="F200" t="s">
        <v>8384</v>
      </c>
      <c r="I200" t="s">
        <v>8385</v>
      </c>
      <c r="J200" t="s">
        <v>167</v>
      </c>
      <c r="L200">
        <v>13</v>
      </c>
      <c r="N200" t="s">
        <v>34</v>
      </c>
    </row>
    <row r="201" spans="1:14">
      <c r="A201">
        <v>199</v>
      </c>
      <c r="B201" t="s">
        <v>4708</v>
      </c>
      <c r="C201">
        <v>20</v>
      </c>
      <c r="D201" t="s">
        <v>8386</v>
      </c>
      <c r="E201" t="s">
        <v>8387</v>
      </c>
      <c r="F201" t="s">
        <v>8388</v>
      </c>
      <c r="G201" t="s">
        <v>909</v>
      </c>
      <c r="H201">
        <v>2008</v>
      </c>
      <c r="I201" t="s">
        <v>97</v>
      </c>
      <c r="J201" t="s">
        <v>22</v>
      </c>
      <c r="K201" t="s">
        <v>8389</v>
      </c>
      <c r="L201">
        <v>181</v>
      </c>
      <c r="M201" t="s">
        <v>8390</v>
      </c>
    </row>
    <row r="202" spans="1:14">
      <c r="A202">
        <v>200</v>
      </c>
      <c r="B202" t="s">
        <v>4708</v>
      </c>
      <c r="C202">
        <v>20</v>
      </c>
      <c r="D202" t="s">
        <v>8391</v>
      </c>
      <c r="F202" t="s">
        <v>8392</v>
      </c>
      <c r="G202" t="s">
        <v>8393</v>
      </c>
      <c r="H202">
        <v>1995</v>
      </c>
      <c r="J202" t="s">
        <v>167</v>
      </c>
      <c r="L202">
        <v>41</v>
      </c>
      <c r="N202" t="s">
        <v>34</v>
      </c>
    </row>
    <row r="203" spans="1:14">
      <c r="A203">
        <v>201</v>
      </c>
      <c r="B203" t="s">
        <v>678</v>
      </c>
      <c r="C203">
        <v>21</v>
      </c>
      <c r="D203" t="s">
        <v>8394</v>
      </c>
      <c r="E203" t="s">
        <v>8395</v>
      </c>
      <c r="F203" t="s">
        <v>8396</v>
      </c>
      <c r="G203" t="s">
        <v>8397</v>
      </c>
      <c r="H203">
        <v>2009</v>
      </c>
      <c r="I203" t="s">
        <v>97</v>
      </c>
      <c r="J203" t="s">
        <v>22</v>
      </c>
      <c r="K203" t="s">
        <v>8398</v>
      </c>
      <c r="L203">
        <v>89</v>
      </c>
    </row>
    <row r="204" spans="1:14">
      <c r="A204">
        <v>202</v>
      </c>
      <c r="B204" t="s">
        <v>678</v>
      </c>
      <c r="C204">
        <v>21</v>
      </c>
      <c r="D204" t="s">
        <v>8399</v>
      </c>
      <c r="E204" t="s">
        <v>8400</v>
      </c>
      <c r="F204" t="s">
        <v>8401</v>
      </c>
      <c r="G204" t="s">
        <v>8402</v>
      </c>
      <c r="H204">
        <v>2003</v>
      </c>
      <c r="I204" t="s">
        <v>535</v>
      </c>
      <c r="J204" t="s">
        <v>22</v>
      </c>
      <c r="K204" t="s">
        <v>8403</v>
      </c>
      <c r="L204">
        <v>258</v>
      </c>
      <c r="M204" t="s">
        <v>8404</v>
      </c>
    </row>
    <row r="205" spans="1:14">
      <c r="A205">
        <v>203</v>
      </c>
      <c r="B205" t="s">
        <v>678</v>
      </c>
      <c r="C205">
        <v>21</v>
      </c>
      <c r="D205" t="s">
        <v>8405</v>
      </c>
      <c r="E205" t="s">
        <v>8406</v>
      </c>
      <c r="F205" t="s">
        <v>8407</v>
      </c>
      <c r="G205" t="s">
        <v>8408</v>
      </c>
      <c r="H205">
        <v>2011</v>
      </c>
      <c r="I205" t="s">
        <v>97</v>
      </c>
      <c r="J205" t="s">
        <v>22</v>
      </c>
      <c r="K205" t="s">
        <v>8409</v>
      </c>
      <c r="L205">
        <v>69</v>
      </c>
    </row>
    <row r="206" spans="1:14">
      <c r="A206">
        <v>204</v>
      </c>
      <c r="B206" t="s">
        <v>678</v>
      </c>
      <c r="C206">
        <v>21</v>
      </c>
      <c r="D206" t="s">
        <v>8410</v>
      </c>
      <c r="E206" t="s">
        <v>8411</v>
      </c>
      <c r="F206" t="s">
        <v>8412</v>
      </c>
      <c r="G206" t="s">
        <v>8413</v>
      </c>
      <c r="H206">
        <v>2008</v>
      </c>
      <c r="I206" t="s">
        <v>304</v>
      </c>
      <c r="J206" t="s">
        <v>22</v>
      </c>
      <c r="K206" t="s">
        <v>8414</v>
      </c>
      <c r="L206">
        <v>57</v>
      </c>
      <c r="M206" t="s">
        <v>8411</v>
      </c>
      <c r="N206" t="s">
        <v>24</v>
      </c>
    </row>
    <row r="207" spans="1:14">
      <c r="A207">
        <v>205</v>
      </c>
      <c r="B207" t="s">
        <v>678</v>
      </c>
      <c r="C207">
        <v>21</v>
      </c>
      <c r="D207" t="s">
        <v>8415</v>
      </c>
      <c r="E207" t="s">
        <v>8416</v>
      </c>
      <c r="F207" t="s">
        <v>8417</v>
      </c>
      <c r="G207" t="s">
        <v>8418</v>
      </c>
      <c r="H207">
        <v>2006</v>
      </c>
      <c r="J207" t="s">
        <v>22</v>
      </c>
      <c r="K207" t="s">
        <v>8419</v>
      </c>
      <c r="L207">
        <v>60</v>
      </c>
      <c r="M207" t="s">
        <v>8420</v>
      </c>
    </row>
    <row r="208" spans="1:14">
      <c r="A208">
        <v>206</v>
      </c>
      <c r="B208" t="s">
        <v>678</v>
      </c>
      <c r="C208">
        <v>21</v>
      </c>
      <c r="D208" t="s">
        <v>8421</v>
      </c>
      <c r="E208" t="s">
        <v>8422</v>
      </c>
      <c r="F208" t="s">
        <v>8423</v>
      </c>
      <c r="G208" t="s">
        <v>2664</v>
      </c>
      <c r="H208">
        <v>2005</v>
      </c>
      <c r="I208" t="s">
        <v>249</v>
      </c>
      <c r="J208" t="s">
        <v>22</v>
      </c>
      <c r="K208" t="s">
        <v>8424</v>
      </c>
      <c r="L208">
        <v>208</v>
      </c>
      <c r="M208" t="s">
        <v>8425</v>
      </c>
    </row>
    <row r="209" spans="1:14">
      <c r="A209">
        <v>207</v>
      </c>
      <c r="B209" t="s">
        <v>678</v>
      </c>
      <c r="C209">
        <v>21</v>
      </c>
      <c r="D209" t="s">
        <v>8426</v>
      </c>
      <c r="E209" t="s">
        <v>8427</v>
      </c>
      <c r="F209" t="s">
        <v>8428</v>
      </c>
      <c r="G209" t="s">
        <v>8429</v>
      </c>
      <c r="H209">
        <v>1995</v>
      </c>
      <c r="I209" t="s">
        <v>535</v>
      </c>
      <c r="J209" t="s">
        <v>22</v>
      </c>
      <c r="K209" t="s">
        <v>8430</v>
      </c>
      <c r="L209">
        <v>40</v>
      </c>
    </row>
    <row r="210" spans="1:14">
      <c r="A210">
        <v>208</v>
      </c>
      <c r="B210" t="s">
        <v>678</v>
      </c>
      <c r="C210">
        <v>21</v>
      </c>
      <c r="D210" t="s">
        <v>8431</v>
      </c>
      <c r="E210" t="s">
        <v>8432</v>
      </c>
      <c r="F210" t="s">
        <v>8433</v>
      </c>
      <c r="G210" t="s">
        <v>7633</v>
      </c>
      <c r="H210">
        <v>1991</v>
      </c>
      <c r="I210" t="s">
        <v>535</v>
      </c>
      <c r="J210" t="s">
        <v>22</v>
      </c>
      <c r="K210" t="s">
        <v>8434</v>
      </c>
      <c r="L210">
        <v>73</v>
      </c>
      <c r="M210" t="s">
        <v>8435</v>
      </c>
    </row>
    <row r="211" spans="1:14">
      <c r="A211">
        <v>209</v>
      </c>
      <c r="B211" t="s">
        <v>678</v>
      </c>
      <c r="C211">
        <v>21</v>
      </c>
      <c r="D211" t="s">
        <v>8436</v>
      </c>
      <c r="E211" t="s">
        <v>8437</v>
      </c>
      <c r="F211" t="s">
        <v>8438</v>
      </c>
      <c r="G211" t="s">
        <v>523</v>
      </c>
      <c r="H211">
        <v>2009</v>
      </c>
      <c r="I211" t="s">
        <v>97</v>
      </c>
      <c r="J211" t="s">
        <v>22</v>
      </c>
      <c r="K211" t="s">
        <v>8439</v>
      </c>
      <c r="L211">
        <v>108</v>
      </c>
      <c r="M211" t="s">
        <v>8440</v>
      </c>
    </row>
    <row r="212" spans="1:14">
      <c r="A212">
        <v>210</v>
      </c>
      <c r="B212" t="s">
        <v>678</v>
      </c>
      <c r="C212">
        <v>21</v>
      </c>
      <c r="D212" t="s">
        <v>8441</v>
      </c>
      <c r="E212" t="s">
        <v>8442</v>
      </c>
      <c r="F212" t="s">
        <v>8443</v>
      </c>
      <c r="G212" t="s">
        <v>8364</v>
      </c>
      <c r="H212">
        <v>1993</v>
      </c>
      <c r="I212" t="s">
        <v>1466</v>
      </c>
      <c r="J212" t="s">
        <v>22</v>
      </c>
      <c r="K212" t="s">
        <v>8444</v>
      </c>
      <c r="L212">
        <v>15</v>
      </c>
    </row>
    <row r="213" spans="1:14">
      <c r="A213">
        <v>211</v>
      </c>
      <c r="B213" t="s">
        <v>459</v>
      </c>
      <c r="C213">
        <v>22</v>
      </c>
      <c r="D213" t="s">
        <v>8445</v>
      </c>
      <c r="E213" t="s">
        <v>8446</v>
      </c>
      <c r="F213" t="s">
        <v>8447</v>
      </c>
      <c r="G213" t="s">
        <v>8448</v>
      </c>
      <c r="H213">
        <v>2005</v>
      </c>
      <c r="I213" t="s">
        <v>97</v>
      </c>
      <c r="J213" t="s">
        <v>22</v>
      </c>
      <c r="K213" t="s">
        <v>8449</v>
      </c>
      <c r="L213">
        <v>44</v>
      </c>
      <c r="M213" t="s">
        <v>8446</v>
      </c>
      <c r="N213" t="s">
        <v>1717</v>
      </c>
    </row>
    <row r="214" spans="1:14">
      <c r="A214">
        <v>212</v>
      </c>
      <c r="B214" t="s">
        <v>459</v>
      </c>
      <c r="C214">
        <v>22</v>
      </c>
      <c r="D214" t="s">
        <v>8450</v>
      </c>
      <c r="E214" t="s">
        <v>8451</v>
      </c>
      <c r="F214" t="s">
        <v>8452</v>
      </c>
      <c r="G214" t="s">
        <v>8310</v>
      </c>
      <c r="H214">
        <v>1995</v>
      </c>
      <c r="I214" t="s">
        <v>535</v>
      </c>
      <c r="J214" t="s">
        <v>22</v>
      </c>
      <c r="K214" t="s">
        <v>8453</v>
      </c>
      <c r="L214">
        <v>65</v>
      </c>
    </row>
    <row r="215" spans="1:14">
      <c r="A215">
        <v>213</v>
      </c>
      <c r="B215" t="s">
        <v>459</v>
      </c>
      <c r="C215">
        <v>22</v>
      </c>
      <c r="D215" t="s">
        <v>8454</v>
      </c>
      <c r="E215" t="s">
        <v>8455</v>
      </c>
      <c r="F215" t="s">
        <v>8456</v>
      </c>
      <c r="G215" t="s">
        <v>8457</v>
      </c>
      <c r="H215">
        <v>2009</v>
      </c>
      <c r="I215" t="s">
        <v>535</v>
      </c>
      <c r="J215" t="s">
        <v>22</v>
      </c>
      <c r="K215" t="s">
        <v>8458</v>
      </c>
      <c r="L215">
        <v>22</v>
      </c>
    </row>
    <row r="216" spans="1:14">
      <c r="A216">
        <v>214</v>
      </c>
      <c r="B216" t="s">
        <v>459</v>
      </c>
      <c r="C216">
        <v>22</v>
      </c>
      <c r="D216" t="s">
        <v>8459</v>
      </c>
      <c r="E216" t="s">
        <v>8460</v>
      </c>
      <c r="F216" t="s">
        <v>8461</v>
      </c>
      <c r="G216" t="s">
        <v>8462</v>
      </c>
      <c r="H216">
        <v>2010</v>
      </c>
      <c r="I216" t="s">
        <v>535</v>
      </c>
      <c r="J216" t="s">
        <v>22</v>
      </c>
      <c r="K216" t="s">
        <v>8463</v>
      </c>
      <c r="L216">
        <v>72</v>
      </c>
    </row>
    <row r="217" spans="1:14">
      <c r="A217">
        <v>215</v>
      </c>
      <c r="B217" t="s">
        <v>459</v>
      </c>
      <c r="C217">
        <v>22</v>
      </c>
      <c r="D217" t="s">
        <v>8464</v>
      </c>
      <c r="E217" t="s">
        <v>8465</v>
      </c>
      <c r="F217" t="s">
        <v>8466</v>
      </c>
      <c r="G217" t="s">
        <v>1215</v>
      </c>
      <c r="H217">
        <v>2005</v>
      </c>
      <c r="I217" t="s">
        <v>97</v>
      </c>
      <c r="J217" t="s">
        <v>22</v>
      </c>
      <c r="K217" t="s">
        <v>8467</v>
      </c>
      <c r="L217">
        <v>99</v>
      </c>
      <c r="M217" t="s">
        <v>8468</v>
      </c>
    </row>
    <row r="218" spans="1:14">
      <c r="A218">
        <v>216</v>
      </c>
      <c r="B218" t="s">
        <v>459</v>
      </c>
      <c r="C218">
        <v>22</v>
      </c>
      <c r="D218" t="s">
        <v>8469</v>
      </c>
      <c r="E218" t="s">
        <v>8470</v>
      </c>
      <c r="F218" t="s">
        <v>8471</v>
      </c>
      <c r="G218" t="s">
        <v>8472</v>
      </c>
      <c r="H218">
        <v>2005</v>
      </c>
      <c r="I218" t="s">
        <v>97</v>
      </c>
      <c r="J218" t="s">
        <v>22</v>
      </c>
      <c r="K218" t="s">
        <v>8473</v>
      </c>
      <c r="L218">
        <v>19</v>
      </c>
      <c r="M218" t="s">
        <v>8474</v>
      </c>
    </row>
    <row r="219" spans="1:14">
      <c r="A219">
        <v>217</v>
      </c>
      <c r="B219" t="s">
        <v>459</v>
      </c>
      <c r="C219">
        <v>22</v>
      </c>
      <c r="D219" t="s">
        <v>8475</v>
      </c>
      <c r="E219" t="s">
        <v>8476</v>
      </c>
      <c r="F219" t="s">
        <v>8477</v>
      </c>
      <c r="G219" t="s">
        <v>7837</v>
      </c>
      <c r="H219">
        <v>2009</v>
      </c>
      <c r="I219" t="s">
        <v>97</v>
      </c>
      <c r="J219" t="s">
        <v>22</v>
      </c>
      <c r="K219" t="s">
        <v>8478</v>
      </c>
      <c r="L219">
        <v>50</v>
      </c>
    </row>
    <row r="220" spans="1:14">
      <c r="A220">
        <v>218</v>
      </c>
      <c r="B220" t="s">
        <v>459</v>
      </c>
      <c r="C220">
        <v>22</v>
      </c>
      <c r="D220" t="s">
        <v>8479</v>
      </c>
      <c r="E220" t="s">
        <v>8480</v>
      </c>
      <c r="F220" t="s">
        <v>8481</v>
      </c>
      <c r="G220" t="s">
        <v>8482</v>
      </c>
      <c r="H220">
        <v>2005</v>
      </c>
      <c r="I220" t="s">
        <v>97</v>
      </c>
      <c r="J220" t="s">
        <v>22</v>
      </c>
      <c r="K220" t="s">
        <v>8483</v>
      </c>
      <c r="L220">
        <v>50</v>
      </c>
    </row>
    <row r="221" spans="1:14">
      <c r="A221">
        <v>219</v>
      </c>
      <c r="B221" t="s">
        <v>459</v>
      </c>
      <c r="C221">
        <v>22</v>
      </c>
      <c r="D221" t="s">
        <v>8484</v>
      </c>
      <c r="E221" t="s">
        <v>8485</v>
      </c>
      <c r="F221" t="s">
        <v>8486</v>
      </c>
      <c r="G221" t="s">
        <v>8487</v>
      </c>
      <c r="H221">
        <v>1996</v>
      </c>
      <c r="I221" t="s">
        <v>8488</v>
      </c>
      <c r="J221" t="s">
        <v>22</v>
      </c>
      <c r="K221" t="s">
        <v>8489</v>
      </c>
      <c r="L221">
        <v>84</v>
      </c>
      <c r="M221" t="s">
        <v>8490</v>
      </c>
    </row>
    <row r="222" spans="1:14">
      <c r="A222">
        <v>220</v>
      </c>
      <c r="B222" t="s">
        <v>459</v>
      </c>
      <c r="C222">
        <v>22</v>
      </c>
      <c r="D222" t="s">
        <v>8491</v>
      </c>
      <c r="E222" t="s">
        <v>8492</v>
      </c>
      <c r="F222" t="s">
        <v>8493</v>
      </c>
      <c r="G222" t="s">
        <v>8494</v>
      </c>
      <c r="H222">
        <v>2006</v>
      </c>
      <c r="J222" t="s">
        <v>22</v>
      </c>
      <c r="K222" t="s">
        <v>8495</v>
      </c>
      <c r="L222">
        <v>40</v>
      </c>
      <c r="M222" t="s">
        <v>8496</v>
      </c>
    </row>
    <row r="223" spans="1:14">
      <c r="A223">
        <v>221</v>
      </c>
      <c r="B223" t="s">
        <v>408</v>
      </c>
      <c r="C223">
        <v>23</v>
      </c>
      <c r="D223" t="s">
        <v>8497</v>
      </c>
      <c r="E223" t="s">
        <v>8498</v>
      </c>
      <c r="F223" t="s">
        <v>8499</v>
      </c>
      <c r="G223" t="s">
        <v>8500</v>
      </c>
      <c r="H223">
        <v>2011</v>
      </c>
      <c r="I223" t="s">
        <v>535</v>
      </c>
      <c r="J223" t="s">
        <v>22</v>
      </c>
      <c r="K223" t="s">
        <v>8501</v>
      </c>
      <c r="L223">
        <v>26</v>
      </c>
      <c r="M223" t="s">
        <v>8502</v>
      </c>
    </row>
    <row r="224" spans="1:14">
      <c r="A224">
        <v>222</v>
      </c>
      <c r="B224" t="s">
        <v>408</v>
      </c>
      <c r="C224">
        <v>23</v>
      </c>
      <c r="D224" t="s">
        <v>8503</v>
      </c>
      <c r="E224" t="s">
        <v>8504</v>
      </c>
      <c r="F224" t="s">
        <v>8228</v>
      </c>
      <c r="G224" t="s">
        <v>3632</v>
      </c>
      <c r="H224">
        <v>1991</v>
      </c>
      <c r="I224" t="s">
        <v>97</v>
      </c>
      <c r="J224" t="s">
        <v>22</v>
      </c>
      <c r="K224" t="s">
        <v>8505</v>
      </c>
      <c r="L224">
        <v>31</v>
      </c>
    </row>
    <row r="225" spans="1:14">
      <c r="A225">
        <v>223</v>
      </c>
      <c r="B225" t="s">
        <v>408</v>
      </c>
      <c r="C225">
        <v>23</v>
      </c>
      <c r="D225" t="s">
        <v>8506</v>
      </c>
      <c r="E225" t="s">
        <v>8507</v>
      </c>
      <c r="F225" t="s">
        <v>7681</v>
      </c>
      <c r="G225" t="s">
        <v>8508</v>
      </c>
      <c r="H225">
        <v>2002</v>
      </c>
      <c r="I225" t="s">
        <v>8509</v>
      </c>
      <c r="J225" t="s">
        <v>22</v>
      </c>
      <c r="K225" t="s">
        <v>8510</v>
      </c>
      <c r="L225">
        <v>41</v>
      </c>
      <c r="M225" t="s">
        <v>8507</v>
      </c>
      <c r="N225" t="s">
        <v>24</v>
      </c>
    </row>
    <row r="226" spans="1:14">
      <c r="A226">
        <v>224</v>
      </c>
      <c r="B226" t="s">
        <v>408</v>
      </c>
      <c r="C226">
        <v>23</v>
      </c>
      <c r="D226" t="s">
        <v>8511</v>
      </c>
      <c r="E226" t="s">
        <v>8512</v>
      </c>
      <c r="F226" t="s">
        <v>8513</v>
      </c>
      <c r="G226" t="s">
        <v>909</v>
      </c>
      <c r="H226">
        <v>1993</v>
      </c>
      <c r="I226" t="s">
        <v>97</v>
      </c>
      <c r="J226" t="s">
        <v>22</v>
      </c>
      <c r="K226" t="s">
        <v>8514</v>
      </c>
      <c r="L226">
        <v>472</v>
      </c>
    </row>
    <row r="227" spans="1:14">
      <c r="A227">
        <v>225</v>
      </c>
      <c r="B227" t="s">
        <v>408</v>
      </c>
      <c r="C227">
        <v>23</v>
      </c>
      <c r="D227" t="s">
        <v>8515</v>
      </c>
      <c r="E227" t="s">
        <v>8516</v>
      </c>
      <c r="F227" t="s">
        <v>8517</v>
      </c>
      <c r="J227" t="s">
        <v>22</v>
      </c>
      <c r="K227" t="s">
        <v>8518</v>
      </c>
      <c r="L227">
        <v>101</v>
      </c>
      <c r="M227" t="s">
        <v>8516</v>
      </c>
      <c r="N227" t="s">
        <v>24</v>
      </c>
    </row>
    <row r="228" spans="1:14">
      <c r="A228">
        <v>226</v>
      </c>
      <c r="B228" t="s">
        <v>408</v>
      </c>
      <c r="C228">
        <v>23</v>
      </c>
      <c r="D228" t="s">
        <v>8519</v>
      </c>
      <c r="E228" t="s">
        <v>8520</v>
      </c>
      <c r="F228" t="s">
        <v>8521</v>
      </c>
      <c r="G228" t="s">
        <v>8522</v>
      </c>
      <c r="H228">
        <v>2007</v>
      </c>
      <c r="I228" t="s">
        <v>863</v>
      </c>
      <c r="J228" t="s">
        <v>22</v>
      </c>
      <c r="K228" t="s">
        <v>8523</v>
      </c>
      <c r="L228">
        <v>43</v>
      </c>
    </row>
    <row r="229" spans="1:14">
      <c r="A229">
        <v>227</v>
      </c>
      <c r="B229" t="s">
        <v>408</v>
      </c>
      <c r="C229">
        <v>23</v>
      </c>
      <c r="D229" t="s">
        <v>3468</v>
      </c>
      <c r="E229" t="s">
        <v>3469</v>
      </c>
      <c r="F229" t="s">
        <v>3470</v>
      </c>
      <c r="G229" t="s">
        <v>3471</v>
      </c>
      <c r="H229">
        <v>2008</v>
      </c>
      <c r="J229" t="s">
        <v>22</v>
      </c>
      <c r="K229" t="s">
        <v>8524</v>
      </c>
      <c r="L229">
        <v>23</v>
      </c>
      <c r="M229" t="s">
        <v>3469</v>
      </c>
      <c r="N229" t="s">
        <v>24</v>
      </c>
    </row>
    <row r="230" spans="1:14">
      <c r="A230">
        <v>228</v>
      </c>
      <c r="B230" t="s">
        <v>408</v>
      </c>
      <c r="C230">
        <v>23</v>
      </c>
      <c r="D230" t="s">
        <v>8525</v>
      </c>
      <c r="E230" t="s">
        <v>8526</v>
      </c>
      <c r="F230" t="s">
        <v>8527</v>
      </c>
      <c r="G230" t="s">
        <v>8528</v>
      </c>
      <c r="H230">
        <v>2009</v>
      </c>
      <c r="J230" t="s">
        <v>22</v>
      </c>
      <c r="K230" t="s">
        <v>8529</v>
      </c>
      <c r="L230">
        <v>20</v>
      </c>
      <c r="M230" t="s">
        <v>8526</v>
      </c>
      <c r="N230" t="s">
        <v>24</v>
      </c>
    </row>
    <row r="231" spans="1:14">
      <c r="A231">
        <v>229</v>
      </c>
      <c r="B231" t="s">
        <v>408</v>
      </c>
      <c r="C231">
        <v>23</v>
      </c>
      <c r="D231" t="s">
        <v>8530</v>
      </c>
      <c r="E231" t="s">
        <v>8531</v>
      </c>
      <c r="F231" t="s">
        <v>8477</v>
      </c>
      <c r="G231" t="s">
        <v>1195</v>
      </c>
      <c r="H231">
        <v>2011</v>
      </c>
      <c r="I231" t="s">
        <v>97</v>
      </c>
      <c r="J231" t="s">
        <v>22</v>
      </c>
      <c r="K231" t="s">
        <v>8532</v>
      </c>
      <c r="L231">
        <v>46</v>
      </c>
    </row>
    <row r="232" spans="1:14">
      <c r="A232">
        <v>230</v>
      </c>
      <c r="B232" t="s">
        <v>408</v>
      </c>
      <c r="C232">
        <v>23</v>
      </c>
      <c r="D232" t="s">
        <v>8533</v>
      </c>
      <c r="E232" t="s">
        <v>8534</v>
      </c>
      <c r="F232" t="s">
        <v>8535</v>
      </c>
      <c r="G232" t="s">
        <v>930</v>
      </c>
      <c r="H232">
        <v>2011</v>
      </c>
      <c r="I232" t="s">
        <v>97</v>
      </c>
      <c r="J232" t="s">
        <v>22</v>
      </c>
      <c r="K232" t="s">
        <v>8536</v>
      </c>
      <c r="L232">
        <v>76</v>
      </c>
    </row>
    <row r="233" spans="1:14">
      <c r="A233">
        <v>231</v>
      </c>
      <c r="B233" t="s">
        <v>325</v>
      </c>
      <c r="C233">
        <v>24</v>
      </c>
      <c r="D233" t="s">
        <v>8537</v>
      </c>
      <c r="E233" t="s">
        <v>8538</v>
      </c>
      <c r="F233" t="s">
        <v>8539</v>
      </c>
      <c r="G233" t="s">
        <v>384</v>
      </c>
      <c r="H233">
        <v>2008</v>
      </c>
      <c r="I233" t="s">
        <v>390</v>
      </c>
      <c r="J233" t="s">
        <v>22</v>
      </c>
      <c r="K233" t="s">
        <v>8540</v>
      </c>
      <c r="L233">
        <v>37</v>
      </c>
      <c r="M233" t="s">
        <v>8541</v>
      </c>
    </row>
    <row r="234" spans="1:14">
      <c r="A234">
        <v>232</v>
      </c>
      <c r="B234" t="s">
        <v>325</v>
      </c>
      <c r="C234">
        <v>24</v>
      </c>
      <c r="D234" t="s">
        <v>8542</v>
      </c>
      <c r="F234" t="s">
        <v>8543</v>
      </c>
      <c r="G234" t="s">
        <v>7462</v>
      </c>
      <c r="J234" t="s">
        <v>22</v>
      </c>
      <c r="L234">
        <v>19</v>
      </c>
      <c r="N234" t="s">
        <v>34</v>
      </c>
    </row>
    <row r="235" spans="1:14">
      <c r="A235">
        <v>233</v>
      </c>
      <c r="B235" t="s">
        <v>325</v>
      </c>
      <c r="C235">
        <v>24</v>
      </c>
      <c r="D235" t="s">
        <v>8544</v>
      </c>
      <c r="E235" t="s">
        <v>8545</v>
      </c>
      <c r="F235" t="s">
        <v>8546</v>
      </c>
      <c r="G235" t="s">
        <v>8547</v>
      </c>
      <c r="H235">
        <v>2006</v>
      </c>
      <c r="I235" t="s">
        <v>97</v>
      </c>
      <c r="J235" t="s">
        <v>22</v>
      </c>
      <c r="K235" t="s">
        <v>8548</v>
      </c>
      <c r="L235">
        <v>82</v>
      </c>
    </row>
    <row r="236" spans="1:14">
      <c r="A236">
        <v>234</v>
      </c>
      <c r="B236" t="s">
        <v>325</v>
      </c>
      <c r="C236">
        <v>24</v>
      </c>
      <c r="D236" t="s">
        <v>8549</v>
      </c>
      <c r="E236" t="s">
        <v>8550</v>
      </c>
      <c r="F236" t="s">
        <v>8551</v>
      </c>
      <c r="G236" t="s">
        <v>8552</v>
      </c>
      <c r="H236">
        <v>2000</v>
      </c>
      <c r="I236" t="s">
        <v>863</v>
      </c>
      <c r="J236" t="s">
        <v>22</v>
      </c>
      <c r="K236" t="s">
        <v>8553</v>
      </c>
      <c r="L236">
        <v>48</v>
      </c>
    </row>
    <row r="237" spans="1:14">
      <c r="A237">
        <v>235</v>
      </c>
      <c r="B237" t="s">
        <v>325</v>
      </c>
      <c r="C237">
        <v>24</v>
      </c>
      <c r="D237" t="s">
        <v>8554</v>
      </c>
      <c r="E237" t="s">
        <v>8555</v>
      </c>
      <c r="F237" t="s">
        <v>8556</v>
      </c>
      <c r="G237" t="s">
        <v>8557</v>
      </c>
      <c r="H237">
        <v>1999</v>
      </c>
      <c r="I237" t="s">
        <v>97</v>
      </c>
      <c r="J237" t="s">
        <v>22</v>
      </c>
      <c r="K237" t="s">
        <v>8558</v>
      </c>
      <c r="L237">
        <v>93</v>
      </c>
    </row>
    <row r="238" spans="1:14">
      <c r="A238">
        <v>236</v>
      </c>
      <c r="B238" t="s">
        <v>325</v>
      </c>
      <c r="C238">
        <v>24</v>
      </c>
      <c r="D238" t="s">
        <v>8559</v>
      </c>
      <c r="E238" t="s">
        <v>8560</v>
      </c>
      <c r="F238" t="s">
        <v>8561</v>
      </c>
      <c r="G238" t="s">
        <v>8562</v>
      </c>
      <c r="H238">
        <v>2010</v>
      </c>
      <c r="I238" t="s">
        <v>535</v>
      </c>
      <c r="J238" t="s">
        <v>22</v>
      </c>
      <c r="K238" t="s">
        <v>8563</v>
      </c>
      <c r="L238">
        <v>19</v>
      </c>
      <c r="M238" t="s">
        <v>8564</v>
      </c>
    </row>
    <row r="239" spans="1:14">
      <c r="A239">
        <v>237</v>
      </c>
      <c r="B239" t="s">
        <v>325</v>
      </c>
      <c r="C239">
        <v>24</v>
      </c>
      <c r="D239" t="s">
        <v>8565</v>
      </c>
      <c r="E239" t="s">
        <v>8566</v>
      </c>
      <c r="F239" t="s">
        <v>8567</v>
      </c>
      <c r="G239" t="s">
        <v>8568</v>
      </c>
      <c r="H239">
        <v>2002</v>
      </c>
      <c r="I239" t="s">
        <v>97</v>
      </c>
      <c r="J239" t="s">
        <v>22</v>
      </c>
      <c r="K239" t="s">
        <v>8569</v>
      </c>
      <c r="L239">
        <v>87</v>
      </c>
    </row>
    <row r="240" spans="1:14">
      <c r="A240">
        <v>238</v>
      </c>
      <c r="B240" t="s">
        <v>325</v>
      </c>
      <c r="C240">
        <v>24</v>
      </c>
      <c r="D240" t="s">
        <v>8570</v>
      </c>
      <c r="E240" t="s">
        <v>8571</v>
      </c>
      <c r="F240" t="s">
        <v>8572</v>
      </c>
      <c r="G240" t="s">
        <v>8573</v>
      </c>
      <c r="H240">
        <v>2006</v>
      </c>
      <c r="I240" t="s">
        <v>1466</v>
      </c>
      <c r="J240" t="s">
        <v>22</v>
      </c>
      <c r="K240" t="s">
        <v>8574</v>
      </c>
      <c r="L240">
        <v>22</v>
      </c>
    </row>
    <row r="241" spans="1:14">
      <c r="A241">
        <v>239</v>
      </c>
      <c r="B241" t="s">
        <v>325</v>
      </c>
      <c r="C241">
        <v>24</v>
      </c>
      <c r="D241" t="s">
        <v>8575</v>
      </c>
      <c r="E241" t="s">
        <v>8576</v>
      </c>
      <c r="F241" t="s">
        <v>8577</v>
      </c>
      <c r="G241" t="s">
        <v>8578</v>
      </c>
      <c r="H241">
        <v>2000</v>
      </c>
      <c r="I241" t="s">
        <v>535</v>
      </c>
      <c r="J241" t="s">
        <v>22</v>
      </c>
      <c r="K241" t="s">
        <v>8579</v>
      </c>
      <c r="L241">
        <v>51</v>
      </c>
      <c r="M241" t="s">
        <v>8580</v>
      </c>
    </row>
    <row r="242" spans="1:14">
      <c r="A242">
        <v>240</v>
      </c>
      <c r="B242" t="s">
        <v>325</v>
      </c>
      <c r="C242">
        <v>24</v>
      </c>
      <c r="D242" t="s">
        <v>8581</v>
      </c>
      <c r="E242" t="s">
        <v>8582</v>
      </c>
      <c r="F242" t="s">
        <v>8583</v>
      </c>
      <c r="G242" t="s">
        <v>930</v>
      </c>
      <c r="H242">
        <v>2009</v>
      </c>
      <c r="I242" t="s">
        <v>97</v>
      </c>
      <c r="J242" t="s">
        <v>22</v>
      </c>
      <c r="K242" t="s">
        <v>8584</v>
      </c>
      <c r="L242">
        <v>75</v>
      </c>
    </row>
    <row r="243" spans="1:14">
      <c r="A243">
        <v>241</v>
      </c>
      <c r="B243" t="s">
        <v>428</v>
      </c>
      <c r="C243">
        <v>25</v>
      </c>
      <c r="D243" t="s">
        <v>8585</v>
      </c>
      <c r="E243" t="s">
        <v>8586</v>
      </c>
      <c r="F243" t="s">
        <v>8587</v>
      </c>
      <c r="G243" t="s">
        <v>8588</v>
      </c>
      <c r="H243">
        <v>2004</v>
      </c>
      <c r="I243" t="s">
        <v>97</v>
      </c>
      <c r="J243" t="s">
        <v>22</v>
      </c>
      <c r="K243" t="s">
        <v>8589</v>
      </c>
      <c r="L243">
        <v>42</v>
      </c>
    </row>
    <row r="244" spans="1:14">
      <c r="A244">
        <v>242</v>
      </c>
      <c r="B244" t="s">
        <v>428</v>
      </c>
      <c r="C244">
        <v>25</v>
      </c>
      <c r="D244" t="s">
        <v>8590</v>
      </c>
      <c r="E244" t="s">
        <v>8591</v>
      </c>
      <c r="F244" t="s">
        <v>8592</v>
      </c>
      <c r="G244" t="s">
        <v>8593</v>
      </c>
      <c r="H244">
        <v>2002</v>
      </c>
      <c r="I244" t="s">
        <v>535</v>
      </c>
      <c r="J244" t="s">
        <v>22</v>
      </c>
      <c r="K244" t="s">
        <v>8594</v>
      </c>
      <c r="L244">
        <v>189</v>
      </c>
    </row>
    <row r="245" spans="1:14">
      <c r="A245">
        <v>243</v>
      </c>
      <c r="B245" t="s">
        <v>428</v>
      </c>
      <c r="C245">
        <v>25</v>
      </c>
      <c r="D245" t="s">
        <v>8595</v>
      </c>
      <c r="E245" t="s">
        <v>8596</v>
      </c>
      <c r="F245" t="s">
        <v>8597</v>
      </c>
      <c r="G245" t="s">
        <v>971</v>
      </c>
      <c r="H245">
        <v>2005</v>
      </c>
      <c r="I245" t="s">
        <v>535</v>
      </c>
      <c r="J245" t="s">
        <v>22</v>
      </c>
      <c r="K245" t="s">
        <v>8598</v>
      </c>
      <c r="L245">
        <v>80</v>
      </c>
    </row>
    <row r="246" spans="1:14">
      <c r="A246">
        <v>244</v>
      </c>
      <c r="B246" t="s">
        <v>428</v>
      </c>
      <c r="C246">
        <v>25</v>
      </c>
      <c r="D246" t="s">
        <v>8599</v>
      </c>
      <c r="E246" t="s">
        <v>8600</v>
      </c>
      <c r="F246" t="s">
        <v>8601</v>
      </c>
      <c r="J246" t="s">
        <v>119</v>
      </c>
      <c r="K246" t="s">
        <v>8602</v>
      </c>
      <c r="L246">
        <v>38</v>
      </c>
      <c r="N246" t="s">
        <v>4501</v>
      </c>
    </row>
    <row r="247" spans="1:14">
      <c r="A247">
        <v>245</v>
      </c>
      <c r="B247" t="s">
        <v>428</v>
      </c>
      <c r="C247">
        <v>25</v>
      </c>
      <c r="D247" t="s">
        <v>8603</v>
      </c>
      <c r="E247" t="s">
        <v>8604</v>
      </c>
      <c r="F247" t="s">
        <v>8605</v>
      </c>
      <c r="G247" t="s">
        <v>8606</v>
      </c>
      <c r="H247">
        <v>2005</v>
      </c>
      <c r="I247" t="s">
        <v>535</v>
      </c>
      <c r="J247" t="s">
        <v>22</v>
      </c>
      <c r="K247" t="s">
        <v>8607</v>
      </c>
      <c r="L247">
        <v>39</v>
      </c>
    </row>
    <row r="248" spans="1:14">
      <c r="A248">
        <v>246</v>
      </c>
      <c r="B248" t="s">
        <v>428</v>
      </c>
      <c r="C248">
        <v>25</v>
      </c>
      <c r="D248" t="s">
        <v>8608</v>
      </c>
      <c r="E248" t="s">
        <v>8609</v>
      </c>
      <c r="F248" t="s">
        <v>8610</v>
      </c>
      <c r="G248" t="s">
        <v>8611</v>
      </c>
      <c r="H248">
        <v>2007</v>
      </c>
      <c r="I248" t="s">
        <v>97</v>
      </c>
      <c r="J248" t="s">
        <v>22</v>
      </c>
      <c r="K248" t="s">
        <v>8612</v>
      </c>
      <c r="L248">
        <v>46</v>
      </c>
      <c r="M248" t="s">
        <v>8613</v>
      </c>
    </row>
    <row r="249" spans="1:14">
      <c r="A249">
        <v>247</v>
      </c>
      <c r="B249" t="s">
        <v>428</v>
      </c>
      <c r="C249">
        <v>25</v>
      </c>
      <c r="D249" t="s">
        <v>8614</v>
      </c>
      <c r="E249" t="s">
        <v>8615</v>
      </c>
      <c r="F249" t="s">
        <v>8616</v>
      </c>
      <c r="G249" t="s">
        <v>8617</v>
      </c>
      <c r="H249">
        <v>2013</v>
      </c>
      <c r="I249" t="s">
        <v>3090</v>
      </c>
      <c r="J249" t="s">
        <v>22</v>
      </c>
      <c r="K249" t="s">
        <v>8618</v>
      </c>
      <c r="L249">
        <v>47</v>
      </c>
      <c r="M249" t="s">
        <v>8619</v>
      </c>
    </row>
    <row r="250" spans="1:14">
      <c r="A250">
        <v>248</v>
      </c>
      <c r="B250" t="s">
        <v>428</v>
      </c>
      <c r="C250">
        <v>25</v>
      </c>
      <c r="D250" t="s">
        <v>8620</v>
      </c>
      <c r="E250" t="s">
        <v>8621</v>
      </c>
      <c r="F250" t="s">
        <v>8622</v>
      </c>
      <c r="G250" t="s">
        <v>8623</v>
      </c>
      <c r="H250">
        <v>2010</v>
      </c>
      <c r="I250" t="s">
        <v>97</v>
      </c>
      <c r="J250" t="s">
        <v>22</v>
      </c>
      <c r="K250" t="s">
        <v>8624</v>
      </c>
      <c r="L250">
        <v>41</v>
      </c>
      <c r="M250" t="s">
        <v>8625</v>
      </c>
    </row>
    <row r="251" spans="1:14">
      <c r="A251">
        <v>249</v>
      </c>
      <c r="B251" t="s">
        <v>428</v>
      </c>
      <c r="C251">
        <v>25</v>
      </c>
      <c r="D251" t="s">
        <v>8626</v>
      </c>
      <c r="E251" t="s">
        <v>8627</v>
      </c>
      <c r="F251" t="s">
        <v>8628</v>
      </c>
      <c r="G251" t="s">
        <v>8629</v>
      </c>
      <c r="H251">
        <v>2010</v>
      </c>
      <c r="I251" t="s">
        <v>535</v>
      </c>
      <c r="J251" t="s">
        <v>22</v>
      </c>
      <c r="K251" t="s">
        <v>8630</v>
      </c>
      <c r="L251">
        <v>35</v>
      </c>
    </row>
    <row r="252" spans="1:14">
      <c r="A252">
        <v>250</v>
      </c>
      <c r="B252" t="s">
        <v>428</v>
      </c>
      <c r="C252">
        <v>25</v>
      </c>
      <c r="D252" t="s">
        <v>8631</v>
      </c>
      <c r="E252" t="s">
        <v>8632</v>
      </c>
      <c r="F252" t="s">
        <v>8633</v>
      </c>
      <c r="G252" t="s">
        <v>8083</v>
      </c>
      <c r="H252">
        <v>2009</v>
      </c>
      <c r="I252" t="s">
        <v>97</v>
      </c>
      <c r="J252" t="s">
        <v>22</v>
      </c>
      <c r="K252" t="s">
        <v>8634</v>
      </c>
      <c r="L252">
        <v>120</v>
      </c>
    </row>
    <row r="253" spans="1:14">
      <c r="A253">
        <v>251</v>
      </c>
      <c r="B253" t="s">
        <v>244</v>
      </c>
      <c r="C253">
        <v>26</v>
      </c>
      <c r="D253" t="s">
        <v>8635</v>
      </c>
      <c r="E253" t="s">
        <v>8636</v>
      </c>
      <c r="F253" t="s">
        <v>8637</v>
      </c>
      <c r="G253" t="s">
        <v>1812</v>
      </c>
      <c r="H253">
        <v>2007</v>
      </c>
      <c r="I253" t="s">
        <v>97</v>
      </c>
      <c r="J253" t="s">
        <v>22</v>
      </c>
      <c r="K253" t="s">
        <v>8638</v>
      </c>
      <c r="L253">
        <v>349</v>
      </c>
    </row>
    <row r="254" spans="1:14">
      <c r="A254">
        <v>252</v>
      </c>
      <c r="B254" t="s">
        <v>244</v>
      </c>
      <c r="C254">
        <v>26</v>
      </c>
      <c r="D254" t="s">
        <v>8639</v>
      </c>
      <c r="E254" t="s">
        <v>8640</v>
      </c>
      <c r="F254" t="s">
        <v>8641</v>
      </c>
      <c r="G254" t="s">
        <v>8642</v>
      </c>
      <c r="H254">
        <v>2010</v>
      </c>
      <c r="I254" t="s">
        <v>97</v>
      </c>
      <c r="J254" t="s">
        <v>22</v>
      </c>
      <c r="K254" t="s">
        <v>8643</v>
      </c>
      <c r="L254">
        <v>35</v>
      </c>
    </row>
    <row r="255" spans="1:14">
      <c r="A255">
        <v>253</v>
      </c>
      <c r="B255" t="s">
        <v>244</v>
      </c>
      <c r="C255">
        <v>26</v>
      </c>
      <c r="D255" t="s">
        <v>8644</v>
      </c>
      <c r="E255" t="s">
        <v>8645</v>
      </c>
      <c r="F255" t="s">
        <v>8646</v>
      </c>
      <c r="I255" t="s">
        <v>1466</v>
      </c>
      <c r="J255" t="s">
        <v>167</v>
      </c>
      <c r="K255" t="s">
        <v>8647</v>
      </c>
      <c r="L255">
        <v>22</v>
      </c>
      <c r="N255" t="s">
        <v>4501</v>
      </c>
    </row>
    <row r="256" spans="1:14">
      <c r="A256">
        <v>254</v>
      </c>
      <c r="B256" t="s">
        <v>244</v>
      </c>
      <c r="C256">
        <v>26</v>
      </c>
      <c r="D256" t="s">
        <v>8648</v>
      </c>
      <c r="E256" t="s">
        <v>8649</v>
      </c>
      <c r="F256" t="s">
        <v>8650</v>
      </c>
      <c r="G256" t="s">
        <v>8651</v>
      </c>
      <c r="H256">
        <v>2000</v>
      </c>
      <c r="I256" t="s">
        <v>1466</v>
      </c>
      <c r="J256" t="s">
        <v>167</v>
      </c>
      <c r="K256" t="s">
        <v>8652</v>
      </c>
      <c r="L256">
        <v>15</v>
      </c>
    </row>
    <row r="257" spans="1:14">
      <c r="A257">
        <v>255</v>
      </c>
      <c r="B257" t="s">
        <v>244</v>
      </c>
      <c r="C257">
        <v>26</v>
      </c>
      <c r="D257" t="s">
        <v>8653</v>
      </c>
      <c r="E257" t="s">
        <v>8654</v>
      </c>
      <c r="F257" t="s">
        <v>8655</v>
      </c>
      <c r="G257" t="s">
        <v>1195</v>
      </c>
      <c r="H257">
        <v>2006</v>
      </c>
      <c r="I257" t="s">
        <v>97</v>
      </c>
      <c r="J257" t="s">
        <v>22</v>
      </c>
      <c r="K257" t="s">
        <v>8656</v>
      </c>
      <c r="L257">
        <v>142</v>
      </c>
    </row>
    <row r="258" spans="1:14">
      <c r="A258">
        <v>256</v>
      </c>
      <c r="B258" t="s">
        <v>244</v>
      </c>
      <c r="C258">
        <v>26</v>
      </c>
      <c r="D258" t="s">
        <v>8657</v>
      </c>
      <c r="E258" t="s">
        <v>8658</v>
      </c>
      <c r="F258" t="s">
        <v>8659</v>
      </c>
      <c r="G258" t="s">
        <v>1782</v>
      </c>
      <c r="H258">
        <v>1997</v>
      </c>
      <c r="I258" t="s">
        <v>97</v>
      </c>
      <c r="J258" t="s">
        <v>22</v>
      </c>
      <c r="K258" t="s">
        <v>8660</v>
      </c>
      <c r="L258">
        <v>29</v>
      </c>
    </row>
    <row r="259" spans="1:14">
      <c r="A259">
        <v>257</v>
      </c>
      <c r="B259" t="s">
        <v>244</v>
      </c>
      <c r="C259">
        <v>26</v>
      </c>
      <c r="D259" t="s">
        <v>8661</v>
      </c>
      <c r="F259" t="s">
        <v>8662</v>
      </c>
      <c r="G259" t="s">
        <v>8663</v>
      </c>
      <c r="J259" t="s">
        <v>167</v>
      </c>
      <c r="L259">
        <v>34</v>
      </c>
      <c r="N259" t="s">
        <v>34</v>
      </c>
    </row>
    <row r="260" spans="1:14">
      <c r="A260">
        <v>258</v>
      </c>
      <c r="B260" t="s">
        <v>244</v>
      </c>
      <c r="C260">
        <v>26</v>
      </c>
      <c r="D260" t="s">
        <v>8664</v>
      </c>
      <c r="E260" t="s">
        <v>8665</v>
      </c>
      <c r="F260" t="s">
        <v>8666</v>
      </c>
      <c r="G260" t="s">
        <v>7513</v>
      </c>
      <c r="H260">
        <v>2012</v>
      </c>
      <c r="J260" t="s">
        <v>22</v>
      </c>
      <c r="K260" t="s">
        <v>8667</v>
      </c>
      <c r="L260">
        <v>39</v>
      </c>
      <c r="M260" t="s">
        <v>8668</v>
      </c>
    </row>
    <row r="261" spans="1:14">
      <c r="A261">
        <v>259</v>
      </c>
      <c r="B261" t="s">
        <v>244</v>
      </c>
      <c r="C261">
        <v>26</v>
      </c>
      <c r="D261" t="s">
        <v>8669</v>
      </c>
      <c r="E261" t="s">
        <v>8670</v>
      </c>
      <c r="F261" t="s">
        <v>8671</v>
      </c>
      <c r="G261" t="s">
        <v>3417</v>
      </c>
      <c r="H261">
        <v>1997</v>
      </c>
      <c r="I261" t="s">
        <v>535</v>
      </c>
      <c r="J261" t="s">
        <v>22</v>
      </c>
      <c r="K261" t="s">
        <v>8672</v>
      </c>
      <c r="L261">
        <v>66</v>
      </c>
      <c r="M261" t="s">
        <v>8673</v>
      </c>
    </row>
    <row r="262" spans="1:14">
      <c r="A262">
        <v>260</v>
      </c>
      <c r="B262" t="s">
        <v>244</v>
      </c>
      <c r="C262">
        <v>26</v>
      </c>
      <c r="D262" t="s">
        <v>8674</v>
      </c>
      <c r="E262" t="s">
        <v>8675</v>
      </c>
      <c r="F262" t="s">
        <v>8676</v>
      </c>
      <c r="G262" t="s">
        <v>8677</v>
      </c>
      <c r="H262">
        <v>1999</v>
      </c>
      <c r="I262" t="s">
        <v>535</v>
      </c>
      <c r="J262" t="s">
        <v>22</v>
      </c>
      <c r="K262" t="s">
        <v>8678</v>
      </c>
      <c r="L262">
        <v>48</v>
      </c>
    </row>
    <row r="263" spans="1:14">
      <c r="A263">
        <v>261</v>
      </c>
      <c r="B263" t="s">
        <v>850</v>
      </c>
      <c r="C263">
        <v>27</v>
      </c>
      <c r="D263" t="s">
        <v>8679</v>
      </c>
      <c r="E263" t="s">
        <v>8680</v>
      </c>
      <c r="F263" t="s">
        <v>8681</v>
      </c>
      <c r="J263" t="s">
        <v>167</v>
      </c>
      <c r="K263" t="s">
        <v>8682</v>
      </c>
      <c r="L263">
        <v>60</v>
      </c>
      <c r="N263" t="s">
        <v>4501</v>
      </c>
    </row>
    <row r="264" spans="1:14">
      <c r="A264">
        <v>262</v>
      </c>
      <c r="B264" t="s">
        <v>850</v>
      </c>
      <c r="C264">
        <v>27</v>
      </c>
      <c r="D264" t="s">
        <v>8683</v>
      </c>
      <c r="E264" t="s">
        <v>8684</v>
      </c>
      <c r="F264" t="s">
        <v>8685</v>
      </c>
      <c r="G264" t="s">
        <v>8677</v>
      </c>
      <c r="H264">
        <v>2001</v>
      </c>
      <c r="I264" t="s">
        <v>535</v>
      </c>
      <c r="J264" t="s">
        <v>22</v>
      </c>
      <c r="K264" t="s">
        <v>8686</v>
      </c>
      <c r="L264">
        <v>37</v>
      </c>
    </row>
    <row r="265" spans="1:14">
      <c r="A265">
        <v>263</v>
      </c>
      <c r="B265" t="s">
        <v>850</v>
      </c>
      <c r="C265">
        <v>27</v>
      </c>
      <c r="D265" t="s">
        <v>8687</v>
      </c>
      <c r="E265" t="s">
        <v>8688</v>
      </c>
      <c r="F265" t="s">
        <v>8689</v>
      </c>
      <c r="G265" t="s">
        <v>7633</v>
      </c>
      <c r="H265">
        <v>1997</v>
      </c>
      <c r="I265" t="s">
        <v>535</v>
      </c>
      <c r="J265" t="s">
        <v>22</v>
      </c>
      <c r="K265" t="s">
        <v>8690</v>
      </c>
      <c r="L265">
        <v>76</v>
      </c>
    </row>
    <row r="266" spans="1:14">
      <c r="A266">
        <v>264</v>
      </c>
      <c r="B266" t="s">
        <v>850</v>
      </c>
      <c r="C266">
        <v>27</v>
      </c>
      <c r="D266" t="s">
        <v>8691</v>
      </c>
      <c r="E266" t="s">
        <v>8692</v>
      </c>
      <c r="F266" t="s">
        <v>8693</v>
      </c>
      <c r="I266" t="s">
        <v>1466</v>
      </c>
      <c r="J266" t="s">
        <v>167</v>
      </c>
      <c r="K266" t="s">
        <v>8694</v>
      </c>
      <c r="L266">
        <v>135</v>
      </c>
      <c r="N266" t="s">
        <v>4501</v>
      </c>
    </row>
    <row r="267" spans="1:14">
      <c r="A267">
        <v>265</v>
      </c>
      <c r="B267" t="s">
        <v>850</v>
      </c>
      <c r="C267">
        <v>27</v>
      </c>
      <c r="D267" t="s">
        <v>8695</v>
      </c>
      <c r="E267" t="s">
        <v>8696</v>
      </c>
      <c r="F267" t="s">
        <v>8697</v>
      </c>
      <c r="G267" t="s">
        <v>8698</v>
      </c>
      <c r="H267">
        <v>1987</v>
      </c>
      <c r="J267" t="s">
        <v>22</v>
      </c>
      <c r="K267" t="s">
        <v>8699</v>
      </c>
      <c r="L267">
        <v>77</v>
      </c>
    </row>
    <row r="268" spans="1:14">
      <c r="A268">
        <v>266</v>
      </c>
      <c r="B268" t="s">
        <v>850</v>
      </c>
      <c r="C268">
        <v>27</v>
      </c>
      <c r="D268" t="s">
        <v>8700</v>
      </c>
      <c r="E268" t="s">
        <v>8701</v>
      </c>
      <c r="F268" t="s">
        <v>8702</v>
      </c>
      <c r="G268" t="s">
        <v>8703</v>
      </c>
      <c r="H268">
        <v>1997</v>
      </c>
      <c r="J268" t="s">
        <v>22</v>
      </c>
      <c r="K268" t="s">
        <v>8704</v>
      </c>
      <c r="L268">
        <v>317</v>
      </c>
    </row>
    <row r="269" spans="1:14">
      <c r="A269">
        <v>267</v>
      </c>
      <c r="B269" t="s">
        <v>850</v>
      </c>
      <c r="C269">
        <v>27</v>
      </c>
      <c r="D269" t="s">
        <v>8705</v>
      </c>
      <c r="E269" t="s">
        <v>8706</v>
      </c>
      <c r="F269" t="s">
        <v>8707</v>
      </c>
      <c r="G269" t="s">
        <v>8708</v>
      </c>
      <c r="H269">
        <v>2000</v>
      </c>
      <c r="I269" t="s">
        <v>863</v>
      </c>
      <c r="J269" t="s">
        <v>22</v>
      </c>
      <c r="K269" t="s">
        <v>8709</v>
      </c>
      <c r="L269">
        <v>130</v>
      </c>
    </row>
    <row r="270" spans="1:14">
      <c r="A270">
        <v>268</v>
      </c>
      <c r="B270" t="s">
        <v>850</v>
      </c>
      <c r="C270">
        <v>27</v>
      </c>
      <c r="D270" t="s">
        <v>8710</v>
      </c>
      <c r="E270" t="s">
        <v>8711</v>
      </c>
      <c r="F270" t="s">
        <v>8712</v>
      </c>
      <c r="G270" t="s">
        <v>8713</v>
      </c>
      <c r="H270">
        <v>2004</v>
      </c>
      <c r="J270" t="s">
        <v>22</v>
      </c>
      <c r="K270" t="s">
        <v>8714</v>
      </c>
      <c r="L270">
        <v>49</v>
      </c>
      <c r="M270" t="s">
        <v>8711</v>
      </c>
      <c r="N270" t="s">
        <v>24</v>
      </c>
    </row>
    <row r="271" spans="1:14">
      <c r="A271">
        <v>269</v>
      </c>
      <c r="B271" t="s">
        <v>850</v>
      </c>
      <c r="C271">
        <v>27</v>
      </c>
      <c r="D271" t="s">
        <v>8715</v>
      </c>
      <c r="E271" t="s">
        <v>8716</v>
      </c>
      <c r="F271" t="s">
        <v>8717</v>
      </c>
      <c r="G271" t="s">
        <v>8718</v>
      </c>
      <c r="H271">
        <v>2004</v>
      </c>
      <c r="I271" t="s">
        <v>535</v>
      </c>
      <c r="J271" t="s">
        <v>22</v>
      </c>
      <c r="K271" t="s">
        <v>8719</v>
      </c>
      <c r="L271">
        <v>35</v>
      </c>
    </row>
    <row r="272" spans="1:14">
      <c r="A272">
        <v>270</v>
      </c>
      <c r="B272" t="s">
        <v>850</v>
      </c>
      <c r="C272">
        <v>27</v>
      </c>
      <c r="D272" t="s">
        <v>8720</v>
      </c>
      <c r="E272" t="s">
        <v>8721</v>
      </c>
      <c r="F272" t="s">
        <v>8722</v>
      </c>
      <c r="G272" t="s">
        <v>8723</v>
      </c>
      <c r="H272">
        <v>1986</v>
      </c>
      <c r="I272" t="s">
        <v>863</v>
      </c>
      <c r="J272" t="s">
        <v>22</v>
      </c>
      <c r="K272" t="s">
        <v>8724</v>
      </c>
      <c r="L272">
        <v>15</v>
      </c>
    </row>
    <row r="273" spans="1:14">
      <c r="A273">
        <v>271</v>
      </c>
      <c r="B273" t="s">
        <v>871</v>
      </c>
      <c r="C273">
        <v>28</v>
      </c>
      <c r="D273" t="s">
        <v>8725</v>
      </c>
      <c r="E273" t="s">
        <v>8726</v>
      </c>
      <c r="F273" t="s">
        <v>8727</v>
      </c>
      <c r="J273" t="s">
        <v>4626</v>
      </c>
      <c r="K273" t="s">
        <v>8728</v>
      </c>
      <c r="L273">
        <v>77</v>
      </c>
      <c r="M273" t="s">
        <v>8726</v>
      </c>
      <c r="N273" t="s">
        <v>4501</v>
      </c>
    </row>
    <row r="274" spans="1:14">
      <c r="A274">
        <v>272</v>
      </c>
      <c r="B274" t="s">
        <v>871</v>
      </c>
      <c r="C274">
        <v>28</v>
      </c>
      <c r="D274" t="s">
        <v>8729</v>
      </c>
      <c r="E274" t="s">
        <v>8730</v>
      </c>
      <c r="F274" t="s">
        <v>8731</v>
      </c>
      <c r="G274" t="s">
        <v>7633</v>
      </c>
      <c r="H274">
        <v>2000</v>
      </c>
      <c r="I274" t="s">
        <v>535</v>
      </c>
      <c r="J274" t="s">
        <v>22</v>
      </c>
      <c r="K274" t="s">
        <v>8732</v>
      </c>
      <c r="L274">
        <v>151</v>
      </c>
      <c r="M274" t="s">
        <v>8733</v>
      </c>
    </row>
    <row r="275" spans="1:14">
      <c r="A275">
        <v>273</v>
      </c>
      <c r="B275" t="s">
        <v>871</v>
      </c>
      <c r="C275">
        <v>28</v>
      </c>
      <c r="D275" t="s">
        <v>8734</v>
      </c>
      <c r="E275" t="s">
        <v>8735</v>
      </c>
      <c r="F275" t="s">
        <v>8736</v>
      </c>
      <c r="G275" t="s">
        <v>7837</v>
      </c>
      <c r="H275">
        <v>2008</v>
      </c>
      <c r="I275" t="s">
        <v>97</v>
      </c>
      <c r="J275" t="s">
        <v>22</v>
      </c>
      <c r="K275" t="s">
        <v>8737</v>
      </c>
      <c r="L275">
        <v>96</v>
      </c>
    </row>
    <row r="276" spans="1:14">
      <c r="A276">
        <v>274</v>
      </c>
      <c r="B276" t="s">
        <v>871</v>
      </c>
      <c r="C276">
        <v>28</v>
      </c>
      <c r="D276" t="s">
        <v>8738</v>
      </c>
      <c r="E276" t="s">
        <v>8739</v>
      </c>
      <c r="F276" t="s">
        <v>8740</v>
      </c>
      <c r="G276" t="s">
        <v>8741</v>
      </c>
      <c r="H276">
        <v>2006</v>
      </c>
      <c r="I276" t="s">
        <v>1466</v>
      </c>
      <c r="J276" t="s">
        <v>22</v>
      </c>
      <c r="K276" t="s">
        <v>8742</v>
      </c>
      <c r="L276">
        <v>22</v>
      </c>
    </row>
    <row r="277" spans="1:14">
      <c r="A277">
        <v>275</v>
      </c>
      <c r="B277" t="s">
        <v>871</v>
      </c>
      <c r="C277">
        <v>28</v>
      </c>
      <c r="D277" t="s">
        <v>8743</v>
      </c>
      <c r="E277" t="s">
        <v>8744</v>
      </c>
      <c r="F277" t="s">
        <v>8745</v>
      </c>
      <c r="G277" t="s">
        <v>909</v>
      </c>
      <c r="H277">
        <v>2011</v>
      </c>
      <c r="I277" t="s">
        <v>97</v>
      </c>
      <c r="J277" t="s">
        <v>22</v>
      </c>
      <c r="K277" t="s">
        <v>8746</v>
      </c>
      <c r="L277">
        <v>55</v>
      </c>
    </row>
    <row r="278" spans="1:14">
      <c r="A278">
        <v>276</v>
      </c>
      <c r="B278" t="s">
        <v>871</v>
      </c>
      <c r="C278">
        <v>28</v>
      </c>
      <c r="D278" t="s">
        <v>8747</v>
      </c>
      <c r="E278" t="s">
        <v>8748</v>
      </c>
      <c r="F278" t="s">
        <v>8749</v>
      </c>
      <c r="G278" t="s">
        <v>2674</v>
      </c>
      <c r="H278">
        <v>1998</v>
      </c>
      <c r="I278" t="s">
        <v>97</v>
      </c>
      <c r="J278" t="s">
        <v>22</v>
      </c>
      <c r="K278" t="s">
        <v>8750</v>
      </c>
      <c r="L278">
        <v>76</v>
      </c>
    </row>
    <row r="279" spans="1:14">
      <c r="A279">
        <v>277</v>
      </c>
      <c r="B279" t="s">
        <v>871</v>
      </c>
      <c r="C279">
        <v>28</v>
      </c>
      <c r="D279" t="s">
        <v>8751</v>
      </c>
      <c r="E279" t="s">
        <v>8752</v>
      </c>
      <c r="F279" t="s">
        <v>8753</v>
      </c>
      <c r="G279" t="s">
        <v>8754</v>
      </c>
      <c r="H279">
        <v>1969</v>
      </c>
      <c r="I279" t="s">
        <v>8755</v>
      </c>
      <c r="J279" t="s">
        <v>22</v>
      </c>
      <c r="K279" t="s">
        <v>8756</v>
      </c>
      <c r="L279">
        <v>92</v>
      </c>
      <c r="N279" t="s">
        <v>34</v>
      </c>
    </row>
    <row r="280" spans="1:14">
      <c r="A280">
        <v>278</v>
      </c>
      <c r="B280" t="s">
        <v>871</v>
      </c>
      <c r="C280">
        <v>28</v>
      </c>
      <c r="D280" t="s">
        <v>8757</v>
      </c>
      <c r="E280" t="s">
        <v>8758</v>
      </c>
      <c r="F280" t="s">
        <v>8759</v>
      </c>
      <c r="G280" t="s">
        <v>8760</v>
      </c>
      <c r="H280">
        <v>2009</v>
      </c>
      <c r="J280" t="s">
        <v>22</v>
      </c>
      <c r="K280" t="s">
        <v>8761</v>
      </c>
      <c r="L280">
        <v>37</v>
      </c>
      <c r="M280" t="s">
        <v>8762</v>
      </c>
    </row>
    <row r="281" spans="1:14">
      <c r="A281">
        <v>279</v>
      </c>
      <c r="B281" t="s">
        <v>871</v>
      </c>
      <c r="C281">
        <v>28</v>
      </c>
      <c r="D281" t="s">
        <v>8763</v>
      </c>
      <c r="E281" t="s">
        <v>8764</v>
      </c>
      <c r="F281" t="s">
        <v>8765</v>
      </c>
      <c r="G281" t="s">
        <v>8568</v>
      </c>
      <c r="H281">
        <v>1993</v>
      </c>
      <c r="I281" t="s">
        <v>97</v>
      </c>
      <c r="J281" t="s">
        <v>22</v>
      </c>
      <c r="K281" t="s">
        <v>8766</v>
      </c>
      <c r="L281">
        <v>79</v>
      </c>
    </row>
    <row r="282" spans="1:14">
      <c r="A282">
        <v>280</v>
      </c>
      <c r="B282" t="s">
        <v>871</v>
      </c>
      <c r="C282">
        <v>28</v>
      </c>
      <c r="D282" t="s">
        <v>8767</v>
      </c>
      <c r="E282" t="s">
        <v>8768</v>
      </c>
      <c r="F282" t="s">
        <v>8769</v>
      </c>
      <c r="G282" t="s">
        <v>8760</v>
      </c>
      <c r="H282">
        <v>2005</v>
      </c>
      <c r="I282" t="s">
        <v>390</v>
      </c>
      <c r="J282" t="s">
        <v>22</v>
      </c>
      <c r="K282" t="s">
        <v>8770</v>
      </c>
      <c r="L282">
        <v>39</v>
      </c>
      <c r="M282" t="s">
        <v>8771</v>
      </c>
    </row>
    <row r="283" spans="1:14">
      <c r="A283">
        <v>281</v>
      </c>
      <c r="B283" t="s">
        <v>1151</v>
      </c>
      <c r="C283">
        <v>29</v>
      </c>
      <c r="D283" t="s">
        <v>8772</v>
      </c>
      <c r="E283" t="s">
        <v>8773</v>
      </c>
      <c r="F283" t="s">
        <v>8774</v>
      </c>
      <c r="G283" t="s">
        <v>4318</v>
      </c>
      <c r="H283">
        <v>2000</v>
      </c>
      <c r="I283" t="s">
        <v>535</v>
      </c>
      <c r="J283" t="s">
        <v>22</v>
      </c>
      <c r="K283" t="s">
        <v>8775</v>
      </c>
      <c r="L283">
        <v>42</v>
      </c>
    </row>
    <row r="284" spans="1:14">
      <c r="A284">
        <v>282</v>
      </c>
      <c r="B284" t="s">
        <v>1151</v>
      </c>
      <c r="C284">
        <v>29</v>
      </c>
      <c r="D284" t="s">
        <v>8776</v>
      </c>
      <c r="E284" t="s">
        <v>8777</v>
      </c>
      <c r="F284" t="s">
        <v>8778</v>
      </c>
      <c r="G284" t="s">
        <v>7705</v>
      </c>
      <c r="H284">
        <v>2003</v>
      </c>
      <c r="I284" t="s">
        <v>97</v>
      </c>
      <c r="J284" t="s">
        <v>22</v>
      </c>
      <c r="K284" t="s">
        <v>8779</v>
      </c>
      <c r="L284">
        <v>173</v>
      </c>
    </row>
    <row r="285" spans="1:14">
      <c r="A285">
        <v>283</v>
      </c>
      <c r="B285" t="s">
        <v>1151</v>
      </c>
      <c r="C285">
        <v>29</v>
      </c>
      <c r="D285" t="s">
        <v>8780</v>
      </c>
      <c r="E285" t="s">
        <v>8781</v>
      </c>
      <c r="F285" t="s">
        <v>8782</v>
      </c>
      <c r="G285" t="s">
        <v>8783</v>
      </c>
      <c r="H285">
        <v>1983</v>
      </c>
      <c r="I285" t="s">
        <v>535</v>
      </c>
      <c r="J285" t="s">
        <v>22</v>
      </c>
      <c r="K285" t="s">
        <v>8784</v>
      </c>
      <c r="L285">
        <v>49</v>
      </c>
    </row>
    <row r="286" spans="1:14">
      <c r="A286">
        <v>284</v>
      </c>
      <c r="B286" t="s">
        <v>1151</v>
      </c>
      <c r="C286">
        <v>29</v>
      </c>
      <c r="D286" t="s">
        <v>8785</v>
      </c>
      <c r="F286" t="s">
        <v>8786</v>
      </c>
      <c r="G286" t="s">
        <v>8787</v>
      </c>
      <c r="J286" t="s">
        <v>167</v>
      </c>
      <c r="L286">
        <v>21</v>
      </c>
      <c r="N286" t="s">
        <v>34</v>
      </c>
    </row>
    <row r="287" spans="1:14">
      <c r="A287">
        <v>285</v>
      </c>
      <c r="B287" t="s">
        <v>1151</v>
      </c>
      <c r="C287">
        <v>29</v>
      </c>
      <c r="D287" t="s">
        <v>8788</v>
      </c>
      <c r="E287" t="s">
        <v>8789</v>
      </c>
      <c r="F287" t="s">
        <v>8790</v>
      </c>
      <c r="G287" t="s">
        <v>8791</v>
      </c>
      <c r="H287">
        <v>2011</v>
      </c>
      <c r="I287" t="s">
        <v>863</v>
      </c>
      <c r="J287" t="s">
        <v>22</v>
      </c>
      <c r="K287" t="s">
        <v>8792</v>
      </c>
      <c r="L287">
        <v>15</v>
      </c>
    </row>
    <row r="288" spans="1:14">
      <c r="A288">
        <v>286</v>
      </c>
      <c r="B288" t="s">
        <v>1151</v>
      </c>
      <c r="C288">
        <v>29</v>
      </c>
      <c r="D288" t="s">
        <v>8793</v>
      </c>
      <c r="E288" t="s">
        <v>8794</v>
      </c>
      <c r="F288" t="s">
        <v>8795</v>
      </c>
      <c r="G288" t="s">
        <v>8796</v>
      </c>
      <c r="H288">
        <v>2011</v>
      </c>
      <c r="I288" t="s">
        <v>97</v>
      </c>
      <c r="J288" t="s">
        <v>22</v>
      </c>
      <c r="K288" t="s">
        <v>8797</v>
      </c>
      <c r="L288">
        <v>44</v>
      </c>
    </row>
    <row r="289" spans="1:14">
      <c r="A289">
        <v>287</v>
      </c>
      <c r="B289" t="s">
        <v>1151</v>
      </c>
      <c r="C289">
        <v>29</v>
      </c>
      <c r="D289" t="s">
        <v>8798</v>
      </c>
      <c r="E289" t="s">
        <v>8799</v>
      </c>
      <c r="F289" t="s">
        <v>8800</v>
      </c>
      <c r="G289" t="s">
        <v>642</v>
      </c>
      <c r="H289">
        <v>2009</v>
      </c>
      <c r="I289" t="s">
        <v>535</v>
      </c>
      <c r="J289" t="s">
        <v>22</v>
      </c>
      <c r="K289" t="s">
        <v>8801</v>
      </c>
      <c r="L289">
        <v>39</v>
      </c>
      <c r="M289" t="s">
        <v>8802</v>
      </c>
    </row>
    <row r="290" spans="1:14">
      <c r="A290">
        <v>288</v>
      </c>
      <c r="B290" t="s">
        <v>1151</v>
      </c>
      <c r="C290">
        <v>29</v>
      </c>
      <c r="D290" t="s">
        <v>8803</v>
      </c>
      <c r="E290" t="s">
        <v>8804</v>
      </c>
      <c r="F290" t="s">
        <v>8805</v>
      </c>
      <c r="G290" t="s">
        <v>8806</v>
      </c>
      <c r="H290">
        <v>2001</v>
      </c>
      <c r="I290" t="s">
        <v>97</v>
      </c>
      <c r="J290" t="s">
        <v>22</v>
      </c>
      <c r="K290" t="s">
        <v>8807</v>
      </c>
      <c r="L290">
        <v>84</v>
      </c>
    </row>
    <row r="291" spans="1:14">
      <c r="A291">
        <v>289</v>
      </c>
      <c r="B291" t="s">
        <v>1151</v>
      </c>
      <c r="C291">
        <v>29</v>
      </c>
      <c r="D291" t="s">
        <v>8808</v>
      </c>
      <c r="E291" t="s">
        <v>8809</v>
      </c>
      <c r="F291" t="s">
        <v>8810</v>
      </c>
      <c r="G291" t="s">
        <v>8811</v>
      </c>
      <c r="H291">
        <v>1998</v>
      </c>
      <c r="J291" t="s">
        <v>22</v>
      </c>
      <c r="K291" t="s">
        <v>8812</v>
      </c>
      <c r="L291">
        <v>35</v>
      </c>
    </row>
    <row r="292" spans="1:14">
      <c r="A292">
        <v>290</v>
      </c>
      <c r="B292" t="s">
        <v>1151</v>
      </c>
      <c r="C292">
        <v>29</v>
      </c>
      <c r="D292" t="s">
        <v>8813</v>
      </c>
      <c r="E292" t="s">
        <v>8814</v>
      </c>
      <c r="F292" t="s">
        <v>8216</v>
      </c>
      <c r="G292" t="s">
        <v>8310</v>
      </c>
      <c r="H292">
        <v>1993</v>
      </c>
      <c r="I292" t="s">
        <v>535</v>
      </c>
      <c r="J292" t="s">
        <v>22</v>
      </c>
      <c r="K292" t="s">
        <v>8815</v>
      </c>
      <c r="L292">
        <v>52</v>
      </c>
    </row>
    <row r="293" spans="1:14">
      <c r="A293">
        <v>291</v>
      </c>
      <c r="B293" t="s">
        <v>169</v>
      </c>
      <c r="C293">
        <v>30</v>
      </c>
      <c r="D293" t="s">
        <v>8816</v>
      </c>
      <c r="E293" t="s">
        <v>8817</v>
      </c>
      <c r="F293" t="s">
        <v>8818</v>
      </c>
      <c r="G293" t="s">
        <v>8819</v>
      </c>
      <c r="H293">
        <v>1992</v>
      </c>
      <c r="J293" t="s">
        <v>22</v>
      </c>
      <c r="K293" t="s">
        <v>8820</v>
      </c>
      <c r="L293">
        <v>25</v>
      </c>
      <c r="M293" t="s">
        <v>8817</v>
      </c>
      <c r="N293" t="s">
        <v>24</v>
      </c>
    </row>
    <row r="294" spans="1:14">
      <c r="A294">
        <v>292</v>
      </c>
      <c r="B294" t="s">
        <v>169</v>
      </c>
      <c r="C294">
        <v>30</v>
      </c>
      <c r="D294" t="s">
        <v>8821</v>
      </c>
      <c r="F294" t="s">
        <v>8822</v>
      </c>
      <c r="G294" t="s">
        <v>8823</v>
      </c>
      <c r="J294" t="s">
        <v>7479</v>
      </c>
      <c r="L294">
        <v>26</v>
      </c>
      <c r="N294" t="s">
        <v>34</v>
      </c>
    </row>
    <row r="295" spans="1:14">
      <c r="A295">
        <v>293</v>
      </c>
      <c r="B295" t="s">
        <v>169</v>
      </c>
      <c r="C295">
        <v>30</v>
      </c>
      <c r="D295" t="s">
        <v>8824</v>
      </c>
      <c r="E295" t="s">
        <v>8825</v>
      </c>
      <c r="F295" t="s">
        <v>8826</v>
      </c>
      <c r="J295" t="s">
        <v>167</v>
      </c>
      <c r="K295" t="s">
        <v>8827</v>
      </c>
      <c r="L295">
        <v>17</v>
      </c>
      <c r="M295" t="s">
        <v>8828</v>
      </c>
      <c r="N295" t="s">
        <v>4501</v>
      </c>
    </row>
    <row r="296" spans="1:14">
      <c r="A296">
        <v>294</v>
      </c>
      <c r="B296" t="s">
        <v>169</v>
      </c>
      <c r="C296">
        <v>30</v>
      </c>
      <c r="D296" t="s">
        <v>8829</v>
      </c>
      <c r="F296" t="s">
        <v>8830</v>
      </c>
      <c r="G296" t="s">
        <v>8831</v>
      </c>
      <c r="H296">
        <v>2002</v>
      </c>
      <c r="I296" t="s">
        <v>8832</v>
      </c>
      <c r="J296" t="s">
        <v>22</v>
      </c>
      <c r="L296">
        <v>36</v>
      </c>
      <c r="N296" t="s">
        <v>34</v>
      </c>
    </row>
    <row r="297" spans="1:14">
      <c r="A297">
        <v>295</v>
      </c>
      <c r="B297" t="s">
        <v>169</v>
      </c>
      <c r="C297">
        <v>30</v>
      </c>
      <c r="D297" t="s">
        <v>8833</v>
      </c>
      <c r="E297" t="s">
        <v>8834</v>
      </c>
      <c r="F297" t="s">
        <v>8835</v>
      </c>
      <c r="G297" t="s">
        <v>7829</v>
      </c>
      <c r="H297">
        <v>2003</v>
      </c>
      <c r="J297" t="s">
        <v>22</v>
      </c>
      <c r="K297" t="s">
        <v>8836</v>
      </c>
      <c r="L297">
        <v>34</v>
      </c>
      <c r="M297" t="s">
        <v>8834</v>
      </c>
      <c r="N297" t="s">
        <v>24</v>
      </c>
    </row>
    <row r="298" spans="1:14">
      <c r="A298">
        <v>296</v>
      </c>
      <c r="B298" t="s">
        <v>169</v>
      </c>
      <c r="C298">
        <v>30</v>
      </c>
      <c r="D298" t="s">
        <v>8837</v>
      </c>
      <c r="E298" t="s">
        <v>8838</v>
      </c>
      <c r="F298" t="s">
        <v>8839</v>
      </c>
      <c r="G298" t="s">
        <v>1133</v>
      </c>
      <c r="H298">
        <v>2007</v>
      </c>
      <c r="I298" t="s">
        <v>97</v>
      </c>
      <c r="J298" t="s">
        <v>22</v>
      </c>
      <c r="K298" t="s">
        <v>8840</v>
      </c>
      <c r="L298">
        <v>52</v>
      </c>
    </row>
    <row r="299" spans="1:14">
      <c r="A299">
        <v>297</v>
      </c>
      <c r="B299" t="s">
        <v>169</v>
      </c>
      <c r="C299">
        <v>30</v>
      </c>
      <c r="D299" t="s">
        <v>8841</v>
      </c>
      <c r="E299" t="s">
        <v>8842</v>
      </c>
      <c r="F299" t="s">
        <v>8843</v>
      </c>
      <c r="G299" t="s">
        <v>8844</v>
      </c>
      <c r="H299">
        <v>2000</v>
      </c>
      <c r="I299" t="s">
        <v>863</v>
      </c>
      <c r="J299" t="s">
        <v>22</v>
      </c>
      <c r="K299" t="s">
        <v>8845</v>
      </c>
      <c r="L299">
        <v>64</v>
      </c>
    </row>
    <row r="300" spans="1:14">
      <c r="A300">
        <v>298</v>
      </c>
      <c r="B300" t="s">
        <v>169</v>
      </c>
      <c r="C300">
        <v>30</v>
      </c>
      <c r="D300" t="s">
        <v>8846</v>
      </c>
      <c r="E300" t="s">
        <v>8847</v>
      </c>
      <c r="F300" t="s">
        <v>8848</v>
      </c>
      <c r="G300" t="s">
        <v>8250</v>
      </c>
      <c r="H300">
        <v>1985</v>
      </c>
      <c r="I300" t="s">
        <v>535</v>
      </c>
      <c r="J300" t="s">
        <v>22</v>
      </c>
      <c r="K300" t="s">
        <v>8849</v>
      </c>
      <c r="L300">
        <v>149</v>
      </c>
    </row>
    <row r="301" spans="1:14">
      <c r="A301">
        <v>299</v>
      </c>
      <c r="B301" t="s">
        <v>169</v>
      </c>
      <c r="C301">
        <v>30</v>
      </c>
      <c r="D301" t="s">
        <v>8850</v>
      </c>
      <c r="E301" t="s">
        <v>8851</v>
      </c>
      <c r="F301" t="s">
        <v>8852</v>
      </c>
      <c r="G301" t="s">
        <v>8172</v>
      </c>
      <c r="H301">
        <v>2002</v>
      </c>
      <c r="J301" t="s">
        <v>22</v>
      </c>
      <c r="K301" t="s">
        <v>8853</v>
      </c>
      <c r="L301">
        <v>15</v>
      </c>
      <c r="M301" t="s">
        <v>8851</v>
      </c>
      <c r="N301" t="s">
        <v>24</v>
      </c>
    </row>
    <row r="302" spans="1:14">
      <c r="A302">
        <v>300</v>
      </c>
      <c r="B302" t="s">
        <v>169</v>
      </c>
      <c r="C302">
        <v>30</v>
      </c>
      <c r="D302" t="s">
        <v>8854</v>
      </c>
      <c r="F302" t="s">
        <v>8855</v>
      </c>
      <c r="G302" t="s">
        <v>8856</v>
      </c>
      <c r="J302" t="s">
        <v>7479</v>
      </c>
      <c r="L302">
        <v>160</v>
      </c>
      <c r="N302" t="s">
        <v>34</v>
      </c>
    </row>
    <row r="303" spans="1:14">
      <c r="A303">
        <v>301</v>
      </c>
      <c r="B303" t="s">
        <v>1619</v>
      </c>
      <c r="C303">
        <v>31</v>
      </c>
      <c r="D303" t="s">
        <v>8857</v>
      </c>
      <c r="F303" t="s">
        <v>8858</v>
      </c>
      <c r="G303" t="s">
        <v>8859</v>
      </c>
      <c r="J303" t="s">
        <v>167</v>
      </c>
      <c r="L303">
        <v>8</v>
      </c>
      <c r="N303" t="s">
        <v>34</v>
      </c>
    </row>
    <row r="304" spans="1:14">
      <c r="A304">
        <v>302</v>
      </c>
      <c r="B304" t="s">
        <v>1619</v>
      </c>
      <c r="C304">
        <v>31</v>
      </c>
      <c r="D304" t="s">
        <v>8860</v>
      </c>
      <c r="E304" t="s">
        <v>8861</v>
      </c>
      <c r="F304" t="s">
        <v>8862</v>
      </c>
      <c r="G304" t="s">
        <v>8863</v>
      </c>
      <c r="H304">
        <v>2000</v>
      </c>
      <c r="I304" t="s">
        <v>97</v>
      </c>
      <c r="J304" t="s">
        <v>22</v>
      </c>
      <c r="K304" t="s">
        <v>8864</v>
      </c>
      <c r="L304">
        <v>32</v>
      </c>
    </row>
    <row r="305" spans="1:14">
      <c r="A305">
        <v>303</v>
      </c>
      <c r="B305" t="s">
        <v>1619</v>
      </c>
      <c r="C305">
        <v>31</v>
      </c>
      <c r="D305" t="s">
        <v>8865</v>
      </c>
      <c r="E305" t="s">
        <v>8866</v>
      </c>
      <c r="F305" t="s">
        <v>8352</v>
      </c>
      <c r="G305" t="s">
        <v>8867</v>
      </c>
      <c r="H305">
        <v>2008</v>
      </c>
      <c r="I305" t="s">
        <v>97</v>
      </c>
      <c r="J305" t="s">
        <v>22</v>
      </c>
      <c r="K305" t="s">
        <v>8868</v>
      </c>
      <c r="L305">
        <v>66</v>
      </c>
    </row>
    <row r="306" spans="1:14">
      <c r="A306">
        <v>304</v>
      </c>
      <c r="B306" t="s">
        <v>1619</v>
      </c>
      <c r="C306">
        <v>31</v>
      </c>
      <c r="D306" t="s">
        <v>8869</v>
      </c>
      <c r="E306" t="s">
        <v>8870</v>
      </c>
      <c r="F306" t="s">
        <v>8871</v>
      </c>
      <c r="G306" t="s">
        <v>8872</v>
      </c>
      <c r="H306">
        <v>2008</v>
      </c>
      <c r="I306" t="s">
        <v>97</v>
      </c>
      <c r="J306" t="s">
        <v>22</v>
      </c>
      <c r="K306" t="s">
        <v>8873</v>
      </c>
      <c r="L306">
        <v>108</v>
      </c>
    </row>
    <row r="307" spans="1:14">
      <c r="A307">
        <v>305</v>
      </c>
      <c r="B307" t="s">
        <v>1619</v>
      </c>
      <c r="C307">
        <v>31</v>
      </c>
      <c r="D307" t="s">
        <v>8874</v>
      </c>
      <c r="E307" t="s">
        <v>8875</v>
      </c>
      <c r="F307" t="s">
        <v>8876</v>
      </c>
      <c r="G307" t="s">
        <v>8877</v>
      </c>
      <c r="H307">
        <v>1994</v>
      </c>
      <c r="I307" t="s">
        <v>1466</v>
      </c>
      <c r="J307" t="s">
        <v>119</v>
      </c>
      <c r="K307" t="s">
        <v>8878</v>
      </c>
      <c r="L307">
        <v>29</v>
      </c>
    </row>
    <row r="308" spans="1:14">
      <c r="A308">
        <v>306</v>
      </c>
      <c r="B308" t="s">
        <v>1619</v>
      </c>
      <c r="C308">
        <v>31</v>
      </c>
      <c r="D308" t="s">
        <v>8879</v>
      </c>
      <c r="E308" t="s">
        <v>8880</v>
      </c>
      <c r="F308" t="s">
        <v>8881</v>
      </c>
      <c r="G308" t="s">
        <v>384</v>
      </c>
      <c r="H308">
        <v>2008</v>
      </c>
      <c r="I308" t="s">
        <v>390</v>
      </c>
      <c r="J308" t="s">
        <v>22</v>
      </c>
      <c r="K308" t="s">
        <v>8882</v>
      </c>
      <c r="L308">
        <v>71</v>
      </c>
      <c r="M308" t="s">
        <v>8883</v>
      </c>
    </row>
    <row r="309" spans="1:14">
      <c r="A309">
        <v>307</v>
      </c>
      <c r="B309" t="s">
        <v>1619</v>
      </c>
      <c r="C309">
        <v>31</v>
      </c>
      <c r="D309" t="s">
        <v>8884</v>
      </c>
      <c r="E309" t="s">
        <v>8885</v>
      </c>
      <c r="F309" t="s">
        <v>8886</v>
      </c>
      <c r="G309" t="s">
        <v>8887</v>
      </c>
      <c r="H309">
        <v>2006</v>
      </c>
      <c r="I309" t="s">
        <v>97</v>
      </c>
      <c r="J309" t="s">
        <v>22</v>
      </c>
      <c r="K309" t="s">
        <v>8888</v>
      </c>
      <c r="L309">
        <v>79</v>
      </c>
      <c r="M309" t="s">
        <v>8889</v>
      </c>
    </row>
    <row r="310" spans="1:14">
      <c r="A310">
        <v>308</v>
      </c>
      <c r="B310" t="s">
        <v>1619</v>
      </c>
      <c r="C310">
        <v>31</v>
      </c>
      <c r="D310" t="s">
        <v>8890</v>
      </c>
      <c r="E310" t="s">
        <v>8891</v>
      </c>
      <c r="F310" t="s">
        <v>8892</v>
      </c>
      <c r="G310" t="s">
        <v>8893</v>
      </c>
      <c r="H310">
        <v>2010</v>
      </c>
      <c r="I310" t="s">
        <v>535</v>
      </c>
      <c r="J310" t="s">
        <v>22</v>
      </c>
      <c r="K310" t="s">
        <v>8894</v>
      </c>
      <c r="L310">
        <v>17</v>
      </c>
      <c r="M310" t="s">
        <v>8895</v>
      </c>
    </row>
    <row r="311" spans="1:14">
      <c r="A311">
        <v>309</v>
      </c>
      <c r="B311" t="s">
        <v>1619</v>
      </c>
      <c r="C311">
        <v>31</v>
      </c>
      <c r="D311" t="s">
        <v>8896</v>
      </c>
      <c r="E311" t="s">
        <v>8897</v>
      </c>
      <c r="F311" t="s">
        <v>8898</v>
      </c>
      <c r="G311" t="s">
        <v>7953</v>
      </c>
      <c r="H311">
        <v>2007</v>
      </c>
      <c r="I311" t="s">
        <v>97</v>
      </c>
      <c r="J311" t="s">
        <v>22</v>
      </c>
      <c r="K311" t="s">
        <v>8899</v>
      </c>
      <c r="L311">
        <v>39</v>
      </c>
    </row>
    <row r="312" spans="1:14">
      <c r="A312">
        <v>310</v>
      </c>
      <c r="B312" t="s">
        <v>1619</v>
      </c>
      <c r="C312">
        <v>31</v>
      </c>
      <c r="D312" t="s">
        <v>8900</v>
      </c>
      <c r="E312" t="s">
        <v>8901</v>
      </c>
      <c r="F312" t="s">
        <v>8324</v>
      </c>
      <c r="G312" t="s">
        <v>8902</v>
      </c>
      <c r="H312">
        <v>1994</v>
      </c>
      <c r="I312" t="s">
        <v>1466</v>
      </c>
      <c r="J312" t="s">
        <v>22</v>
      </c>
      <c r="K312" t="s">
        <v>8903</v>
      </c>
      <c r="L312">
        <v>16</v>
      </c>
    </row>
    <row r="313" spans="1:14">
      <c r="A313">
        <v>311</v>
      </c>
      <c r="B313" t="s">
        <v>142</v>
      </c>
      <c r="C313">
        <v>32</v>
      </c>
      <c r="D313" t="s">
        <v>8904</v>
      </c>
      <c r="E313" t="s">
        <v>8905</v>
      </c>
      <c r="F313" t="s">
        <v>8906</v>
      </c>
      <c r="G313" t="s">
        <v>2573</v>
      </c>
      <c r="H313">
        <v>2004</v>
      </c>
      <c r="I313" t="s">
        <v>97</v>
      </c>
      <c r="J313" t="s">
        <v>22</v>
      </c>
      <c r="K313" t="s">
        <v>8907</v>
      </c>
      <c r="L313">
        <v>40</v>
      </c>
      <c r="M313" t="s">
        <v>8908</v>
      </c>
    </row>
    <row r="314" spans="1:14">
      <c r="A314">
        <v>312</v>
      </c>
      <c r="B314" t="s">
        <v>142</v>
      </c>
      <c r="C314">
        <v>32</v>
      </c>
      <c r="D314" t="s">
        <v>8909</v>
      </c>
      <c r="E314" t="s">
        <v>8910</v>
      </c>
      <c r="F314" t="s">
        <v>8736</v>
      </c>
      <c r="G314" t="s">
        <v>8911</v>
      </c>
      <c r="H314">
        <v>2009</v>
      </c>
      <c r="I314" t="s">
        <v>97</v>
      </c>
      <c r="J314" t="s">
        <v>22</v>
      </c>
      <c r="K314" t="s">
        <v>8912</v>
      </c>
      <c r="L314">
        <v>72</v>
      </c>
    </row>
    <row r="315" spans="1:14">
      <c r="A315">
        <v>313</v>
      </c>
      <c r="B315" t="s">
        <v>142</v>
      </c>
      <c r="C315">
        <v>32</v>
      </c>
      <c r="D315" t="s">
        <v>8913</v>
      </c>
      <c r="E315" t="s">
        <v>8914</v>
      </c>
      <c r="F315" t="s">
        <v>8915</v>
      </c>
      <c r="G315" t="s">
        <v>8916</v>
      </c>
      <c r="H315">
        <v>1996</v>
      </c>
      <c r="I315" t="s">
        <v>97</v>
      </c>
      <c r="J315" t="s">
        <v>22</v>
      </c>
      <c r="K315" t="s">
        <v>8917</v>
      </c>
      <c r="L315">
        <v>306</v>
      </c>
    </row>
    <row r="316" spans="1:14">
      <c r="A316">
        <v>314</v>
      </c>
      <c r="B316" t="s">
        <v>142</v>
      </c>
      <c r="C316">
        <v>32</v>
      </c>
      <c r="D316" t="s">
        <v>8918</v>
      </c>
      <c r="E316" t="s">
        <v>8919</v>
      </c>
      <c r="F316" t="s">
        <v>8920</v>
      </c>
      <c r="G316" t="s">
        <v>2679</v>
      </c>
      <c r="H316">
        <v>2008</v>
      </c>
      <c r="I316" t="s">
        <v>8921</v>
      </c>
      <c r="J316" t="s">
        <v>22</v>
      </c>
      <c r="K316" t="s">
        <v>8922</v>
      </c>
      <c r="L316">
        <v>50</v>
      </c>
      <c r="M316" t="s">
        <v>8919</v>
      </c>
      <c r="N316" t="s">
        <v>24</v>
      </c>
    </row>
    <row r="317" spans="1:14">
      <c r="A317">
        <v>315</v>
      </c>
      <c r="B317" t="s">
        <v>142</v>
      </c>
      <c r="C317">
        <v>32</v>
      </c>
      <c r="D317" t="s">
        <v>8923</v>
      </c>
      <c r="E317" t="s">
        <v>8924</v>
      </c>
      <c r="F317" t="s">
        <v>8925</v>
      </c>
      <c r="G317" t="s">
        <v>8926</v>
      </c>
      <c r="H317">
        <v>1999</v>
      </c>
      <c r="I317" t="s">
        <v>97</v>
      </c>
      <c r="J317" t="s">
        <v>22</v>
      </c>
      <c r="K317" t="s">
        <v>8927</v>
      </c>
      <c r="L317">
        <v>51</v>
      </c>
    </row>
    <row r="318" spans="1:14">
      <c r="A318">
        <v>316</v>
      </c>
      <c r="B318" t="s">
        <v>142</v>
      </c>
      <c r="C318">
        <v>32</v>
      </c>
      <c r="D318" t="s">
        <v>8928</v>
      </c>
      <c r="E318" t="s">
        <v>8929</v>
      </c>
      <c r="F318" t="s">
        <v>8930</v>
      </c>
      <c r="J318" t="s">
        <v>4626</v>
      </c>
      <c r="K318" t="s">
        <v>8931</v>
      </c>
      <c r="L318">
        <v>17</v>
      </c>
    </row>
    <row r="319" spans="1:14">
      <c r="A319">
        <v>317</v>
      </c>
      <c r="B319" t="s">
        <v>142</v>
      </c>
      <c r="C319">
        <v>32</v>
      </c>
      <c r="D319" t="s">
        <v>8932</v>
      </c>
      <c r="E319" t="s">
        <v>8933</v>
      </c>
      <c r="F319" t="s">
        <v>8934</v>
      </c>
      <c r="G319" t="s">
        <v>1812</v>
      </c>
      <c r="H319">
        <v>2006</v>
      </c>
      <c r="I319" t="s">
        <v>97</v>
      </c>
      <c r="J319" t="s">
        <v>22</v>
      </c>
      <c r="K319" t="s">
        <v>8935</v>
      </c>
      <c r="L319">
        <v>170</v>
      </c>
    </row>
    <row r="320" spans="1:14">
      <c r="A320">
        <v>318</v>
      </c>
      <c r="B320" t="s">
        <v>142</v>
      </c>
      <c r="C320">
        <v>32</v>
      </c>
      <c r="D320" t="s">
        <v>8936</v>
      </c>
      <c r="E320" t="s">
        <v>8937</v>
      </c>
      <c r="F320" t="s">
        <v>8938</v>
      </c>
      <c r="G320" t="s">
        <v>8939</v>
      </c>
      <c r="H320">
        <v>2001</v>
      </c>
      <c r="I320" t="s">
        <v>97</v>
      </c>
      <c r="J320" t="s">
        <v>22</v>
      </c>
      <c r="K320" t="s">
        <v>8940</v>
      </c>
      <c r="L320">
        <v>41</v>
      </c>
    </row>
    <row r="321" spans="1:14">
      <c r="A321">
        <v>319</v>
      </c>
      <c r="B321" t="s">
        <v>142</v>
      </c>
      <c r="C321">
        <v>32</v>
      </c>
      <c r="D321" t="s">
        <v>8941</v>
      </c>
      <c r="E321" t="s">
        <v>8942</v>
      </c>
      <c r="F321" t="s">
        <v>8943</v>
      </c>
      <c r="G321" t="s">
        <v>8944</v>
      </c>
      <c r="H321">
        <v>1998</v>
      </c>
      <c r="J321" t="s">
        <v>22</v>
      </c>
      <c r="K321" t="s">
        <v>8945</v>
      </c>
      <c r="L321">
        <v>285</v>
      </c>
      <c r="M321" t="s">
        <v>8942</v>
      </c>
      <c r="N321" t="s">
        <v>24</v>
      </c>
    </row>
    <row r="322" spans="1:14">
      <c r="A322">
        <v>320</v>
      </c>
      <c r="B322" t="s">
        <v>142</v>
      </c>
      <c r="C322">
        <v>32</v>
      </c>
      <c r="D322" t="s">
        <v>8946</v>
      </c>
      <c r="E322" t="s">
        <v>8947</v>
      </c>
      <c r="F322" t="s">
        <v>8948</v>
      </c>
      <c r="G322" t="s">
        <v>8949</v>
      </c>
      <c r="H322">
        <v>1969</v>
      </c>
      <c r="I322" t="s">
        <v>7647</v>
      </c>
      <c r="J322" t="s">
        <v>22</v>
      </c>
      <c r="K322" t="s">
        <v>8950</v>
      </c>
      <c r="L322">
        <v>52</v>
      </c>
    </row>
    <row r="323" spans="1:14">
      <c r="A323">
        <v>321</v>
      </c>
      <c r="B323" t="s">
        <v>696</v>
      </c>
      <c r="C323">
        <v>33</v>
      </c>
      <c r="D323" t="s">
        <v>8951</v>
      </c>
      <c r="E323" t="s">
        <v>8952</v>
      </c>
      <c r="F323" t="s">
        <v>8953</v>
      </c>
      <c r="G323" t="s">
        <v>8954</v>
      </c>
      <c r="H323">
        <v>2004</v>
      </c>
      <c r="I323" t="s">
        <v>8230</v>
      </c>
      <c r="J323" t="s">
        <v>22</v>
      </c>
      <c r="K323" t="s">
        <v>8955</v>
      </c>
      <c r="L323">
        <v>62</v>
      </c>
      <c r="M323" t="s">
        <v>8956</v>
      </c>
    </row>
    <row r="324" spans="1:14">
      <c r="A324">
        <v>322</v>
      </c>
      <c r="B324" t="s">
        <v>696</v>
      </c>
      <c r="C324">
        <v>33</v>
      </c>
      <c r="D324" t="s">
        <v>8957</v>
      </c>
      <c r="E324" t="s">
        <v>8958</v>
      </c>
      <c r="F324" t="s">
        <v>8959</v>
      </c>
      <c r="G324" t="s">
        <v>7897</v>
      </c>
      <c r="H324">
        <v>2010</v>
      </c>
      <c r="I324" t="s">
        <v>97</v>
      </c>
      <c r="J324" t="s">
        <v>22</v>
      </c>
      <c r="K324" t="s">
        <v>8960</v>
      </c>
      <c r="L324">
        <v>24</v>
      </c>
    </row>
    <row r="325" spans="1:14">
      <c r="A325">
        <v>323</v>
      </c>
      <c r="B325" t="s">
        <v>696</v>
      </c>
      <c r="C325">
        <v>33</v>
      </c>
      <c r="D325" t="s">
        <v>8961</v>
      </c>
      <c r="E325" t="s">
        <v>8962</v>
      </c>
      <c r="F325" t="s">
        <v>8963</v>
      </c>
      <c r="G325" t="s">
        <v>8964</v>
      </c>
      <c r="H325">
        <v>2007</v>
      </c>
      <c r="I325" t="s">
        <v>863</v>
      </c>
      <c r="J325" t="s">
        <v>22</v>
      </c>
      <c r="K325" t="s">
        <v>8965</v>
      </c>
      <c r="L325">
        <v>37</v>
      </c>
    </row>
    <row r="326" spans="1:14">
      <c r="A326">
        <v>324</v>
      </c>
      <c r="B326" t="s">
        <v>696</v>
      </c>
      <c r="C326">
        <v>33</v>
      </c>
      <c r="D326" t="s">
        <v>8966</v>
      </c>
      <c r="E326" t="s">
        <v>8967</v>
      </c>
      <c r="F326" t="s">
        <v>8968</v>
      </c>
      <c r="G326" t="s">
        <v>3425</v>
      </c>
      <c r="H326">
        <v>1983</v>
      </c>
      <c r="I326" t="s">
        <v>535</v>
      </c>
      <c r="J326" t="s">
        <v>22</v>
      </c>
      <c r="K326" t="s">
        <v>8969</v>
      </c>
      <c r="L326">
        <v>29</v>
      </c>
    </row>
    <row r="327" spans="1:14">
      <c r="A327">
        <v>325</v>
      </c>
      <c r="B327" t="s">
        <v>696</v>
      </c>
      <c r="C327">
        <v>33</v>
      </c>
      <c r="D327" t="s">
        <v>8970</v>
      </c>
      <c r="E327" t="s">
        <v>8971</v>
      </c>
      <c r="F327" t="s">
        <v>8972</v>
      </c>
      <c r="G327" t="s">
        <v>523</v>
      </c>
      <c r="H327">
        <v>2009</v>
      </c>
      <c r="I327" t="s">
        <v>97</v>
      </c>
      <c r="J327" t="s">
        <v>22</v>
      </c>
      <c r="K327" t="s">
        <v>8973</v>
      </c>
      <c r="L327">
        <v>99</v>
      </c>
    </row>
    <row r="328" spans="1:14">
      <c r="A328">
        <v>326</v>
      </c>
      <c r="B328" t="s">
        <v>696</v>
      </c>
      <c r="C328">
        <v>33</v>
      </c>
      <c r="D328" t="s">
        <v>8974</v>
      </c>
      <c r="E328" t="s">
        <v>8975</v>
      </c>
      <c r="F328" t="s">
        <v>8324</v>
      </c>
      <c r="J328" t="s">
        <v>167</v>
      </c>
      <c r="K328" t="s">
        <v>8976</v>
      </c>
      <c r="L328">
        <v>16</v>
      </c>
      <c r="M328" t="s">
        <v>8975</v>
      </c>
      <c r="N328" t="s">
        <v>4501</v>
      </c>
    </row>
    <row r="329" spans="1:14">
      <c r="A329">
        <v>327</v>
      </c>
      <c r="B329" t="s">
        <v>696</v>
      </c>
      <c r="C329">
        <v>33</v>
      </c>
      <c r="D329" t="s">
        <v>8977</v>
      </c>
      <c r="E329" t="s">
        <v>8978</v>
      </c>
      <c r="F329" t="s">
        <v>8979</v>
      </c>
      <c r="G329" t="s">
        <v>8980</v>
      </c>
      <c r="H329">
        <v>1956</v>
      </c>
      <c r="I329" t="s">
        <v>7671</v>
      </c>
      <c r="J329" t="s">
        <v>22</v>
      </c>
      <c r="K329" t="s">
        <v>8981</v>
      </c>
      <c r="L329">
        <v>33</v>
      </c>
    </row>
    <row r="330" spans="1:14">
      <c r="A330">
        <v>328</v>
      </c>
      <c r="B330" t="s">
        <v>696</v>
      </c>
      <c r="C330">
        <v>33</v>
      </c>
      <c r="D330" t="s">
        <v>8982</v>
      </c>
      <c r="E330" t="s">
        <v>8983</v>
      </c>
      <c r="F330" t="s">
        <v>8984</v>
      </c>
      <c r="G330" t="s">
        <v>8985</v>
      </c>
      <c r="H330">
        <v>1999</v>
      </c>
      <c r="I330" t="s">
        <v>249</v>
      </c>
      <c r="J330" t="s">
        <v>22</v>
      </c>
      <c r="K330" t="s">
        <v>8986</v>
      </c>
      <c r="L330">
        <v>149</v>
      </c>
    </row>
    <row r="331" spans="1:14">
      <c r="A331">
        <v>329</v>
      </c>
      <c r="B331" t="s">
        <v>696</v>
      </c>
      <c r="C331">
        <v>33</v>
      </c>
      <c r="D331" t="s">
        <v>8987</v>
      </c>
      <c r="F331" t="s">
        <v>8988</v>
      </c>
      <c r="G331" t="s">
        <v>8989</v>
      </c>
      <c r="J331" t="s">
        <v>102</v>
      </c>
      <c r="L331">
        <v>25</v>
      </c>
      <c r="N331" t="s">
        <v>34</v>
      </c>
    </row>
    <row r="332" spans="1:14">
      <c r="A332">
        <v>330</v>
      </c>
      <c r="B332" t="s">
        <v>696</v>
      </c>
      <c r="C332">
        <v>33</v>
      </c>
      <c r="D332" t="s">
        <v>8990</v>
      </c>
      <c r="E332" t="s">
        <v>8991</v>
      </c>
      <c r="F332" t="s">
        <v>8992</v>
      </c>
      <c r="G332" t="s">
        <v>8314</v>
      </c>
      <c r="H332">
        <v>2007</v>
      </c>
      <c r="I332" t="s">
        <v>97</v>
      </c>
      <c r="J332" t="s">
        <v>22</v>
      </c>
      <c r="K332" t="s">
        <v>8993</v>
      </c>
      <c r="L332">
        <v>65</v>
      </c>
    </row>
    <row r="333" spans="1:14">
      <c r="A333">
        <v>331</v>
      </c>
      <c r="B333" t="s">
        <v>113</v>
      </c>
      <c r="C333">
        <v>34</v>
      </c>
      <c r="D333" t="s">
        <v>8994</v>
      </c>
      <c r="E333" t="s">
        <v>8995</v>
      </c>
      <c r="F333" t="s">
        <v>8996</v>
      </c>
      <c r="G333" t="s">
        <v>8997</v>
      </c>
      <c r="H333">
        <v>1988</v>
      </c>
      <c r="I333" t="s">
        <v>535</v>
      </c>
      <c r="J333" t="s">
        <v>22</v>
      </c>
      <c r="K333" t="s">
        <v>8998</v>
      </c>
      <c r="L333">
        <v>87</v>
      </c>
    </row>
    <row r="334" spans="1:14">
      <c r="A334">
        <v>332</v>
      </c>
      <c r="B334" t="s">
        <v>113</v>
      </c>
      <c r="C334">
        <v>34</v>
      </c>
      <c r="D334" t="s">
        <v>8999</v>
      </c>
      <c r="E334" t="s">
        <v>9000</v>
      </c>
      <c r="F334" t="s">
        <v>7922</v>
      </c>
      <c r="G334" t="s">
        <v>9001</v>
      </c>
      <c r="H334">
        <v>2001</v>
      </c>
      <c r="I334" t="s">
        <v>249</v>
      </c>
      <c r="J334" t="s">
        <v>22</v>
      </c>
      <c r="K334" t="s">
        <v>9002</v>
      </c>
      <c r="L334">
        <v>40</v>
      </c>
    </row>
    <row r="335" spans="1:14">
      <c r="A335">
        <v>333</v>
      </c>
      <c r="B335" t="s">
        <v>113</v>
      </c>
      <c r="C335">
        <v>34</v>
      </c>
      <c r="D335" t="s">
        <v>9003</v>
      </c>
      <c r="E335" t="s">
        <v>9004</v>
      </c>
      <c r="F335" t="s">
        <v>9005</v>
      </c>
      <c r="G335" t="s">
        <v>7897</v>
      </c>
      <c r="H335">
        <v>2010</v>
      </c>
      <c r="I335" t="s">
        <v>97</v>
      </c>
      <c r="J335" t="s">
        <v>22</v>
      </c>
      <c r="K335" t="s">
        <v>9006</v>
      </c>
      <c r="L335">
        <v>41</v>
      </c>
    </row>
    <row r="336" spans="1:14">
      <c r="A336">
        <v>334</v>
      </c>
      <c r="B336" t="s">
        <v>113</v>
      </c>
      <c r="C336">
        <v>34</v>
      </c>
      <c r="D336" t="s">
        <v>9007</v>
      </c>
      <c r="E336" t="s">
        <v>9008</v>
      </c>
      <c r="F336" t="s">
        <v>9009</v>
      </c>
      <c r="G336" t="s">
        <v>9010</v>
      </c>
      <c r="H336">
        <v>2000</v>
      </c>
      <c r="I336" t="s">
        <v>304</v>
      </c>
      <c r="J336" t="s">
        <v>22</v>
      </c>
      <c r="K336" t="s">
        <v>9011</v>
      </c>
      <c r="L336">
        <v>30</v>
      </c>
      <c r="M336" t="s">
        <v>9008</v>
      </c>
      <c r="N336" t="s">
        <v>24</v>
      </c>
    </row>
    <row r="337" spans="1:14">
      <c r="A337">
        <v>335</v>
      </c>
      <c r="B337" t="s">
        <v>113</v>
      </c>
      <c r="C337">
        <v>34</v>
      </c>
      <c r="D337" t="s">
        <v>9012</v>
      </c>
      <c r="E337" t="s">
        <v>9013</v>
      </c>
      <c r="F337" t="s">
        <v>9014</v>
      </c>
      <c r="G337" t="s">
        <v>9015</v>
      </c>
      <c r="H337">
        <v>2008</v>
      </c>
      <c r="J337" t="s">
        <v>22</v>
      </c>
      <c r="K337" t="s">
        <v>9016</v>
      </c>
      <c r="L337">
        <v>12</v>
      </c>
    </row>
    <row r="338" spans="1:14">
      <c r="A338">
        <v>336</v>
      </c>
      <c r="B338" t="s">
        <v>113</v>
      </c>
      <c r="C338">
        <v>34</v>
      </c>
      <c r="D338" t="s">
        <v>9017</v>
      </c>
      <c r="E338" t="s">
        <v>9018</v>
      </c>
      <c r="F338" t="s">
        <v>9019</v>
      </c>
      <c r="G338" t="s">
        <v>7555</v>
      </c>
      <c r="H338">
        <v>1990</v>
      </c>
      <c r="I338" t="s">
        <v>535</v>
      </c>
      <c r="J338" t="s">
        <v>22</v>
      </c>
      <c r="K338" t="s">
        <v>9020</v>
      </c>
      <c r="L338">
        <v>71</v>
      </c>
    </row>
    <row r="339" spans="1:14">
      <c r="A339">
        <v>337</v>
      </c>
      <c r="B339" t="s">
        <v>113</v>
      </c>
      <c r="C339">
        <v>34</v>
      </c>
      <c r="D339" t="s">
        <v>9021</v>
      </c>
      <c r="E339" t="s">
        <v>9022</v>
      </c>
      <c r="F339" t="s">
        <v>9023</v>
      </c>
      <c r="G339" t="s">
        <v>9024</v>
      </c>
      <c r="H339">
        <v>2010</v>
      </c>
      <c r="I339" t="s">
        <v>97</v>
      </c>
      <c r="J339" t="s">
        <v>22</v>
      </c>
      <c r="K339" t="s">
        <v>9025</v>
      </c>
      <c r="L339">
        <v>39</v>
      </c>
    </row>
    <row r="340" spans="1:14">
      <c r="A340">
        <v>338</v>
      </c>
      <c r="B340" t="s">
        <v>113</v>
      </c>
      <c r="C340">
        <v>34</v>
      </c>
      <c r="D340" t="s">
        <v>9026</v>
      </c>
      <c r="E340" t="s">
        <v>9027</v>
      </c>
      <c r="F340" t="s">
        <v>9028</v>
      </c>
      <c r="G340" t="s">
        <v>9029</v>
      </c>
      <c r="H340">
        <v>2007</v>
      </c>
      <c r="I340" t="s">
        <v>7647</v>
      </c>
      <c r="J340" t="s">
        <v>22</v>
      </c>
      <c r="K340" t="s">
        <v>9030</v>
      </c>
      <c r="L340">
        <v>12</v>
      </c>
      <c r="M340" t="s">
        <v>9031</v>
      </c>
    </row>
    <row r="341" spans="1:14">
      <c r="A341">
        <v>339</v>
      </c>
      <c r="B341" t="s">
        <v>113</v>
      </c>
      <c r="C341">
        <v>34</v>
      </c>
      <c r="D341" t="s">
        <v>9032</v>
      </c>
      <c r="E341" t="s">
        <v>9033</v>
      </c>
      <c r="F341" t="s">
        <v>9034</v>
      </c>
      <c r="G341" t="s">
        <v>9035</v>
      </c>
      <c r="H341">
        <v>2005</v>
      </c>
      <c r="I341" t="s">
        <v>97</v>
      </c>
      <c r="J341" t="s">
        <v>22</v>
      </c>
      <c r="K341" t="s">
        <v>9036</v>
      </c>
      <c r="L341">
        <v>427</v>
      </c>
    </row>
    <row r="342" spans="1:14">
      <c r="A342">
        <v>340</v>
      </c>
      <c r="B342" t="s">
        <v>113</v>
      </c>
      <c r="C342">
        <v>34</v>
      </c>
      <c r="D342" t="s">
        <v>9037</v>
      </c>
      <c r="E342" t="s">
        <v>9038</v>
      </c>
      <c r="F342" t="s">
        <v>9039</v>
      </c>
      <c r="G342" t="s">
        <v>8305</v>
      </c>
      <c r="H342">
        <v>2004</v>
      </c>
      <c r="I342" t="s">
        <v>181</v>
      </c>
      <c r="J342" t="s">
        <v>22</v>
      </c>
      <c r="K342" t="s">
        <v>9040</v>
      </c>
      <c r="L342">
        <v>52</v>
      </c>
      <c r="M342" t="s">
        <v>9041</v>
      </c>
    </row>
    <row r="343" spans="1:14">
      <c r="A343">
        <v>341</v>
      </c>
      <c r="B343" t="s">
        <v>702</v>
      </c>
      <c r="C343">
        <v>35</v>
      </c>
      <c r="D343" t="s">
        <v>9042</v>
      </c>
      <c r="E343" t="s">
        <v>9043</v>
      </c>
      <c r="F343" t="s">
        <v>9044</v>
      </c>
      <c r="G343" t="s">
        <v>8629</v>
      </c>
      <c r="H343">
        <v>2008</v>
      </c>
      <c r="I343" t="s">
        <v>535</v>
      </c>
      <c r="J343" t="s">
        <v>22</v>
      </c>
      <c r="K343" t="s">
        <v>9045</v>
      </c>
      <c r="L343">
        <v>70</v>
      </c>
    </row>
    <row r="344" spans="1:14">
      <c r="A344">
        <v>342</v>
      </c>
      <c r="B344" t="s">
        <v>702</v>
      </c>
      <c r="C344">
        <v>35</v>
      </c>
      <c r="D344" t="s">
        <v>9046</v>
      </c>
      <c r="E344" t="s">
        <v>9047</v>
      </c>
      <c r="F344" t="s">
        <v>9048</v>
      </c>
      <c r="G344" t="s">
        <v>9049</v>
      </c>
      <c r="H344">
        <v>1991</v>
      </c>
      <c r="I344" t="s">
        <v>4862</v>
      </c>
      <c r="J344" t="s">
        <v>4344</v>
      </c>
      <c r="K344" t="s">
        <v>9050</v>
      </c>
      <c r="L344">
        <v>36</v>
      </c>
    </row>
    <row r="345" spans="1:14">
      <c r="A345">
        <v>343</v>
      </c>
      <c r="B345" t="s">
        <v>702</v>
      </c>
      <c r="C345">
        <v>35</v>
      </c>
      <c r="D345" t="s">
        <v>9051</v>
      </c>
      <c r="E345" t="s">
        <v>9052</v>
      </c>
      <c r="F345" t="s">
        <v>9053</v>
      </c>
      <c r="G345" t="s">
        <v>9054</v>
      </c>
      <c r="H345">
        <v>2010</v>
      </c>
      <c r="I345" t="s">
        <v>863</v>
      </c>
      <c r="J345" t="s">
        <v>22</v>
      </c>
      <c r="K345" t="s">
        <v>9055</v>
      </c>
      <c r="L345">
        <v>44</v>
      </c>
      <c r="M345" t="s">
        <v>9056</v>
      </c>
    </row>
    <row r="346" spans="1:14">
      <c r="A346">
        <v>344</v>
      </c>
      <c r="B346" t="s">
        <v>702</v>
      </c>
      <c r="C346">
        <v>35</v>
      </c>
      <c r="D346" t="s">
        <v>9057</v>
      </c>
      <c r="E346" t="s">
        <v>9058</v>
      </c>
      <c r="F346" t="s">
        <v>7781</v>
      </c>
      <c r="G346" t="s">
        <v>9059</v>
      </c>
      <c r="H346">
        <v>2000</v>
      </c>
      <c r="I346" t="s">
        <v>535</v>
      </c>
      <c r="J346" t="s">
        <v>22</v>
      </c>
      <c r="K346" t="s">
        <v>9060</v>
      </c>
      <c r="L346">
        <v>31</v>
      </c>
    </row>
    <row r="347" spans="1:14">
      <c r="A347">
        <v>345</v>
      </c>
      <c r="B347" t="s">
        <v>702</v>
      </c>
      <c r="C347">
        <v>35</v>
      </c>
      <c r="D347" t="s">
        <v>9061</v>
      </c>
      <c r="E347" t="s">
        <v>9062</v>
      </c>
      <c r="F347" t="s">
        <v>9063</v>
      </c>
      <c r="G347" t="s">
        <v>920</v>
      </c>
      <c r="H347">
        <v>2008</v>
      </c>
      <c r="I347" t="s">
        <v>97</v>
      </c>
      <c r="J347" t="s">
        <v>22</v>
      </c>
      <c r="K347" t="s">
        <v>9064</v>
      </c>
      <c r="L347">
        <v>48</v>
      </c>
      <c r="M347" t="s">
        <v>9065</v>
      </c>
    </row>
    <row r="348" spans="1:14">
      <c r="A348">
        <v>346</v>
      </c>
      <c r="B348" t="s">
        <v>702</v>
      </c>
      <c r="C348">
        <v>35</v>
      </c>
      <c r="D348" t="s">
        <v>9066</v>
      </c>
      <c r="E348" t="s">
        <v>9067</v>
      </c>
      <c r="F348" t="s">
        <v>9068</v>
      </c>
      <c r="G348" t="s">
        <v>412</v>
      </c>
      <c r="H348">
        <v>1970</v>
      </c>
      <c r="I348" t="s">
        <v>413</v>
      </c>
      <c r="J348" t="s">
        <v>22</v>
      </c>
      <c r="K348" t="s">
        <v>9069</v>
      </c>
      <c r="L348">
        <v>21</v>
      </c>
    </row>
    <row r="349" spans="1:14">
      <c r="A349">
        <v>347</v>
      </c>
      <c r="B349" t="s">
        <v>702</v>
      </c>
      <c r="C349">
        <v>35</v>
      </c>
      <c r="D349" t="s">
        <v>9070</v>
      </c>
      <c r="E349" t="s">
        <v>9071</v>
      </c>
      <c r="F349" t="s">
        <v>7560</v>
      </c>
      <c r="G349" t="s">
        <v>8112</v>
      </c>
      <c r="H349">
        <v>1972</v>
      </c>
      <c r="I349" t="s">
        <v>535</v>
      </c>
      <c r="J349" t="s">
        <v>22</v>
      </c>
      <c r="K349" t="s">
        <v>9072</v>
      </c>
      <c r="L349">
        <v>27</v>
      </c>
    </row>
    <row r="350" spans="1:14">
      <c r="A350">
        <v>348</v>
      </c>
      <c r="B350" t="s">
        <v>702</v>
      </c>
      <c r="C350">
        <v>35</v>
      </c>
      <c r="D350" t="s">
        <v>9073</v>
      </c>
      <c r="E350" t="s">
        <v>9074</v>
      </c>
      <c r="F350" t="s">
        <v>9075</v>
      </c>
      <c r="G350" t="s">
        <v>9076</v>
      </c>
      <c r="H350">
        <v>2001</v>
      </c>
      <c r="I350" t="s">
        <v>249</v>
      </c>
      <c r="J350" t="s">
        <v>22</v>
      </c>
      <c r="K350" t="s">
        <v>9077</v>
      </c>
      <c r="L350">
        <v>36</v>
      </c>
    </row>
    <row r="351" spans="1:14">
      <c r="A351">
        <v>349</v>
      </c>
      <c r="B351" t="s">
        <v>702</v>
      </c>
      <c r="C351">
        <v>35</v>
      </c>
      <c r="D351" t="s">
        <v>9078</v>
      </c>
      <c r="E351" t="s">
        <v>9079</v>
      </c>
      <c r="F351" t="s">
        <v>9080</v>
      </c>
      <c r="G351" t="s">
        <v>9081</v>
      </c>
      <c r="H351">
        <v>2006</v>
      </c>
      <c r="I351" t="s">
        <v>9082</v>
      </c>
      <c r="J351" t="s">
        <v>167</v>
      </c>
      <c r="K351" t="s">
        <v>9083</v>
      </c>
      <c r="L351">
        <v>72</v>
      </c>
      <c r="M351" t="s">
        <v>9079</v>
      </c>
      <c r="N351" t="s">
        <v>24</v>
      </c>
    </row>
    <row r="352" spans="1:14">
      <c r="A352">
        <v>350</v>
      </c>
      <c r="B352" t="s">
        <v>702</v>
      </c>
      <c r="C352">
        <v>35</v>
      </c>
      <c r="D352" t="s">
        <v>9084</v>
      </c>
      <c r="E352" t="s">
        <v>9085</v>
      </c>
      <c r="F352" t="s">
        <v>9086</v>
      </c>
      <c r="G352" t="s">
        <v>9087</v>
      </c>
      <c r="H352">
        <v>2000</v>
      </c>
      <c r="I352" t="s">
        <v>97</v>
      </c>
      <c r="J352" t="s">
        <v>22</v>
      </c>
      <c r="K352" t="s">
        <v>9088</v>
      </c>
      <c r="L352">
        <v>28</v>
      </c>
      <c r="M352" t="s">
        <v>9089</v>
      </c>
    </row>
    <row r="353" spans="1:14">
      <c r="A353">
        <v>351</v>
      </c>
      <c r="B353" t="s">
        <v>712</v>
      </c>
      <c r="C353">
        <v>36</v>
      </c>
      <c r="D353" t="s">
        <v>9090</v>
      </c>
      <c r="E353" t="s">
        <v>9091</v>
      </c>
      <c r="F353" t="s">
        <v>9092</v>
      </c>
      <c r="G353" t="s">
        <v>9093</v>
      </c>
      <c r="H353">
        <v>2003</v>
      </c>
      <c r="I353" t="s">
        <v>535</v>
      </c>
      <c r="J353" t="s">
        <v>22</v>
      </c>
      <c r="K353" t="s">
        <v>9094</v>
      </c>
      <c r="L353">
        <v>71</v>
      </c>
    </row>
    <row r="354" spans="1:14">
      <c r="A354">
        <v>352</v>
      </c>
      <c r="B354" t="s">
        <v>712</v>
      </c>
      <c r="C354">
        <v>36</v>
      </c>
      <c r="D354" t="s">
        <v>9095</v>
      </c>
      <c r="E354" t="s">
        <v>9096</v>
      </c>
      <c r="F354" t="s">
        <v>9097</v>
      </c>
      <c r="G354" t="s">
        <v>9098</v>
      </c>
      <c r="H354">
        <v>1987</v>
      </c>
      <c r="I354" t="s">
        <v>4862</v>
      </c>
      <c r="J354" t="s">
        <v>4344</v>
      </c>
      <c r="K354" t="s">
        <v>9099</v>
      </c>
      <c r="L354">
        <v>77</v>
      </c>
    </row>
    <row r="355" spans="1:14">
      <c r="A355">
        <v>353</v>
      </c>
      <c r="B355" t="s">
        <v>712</v>
      </c>
      <c r="C355">
        <v>36</v>
      </c>
      <c r="D355" t="s">
        <v>9100</v>
      </c>
      <c r="E355" t="s">
        <v>9101</v>
      </c>
      <c r="F355" t="s">
        <v>7472</v>
      </c>
      <c r="G355" t="s">
        <v>9102</v>
      </c>
      <c r="H355">
        <v>2002</v>
      </c>
      <c r="J355" t="s">
        <v>167</v>
      </c>
      <c r="K355" t="s">
        <v>9103</v>
      </c>
      <c r="L355">
        <v>32</v>
      </c>
    </row>
    <row r="356" spans="1:14">
      <c r="A356">
        <v>354</v>
      </c>
      <c r="B356" t="s">
        <v>712</v>
      </c>
      <c r="C356">
        <v>36</v>
      </c>
      <c r="D356" t="s">
        <v>9104</v>
      </c>
      <c r="E356" t="s">
        <v>9105</v>
      </c>
      <c r="F356" t="s">
        <v>9106</v>
      </c>
      <c r="G356" t="s">
        <v>3471</v>
      </c>
      <c r="H356">
        <v>1986</v>
      </c>
      <c r="J356" t="s">
        <v>167</v>
      </c>
      <c r="K356" t="s">
        <v>4743</v>
      </c>
      <c r="L356">
        <v>20</v>
      </c>
      <c r="N356" t="s">
        <v>34</v>
      </c>
    </row>
    <row r="357" spans="1:14">
      <c r="A357">
        <v>355</v>
      </c>
      <c r="B357" t="s">
        <v>712</v>
      </c>
      <c r="C357">
        <v>36</v>
      </c>
      <c r="D357" t="s">
        <v>9107</v>
      </c>
      <c r="E357" t="s">
        <v>9108</v>
      </c>
      <c r="F357" t="s">
        <v>9109</v>
      </c>
      <c r="G357" t="s">
        <v>9110</v>
      </c>
      <c r="H357">
        <v>1979</v>
      </c>
      <c r="I357" t="s">
        <v>97</v>
      </c>
      <c r="J357" t="s">
        <v>22</v>
      </c>
      <c r="K357" t="s">
        <v>9111</v>
      </c>
      <c r="L357">
        <v>114</v>
      </c>
    </row>
    <row r="358" spans="1:14">
      <c r="A358">
        <v>356</v>
      </c>
      <c r="B358" t="s">
        <v>712</v>
      </c>
      <c r="C358">
        <v>36</v>
      </c>
      <c r="D358" t="s">
        <v>9112</v>
      </c>
      <c r="E358" t="s">
        <v>9113</v>
      </c>
      <c r="F358" t="s">
        <v>9114</v>
      </c>
      <c r="G358" t="s">
        <v>8568</v>
      </c>
      <c r="H358">
        <v>2004</v>
      </c>
      <c r="I358" t="s">
        <v>97</v>
      </c>
      <c r="J358" t="s">
        <v>22</v>
      </c>
      <c r="K358" t="s">
        <v>9115</v>
      </c>
      <c r="L358">
        <v>48</v>
      </c>
    </row>
    <row r="359" spans="1:14">
      <c r="A359">
        <v>357</v>
      </c>
      <c r="B359" t="s">
        <v>712</v>
      </c>
      <c r="C359">
        <v>36</v>
      </c>
      <c r="D359" t="s">
        <v>9116</v>
      </c>
      <c r="E359" t="s">
        <v>9117</v>
      </c>
      <c r="F359" t="s">
        <v>9118</v>
      </c>
      <c r="G359" t="s">
        <v>1508</v>
      </c>
      <c r="H359">
        <v>2006</v>
      </c>
      <c r="I359" t="s">
        <v>535</v>
      </c>
      <c r="J359" t="s">
        <v>22</v>
      </c>
      <c r="K359" t="s">
        <v>9119</v>
      </c>
      <c r="L359">
        <v>85</v>
      </c>
      <c r="M359" t="s">
        <v>9120</v>
      </c>
    </row>
    <row r="360" spans="1:14">
      <c r="A360">
        <v>358</v>
      </c>
      <c r="B360" t="s">
        <v>712</v>
      </c>
      <c r="C360">
        <v>36</v>
      </c>
      <c r="D360" t="s">
        <v>9121</v>
      </c>
      <c r="E360" t="s">
        <v>9122</v>
      </c>
      <c r="F360" t="s">
        <v>9123</v>
      </c>
      <c r="G360" t="s">
        <v>930</v>
      </c>
      <c r="H360">
        <v>2006</v>
      </c>
      <c r="I360" t="s">
        <v>97</v>
      </c>
      <c r="J360" t="s">
        <v>22</v>
      </c>
      <c r="K360" t="s">
        <v>9124</v>
      </c>
      <c r="L360">
        <v>741</v>
      </c>
    </row>
    <row r="361" spans="1:14">
      <c r="A361">
        <v>359</v>
      </c>
      <c r="B361" t="s">
        <v>712</v>
      </c>
      <c r="C361">
        <v>36</v>
      </c>
      <c r="D361" t="s">
        <v>9125</v>
      </c>
      <c r="E361" t="s">
        <v>9126</v>
      </c>
      <c r="F361" t="s">
        <v>9127</v>
      </c>
      <c r="G361" t="s">
        <v>9128</v>
      </c>
      <c r="H361">
        <v>1984</v>
      </c>
      <c r="I361" t="s">
        <v>1466</v>
      </c>
      <c r="J361" t="s">
        <v>22</v>
      </c>
      <c r="K361" t="s">
        <v>9129</v>
      </c>
      <c r="L361">
        <v>30</v>
      </c>
    </row>
    <row r="362" spans="1:14">
      <c r="A362">
        <v>360</v>
      </c>
      <c r="B362" t="s">
        <v>712</v>
      </c>
      <c r="C362">
        <v>36</v>
      </c>
      <c r="D362" t="s">
        <v>9130</v>
      </c>
      <c r="E362" t="s">
        <v>9131</v>
      </c>
      <c r="F362" t="s">
        <v>9132</v>
      </c>
      <c r="G362" t="s">
        <v>3784</v>
      </c>
      <c r="H362">
        <v>1998</v>
      </c>
      <c r="I362" t="s">
        <v>97</v>
      </c>
      <c r="J362" t="s">
        <v>22</v>
      </c>
      <c r="K362" t="s">
        <v>9133</v>
      </c>
      <c r="L362">
        <v>36</v>
      </c>
    </row>
    <row r="363" spans="1:14">
      <c r="A363">
        <v>361</v>
      </c>
      <c r="B363" t="s">
        <v>103</v>
      </c>
      <c r="C363">
        <v>37</v>
      </c>
      <c r="D363" t="s">
        <v>9134</v>
      </c>
      <c r="E363" t="s">
        <v>9135</v>
      </c>
      <c r="F363" t="s">
        <v>9136</v>
      </c>
      <c r="G363" t="s">
        <v>1525</v>
      </c>
      <c r="H363">
        <v>1995</v>
      </c>
      <c r="I363" t="s">
        <v>551</v>
      </c>
      <c r="J363" t="s">
        <v>22</v>
      </c>
      <c r="K363" t="s">
        <v>9137</v>
      </c>
      <c r="L363">
        <v>47</v>
      </c>
    </row>
    <row r="364" spans="1:14">
      <c r="A364">
        <v>362</v>
      </c>
      <c r="B364" t="s">
        <v>103</v>
      </c>
      <c r="C364">
        <v>37</v>
      </c>
      <c r="D364" t="s">
        <v>9138</v>
      </c>
      <c r="E364" t="s">
        <v>9139</v>
      </c>
      <c r="F364" t="s">
        <v>9140</v>
      </c>
      <c r="G364" t="s">
        <v>9141</v>
      </c>
      <c r="H364">
        <v>2008</v>
      </c>
      <c r="J364" t="s">
        <v>22</v>
      </c>
      <c r="K364" t="s">
        <v>9142</v>
      </c>
      <c r="L364">
        <v>32</v>
      </c>
    </row>
    <row r="365" spans="1:14">
      <c r="A365">
        <v>363</v>
      </c>
      <c r="B365" t="s">
        <v>103</v>
      </c>
      <c r="C365">
        <v>37</v>
      </c>
      <c r="D365" t="s">
        <v>9143</v>
      </c>
      <c r="E365" t="s">
        <v>9144</v>
      </c>
      <c r="F365" t="s">
        <v>9145</v>
      </c>
      <c r="G365" t="s">
        <v>9146</v>
      </c>
      <c r="H365">
        <v>2009</v>
      </c>
      <c r="I365" t="s">
        <v>9147</v>
      </c>
      <c r="J365" t="s">
        <v>167</v>
      </c>
      <c r="K365" t="s">
        <v>9148</v>
      </c>
      <c r="L365">
        <v>13</v>
      </c>
      <c r="M365" t="s">
        <v>9144</v>
      </c>
      <c r="N365" t="s">
        <v>24</v>
      </c>
    </row>
    <row r="366" spans="1:14">
      <c r="A366">
        <v>364</v>
      </c>
      <c r="B366" t="s">
        <v>103</v>
      </c>
      <c r="C366">
        <v>37</v>
      </c>
      <c r="D366" t="s">
        <v>9149</v>
      </c>
      <c r="E366" t="s">
        <v>9150</v>
      </c>
      <c r="F366" t="s">
        <v>9151</v>
      </c>
      <c r="G366" t="s">
        <v>9152</v>
      </c>
      <c r="H366">
        <v>2000</v>
      </c>
      <c r="I366" t="s">
        <v>97</v>
      </c>
      <c r="J366" t="s">
        <v>22</v>
      </c>
      <c r="K366" t="s">
        <v>9153</v>
      </c>
      <c r="L366">
        <v>56</v>
      </c>
    </row>
    <row r="367" spans="1:14">
      <c r="A367">
        <v>365</v>
      </c>
      <c r="B367" t="s">
        <v>103</v>
      </c>
      <c r="C367">
        <v>37</v>
      </c>
      <c r="D367" t="s">
        <v>9154</v>
      </c>
      <c r="E367" t="s">
        <v>9155</v>
      </c>
      <c r="F367" t="s">
        <v>9156</v>
      </c>
      <c r="G367" t="s">
        <v>8310</v>
      </c>
      <c r="H367">
        <v>1999</v>
      </c>
      <c r="I367" t="s">
        <v>535</v>
      </c>
      <c r="J367" t="s">
        <v>22</v>
      </c>
      <c r="K367" t="s">
        <v>9157</v>
      </c>
      <c r="L367">
        <v>73</v>
      </c>
    </row>
    <row r="368" spans="1:14">
      <c r="A368">
        <v>366</v>
      </c>
      <c r="B368" t="s">
        <v>103</v>
      </c>
      <c r="C368">
        <v>37</v>
      </c>
      <c r="D368" t="s">
        <v>9158</v>
      </c>
      <c r="E368" t="s">
        <v>9159</v>
      </c>
      <c r="F368" t="s">
        <v>9160</v>
      </c>
      <c r="G368" t="s">
        <v>9161</v>
      </c>
      <c r="H368">
        <v>2012</v>
      </c>
      <c r="J368" t="s">
        <v>22</v>
      </c>
      <c r="K368" t="s">
        <v>9162</v>
      </c>
      <c r="L368">
        <v>18</v>
      </c>
      <c r="M368" t="s">
        <v>9163</v>
      </c>
    </row>
    <row r="369" spans="1:14">
      <c r="A369">
        <v>367</v>
      </c>
      <c r="B369" t="s">
        <v>103</v>
      </c>
      <c r="C369">
        <v>37</v>
      </c>
      <c r="D369" t="s">
        <v>9164</v>
      </c>
      <c r="E369" t="s">
        <v>9165</v>
      </c>
      <c r="F369" t="s">
        <v>9166</v>
      </c>
      <c r="G369" t="s">
        <v>9167</v>
      </c>
      <c r="H369">
        <v>2007</v>
      </c>
      <c r="I369" t="s">
        <v>97</v>
      </c>
      <c r="J369" t="s">
        <v>22</v>
      </c>
      <c r="K369" t="s">
        <v>9168</v>
      </c>
      <c r="L369">
        <v>36</v>
      </c>
    </row>
    <row r="370" spans="1:14">
      <c r="A370">
        <v>368</v>
      </c>
      <c r="B370" t="s">
        <v>103</v>
      </c>
      <c r="C370">
        <v>37</v>
      </c>
      <c r="D370" t="s">
        <v>9169</v>
      </c>
      <c r="E370" t="s">
        <v>9170</v>
      </c>
      <c r="F370" t="s">
        <v>9171</v>
      </c>
      <c r="G370" t="s">
        <v>909</v>
      </c>
      <c r="H370">
        <v>2011</v>
      </c>
      <c r="I370" t="s">
        <v>97</v>
      </c>
      <c r="J370" t="s">
        <v>22</v>
      </c>
      <c r="K370" t="s">
        <v>9172</v>
      </c>
      <c r="L370">
        <v>38</v>
      </c>
    </row>
    <row r="371" spans="1:14">
      <c r="A371">
        <v>369</v>
      </c>
      <c r="B371" t="s">
        <v>103</v>
      </c>
      <c r="C371">
        <v>37</v>
      </c>
      <c r="D371" t="s">
        <v>9173</v>
      </c>
      <c r="E371" t="s">
        <v>9174</v>
      </c>
      <c r="F371" t="s">
        <v>9175</v>
      </c>
      <c r="G371" t="s">
        <v>9176</v>
      </c>
      <c r="H371">
        <v>2005</v>
      </c>
      <c r="J371" t="s">
        <v>22</v>
      </c>
      <c r="K371" t="s">
        <v>9177</v>
      </c>
      <c r="L371">
        <v>31</v>
      </c>
    </row>
    <row r="372" spans="1:14">
      <c r="A372">
        <v>370</v>
      </c>
      <c r="B372" t="s">
        <v>103</v>
      </c>
      <c r="C372">
        <v>37</v>
      </c>
      <c r="D372" t="s">
        <v>9178</v>
      </c>
      <c r="E372" t="s">
        <v>9179</v>
      </c>
      <c r="F372" t="s">
        <v>9180</v>
      </c>
      <c r="G372" t="s">
        <v>9181</v>
      </c>
      <c r="H372">
        <v>2005</v>
      </c>
      <c r="I372" t="s">
        <v>863</v>
      </c>
      <c r="J372" t="s">
        <v>22</v>
      </c>
      <c r="K372" t="s">
        <v>9182</v>
      </c>
      <c r="L372">
        <v>39</v>
      </c>
      <c r="M372" t="s">
        <v>9179</v>
      </c>
      <c r="N372" t="s">
        <v>1717</v>
      </c>
    </row>
    <row r="373" spans="1:14">
      <c r="A373">
        <v>371</v>
      </c>
      <c r="B373" t="s">
        <v>564</v>
      </c>
      <c r="C373">
        <v>38</v>
      </c>
      <c r="D373" t="s">
        <v>9183</v>
      </c>
      <c r="F373" t="s">
        <v>9184</v>
      </c>
      <c r="G373" t="s">
        <v>7829</v>
      </c>
      <c r="H373">
        <v>2002</v>
      </c>
      <c r="I373" t="s">
        <v>8013</v>
      </c>
      <c r="J373" t="s">
        <v>22</v>
      </c>
      <c r="L373">
        <v>23</v>
      </c>
      <c r="N373" t="s">
        <v>34</v>
      </c>
    </row>
    <row r="374" spans="1:14">
      <c r="A374">
        <v>372</v>
      </c>
      <c r="B374" t="s">
        <v>564</v>
      </c>
      <c r="C374">
        <v>38</v>
      </c>
      <c r="D374" t="s">
        <v>9185</v>
      </c>
      <c r="E374" t="s">
        <v>9186</v>
      </c>
      <c r="F374" t="s">
        <v>9187</v>
      </c>
      <c r="G374" t="s">
        <v>1812</v>
      </c>
      <c r="H374">
        <v>2008</v>
      </c>
      <c r="I374" t="s">
        <v>97</v>
      </c>
      <c r="J374" t="s">
        <v>22</v>
      </c>
      <c r="K374" t="s">
        <v>9188</v>
      </c>
      <c r="L374">
        <v>81</v>
      </c>
    </row>
    <row r="375" spans="1:14">
      <c r="A375">
        <v>373</v>
      </c>
      <c r="B375" t="s">
        <v>564</v>
      </c>
      <c r="C375">
        <v>38</v>
      </c>
      <c r="D375" t="s">
        <v>9189</v>
      </c>
      <c r="E375" t="s">
        <v>9190</v>
      </c>
      <c r="F375" t="s">
        <v>8963</v>
      </c>
      <c r="G375" t="s">
        <v>9191</v>
      </c>
      <c r="H375">
        <v>2009</v>
      </c>
      <c r="I375" t="s">
        <v>863</v>
      </c>
      <c r="J375" t="s">
        <v>22</v>
      </c>
      <c r="K375" t="s">
        <v>9192</v>
      </c>
      <c r="L375">
        <v>15</v>
      </c>
      <c r="M375" t="s">
        <v>9193</v>
      </c>
    </row>
    <row r="376" spans="1:14">
      <c r="A376">
        <v>374</v>
      </c>
      <c r="B376" t="s">
        <v>564</v>
      </c>
      <c r="C376">
        <v>38</v>
      </c>
      <c r="D376" t="s">
        <v>9194</v>
      </c>
      <c r="E376" t="s">
        <v>9195</v>
      </c>
      <c r="F376" t="s">
        <v>9196</v>
      </c>
      <c r="G376" t="s">
        <v>1771</v>
      </c>
      <c r="H376">
        <v>2011</v>
      </c>
      <c r="I376" t="s">
        <v>97</v>
      </c>
      <c r="J376" t="s">
        <v>22</v>
      </c>
      <c r="K376" t="s">
        <v>9197</v>
      </c>
      <c r="L376">
        <v>43</v>
      </c>
      <c r="M376" t="s">
        <v>9198</v>
      </c>
    </row>
    <row r="377" spans="1:14">
      <c r="A377">
        <v>375</v>
      </c>
      <c r="B377" t="s">
        <v>564</v>
      </c>
      <c r="C377">
        <v>38</v>
      </c>
      <c r="D377" t="s">
        <v>9199</v>
      </c>
      <c r="E377" t="s">
        <v>9200</v>
      </c>
      <c r="F377" t="s">
        <v>9201</v>
      </c>
      <c r="G377" t="s">
        <v>920</v>
      </c>
      <c r="H377">
        <v>2003</v>
      </c>
      <c r="I377" t="s">
        <v>97</v>
      </c>
      <c r="J377" t="s">
        <v>22</v>
      </c>
      <c r="K377" t="s">
        <v>9202</v>
      </c>
      <c r="L377">
        <v>25</v>
      </c>
      <c r="M377" t="s">
        <v>9203</v>
      </c>
    </row>
    <row r="378" spans="1:14">
      <c r="A378">
        <v>376</v>
      </c>
      <c r="B378" t="s">
        <v>564</v>
      </c>
      <c r="C378">
        <v>38</v>
      </c>
      <c r="D378" t="s">
        <v>9204</v>
      </c>
      <c r="E378" t="s">
        <v>9205</v>
      </c>
      <c r="F378" t="s">
        <v>9206</v>
      </c>
      <c r="G378" t="s">
        <v>8593</v>
      </c>
      <c r="H378">
        <v>1988</v>
      </c>
      <c r="I378" t="s">
        <v>535</v>
      </c>
      <c r="J378" t="s">
        <v>22</v>
      </c>
      <c r="K378" t="s">
        <v>9207</v>
      </c>
      <c r="L378">
        <v>23</v>
      </c>
    </row>
    <row r="379" spans="1:14">
      <c r="A379">
        <v>377</v>
      </c>
      <c r="B379" t="s">
        <v>564</v>
      </c>
      <c r="C379">
        <v>38</v>
      </c>
      <c r="D379" t="s">
        <v>9208</v>
      </c>
      <c r="E379" t="s">
        <v>9209</v>
      </c>
      <c r="F379" t="s">
        <v>9210</v>
      </c>
      <c r="G379" t="s">
        <v>8250</v>
      </c>
      <c r="H379">
        <v>1985</v>
      </c>
      <c r="I379" t="s">
        <v>535</v>
      </c>
      <c r="J379" t="s">
        <v>22</v>
      </c>
      <c r="K379" t="s">
        <v>9211</v>
      </c>
      <c r="L379">
        <v>63</v>
      </c>
    </row>
    <row r="380" spans="1:14">
      <c r="A380">
        <v>378</v>
      </c>
      <c r="B380" t="s">
        <v>564</v>
      </c>
      <c r="C380">
        <v>38</v>
      </c>
      <c r="D380" t="s">
        <v>9212</v>
      </c>
      <c r="E380" t="s">
        <v>9213</v>
      </c>
      <c r="F380" t="s">
        <v>9214</v>
      </c>
      <c r="G380" t="s">
        <v>8713</v>
      </c>
      <c r="H380">
        <v>2003</v>
      </c>
      <c r="J380" t="s">
        <v>22</v>
      </c>
      <c r="K380" t="s">
        <v>9215</v>
      </c>
      <c r="L380">
        <v>30</v>
      </c>
      <c r="M380" t="s">
        <v>9213</v>
      </c>
      <c r="N380" t="s">
        <v>24</v>
      </c>
    </row>
    <row r="381" spans="1:14">
      <c r="A381">
        <v>379</v>
      </c>
      <c r="B381" t="s">
        <v>564</v>
      </c>
      <c r="C381">
        <v>38</v>
      </c>
      <c r="D381" t="s">
        <v>9216</v>
      </c>
      <c r="E381" t="s">
        <v>9217</v>
      </c>
      <c r="F381" t="s">
        <v>9218</v>
      </c>
      <c r="G381" t="s">
        <v>9219</v>
      </c>
      <c r="H381">
        <v>2003</v>
      </c>
      <c r="I381" t="s">
        <v>97</v>
      </c>
      <c r="J381" t="s">
        <v>22</v>
      </c>
      <c r="K381" t="s">
        <v>9220</v>
      </c>
      <c r="L381">
        <v>183</v>
      </c>
    </row>
    <row r="382" spans="1:14">
      <c r="A382">
        <v>380</v>
      </c>
      <c r="B382" t="s">
        <v>564</v>
      </c>
      <c r="C382">
        <v>38</v>
      </c>
      <c r="D382" t="s">
        <v>9221</v>
      </c>
      <c r="E382" t="s">
        <v>9222</v>
      </c>
      <c r="F382" t="s">
        <v>9223</v>
      </c>
      <c r="G382" t="s">
        <v>9224</v>
      </c>
      <c r="H382">
        <v>2004</v>
      </c>
      <c r="I382" t="s">
        <v>9225</v>
      </c>
      <c r="J382" t="s">
        <v>22</v>
      </c>
      <c r="K382" t="s">
        <v>9226</v>
      </c>
      <c r="L382">
        <v>56</v>
      </c>
      <c r="M382" t="s">
        <v>9222</v>
      </c>
      <c r="N382" t="s">
        <v>24</v>
      </c>
    </row>
    <row r="383" spans="1:14">
      <c r="A383">
        <v>381</v>
      </c>
      <c r="B383" t="s">
        <v>147</v>
      </c>
      <c r="C383">
        <v>39</v>
      </c>
      <c r="D383" t="s">
        <v>9227</v>
      </c>
      <c r="E383" t="s">
        <v>9228</v>
      </c>
      <c r="F383" t="s">
        <v>7781</v>
      </c>
      <c r="G383" t="s">
        <v>9229</v>
      </c>
      <c r="H383">
        <v>1999</v>
      </c>
      <c r="I383" t="s">
        <v>97</v>
      </c>
      <c r="J383" t="s">
        <v>22</v>
      </c>
      <c r="K383" t="s">
        <v>9230</v>
      </c>
      <c r="L383">
        <v>43</v>
      </c>
    </row>
    <row r="384" spans="1:14">
      <c r="A384">
        <v>382</v>
      </c>
      <c r="B384" t="s">
        <v>147</v>
      </c>
      <c r="C384">
        <v>39</v>
      </c>
      <c r="D384" t="s">
        <v>9231</v>
      </c>
      <c r="E384" t="s">
        <v>9232</v>
      </c>
      <c r="F384" t="s">
        <v>9233</v>
      </c>
      <c r="G384" t="s">
        <v>8642</v>
      </c>
      <c r="H384">
        <v>2008</v>
      </c>
      <c r="I384" t="s">
        <v>97</v>
      </c>
      <c r="J384" t="s">
        <v>22</v>
      </c>
      <c r="K384" t="s">
        <v>9234</v>
      </c>
      <c r="L384">
        <v>42</v>
      </c>
    </row>
    <row r="385" spans="1:14">
      <c r="A385">
        <v>383</v>
      </c>
      <c r="B385" t="s">
        <v>147</v>
      </c>
      <c r="C385">
        <v>39</v>
      </c>
      <c r="D385" t="s">
        <v>9235</v>
      </c>
      <c r="E385" t="s">
        <v>9236</v>
      </c>
      <c r="F385" t="s">
        <v>9237</v>
      </c>
      <c r="G385" t="s">
        <v>9238</v>
      </c>
      <c r="H385">
        <v>2001</v>
      </c>
      <c r="I385" t="s">
        <v>97</v>
      </c>
      <c r="J385" t="s">
        <v>22</v>
      </c>
      <c r="K385" t="s">
        <v>9239</v>
      </c>
      <c r="L385">
        <v>99</v>
      </c>
    </row>
    <row r="386" spans="1:14">
      <c r="A386">
        <v>384</v>
      </c>
      <c r="B386" t="s">
        <v>147</v>
      </c>
      <c r="C386">
        <v>39</v>
      </c>
      <c r="D386" t="s">
        <v>9240</v>
      </c>
      <c r="E386" t="s">
        <v>9241</v>
      </c>
      <c r="F386" t="s">
        <v>9242</v>
      </c>
      <c r="J386" t="s">
        <v>167</v>
      </c>
      <c r="K386" t="s">
        <v>9243</v>
      </c>
      <c r="L386">
        <v>21</v>
      </c>
    </row>
    <row r="387" spans="1:14">
      <c r="A387">
        <v>385</v>
      </c>
      <c r="B387" t="s">
        <v>147</v>
      </c>
      <c r="C387">
        <v>39</v>
      </c>
      <c r="D387" t="s">
        <v>9244</v>
      </c>
      <c r="E387" t="s">
        <v>9245</v>
      </c>
      <c r="F387" t="s">
        <v>9246</v>
      </c>
      <c r="G387" t="s">
        <v>930</v>
      </c>
      <c r="H387">
        <v>2005</v>
      </c>
      <c r="I387" t="s">
        <v>97</v>
      </c>
      <c r="J387" t="s">
        <v>22</v>
      </c>
      <c r="K387" t="s">
        <v>9247</v>
      </c>
      <c r="L387">
        <v>60</v>
      </c>
    </row>
    <row r="388" spans="1:14">
      <c r="A388">
        <v>386</v>
      </c>
      <c r="B388" t="s">
        <v>147</v>
      </c>
      <c r="C388">
        <v>39</v>
      </c>
      <c r="D388" t="s">
        <v>9248</v>
      </c>
      <c r="E388" t="s">
        <v>9249</v>
      </c>
      <c r="F388" t="s">
        <v>9250</v>
      </c>
      <c r="G388" t="s">
        <v>9251</v>
      </c>
      <c r="H388">
        <v>2006</v>
      </c>
      <c r="I388" t="s">
        <v>97</v>
      </c>
      <c r="J388" t="s">
        <v>22</v>
      </c>
      <c r="K388" t="s">
        <v>9252</v>
      </c>
      <c r="L388">
        <v>34</v>
      </c>
    </row>
    <row r="389" spans="1:14">
      <c r="A389">
        <v>387</v>
      </c>
      <c r="B389" t="s">
        <v>147</v>
      </c>
      <c r="C389">
        <v>39</v>
      </c>
      <c r="D389" t="s">
        <v>9253</v>
      </c>
      <c r="E389" t="s">
        <v>9254</v>
      </c>
      <c r="F389" t="s">
        <v>9255</v>
      </c>
      <c r="G389" t="s">
        <v>7891</v>
      </c>
      <c r="H389">
        <v>2006</v>
      </c>
      <c r="I389" t="s">
        <v>97</v>
      </c>
      <c r="J389" t="s">
        <v>22</v>
      </c>
      <c r="K389" t="s">
        <v>9256</v>
      </c>
      <c r="L389">
        <v>130</v>
      </c>
    </row>
    <row r="390" spans="1:14">
      <c r="A390">
        <v>388</v>
      </c>
      <c r="B390" t="s">
        <v>147</v>
      </c>
      <c r="C390">
        <v>39</v>
      </c>
      <c r="D390" t="s">
        <v>9257</v>
      </c>
      <c r="E390" t="s">
        <v>9258</v>
      </c>
      <c r="F390" t="s">
        <v>9259</v>
      </c>
      <c r="G390" t="s">
        <v>8713</v>
      </c>
      <c r="H390">
        <v>2006</v>
      </c>
      <c r="J390" t="s">
        <v>22</v>
      </c>
      <c r="K390" t="s">
        <v>9260</v>
      </c>
      <c r="L390">
        <v>23</v>
      </c>
      <c r="M390" t="s">
        <v>9258</v>
      </c>
      <c r="N390" t="s">
        <v>24</v>
      </c>
    </row>
    <row r="391" spans="1:14">
      <c r="A391">
        <v>389</v>
      </c>
      <c r="B391" t="s">
        <v>147</v>
      </c>
      <c r="C391">
        <v>39</v>
      </c>
      <c r="D391" t="s">
        <v>9261</v>
      </c>
      <c r="E391" t="s">
        <v>9262</v>
      </c>
      <c r="F391" t="s">
        <v>9263</v>
      </c>
      <c r="G391" t="s">
        <v>9264</v>
      </c>
      <c r="H391">
        <v>2011</v>
      </c>
      <c r="J391" t="s">
        <v>22</v>
      </c>
      <c r="K391" t="s">
        <v>9265</v>
      </c>
      <c r="L391">
        <v>19</v>
      </c>
    </row>
    <row r="392" spans="1:14">
      <c r="A392">
        <v>390</v>
      </c>
      <c r="B392" t="s">
        <v>147</v>
      </c>
      <c r="C392">
        <v>39</v>
      </c>
      <c r="D392" t="s">
        <v>9266</v>
      </c>
      <c r="E392" t="s">
        <v>9267</v>
      </c>
      <c r="F392" t="s">
        <v>8671</v>
      </c>
      <c r="G392" t="s">
        <v>3425</v>
      </c>
      <c r="H392">
        <v>1997</v>
      </c>
      <c r="I392" t="s">
        <v>535</v>
      </c>
      <c r="J392" t="s">
        <v>22</v>
      </c>
      <c r="K392" t="s">
        <v>9268</v>
      </c>
      <c r="L392">
        <v>69</v>
      </c>
      <c r="M392" t="s">
        <v>9269</v>
      </c>
    </row>
    <row r="393" spans="1:14">
      <c r="A393">
        <v>391</v>
      </c>
      <c r="B393" t="s">
        <v>951</v>
      </c>
      <c r="C393">
        <v>40</v>
      </c>
      <c r="D393" t="s">
        <v>9270</v>
      </c>
      <c r="E393" t="s">
        <v>9271</v>
      </c>
      <c r="F393" t="s">
        <v>9272</v>
      </c>
      <c r="G393" t="s">
        <v>8141</v>
      </c>
      <c r="H393">
        <v>1998</v>
      </c>
      <c r="I393" t="s">
        <v>535</v>
      </c>
      <c r="J393" t="s">
        <v>22</v>
      </c>
      <c r="K393" t="s">
        <v>9273</v>
      </c>
      <c r="L393">
        <v>24</v>
      </c>
      <c r="M393" t="s">
        <v>9274</v>
      </c>
    </row>
    <row r="394" spans="1:14">
      <c r="A394">
        <v>392</v>
      </c>
      <c r="B394" t="s">
        <v>951</v>
      </c>
      <c r="C394">
        <v>40</v>
      </c>
      <c r="D394" t="s">
        <v>9275</v>
      </c>
      <c r="E394" t="s">
        <v>9276</v>
      </c>
      <c r="F394" t="s">
        <v>9277</v>
      </c>
      <c r="G394" t="s">
        <v>9029</v>
      </c>
      <c r="H394">
        <v>1995</v>
      </c>
      <c r="I394" t="s">
        <v>1466</v>
      </c>
      <c r="J394" t="s">
        <v>22</v>
      </c>
      <c r="K394" t="s">
        <v>9278</v>
      </c>
      <c r="L394">
        <v>32</v>
      </c>
    </row>
    <row r="395" spans="1:14">
      <c r="A395">
        <v>393</v>
      </c>
      <c r="B395" t="s">
        <v>951</v>
      </c>
      <c r="C395">
        <v>40</v>
      </c>
      <c r="D395" t="s">
        <v>9279</v>
      </c>
      <c r="E395" t="s">
        <v>9280</v>
      </c>
      <c r="F395" t="s">
        <v>9281</v>
      </c>
      <c r="G395" t="s">
        <v>9282</v>
      </c>
      <c r="H395">
        <v>1994</v>
      </c>
      <c r="J395" t="s">
        <v>22</v>
      </c>
      <c r="K395" t="s">
        <v>9283</v>
      </c>
      <c r="L395">
        <v>53</v>
      </c>
      <c r="M395" t="s">
        <v>9280</v>
      </c>
      <c r="N395" t="s">
        <v>1717</v>
      </c>
    </row>
    <row r="396" spans="1:14">
      <c r="A396">
        <v>394</v>
      </c>
      <c r="B396" t="s">
        <v>951</v>
      </c>
      <c r="C396">
        <v>40</v>
      </c>
      <c r="D396" t="s">
        <v>9284</v>
      </c>
      <c r="E396" t="s">
        <v>9285</v>
      </c>
      <c r="F396" t="s">
        <v>9286</v>
      </c>
      <c r="G396" t="s">
        <v>9287</v>
      </c>
      <c r="H396">
        <v>2010</v>
      </c>
      <c r="I396" t="s">
        <v>97</v>
      </c>
      <c r="J396" t="s">
        <v>22</v>
      </c>
      <c r="K396" t="s">
        <v>9288</v>
      </c>
      <c r="L396">
        <v>100</v>
      </c>
    </row>
    <row r="397" spans="1:14">
      <c r="A397">
        <v>395</v>
      </c>
      <c r="B397" t="s">
        <v>951</v>
      </c>
      <c r="C397">
        <v>40</v>
      </c>
      <c r="D397" t="s">
        <v>9289</v>
      </c>
      <c r="E397" t="s">
        <v>9290</v>
      </c>
      <c r="F397" t="s">
        <v>9291</v>
      </c>
      <c r="G397" t="s">
        <v>9292</v>
      </c>
      <c r="H397">
        <v>1974</v>
      </c>
      <c r="I397" t="s">
        <v>1466</v>
      </c>
      <c r="J397" t="s">
        <v>167</v>
      </c>
      <c r="K397" t="s">
        <v>9293</v>
      </c>
      <c r="L397">
        <v>21</v>
      </c>
    </row>
    <row r="398" spans="1:14">
      <c r="A398">
        <v>396</v>
      </c>
      <c r="B398" t="s">
        <v>951</v>
      </c>
      <c r="C398">
        <v>40</v>
      </c>
      <c r="D398" t="s">
        <v>9294</v>
      </c>
      <c r="E398" t="s">
        <v>9295</v>
      </c>
      <c r="F398" t="s">
        <v>9296</v>
      </c>
      <c r="G398" t="s">
        <v>9297</v>
      </c>
      <c r="H398">
        <v>2008</v>
      </c>
      <c r="I398" t="s">
        <v>7825</v>
      </c>
      <c r="J398" t="s">
        <v>22</v>
      </c>
      <c r="K398" t="s">
        <v>9298</v>
      </c>
      <c r="L398">
        <v>51</v>
      </c>
      <c r="M398" t="s">
        <v>9295</v>
      </c>
      <c r="N398" t="s">
        <v>1717</v>
      </c>
    </row>
    <row r="399" spans="1:14">
      <c r="A399">
        <v>397</v>
      </c>
      <c r="B399" t="s">
        <v>951</v>
      </c>
      <c r="C399">
        <v>40</v>
      </c>
      <c r="D399" t="s">
        <v>9299</v>
      </c>
      <c r="E399" t="s">
        <v>9300</v>
      </c>
      <c r="F399" t="s">
        <v>9301</v>
      </c>
      <c r="G399" t="s">
        <v>9302</v>
      </c>
      <c r="H399">
        <v>2011</v>
      </c>
      <c r="I399" t="s">
        <v>97</v>
      </c>
      <c r="J399" t="s">
        <v>22</v>
      </c>
      <c r="K399" t="s">
        <v>9303</v>
      </c>
      <c r="L399">
        <v>29</v>
      </c>
      <c r="M399" t="s">
        <v>9304</v>
      </c>
    </row>
    <row r="400" spans="1:14">
      <c r="A400">
        <v>398</v>
      </c>
      <c r="B400" t="s">
        <v>951</v>
      </c>
      <c r="C400">
        <v>40</v>
      </c>
      <c r="D400" t="s">
        <v>9305</v>
      </c>
      <c r="E400" t="s">
        <v>9306</v>
      </c>
      <c r="F400" t="s">
        <v>9307</v>
      </c>
      <c r="G400" t="s">
        <v>9308</v>
      </c>
      <c r="H400">
        <v>1996</v>
      </c>
      <c r="I400" t="s">
        <v>535</v>
      </c>
      <c r="J400" t="s">
        <v>22</v>
      </c>
      <c r="K400" t="s">
        <v>9309</v>
      </c>
      <c r="L400">
        <v>40</v>
      </c>
      <c r="M400" t="s">
        <v>9310</v>
      </c>
    </row>
    <row r="401" spans="1:14">
      <c r="A401">
        <v>399</v>
      </c>
      <c r="B401" t="s">
        <v>951</v>
      </c>
      <c r="C401">
        <v>40</v>
      </c>
      <c r="D401" t="s">
        <v>9311</v>
      </c>
      <c r="E401" t="s">
        <v>9312</v>
      </c>
      <c r="F401" t="s">
        <v>9313</v>
      </c>
      <c r="G401" t="s">
        <v>1502</v>
      </c>
      <c r="H401">
        <v>2009</v>
      </c>
      <c r="I401" t="s">
        <v>97</v>
      </c>
      <c r="J401" t="s">
        <v>22</v>
      </c>
      <c r="K401" t="s">
        <v>9314</v>
      </c>
      <c r="L401">
        <v>79</v>
      </c>
    </row>
    <row r="402" spans="1:14">
      <c r="A402">
        <v>400</v>
      </c>
      <c r="B402" t="s">
        <v>951</v>
      </c>
      <c r="C402">
        <v>40</v>
      </c>
      <c r="D402" t="s">
        <v>9315</v>
      </c>
      <c r="E402" t="s">
        <v>9316</v>
      </c>
      <c r="F402" t="s">
        <v>9317</v>
      </c>
      <c r="G402" t="s">
        <v>8713</v>
      </c>
      <c r="H402">
        <v>2005</v>
      </c>
      <c r="J402" t="s">
        <v>22</v>
      </c>
      <c r="K402" t="s">
        <v>9318</v>
      </c>
      <c r="L402">
        <v>25</v>
      </c>
      <c r="M402" t="s">
        <v>9316</v>
      </c>
      <c r="N402" t="s">
        <v>24</v>
      </c>
    </row>
    <row r="403" spans="1:14">
      <c r="A403">
        <v>401</v>
      </c>
      <c r="B403" t="s">
        <v>162</v>
      </c>
      <c r="C403">
        <v>41</v>
      </c>
      <c r="D403" t="s">
        <v>9319</v>
      </c>
      <c r="F403" t="s">
        <v>9320</v>
      </c>
      <c r="G403" t="s">
        <v>8508</v>
      </c>
      <c r="J403" t="s">
        <v>22</v>
      </c>
      <c r="L403">
        <v>19</v>
      </c>
      <c r="N403" t="s">
        <v>34</v>
      </c>
    </row>
    <row r="404" spans="1:14">
      <c r="A404">
        <v>402</v>
      </c>
      <c r="B404" t="s">
        <v>162</v>
      </c>
      <c r="C404">
        <v>41</v>
      </c>
      <c r="D404" t="s">
        <v>9321</v>
      </c>
      <c r="E404" t="s">
        <v>9322</v>
      </c>
      <c r="F404" t="s">
        <v>9323</v>
      </c>
      <c r="G404" t="s">
        <v>1491</v>
      </c>
      <c r="H404">
        <v>2011</v>
      </c>
      <c r="I404" t="s">
        <v>97</v>
      </c>
      <c r="J404" t="s">
        <v>22</v>
      </c>
      <c r="K404" t="s">
        <v>9324</v>
      </c>
      <c r="L404">
        <v>35</v>
      </c>
    </row>
    <row r="405" spans="1:14">
      <c r="A405">
        <v>403</v>
      </c>
      <c r="B405" t="s">
        <v>162</v>
      </c>
      <c r="C405">
        <v>41</v>
      </c>
      <c r="D405" t="s">
        <v>9325</v>
      </c>
      <c r="E405" t="s">
        <v>9326</v>
      </c>
      <c r="F405" t="s">
        <v>9327</v>
      </c>
      <c r="G405" t="s">
        <v>9328</v>
      </c>
      <c r="H405">
        <v>1988</v>
      </c>
      <c r="I405" t="s">
        <v>1466</v>
      </c>
      <c r="J405" t="s">
        <v>22</v>
      </c>
      <c r="K405" t="s">
        <v>9329</v>
      </c>
      <c r="L405">
        <v>48</v>
      </c>
    </row>
    <row r="406" spans="1:14">
      <c r="A406">
        <v>404</v>
      </c>
      <c r="B406" t="s">
        <v>162</v>
      </c>
      <c r="C406">
        <v>41</v>
      </c>
      <c r="D406" t="s">
        <v>9330</v>
      </c>
      <c r="E406" t="s">
        <v>9331</v>
      </c>
      <c r="F406" t="s">
        <v>9332</v>
      </c>
      <c r="G406" t="s">
        <v>971</v>
      </c>
      <c r="H406">
        <v>2000</v>
      </c>
      <c r="I406" t="s">
        <v>535</v>
      </c>
      <c r="J406" t="s">
        <v>22</v>
      </c>
      <c r="K406" t="s">
        <v>9333</v>
      </c>
      <c r="L406">
        <v>31</v>
      </c>
    </row>
    <row r="407" spans="1:14">
      <c r="A407">
        <v>405</v>
      </c>
      <c r="B407" t="s">
        <v>162</v>
      </c>
      <c r="C407">
        <v>41</v>
      </c>
      <c r="D407" t="s">
        <v>9334</v>
      </c>
      <c r="E407" t="s">
        <v>9335</v>
      </c>
      <c r="F407" t="s">
        <v>9336</v>
      </c>
      <c r="G407" t="s">
        <v>9337</v>
      </c>
      <c r="H407">
        <v>2008</v>
      </c>
      <c r="I407" t="s">
        <v>535</v>
      </c>
      <c r="J407" t="s">
        <v>22</v>
      </c>
      <c r="K407" t="s">
        <v>9338</v>
      </c>
      <c r="L407">
        <v>17</v>
      </c>
    </row>
    <row r="408" spans="1:14">
      <c r="A408">
        <v>406</v>
      </c>
      <c r="B408" t="s">
        <v>162</v>
      </c>
      <c r="C408">
        <v>41</v>
      </c>
      <c r="D408" t="s">
        <v>9339</v>
      </c>
      <c r="E408" t="s">
        <v>9340</v>
      </c>
      <c r="F408" t="s">
        <v>9341</v>
      </c>
      <c r="G408" t="s">
        <v>9342</v>
      </c>
      <c r="H408">
        <v>2006</v>
      </c>
      <c r="I408" t="s">
        <v>5913</v>
      </c>
      <c r="J408" t="s">
        <v>22</v>
      </c>
      <c r="K408" t="s">
        <v>9343</v>
      </c>
      <c r="L408">
        <v>53</v>
      </c>
      <c r="M408" t="s">
        <v>9340</v>
      </c>
      <c r="N408" t="s">
        <v>24</v>
      </c>
    </row>
    <row r="409" spans="1:14">
      <c r="A409">
        <v>407</v>
      </c>
      <c r="B409" t="s">
        <v>162</v>
      </c>
      <c r="C409">
        <v>41</v>
      </c>
      <c r="D409" t="s">
        <v>9344</v>
      </c>
      <c r="E409" t="s">
        <v>9345</v>
      </c>
      <c r="F409" t="s">
        <v>9346</v>
      </c>
      <c r="G409" t="s">
        <v>930</v>
      </c>
      <c r="H409">
        <v>2008</v>
      </c>
      <c r="I409" t="s">
        <v>97</v>
      </c>
      <c r="J409" t="s">
        <v>22</v>
      </c>
      <c r="K409" t="s">
        <v>9347</v>
      </c>
      <c r="L409">
        <v>195</v>
      </c>
    </row>
    <row r="410" spans="1:14">
      <c r="A410">
        <v>408</v>
      </c>
      <c r="B410" t="s">
        <v>162</v>
      </c>
      <c r="C410">
        <v>41</v>
      </c>
      <c r="D410" t="s">
        <v>9348</v>
      </c>
      <c r="E410" t="s">
        <v>9349</v>
      </c>
      <c r="F410" t="s">
        <v>9350</v>
      </c>
      <c r="G410" t="s">
        <v>9351</v>
      </c>
      <c r="H410">
        <v>1986</v>
      </c>
      <c r="I410" t="s">
        <v>863</v>
      </c>
      <c r="J410" t="s">
        <v>22</v>
      </c>
      <c r="K410" t="s">
        <v>9352</v>
      </c>
      <c r="L410">
        <v>24</v>
      </c>
    </row>
    <row r="411" spans="1:14">
      <c r="A411">
        <v>409</v>
      </c>
      <c r="B411" t="s">
        <v>162</v>
      </c>
      <c r="C411">
        <v>41</v>
      </c>
      <c r="D411" t="s">
        <v>9353</v>
      </c>
      <c r="E411" t="s">
        <v>9354</v>
      </c>
      <c r="F411" t="s">
        <v>9355</v>
      </c>
      <c r="G411" t="s">
        <v>9356</v>
      </c>
      <c r="H411">
        <v>2002</v>
      </c>
      <c r="I411" t="s">
        <v>863</v>
      </c>
      <c r="J411" t="s">
        <v>22</v>
      </c>
      <c r="K411" t="s">
        <v>9357</v>
      </c>
      <c r="L411">
        <v>32</v>
      </c>
      <c r="M411" t="s">
        <v>9358</v>
      </c>
    </row>
    <row r="412" spans="1:14">
      <c r="A412">
        <v>410</v>
      </c>
      <c r="B412" t="s">
        <v>162</v>
      </c>
      <c r="C412">
        <v>41</v>
      </c>
      <c r="D412" t="s">
        <v>9359</v>
      </c>
      <c r="E412" t="s">
        <v>9360</v>
      </c>
      <c r="F412" t="s">
        <v>9361</v>
      </c>
      <c r="G412" t="s">
        <v>9362</v>
      </c>
      <c r="H412">
        <v>2008</v>
      </c>
      <c r="I412" t="s">
        <v>97</v>
      </c>
      <c r="J412" t="s">
        <v>22</v>
      </c>
      <c r="K412" t="s">
        <v>9363</v>
      </c>
      <c r="L412">
        <v>35</v>
      </c>
    </row>
    <row r="413" spans="1:14">
      <c r="A413">
        <v>411</v>
      </c>
      <c r="B413" t="s">
        <v>285</v>
      </c>
      <c r="C413">
        <v>42</v>
      </c>
      <c r="D413" t="s">
        <v>9364</v>
      </c>
      <c r="E413" t="s">
        <v>9365</v>
      </c>
      <c r="F413" t="s">
        <v>9366</v>
      </c>
      <c r="G413" t="s">
        <v>9367</v>
      </c>
      <c r="H413">
        <v>2004</v>
      </c>
      <c r="I413" t="s">
        <v>378</v>
      </c>
      <c r="J413" t="s">
        <v>22</v>
      </c>
      <c r="K413" t="s">
        <v>9368</v>
      </c>
      <c r="L413">
        <v>12</v>
      </c>
      <c r="M413" t="s">
        <v>9369</v>
      </c>
    </row>
    <row r="414" spans="1:14">
      <c r="A414">
        <v>412</v>
      </c>
      <c r="B414" t="s">
        <v>285</v>
      </c>
      <c r="C414">
        <v>42</v>
      </c>
      <c r="D414" t="s">
        <v>9370</v>
      </c>
      <c r="E414" t="s">
        <v>9371</v>
      </c>
      <c r="F414" t="s">
        <v>9372</v>
      </c>
      <c r="G414" t="s">
        <v>9373</v>
      </c>
      <c r="H414">
        <v>2000</v>
      </c>
      <c r="I414" t="s">
        <v>551</v>
      </c>
      <c r="J414" t="s">
        <v>22</v>
      </c>
      <c r="K414" t="s">
        <v>9374</v>
      </c>
      <c r="L414">
        <v>30</v>
      </c>
      <c r="M414" t="s">
        <v>9375</v>
      </c>
    </row>
    <row r="415" spans="1:14">
      <c r="A415">
        <v>413</v>
      </c>
      <c r="B415" t="s">
        <v>285</v>
      </c>
      <c r="C415">
        <v>42</v>
      </c>
      <c r="D415" t="s">
        <v>9376</v>
      </c>
      <c r="E415" t="s">
        <v>9377</v>
      </c>
      <c r="F415" t="s">
        <v>9378</v>
      </c>
      <c r="G415" t="s">
        <v>8172</v>
      </c>
      <c r="H415">
        <v>2000</v>
      </c>
      <c r="I415" t="s">
        <v>1466</v>
      </c>
      <c r="J415" t="s">
        <v>22</v>
      </c>
      <c r="K415" t="s">
        <v>9379</v>
      </c>
      <c r="L415">
        <v>38</v>
      </c>
    </row>
    <row r="416" spans="1:14">
      <c r="A416">
        <v>414</v>
      </c>
      <c r="B416" t="s">
        <v>285</v>
      </c>
      <c r="C416">
        <v>42</v>
      </c>
      <c r="D416" t="s">
        <v>9380</v>
      </c>
      <c r="E416" t="s">
        <v>9381</v>
      </c>
      <c r="F416" t="s">
        <v>9382</v>
      </c>
      <c r="G416" t="s">
        <v>8429</v>
      </c>
      <c r="H416">
        <v>2008</v>
      </c>
      <c r="I416" t="s">
        <v>535</v>
      </c>
      <c r="J416" t="s">
        <v>22</v>
      </c>
      <c r="K416" t="s">
        <v>9383</v>
      </c>
      <c r="L416">
        <v>74</v>
      </c>
      <c r="M416" t="s">
        <v>9384</v>
      </c>
    </row>
    <row r="417" spans="1:14">
      <c r="A417">
        <v>415</v>
      </c>
      <c r="B417" t="s">
        <v>285</v>
      </c>
      <c r="C417">
        <v>42</v>
      </c>
      <c r="D417" t="s">
        <v>9385</v>
      </c>
      <c r="E417" t="s">
        <v>9386</v>
      </c>
      <c r="F417" t="s">
        <v>9387</v>
      </c>
      <c r="J417" t="s">
        <v>119</v>
      </c>
      <c r="K417" t="s">
        <v>9388</v>
      </c>
      <c r="L417">
        <v>351</v>
      </c>
      <c r="N417" t="s">
        <v>4501</v>
      </c>
    </row>
    <row r="418" spans="1:14">
      <c r="A418">
        <v>416</v>
      </c>
      <c r="B418" t="s">
        <v>285</v>
      </c>
      <c r="C418">
        <v>42</v>
      </c>
      <c r="D418" t="s">
        <v>9389</v>
      </c>
      <c r="E418" t="s">
        <v>9390</v>
      </c>
      <c r="F418" t="s">
        <v>9391</v>
      </c>
      <c r="G418" t="s">
        <v>9392</v>
      </c>
      <c r="H418">
        <v>2008</v>
      </c>
      <c r="I418" t="s">
        <v>97</v>
      </c>
      <c r="J418" t="s">
        <v>22</v>
      </c>
      <c r="K418" t="s">
        <v>9393</v>
      </c>
      <c r="L418">
        <v>38</v>
      </c>
      <c r="M418" t="s">
        <v>9394</v>
      </c>
    </row>
    <row r="419" spans="1:14">
      <c r="A419">
        <v>417</v>
      </c>
      <c r="B419" t="s">
        <v>285</v>
      </c>
      <c r="C419">
        <v>42</v>
      </c>
      <c r="D419" t="s">
        <v>9395</v>
      </c>
      <c r="E419" t="s">
        <v>9396</v>
      </c>
      <c r="F419" t="s">
        <v>9397</v>
      </c>
      <c r="G419" t="s">
        <v>9398</v>
      </c>
      <c r="H419">
        <v>2011</v>
      </c>
      <c r="I419" t="s">
        <v>535</v>
      </c>
      <c r="J419" t="s">
        <v>22</v>
      </c>
      <c r="K419" t="s">
        <v>9399</v>
      </c>
      <c r="L419">
        <v>15</v>
      </c>
      <c r="M419" t="s">
        <v>9400</v>
      </c>
    </row>
    <row r="420" spans="1:14">
      <c r="A420">
        <v>418</v>
      </c>
      <c r="B420" t="s">
        <v>285</v>
      </c>
      <c r="C420">
        <v>42</v>
      </c>
      <c r="D420" t="s">
        <v>9401</v>
      </c>
      <c r="E420" t="s">
        <v>9402</v>
      </c>
      <c r="F420" t="s">
        <v>7645</v>
      </c>
      <c r="G420" t="s">
        <v>20</v>
      </c>
      <c r="H420">
        <v>1996</v>
      </c>
      <c r="I420" t="s">
        <v>1466</v>
      </c>
      <c r="J420" t="s">
        <v>167</v>
      </c>
      <c r="K420" t="s">
        <v>9403</v>
      </c>
      <c r="L420">
        <v>16</v>
      </c>
    </row>
    <row r="421" spans="1:14">
      <c r="A421">
        <v>419</v>
      </c>
      <c r="B421" t="s">
        <v>285</v>
      </c>
      <c r="C421">
        <v>42</v>
      </c>
      <c r="D421" t="s">
        <v>9404</v>
      </c>
      <c r="E421" t="s">
        <v>9405</v>
      </c>
      <c r="F421" t="s">
        <v>9406</v>
      </c>
      <c r="G421" t="s">
        <v>9407</v>
      </c>
      <c r="H421">
        <v>2000</v>
      </c>
      <c r="I421" t="s">
        <v>535</v>
      </c>
      <c r="J421" t="s">
        <v>22</v>
      </c>
      <c r="K421" t="s">
        <v>9408</v>
      </c>
      <c r="L421">
        <v>21</v>
      </c>
    </row>
    <row r="422" spans="1:14">
      <c r="A422">
        <v>420</v>
      </c>
      <c r="B422" t="s">
        <v>285</v>
      </c>
      <c r="C422">
        <v>42</v>
      </c>
      <c r="D422" t="s">
        <v>9409</v>
      </c>
      <c r="E422" t="s">
        <v>9410</v>
      </c>
      <c r="F422" t="s">
        <v>9411</v>
      </c>
      <c r="G422" t="s">
        <v>9412</v>
      </c>
      <c r="H422">
        <v>1991</v>
      </c>
      <c r="J422" t="s">
        <v>22</v>
      </c>
      <c r="K422" t="s">
        <v>9413</v>
      </c>
      <c r="L422">
        <v>39</v>
      </c>
      <c r="M422" t="s">
        <v>9410</v>
      </c>
      <c r="N422" t="s">
        <v>24</v>
      </c>
    </row>
    <row r="423" spans="1:14">
      <c r="A423">
        <v>421</v>
      </c>
      <c r="B423" t="s">
        <v>292</v>
      </c>
      <c r="C423">
        <v>43</v>
      </c>
      <c r="D423" t="s">
        <v>9414</v>
      </c>
      <c r="E423" t="s">
        <v>9415</v>
      </c>
      <c r="F423" t="s">
        <v>9416</v>
      </c>
      <c r="G423" t="s">
        <v>9417</v>
      </c>
      <c r="H423">
        <v>2000</v>
      </c>
      <c r="I423" t="s">
        <v>97</v>
      </c>
      <c r="J423" t="s">
        <v>22</v>
      </c>
      <c r="K423" t="s">
        <v>9418</v>
      </c>
      <c r="L423">
        <v>74</v>
      </c>
    </row>
    <row r="424" spans="1:14">
      <c r="A424">
        <v>422</v>
      </c>
      <c r="B424" t="s">
        <v>292</v>
      </c>
      <c r="C424">
        <v>43</v>
      </c>
      <c r="D424" t="s">
        <v>9419</v>
      </c>
      <c r="E424" t="s">
        <v>9420</v>
      </c>
      <c r="F424" t="s">
        <v>9421</v>
      </c>
      <c r="G424" t="s">
        <v>9422</v>
      </c>
      <c r="H424">
        <v>1999</v>
      </c>
      <c r="I424" t="s">
        <v>1466</v>
      </c>
      <c r="J424" t="s">
        <v>102</v>
      </c>
      <c r="K424" t="s">
        <v>9423</v>
      </c>
      <c r="L424">
        <v>27</v>
      </c>
    </row>
    <row r="425" spans="1:14">
      <c r="A425">
        <v>423</v>
      </c>
      <c r="B425" t="s">
        <v>292</v>
      </c>
      <c r="C425">
        <v>43</v>
      </c>
      <c r="D425" t="s">
        <v>9424</v>
      </c>
      <c r="E425" t="s">
        <v>9425</v>
      </c>
      <c r="F425" t="s">
        <v>9426</v>
      </c>
      <c r="G425" t="s">
        <v>9427</v>
      </c>
      <c r="H425">
        <v>2002</v>
      </c>
      <c r="J425" t="s">
        <v>167</v>
      </c>
      <c r="K425" t="s">
        <v>9428</v>
      </c>
      <c r="L425">
        <v>73</v>
      </c>
      <c r="M425" t="s">
        <v>9425</v>
      </c>
      <c r="N425" t="s">
        <v>24</v>
      </c>
    </row>
    <row r="426" spans="1:14">
      <c r="A426">
        <v>424</v>
      </c>
      <c r="B426" t="s">
        <v>292</v>
      </c>
      <c r="C426">
        <v>43</v>
      </c>
      <c r="D426" t="s">
        <v>9429</v>
      </c>
      <c r="E426" t="s">
        <v>9430</v>
      </c>
      <c r="F426" t="s">
        <v>9431</v>
      </c>
      <c r="G426" t="s">
        <v>7555</v>
      </c>
      <c r="H426">
        <v>1984</v>
      </c>
      <c r="I426" t="s">
        <v>535</v>
      </c>
      <c r="J426" t="s">
        <v>22</v>
      </c>
      <c r="K426" t="s">
        <v>9432</v>
      </c>
      <c r="L426">
        <v>23</v>
      </c>
    </row>
    <row r="427" spans="1:14">
      <c r="A427">
        <v>425</v>
      </c>
      <c r="B427" t="s">
        <v>292</v>
      </c>
      <c r="C427">
        <v>43</v>
      </c>
      <c r="D427" t="s">
        <v>9433</v>
      </c>
      <c r="E427" t="s">
        <v>9434</v>
      </c>
      <c r="F427" t="s">
        <v>9435</v>
      </c>
      <c r="G427" t="s">
        <v>9436</v>
      </c>
      <c r="H427">
        <v>1997</v>
      </c>
      <c r="I427" t="s">
        <v>97</v>
      </c>
      <c r="J427" t="s">
        <v>22</v>
      </c>
      <c r="K427" t="s">
        <v>9437</v>
      </c>
      <c r="L427">
        <v>64</v>
      </c>
    </row>
    <row r="428" spans="1:14">
      <c r="A428">
        <v>426</v>
      </c>
      <c r="B428" t="s">
        <v>292</v>
      </c>
      <c r="C428">
        <v>43</v>
      </c>
      <c r="D428" t="s">
        <v>9438</v>
      </c>
      <c r="E428" t="s">
        <v>9439</v>
      </c>
      <c r="F428" t="s">
        <v>9440</v>
      </c>
      <c r="G428" t="s">
        <v>9441</v>
      </c>
      <c r="H428">
        <v>1986</v>
      </c>
      <c r="I428" t="s">
        <v>97</v>
      </c>
      <c r="J428" t="s">
        <v>22</v>
      </c>
      <c r="K428" t="s">
        <v>9442</v>
      </c>
      <c r="L428">
        <v>41</v>
      </c>
      <c r="M428" t="s">
        <v>9443</v>
      </c>
    </row>
    <row r="429" spans="1:14">
      <c r="A429">
        <v>427</v>
      </c>
      <c r="B429" t="s">
        <v>292</v>
      </c>
      <c r="C429">
        <v>43</v>
      </c>
      <c r="D429" t="s">
        <v>9444</v>
      </c>
      <c r="E429" t="s">
        <v>9445</v>
      </c>
      <c r="F429" t="s">
        <v>9446</v>
      </c>
      <c r="G429" t="s">
        <v>1812</v>
      </c>
      <c r="H429">
        <v>2011</v>
      </c>
      <c r="I429" t="s">
        <v>97</v>
      </c>
      <c r="J429" t="s">
        <v>22</v>
      </c>
      <c r="K429" t="s">
        <v>9447</v>
      </c>
      <c r="L429">
        <v>39</v>
      </c>
    </row>
    <row r="430" spans="1:14">
      <c r="A430">
        <v>428</v>
      </c>
      <c r="B430" t="s">
        <v>292</v>
      </c>
      <c r="C430">
        <v>43</v>
      </c>
      <c r="D430" t="s">
        <v>9448</v>
      </c>
      <c r="E430" t="s">
        <v>9449</v>
      </c>
      <c r="F430" t="s">
        <v>9450</v>
      </c>
      <c r="G430" t="s">
        <v>9451</v>
      </c>
      <c r="H430">
        <v>2003</v>
      </c>
      <c r="I430" t="s">
        <v>353</v>
      </c>
      <c r="J430" t="s">
        <v>22</v>
      </c>
      <c r="K430" t="s">
        <v>9452</v>
      </c>
      <c r="L430">
        <v>12</v>
      </c>
      <c r="M430" t="s">
        <v>9453</v>
      </c>
    </row>
    <row r="431" spans="1:14">
      <c r="A431">
        <v>429</v>
      </c>
      <c r="B431" t="s">
        <v>292</v>
      </c>
      <c r="C431">
        <v>43</v>
      </c>
      <c r="D431" t="s">
        <v>9454</v>
      </c>
      <c r="E431" t="s">
        <v>9455</v>
      </c>
      <c r="F431" t="s">
        <v>9456</v>
      </c>
      <c r="G431" t="s">
        <v>4235</v>
      </c>
      <c r="H431">
        <v>2005</v>
      </c>
      <c r="J431" t="s">
        <v>22</v>
      </c>
      <c r="K431" t="s">
        <v>9457</v>
      </c>
      <c r="L431">
        <v>116</v>
      </c>
    </row>
    <row r="432" spans="1:14">
      <c r="A432">
        <v>430</v>
      </c>
      <c r="B432" t="s">
        <v>292</v>
      </c>
      <c r="C432">
        <v>43</v>
      </c>
      <c r="D432" t="s">
        <v>9458</v>
      </c>
      <c r="E432" t="s">
        <v>9459</v>
      </c>
      <c r="F432" t="s">
        <v>9460</v>
      </c>
      <c r="I432" t="s">
        <v>304</v>
      </c>
      <c r="J432" t="s">
        <v>119</v>
      </c>
      <c r="K432" t="s">
        <v>9461</v>
      </c>
      <c r="L432">
        <v>56</v>
      </c>
      <c r="M432" t="s">
        <v>9459</v>
      </c>
      <c r="N432" t="s">
        <v>4501</v>
      </c>
    </row>
    <row r="433" spans="1:14">
      <c r="A433">
        <v>431</v>
      </c>
      <c r="B433" t="s">
        <v>722</v>
      </c>
      <c r="C433">
        <v>44</v>
      </c>
      <c r="D433" t="s">
        <v>9462</v>
      </c>
      <c r="E433" t="s">
        <v>9463</v>
      </c>
      <c r="F433" t="s">
        <v>9464</v>
      </c>
      <c r="G433" t="s">
        <v>9465</v>
      </c>
      <c r="H433">
        <v>2006</v>
      </c>
      <c r="I433" t="s">
        <v>97</v>
      </c>
      <c r="J433" t="s">
        <v>22</v>
      </c>
      <c r="K433" t="s">
        <v>9466</v>
      </c>
      <c r="L433">
        <v>131</v>
      </c>
    </row>
    <row r="434" spans="1:14">
      <c r="A434">
        <v>432</v>
      </c>
      <c r="B434" t="s">
        <v>722</v>
      </c>
      <c r="C434">
        <v>44</v>
      </c>
      <c r="D434" t="s">
        <v>9467</v>
      </c>
      <c r="E434" t="s">
        <v>9468</v>
      </c>
      <c r="F434" t="s">
        <v>7781</v>
      </c>
      <c r="G434" t="s">
        <v>9229</v>
      </c>
      <c r="H434">
        <v>2003</v>
      </c>
      <c r="I434" t="s">
        <v>97</v>
      </c>
      <c r="J434" t="s">
        <v>22</v>
      </c>
      <c r="K434" t="s">
        <v>9469</v>
      </c>
      <c r="L434">
        <v>39</v>
      </c>
    </row>
    <row r="435" spans="1:14">
      <c r="A435">
        <v>433</v>
      </c>
      <c r="B435" t="s">
        <v>722</v>
      </c>
      <c r="C435">
        <v>44</v>
      </c>
      <c r="D435" t="s">
        <v>9470</v>
      </c>
      <c r="E435" t="s">
        <v>9471</v>
      </c>
      <c r="F435" t="s">
        <v>9472</v>
      </c>
      <c r="G435" t="s">
        <v>9473</v>
      </c>
      <c r="H435">
        <v>2010</v>
      </c>
      <c r="I435" t="s">
        <v>97</v>
      </c>
      <c r="J435" t="s">
        <v>22</v>
      </c>
      <c r="K435" t="s">
        <v>9474</v>
      </c>
      <c r="L435">
        <v>135</v>
      </c>
    </row>
    <row r="436" spans="1:14">
      <c r="A436">
        <v>434</v>
      </c>
      <c r="B436" t="s">
        <v>722</v>
      </c>
      <c r="C436">
        <v>44</v>
      </c>
      <c r="D436" t="s">
        <v>9475</v>
      </c>
      <c r="E436" t="s">
        <v>9476</v>
      </c>
      <c r="F436" t="s">
        <v>9477</v>
      </c>
      <c r="G436" t="s">
        <v>7555</v>
      </c>
      <c r="H436">
        <v>1985</v>
      </c>
      <c r="I436" t="s">
        <v>535</v>
      </c>
      <c r="J436" t="s">
        <v>22</v>
      </c>
      <c r="K436" t="s">
        <v>9478</v>
      </c>
      <c r="L436">
        <v>75</v>
      </c>
    </row>
    <row r="437" spans="1:14">
      <c r="A437">
        <v>435</v>
      </c>
      <c r="B437" t="s">
        <v>722</v>
      </c>
      <c r="C437">
        <v>44</v>
      </c>
      <c r="D437" t="s">
        <v>9479</v>
      </c>
      <c r="E437" t="s">
        <v>9480</v>
      </c>
      <c r="F437" t="s">
        <v>9481</v>
      </c>
      <c r="G437" t="s">
        <v>9482</v>
      </c>
      <c r="H437">
        <v>2000</v>
      </c>
      <c r="I437" t="s">
        <v>1466</v>
      </c>
      <c r="J437" t="s">
        <v>167</v>
      </c>
      <c r="K437" t="s">
        <v>9483</v>
      </c>
      <c r="L437">
        <v>11</v>
      </c>
    </row>
    <row r="438" spans="1:14">
      <c r="A438">
        <v>436</v>
      </c>
      <c r="B438" t="s">
        <v>722</v>
      </c>
      <c r="C438">
        <v>44</v>
      </c>
      <c r="D438" t="s">
        <v>9484</v>
      </c>
      <c r="E438" t="s">
        <v>9485</v>
      </c>
      <c r="F438" t="s">
        <v>9486</v>
      </c>
      <c r="G438" t="s">
        <v>8141</v>
      </c>
      <c r="H438">
        <v>1999</v>
      </c>
      <c r="I438" t="s">
        <v>535</v>
      </c>
      <c r="J438" t="s">
        <v>22</v>
      </c>
      <c r="K438" t="s">
        <v>9487</v>
      </c>
      <c r="L438">
        <v>24</v>
      </c>
      <c r="M438" t="s">
        <v>9488</v>
      </c>
    </row>
    <row r="439" spans="1:14">
      <c r="A439">
        <v>437</v>
      </c>
      <c r="B439" t="s">
        <v>722</v>
      </c>
      <c r="C439">
        <v>44</v>
      </c>
      <c r="D439" t="s">
        <v>9489</v>
      </c>
      <c r="E439" t="s">
        <v>9490</v>
      </c>
      <c r="F439" t="s">
        <v>9491</v>
      </c>
      <c r="G439" t="s">
        <v>9492</v>
      </c>
      <c r="H439">
        <v>2005</v>
      </c>
      <c r="I439" t="s">
        <v>863</v>
      </c>
      <c r="J439" t="s">
        <v>22</v>
      </c>
      <c r="K439" t="s">
        <v>9493</v>
      </c>
      <c r="L439">
        <v>26</v>
      </c>
    </row>
    <row r="440" spans="1:14">
      <c r="A440">
        <v>438</v>
      </c>
      <c r="B440" t="s">
        <v>722</v>
      </c>
      <c r="C440">
        <v>44</v>
      </c>
      <c r="D440" t="s">
        <v>9494</v>
      </c>
      <c r="E440" t="s">
        <v>9495</v>
      </c>
      <c r="F440" t="s">
        <v>9496</v>
      </c>
      <c r="G440" t="s">
        <v>8718</v>
      </c>
      <c r="H440">
        <v>2006</v>
      </c>
      <c r="I440" t="s">
        <v>535</v>
      </c>
      <c r="J440" t="s">
        <v>22</v>
      </c>
      <c r="K440" t="s">
        <v>9497</v>
      </c>
      <c r="L440">
        <v>37</v>
      </c>
    </row>
    <row r="441" spans="1:14">
      <c r="A441">
        <v>439</v>
      </c>
      <c r="B441" t="s">
        <v>722</v>
      </c>
      <c r="C441">
        <v>44</v>
      </c>
      <c r="D441" t="s">
        <v>9498</v>
      </c>
      <c r="E441" t="s">
        <v>9499</v>
      </c>
      <c r="F441" t="s">
        <v>9500</v>
      </c>
      <c r="G441" t="s">
        <v>7555</v>
      </c>
      <c r="H441">
        <v>2005</v>
      </c>
      <c r="I441" t="s">
        <v>535</v>
      </c>
      <c r="J441" t="s">
        <v>22</v>
      </c>
      <c r="K441" t="s">
        <v>9501</v>
      </c>
      <c r="L441">
        <v>24</v>
      </c>
    </row>
    <row r="442" spans="1:14">
      <c r="A442">
        <v>440</v>
      </c>
      <c r="B442" t="s">
        <v>722</v>
      </c>
      <c r="C442">
        <v>44</v>
      </c>
      <c r="D442" t="s">
        <v>9502</v>
      </c>
      <c r="E442" t="s">
        <v>9503</v>
      </c>
      <c r="F442" t="s">
        <v>7978</v>
      </c>
      <c r="G442" t="s">
        <v>9504</v>
      </c>
      <c r="H442">
        <v>1996</v>
      </c>
      <c r="I442" t="s">
        <v>5027</v>
      </c>
      <c r="J442" t="s">
        <v>22</v>
      </c>
      <c r="K442" t="s">
        <v>9505</v>
      </c>
      <c r="L442">
        <v>48</v>
      </c>
    </row>
    <row r="443" spans="1:14">
      <c r="A443">
        <v>441</v>
      </c>
      <c r="B443" t="s">
        <v>525</v>
      </c>
      <c r="C443">
        <v>45</v>
      </c>
      <c r="D443" t="s">
        <v>9506</v>
      </c>
      <c r="E443" t="s">
        <v>9507</v>
      </c>
      <c r="F443" t="s">
        <v>9508</v>
      </c>
      <c r="G443" t="s">
        <v>7555</v>
      </c>
      <c r="H443">
        <v>1982</v>
      </c>
      <c r="I443" t="s">
        <v>535</v>
      </c>
      <c r="J443" t="s">
        <v>22</v>
      </c>
      <c r="K443" t="s">
        <v>9509</v>
      </c>
      <c r="L443">
        <v>47</v>
      </c>
    </row>
    <row r="444" spans="1:14">
      <c r="A444">
        <v>442</v>
      </c>
      <c r="B444" t="s">
        <v>525</v>
      </c>
      <c r="C444">
        <v>45</v>
      </c>
      <c r="D444" t="s">
        <v>9510</v>
      </c>
      <c r="E444" t="s">
        <v>9511</v>
      </c>
      <c r="F444" t="s">
        <v>9512</v>
      </c>
      <c r="G444" t="s">
        <v>9513</v>
      </c>
      <c r="H444">
        <v>2001</v>
      </c>
      <c r="I444" t="s">
        <v>97</v>
      </c>
      <c r="J444" t="s">
        <v>22</v>
      </c>
      <c r="K444" t="s">
        <v>9514</v>
      </c>
      <c r="L444">
        <v>60</v>
      </c>
    </row>
    <row r="445" spans="1:14">
      <c r="A445">
        <v>443</v>
      </c>
      <c r="B445" t="s">
        <v>525</v>
      </c>
      <c r="C445">
        <v>45</v>
      </c>
      <c r="D445" t="s">
        <v>9515</v>
      </c>
      <c r="E445" t="s">
        <v>9516</v>
      </c>
      <c r="F445" t="s">
        <v>9517</v>
      </c>
      <c r="G445" t="s">
        <v>4318</v>
      </c>
      <c r="H445">
        <v>2001</v>
      </c>
      <c r="I445" t="s">
        <v>535</v>
      </c>
      <c r="J445" t="s">
        <v>22</v>
      </c>
      <c r="K445" t="s">
        <v>9518</v>
      </c>
      <c r="L445">
        <v>29</v>
      </c>
    </row>
    <row r="446" spans="1:14">
      <c r="A446">
        <v>444</v>
      </c>
      <c r="B446" t="s">
        <v>525</v>
      </c>
      <c r="C446">
        <v>45</v>
      </c>
      <c r="D446" t="s">
        <v>9519</v>
      </c>
      <c r="E446" t="s">
        <v>9520</v>
      </c>
      <c r="F446" t="s">
        <v>9521</v>
      </c>
      <c r="G446" t="s">
        <v>9522</v>
      </c>
      <c r="H446">
        <v>2007</v>
      </c>
      <c r="I446" t="s">
        <v>97</v>
      </c>
      <c r="J446" t="s">
        <v>22</v>
      </c>
      <c r="K446" t="s">
        <v>9523</v>
      </c>
      <c r="L446">
        <v>77</v>
      </c>
      <c r="M446" t="s">
        <v>9524</v>
      </c>
    </row>
    <row r="447" spans="1:14">
      <c r="A447">
        <v>445</v>
      </c>
      <c r="B447" t="s">
        <v>525</v>
      </c>
      <c r="C447">
        <v>45</v>
      </c>
      <c r="D447" t="s">
        <v>9525</v>
      </c>
      <c r="E447" t="s">
        <v>9526</v>
      </c>
      <c r="F447" t="s">
        <v>9527</v>
      </c>
      <c r="G447" t="s">
        <v>9528</v>
      </c>
      <c r="H447">
        <v>2001</v>
      </c>
      <c r="J447" t="s">
        <v>22</v>
      </c>
      <c r="K447" t="s">
        <v>9529</v>
      </c>
      <c r="L447">
        <v>28</v>
      </c>
      <c r="M447" t="s">
        <v>9526</v>
      </c>
      <c r="N447" t="s">
        <v>24</v>
      </c>
    </row>
    <row r="448" spans="1:14">
      <c r="A448">
        <v>446</v>
      </c>
      <c r="B448" t="s">
        <v>525</v>
      </c>
      <c r="C448">
        <v>45</v>
      </c>
      <c r="D448" t="s">
        <v>9530</v>
      </c>
      <c r="E448" t="s">
        <v>9531</v>
      </c>
      <c r="F448" t="s">
        <v>9532</v>
      </c>
      <c r="G448" t="s">
        <v>9533</v>
      </c>
      <c r="H448">
        <v>2011</v>
      </c>
      <c r="I448" t="s">
        <v>97</v>
      </c>
      <c r="J448" t="s">
        <v>22</v>
      </c>
      <c r="K448" t="s">
        <v>9534</v>
      </c>
      <c r="L448">
        <v>65</v>
      </c>
    </row>
    <row r="449" spans="1:14">
      <c r="A449">
        <v>447</v>
      </c>
      <c r="B449" t="s">
        <v>525</v>
      </c>
      <c r="C449">
        <v>45</v>
      </c>
      <c r="D449" t="s">
        <v>9535</v>
      </c>
      <c r="E449" t="s">
        <v>9536</v>
      </c>
      <c r="F449" t="s">
        <v>8275</v>
      </c>
      <c r="G449" t="s">
        <v>9537</v>
      </c>
      <c r="H449">
        <v>1996</v>
      </c>
      <c r="J449" t="s">
        <v>7479</v>
      </c>
      <c r="K449" t="s">
        <v>9538</v>
      </c>
      <c r="L449">
        <v>159</v>
      </c>
    </row>
    <row r="450" spans="1:14">
      <c r="A450">
        <v>448</v>
      </c>
      <c r="B450" t="s">
        <v>525</v>
      </c>
      <c r="C450">
        <v>45</v>
      </c>
      <c r="D450" t="s">
        <v>9539</v>
      </c>
      <c r="E450" t="s">
        <v>9540</v>
      </c>
      <c r="F450" t="s">
        <v>9541</v>
      </c>
      <c r="G450" t="s">
        <v>9542</v>
      </c>
      <c r="H450">
        <v>1967</v>
      </c>
      <c r="I450" t="s">
        <v>1466</v>
      </c>
      <c r="J450" t="s">
        <v>167</v>
      </c>
      <c r="K450" t="s">
        <v>9543</v>
      </c>
      <c r="L450">
        <v>30</v>
      </c>
    </row>
    <row r="451" spans="1:14">
      <c r="A451">
        <v>449</v>
      </c>
      <c r="B451" t="s">
        <v>525</v>
      </c>
      <c r="C451">
        <v>45</v>
      </c>
      <c r="D451" t="s">
        <v>9544</v>
      </c>
      <c r="E451" t="s">
        <v>9545</v>
      </c>
      <c r="F451" t="s">
        <v>9546</v>
      </c>
      <c r="G451" t="s">
        <v>9547</v>
      </c>
      <c r="H451">
        <v>1997</v>
      </c>
      <c r="I451" t="s">
        <v>551</v>
      </c>
      <c r="J451" t="s">
        <v>22</v>
      </c>
      <c r="K451" t="s">
        <v>9548</v>
      </c>
      <c r="L451">
        <v>25</v>
      </c>
    </row>
    <row r="452" spans="1:14">
      <c r="A452">
        <v>450</v>
      </c>
      <c r="B452" t="s">
        <v>525</v>
      </c>
      <c r="C452">
        <v>45</v>
      </c>
      <c r="D452" t="s">
        <v>9549</v>
      </c>
      <c r="F452" t="s">
        <v>9550</v>
      </c>
      <c r="G452" t="s">
        <v>9551</v>
      </c>
      <c r="H452">
        <v>1978</v>
      </c>
      <c r="I452" t="s">
        <v>97</v>
      </c>
      <c r="J452" t="s">
        <v>22</v>
      </c>
      <c r="L452">
        <v>47</v>
      </c>
      <c r="N452" t="s">
        <v>34</v>
      </c>
    </row>
    <row r="453" spans="1:14">
      <c r="A453">
        <v>451</v>
      </c>
      <c r="B453" t="s">
        <v>31</v>
      </c>
      <c r="C453">
        <v>46</v>
      </c>
      <c r="D453" t="s">
        <v>9552</v>
      </c>
      <c r="E453" t="s">
        <v>9553</v>
      </c>
      <c r="F453" t="s">
        <v>9554</v>
      </c>
      <c r="G453" t="s">
        <v>9555</v>
      </c>
      <c r="H453">
        <v>2005</v>
      </c>
      <c r="I453" t="s">
        <v>97</v>
      </c>
      <c r="J453" t="s">
        <v>22</v>
      </c>
      <c r="K453" t="s">
        <v>9556</v>
      </c>
      <c r="L453">
        <v>64</v>
      </c>
      <c r="M453" t="s">
        <v>9557</v>
      </c>
    </row>
    <row r="454" spans="1:14">
      <c r="A454">
        <v>452</v>
      </c>
      <c r="B454" t="s">
        <v>31</v>
      </c>
      <c r="C454">
        <v>46</v>
      </c>
      <c r="D454" t="s">
        <v>9558</v>
      </c>
      <c r="E454" t="s">
        <v>9559</v>
      </c>
      <c r="F454" t="s">
        <v>9560</v>
      </c>
      <c r="G454" t="s">
        <v>412</v>
      </c>
      <c r="H454">
        <v>1962</v>
      </c>
      <c r="I454" t="s">
        <v>413</v>
      </c>
      <c r="J454" t="s">
        <v>22</v>
      </c>
      <c r="K454" t="s">
        <v>9561</v>
      </c>
      <c r="L454">
        <v>30</v>
      </c>
    </row>
    <row r="455" spans="1:14">
      <c r="A455">
        <v>453</v>
      </c>
      <c r="B455" t="s">
        <v>31</v>
      </c>
      <c r="C455">
        <v>46</v>
      </c>
      <c r="D455" t="s">
        <v>9562</v>
      </c>
      <c r="E455" t="s">
        <v>9563</v>
      </c>
      <c r="F455" t="s">
        <v>9564</v>
      </c>
      <c r="G455" t="s">
        <v>384</v>
      </c>
      <c r="H455">
        <v>2005</v>
      </c>
      <c r="I455" t="s">
        <v>9565</v>
      </c>
      <c r="J455" t="s">
        <v>22</v>
      </c>
      <c r="K455" t="s">
        <v>9566</v>
      </c>
      <c r="L455">
        <v>39</v>
      </c>
      <c r="M455" t="s">
        <v>9567</v>
      </c>
    </row>
    <row r="456" spans="1:14">
      <c r="A456">
        <v>454</v>
      </c>
      <c r="B456" t="s">
        <v>31</v>
      </c>
      <c r="C456">
        <v>46</v>
      </c>
      <c r="D456" t="s">
        <v>9568</v>
      </c>
      <c r="E456" t="s">
        <v>9569</v>
      </c>
      <c r="F456" t="s">
        <v>9570</v>
      </c>
      <c r="G456" t="s">
        <v>7705</v>
      </c>
      <c r="H456">
        <v>2008</v>
      </c>
      <c r="I456" t="s">
        <v>97</v>
      </c>
      <c r="J456" t="s">
        <v>22</v>
      </c>
      <c r="K456" t="s">
        <v>9571</v>
      </c>
      <c r="L456">
        <v>616</v>
      </c>
      <c r="M456" t="s">
        <v>9572</v>
      </c>
    </row>
    <row r="457" spans="1:14">
      <c r="A457">
        <v>455</v>
      </c>
      <c r="B457" t="s">
        <v>31</v>
      </c>
      <c r="C457">
        <v>46</v>
      </c>
      <c r="D457" t="s">
        <v>9573</v>
      </c>
      <c r="E457" t="s">
        <v>9574</v>
      </c>
      <c r="F457" t="s">
        <v>9575</v>
      </c>
      <c r="G457" t="s">
        <v>7462</v>
      </c>
      <c r="H457">
        <v>1985</v>
      </c>
      <c r="I457" t="s">
        <v>535</v>
      </c>
      <c r="J457" t="s">
        <v>22</v>
      </c>
      <c r="K457" t="s">
        <v>9576</v>
      </c>
      <c r="L457">
        <v>26</v>
      </c>
    </row>
    <row r="458" spans="1:14">
      <c r="A458">
        <v>456</v>
      </c>
      <c r="B458" t="s">
        <v>31</v>
      </c>
      <c r="C458">
        <v>46</v>
      </c>
      <c r="D458" t="s">
        <v>9577</v>
      </c>
      <c r="E458" t="s">
        <v>9578</v>
      </c>
      <c r="F458" t="s">
        <v>9579</v>
      </c>
      <c r="G458" t="s">
        <v>9580</v>
      </c>
      <c r="H458">
        <v>1991</v>
      </c>
      <c r="I458" t="s">
        <v>7647</v>
      </c>
      <c r="J458" t="s">
        <v>22</v>
      </c>
      <c r="K458" t="s">
        <v>9581</v>
      </c>
      <c r="L458">
        <v>89</v>
      </c>
    </row>
    <row r="459" spans="1:14">
      <c r="A459">
        <v>457</v>
      </c>
      <c r="B459" t="s">
        <v>31</v>
      </c>
      <c r="C459">
        <v>46</v>
      </c>
      <c r="D459" t="s">
        <v>9582</v>
      </c>
      <c r="E459" t="s">
        <v>9583</v>
      </c>
      <c r="F459" t="s">
        <v>9584</v>
      </c>
      <c r="G459" t="s">
        <v>9585</v>
      </c>
      <c r="H459">
        <v>2001</v>
      </c>
      <c r="I459" t="s">
        <v>249</v>
      </c>
      <c r="J459" t="s">
        <v>22</v>
      </c>
      <c r="K459" t="s">
        <v>9586</v>
      </c>
      <c r="L459">
        <v>87</v>
      </c>
    </row>
    <row r="460" spans="1:14">
      <c r="A460">
        <v>458</v>
      </c>
      <c r="B460" t="s">
        <v>31</v>
      </c>
      <c r="C460">
        <v>46</v>
      </c>
      <c r="D460" t="s">
        <v>9587</v>
      </c>
      <c r="E460" t="s">
        <v>9588</v>
      </c>
      <c r="F460" t="s">
        <v>9589</v>
      </c>
      <c r="G460" t="s">
        <v>7897</v>
      </c>
      <c r="H460">
        <v>2009</v>
      </c>
      <c r="I460" t="s">
        <v>97</v>
      </c>
      <c r="J460" t="s">
        <v>22</v>
      </c>
      <c r="K460" t="s">
        <v>9590</v>
      </c>
      <c r="L460">
        <v>28</v>
      </c>
    </row>
    <row r="461" spans="1:14">
      <c r="A461">
        <v>459</v>
      </c>
      <c r="B461" t="s">
        <v>31</v>
      </c>
      <c r="C461">
        <v>46</v>
      </c>
      <c r="D461" t="s">
        <v>9591</v>
      </c>
      <c r="E461" t="s">
        <v>9592</v>
      </c>
      <c r="F461" t="s">
        <v>9593</v>
      </c>
      <c r="G461" t="s">
        <v>8611</v>
      </c>
      <c r="H461">
        <v>1997</v>
      </c>
      <c r="I461" t="s">
        <v>97</v>
      </c>
      <c r="J461" t="s">
        <v>22</v>
      </c>
      <c r="K461" t="s">
        <v>9594</v>
      </c>
      <c r="L461">
        <v>13</v>
      </c>
      <c r="M461" t="s">
        <v>9595</v>
      </c>
    </row>
    <row r="462" spans="1:14">
      <c r="A462">
        <v>460</v>
      </c>
      <c r="B462" t="s">
        <v>31</v>
      </c>
      <c r="C462">
        <v>46</v>
      </c>
      <c r="D462" t="s">
        <v>9596</v>
      </c>
      <c r="E462" t="s">
        <v>9597</v>
      </c>
      <c r="F462" t="s">
        <v>9598</v>
      </c>
      <c r="G462" t="s">
        <v>9599</v>
      </c>
      <c r="H462">
        <v>2003</v>
      </c>
      <c r="I462" t="s">
        <v>9600</v>
      </c>
      <c r="J462" t="s">
        <v>22</v>
      </c>
      <c r="K462" t="s">
        <v>9601</v>
      </c>
      <c r="L462">
        <v>26</v>
      </c>
      <c r="M462" t="s">
        <v>9597</v>
      </c>
      <c r="N462" t="s">
        <v>24</v>
      </c>
    </row>
    <row r="463" spans="1:14">
      <c r="A463">
        <v>461</v>
      </c>
      <c r="B463" t="s">
        <v>471</v>
      </c>
      <c r="C463">
        <v>47</v>
      </c>
      <c r="D463" t="s">
        <v>9602</v>
      </c>
      <c r="E463" t="s">
        <v>9603</v>
      </c>
      <c r="F463" t="s">
        <v>9604</v>
      </c>
      <c r="G463" t="s">
        <v>9605</v>
      </c>
      <c r="H463">
        <v>2008</v>
      </c>
      <c r="I463" t="s">
        <v>8921</v>
      </c>
      <c r="J463" t="s">
        <v>22</v>
      </c>
      <c r="K463" t="s">
        <v>9606</v>
      </c>
      <c r="L463">
        <v>36</v>
      </c>
      <c r="M463" t="s">
        <v>9603</v>
      </c>
      <c r="N463" t="s">
        <v>24</v>
      </c>
    </row>
    <row r="464" spans="1:14">
      <c r="A464">
        <v>462</v>
      </c>
      <c r="B464" t="s">
        <v>471</v>
      </c>
      <c r="C464">
        <v>47</v>
      </c>
      <c r="D464" t="s">
        <v>9607</v>
      </c>
      <c r="F464" t="s">
        <v>9608</v>
      </c>
      <c r="G464" t="s">
        <v>9609</v>
      </c>
      <c r="J464" t="s">
        <v>4645</v>
      </c>
      <c r="L464">
        <v>13</v>
      </c>
      <c r="N464" t="s">
        <v>34</v>
      </c>
    </row>
    <row r="465" spans="1:14">
      <c r="A465">
        <v>463</v>
      </c>
      <c r="B465" t="s">
        <v>471</v>
      </c>
      <c r="C465">
        <v>47</v>
      </c>
      <c r="D465" t="s">
        <v>9610</v>
      </c>
      <c r="E465" t="s">
        <v>9611</v>
      </c>
      <c r="F465" t="s">
        <v>9612</v>
      </c>
      <c r="G465" t="s">
        <v>930</v>
      </c>
      <c r="H465">
        <v>2011</v>
      </c>
      <c r="I465" t="s">
        <v>97</v>
      </c>
      <c r="J465" t="s">
        <v>22</v>
      </c>
      <c r="K465" t="s">
        <v>9613</v>
      </c>
      <c r="L465">
        <v>29</v>
      </c>
      <c r="M465" t="s">
        <v>9614</v>
      </c>
    </row>
    <row r="466" spans="1:14">
      <c r="A466">
        <v>464</v>
      </c>
      <c r="B466" t="s">
        <v>471</v>
      </c>
      <c r="C466">
        <v>47</v>
      </c>
      <c r="D466" t="s">
        <v>9615</v>
      </c>
      <c r="E466" t="s">
        <v>9616</v>
      </c>
      <c r="F466" t="s">
        <v>9617</v>
      </c>
      <c r="G466" t="s">
        <v>9618</v>
      </c>
      <c r="H466">
        <v>2000</v>
      </c>
      <c r="I466" t="s">
        <v>2612</v>
      </c>
      <c r="J466" t="s">
        <v>22</v>
      </c>
      <c r="K466" t="s">
        <v>9619</v>
      </c>
      <c r="L466">
        <v>28</v>
      </c>
    </row>
    <row r="467" spans="1:14">
      <c r="A467">
        <v>465</v>
      </c>
      <c r="B467" t="s">
        <v>471</v>
      </c>
      <c r="C467">
        <v>47</v>
      </c>
      <c r="D467" t="s">
        <v>9620</v>
      </c>
      <c r="E467" t="s">
        <v>9621</v>
      </c>
      <c r="F467" t="s">
        <v>9622</v>
      </c>
      <c r="G467" t="s">
        <v>7500</v>
      </c>
      <c r="H467">
        <v>1997</v>
      </c>
      <c r="I467" t="s">
        <v>7501</v>
      </c>
      <c r="J467" t="s">
        <v>22</v>
      </c>
      <c r="K467" t="s">
        <v>9623</v>
      </c>
      <c r="L467">
        <v>181</v>
      </c>
      <c r="M467" t="s">
        <v>9624</v>
      </c>
    </row>
    <row r="468" spans="1:14">
      <c r="A468">
        <v>466</v>
      </c>
      <c r="B468" t="s">
        <v>471</v>
      </c>
      <c r="C468">
        <v>47</v>
      </c>
      <c r="D468" t="s">
        <v>9625</v>
      </c>
      <c r="E468" t="s">
        <v>9626</v>
      </c>
      <c r="F468" t="s">
        <v>9627</v>
      </c>
      <c r="G468" t="s">
        <v>8500</v>
      </c>
      <c r="H468">
        <v>2008</v>
      </c>
      <c r="I468" t="s">
        <v>535</v>
      </c>
      <c r="J468" t="s">
        <v>22</v>
      </c>
      <c r="K468" t="s">
        <v>9628</v>
      </c>
      <c r="L468">
        <v>167</v>
      </c>
      <c r="M468" t="s">
        <v>9629</v>
      </c>
    </row>
    <row r="469" spans="1:14">
      <c r="A469">
        <v>467</v>
      </c>
      <c r="B469" t="s">
        <v>471</v>
      </c>
      <c r="C469">
        <v>47</v>
      </c>
      <c r="D469" t="s">
        <v>9630</v>
      </c>
      <c r="E469" t="s">
        <v>9631</v>
      </c>
      <c r="F469" t="s">
        <v>9632</v>
      </c>
      <c r="G469" t="s">
        <v>9633</v>
      </c>
      <c r="H469">
        <v>1993</v>
      </c>
      <c r="I469" t="s">
        <v>535</v>
      </c>
      <c r="J469" t="s">
        <v>22</v>
      </c>
      <c r="K469" t="s">
        <v>9634</v>
      </c>
      <c r="L469">
        <v>12</v>
      </c>
    </row>
    <row r="470" spans="1:14">
      <c r="A470">
        <v>468</v>
      </c>
      <c r="B470" t="s">
        <v>471</v>
      </c>
      <c r="C470">
        <v>47</v>
      </c>
      <c r="D470" t="s">
        <v>9635</v>
      </c>
      <c r="E470" t="s">
        <v>9636</v>
      </c>
      <c r="F470" t="s">
        <v>9637</v>
      </c>
      <c r="G470" t="s">
        <v>9024</v>
      </c>
      <c r="H470">
        <v>2011</v>
      </c>
      <c r="I470" t="s">
        <v>97</v>
      </c>
      <c r="J470" t="s">
        <v>22</v>
      </c>
      <c r="K470" t="s">
        <v>9638</v>
      </c>
      <c r="L470">
        <v>29</v>
      </c>
      <c r="M470" t="s">
        <v>9639</v>
      </c>
    </row>
    <row r="471" spans="1:14">
      <c r="A471">
        <v>469</v>
      </c>
      <c r="B471" t="s">
        <v>471</v>
      </c>
      <c r="C471">
        <v>47</v>
      </c>
      <c r="D471" t="s">
        <v>9640</v>
      </c>
      <c r="E471" t="s">
        <v>9641</v>
      </c>
      <c r="F471" t="s">
        <v>9642</v>
      </c>
      <c r="G471" t="s">
        <v>1491</v>
      </c>
      <c r="H471">
        <v>2011</v>
      </c>
      <c r="I471" t="s">
        <v>97</v>
      </c>
      <c r="J471" t="s">
        <v>22</v>
      </c>
      <c r="K471" t="s">
        <v>9643</v>
      </c>
      <c r="L471">
        <v>31</v>
      </c>
    </row>
    <row r="472" spans="1:14">
      <c r="A472">
        <v>470</v>
      </c>
      <c r="B472" t="s">
        <v>471</v>
      </c>
      <c r="C472">
        <v>47</v>
      </c>
      <c r="D472" t="s">
        <v>9644</v>
      </c>
      <c r="E472" t="s">
        <v>9645</v>
      </c>
      <c r="F472" t="s">
        <v>9646</v>
      </c>
      <c r="G472" t="s">
        <v>8713</v>
      </c>
      <c r="H472">
        <v>2004</v>
      </c>
      <c r="J472" t="s">
        <v>22</v>
      </c>
      <c r="K472" t="s">
        <v>9647</v>
      </c>
      <c r="L472">
        <v>11</v>
      </c>
      <c r="M472" t="s">
        <v>9645</v>
      </c>
      <c r="N472" t="s">
        <v>24</v>
      </c>
    </row>
    <row r="473" spans="1:14">
      <c r="A473">
        <v>471</v>
      </c>
      <c r="B473" t="s">
        <v>342</v>
      </c>
      <c r="C473">
        <v>48</v>
      </c>
      <c r="D473" t="s">
        <v>9648</v>
      </c>
      <c r="E473" t="s">
        <v>9649</v>
      </c>
      <c r="F473" t="s">
        <v>9650</v>
      </c>
      <c r="G473" t="s">
        <v>1812</v>
      </c>
      <c r="H473">
        <v>2006</v>
      </c>
      <c r="I473" t="s">
        <v>97</v>
      </c>
      <c r="J473" t="s">
        <v>22</v>
      </c>
      <c r="K473" t="s">
        <v>9651</v>
      </c>
      <c r="L473">
        <v>151</v>
      </c>
    </row>
    <row r="474" spans="1:14">
      <c r="A474">
        <v>472</v>
      </c>
      <c r="B474" t="s">
        <v>342</v>
      </c>
      <c r="C474">
        <v>48</v>
      </c>
      <c r="D474" t="s">
        <v>9652</v>
      </c>
      <c r="E474" t="s">
        <v>9653</v>
      </c>
      <c r="F474" t="s">
        <v>9654</v>
      </c>
      <c r="G474" t="s">
        <v>9655</v>
      </c>
      <c r="H474">
        <v>2000</v>
      </c>
      <c r="J474" t="s">
        <v>22</v>
      </c>
      <c r="K474" t="s">
        <v>9656</v>
      </c>
      <c r="L474">
        <v>27</v>
      </c>
      <c r="M474" t="s">
        <v>9657</v>
      </c>
    </row>
    <row r="475" spans="1:14">
      <c r="A475">
        <v>473</v>
      </c>
      <c r="B475" t="s">
        <v>342</v>
      </c>
      <c r="C475">
        <v>48</v>
      </c>
      <c r="D475" t="s">
        <v>9658</v>
      </c>
      <c r="E475" t="s">
        <v>9659</v>
      </c>
      <c r="F475" t="s">
        <v>9660</v>
      </c>
      <c r="G475" t="s">
        <v>9661</v>
      </c>
      <c r="H475">
        <v>2003</v>
      </c>
      <c r="I475" t="s">
        <v>535</v>
      </c>
      <c r="J475" t="s">
        <v>22</v>
      </c>
      <c r="K475" t="s">
        <v>9662</v>
      </c>
      <c r="L475">
        <v>11</v>
      </c>
    </row>
    <row r="476" spans="1:14">
      <c r="A476">
        <v>474</v>
      </c>
      <c r="B476" t="s">
        <v>342</v>
      </c>
      <c r="C476">
        <v>48</v>
      </c>
      <c r="D476" t="s">
        <v>9663</v>
      </c>
      <c r="E476" t="s">
        <v>9664</v>
      </c>
      <c r="F476" t="s">
        <v>9665</v>
      </c>
      <c r="G476" t="s">
        <v>9219</v>
      </c>
      <c r="H476">
        <v>2009</v>
      </c>
      <c r="I476" t="s">
        <v>97</v>
      </c>
      <c r="J476" t="s">
        <v>22</v>
      </c>
      <c r="K476" t="s">
        <v>9666</v>
      </c>
      <c r="L476">
        <v>37</v>
      </c>
      <c r="M476" t="s">
        <v>9667</v>
      </c>
    </row>
    <row r="477" spans="1:14">
      <c r="A477">
        <v>475</v>
      </c>
      <c r="B477" t="s">
        <v>342</v>
      </c>
      <c r="C477">
        <v>48</v>
      </c>
      <c r="D477" t="s">
        <v>9668</v>
      </c>
      <c r="E477" t="s">
        <v>9669</v>
      </c>
      <c r="F477" t="s">
        <v>9670</v>
      </c>
      <c r="G477" t="s">
        <v>9671</v>
      </c>
      <c r="H477">
        <v>1996</v>
      </c>
      <c r="I477" t="s">
        <v>535</v>
      </c>
      <c r="J477" t="s">
        <v>22</v>
      </c>
      <c r="K477" t="s">
        <v>9672</v>
      </c>
      <c r="L477">
        <v>25</v>
      </c>
    </row>
    <row r="478" spans="1:14">
      <c r="A478">
        <v>476</v>
      </c>
      <c r="B478" t="s">
        <v>342</v>
      </c>
      <c r="C478">
        <v>48</v>
      </c>
      <c r="D478" t="s">
        <v>9673</v>
      </c>
      <c r="E478" t="s">
        <v>9674</v>
      </c>
      <c r="F478" t="s">
        <v>9675</v>
      </c>
      <c r="G478" t="s">
        <v>9676</v>
      </c>
      <c r="H478">
        <v>1983</v>
      </c>
      <c r="I478" t="s">
        <v>4862</v>
      </c>
      <c r="J478" t="s">
        <v>4344</v>
      </c>
      <c r="K478" t="s">
        <v>9677</v>
      </c>
      <c r="L478">
        <v>46</v>
      </c>
    </row>
    <row r="479" spans="1:14">
      <c r="A479">
        <v>477</v>
      </c>
      <c r="B479" t="s">
        <v>342</v>
      </c>
      <c r="C479">
        <v>48</v>
      </c>
      <c r="D479" t="s">
        <v>9678</v>
      </c>
      <c r="E479" t="s">
        <v>9679</v>
      </c>
      <c r="F479" t="s">
        <v>9680</v>
      </c>
      <c r="G479" t="s">
        <v>8141</v>
      </c>
      <c r="H479">
        <v>1996</v>
      </c>
      <c r="I479" t="s">
        <v>535</v>
      </c>
      <c r="J479" t="s">
        <v>22</v>
      </c>
      <c r="K479" t="s">
        <v>9681</v>
      </c>
      <c r="L479">
        <v>44</v>
      </c>
    </row>
    <row r="480" spans="1:14">
      <c r="A480">
        <v>478</v>
      </c>
      <c r="B480" t="s">
        <v>342</v>
      </c>
      <c r="C480">
        <v>48</v>
      </c>
      <c r="D480" t="s">
        <v>9682</v>
      </c>
      <c r="E480" t="s">
        <v>9683</v>
      </c>
      <c r="F480" t="s">
        <v>9684</v>
      </c>
      <c r="G480" t="s">
        <v>9685</v>
      </c>
      <c r="H480">
        <v>2005</v>
      </c>
      <c r="I480" t="s">
        <v>304</v>
      </c>
      <c r="J480" t="s">
        <v>22</v>
      </c>
      <c r="K480" t="s">
        <v>9686</v>
      </c>
      <c r="L480">
        <v>25</v>
      </c>
      <c r="M480" t="s">
        <v>9683</v>
      </c>
      <c r="N480" t="s">
        <v>24</v>
      </c>
    </row>
    <row r="481" spans="1:14">
      <c r="A481">
        <v>479</v>
      </c>
      <c r="B481" t="s">
        <v>342</v>
      </c>
      <c r="C481">
        <v>48</v>
      </c>
      <c r="D481" t="s">
        <v>9687</v>
      </c>
      <c r="E481" t="s">
        <v>9688</v>
      </c>
      <c r="F481" t="s">
        <v>9689</v>
      </c>
      <c r="G481" t="s">
        <v>9690</v>
      </c>
      <c r="H481">
        <v>2004</v>
      </c>
      <c r="J481" t="s">
        <v>167</v>
      </c>
      <c r="K481" t="s">
        <v>9691</v>
      </c>
      <c r="L481">
        <v>27</v>
      </c>
      <c r="M481" t="s">
        <v>9688</v>
      </c>
      <c r="N481" t="s">
        <v>24</v>
      </c>
    </row>
    <row r="482" spans="1:14">
      <c r="A482">
        <v>480</v>
      </c>
      <c r="B482" t="s">
        <v>342</v>
      </c>
      <c r="C482">
        <v>48</v>
      </c>
      <c r="D482" t="s">
        <v>9692</v>
      </c>
      <c r="E482" t="s">
        <v>9693</v>
      </c>
      <c r="F482" t="s">
        <v>9694</v>
      </c>
      <c r="G482" t="s">
        <v>9695</v>
      </c>
      <c r="H482">
        <v>2008</v>
      </c>
      <c r="I482" t="s">
        <v>97</v>
      </c>
      <c r="J482" t="s">
        <v>22</v>
      </c>
      <c r="K482" t="s">
        <v>9696</v>
      </c>
      <c r="L482">
        <v>977</v>
      </c>
      <c r="M482" t="s">
        <v>9697</v>
      </c>
    </row>
    <row r="483" spans="1:14">
      <c r="A483">
        <v>481</v>
      </c>
      <c r="B483" t="s">
        <v>281</v>
      </c>
      <c r="C483">
        <v>49</v>
      </c>
      <c r="D483" t="s">
        <v>9698</v>
      </c>
      <c r="E483" t="s">
        <v>9699</v>
      </c>
      <c r="F483" t="s">
        <v>9700</v>
      </c>
      <c r="J483" t="s">
        <v>22</v>
      </c>
      <c r="K483" t="s">
        <v>9701</v>
      </c>
      <c r="L483">
        <v>101</v>
      </c>
    </row>
    <row r="484" spans="1:14">
      <c r="A484">
        <v>482</v>
      </c>
      <c r="B484" t="s">
        <v>281</v>
      </c>
      <c r="C484">
        <v>49</v>
      </c>
      <c r="D484" t="s">
        <v>9702</v>
      </c>
      <c r="E484" t="s">
        <v>9703</v>
      </c>
      <c r="F484" t="s">
        <v>9704</v>
      </c>
      <c r="G484" t="s">
        <v>8949</v>
      </c>
      <c r="H484">
        <v>1971</v>
      </c>
      <c r="I484" t="s">
        <v>7647</v>
      </c>
      <c r="J484" t="s">
        <v>22</v>
      </c>
      <c r="K484" t="s">
        <v>9705</v>
      </c>
      <c r="L484">
        <v>35</v>
      </c>
    </row>
    <row r="485" spans="1:14">
      <c r="A485">
        <v>483</v>
      </c>
      <c r="B485" t="s">
        <v>281</v>
      </c>
      <c r="C485">
        <v>49</v>
      </c>
      <c r="D485" t="s">
        <v>9706</v>
      </c>
      <c r="E485" t="s">
        <v>9707</v>
      </c>
      <c r="F485" t="s">
        <v>9708</v>
      </c>
      <c r="G485" t="s">
        <v>8980</v>
      </c>
      <c r="H485">
        <v>1989</v>
      </c>
      <c r="I485" t="s">
        <v>7671</v>
      </c>
      <c r="J485" t="s">
        <v>22</v>
      </c>
      <c r="K485" t="s">
        <v>9709</v>
      </c>
      <c r="L485">
        <v>34</v>
      </c>
    </row>
    <row r="486" spans="1:14">
      <c r="A486">
        <v>484</v>
      </c>
      <c r="B486" t="s">
        <v>281</v>
      </c>
      <c r="C486">
        <v>49</v>
      </c>
      <c r="D486" t="s">
        <v>9710</v>
      </c>
      <c r="E486" t="s">
        <v>9711</v>
      </c>
      <c r="F486" t="s">
        <v>9712</v>
      </c>
      <c r="G486" t="s">
        <v>9713</v>
      </c>
      <c r="H486">
        <v>2000</v>
      </c>
      <c r="I486" t="s">
        <v>97</v>
      </c>
      <c r="J486" t="s">
        <v>22</v>
      </c>
      <c r="K486" t="s">
        <v>9714</v>
      </c>
      <c r="L486">
        <v>37</v>
      </c>
    </row>
    <row r="487" spans="1:14">
      <c r="A487">
        <v>485</v>
      </c>
      <c r="B487" t="s">
        <v>281</v>
      </c>
      <c r="C487">
        <v>49</v>
      </c>
      <c r="D487" t="s">
        <v>9715</v>
      </c>
      <c r="E487" t="s">
        <v>9716</v>
      </c>
      <c r="F487" t="s">
        <v>9717</v>
      </c>
      <c r="G487" t="s">
        <v>9718</v>
      </c>
      <c r="H487">
        <v>1986</v>
      </c>
      <c r="I487" t="s">
        <v>97</v>
      </c>
      <c r="J487" t="s">
        <v>22</v>
      </c>
      <c r="K487" t="s">
        <v>9719</v>
      </c>
      <c r="L487">
        <v>91</v>
      </c>
    </row>
    <row r="488" spans="1:14">
      <c r="A488">
        <v>486</v>
      </c>
      <c r="B488" t="s">
        <v>281</v>
      </c>
      <c r="C488">
        <v>49</v>
      </c>
      <c r="D488" t="s">
        <v>9720</v>
      </c>
      <c r="E488" t="s">
        <v>9721</v>
      </c>
      <c r="F488" t="s">
        <v>9722</v>
      </c>
      <c r="G488" t="s">
        <v>9723</v>
      </c>
      <c r="H488">
        <v>2009</v>
      </c>
      <c r="I488" t="s">
        <v>390</v>
      </c>
      <c r="J488" t="s">
        <v>22</v>
      </c>
      <c r="K488" t="s">
        <v>9724</v>
      </c>
      <c r="L488">
        <v>22</v>
      </c>
      <c r="M488" t="s">
        <v>9725</v>
      </c>
    </row>
    <row r="489" spans="1:14">
      <c r="A489">
        <v>487</v>
      </c>
      <c r="B489" t="s">
        <v>281</v>
      </c>
      <c r="C489">
        <v>49</v>
      </c>
      <c r="D489" t="s">
        <v>9726</v>
      </c>
      <c r="E489" t="s">
        <v>9727</v>
      </c>
      <c r="F489" t="s">
        <v>9728</v>
      </c>
      <c r="G489" t="s">
        <v>9729</v>
      </c>
      <c r="H489">
        <v>1995</v>
      </c>
      <c r="I489" t="s">
        <v>535</v>
      </c>
      <c r="J489" t="s">
        <v>22</v>
      </c>
      <c r="K489" t="s">
        <v>9730</v>
      </c>
      <c r="L489">
        <v>43</v>
      </c>
    </row>
    <row r="490" spans="1:14">
      <c r="A490">
        <v>488</v>
      </c>
      <c r="B490" t="s">
        <v>281</v>
      </c>
      <c r="C490">
        <v>49</v>
      </c>
      <c r="D490" t="s">
        <v>9731</v>
      </c>
      <c r="E490" t="s">
        <v>9732</v>
      </c>
      <c r="F490" t="s">
        <v>9733</v>
      </c>
      <c r="G490" t="s">
        <v>412</v>
      </c>
      <c r="H490">
        <v>1975</v>
      </c>
      <c r="I490" t="s">
        <v>413</v>
      </c>
      <c r="J490" t="s">
        <v>22</v>
      </c>
      <c r="K490" t="s">
        <v>9734</v>
      </c>
      <c r="L490">
        <v>11</v>
      </c>
    </row>
    <row r="491" spans="1:14">
      <c r="A491">
        <v>489</v>
      </c>
      <c r="B491" t="s">
        <v>281</v>
      </c>
      <c r="C491">
        <v>49</v>
      </c>
      <c r="D491" t="s">
        <v>9735</v>
      </c>
      <c r="E491" t="s">
        <v>9736</v>
      </c>
      <c r="F491" t="s">
        <v>9737</v>
      </c>
      <c r="G491" t="s">
        <v>7500</v>
      </c>
      <c r="H491">
        <v>1998</v>
      </c>
      <c r="I491" t="s">
        <v>7501</v>
      </c>
      <c r="J491" t="s">
        <v>22</v>
      </c>
      <c r="K491" t="s">
        <v>9738</v>
      </c>
      <c r="L491">
        <v>205</v>
      </c>
      <c r="M491" t="s">
        <v>9739</v>
      </c>
    </row>
    <row r="492" spans="1:14">
      <c r="A492">
        <v>490</v>
      </c>
      <c r="B492" t="s">
        <v>281</v>
      </c>
      <c r="C492">
        <v>49</v>
      </c>
      <c r="D492" t="s">
        <v>9740</v>
      </c>
      <c r="E492" t="s">
        <v>9741</v>
      </c>
      <c r="F492" t="s">
        <v>9742</v>
      </c>
      <c r="G492" t="s">
        <v>7555</v>
      </c>
      <c r="H492">
        <v>1976</v>
      </c>
      <c r="I492" t="s">
        <v>535</v>
      </c>
      <c r="J492" t="s">
        <v>22</v>
      </c>
      <c r="K492" t="s">
        <v>9743</v>
      </c>
      <c r="L492">
        <v>76</v>
      </c>
    </row>
    <row r="493" spans="1:14">
      <c r="A493">
        <v>491</v>
      </c>
      <c r="B493" t="s">
        <v>35</v>
      </c>
      <c r="C493">
        <v>50</v>
      </c>
      <c r="D493" t="s">
        <v>9744</v>
      </c>
      <c r="E493" t="s">
        <v>9745</v>
      </c>
      <c r="F493" t="s">
        <v>9746</v>
      </c>
      <c r="G493" t="s">
        <v>9747</v>
      </c>
      <c r="H493">
        <v>2003</v>
      </c>
      <c r="I493" t="s">
        <v>9748</v>
      </c>
      <c r="J493" t="s">
        <v>22</v>
      </c>
      <c r="K493" t="s">
        <v>9749</v>
      </c>
      <c r="L493">
        <v>147</v>
      </c>
      <c r="M493" t="s">
        <v>9745</v>
      </c>
      <c r="N493" t="s">
        <v>24</v>
      </c>
    </row>
    <row r="494" spans="1:14">
      <c r="A494">
        <v>492</v>
      </c>
      <c r="B494" t="s">
        <v>35</v>
      </c>
      <c r="C494">
        <v>50</v>
      </c>
      <c r="D494" t="s">
        <v>9750</v>
      </c>
      <c r="E494" t="s">
        <v>9751</v>
      </c>
      <c r="F494" t="s">
        <v>9752</v>
      </c>
      <c r="G494" t="s">
        <v>9753</v>
      </c>
      <c r="H494">
        <v>1993</v>
      </c>
      <c r="J494" t="s">
        <v>22</v>
      </c>
      <c r="K494" t="s">
        <v>9754</v>
      </c>
      <c r="L494">
        <v>34</v>
      </c>
    </row>
    <row r="495" spans="1:14">
      <c r="A495">
        <v>493</v>
      </c>
      <c r="B495" t="s">
        <v>35</v>
      </c>
      <c r="C495">
        <v>50</v>
      </c>
      <c r="D495" t="s">
        <v>9755</v>
      </c>
      <c r="E495" t="s">
        <v>9756</v>
      </c>
      <c r="F495" t="s">
        <v>9757</v>
      </c>
      <c r="G495" t="s">
        <v>8172</v>
      </c>
      <c r="H495">
        <v>1999</v>
      </c>
      <c r="I495" t="s">
        <v>1466</v>
      </c>
      <c r="J495" t="s">
        <v>22</v>
      </c>
      <c r="K495" t="s">
        <v>9758</v>
      </c>
      <c r="L495">
        <v>14</v>
      </c>
    </row>
    <row r="496" spans="1:14">
      <c r="A496">
        <v>494</v>
      </c>
      <c r="B496" t="s">
        <v>35</v>
      </c>
      <c r="C496">
        <v>50</v>
      </c>
      <c r="D496" t="s">
        <v>9759</v>
      </c>
      <c r="E496" t="s">
        <v>9760</v>
      </c>
      <c r="F496" t="s">
        <v>8396</v>
      </c>
      <c r="G496" t="s">
        <v>3471</v>
      </c>
      <c r="H496">
        <v>1982</v>
      </c>
      <c r="I496" t="s">
        <v>1466</v>
      </c>
      <c r="J496" t="s">
        <v>22</v>
      </c>
      <c r="K496" t="s">
        <v>9761</v>
      </c>
      <c r="L496">
        <v>22</v>
      </c>
    </row>
    <row r="497" spans="1:14">
      <c r="A497">
        <v>495</v>
      </c>
      <c r="B497" t="s">
        <v>35</v>
      </c>
      <c r="C497">
        <v>50</v>
      </c>
      <c r="D497" t="s">
        <v>9762</v>
      </c>
      <c r="E497" t="s">
        <v>9763</v>
      </c>
      <c r="F497" t="s">
        <v>9764</v>
      </c>
      <c r="G497" t="s">
        <v>2689</v>
      </c>
      <c r="H497">
        <v>2001</v>
      </c>
      <c r="I497" t="s">
        <v>863</v>
      </c>
      <c r="J497" t="s">
        <v>22</v>
      </c>
      <c r="K497" t="s">
        <v>9765</v>
      </c>
      <c r="L497">
        <v>122</v>
      </c>
      <c r="M497" t="s">
        <v>9763</v>
      </c>
      <c r="N497" t="s">
        <v>1717</v>
      </c>
    </row>
    <row r="498" spans="1:14">
      <c r="A498">
        <v>496</v>
      </c>
      <c r="B498" t="s">
        <v>35</v>
      </c>
      <c r="C498">
        <v>50</v>
      </c>
      <c r="D498" t="s">
        <v>9766</v>
      </c>
      <c r="E498" t="s">
        <v>9767</v>
      </c>
      <c r="F498" t="s">
        <v>9768</v>
      </c>
      <c r="J498" t="s">
        <v>167</v>
      </c>
      <c r="K498" t="s">
        <v>9769</v>
      </c>
      <c r="L498">
        <v>29</v>
      </c>
      <c r="N498" t="s">
        <v>34</v>
      </c>
    </row>
    <row r="499" spans="1:14">
      <c r="A499">
        <v>497</v>
      </c>
      <c r="B499" t="s">
        <v>35</v>
      </c>
      <c r="C499">
        <v>50</v>
      </c>
      <c r="D499" t="s">
        <v>9770</v>
      </c>
      <c r="E499" t="s">
        <v>9771</v>
      </c>
      <c r="F499" t="s">
        <v>9772</v>
      </c>
      <c r="G499" t="s">
        <v>9773</v>
      </c>
      <c r="H499">
        <v>2005</v>
      </c>
      <c r="I499" t="s">
        <v>97</v>
      </c>
      <c r="J499" t="s">
        <v>22</v>
      </c>
      <c r="K499" t="s">
        <v>9774</v>
      </c>
      <c r="L499">
        <v>146</v>
      </c>
      <c r="M499" t="s">
        <v>9775</v>
      </c>
    </row>
    <row r="500" spans="1:14">
      <c r="A500">
        <v>498</v>
      </c>
      <c r="B500" t="s">
        <v>35</v>
      </c>
      <c r="C500">
        <v>50</v>
      </c>
      <c r="D500" t="s">
        <v>9776</v>
      </c>
      <c r="E500" t="s">
        <v>9777</v>
      </c>
      <c r="F500" t="s">
        <v>9778</v>
      </c>
      <c r="G500" t="s">
        <v>9779</v>
      </c>
      <c r="H500">
        <v>2007</v>
      </c>
      <c r="J500" t="s">
        <v>22</v>
      </c>
      <c r="K500" t="s">
        <v>9780</v>
      </c>
      <c r="L500">
        <v>17</v>
      </c>
      <c r="M500" t="s">
        <v>9781</v>
      </c>
    </row>
    <row r="501" spans="1:14">
      <c r="A501">
        <v>499</v>
      </c>
      <c r="B501" t="s">
        <v>35</v>
      </c>
      <c r="C501">
        <v>50</v>
      </c>
      <c r="D501" t="s">
        <v>9782</v>
      </c>
      <c r="E501" t="s">
        <v>9783</v>
      </c>
      <c r="F501" t="s">
        <v>9784</v>
      </c>
      <c r="G501" t="s">
        <v>9785</v>
      </c>
      <c r="H501">
        <v>2009</v>
      </c>
      <c r="I501" t="s">
        <v>97</v>
      </c>
      <c r="J501" t="s">
        <v>22</v>
      </c>
      <c r="K501" t="s">
        <v>9786</v>
      </c>
      <c r="L501">
        <v>40</v>
      </c>
      <c r="M501" t="s">
        <v>9787</v>
      </c>
    </row>
    <row r="502" spans="1:14">
      <c r="A502">
        <v>500</v>
      </c>
      <c r="B502" t="s">
        <v>35</v>
      </c>
      <c r="C502">
        <v>50</v>
      </c>
      <c r="D502" t="s">
        <v>9788</v>
      </c>
      <c r="F502" t="s">
        <v>9789</v>
      </c>
      <c r="G502" t="s">
        <v>9790</v>
      </c>
      <c r="J502" t="s">
        <v>7479</v>
      </c>
      <c r="L502">
        <v>20</v>
      </c>
      <c r="N502" t="s">
        <v>34</v>
      </c>
    </row>
    <row r="503" spans="1:14">
      <c r="A503">
        <v>501</v>
      </c>
      <c r="B503" t="s">
        <v>891</v>
      </c>
      <c r="C503">
        <v>51</v>
      </c>
      <c r="D503" t="s">
        <v>8260</v>
      </c>
      <c r="E503" t="s">
        <v>9791</v>
      </c>
      <c r="F503" t="s">
        <v>9792</v>
      </c>
      <c r="G503" t="s">
        <v>7555</v>
      </c>
      <c r="H503">
        <v>1983</v>
      </c>
      <c r="I503" t="s">
        <v>535</v>
      </c>
      <c r="J503" t="s">
        <v>22</v>
      </c>
      <c r="K503" t="s">
        <v>9793</v>
      </c>
      <c r="L503">
        <v>41</v>
      </c>
    </row>
    <row r="504" spans="1:14">
      <c r="A504">
        <v>502</v>
      </c>
      <c r="B504" t="s">
        <v>891</v>
      </c>
      <c r="C504">
        <v>51</v>
      </c>
      <c r="D504" t="s">
        <v>9794</v>
      </c>
      <c r="F504" t="s">
        <v>9795</v>
      </c>
      <c r="G504" t="s">
        <v>8508</v>
      </c>
      <c r="J504" t="s">
        <v>22</v>
      </c>
      <c r="L504">
        <v>20</v>
      </c>
      <c r="N504" t="s">
        <v>34</v>
      </c>
    </row>
    <row r="505" spans="1:14">
      <c r="A505">
        <v>503</v>
      </c>
      <c r="B505" t="s">
        <v>891</v>
      </c>
      <c r="C505">
        <v>51</v>
      </c>
      <c r="D505" t="s">
        <v>9796</v>
      </c>
      <c r="E505" t="s">
        <v>9797</v>
      </c>
      <c r="F505" t="s">
        <v>9798</v>
      </c>
      <c r="G505" t="s">
        <v>2573</v>
      </c>
      <c r="H505">
        <v>2002</v>
      </c>
      <c r="I505" t="s">
        <v>7671</v>
      </c>
      <c r="J505" t="s">
        <v>22</v>
      </c>
      <c r="K505" t="s">
        <v>9799</v>
      </c>
      <c r="L505">
        <v>54</v>
      </c>
      <c r="M505" t="s">
        <v>9800</v>
      </c>
    </row>
    <row r="506" spans="1:14">
      <c r="A506">
        <v>504</v>
      </c>
      <c r="B506" t="s">
        <v>891</v>
      </c>
      <c r="C506">
        <v>51</v>
      </c>
      <c r="D506" t="s">
        <v>9801</v>
      </c>
      <c r="E506" t="s">
        <v>9802</v>
      </c>
      <c r="F506" t="s">
        <v>9803</v>
      </c>
      <c r="G506" t="s">
        <v>8713</v>
      </c>
      <c r="H506">
        <v>2001</v>
      </c>
      <c r="I506" t="s">
        <v>1466</v>
      </c>
      <c r="J506" t="s">
        <v>22</v>
      </c>
      <c r="K506" t="s">
        <v>9804</v>
      </c>
      <c r="L506">
        <v>26</v>
      </c>
    </row>
    <row r="507" spans="1:14">
      <c r="A507">
        <v>505</v>
      </c>
      <c r="B507" t="s">
        <v>891</v>
      </c>
      <c r="C507">
        <v>51</v>
      </c>
      <c r="D507" t="s">
        <v>9805</v>
      </c>
      <c r="E507" t="s">
        <v>9806</v>
      </c>
      <c r="F507" t="s">
        <v>7534</v>
      </c>
      <c r="G507" t="s">
        <v>1394</v>
      </c>
      <c r="H507">
        <v>2008</v>
      </c>
      <c r="I507" t="s">
        <v>1388</v>
      </c>
      <c r="J507" t="s">
        <v>22</v>
      </c>
      <c r="K507" t="s">
        <v>9807</v>
      </c>
      <c r="L507">
        <v>47</v>
      </c>
      <c r="M507" t="s">
        <v>9808</v>
      </c>
    </row>
    <row r="508" spans="1:14">
      <c r="A508">
        <v>506</v>
      </c>
      <c r="B508" t="s">
        <v>891</v>
      </c>
      <c r="C508">
        <v>51</v>
      </c>
      <c r="D508" t="s">
        <v>9809</v>
      </c>
      <c r="E508" t="s">
        <v>9810</v>
      </c>
      <c r="F508" t="s">
        <v>9811</v>
      </c>
      <c r="G508" t="s">
        <v>930</v>
      </c>
      <c r="H508">
        <v>2004</v>
      </c>
      <c r="I508" t="s">
        <v>97</v>
      </c>
      <c r="J508" t="s">
        <v>22</v>
      </c>
      <c r="K508" t="s">
        <v>9812</v>
      </c>
      <c r="L508">
        <v>47</v>
      </c>
    </row>
    <row r="509" spans="1:14">
      <c r="A509">
        <v>507</v>
      </c>
      <c r="B509" t="s">
        <v>891</v>
      </c>
      <c r="C509">
        <v>51</v>
      </c>
      <c r="D509" t="s">
        <v>9813</v>
      </c>
      <c r="E509" t="s">
        <v>9814</v>
      </c>
      <c r="F509" t="s">
        <v>9815</v>
      </c>
      <c r="G509" t="s">
        <v>1812</v>
      </c>
      <c r="H509">
        <v>2009</v>
      </c>
      <c r="I509" t="s">
        <v>97</v>
      </c>
      <c r="J509" t="s">
        <v>22</v>
      </c>
      <c r="K509" t="s">
        <v>9816</v>
      </c>
      <c r="L509">
        <v>74</v>
      </c>
      <c r="M509" t="s">
        <v>9817</v>
      </c>
    </row>
    <row r="510" spans="1:14">
      <c r="A510">
        <v>508</v>
      </c>
      <c r="B510" t="s">
        <v>891</v>
      </c>
      <c r="C510">
        <v>51</v>
      </c>
      <c r="D510" t="s">
        <v>9818</v>
      </c>
      <c r="E510" t="s">
        <v>9819</v>
      </c>
      <c r="F510" t="s">
        <v>9820</v>
      </c>
      <c r="G510" t="s">
        <v>9821</v>
      </c>
      <c r="H510">
        <v>2011</v>
      </c>
      <c r="I510" t="s">
        <v>1466</v>
      </c>
      <c r="J510" t="s">
        <v>22</v>
      </c>
      <c r="K510" t="s">
        <v>9822</v>
      </c>
      <c r="L510">
        <v>14</v>
      </c>
    </row>
    <row r="511" spans="1:14">
      <c r="A511">
        <v>509</v>
      </c>
      <c r="B511" t="s">
        <v>891</v>
      </c>
      <c r="C511">
        <v>51</v>
      </c>
      <c r="D511" t="s">
        <v>9823</v>
      </c>
      <c r="E511" t="s">
        <v>9824</v>
      </c>
      <c r="F511" t="s">
        <v>9350</v>
      </c>
      <c r="I511" t="s">
        <v>9825</v>
      </c>
      <c r="J511" t="s">
        <v>167</v>
      </c>
      <c r="K511" t="s">
        <v>9826</v>
      </c>
      <c r="L511">
        <v>30</v>
      </c>
      <c r="M511" t="s">
        <v>9824</v>
      </c>
      <c r="N511" t="s">
        <v>4501</v>
      </c>
    </row>
    <row r="512" spans="1:14">
      <c r="A512">
        <v>510</v>
      </c>
      <c r="B512" t="s">
        <v>891</v>
      </c>
      <c r="C512">
        <v>51</v>
      </c>
      <c r="D512" t="s">
        <v>9827</v>
      </c>
      <c r="E512" t="s">
        <v>9828</v>
      </c>
      <c r="F512" t="s">
        <v>9829</v>
      </c>
      <c r="G512" t="s">
        <v>8429</v>
      </c>
      <c r="H512">
        <v>2002</v>
      </c>
      <c r="I512" t="s">
        <v>535</v>
      </c>
      <c r="J512" t="s">
        <v>22</v>
      </c>
      <c r="K512" t="s">
        <v>9830</v>
      </c>
      <c r="L512">
        <v>56</v>
      </c>
      <c r="M512" t="s">
        <v>9831</v>
      </c>
    </row>
    <row r="513" spans="1:14">
      <c r="A513">
        <v>511</v>
      </c>
      <c r="B513" t="s">
        <v>336</v>
      </c>
      <c r="C513">
        <v>52</v>
      </c>
      <c r="D513" t="s">
        <v>9832</v>
      </c>
      <c r="F513" t="s">
        <v>9833</v>
      </c>
      <c r="G513" t="s">
        <v>7848</v>
      </c>
      <c r="J513" t="s">
        <v>22</v>
      </c>
      <c r="L513">
        <v>13</v>
      </c>
      <c r="N513" t="s">
        <v>34</v>
      </c>
    </row>
    <row r="514" spans="1:14">
      <c r="A514">
        <v>512</v>
      </c>
      <c r="B514" t="s">
        <v>336</v>
      </c>
      <c r="C514">
        <v>52</v>
      </c>
      <c r="D514" t="s">
        <v>9834</v>
      </c>
      <c r="E514" t="s">
        <v>9835</v>
      </c>
      <c r="F514" t="s">
        <v>9836</v>
      </c>
      <c r="G514" t="s">
        <v>8997</v>
      </c>
      <c r="H514">
        <v>1991</v>
      </c>
      <c r="I514" t="s">
        <v>535</v>
      </c>
      <c r="J514" t="s">
        <v>22</v>
      </c>
      <c r="K514" t="s">
        <v>9837</v>
      </c>
      <c r="L514">
        <v>168</v>
      </c>
    </row>
    <row r="515" spans="1:14">
      <c r="A515">
        <v>513</v>
      </c>
      <c r="B515" t="s">
        <v>336</v>
      </c>
      <c r="C515">
        <v>52</v>
      </c>
      <c r="D515" t="s">
        <v>9838</v>
      </c>
      <c r="E515" t="s">
        <v>9839</v>
      </c>
      <c r="F515" t="s">
        <v>9840</v>
      </c>
      <c r="G515" t="s">
        <v>9841</v>
      </c>
      <c r="H515">
        <v>2005</v>
      </c>
      <c r="I515" t="s">
        <v>863</v>
      </c>
      <c r="J515" t="s">
        <v>22</v>
      </c>
      <c r="K515" t="s">
        <v>9842</v>
      </c>
      <c r="L515">
        <v>146</v>
      </c>
    </row>
    <row r="516" spans="1:14">
      <c r="A516">
        <v>514</v>
      </c>
      <c r="B516" t="s">
        <v>336</v>
      </c>
      <c r="C516">
        <v>52</v>
      </c>
      <c r="D516" t="s">
        <v>9843</v>
      </c>
      <c r="E516" t="s">
        <v>9844</v>
      </c>
      <c r="F516" t="s">
        <v>9845</v>
      </c>
      <c r="G516" t="s">
        <v>9846</v>
      </c>
      <c r="H516">
        <v>2006</v>
      </c>
      <c r="I516" t="s">
        <v>7647</v>
      </c>
      <c r="J516" t="s">
        <v>22</v>
      </c>
      <c r="K516" t="s">
        <v>9847</v>
      </c>
      <c r="L516">
        <v>55</v>
      </c>
      <c r="M516" t="s">
        <v>9848</v>
      </c>
    </row>
    <row r="517" spans="1:14">
      <c r="A517">
        <v>515</v>
      </c>
      <c r="B517" t="s">
        <v>336</v>
      </c>
      <c r="C517">
        <v>52</v>
      </c>
      <c r="D517" t="s">
        <v>9849</v>
      </c>
      <c r="E517" t="s">
        <v>9850</v>
      </c>
      <c r="F517" t="s">
        <v>9851</v>
      </c>
      <c r="G517" t="s">
        <v>412</v>
      </c>
      <c r="H517">
        <v>1974</v>
      </c>
      <c r="I517" t="s">
        <v>413</v>
      </c>
      <c r="J517" t="s">
        <v>22</v>
      </c>
      <c r="K517" t="s">
        <v>9852</v>
      </c>
      <c r="L517">
        <v>36</v>
      </c>
    </row>
    <row r="518" spans="1:14">
      <c r="A518">
        <v>516</v>
      </c>
      <c r="B518" t="s">
        <v>336</v>
      </c>
      <c r="C518">
        <v>52</v>
      </c>
      <c r="D518" t="s">
        <v>9853</v>
      </c>
      <c r="E518" t="s">
        <v>9854</v>
      </c>
      <c r="F518" t="s">
        <v>9855</v>
      </c>
      <c r="G518" t="s">
        <v>9856</v>
      </c>
      <c r="H518">
        <v>2007</v>
      </c>
      <c r="I518" t="s">
        <v>863</v>
      </c>
      <c r="J518" t="s">
        <v>22</v>
      </c>
      <c r="K518" t="s">
        <v>9857</v>
      </c>
      <c r="L518">
        <v>26</v>
      </c>
    </row>
    <row r="519" spans="1:14">
      <c r="A519">
        <v>517</v>
      </c>
      <c r="B519" t="s">
        <v>336</v>
      </c>
      <c r="C519">
        <v>52</v>
      </c>
      <c r="D519" t="s">
        <v>9858</v>
      </c>
      <c r="E519" t="s">
        <v>9859</v>
      </c>
      <c r="F519" t="s">
        <v>9860</v>
      </c>
      <c r="G519" t="s">
        <v>9861</v>
      </c>
      <c r="H519">
        <v>1977</v>
      </c>
      <c r="I519" t="s">
        <v>1466</v>
      </c>
      <c r="J519" t="s">
        <v>167</v>
      </c>
      <c r="K519" t="s">
        <v>9862</v>
      </c>
      <c r="L519">
        <v>19</v>
      </c>
    </row>
    <row r="520" spans="1:14">
      <c r="A520">
        <v>518</v>
      </c>
      <c r="B520" t="s">
        <v>336</v>
      </c>
      <c r="C520">
        <v>52</v>
      </c>
      <c r="D520" t="s">
        <v>9863</v>
      </c>
      <c r="E520" t="s">
        <v>9864</v>
      </c>
      <c r="F520" t="s">
        <v>9694</v>
      </c>
      <c r="G520" t="s">
        <v>9865</v>
      </c>
      <c r="H520">
        <v>2007</v>
      </c>
      <c r="I520" t="s">
        <v>97</v>
      </c>
      <c r="J520" t="s">
        <v>22</v>
      </c>
      <c r="K520" t="s">
        <v>9866</v>
      </c>
      <c r="L520">
        <v>3923</v>
      </c>
      <c r="M520" t="s">
        <v>9867</v>
      </c>
    </row>
    <row r="521" spans="1:14">
      <c r="A521">
        <v>519</v>
      </c>
      <c r="B521" t="s">
        <v>336</v>
      </c>
      <c r="C521">
        <v>52</v>
      </c>
      <c r="D521" t="s">
        <v>9868</v>
      </c>
      <c r="E521" t="s">
        <v>9869</v>
      </c>
      <c r="F521" t="s">
        <v>9870</v>
      </c>
      <c r="G521" t="s">
        <v>9871</v>
      </c>
      <c r="H521">
        <v>2009</v>
      </c>
      <c r="J521" t="s">
        <v>22</v>
      </c>
      <c r="K521" t="s">
        <v>9872</v>
      </c>
      <c r="L521">
        <v>79</v>
      </c>
      <c r="M521" t="s">
        <v>9869</v>
      </c>
      <c r="N521" t="s">
        <v>24</v>
      </c>
    </row>
    <row r="522" spans="1:14">
      <c r="A522">
        <v>520</v>
      </c>
      <c r="B522" t="s">
        <v>336</v>
      </c>
      <c r="C522">
        <v>52</v>
      </c>
      <c r="D522" t="s">
        <v>9873</v>
      </c>
      <c r="E522" t="s">
        <v>9874</v>
      </c>
      <c r="F522" t="s">
        <v>9875</v>
      </c>
      <c r="G522" t="s">
        <v>9876</v>
      </c>
      <c r="H522">
        <v>2000</v>
      </c>
      <c r="I522" t="s">
        <v>551</v>
      </c>
      <c r="J522" t="s">
        <v>22</v>
      </c>
      <c r="K522" t="s">
        <v>9877</v>
      </c>
      <c r="L522">
        <v>50</v>
      </c>
      <c r="M522" t="s">
        <v>9878</v>
      </c>
    </row>
    <row r="523" spans="1:14">
      <c r="A523">
        <v>521</v>
      </c>
      <c r="B523" t="s">
        <v>124</v>
      </c>
      <c r="C523">
        <v>53</v>
      </c>
      <c r="D523" t="s">
        <v>9879</v>
      </c>
      <c r="E523" t="s">
        <v>9880</v>
      </c>
      <c r="F523" t="s">
        <v>9881</v>
      </c>
      <c r="G523" t="s">
        <v>8568</v>
      </c>
      <c r="H523">
        <v>2009</v>
      </c>
      <c r="I523" t="s">
        <v>97</v>
      </c>
      <c r="J523" t="s">
        <v>22</v>
      </c>
      <c r="K523" t="s">
        <v>9882</v>
      </c>
      <c r="L523">
        <v>56</v>
      </c>
    </row>
    <row r="524" spans="1:14">
      <c r="A524">
        <v>522</v>
      </c>
      <c r="B524" t="s">
        <v>124</v>
      </c>
      <c r="C524">
        <v>53</v>
      </c>
      <c r="D524" t="s">
        <v>9883</v>
      </c>
      <c r="E524" t="s">
        <v>9884</v>
      </c>
      <c r="F524" t="s">
        <v>9885</v>
      </c>
      <c r="G524" t="s">
        <v>9886</v>
      </c>
      <c r="H524">
        <v>2005</v>
      </c>
      <c r="I524" t="s">
        <v>97</v>
      </c>
      <c r="J524" t="s">
        <v>22</v>
      </c>
      <c r="K524" t="s">
        <v>9887</v>
      </c>
      <c r="L524">
        <v>27</v>
      </c>
    </row>
    <row r="525" spans="1:14">
      <c r="A525">
        <v>523</v>
      </c>
      <c r="B525" t="s">
        <v>124</v>
      </c>
      <c r="C525">
        <v>53</v>
      </c>
      <c r="D525" t="s">
        <v>9888</v>
      </c>
      <c r="F525" t="s">
        <v>9889</v>
      </c>
      <c r="G525" t="s">
        <v>7829</v>
      </c>
      <c r="J525" t="s">
        <v>22</v>
      </c>
      <c r="L525">
        <v>16</v>
      </c>
      <c r="N525" t="s">
        <v>34</v>
      </c>
    </row>
    <row r="526" spans="1:14">
      <c r="A526">
        <v>524</v>
      </c>
      <c r="B526" t="s">
        <v>124</v>
      </c>
      <c r="C526">
        <v>53</v>
      </c>
      <c r="D526" t="s">
        <v>9890</v>
      </c>
      <c r="E526" t="s">
        <v>9891</v>
      </c>
      <c r="F526" t="s">
        <v>9892</v>
      </c>
      <c r="G526" t="s">
        <v>9893</v>
      </c>
      <c r="H526">
        <v>1991</v>
      </c>
      <c r="I526" t="s">
        <v>4862</v>
      </c>
      <c r="J526" t="s">
        <v>4344</v>
      </c>
      <c r="K526" t="s">
        <v>9894</v>
      </c>
      <c r="L526">
        <v>50</v>
      </c>
    </row>
    <row r="527" spans="1:14">
      <c r="A527">
        <v>525</v>
      </c>
      <c r="B527" t="s">
        <v>124</v>
      </c>
      <c r="C527">
        <v>53</v>
      </c>
      <c r="D527" t="s">
        <v>9895</v>
      </c>
      <c r="E527" t="s">
        <v>9896</v>
      </c>
      <c r="F527" t="s">
        <v>9897</v>
      </c>
      <c r="G527" t="s">
        <v>9898</v>
      </c>
      <c r="H527">
        <v>2010</v>
      </c>
      <c r="I527" t="s">
        <v>535</v>
      </c>
      <c r="J527" t="s">
        <v>22</v>
      </c>
      <c r="K527" t="s">
        <v>9899</v>
      </c>
      <c r="L527">
        <v>22</v>
      </c>
      <c r="M527" t="s">
        <v>9900</v>
      </c>
    </row>
    <row r="528" spans="1:14">
      <c r="A528">
        <v>526</v>
      </c>
      <c r="B528" t="s">
        <v>124</v>
      </c>
      <c r="C528">
        <v>53</v>
      </c>
      <c r="D528" t="s">
        <v>520</v>
      </c>
      <c r="E528" t="s">
        <v>521</v>
      </c>
      <c r="F528" t="s">
        <v>522</v>
      </c>
      <c r="G528" t="s">
        <v>523</v>
      </c>
      <c r="H528">
        <v>2009</v>
      </c>
      <c r="I528" t="s">
        <v>97</v>
      </c>
      <c r="J528" t="s">
        <v>22</v>
      </c>
      <c r="K528" t="s">
        <v>9901</v>
      </c>
      <c r="L528">
        <v>138</v>
      </c>
    </row>
    <row r="529" spans="1:14">
      <c r="A529">
        <v>527</v>
      </c>
      <c r="B529" t="s">
        <v>124</v>
      </c>
      <c r="C529">
        <v>53</v>
      </c>
      <c r="D529" t="s">
        <v>9902</v>
      </c>
      <c r="E529" t="s">
        <v>9903</v>
      </c>
      <c r="F529" t="s">
        <v>9140</v>
      </c>
      <c r="G529" t="s">
        <v>9904</v>
      </c>
      <c r="H529">
        <v>2007</v>
      </c>
      <c r="I529" t="s">
        <v>6378</v>
      </c>
      <c r="J529" t="s">
        <v>22</v>
      </c>
      <c r="K529" t="s">
        <v>9905</v>
      </c>
      <c r="L529">
        <v>42</v>
      </c>
    </row>
    <row r="530" spans="1:14">
      <c r="A530">
        <v>528</v>
      </c>
      <c r="B530" t="s">
        <v>124</v>
      </c>
      <c r="C530">
        <v>53</v>
      </c>
      <c r="D530" t="s">
        <v>9906</v>
      </c>
      <c r="E530" t="s">
        <v>9907</v>
      </c>
      <c r="F530" t="s">
        <v>9908</v>
      </c>
      <c r="G530" t="s">
        <v>9909</v>
      </c>
      <c r="H530">
        <v>2011</v>
      </c>
      <c r="I530" t="s">
        <v>97</v>
      </c>
      <c r="J530" t="s">
        <v>22</v>
      </c>
      <c r="K530" t="s">
        <v>9910</v>
      </c>
      <c r="L530">
        <v>24</v>
      </c>
    </row>
    <row r="531" spans="1:14">
      <c r="A531">
        <v>529</v>
      </c>
      <c r="B531" t="s">
        <v>124</v>
      </c>
      <c r="C531">
        <v>53</v>
      </c>
      <c r="D531" t="s">
        <v>9911</v>
      </c>
      <c r="E531" t="s">
        <v>9912</v>
      </c>
      <c r="F531" t="s">
        <v>9913</v>
      </c>
      <c r="G531" t="s">
        <v>9914</v>
      </c>
      <c r="H531">
        <v>1985</v>
      </c>
      <c r="I531" t="s">
        <v>1466</v>
      </c>
      <c r="J531" t="s">
        <v>7479</v>
      </c>
      <c r="K531" t="s">
        <v>9915</v>
      </c>
      <c r="L531">
        <v>17</v>
      </c>
    </row>
    <row r="532" spans="1:14">
      <c r="A532">
        <v>530</v>
      </c>
      <c r="B532" t="s">
        <v>124</v>
      </c>
      <c r="C532">
        <v>53</v>
      </c>
      <c r="D532" t="s">
        <v>9916</v>
      </c>
      <c r="E532" t="s">
        <v>9917</v>
      </c>
      <c r="F532" t="s">
        <v>9918</v>
      </c>
      <c r="G532" t="s">
        <v>9919</v>
      </c>
      <c r="H532">
        <v>1995</v>
      </c>
      <c r="I532" t="s">
        <v>7501</v>
      </c>
      <c r="J532" t="s">
        <v>22</v>
      </c>
      <c r="K532" t="s">
        <v>9920</v>
      </c>
      <c r="L532">
        <v>31</v>
      </c>
      <c r="M532" t="s">
        <v>9921</v>
      </c>
    </row>
    <row r="533" spans="1:14">
      <c r="A533">
        <v>531</v>
      </c>
      <c r="B533" t="s">
        <v>299</v>
      </c>
      <c r="C533">
        <v>54</v>
      </c>
      <c r="D533" t="s">
        <v>9922</v>
      </c>
      <c r="E533" t="s">
        <v>9923</v>
      </c>
      <c r="F533" t="s">
        <v>9924</v>
      </c>
      <c r="G533" t="s">
        <v>9925</v>
      </c>
      <c r="H533">
        <v>2003</v>
      </c>
      <c r="I533" t="s">
        <v>97</v>
      </c>
      <c r="J533" t="s">
        <v>22</v>
      </c>
      <c r="K533" t="s">
        <v>9926</v>
      </c>
      <c r="L533">
        <v>230</v>
      </c>
    </row>
    <row r="534" spans="1:14">
      <c r="A534">
        <v>532</v>
      </c>
      <c r="B534" t="s">
        <v>299</v>
      </c>
      <c r="C534">
        <v>54</v>
      </c>
      <c r="D534" t="s">
        <v>9927</v>
      </c>
      <c r="E534" t="s">
        <v>9928</v>
      </c>
      <c r="F534" t="s">
        <v>9929</v>
      </c>
      <c r="J534" t="s">
        <v>4626</v>
      </c>
      <c r="K534" t="s">
        <v>9930</v>
      </c>
      <c r="L534">
        <v>12</v>
      </c>
      <c r="N534" t="s">
        <v>34</v>
      </c>
    </row>
    <row r="535" spans="1:14">
      <c r="A535">
        <v>533</v>
      </c>
      <c r="B535" t="s">
        <v>299</v>
      </c>
      <c r="C535">
        <v>54</v>
      </c>
      <c r="D535" t="s">
        <v>9931</v>
      </c>
      <c r="E535" t="s">
        <v>9932</v>
      </c>
      <c r="F535" t="s">
        <v>9933</v>
      </c>
      <c r="G535" t="s">
        <v>9934</v>
      </c>
      <c r="H535">
        <v>2005</v>
      </c>
      <c r="I535" t="s">
        <v>7508</v>
      </c>
      <c r="J535" t="s">
        <v>22</v>
      </c>
      <c r="K535" t="s">
        <v>9935</v>
      </c>
      <c r="L535">
        <v>40</v>
      </c>
      <c r="M535" t="s">
        <v>9932</v>
      </c>
      <c r="N535" t="s">
        <v>1717</v>
      </c>
    </row>
    <row r="536" spans="1:14">
      <c r="A536">
        <v>534</v>
      </c>
      <c r="B536" t="s">
        <v>299</v>
      </c>
      <c r="C536">
        <v>54</v>
      </c>
      <c r="D536" t="s">
        <v>9936</v>
      </c>
      <c r="E536" t="s">
        <v>9937</v>
      </c>
      <c r="F536" t="s">
        <v>9938</v>
      </c>
      <c r="G536" t="s">
        <v>8112</v>
      </c>
      <c r="H536">
        <v>1981</v>
      </c>
      <c r="I536" t="s">
        <v>535</v>
      </c>
      <c r="J536" t="s">
        <v>22</v>
      </c>
      <c r="K536" t="s">
        <v>9939</v>
      </c>
      <c r="L536">
        <v>76</v>
      </c>
    </row>
    <row r="537" spans="1:14">
      <c r="A537">
        <v>535</v>
      </c>
      <c r="B537" t="s">
        <v>299</v>
      </c>
      <c r="C537">
        <v>54</v>
      </c>
      <c r="D537" t="s">
        <v>9940</v>
      </c>
      <c r="E537" t="s">
        <v>9941</v>
      </c>
      <c r="F537" t="s">
        <v>9942</v>
      </c>
      <c r="G537" t="s">
        <v>9943</v>
      </c>
      <c r="H537">
        <v>2004</v>
      </c>
      <c r="I537" t="s">
        <v>97</v>
      </c>
      <c r="J537" t="s">
        <v>22</v>
      </c>
      <c r="K537" t="s">
        <v>9944</v>
      </c>
      <c r="L537">
        <v>107</v>
      </c>
    </row>
    <row r="538" spans="1:14">
      <c r="A538">
        <v>536</v>
      </c>
      <c r="B538" t="s">
        <v>299</v>
      </c>
      <c r="C538">
        <v>54</v>
      </c>
      <c r="D538" t="s">
        <v>9945</v>
      </c>
      <c r="E538" t="s">
        <v>9946</v>
      </c>
      <c r="F538" t="s">
        <v>9947</v>
      </c>
      <c r="G538" t="s">
        <v>9948</v>
      </c>
      <c r="H538">
        <v>1976</v>
      </c>
      <c r="I538" t="s">
        <v>7647</v>
      </c>
      <c r="J538" t="s">
        <v>22</v>
      </c>
      <c r="K538" t="s">
        <v>9949</v>
      </c>
      <c r="L538">
        <v>52</v>
      </c>
    </row>
    <row r="539" spans="1:14">
      <c r="A539">
        <v>537</v>
      </c>
      <c r="B539" t="s">
        <v>299</v>
      </c>
      <c r="C539">
        <v>54</v>
      </c>
      <c r="D539" t="s">
        <v>9950</v>
      </c>
      <c r="E539" t="s">
        <v>9951</v>
      </c>
      <c r="F539" t="s">
        <v>9952</v>
      </c>
      <c r="G539" t="s">
        <v>9953</v>
      </c>
      <c r="H539">
        <v>2003</v>
      </c>
      <c r="I539" t="s">
        <v>97</v>
      </c>
      <c r="J539" t="s">
        <v>22</v>
      </c>
      <c r="K539" t="s">
        <v>9954</v>
      </c>
      <c r="L539">
        <v>57</v>
      </c>
    </row>
    <row r="540" spans="1:14">
      <c r="A540">
        <v>538</v>
      </c>
      <c r="B540" t="s">
        <v>299</v>
      </c>
      <c r="C540">
        <v>54</v>
      </c>
      <c r="D540" t="s">
        <v>9955</v>
      </c>
      <c r="E540" t="s">
        <v>9956</v>
      </c>
      <c r="F540" t="s">
        <v>9957</v>
      </c>
      <c r="G540" t="s">
        <v>518</v>
      </c>
      <c r="H540">
        <v>2008</v>
      </c>
      <c r="I540" t="s">
        <v>97</v>
      </c>
      <c r="J540" t="s">
        <v>22</v>
      </c>
      <c r="K540" t="s">
        <v>9958</v>
      </c>
      <c r="L540">
        <v>145</v>
      </c>
    </row>
    <row r="541" spans="1:14">
      <c r="A541">
        <v>539</v>
      </c>
      <c r="B541" t="s">
        <v>299</v>
      </c>
      <c r="C541">
        <v>54</v>
      </c>
      <c r="D541" t="s">
        <v>9959</v>
      </c>
      <c r="E541" t="s">
        <v>9960</v>
      </c>
      <c r="F541" t="s">
        <v>7922</v>
      </c>
      <c r="G541" t="s">
        <v>9961</v>
      </c>
      <c r="H541">
        <v>2001</v>
      </c>
      <c r="I541" t="s">
        <v>8230</v>
      </c>
      <c r="J541" t="s">
        <v>22</v>
      </c>
      <c r="K541" t="s">
        <v>9962</v>
      </c>
      <c r="L541">
        <v>30</v>
      </c>
      <c r="M541" t="s">
        <v>9963</v>
      </c>
    </row>
    <row r="542" spans="1:14">
      <c r="A542">
        <v>540</v>
      </c>
      <c r="B542" t="s">
        <v>299</v>
      </c>
      <c r="C542">
        <v>54</v>
      </c>
      <c r="D542" t="s">
        <v>9964</v>
      </c>
      <c r="E542" t="s">
        <v>9965</v>
      </c>
      <c r="F542" t="s">
        <v>9966</v>
      </c>
      <c r="G542" t="s">
        <v>7897</v>
      </c>
      <c r="H542">
        <v>2011</v>
      </c>
      <c r="I542" t="s">
        <v>97</v>
      </c>
      <c r="J542" t="s">
        <v>22</v>
      </c>
      <c r="K542" t="s">
        <v>9967</v>
      </c>
      <c r="L542">
        <v>42</v>
      </c>
      <c r="M542" t="s">
        <v>9968</v>
      </c>
    </row>
    <row r="543" spans="1:14">
      <c r="A543">
        <v>541</v>
      </c>
      <c r="B543" t="s">
        <v>602</v>
      </c>
      <c r="C543">
        <v>55</v>
      </c>
      <c r="D543" t="s">
        <v>9969</v>
      </c>
      <c r="E543" t="s">
        <v>9970</v>
      </c>
      <c r="F543" t="s">
        <v>9971</v>
      </c>
      <c r="G543" t="s">
        <v>7805</v>
      </c>
      <c r="H543">
        <v>2010</v>
      </c>
      <c r="I543" t="s">
        <v>97</v>
      </c>
      <c r="J543" t="s">
        <v>22</v>
      </c>
      <c r="K543" t="s">
        <v>9972</v>
      </c>
      <c r="L543">
        <v>70</v>
      </c>
      <c r="M543" t="s">
        <v>9973</v>
      </c>
    </row>
    <row r="544" spans="1:14">
      <c r="A544">
        <v>542</v>
      </c>
      <c r="B544" t="s">
        <v>602</v>
      </c>
      <c r="C544">
        <v>55</v>
      </c>
      <c r="D544" t="s">
        <v>9974</v>
      </c>
      <c r="E544" t="s">
        <v>9975</v>
      </c>
      <c r="F544" t="s">
        <v>9976</v>
      </c>
      <c r="G544" t="s">
        <v>9633</v>
      </c>
      <c r="H544">
        <v>2010</v>
      </c>
      <c r="I544" t="s">
        <v>535</v>
      </c>
      <c r="J544" t="s">
        <v>22</v>
      </c>
      <c r="K544" t="s">
        <v>9977</v>
      </c>
      <c r="L544">
        <v>18</v>
      </c>
      <c r="M544" t="s">
        <v>9978</v>
      </c>
    </row>
    <row r="545" spans="1:14">
      <c r="A545">
        <v>543</v>
      </c>
      <c r="B545" t="s">
        <v>602</v>
      </c>
      <c r="C545">
        <v>55</v>
      </c>
      <c r="D545" t="s">
        <v>9979</v>
      </c>
      <c r="E545" t="s">
        <v>9980</v>
      </c>
      <c r="F545" t="s">
        <v>8655</v>
      </c>
      <c r="G545" t="s">
        <v>4387</v>
      </c>
      <c r="H545">
        <v>2005</v>
      </c>
      <c r="I545" t="s">
        <v>97</v>
      </c>
      <c r="J545" t="s">
        <v>22</v>
      </c>
      <c r="K545" t="s">
        <v>9981</v>
      </c>
      <c r="L545">
        <v>90</v>
      </c>
    </row>
    <row r="546" spans="1:14">
      <c r="A546">
        <v>544</v>
      </c>
      <c r="B546" t="s">
        <v>602</v>
      </c>
      <c r="C546">
        <v>55</v>
      </c>
      <c r="D546" t="s">
        <v>9982</v>
      </c>
      <c r="E546" t="s">
        <v>9983</v>
      </c>
      <c r="F546" t="s">
        <v>9984</v>
      </c>
      <c r="G546" t="s">
        <v>9985</v>
      </c>
      <c r="H546">
        <v>2009</v>
      </c>
      <c r="I546" t="s">
        <v>97</v>
      </c>
      <c r="J546" t="s">
        <v>22</v>
      </c>
      <c r="K546" t="s">
        <v>9986</v>
      </c>
      <c r="L546">
        <v>43</v>
      </c>
    </row>
    <row r="547" spans="1:14">
      <c r="A547">
        <v>545</v>
      </c>
      <c r="B547" t="s">
        <v>602</v>
      </c>
      <c r="C547">
        <v>55</v>
      </c>
      <c r="D547" t="s">
        <v>9987</v>
      </c>
      <c r="E547" t="s">
        <v>9988</v>
      </c>
      <c r="F547" t="s">
        <v>9989</v>
      </c>
      <c r="G547" t="s">
        <v>8980</v>
      </c>
      <c r="H547">
        <v>1958</v>
      </c>
      <c r="I547" t="s">
        <v>7671</v>
      </c>
      <c r="J547" t="s">
        <v>22</v>
      </c>
      <c r="K547" t="s">
        <v>9990</v>
      </c>
      <c r="L547">
        <v>30</v>
      </c>
    </row>
    <row r="548" spans="1:14">
      <c r="A548">
        <v>546</v>
      </c>
      <c r="B548" t="s">
        <v>602</v>
      </c>
      <c r="C548">
        <v>55</v>
      </c>
      <c r="D548" t="s">
        <v>9991</v>
      </c>
      <c r="E548" t="s">
        <v>9992</v>
      </c>
      <c r="F548" t="s">
        <v>9993</v>
      </c>
      <c r="G548" t="s">
        <v>909</v>
      </c>
      <c r="H548">
        <v>2002</v>
      </c>
      <c r="I548" t="s">
        <v>97</v>
      </c>
      <c r="J548" t="s">
        <v>22</v>
      </c>
      <c r="K548" t="s">
        <v>9994</v>
      </c>
      <c r="L548">
        <v>311</v>
      </c>
    </row>
    <row r="549" spans="1:14">
      <c r="A549">
        <v>547</v>
      </c>
      <c r="B549" t="s">
        <v>602</v>
      </c>
      <c r="C549">
        <v>55</v>
      </c>
      <c r="D549" t="s">
        <v>9995</v>
      </c>
      <c r="E549" t="s">
        <v>9996</v>
      </c>
      <c r="F549" t="s">
        <v>9997</v>
      </c>
      <c r="G549" t="s">
        <v>9998</v>
      </c>
      <c r="H549">
        <v>1991</v>
      </c>
      <c r="I549" t="s">
        <v>7501</v>
      </c>
      <c r="J549" t="s">
        <v>22</v>
      </c>
      <c r="K549" t="s">
        <v>9999</v>
      </c>
      <c r="L549">
        <v>43</v>
      </c>
      <c r="M549" t="s">
        <v>10000</v>
      </c>
    </row>
    <row r="550" spans="1:14">
      <c r="A550">
        <v>548</v>
      </c>
      <c r="B550" t="s">
        <v>602</v>
      </c>
      <c r="C550">
        <v>55</v>
      </c>
      <c r="D550" t="s">
        <v>10001</v>
      </c>
      <c r="E550" t="s">
        <v>10002</v>
      </c>
      <c r="F550" t="s">
        <v>10003</v>
      </c>
      <c r="G550" t="s">
        <v>10004</v>
      </c>
      <c r="H550">
        <v>2010</v>
      </c>
      <c r="I550" t="s">
        <v>535</v>
      </c>
      <c r="J550" t="s">
        <v>22</v>
      </c>
      <c r="K550" t="s">
        <v>10005</v>
      </c>
      <c r="L550">
        <v>34</v>
      </c>
    </row>
    <row r="551" spans="1:14">
      <c r="A551">
        <v>549</v>
      </c>
      <c r="B551" t="s">
        <v>602</v>
      </c>
      <c r="C551">
        <v>55</v>
      </c>
      <c r="D551" t="s">
        <v>10006</v>
      </c>
      <c r="F551" t="s">
        <v>10007</v>
      </c>
      <c r="G551" t="s">
        <v>10008</v>
      </c>
      <c r="H551">
        <v>2006</v>
      </c>
      <c r="I551" t="s">
        <v>10009</v>
      </c>
      <c r="J551" t="s">
        <v>22</v>
      </c>
      <c r="L551">
        <v>18</v>
      </c>
      <c r="N551" t="s">
        <v>34</v>
      </c>
    </row>
    <row r="552" spans="1:14">
      <c r="A552">
        <v>550</v>
      </c>
      <c r="B552" t="s">
        <v>602</v>
      </c>
      <c r="C552">
        <v>55</v>
      </c>
      <c r="D552" t="s">
        <v>10010</v>
      </c>
      <c r="E552" t="s">
        <v>10011</v>
      </c>
      <c r="F552" t="s">
        <v>10012</v>
      </c>
      <c r="G552" t="s">
        <v>955</v>
      </c>
      <c r="H552">
        <v>1992</v>
      </c>
      <c r="I552" t="s">
        <v>353</v>
      </c>
      <c r="J552" t="s">
        <v>22</v>
      </c>
      <c r="K552" t="s">
        <v>10013</v>
      </c>
      <c r="L552">
        <v>614</v>
      </c>
      <c r="M552" t="s">
        <v>10014</v>
      </c>
    </row>
    <row r="553" spans="1:14">
      <c r="A553">
        <v>551</v>
      </c>
      <c r="B553" t="s">
        <v>504</v>
      </c>
      <c r="C553">
        <v>56</v>
      </c>
      <c r="D553" t="s">
        <v>10015</v>
      </c>
      <c r="E553" t="s">
        <v>10016</v>
      </c>
      <c r="F553" t="s">
        <v>10017</v>
      </c>
      <c r="G553" t="s">
        <v>10018</v>
      </c>
      <c r="H553">
        <v>2000</v>
      </c>
      <c r="I553" t="s">
        <v>249</v>
      </c>
      <c r="J553" t="s">
        <v>22</v>
      </c>
      <c r="K553" t="s">
        <v>10019</v>
      </c>
      <c r="L553">
        <v>26</v>
      </c>
    </row>
    <row r="554" spans="1:14">
      <c r="A554">
        <v>552</v>
      </c>
      <c r="B554" t="s">
        <v>504</v>
      </c>
      <c r="C554">
        <v>56</v>
      </c>
      <c r="D554" t="s">
        <v>10020</v>
      </c>
      <c r="E554" t="s">
        <v>10021</v>
      </c>
      <c r="F554" t="s">
        <v>10022</v>
      </c>
      <c r="G554" t="s">
        <v>10023</v>
      </c>
      <c r="H554">
        <v>2000</v>
      </c>
      <c r="I554" t="s">
        <v>535</v>
      </c>
      <c r="J554" t="s">
        <v>22</v>
      </c>
      <c r="K554" t="s">
        <v>10024</v>
      </c>
      <c r="L554">
        <v>20</v>
      </c>
    </row>
    <row r="555" spans="1:14">
      <c r="A555">
        <v>553</v>
      </c>
      <c r="B555" t="s">
        <v>504</v>
      </c>
      <c r="C555">
        <v>56</v>
      </c>
      <c r="D555" t="s">
        <v>10025</v>
      </c>
      <c r="E555" t="s">
        <v>10026</v>
      </c>
      <c r="F555" t="s">
        <v>10027</v>
      </c>
      <c r="G555" t="s">
        <v>8713</v>
      </c>
      <c r="H555">
        <v>2002</v>
      </c>
      <c r="J555" t="s">
        <v>22</v>
      </c>
      <c r="K555" t="s">
        <v>10028</v>
      </c>
      <c r="L555">
        <v>10</v>
      </c>
      <c r="M555" t="s">
        <v>10029</v>
      </c>
    </row>
    <row r="556" spans="1:14">
      <c r="A556">
        <v>554</v>
      </c>
      <c r="B556" t="s">
        <v>504</v>
      </c>
      <c r="C556">
        <v>56</v>
      </c>
      <c r="D556" t="s">
        <v>10030</v>
      </c>
      <c r="E556" t="s">
        <v>10031</v>
      </c>
      <c r="F556" t="s">
        <v>10032</v>
      </c>
      <c r="G556" t="s">
        <v>10018</v>
      </c>
      <c r="H556">
        <v>2008</v>
      </c>
      <c r="I556" t="s">
        <v>249</v>
      </c>
      <c r="J556" t="s">
        <v>22</v>
      </c>
      <c r="K556" t="s">
        <v>10033</v>
      </c>
      <c r="L556">
        <v>123</v>
      </c>
      <c r="M556" t="s">
        <v>10034</v>
      </c>
    </row>
    <row r="557" spans="1:14">
      <c r="A557">
        <v>555</v>
      </c>
      <c r="B557" t="s">
        <v>504</v>
      </c>
      <c r="C557">
        <v>56</v>
      </c>
      <c r="D557" t="s">
        <v>10035</v>
      </c>
      <c r="E557" t="s">
        <v>10036</v>
      </c>
      <c r="F557" t="s">
        <v>10037</v>
      </c>
      <c r="G557" t="s">
        <v>10038</v>
      </c>
      <c r="H557">
        <v>1994</v>
      </c>
      <c r="J557" t="s">
        <v>22</v>
      </c>
      <c r="K557" t="s">
        <v>10039</v>
      </c>
      <c r="L557">
        <v>42</v>
      </c>
      <c r="M557" t="s">
        <v>10036</v>
      </c>
      <c r="N557" t="s">
        <v>1717</v>
      </c>
    </row>
    <row r="558" spans="1:14">
      <c r="A558">
        <v>556</v>
      </c>
      <c r="B558" t="s">
        <v>504</v>
      </c>
      <c r="C558">
        <v>56</v>
      </c>
      <c r="D558" t="s">
        <v>10040</v>
      </c>
      <c r="E558" t="s">
        <v>10041</v>
      </c>
      <c r="F558" t="s">
        <v>10042</v>
      </c>
      <c r="G558" t="s">
        <v>4114</v>
      </c>
      <c r="H558">
        <v>2000</v>
      </c>
      <c r="I558" t="s">
        <v>863</v>
      </c>
      <c r="J558" t="s">
        <v>22</v>
      </c>
      <c r="K558" t="s">
        <v>10043</v>
      </c>
      <c r="L558">
        <v>30</v>
      </c>
    </row>
    <row r="559" spans="1:14">
      <c r="A559">
        <v>557</v>
      </c>
      <c r="B559" t="s">
        <v>504</v>
      </c>
      <c r="C559">
        <v>56</v>
      </c>
      <c r="D559" t="s">
        <v>10044</v>
      </c>
      <c r="E559" t="s">
        <v>10045</v>
      </c>
      <c r="F559" t="s">
        <v>10046</v>
      </c>
      <c r="G559" t="s">
        <v>8588</v>
      </c>
      <c r="H559">
        <v>1999</v>
      </c>
      <c r="I559" t="s">
        <v>97</v>
      </c>
      <c r="J559" t="s">
        <v>22</v>
      </c>
      <c r="K559" t="s">
        <v>10047</v>
      </c>
      <c r="L559">
        <v>60</v>
      </c>
    </row>
    <row r="560" spans="1:14">
      <c r="A560">
        <v>558</v>
      </c>
      <c r="B560" t="s">
        <v>504</v>
      </c>
      <c r="C560">
        <v>56</v>
      </c>
      <c r="D560" t="s">
        <v>10048</v>
      </c>
      <c r="E560" t="s">
        <v>10049</v>
      </c>
      <c r="F560" t="s">
        <v>10050</v>
      </c>
      <c r="I560" t="s">
        <v>535</v>
      </c>
      <c r="J560" t="s">
        <v>22</v>
      </c>
      <c r="K560" t="s">
        <v>10051</v>
      </c>
      <c r="L560">
        <v>411</v>
      </c>
      <c r="M560" t="s">
        <v>10052</v>
      </c>
      <c r="N560" t="s">
        <v>4501</v>
      </c>
    </row>
    <row r="561" spans="1:14">
      <c r="A561">
        <v>559</v>
      </c>
      <c r="B561" t="s">
        <v>504</v>
      </c>
      <c r="C561">
        <v>56</v>
      </c>
      <c r="D561" t="s">
        <v>10053</v>
      </c>
      <c r="E561" t="s">
        <v>10054</v>
      </c>
      <c r="F561" t="s">
        <v>8396</v>
      </c>
      <c r="G561" t="s">
        <v>8949</v>
      </c>
      <c r="H561">
        <v>1973</v>
      </c>
      <c r="I561" t="s">
        <v>7647</v>
      </c>
      <c r="J561" t="s">
        <v>22</v>
      </c>
      <c r="K561" t="s">
        <v>10055</v>
      </c>
      <c r="L561">
        <v>44</v>
      </c>
    </row>
    <row r="562" spans="1:14">
      <c r="A562">
        <v>560</v>
      </c>
      <c r="B562" t="s">
        <v>504</v>
      </c>
      <c r="C562">
        <v>56</v>
      </c>
      <c r="D562" t="s">
        <v>10056</v>
      </c>
      <c r="E562" t="s">
        <v>10057</v>
      </c>
      <c r="F562" t="s">
        <v>10058</v>
      </c>
      <c r="G562" t="s">
        <v>10059</v>
      </c>
      <c r="H562">
        <v>1995</v>
      </c>
      <c r="I562" t="s">
        <v>535</v>
      </c>
      <c r="J562" t="s">
        <v>22</v>
      </c>
      <c r="K562" t="s">
        <v>10060</v>
      </c>
      <c r="L562">
        <v>17</v>
      </c>
    </row>
    <row r="563" spans="1:14">
      <c r="A563">
        <v>561</v>
      </c>
      <c r="B563" t="s">
        <v>152</v>
      </c>
      <c r="C563">
        <v>57</v>
      </c>
      <c r="D563" t="s">
        <v>10061</v>
      </c>
      <c r="E563" t="s">
        <v>10062</v>
      </c>
      <c r="F563" t="s">
        <v>10063</v>
      </c>
      <c r="G563" t="s">
        <v>10064</v>
      </c>
      <c r="H563">
        <v>1984</v>
      </c>
      <c r="I563" t="s">
        <v>10065</v>
      </c>
      <c r="J563" t="s">
        <v>22</v>
      </c>
      <c r="K563" t="s">
        <v>10066</v>
      </c>
      <c r="L563">
        <v>90</v>
      </c>
    </row>
    <row r="564" spans="1:14">
      <c r="A564">
        <v>562</v>
      </c>
      <c r="B564" t="s">
        <v>152</v>
      </c>
      <c r="C564">
        <v>57</v>
      </c>
      <c r="D564" t="s">
        <v>10067</v>
      </c>
      <c r="E564" t="s">
        <v>10068</v>
      </c>
      <c r="F564" t="s">
        <v>10069</v>
      </c>
      <c r="G564" t="s">
        <v>10070</v>
      </c>
      <c r="H564">
        <v>1992</v>
      </c>
      <c r="J564" t="s">
        <v>22</v>
      </c>
      <c r="K564" t="s">
        <v>10071</v>
      </c>
      <c r="L564">
        <v>20</v>
      </c>
      <c r="M564" t="s">
        <v>10068</v>
      </c>
      <c r="N564" t="s">
        <v>1717</v>
      </c>
    </row>
    <row r="565" spans="1:14">
      <c r="A565">
        <v>563</v>
      </c>
      <c r="B565" t="s">
        <v>152</v>
      </c>
      <c r="C565">
        <v>57</v>
      </c>
      <c r="D565" t="s">
        <v>10072</v>
      </c>
      <c r="E565" t="s">
        <v>10073</v>
      </c>
      <c r="F565" t="s">
        <v>10074</v>
      </c>
      <c r="G565" t="s">
        <v>8083</v>
      </c>
      <c r="H565">
        <v>2010</v>
      </c>
      <c r="I565" t="s">
        <v>97</v>
      </c>
      <c r="J565" t="s">
        <v>22</v>
      </c>
      <c r="K565" t="s">
        <v>10075</v>
      </c>
      <c r="L565">
        <v>72</v>
      </c>
      <c r="M565" t="s">
        <v>10076</v>
      </c>
    </row>
    <row r="566" spans="1:14">
      <c r="A566">
        <v>564</v>
      </c>
      <c r="B566" t="s">
        <v>152</v>
      </c>
      <c r="C566">
        <v>57</v>
      </c>
      <c r="D566" t="s">
        <v>10077</v>
      </c>
      <c r="E566" t="s">
        <v>10078</v>
      </c>
      <c r="F566" t="s">
        <v>10079</v>
      </c>
      <c r="G566" t="s">
        <v>2573</v>
      </c>
      <c r="H566">
        <v>1992</v>
      </c>
      <c r="I566" t="s">
        <v>7671</v>
      </c>
      <c r="J566" t="s">
        <v>22</v>
      </c>
      <c r="K566" t="s">
        <v>10080</v>
      </c>
      <c r="L566">
        <v>54</v>
      </c>
      <c r="M566" t="s">
        <v>10081</v>
      </c>
    </row>
    <row r="567" spans="1:14">
      <c r="A567">
        <v>565</v>
      </c>
      <c r="B567" t="s">
        <v>152</v>
      </c>
      <c r="C567">
        <v>57</v>
      </c>
      <c r="D567" t="s">
        <v>10082</v>
      </c>
      <c r="E567" t="s">
        <v>10083</v>
      </c>
      <c r="F567" t="s">
        <v>10084</v>
      </c>
      <c r="G567" t="s">
        <v>10085</v>
      </c>
      <c r="H567">
        <v>2001</v>
      </c>
      <c r="I567" t="s">
        <v>1466</v>
      </c>
      <c r="J567" t="s">
        <v>167</v>
      </c>
      <c r="K567" t="s">
        <v>10086</v>
      </c>
      <c r="L567">
        <v>7</v>
      </c>
    </row>
    <row r="568" spans="1:14">
      <c r="A568">
        <v>566</v>
      </c>
      <c r="B568" t="s">
        <v>152</v>
      </c>
      <c r="C568">
        <v>57</v>
      </c>
      <c r="D568" t="s">
        <v>10087</v>
      </c>
      <c r="E568" t="s">
        <v>10088</v>
      </c>
      <c r="F568" t="s">
        <v>10089</v>
      </c>
      <c r="G568" t="s">
        <v>10090</v>
      </c>
      <c r="H568">
        <v>2010</v>
      </c>
      <c r="I568" t="s">
        <v>535</v>
      </c>
      <c r="J568" t="s">
        <v>22</v>
      </c>
      <c r="K568" t="s">
        <v>10091</v>
      </c>
      <c r="L568">
        <v>24</v>
      </c>
    </row>
    <row r="569" spans="1:14">
      <c r="A569">
        <v>567</v>
      </c>
      <c r="B569" t="s">
        <v>152</v>
      </c>
      <c r="C569">
        <v>57</v>
      </c>
      <c r="D569" t="s">
        <v>10092</v>
      </c>
      <c r="E569" t="s">
        <v>10093</v>
      </c>
      <c r="F569" t="s">
        <v>10094</v>
      </c>
      <c r="G569" t="s">
        <v>930</v>
      </c>
      <c r="H569">
        <v>2010</v>
      </c>
      <c r="I569" t="s">
        <v>97</v>
      </c>
      <c r="J569" t="s">
        <v>22</v>
      </c>
      <c r="K569" t="s">
        <v>10095</v>
      </c>
      <c r="L569">
        <v>37</v>
      </c>
    </row>
    <row r="570" spans="1:14">
      <c r="A570">
        <v>568</v>
      </c>
      <c r="B570" t="s">
        <v>152</v>
      </c>
      <c r="C570">
        <v>57</v>
      </c>
      <c r="D570" t="s">
        <v>10096</v>
      </c>
      <c r="E570" t="s">
        <v>10097</v>
      </c>
      <c r="F570" t="s">
        <v>10098</v>
      </c>
      <c r="G570" t="s">
        <v>10099</v>
      </c>
      <c r="H570">
        <v>1975</v>
      </c>
      <c r="I570" t="s">
        <v>863</v>
      </c>
      <c r="J570" t="s">
        <v>22</v>
      </c>
      <c r="K570" t="s">
        <v>10100</v>
      </c>
      <c r="L570">
        <v>13</v>
      </c>
    </row>
    <row r="571" spans="1:14">
      <c r="A571">
        <v>569</v>
      </c>
      <c r="B571" t="s">
        <v>152</v>
      </c>
      <c r="C571">
        <v>57</v>
      </c>
      <c r="D571" t="s">
        <v>10101</v>
      </c>
      <c r="F571" t="s">
        <v>10102</v>
      </c>
      <c r="G571" t="s">
        <v>10103</v>
      </c>
      <c r="H571">
        <v>2008</v>
      </c>
      <c r="I571" t="s">
        <v>97</v>
      </c>
      <c r="J571" t="s">
        <v>22</v>
      </c>
      <c r="L571">
        <v>15</v>
      </c>
      <c r="N571" t="s">
        <v>34</v>
      </c>
    </row>
    <row r="572" spans="1:14">
      <c r="A572">
        <v>570</v>
      </c>
      <c r="B572" t="s">
        <v>152</v>
      </c>
      <c r="C572">
        <v>57</v>
      </c>
      <c r="D572" t="s">
        <v>10104</v>
      </c>
      <c r="E572" t="s">
        <v>10105</v>
      </c>
      <c r="F572" t="s">
        <v>10106</v>
      </c>
      <c r="G572" t="s">
        <v>8172</v>
      </c>
      <c r="H572">
        <v>2000</v>
      </c>
      <c r="I572" t="s">
        <v>1466</v>
      </c>
      <c r="J572" t="s">
        <v>22</v>
      </c>
      <c r="K572" t="s">
        <v>10107</v>
      </c>
      <c r="L572">
        <v>14</v>
      </c>
    </row>
    <row r="573" spans="1:14">
      <c r="A573">
        <v>571</v>
      </c>
      <c r="B573" t="s">
        <v>400</v>
      </c>
      <c r="C573">
        <v>58</v>
      </c>
      <c r="D573" t="s">
        <v>10108</v>
      </c>
      <c r="E573" t="s">
        <v>10109</v>
      </c>
      <c r="F573" t="s">
        <v>10110</v>
      </c>
      <c r="G573" t="s">
        <v>10111</v>
      </c>
      <c r="H573">
        <v>1954</v>
      </c>
      <c r="J573" t="s">
        <v>22</v>
      </c>
      <c r="K573" t="s">
        <v>10112</v>
      </c>
      <c r="L573">
        <v>28</v>
      </c>
      <c r="M573" t="s">
        <v>10113</v>
      </c>
    </row>
    <row r="574" spans="1:14">
      <c r="A574">
        <v>572</v>
      </c>
      <c r="B574" t="s">
        <v>400</v>
      </c>
      <c r="C574">
        <v>58</v>
      </c>
      <c r="D574" t="s">
        <v>10114</v>
      </c>
      <c r="E574" t="s">
        <v>10115</v>
      </c>
      <c r="F574" t="s">
        <v>10116</v>
      </c>
      <c r="G574" t="s">
        <v>10117</v>
      </c>
      <c r="H574">
        <v>2005</v>
      </c>
      <c r="I574" t="s">
        <v>97</v>
      </c>
      <c r="J574" t="s">
        <v>22</v>
      </c>
      <c r="K574" t="s">
        <v>10118</v>
      </c>
      <c r="L574">
        <v>31</v>
      </c>
      <c r="M574" t="s">
        <v>10119</v>
      </c>
    </row>
    <row r="575" spans="1:14">
      <c r="A575">
        <v>573</v>
      </c>
      <c r="B575" t="s">
        <v>400</v>
      </c>
      <c r="C575">
        <v>58</v>
      </c>
      <c r="D575" t="s">
        <v>10120</v>
      </c>
      <c r="E575" t="s">
        <v>10121</v>
      </c>
      <c r="F575" t="s">
        <v>10122</v>
      </c>
      <c r="G575" t="s">
        <v>8112</v>
      </c>
      <c r="H575">
        <v>2004</v>
      </c>
      <c r="I575" t="s">
        <v>535</v>
      </c>
      <c r="J575" t="s">
        <v>22</v>
      </c>
      <c r="K575" t="s">
        <v>10123</v>
      </c>
      <c r="L575">
        <v>23</v>
      </c>
    </row>
    <row r="576" spans="1:14">
      <c r="A576">
        <v>574</v>
      </c>
      <c r="B576" t="s">
        <v>400</v>
      </c>
      <c r="C576">
        <v>58</v>
      </c>
      <c r="D576" t="s">
        <v>10124</v>
      </c>
      <c r="E576" t="s">
        <v>10125</v>
      </c>
      <c r="F576" t="s">
        <v>10126</v>
      </c>
      <c r="G576" t="s">
        <v>10127</v>
      </c>
      <c r="H576">
        <v>2006</v>
      </c>
      <c r="J576" t="s">
        <v>167</v>
      </c>
      <c r="K576" t="s">
        <v>10128</v>
      </c>
      <c r="L576">
        <v>15</v>
      </c>
      <c r="M576" t="s">
        <v>10125</v>
      </c>
      <c r="N576" t="s">
        <v>1717</v>
      </c>
    </row>
    <row r="577" spans="1:14">
      <c r="A577">
        <v>575</v>
      </c>
      <c r="B577" t="s">
        <v>400</v>
      </c>
      <c r="C577">
        <v>58</v>
      </c>
      <c r="D577" t="s">
        <v>10129</v>
      </c>
      <c r="E577" t="s">
        <v>10130</v>
      </c>
      <c r="F577" t="s">
        <v>10131</v>
      </c>
      <c r="G577" t="s">
        <v>8522</v>
      </c>
      <c r="H577">
        <v>2007</v>
      </c>
      <c r="I577" t="s">
        <v>863</v>
      </c>
      <c r="J577" t="s">
        <v>22</v>
      </c>
      <c r="K577" t="s">
        <v>10132</v>
      </c>
      <c r="L577">
        <v>36</v>
      </c>
    </row>
    <row r="578" spans="1:14">
      <c r="A578">
        <v>576</v>
      </c>
      <c r="B578" t="s">
        <v>400</v>
      </c>
      <c r="C578">
        <v>58</v>
      </c>
      <c r="D578" t="s">
        <v>10133</v>
      </c>
      <c r="E578" t="s">
        <v>10134</v>
      </c>
      <c r="F578" t="s">
        <v>10135</v>
      </c>
      <c r="G578" t="s">
        <v>7484</v>
      </c>
      <c r="H578">
        <v>2011</v>
      </c>
      <c r="J578" t="s">
        <v>22</v>
      </c>
      <c r="K578" t="s">
        <v>10136</v>
      </c>
      <c r="L578">
        <v>179</v>
      </c>
    </row>
    <row r="579" spans="1:14">
      <c r="A579">
        <v>577</v>
      </c>
      <c r="B579" t="s">
        <v>400</v>
      </c>
      <c r="C579">
        <v>58</v>
      </c>
      <c r="D579" t="s">
        <v>10137</v>
      </c>
      <c r="E579" t="s">
        <v>10138</v>
      </c>
      <c r="F579" t="s">
        <v>10139</v>
      </c>
      <c r="G579" t="s">
        <v>7927</v>
      </c>
      <c r="H579">
        <v>1997</v>
      </c>
      <c r="I579" t="s">
        <v>535</v>
      </c>
      <c r="J579" t="s">
        <v>22</v>
      </c>
      <c r="K579" t="s">
        <v>10140</v>
      </c>
      <c r="L579">
        <v>34</v>
      </c>
    </row>
    <row r="580" spans="1:14">
      <c r="A580">
        <v>578</v>
      </c>
      <c r="B580" t="s">
        <v>400</v>
      </c>
      <c r="C580">
        <v>58</v>
      </c>
      <c r="D580" t="s">
        <v>10141</v>
      </c>
      <c r="E580" t="s">
        <v>10142</v>
      </c>
      <c r="F580" t="s">
        <v>10143</v>
      </c>
      <c r="G580" t="s">
        <v>8147</v>
      </c>
      <c r="H580">
        <v>1981</v>
      </c>
      <c r="I580" t="s">
        <v>863</v>
      </c>
      <c r="J580" t="s">
        <v>22</v>
      </c>
      <c r="K580" t="s">
        <v>10144</v>
      </c>
      <c r="L580">
        <v>22</v>
      </c>
    </row>
    <row r="581" spans="1:14">
      <c r="A581">
        <v>579</v>
      </c>
      <c r="B581" t="s">
        <v>400</v>
      </c>
      <c r="C581">
        <v>58</v>
      </c>
      <c r="D581" t="s">
        <v>10145</v>
      </c>
      <c r="E581" t="s">
        <v>10146</v>
      </c>
      <c r="F581" t="s">
        <v>10147</v>
      </c>
      <c r="G581" t="s">
        <v>1837</v>
      </c>
      <c r="H581">
        <v>2010</v>
      </c>
      <c r="I581" t="s">
        <v>97</v>
      </c>
      <c r="J581" t="s">
        <v>22</v>
      </c>
      <c r="K581" t="s">
        <v>10148</v>
      </c>
      <c r="L581">
        <v>94</v>
      </c>
      <c r="M581" t="s">
        <v>10149</v>
      </c>
    </row>
    <row r="582" spans="1:14">
      <c r="A582">
        <v>580</v>
      </c>
      <c r="B582" t="s">
        <v>400</v>
      </c>
      <c r="C582">
        <v>58</v>
      </c>
      <c r="D582" t="s">
        <v>10150</v>
      </c>
      <c r="E582" t="s">
        <v>10151</v>
      </c>
      <c r="F582" t="s">
        <v>10152</v>
      </c>
      <c r="G582" t="s">
        <v>9723</v>
      </c>
      <c r="H582">
        <v>2009</v>
      </c>
      <c r="I582" t="s">
        <v>390</v>
      </c>
      <c r="J582" t="s">
        <v>22</v>
      </c>
      <c r="K582" t="s">
        <v>10153</v>
      </c>
      <c r="L582">
        <v>23</v>
      </c>
      <c r="M582" t="s">
        <v>10154</v>
      </c>
    </row>
    <row r="583" spans="1:14">
      <c r="A583">
        <v>581</v>
      </c>
      <c r="B583" t="s">
        <v>318</v>
      </c>
      <c r="C583">
        <v>59</v>
      </c>
      <c r="D583" t="s">
        <v>10155</v>
      </c>
      <c r="E583" t="s">
        <v>10156</v>
      </c>
      <c r="F583" t="s">
        <v>10157</v>
      </c>
      <c r="G583" t="s">
        <v>10158</v>
      </c>
      <c r="H583">
        <v>1990</v>
      </c>
      <c r="I583" t="s">
        <v>97</v>
      </c>
      <c r="J583" t="s">
        <v>22</v>
      </c>
      <c r="K583" t="s">
        <v>10159</v>
      </c>
      <c r="L583">
        <v>57</v>
      </c>
    </row>
    <row r="584" spans="1:14">
      <c r="A584">
        <v>582</v>
      </c>
      <c r="B584" t="s">
        <v>318</v>
      </c>
      <c r="C584">
        <v>59</v>
      </c>
      <c r="D584" t="s">
        <v>10160</v>
      </c>
      <c r="E584" t="s">
        <v>239</v>
      </c>
      <c r="F584" t="s">
        <v>240</v>
      </c>
      <c r="G584" t="s">
        <v>10161</v>
      </c>
      <c r="H584">
        <v>2008</v>
      </c>
      <c r="J584" t="s">
        <v>167</v>
      </c>
      <c r="K584" t="s">
        <v>10162</v>
      </c>
      <c r="L584">
        <v>46</v>
      </c>
      <c r="M584" t="s">
        <v>239</v>
      </c>
      <c r="N584" t="s">
        <v>243</v>
      </c>
    </row>
    <row r="585" spans="1:14">
      <c r="A585">
        <v>583</v>
      </c>
      <c r="B585" t="s">
        <v>318</v>
      </c>
      <c r="C585">
        <v>59</v>
      </c>
      <c r="D585" t="s">
        <v>10163</v>
      </c>
      <c r="E585" t="s">
        <v>10164</v>
      </c>
      <c r="F585" t="s">
        <v>10165</v>
      </c>
      <c r="G585" t="s">
        <v>9580</v>
      </c>
      <c r="H585">
        <v>1994</v>
      </c>
      <c r="I585" t="s">
        <v>7647</v>
      </c>
      <c r="J585" t="s">
        <v>22</v>
      </c>
      <c r="K585" t="s">
        <v>10166</v>
      </c>
      <c r="L585">
        <v>24</v>
      </c>
    </row>
    <row r="586" spans="1:14">
      <c r="A586">
        <v>584</v>
      </c>
      <c r="B586" t="s">
        <v>318</v>
      </c>
      <c r="C586">
        <v>59</v>
      </c>
      <c r="D586" t="s">
        <v>10167</v>
      </c>
      <c r="F586" t="s">
        <v>10168</v>
      </c>
      <c r="G586" t="s">
        <v>10169</v>
      </c>
      <c r="J586" t="s">
        <v>22</v>
      </c>
      <c r="L586">
        <v>102</v>
      </c>
      <c r="N586" t="s">
        <v>34</v>
      </c>
    </row>
    <row r="587" spans="1:14">
      <c r="A587">
        <v>585</v>
      </c>
      <c r="B587" t="s">
        <v>318</v>
      </c>
      <c r="C587">
        <v>59</v>
      </c>
      <c r="D587" t="s">
        <v>10170</v>
      </c>
      <c r="E587" t="s">
        <v>10171</v>
      </c>
      <c r="F587" t="s">
        <v>10172</v>
      </c>
      <c r="G587" t="s">
        <v>10173</v>
      </c>
      <c r="H587">
        <v>2010</v>
      </c>
      <c r="J587" t="s">
        <v>22</v>
      </c>
      <c r="K587" t="s">
        <v>10174</v>
      </c>
      <c r="L587">
        <v>149</v>
      </c>
    </row>
    <row r="588" spans="1:14">
      <c r="A588">
        <v>586</v>
      </c>
      <c r="B588" t="s">
        <v>318</v>
      </c>
      <c r="C588">
        <v>59</v>
      </c>
      <c r="D588" t="s">
        <v>10175</v>
      </c>
      <c r="E588" t="s">
        <v>10176</v>
      </c>
      <c r="F588" t="s">
        <v>10177</v>
      </c>
      <c r="G588" t="s">
        <v>8235</v>
      </c>
      <c r="H588">
        <v>1992</v>
      </c>
      <c r="I588" t="s">
        <v>535</v>
      </c>
      <c r="J588" t="s">
        <v>22</v>
      </c>
      <c r="K588" t="s">
        <v>10178</v>
      </c>
      <c r="L588">
        <v>19</v>
      </c>
    </row>
    <row r="589" spans="1:14">
      <c r="A589">
        <v>587</v>
      </c>
      <c r="B589" t="s">
        <v>318</v>
      </c>
      <c r="C589">
        <v>59</v>
      </c>
      <c r="D589" t="s">
        <v>10179</v>
      </c>
      <c r="E589" t="s">
        <v>10180</v>
      </c>
      <c r="F589" t="s">
        <v>10181</v>
      </c>
      <c r="G589" t="s">
        <v>8568</v>
      </c>
      <c r="H589">
        <v>2006</v>
      </c>
      <c r="I589" t="s">
        <v>97</v>
      </c>
      <c r="J589" t="s">
        <v>22</v>
      </c>
      <c r="K589" t="s">
        <v>10182</v>
      </c>
      <c r="L589">
        <v>60</v>
      </c>
    </row>
    <row r="590" spans="1:14">
      <c r="A590">
        <v>588</v>
      </c>
      <c r="B590" t="s">
        <v>318</v>
      </c>
      <c r="C590">
        <v>59</v>
      </c>
      <c r="D590" t="s">
        <v>10183</v>
      </c>
      <c r="E590" t="s">
        <v>10184</v>
      </c>
      <c r="F590" t="s">
        <v>10185</v>
      </c>
      <c r="G590" t="s">
        <v>1502</v>
      </c>
      <c r="H590">
        <v>2010</v>
      </c>
      <c r="I590" t="s">
        <v>97</v>
      </c>
      <c r="J590" t="s">
        <v>22</v>
      </c>
      <c r="K590" t="s">
        <v>10186</v>
      </c>
      <c r="L590">
        <v>49</v>
      </c>
    </row>
    <row r="591" spans="1:14">
      <c r="A591">
        <v>589</v>
      </c>
      <c r="B591" t="s">
        <v>318</v>
      </c>
      <c r="C591">
        <v>59</v>
      </c>
      <c r="D591" t="s">
        <v>10187</v>
      </c>
      <c r="E591" t="s">
        <v>10188</v>
      </c>
      <c r="F591" t="s">
        <v>10189</v>
      </c>
      <c r="G591" t="s">
        <v>10190</v>
      </c>
      <c r="H591">
        <v>2007</v>
      </c>
      <c r="I591" t="s">
        <v>97</v>
      </c>
      <c r="J591" t="s">
        <v>22</v>
      </c>
      <c r="K591" t="s">
        <v>10191</v>
      </c>
      <c r="L591">
        <v>17</v>
      </c>
    </row>
    <row r="592" spans="1:14">
      <c r="A592">
        <v>590</v>
      </c>
      <c r="B592" t="s">
        <v>318</v>
      </c>
      <c r="C592">
        <v>59</v>
      </c>
      <c r="D592" t="s">
        <v>10192</v>
      </c>
      <c r="E592" t="s">
        <v>10193</v>
      </c>
      <c r="F592" t="s">
        <v>10194</v>
      </c>
      <c r="G592" t="s">
        <v>10195</v>
      </c>
      <c r="H592">
        <v>2006</v>
      </c>
      <c r="I592" t="s">
        <v>863</v>
      </c>
      <c r="J592" t="s">
        <v>22</v>
      </c>
      <c r="K592" t="s">
        <v>10196</v>
      </c>
      <c r="L592">
        <v>42</v>
      </c>
      <c r="M592" t="s">
        <v>10193</v>
      </c>
      <c r="N592" t="s">
        <v>1717</v>
      </c>
    </row>
    <row r="593" spans="1:14">
      <c r="A593">
        <v>591</v>
      </c>
      <c r="B593" t="s">
        <v>41</v>
      </c>
      <c r="C593">
        <v>60</v>
      </c>
      <c r="D593" t="s">
        <v>10197</v>
      </c>
      <c r="E593" t="s">
        <v>10198</v>
      </c>
      <c r="F593" t="s">
        <v>7554</v>
      </c>
      <c r="G593" t="s">
        <v>7555</v>
      </c>
      <c r="H593">
        <v>2000</v>
      </c>
      <c r="I593" t="s">
        <v>535</v>
      </c>
      <c r="J593" t="s">
        <v>22</v>
      </c>
      <c r="K593" t="s">
        <v>10199</v>
      </c>
      <c r="L593">
        <v>124</v>
      </c>
      <c r="M593" t="s">
        <v>10200</v>
      </c>
    </row>
    <row r="594" spans="1:14">
      <c r="A594">
        <v>592</v>
      </c>
      <c r="B594" t="s">
        <v>41</v>
      </c>
      <c r="C594">
        <v>60</v>
      </c>
      <c r="D594" t="s">
        <v>10201</v>
      </c>
      <c r="E594" t="s">
        <v>10202</v>
      </c>
      <c r="F594" t="s">
        <v>10203</v>
      </c>
      <c r="G594" t="s">
        <v>8713</v>
      </c>
      <c r="H594">
        <v>2002</v>
      </c>
      <c r="J594" t="s">
        <v>22</v>
      </c>
      <c r="K594" t="s">
        <v>10204</v>
      </c>
      <c r="L594">
        <v>19</v>
      </c>
      <c r="M594" t="s">
        <v>10202</v>
      </c>
      <c r="N594" t="s">
        <v>24</v>
      </c>
    </row>
    <row r="595" spans="1:14">
      <c r="A595">
        <v>593</v>
      </c>
      <c r="B595" t="s">
        <v>41</v>
      </c>
      <c r="C595">
        <v>60</v>
      </c>
      <c r="D595" t="s">
        <v>10205</v>
      </c>
      <c r="E595" t="s">
        <v>10206</v>
      </c>
      <c r="F595" t="s">
        <v>8671</v>
      </c>
      <c r="G595" t="s">
        <v>3417</v>
      </c>
      <c r="H595">
        <v>1997</v>
      </c>
      <c r="I595" t="s">
        <v>535</v>
      </c>
      <c r="J595" t="s">
        <v>22</v>
      </c>
      <c r="K595" t="s">
        <v>10207</v>
      </c>
      <c r="L595">
        <v>31</v>
      </c>
      <c r="M595" t="s">
        <v>10208</v>
      </c>
    </row>
    <row r="596" spans="1:14">
      <c r="A596">
        <v>594</v>
      </c>
      <c r="B596" t="s">
        <v>41</v>
      </c>
      <c r="C596">
        <v>60</v>
      </c>
      <c r="D596" t="s">
        <v>10209</v>
      </c>
      <c r="E596" t="s">
        <v>10210</v>
      </c>
      <c r="F596" t="s">
        <v>10211</v>
      </c>
      <c r="G596" t="s">
        <v>10212</v>
      </c>
      <c r="H596">
        <v>2000</v>
      </c>
      <c r="I596" t="s">
        <v>863</v>
      </c>
      <c r="J596" t="s">
        <v>22</v>
      </c>
      <c r="K596" t="s">
        <v>10213</v>
      </c>
      <c r="L596">
        <v>57</v>
      </c>
      <c r="M596" t="s">
        <v>10214</v>
      </c>
    </row>
    <row r="597" spans="1:14">
      <c r="A597">
        <v>595</v>
      </c>
      <c r="B597" t="s">
        <v>41</v>
      </c>
      <c r="C597">
        <v>60</v>
      </c>
      <c r="D597" t="s">
        <v>10215</v>
      </c>
      <c r="E597" t="s">
        <v>10216</v>
      </c>
      <c r="F597" t="s">
        <v>10217</v>
      </c>
      <c r="G597" t="s">
        <v>10212</v>
      </c>
      <c r="H597">
        <v>2004</v>
      </c>
      <c r="I597" t="s">
        <v>863</v>
      </c>
      <c r="J597" t="s">
        <v>22</v>
      </c>
      <c r="K597" t="s">
        <v>10218</v>
      </c>
      <c r="L597">
        <v>78</v>
      </c>
    </row>
    <row r="598" spans="1:14">
      <c r="A598">
        <v>596</v>
      </c>
      <c r="B598" t="s">
        <v>41</v>
      </c>
      <c r="C598">
        <v>60</v>
      </c>
      <c r="D598" t="s">
        <v>10219</v>
      </c>
      <c r="E598" t="s">
        <v>10220</v>
      </c>
      <c r="F598" t="s">
        <v>10221</v>
      </c>
      <c r="G598" t="s">
        <v>8606</v>
      </c>
      <c r="H598">
        <v>2005</v>
      </c>
      <c r="I598" t="s">
        <v>535</v>
      </c>
      <c r="J598" t="s">
        <v>22</v>
      </c>
      <c r="K598" t="s">
        <v>10222</v>
      </c>
      <c r="L598">
        <v>26</v>
      </c>
    </row>
    <row r="599" spans="1:14">
      <c r="A599">
        <v>597</v>
      </c>
      <c r="B599" t="s">
        <v>41</v>
      </c>
      <c r="C599">
        <v>60</v>
      </c>
      <c r="D599" t="s">
        <v>10223</v>
      </c>
      <c r="E599" t="s">
        <v>10224</v>
      </c>
      <c r="F599" t="s">
        <v>10225</v>
      </c>
      <c r="I599" t="s">
        <v>1466</v>
      </c>
      <c r="J599" t="s">
        <v>119</v>
      </c>
      <c r="K599" t="s">
        <v>10226</v>
      </c>
      <c r="L599">
        <v>181</v>
      </c>
      <c r="N599" t="s">
        <v>4501</v>
      </c>
    </row>
    <row r="600" spans="1:14">
      <c r="A600">
        <v>598</v>
      </c>
      <c r="B600" t="s">
        <v>41</v>
      </c>
      <c r="C600">
        <v>60</v>
      </c>
      <c r="D600" t="s">
        <v>10227</v>
      </c>
      <c r="E600" t="s">
        <v>10228</v>
      </c>
      <c r="F600" t="s">
        <v>10229</v>
      </c>
      <c r="G600" t="s">
        <v>10230</v>
      </c>
      <c r="H600">
        <v>2007</v>
      </c>
      <c r="J600" t="s">
        <v>22</v>
      </c>
      <c r="K600" t="s">
        <v>10231</v>
      </c>
      <c r="L600">
        <v>19</v>
      </c>
      <c r="M600" t="s">
        <v>10228</v>
      </c>
      <c r="N600" t="s">
        <v>24</v>
      </c>
    </row>
    <row r="601" spans="1:14">
      <c r="A601">
        <v>599</v>
      </c>
      <c r="B601" t="s">
        <v>41</v>
      </c>
      <c r="C601">
        <v>60</v>
      </c>
      <c r="D601" t="s">
        <v>10232</v>
      </c>
      <c r="E601" t="s">
        <v>10233</v>
      </c>
      <c r="F601" t="s">
        <v>10234</v>
      </c>
      <c r="G601" t="s">
        <v>10235</v>
      </c>
      <c r="H601">
        <v>2007</v>
      </c>
      <c r="I601" t="s">
        <v>97</v>
      </c>
      <c r="J601" t="s">
        <v>22</v>
      </c>
      <c r="K601" t="s">
        <v>10236</v>
      </c>
      <c r="L601">
        <v>44</v>
      </c>
      <c r="M601" t="s">
        <v>10237</v>
      </c>
    </row>
    <row r="602" spans="1:14">
      <c r="A602">
        <v>600</v>
      </c>
      <c r="B602" t="s">
        <v>41</v>
      </c>
      <c r="C602">
        <v>60</v>
      </c>
      <c r="D602" t="s">
        <v>10238</v>
      </c>
      <c r="E602" t="s">
        <v>10239</v>
      </c>
      <c r="F602" t="s">
        <v>10240</v>
      </c>
      <c r="G602" t="s">
        <v>9925</v>
      </c>
      <c r="H602">
        <v>2007</v>
      </c>
      <c r="I602" t="s">
        <v>97</v>
      </c>
      <c r="J602" t="s">
        <v>22</v>
      </c>
      <c r="K602" t="s">
        <v>10241</v>
      </c>
      <c r="L602">
        <v>115</v>
      </c>
    </row>
    <row r="603" spans="1:14">
      <c r="A603">
        <v>601</v>
      </c>
      <c r="B603" t="s">
        <v>47</v>
      </c>
      <c r="C603">
        <v>61</v>
      </c>
      <c r="D603" t="s">
        <v>10242</v>
      </c>
      <c r="F603" t="s">
        <v>10243</v>
      </c>
      <c r="G603" t="s">
        <v>8823</v>
      </c>
      <c r="J603" t="s">
        <v>7479</v>
      </c>
      <c r="L603">
        <v>11</v>
      </c>
      <c r="N603" t="s">
        <v>34</v>
      </c>
    </row>
    <row r="604" spans="1:14">
      <c r="A604">
        <v>602</v>
      </c>
      <c r="B604" t="s">
        <v>47</v>
      </c>
      <c r="C604">
        <v>61</v>
      </c>
      <c r="D604" t="s">
        <v>10244</v>
      </c>
      <c r="E604" t="s">
        <v>10245</v>
      </c>
      <c r="F604" t="s">
        <v>10246</v>
      </c>
      <c r="G604" t="s">
        <v>10247</v>
      </c>
      <c r="H604">
        <v>2010</v>
      </c>
      <c r="I604" t="s">
        <v>8509</v>
      </c>
      <c r="J604" t="s">
        <v>22</v>
      </c>
      <c r="K604" t="s">
        <v>10248</v>
      </c>
      <c r="L604">
        <v>55</v>
      </c>
      <c r="M604" t="s">
        <v>10245</v>
      </c>
      <c r="N604" t="s">
        <v>24</v>
      </c>
    </row>
    <row r="605" spans="1:14">
      <c r="A605">
        <v>603</v>
      </c>
      <c r="B605" t="s">
        <v>47</v>
      </c>
      <c r="C605">
        <v>61</v>
      </c>
      <c r="D605" t="s">
        <v>10249</v>
      </c>
      <c r="E605" t="s">
        <v>10250</v>
      </c>
      <c r="F605" t="s">
        <v>10251</v>
      </c>
      <c r="G605" t="s">
        <v>10252</v>
      </c>
      <c r="H605">
        <v>2002</v>
      </c>
      <c r="I605" t="s">
        <v>97</v>
      </c>
      <c r="J605" t="s">
        <v>22</v>
      </c>
      <c r="K605" t="s">
        <v>10253</v>
      </c>
      <c r="L605">
        <v>35</v>
      </c>
    </row>
    <row r="606" spans="1:14">
      <c r="A606">
        <v>604</v>
      </c>
      <c r="B606" t="s">
        <v>47</v>
      </c>
      <c r="C606">
        <v>61</v>
      </c>
      <c r="D606" t="s">
        <v>10254</v>
      </c>
      <c r="E606" t="s">
        <v>10255</v>
      </c>
      <c r="F606" t="s">
        <v>10256</v>
      </c>
      <c r="G606" t="s">
        <v>1304</v>
      </c>
      <c r="H606">
        <v>2009</v>
      </c>
      <c r="I606" t="s">
        <v>863</v>
      </c>
      <c r="J606" t="s">
        <v>22</v>
      </c>
      <c r="K606" t="s">
        <v>10257</v>
      </c>
      <c r="L606">
        <v>166</v>
      </c>
      <c r="M606" t="s">
        <v>10258</v>
      </c>
    </row>
    <row r="607" spans="1:14">
      <c r="A607">
        <v>605</v>
      </c>
      <c r="B607" t="s">
        <v>47</v>
      </c>
      <c r="C607">
        <v>61</v>
      </c>
      <c r="D607" t="s">
        <v>10259</v>
      </c>
      <c r="E607" t="s">
        <v>10260</v>
      </c>
      <c r="F607" t="s">
        <v>10261</v>
      </c>
      <c r="G607" t="s">
        <v>10262</v>
      </c>
      <c r="H607">
        <v>1995</v>
      </c>
      <c r="I607" t="s">
        <v>7647</v>
      </c>
      <c r="J607" t="s">
        <v>22</v>
      </c>
      <c r="K607" t="s">
        <v>10263</v>
      </c>
      <c r="L607">
        <v>90</v>
      </c>
    </row>
    <row r="608" spans="1:14">
      <c r="A608">
        <v>606</v>
      </c>
      <c r="B608" t="s">
        <v>47</v>
      </c>
      <c r="C608">
        <v>61</v>
      </c>
      <c r="D608" t="s">
        <v>10264</v>
      </c>
      <c r="E608" t="s">
        <v>10265</v>
      </c>
      <c r="F608" t="s">
        <v>10266</v>
      </c>
      <c r="G608" t="s">
        <v>8141</v>
      </c>
      <c r="H608">
        <v>2004</v>
      </c>
      <c r="I608" t="s">
        <v>535</v>
      </c>
      <c r="J608" t="s">
        <v>22</v>
      </c>
      <c r="K608" t="s">
        <v>10267</v>
      </c>
      <c r="L608">
        <v>48</v>
      </c>
    </row>
    <row r="609" spans="1:14">
      <c r="A609">
        <v>607</v>
      </c>
      <c r="B609" t="s">
        <v>47</v>
      </c>
      <c r="C609">
        <v>61</v>
      </c>
      <c r="D609" t="s">
        <v>10268</v>
      </c>
      <c r="E609" t="s">
        <v>10269</v>
      </c>
      <c r="F609" t="s">
        <v>10270</v>
      </c>
      <c r="G609" t="s">
        <v>10271</v>
      </c>
      <c r="H609">
        <v>2005</v>
      </c>
      <c r="I609" t="s">
        <v>390</v>
      </c>
      <c r="J609" t="s">
        <v>22</v>
      </c>
      <c r="K609" t="s">
        <v>10272</v>
      </c>
      <c r="L609">
        <v>36</v>
      </c>
      <c r="M609" t="s">
        <v>10273</v>
      </c>
    </row>
    <row r="610" spans="1:14">
      <c r="A610">
        <v>608</v>
      </c>
      <c r="B610" t="s">
        <v>47</v>
      </c>
      <c r="C610">
        <v>61</v>
      </c>
      <c r="D610" t="s">
        <v>10274</v>
      </c>
      <c r="E610" t="s">
        <v>10275</v>
      </c>
      <c r="F610" t="s">
        <v>10276</v>
      </c>
      <c r="G610" t="s">
        <v>10277</v>
      </c>
      <c r="H610">
        <v>1993</v>
      </c>
      <c r="J610" t="s">
        <v>22</v>
      </c>
      <c r="K610" t="s">
        <v>10278</v>
      </c>
      <c r="L610">
        <v>217</v>
      </c>
    </row>
    <row r="611" spans="1:14">
      <c r="A611">
        <v>609</v>
      </c>
      <c r="B611" t="s">
        <v>47</v>
      </c>
      <c r="C611">
        <v>61</v>
      </c>
      <c r="D611" t="s">
        <v>10279</v>
      </c>
      <c r="E611" t="s">
        <v>10280</v>
      </c>
      <c r="F611" t="s">
        <v>9187</v>
      </c>
      <c r="G611" t="s">
        <v>10281</v>
      </c>
      <c r="H611">
        <v>2007</v>
      </c>
      <c r="I611" t="s">
        <v>97</v>
      </c>
      <c r="J611" t="s">
        <v>22</v>
      </c>
      <c r="K611" t="s">
        <v>10282</v>
      </c>
      <c r="L611">
        <v>53</v>
      </c>
    </row>
    <row r="612" spans="1:14">
      <c r="A612">
        <v>610</v>
      </c>
      <c r="B612" t="s">
        <v>47</v>
      </c>
      <c r="C612">
        <v>61</v>
      </c>
      <c r="D612" t="s">
        <v>10283</v>
      </c>
      <c r="E612" t="s">
        <v>10284</v>
      </c>
      <c r="F612" t="s">
        <v>10285</v>
      </c>
      <c r="G612" t="s">
        <v>10286</v>
      </c>
      <c r="H612">
        <v>1987</v>
      </c>
      <c r="I612" t="s">
        <v>97</v>
      </c>
      <c r="J612" t="s">
        <v>22</v>
      </c>
      <c r="K612" t="s">
        <v>10287</v>
      </c>
      <c r="L612">
        <v>25</v>
      </c>
    </row>
    <row r="613" spans="1:14">
      <c r="A613">
        <v>611</v>
      </c>
      <c r="B613" t="s">
        <v>393</v>
      </c>
      <c r="C613">
        <v>62</v>
      </c>
      <c r="D613" t="s">
        <v>10288</v>
      </c>
      <c r="E613" t="s">
        <v>10289</v>
      </c>
      <c r="F613" t="s">
        <v>10290</v>
      </c>
      <c r="J613" t="s">
        <v>22</v>
      </c>
      <c r="K613" t="s">
        <v>10291</v>
      </c>
      <c r="L613">
        <v>9</v>
      </c>
      <c r="N613" t="s">
        <v>34</v>
      </c>
    </row>
    <row r="614" spans="1:14">
      <c r="A614">
        <v>612</v>
      </c>
      <c r="B614" t="s">
        <v>393</v>
      </c>
      <c r="C614">
        <v>62</v>
      </c>
      <c r="D614" t="s">
        <v>10292</v>
      </c>
      <c r="E614" t="s">
        <v>10293</v>
      </c>
      <c r="F614" t="s">
        <v>10294</v>
      </c>
      <c r="G614" t="s">
        <v>9087</v>
      </c>
      <c r="H614">
        <v>1997</v>
      </c>
      <c r="I614" t="s">
        <v>97</v>
      </c>
      <c r="J614" t="s">
        <v>22</v>
      </c>
      <c r="K614" t="s">
        <v>10295</v>
      </c>
      <c r="L614">
        <v>18</v>
      </c>
      <c r="M614" t="s">
        <v>10296</v>
      </c>
    </row>
    <row r="615" spans="1:14">
      <c r="A615">
        <v>613</v>
      </c>
      <c r="B615" t="s">
        <v>393</v>
      </c>
      <c r="C615">
        <v>62</v>
      </c>
      <c r="D615" t="s">
        <v>10297</v>
      </c>
      <c r="E615" t="s">
        <v>10298</v>
      </c>
      <c r="F615" t="s">
        <v>10299</v>
      </c>
      <c r="G615" t="s">
        <v>7805</v>
      </c>
      <c r="H615">
        <v>2009</v>
      </c>
      <c r="I615" t="s">
        <v>97</v>
      </c>
      <c r="J615" t="s">
        <v>22</v>
      </c>
      <c r="K615" t="s">
        <v>10300</v>
      </c>
      <c r="L615">
        <v>44</v>
      </c>
    </row>
    <row r="616" spans="1:14">
      <c r="A616">
        <v>614</v>
      </c>
      <c r="B616" t="s">
        <v>393</v>
      </c>
      <c r="C616">
        <v>62</v>
      </c>
      <c r="D616" t="s">
        <v>10301</v>
      </c>
      <c r="E616" t="s">
        <v>10302</v>
      </c>
      <c r="F616" t="s">
        <v>10303</v>
      </c>
      <c r="G616" t="s">
        <v>10304</v>
      </c>
      <c r="H616">
        <v>2004</v>
      </c>
      <c r="J616" t="s">
        <v>22</v>
      </c>
      <c r="K616" t="s">
        <v>10305</v>
      </c>
      <c r="L616">
        <v>42</v>
      </c>
    </row>
    <row r="617" spans="1:14">
      <c r="A617">
        <v>615</v>
      </c>
      <c r="B617" t="s">
        <v>393</v>
      </c>
      <c r="C617">
        <v>62</v>
      </c>
      <c r="D617" t="s">
        <v>10306</v>
      </c>
      <c r="E617" t="s">
        <v>10307</v>
      </c>
      <c r="F617" t="s">
        <v>10308</v>
      </c>
      <c r="G617" t="s">
        <v>7761</v>
      </c>
      <c r="H617">
        <v>1995</v>
      </c>
      <c r="I617" t="s">
        <v>535</v>
      </c>
      <c r="J617" t="s">
        <v>22</v>
      </c>
      <c r="K617" t="s">
        <v>10309</v>
      </c>
      <c r="L617">
        <v>74</v>
      </c>
    </row>
    <row r="618" spans="1:14">
      <c r="A618">
        <v>616</v>
      </c>
      <c r="B618" t="s">
        <v>393</v>
      </c>
      <c r="C618">
        <v>62</v>
      </c>
      <c r="D618" t="s">
        <v>10310</v>
      </c>
      <c r="E618" t="s">
        <v>10311</v>
      </c>
      <c r="F618" t="s">
        <v>10312</v>
      </c>
      <c r="G618" t="s">
        <v>10313</v>
      </c>
      <c r="H618">
        <v>2010</v>
      </c>
      <c r="I618" t="s">
        <v>535</v>
      </c>
      <c r="J618" t="s">
        <v>22</v>
      </c>
      <c r="K618" t="s">
        <v>10314</v>
      </c>
      <c r="L618">
        <v>10</v>
      </c>
    </row>
    <row r="619" spans="1:14">
      <c r="A619">
        <v>617</v>
      </c>
      <c r="B619" t="s">
        <v>393</v>
      </c>
      <c r="C619">
        <v>62</v>
      </c>
      <c r="D619" t="s">
        <v>10315</v>
      </c>
      <c r="E619" t="s">
        <v>10316</v>
      </c>
      <c r="F619" t="s">
        <v>10317</v>
      </c>
      <c r="G619" t="s">
        <v>10318</v>
      </c>
      <c r="H619">
        <v>2004</v>
      </c>
      <c r="J619" t="s">
        <v>22</v>
      </c>
      <c r="K619" t="s">
        <v>10319</v>
      </c>
      <c r="L619">
        <v>18</v>
      </c>
    </row>
    <row r="620" spans="1:14">
      <c r="A620">
        <v>618</v>
      </c>
      <c r="B620" t="s">
        <v>393</v>
      </c>
      <c r="C620">
        <v>62</v>
      </c>
      <c r="D620" t="s">
        <v>10320</v>
      </c>
      <c r="E620" t="s">
        <v>10321</v>
      </c>
      <c r="F620" t="s">
        <v>10322</v>
      </c>
      <c r="G620" t="s">
        <v>10323</v>
      </c>
      <c r="H620">
        <v>2010</v>
      </c>
      <c r="J620" t="s">
        <v>102</v>
      </c>
      <c r="K620" t="s">
        <v>10324</v>
      </c>
      <c r="L620">
        <v>10</v>
      </c>
      <c r="M620" t="s">
        <v>10321</v>
      </c>
      <c r="N620" t="s">
        <v>24</v>
      </c>
    </row>
    <row r="621" spans="1:14">
      <c r="A621">
        <v>619</v>
      </c>
      <c r="B621" t="s">
        <v>393</v>
      </c>
      <c r="C621">
        <v>62</v>
      </c>
      <c r="D621" t="s">
        <v>10325</v>
      </c>
      <c r="E621" t="s">
        <v>10326</v>
      </c>
      <c r="F621" t="s">
        <v>10327</v>
      </c>
      <c r="G621" t="s">
        <v>10328</v>
      </c>
      <c r="H621">
        <v>2001</v>
      </c>
      <c r="I621" t="s">
        <v>535</v>
      </c>
      <c r="J621" t="s">
        <v>22</v>
      </c>
      <c r="K621" t="s">
        <v>10329</v>
      </c>
      <c r="L621">
        <v>53</v>
      </c>
      <c r="M621" t="s">
        <v>10330</v>
      </c>
    </row>
    <row r="622" spans="1:14">
      <c r="A622">
        <v>620</v>
      </c>
      <c r="B622" t="s">
        <v>393</v>
      </c>
      <c r="C622">
        <v>62</v>
      </c>
      <c r="D622" t="s">
        <v>10331</v>
      </c>
      <c r="E622" t="s">
        <v>10332</v>
      </c>
      <c r="F622" t="s">
        <v>10333</v>
      </c>
      <c r="G622" t="s">
        <v>10334</v>
      </c>
      <c r="H622">
        <v>2010</v>
      </c>
      <c r="I622" t="s">
        <v>10335</v>
      </c>
      <c r="J622" t="s">
        <v>102</v>
      </c>
      <c r="K622" t="s">
        <v>10336</v>
      </c>
      <c r="L622">
        <v>21</v>
      </c>
      <c r="M622" t="s">
        <v>10332</v>
      </c>
      <c r="N622" t="s">
        <v>243</v>
      </c>
    </row>
    <row r="623" spans="1:14">
      <c r="A623">
        <v>621</v>
      </c>
      <c r="B623" t="s">
        <v>306</v>
      </c>
      <c r="C623">
        <v>63</v>
      </c>
      <c r="D623" t="s">
        <v>10337</v>
      </c>
      <c r="E623" t="s">
        <v>10338</v>
      </c>
      <c r="F623" t="s">
        <v>10339</v>
      </c>
      <c r="G623" t="s">
        <v>10340</v>
      </c>
      <c r="H623">
        <v>2006</v>
      </c>
      <c r="I623" t="s">
        <v>1466</v>
      </c>
      <c r="J623" t="s">
        <v>7479</v>
      </c>
      <c r="K623" t="s">
        <v>10341</v>
      </c>
      <c r="L623">
        <v>18</v>
      </c>
    </row>
    <row r="624" spans="1:14">
      <c r="A624">
        <v>622</v>
      </c>
      <c r="B624" t="s">
        <v>306</v>
      </c>
      <c r="C624">
        <v>63</v>
      </c>
      <c r="D624" t="s">
        <v>10342</v>
      </c>
      <c r="E624" t="s">
        <v>10343</v>
      </c>
      <c r="F624" t="s">
        <v>10344</v>
      </c>
      <c r="G624" t="s">
        <v>10345</v>
      </c>
      <c r="H624">
        <v>2004</v>
      </c>
      <c r="I624" t="s">
        <v>863</v>
      </c>
      <c r="J624" t="s">
        <v>22</v>
      </c>
      <c r="K624" t="s">
        <v>10346</v>
      </c>
      <c r="L624">
        <v>44</v>
      </c>
    </row>
    <row r="625" spans="1:14">
      <c r="A625">
        <v>623</v>
      </c>
      <c r="B625" t="s">
        <v>306</v>
      </c>
      <c r="C625">
        <v>63</v>
      </c>
      <c r="D625" t="s">
        <v>10347</v>
      </c>
      <c r="E625" t="s">
        <v>10348</v>
      </c>
      <c r="F625" t="s">
        <v>10349</v>
      </c>
      <c r="G625" t="s">
        <v>10350</v>
      </c>
      <c r="H625">
        <v>1975</v>
      </c>
      <c r="I625" t="s">
        <v>1466</v>
      </c>
      <c r="J625" t="s">
        <v>22</v>
      </c>
      <c r="K625" t="s">
        <v>10351</v>
      </c>
      <c r="L625">
        <v>10</v>
      </c>
    </row>
    <row r="626" spans="1:14">
      <c r="A626">
        <v>624</v>
      </c>
      <c r="B626" t="s">
        <v>306</v>
      </c>
      <c r="C626">
        <v>63</v>
      </c>
      <c r="D626" t="s">
        <v>10352</v>
      </c>
      <c r="F626" t="s">
        <v>10353</v>
      </c>
      <c r="G626" t="s">
        <v>10354</v>
      </c>
      <c r="J626" t="s">
        <v>167</v>
      </c>
      <c r="L626">
        <v>10</v>
      </c>
      <c r="N626" t="s">
        <v>34</v>
      </c>
    </row>
    <row r="627" spans="1:14">
      <c r="A627">
        <v>625</v>
      </c>
      <c r="B627" t="s">
        <v>306</v>
      </c>
      <c r="C627">
        <v>63</v>
      </c>
      <c r="D627" t="s">
        <v>10355</v>
      </c>
      <c r="E627" t="s">
        <v>10356</v>
      </c>
      <c r="F627" t="s">
        <v>10357</v>
      </c>
      <c r="G627" t="s">
        <v>9328</v>
      </c>
      <c r="H627">
        <v>1990</v>
      </c>
      <c r="I627" t="s">
        <v>1466</v>
      </c>
      <c r="J627" t="s">
        <v>22</v>
      </c>
      <c r="K627" t="s">
        <v>10358</v>
      </c>
      <c r="L627">
        <v>9</v>
      </c>
    </row>
    <row r="628" spans="1:14">
      <c r="A628">
        <v>626</v>
      </c>
      <c r="B628" t="s">
        <v>306</v>
      </c>
      <c r="C628">
        <v>63</v>
      </c>
      <c r="D628" t="s">
        <v>10359</v>
      </c>
      <c r="E628" t="s">
        <v>10360</v>
      </c>
      <c r="F628" t="s">
        <v>10361</v>
      </c>
      <c r="G628" t="s">
        <v>10362</v>
      </c>
      <c r="H628">
        <v>1985</v>
      </c>
      <c r="J628" t="s">
        <v>22</v>
      </c>
      <c r="K628" t="s">
        <v>10363</v>
      </c>
      <c r="L628">
        <v>34</v>
      </c>
      <c r="M628" t="s">
        <v>10364</v>
      </c>
    </row>
    <row r="629" spans="1:14">
      <c r="A629">
        <v>627</v>
      </c>
      <c r="B629" t="s">
        <v>306</v>
      </c>
      <c r="C629">
        <v>63</v>
      </c>
      <c r="D629" t="s">
        <v>10365</v>
      </c>
      <c r="E629" t="s">
        <v>10366</v>
      </c>
      <c r="F629" t="s">
        <v>10367</v>
      </c>
      <c r="G629" t="s">
        <v>10368</v>
      </c>
      <c r="H629">
        <v>2001</v>
      </c>
      <c r="I629" t="s">
        <v>10369</v>
      </c>
      <c r="J629" t="s">
        <v>167</v>
      </c>
      <c r="K629" t="s">
        <v>10370</v>
      </c>
      <c r="L629">
        <v>87</v>
      </c>
      <c r="M629" t="s">
        <v>10366</v>
      </c>
      <c r="N629" t="s">
        <v>24</v>
      </c>
    </row>
    <row r="630" spans="1:14">
      <c r="A630">
        <v>628</v>
      </c>
      <c r="B630" t="s">
        <v>306</v>
      </c>
      <c r="C630">
        <v>63</v>
      </c>
      <c r="D630" t="s">
        <v>10371</v>
      </c>
      <c r="E630" t="s">
        <v>10372</v>
      </c>
      <c r="F630" t="s">
        <v>10373</v>
      </c>
      <c r="G630" t="s">
        <v>7555</v>
      </c>
      <c r="H630">
        <v>1985</v>
      </c>
      <c r="I630" t="s">
        <v>535</v>
      </c>
      <c r="J630" t="s">
        <v>22</v>
      </c>
      <c r="K630" t="s">
        <v>10374</v>
      </c>
      <c r="L630">
        <v>61</v>
      </c>
    </row>
    <row r="631" spans="1:14">
      <c r="A631">
        <v>629</v>
      </c>
      <c r="B631" t="s">
        <v>306</v>
      </c>
      <c r="C631">
        <v>63</v>
      </c>
      <c r="D631" t="s">
        <v>10375</v>
      </c>
      <c r="E631" t="s">
        <v>10376</v>
      </c>
      <c r="F631" t="s">
        <v>10377</v>
      </c>
      <c r="G631" t="s">
        <v>10378</v>
      </c>
      <c r="H631">
        <v>1984</v>
      </c>
      <c r="I631" t="s">
        <v>353</v>
      </c>
      <c r="J631" t="s">
        <v>22</v>
      </c>
      <c r="K631" t="s">
        <v>10379</v>
      </c>
      <c r="L631">
        <v>20</v>
      </c>
    </row>
    <row r="632" spans="1:14">
      <c r="A632">
        <v>630</v>
      </c>
      <c r="B632" t="s">
        <v>306</v>
      </c>
      <c r="C632">
        <v>63</v>
      </c>
      <c r="D632" t="s">
        <v>10380</v>
      </c>
      <c r="F632" t="s">
        <v>10381</v>
      </c>
      <c r="G632" t="s">
        <v>10382</v>
      </c>
      <c r="H632">
        <v>2000</v>
      </c>
      <c r="I632" t="s">
        <v>1232</v>
      </c>
      <c r="J632" t="s">
        <v>22</v>
      </c>
      <c r="L632">
        <v>155</v>
      </c>
      <c r="N632" t="s">
        <v>34</v>
      </c>
    </row>
    <row r="633" spans="1:14">
      <c r="A633">
        <v>631</v>
      </c>
      <c r="B633" t="s">
        <v>1063</v>
      </c>
      <c r="C633">
        <v>64</v>
      </c>
      <c r="D633" t="s">
        <v>10383</v>
      </c>
      <c r="E633" t="s">
        <v>10384</v>
      </c>
      <c r="F633" t="s">
        <v>10385</v>
      </c>
      <c r="G633" t="s">
        <v>384</v>
      </c>
      <c r="H633">
        <v>2005</v>
      </c>
      <c r="I633" t="s">
        <v>10386</v>
      </c>
      <c r="J633" t="s">
        <v>22</v>
      </c>
      <c r="K633" t="s">
        <v>10387</v>
      </c>
      <c r="L633">
        <v>16</v>
      </c>
      <c r="M633" t="s">
        <v>10384</v>
      </c>
      <c r="N633" t="s">
        <v>1717</v>
      </c>
    </row>
    <row r="634" spans="1:14">
      <c r="A634">
        <v>632</v>
      </c>
      <c r="B634" t="s">
        <v>1063</v>
      </c>
      <c r="C634">
        <v>64</v>
      </c>
      <c r="D634" t="s">
        <v>10388</v>
      </c>
      <c r="E634" t="s">
        <v>10389</v>
      </c>
      <c r="F634" t="s">
        <v>10390</v>
      </c>
      <c r="G634" t="s">
        <v>10117</v>
      </c>
      <c r="H634">
        <v>2008</v>
      </c>
      <c r="I634" t="s">
        <v>97</v>
      </c>
      <c r="J634" t="s">
        <v>22</v>
      </c>
      <c r="K634" t="s">
        <v>10391</v>
      </c>
      <c r="L634">
        <v>22</v>
      </c>
    </row>
    <row r="635" spans="1:14">
      <c r="A635">
        <v>633</v>
      </c>
      <c r="B635" t="s">
        <v>1063</v>
      </c>
      <c r="C635">
        <v>64</v>
      </c>
      <c r="D635" t="s">
        <v>10392</v>
      </c>
      <c r="E635" t="s">
        <v>10393</v>
      </c>
      <c r="F635" t="s">
        <v>10394</v>
      </c>
      <c r="G635" t="s">
        <v>10318</v>
      </c>
      <c r="H635">
        <v>2008</v>
      </c>
      <c r="I635" t="s">
        <v>5027</v>
      </c>
      <c r="J635" t="s">
        <v>22</v>
      </c>
      <c r="K635" t="s">
        <v>10395</v>
      </c>
      <c r="L635">
        <v>20</v>
      </c>
    </row>
    <row r="636" spans="1:14">
      <c r="A636">
        <v>634</v>
      </c>
      <c r="B636" t="s">
        <v>1063</v>
      </c>
      <c r="C636">
        <v>64</v>
      </c>
      <c r="D636" t="s">
        <v>10396</v>
      </c>
      <c r="E636" t="s">
        <v>10397</v>
      </c>
      <c r="F636" t="s">
        <v>10135</v>
      </c>
      <c r="G636" t="s">
        <v>10398</v>
      </c>
      <c r="H636">
        <v>2002</v>
      </c>
      <c r="I636" t="s">
        <v>97</v>
      </c>
      <c r="J636" t="s">
        <v>22</v>
      </c>
      <c r="K636" t="s">
        <v>10399</v>
      </c>
      <c r="L636">
        <v>270</v>
      </c>
      <c r="M636" t="s">
        <v>10400</v>
      </c>
    </row>
    <row r="637" spans="1:14">
      <c r="A637">
        <v>635</v>
      </c>
      <c r="B637" t="s">
        <v>1063</v>
      </c>
      <c r="C637">
        <v>64</v>
      </c>
      <c r="D637" t="s">
        <v>10401</v>
      </c>
      <c r="E637" t="s">
        <v>10402</v>
      </c>
      <c r="F637" t="s">
        <v>10403</v>
      </c>
      <c r="G637" t="s">
        <v>930</v>
      </c>
      <c r="H637">
        <v>2005</v>
      </c>
      <c r="I637" t="s">
        <v>97</v>
      </c>
      <c r="J637" t="s">
        <v>22</v>
      </c>
      <c r="K637" t="s">
        <v>10404</v>
      </c>
      <c r="L637">
        <v>254</v>
      </c>
    </row>
    <row r="638" spans="1:14">
      <c r="A638">
        <v>636</v>
      </c>
      <c r="B638" t="s">
        <v>1063</v>
      </c>
      <c r="C638">
        <v>64</v>
      </c>
      <c r="D638" t="s">
        <v>10405</v>
      </c>
      <c r="E638" t="s">
        <v>10406</v>
      </c>
      <c r="F638" t="s">
        <v>8477</v>
      </c>
      <c r="G638" t="s">
        <v>9219</v>
      </c>
      <c r="H638">
        <v>2011</v>
      </c>
      <c r="I638" t="s">
        <v>97</v>
      </c>
      <c r="J638" t="s">
        <v>22</v>
      </c>
      <c r="K638" t="s">
        <v>10407</v>
      </c>
      <c r="L638">
        <v>27</v>
      </c>
    </row>
    <row r="639" spans="1:14">
      <c r="A639">
        <v>637</v>
      </c>
      <c r="B639" t="s">
        <v>1063</v>
      </c>
      <c r="C639">
        <v>64</v>
      </c>
      <c r="D639" t="s">
        <v>10408</v>
      </c>
      <c r="E639" t="s">
        <v>10409</v>
      </c>
      <c r="F639" t="s">
        <v>10410</v>
      </c>
      <c r="G639" t="s">
        <v>10411</v>
      </c>
      <c r="H639">
        <v>2010</v>
      </c>
      <c r="I639" t="s">
        <v>863</v>
      </c>
      <c r="J639" t="s">
        <v>22</v>
      </c>
      <c r="K639" t="s">
        <v>10412</v>
      </c>
      <c r="L639">
        <v>37</v>
      </c>
      <c r="M639" t="s">
        <v>10413</v>
      </c>
    </row>
    <row r="640" spans="1:14">
      <c r="A640">
        <v>638</v>
      </c>
      <c r="B640" t="s">
        <v>1063</v>
      </c>
      <c r="C640">
        <v>64</v>
      </c>
      <c r="D640" t="s">
        <v>10414</v>
      </c>
      <c r="F640" t="s">
        <v>10415</v>
      </c>
      <c r="G640" t="s">
        <v>10416</v>
      </c>
      <c r="H640">
        <v>2007</v>
      </c>
      <c r="I640" t="s">
        <v>97</v>
      </c>
      <c r="J640" t="s">
        <v>22</v>
      </c>
      <c r="L640">
        <v>51</v>
      </c>
      <c r="N640" t="s">
        <v>34</v>
      </c>
    </row>
    <row r="641" spans="1:14">
      <c r="A641">
        <v>639</v>
      </c>
      <c r="B641" t="s">
        <v>1063</v>
      </c>
      <c r="C641">
        <v>64</v>
      </c>
      <c r="D641" t="s">
        <v>10417</v>
      </c>
      <c r="E641" t="s">
        <v>10418</v>
      </c>
      <c r="F641" t="s">
        <v>10419</v>
      </c>
      <c r="G641" t="s">
        <v>930</v>
      </c>
      <c r="H641">
        <v>2010</v>
      </c>
      <c r="I641" t="s">
        <v>97</v>
      </c>
      <c r="J641" t="s">
        <v>22</v>
      </c>
      <c r="K641" t="s">
        <v>10420</v>
      </c>
      <c r="L641">
        <v>34</v>
      </c>
    </row>
    <row r="642" spans="1:14">
      <c r="A642">
        <v>640</v>
      </c>
      <c r="B642" t="s">
        <v>1063</v>
      </c>
      <c r="C642">
        <v>64</v>
      </c>
      <c r="D642" t="s">
        <v>10421</v>
      </c>
      <c r="E642" t="s">
        <v>10422</v>
      </c>
      <c r="F642" t="s">
        <v>10423</v>
      </c>
      <c r="G642" t="s">
        <v>10424</v>
      </c>
      <c r="H642">
        <v>2003</v>
      </c>
      <c r="I642" t="s">
        <v>97</v>
      </c>
      <c r="J642" t="s">
        <v>22</v>
      </c>
      <c r="K642" t="s">
        <v>10425</v>
      </c>
      <c r="L642">
        <v>108</v>
      </c>
    </row>
    <row r="643" spans="1:14">
      <c r="A643">
        <v>641</v>
      </c>
      <c r="B643" t="s">
        <v>607</v>
      </c>
      <c r="C643">
        <v>65</v>
      </c>
      <c r="D643" t="s">
        <v>10426</v>
      </c>
      <c r="E643" t="s">
        <v>10427</v>
      </c>
      <c r="F643" t="s">
        <v>10428</v>
      </c>
      <c r="G643" t="s">
        <v>10429</v>
      </c>
      <c r="H643">
        <v>2004</v>
      </c>
      <c r="I643" t="s">
        <v>304</v>
      </c>
      <c r="J643" t="s">
        <v>22</v>
      </c>
      <c r="K643" t="s">
        <v>10430</v>
      </c>
      <c r="L643">
        <v>25</v>
      </c>
      <c r="M643" t="s">
        <v>10427</v>
      </c>
      <c r="N643" t="s">
        <v>24</v>
      </c>
    </row>
    <row r="644" spans="1:14">
      <c r="A644">
        <v>642</v>
      </c>
      <c r="B644" t="s">
        <v>607</v>
      </c>
      <c r="C644">
        <v>65</v>
      </c>
      <c r="D644" t="s">
        <v>10431</v>
      </c>
      <c r="E644" t="s">
        <v>10432</v>
      </c>
      <c r="F644" t="s">
        <v>10433</v>
      </c>
      <c r="G644" t="s">
        <v>10434</v>
      </c>
      <c r="H644">
        <v>2000</v>
      </c>
      <c r="I644" t="s">
        <v>4862</v>
      </c>
      <c r="J644" t="s">
        <v>4344</v>
      </c>
      <c r="K644" t="s">
        <v>10435</v>
      </c>
      <c r="L644">
        <v>47</v>
      </c>
    </row>
    <row r="645" spans="1:14">
      <c r="A645">
        <v>643</v>
      </c>
      <c r="B645" t="s">
        <v>607</v>
      </c>
      <c r="C645">
        <v>65</v>
      </c>
      <c r="D645" t="s">
        <v>10436</v>
      </c>
      <c r="E645" t="s">
        <v>10437</v>
      </c>
      <c r="F645" t="s">
        <v>10438</v>
      </c>
      <c r="G645" t="s">
        <v>10439</v>
      </c>
      <c r="H645">
        <v>2011</v>
      </c>
      <c r="I645" t="s">
        <v>10440</v>
      </c>
      <c r="J645" t="s">
        <v>22</v>
      </c>
      <c r="K645" t="s">
        <v>10441</v>
      </c>
      <c r="L645">
        <v>29</v>
      </c>
      <c r="M645" t="s">
        <v>10437</v>
      </c>
      <c r="N645" t="s">
        <v>24</v>
      </c>
    </row>
    <row r="646" spans="1:14">
      <c r="A646">
        <v>644</v>
      </c>
      <c r="B646" t="s">
        <v>607</v>
      </c>
      <c r="C646">
        <v>65</v>
      </c>
      <c r="D646" t="s">
        <v>10442</v>
      </c>
      <c r="E646" t="s">
        <v>10443</v>
      </c>
      <c r="F646" t="s">
        <v>10444</v>
      </c>
      <c r="G646" t="s">
        <v>8172</v>
      </c>
      <c r="H646">
        <v>2002</v>
      </c>
      <c r="J646" t="s">
        <v>22</v>
      </c>
      <c r="K646" t="s">
        <v>10445</v>
      </c>
      <c r="L646">
        <v>45</v>
      </c>
      <c r="M646" t="s">
        <v>10443</v>
      </c>
      <c r="N646" t="s">
        <v>24</v>
      </c>
    </row>
    <row r="647" spans="1:14">
      <c r="A647">
        <v>645</v>
      </c>
      <c r="B647" t="s">
        <v>607</v>
      </c>
      <c r="C647">
        <v>65</v>
      </c>
      <c r="D647" t="s">
        <v>10446</v>
      </c>
      <c r="F647" t="s">
        <v>10447</v>
      </c>
      <c r="G647" t="s">
        <v>10448</v>
      </c>
      <c r="H647">
        <v>1998</v>
      </c>
      <c r="I647" t="s">
        <v>10449</v>
      </c>
      <c r="J647" t="s">
        <v>167</v>
      </c>
      <c r="L647">
        <v>34</v>
      </c>
      <c r="N647" t="s">
        <v>34</v>
      </c>
    </row>
    <row r="648" spans="1:14">
      <c r="A648">
        <v>646</v>
      </c>
      <c r="B648" t="s">
        <v>607</v>
      </c>
      <c r="C648">
        <v>65</v>
      </c>
      <c r="D648" t="s">
        <v>10450</v>
      </c>
      <c r="E648" t="s">
        <v>10451</v>
      </c>
      <c r="F648" t="s">
        <v>10452</v>
      </c>
      <c r="G648" t="s">
        <v>10453</v>
      </c>
      <c r="H648">
        <v>2011</v>
      </c>
      <c r="I648" t="s">
        <v>97</v>
      </c>
      <c r="J648" t="s">
        <v>22</v>
      </c>
      <c r="K648" t="s">
        <v>10454</v>
      </c>
      <c r="L648">
        <v>34</v>
      </c>
    </row>
    <row r="649" spans="1:14">
      <c r="A649">
        <v>647</v>
      </c>
      <c r="B649" t="s">
        <v>607</v>
      </c>
      <c r="C649">
        <v>65</v>
      </c>
      <c r="D649" t="s">
        <v>10455</v>
      </c>
      <c r="E649" t="s">
        <v>10456</v>
      </c>
      <c r="F649" t="s">
        <v>10457</v>
      </c>
      <c r="G649" t="s">
        <v>8500</v>
      </c>
      <c r="H649">
        <v>1998</v>
      </c>
      <c r="I649" t="s">
        <v>5027</v>
      </c>
      <c r="J649" t="s">
        <v>22</v>
      </c>
      <c r="K649" t="s">
        <v>10458</v>
      </c>
      <c r="L649">
        <v>65</v>
      </c>
    </row>
    <row r="650" spans="1:14">
      <c r="A650">
        <v>648</v>
      </c>
      <c r="B650" t="s">
        <v>607</v>
      </c>
      <c r="C650">
        <v>65</v>
      </c>
      <c r="D650" t="s">
        <v>10459</v>
      </c>
      <c r="E650" t="s">
        <v>10460</v>
      </c>
      <c r="F650" t="s">
        <v>10461</v>
      </c>
      <c r="G650" t="s">
        <v>10462</v>
      </c>
      <c r="H650">
        <v>2013</v>
      </c>
      <c r="I650" t="s">
        <v>97</v>
      </c>
      <c r="J650" t="s">
        <v>22</v>
      </c>
      <c r="K650" t="s">
        <v>10463</v>
      </c>
      <c r="L650">
        <v>26</v>
      </c>
      <c r="M650" t="s">
        <v>10464</v>
      </c>
    </row>
    <row r="651" spans="1:14">
      <c r="A651">
        <v>649</v>
      </c>
      <c r="B651" t="s">
        <v>607</v>
      </c>
      <c r="C651">
        <v>65</v>
      </c>
      <c r="D651" t="s">
        <v>10465</v>
      </c>
      <c r="E651" t="s">
        <v>10466</v>
      </c>
      <c r="F651" t="s">
        <v>10467</v>
      </c>
      <c r="G651" t="s">
        <v>8117</v>
      </c>
      <c r="H651">
        <v>1986</v>
      </c>
      <c r="I651" t="s">
        <v>535</v>
      </c>
      <c r="J651" t="s">
        <v>22</v>
      </c>
      <c r="K651" t="s">
        <v>10468</v>
      </c>
      <c r="L651">
        <v>54</v>
      </c>
    </row>
    <row r="652" spans="1:14">
      <c r="A652">
        <v>650</v>
      </c>
      <c r="B652" t="s">
        <v>607</v>
      </c>
      <c r="C652">
        <v>65</v>
      </c>
      <c r="D652" t="s">
        <v>10469</v>
      </c>
      <c r="E652" t="s">
        <v>10470</v>
      </c>
      <c r="F652" t="s">
        <v>10471</v>
      </c>
      <c r="G652" t="s">
        <v>1502</v>
      </c>
      <c r="H652">
        <v>2011</v>
      </c>
      <c r="I652" t="s">
        <v>97</v>
      </c>
      <c r="J652" t="s">
        <v>22</v>
      </c>
      <c r="K652" t="s">
        <v>10472</v>
      </c>
      <c r="L652">
        <v>24</v>
      </c>
      <c r="M652" t="s">
        <v>10473</v>
      </c>
    </row>
    <row r="653" spans="1:14">
      <c r="A653">
        <v>651</v>
      </c>
      <c r="B653" t="s">
        <v>775</v>
      </c>
      <c r="C653">
        <v>66</v>
      </c>
      <c r="D653" t="s">
        <v>10474</v>
      </c>
      <c r="E653" t="s">
        <v>10475</v>
      </c>
      <c r="F653" t="s">
        <v>10476</v>
      </c>
      <c r="G653" t="s">
        <v>9373</v>
      </c>
      <c r="H653">
        <v>2002</v>
      </c>
      <c r="I653" t="s">
        <v>551</v>
      </c>
      <c r="J653" t="s">
        <v>22</v>
      </c>
      <c r="K653" t="s">
        <v>10477</v>
      </c>
      <c r="L653">
        <v>73</v>
      </c>
      <c r="M653" t="s">
        <v>10478</v>
      </c>
    </row>
    <row r="654" spans="1:14">
      <c r="A654">
        <v>652</v>
      </c>
      <c r="B654" t="s">
        <v>775</v>
      </c>
      <c r="C654">
        <v>66</v>
      </c>
      <c r="D654" t="s">
        <v>10479</v>
      </c>
      <c r="E654" t="s">
        <v>10480</v>
      </c>
      <c r="F654" t="s">
        <v>10481</v>
      </c>
      <c r="G654" t="s">
        <v>8713</v>
      </c>
      <c r="H654">
        <v>2000</v>
      </c>
      <c r="J654" t="s">
        <v>22</v>
      </c>
      <c r="K654" t="s">
        <v>10482</v>
      </c>
      <c r="L654">
        <v>25</v>
      </c>
      <c r="M654" t="s">
        <v>10480</v>
      </c>
      <c r="N654" t="s">
        <v>24</v>
      </c>
    </row>
    <row r="655" spans="1:14">
      <c r="A655">
        <v>653</v>
      </c>
      <c r="B655" t="s">
        <v>775</v>
      </c>
      <c r="C655">
        <v>66</v>
      </c>
      <c r="D655" t="s">
        <v>10483</v>
      </c>
      <c r="E655" t="s">
        <v>10484</v>
      </c>
      <c r="F655" t="s">
        <v>10485</v>
      </c>
      <c r="G655" t="s">
        <v>10486</v>
      </c>
      <c r="H655">
        <v>2002</v>
      </c>
      <c r="I655" t="s">
        <v>863</v>
      </c>
      <c r="J655" t="s">
        <v>22</v>
      </c>
      <c r="K655" t="s">
        <v>10487</v>
      </c>
      <c r="L655">
        <v>32</v>
      </c>
    </row>
    <row r="656" spans="1:14">
      <c r="A656">
        <v>654</v>
      </c>
      <c r="B656" t="s">
        <v>775</v>
      </c>
      <c r="C656">
        <v>66</v>
      </c>
      <c r="D656" t="s">
        <v>10488</v>
      </c>
      <c r="E656" t="s">
        <v>10489</v>
      </c>
      <c r="F656" t="s">
        <v>10490</v>
      </c>
      <c r="G656" t="s">
        <v>1195</v>
      </c>
      <c r="H656">
        <v>2009</v>
      </c>
      <c r="I656" t="s">
        <v>97</v>
      </c>
      <c r="J656" t="s">
        <v>22</v>
      </c>
      <c r="K656" t="s">
        <v>10491</v>
      </c>
      <c r="L656">
        <v>49</v>
      </c>
    </row>
    <row r="657" spans="1:14">
      <c r="A657">
        <v>655</v>
      </c>
      <c r="B657" t="s">
        <v>775</v>
      </c>
      <c r="C657">
        <v>66</v>
      </c>
      <c r="D657" t="s">
        <v>10492</v>
      </c>
      <c r="E657" t="s">
        <v>10493</v>
      </c>
      <c r="F657" t="s">
        <v>10494</v>
      </c>
      <c r="G657" t="s">
        <v>10492</v>
      </c>
      <c r="H657">
        <v>1956</v>
      </c>
      <c r="I657" t="s">
        <v>1466</v>
      </c>
      <c r="J657" t="s">
        <v>119</v>
      </c>
      <c r="K657" t="s">
        <v>10495</v>
      </c>
      <c r="L657">
        <v>388</v>
      </c>
    </row>
    <row r="658" spans="1:14">
      <c r="A658">
        <v>656</v>
      </c>
      <c r="B658" t="s">
        <v>775</v>
      </c>
      <c r="C658">
        <v>66</v>
      </c>
      <c r="D658" t="s">
        <v>10496</v>
      </c>
      <c r="E658" t="s">
        <v>10497</v>
      </c>
      <c r="F658" t="s">
        <v>10498</v>
      </c>
      <c r="G658" t="s">
        <v>8281</v>
      </c>
      <c r="H658">
        <v>1974</v>
      </c>
      <c r="I658" t="s">
        <v>1466</v>
      </c>
      <c r="J658" t="s">
        <v>22</v>
      </c>
      <c r="K658" t="s">
        <v>10499</v>
      </c>
      <c r="L658">
        <v>23</v>
      </c>
    </row>
    <row r="659" spans="1:14">
      <c r="A659">
        <v>657</v>
      </c>
      <c r="B659" t="s">
        <v>775</v>
      </c>
      <c r="C659">
        <v>66</v>
      </c>
      <c r="D659" t="s">
        <v>10500</v>
      </c>
      <c r="E659" t="s">
        <v>10501</v>
      </c>
      <c r="F659" t="s">
        <v>10502</v>
      </c>
      <c r="G659" t="s">
        <v>9919</v>
      </c>
      <c r="H659">
        <v>2006</v>
      </c>
      <c r="I659" t="s">
        <v>7501</v>
      </c>
      <c r="J659" t="s">
        <v>22</v>
      </c>
      <c r="K659" t="s">
        <v>10503</v>
      </c>
      <c r="L659">
        <v>375</v>
      </c>
      <c r="M659" t="s">
        <v>10504</v>
      </c>
    </row>
    <row r="660" spans="1:14">
      <c r="A660">
        <v>658</v>
      </c>
      <c r="B660" t="s">
        <v>775</v>
      </c>
      <c r="C660">
        <v>66</v>
      </c>
      <c r="D660" t="s">
        <v>10505</v>
      </c>
      <c r="E660" t="s">
        <v>10506</v>
      </c>
      <c r="F660" t="s">
        <v>10507</v>
      </c>
      <c r="G660" t="s">
        <v>10508</v>
      </c>
      <c r="H660">
        <v>2001</v>
      </c>
      <c r="I660" t="s">
        <v>863</v>
      </c>
      <c r="J660" t="s">
        <v>22</v>
      </c>
      <c r="K660" t="s">
        <v>10509</v>
      </c>
      <c r="L660">
        <v>22</v>
      </c>
      <c r="M660" t="s">
        <v>10510</v>
      </c>
    </row>
    <row r="661" spans="1:14">
      <c r="A661">
        <v>659</v>
      </c>
      <c r="B661" t="s">
        <v>775</v>
      </c>
      <c r="C661">
        <v>66</v>
      </c>
      <c r="D661" t="s">
        <v>10511</v>
      </c>
      <c r="F661" t="s">
        <v>10512</v>
      </c>
      <c r="G661" t="s">
        <v>10513</v>
      </c>
      <c r="J661" t="s">
        <v>167</v>
      </c>
      <c r="L661">
        <v>11</v>
      </c>
      <c r="N661" t="s">
        <v>34</v>
      </c>
    </row>
    <row r="662" spans="1:14">
      <c r="A662">
        <v>660</v>
      </c>
      <c r="B662" t="s">
        <v>775</v>
      </c>
      <c r="C662">
        <v>66</v>
      </c>
      <c r="D662" t="s">
        <v>10514</v>
      </c>
      <c r="E662" t="s">
        <v>10515</v>
      </c>
      <c r="F662" t="s">
        <v>10516</v>
      </c>
      <c r="G662" t="s">
        <v>7705</v>
      </c>
      <c r="H662">
        <v>2001</v>
      </c>
      <c r="I662" t="s">
        <v>97</v>
      </c>
      <c r="J662" t="s">
        <v>22</v>
      </c>
      <c r="K662" t="s">
        <v>10517</v>
      </c>
      <c r="L662">
        <v>55</v>
      </c>
    </row>
    <row r="663" spans="1:14">
      <c r="A663">
        <v>661</v>
      </c>
      <c r="B663" t="s">
        <v>53</v>
      </c>
      <c r="C663">
        <v>67</v>
      </c>
      <c r="D663" t="s">
        <v>10518</v>
      </c>
      <c r="E663" t="s">
        <v>10519</v>
      </c>
      <c r="F663" t="s">
        <v>10520</v>
      </c>
      <c r="G663" t="s">
        <v>930</v>
      </c>
      <c r="H663">
        <v>2010</v>
      </c>
      <c r="I663" t="s">
        <v>97</v>
      </c>
      <c r="J663" t="s">
        <v>22</v>
      </c>
      <c r="K663" t="s">
        <v>10521</v>
      </c>
      <c r="L663">
        <v>55</v>
      </c>
      <c r="M663" t="s">
        <v>10522</v>
      </c>
    </row>
    <row r="664" spans="1:14">
      <c r="A664">
        <v>662</v>
      </c>
      <c r="B664" t="s">
        <v>53</v>
      </c>
      <c r="C664">
        <v>67</v>
      </c>
      <c r="D664" t="s">
        <v>10523</v>
      </c>
      <c r="E664" t="s">
        <v>10524</v>
      </c>
      <c r="F664" t="s">
        <v>10525</v>
      </c>
      <c r="G664" t="s">
        <v>10526</v>
      </c>
      <c r="H664">
        <v>2006</v>
      </c>
      <c r="J664" t="s">
        <v>22</v>
      </c>
      <c r="K664" t="s">
        <v>10527</v>
      </c>
      <c r="L664">
        <v>23</v>
      </c>
    </row>
    <row r="665" spans="1:14">
      <c r="A665">
        <v>663</v>
      </c>
      <c r="B665" t="s">
        <v>53</v>
      </c>
      <c r="C665">
        <v>67</v>
      </c>
      <c r="D665" t="s">
        <v>10528</v>
      </c>
      <c r="E665" t="s">
        <v>10529</v>
      </c>
      <c r="F665" t="s">
        <v>10530</v>
      </c>
      <c r="G665" t="s">
        <v>8112</v>
      </c>
      <c r="H665">
        <v>2005</v>
      </c>
      <c r="I665" t="s">
        <v>535</v>
      </c>
      <c r="J665" t="s">
        <v>22</v>
      </c>
      <c r="K665" t="s">
        <v>10531</v>
      </c>
      <c r="L665">
        <v>16</v>
      </c>
    </row>
    <row r="666" spans="1:14">
      <c r="A666">
        <v>664</v>
      </c>
      <c r="B666" t="s">
        <v>53</v>
      </c>
      <c r="C666">
        <v>67</v>
      </c>
      <c r="D666" t="s">
        <v>10532</v>
      </c>
      <c r="E666" t="s">
        <v>10533</v>
      </c>
      <c r="F666" t="s">
        <v>10534</v>
      </c>
      <c r="G666" t="s">
        <v>10535</v>
      </c>
      <c r="H666">
        <v>2002</v>
      </c>
      <c r="J666" t="s">
        <v>22</v>
      </c>
      <c r="K666" t="s">
        <v>10536</v>
      </c>
      <c r="L666">
        <v>94</v>
      </c>
    </row>
    <row r="667" spans="1:14">
      <c r="A667">
        <v>665</v>
      </c>
      <c r="B667" t="s">
        <v>53</v>
      </c>
      <c r="C667">
        <v>67</v>
      </c>
      <c r="D667" t="s">
        <v>10537</v>
      </c>
      <c r="E667" t="s">
        <v>10538</v>
      </c>
      <c r="F667" t="s">
        <v>8963</v>
      </c>
      <c r="G667" t="s">
        <v>10539</v>
      </c>
      <c r="H667">
        <v>1996</v>
      </c>
      <c r="I667" t="s">
        <v>97</v>
      </c>
      <c r="J667" t="s">
        <v>22</v>
      </c>
      <c r="K667" t="s">
        <v>10540</v>
      </c>
      <c r="L667">
        <v>131</v>
      </c>
    </row>
    <row r="668" spans="1:14">
      <c r="A668">
        <v>666</v>
      </c>
      <c r="B668" t="s">
        <v>53</v>
      </c>
      <c r="C668">
        <v>67</v>
      </c>
      <c r="D668" t="s">
        <v>10541</v>
      </c>
      <c r="E668" t="s">
        <v>10542</v>
      </c>
      <c r="F668" t="s">
        <v>10543</v>
      </c>
      <c r="G668" t="s">
        <v>7530</v>
      </c>
      <c r="H668">
        <v>2011</v>
      </c>
      <c r="I668" t="s">
        <v>97</v>
      </c>
      <c r="J668" t="s">
        <v>22</v>
      </c>
      <c r="K668" t="s">
        <v>10544</v>
      </c>
      <c r="L668">
        <v>80</v>
      </c>
    </row>
    <row r="669" spans="1:14">
      <c r="A669">
        <v>667</v>
      </c>
      <c r="B669" t="s">
        <v>53</v>
      </c>
      <c r="C669">
        <v>67</v>
      </c>
      <c r="D669" t="s">
        <v>10545</v>
      </c>
      <c r="E669" t="s">
        <v>10546</v>
      </c>
      <c r="F669" t="s">
        <v>10547</v>
      </c>
      <c r="G669" t="s">
        <v>10548</v>
      </c>
      <c r="H669">
        <v>2006</v>
      </c>
      <c r="J669" t="s">
        <v>22</v>
      </c>
      <c r="K669" t="s">
        <v>10549</v>
      </c>
      <c r="L669">
        <v>162</v>
      </c>
      <c r="M669" t="s">
        <v>10550</v>
      </c>
    </row>
    <row r="670" spans="1:14">
      <c r="A670">
        <v>668</v>
      </c>
      <c r="B670" t="s">
        <v>53</v>
      </c>
      <c r="C670">
        <v>67</v>
      </c>
      <c r="D670" t="s">
        <v>10551</v>
      </c>
      <c r="E670" t="s">
        <v>10552</v>
      </c>
      <c r="F670" t="s">
        <v>10553</v>
      </c>
      <c r="G670" t="s">
        <v>10554</v>
      </c>
      <c r="H670">
        <v>2005</v>
      </c>
      <c r="J670" t="s">
        <v>119</v>
      </c>
      <c r="K670" t="s">
        <v>10555</v>
      </c>
      <c r="L670">
        <v>43</v>
      </c>
      <c r="M670" t="s">
        <v>10552</v>
      </c>
      <c r="N670" t="s">
        <v>243</v>
      </c>
    </row>
    <row r="671" spans="1:14">
      <c r="A671">
        <v>669</v>
      </c>
      <c r="B671" t="s">
        <v>53</v>
      </c>
      <c r="C671">
        <v>67</v>
      </c>
      <c r="D671" t="s">
        <v>10556</v>
      </c>
      <c r="E671" t="s">
        <v>10557</v>
      </c>
      <c r="F671" t="s">
        <v>10558</v>
      </c>
      <c r="G671" t="s">
        <v>10559</v>
      </c>
      <c r="H671">
        <v>1991</v>
      </c>
      <c r="I671" t="s">
        <v>4862</v>
      </c>
      <c r="J671" t="s">
        <v>4344</v>
      </c>
      <c r="K671" t="s">
        <v>10560</v>
      </c>
      <c r="L671">
        <v>154</v>
      </c>
    </row>
    <row r="672" spans="1:14">
      <c r="A672">
        <v>670</v>
      </c>
      <c r="B672" t="s">
        <v>53</v>
      </c>
      <c r="C672">
        <v>67</v>
      </c>
      <c r="D672" t="s">
        <v>10561</v>
      </c>
      <c r="E672" t="s">
        <v>10562</v>
      </c>
      <c r="F672" t="s">
        <v>10563</v>
      </c>
      <c r="G672" t="s">
        <v>10564</v>
      </c>
      <c r="H672">
        <v>2008</v>
      </c>
      <c r="I672" t="s">
        <v>7647</v>
      </c>
      <c r="J672" t="s">
        <v>22</v>
      </c>
      <c r="K672" t="s">
        <v>10565</v>
      </c>
      <c r="L672">
        <v>63</v>
      </c>
      <c r="M672" t="s">
        <v>10566</v>
      </c>
    </row>
    <row r="673" spans="1:14">
      <c r="A673">
        <v>671</v>
      </c>
      <c r="B673" t="s">
        <v>59</v>
      </c>
      <c r="C673">
        <v>68</v>
      </c>
      <c r="D673" t="s">
        <v>10567</v>
      </c>
      <c r="E673" t="s">
        <v>10568</v>
      </c>
      <c r="F673" t="s">
        <v>10569</v>
      </c>
      <c r="G673" t="s">
        <v>10570</v>
      </c>
      <c r="H673">
        <v>2002</v>
      </c>
      <c r="I673" t="s">
        <v>97</v>
      </c>
      <c r="J673" t="s">
        <v>22</v>
      </c>
      <c r="K673" t="s">
        <v>10571</v>
      </c>
      <c r="L673">
        <v>39</v>
      </c>
    </row>
    <row r="674" spans="1:14">
      <c r="A674">
        <v>672</v>
      </c>
      <c r="B674" t="s">
        <v>59</v>
      </c>
      <c r="C674">
        <v>68</v>
      </c>
      <c r="D674" t="s">
        <v>10572</v>
      </c>
      <c r="E674" t="s">
        <v>10573</v>
      </c>
      <c r="F674" t="s">
        <v>10574</v>
      </c>
      <c r="G674" t="s">
        <v>10575</v>
      </c>
      <c r="H674">
        <v>2010</v>
      </c>
      <c r="I674" t="s">
        <v>863</v>
      </c>
      <c r="J674" t="s">
        <v>22</v>
      </c>
      <c r="K674" t="s">
        <v>10576</v>
      </c>
      <c r="L674">
        <v>28</v>
      </c>
    </row>
    <row r="675" spans="1:14">
      <c r="A675">
        <v>673</v>
      </c>
      <c r="B675" t="s">
        <v>59</v>
      </c>
      <c r="C675">
        <v>68</v>
      </c>
      <c r="D675" t="s">
        <v>10577</v>
      </c>
      <c r="E675" t="s">
        <v>10578</v>
      </c>
      <c r="F675" t="s">
        <v>10579</v>
      </c>
      <c r="G675" t="s">
        <v>10580</v>
      </c>
      <c r="H675">
        <v>2001</v>
      </c>
      <c r="I675" t="s">
        <v>10581</v>
      </c>
      <c r="J675" t="s">
        <v>22</v>
      </c>
      <c r="K675" t="s">
        <v>10582</v>
      </c>
      <c r="L675">
        <v>22</v>
      </c>
    </row>
    <row r="676" spans="1:14">
      <c r="A676">
        <v>674</v>
      </c>
      <c r="B676" t="s">
        <v>59</v>
      </c>
      <c r="C676">
        <v>68</v>
      </c>
      <c r="D676" t="s">
        <v>1307</v>
      </c>
      <c r="E676" t="s">
        <v>1308</v>
      </c>
      <c r="F676" t="s">
        <v>1309</v>
      </c>
      <c r="G676" t="s">
        <v>1304</v>
      </c>
      <c r="H676">
        <v>2009</v>
      </c>
      <c r="I676" t="s">
        <v>863</v>
      </c>
      <c r="J676" t="s">
        <v>22</v>
      </c>
      <c r="K676" t="s">
        <v>10583</v>
      </c>
      <c r="L676">
        <v>111</v>
      </c>
      <c r="M676" t="s">
        <v>1311</v>
      </c>
    </row>
    <row r="677" spans="1:14">
      <c r="A677">
        <v>675</v>
      </c>
      <c r="B677" t="s">
        <v>59</v>
      </c>
      <c r="C677">
        <v>68</v>
      </c>
      <c r="D677" t="s">
        <v>10584</v>
      </c>
      <c r="E677" t="s">
        <v>10585</v>
      </c>
      <c r="F677" t="s">
        <v>10586</v>
      </c>
      <c r="G677" t="s">
        <v>10587</v>
      </c>
      <c r="H677">
        <v>2011</v>
      </c>
      <c r="I677" t="s">
        <v>97</v>
      </c>
      <c r="J677" t="s">
        <v>22</v>
      </c>
      <c r="K677" t="s">
        <v>10588</v>
      </c>
      <c r="L677">
        <v>22</v>
      </c>
    </row>
    <row r="678" spans="1:14">
      <c r="A678">
        <v>676</v>
      </c>
      <c r="B678" t="s">
        <v>59</v>
      </c>
      <c r="C678">
        <v>68</v>
      </c>
      <c r="D678" t="s">
        <v>10589</v>
      </c>
      <c r="E678" t="s">
        <v>10590</v>
      </c>
      <c r="F678" t="s">
        <v>10591</v>
      </c>
      <c r="G678" t="s">
        <v>10592</v>
      </c>
      <c r="H678">
        <v>1997</v>
      </c>
      <c r="I678" t="s">
        <v>2508</v>
      </c>
      <c r="J678" t="s">
        <v>102</v>
      </c>
      <c r="K678" t="s">
        <v>10593</v>
      </c>
      <c r="L678">
        <v>20</v>
      </c>
    </row>
    <row r="679" spans="1:14">
      <c r="A679">
        <v>677</v>
      </c>
      <c r="B679" t="s">
        <v>59</v>
      </c>
      <c r="C679">
        <v>68</v>
      </c>
      <c r="D679" t="s">
        <v>10594</v>
      </c>
      <c r="E679" t="s">
        <v>10595</v>
      </c>
      <c r="F679" t="s">
        <v>10596</v>
      </c>
      <c r="G679" t="s">
        <v>939</v>
      </c>
      <c r="H679">
        <v>2007</v>
      </c>
      <c r="I679" t="s">
        <v>97</v>
      </c>
      <c r="J679" t="s">
        <v>22</v>
      </c>
      <c r="K679" t="s">
        <v>10597</v>
      </c>
      <c r="L679">
        <v>100</v>
      </c>
    </row>
    <row r="680" spans="1:14">
      <c r="A680">
        <v>678</v>
      </c>
      <c r="B680" t="s">
        <v>59</v>
      </c>
      <c r="C680">
        <v>68</v>
      </c>
      <c r="D680" t="s">
        <v>10598</v>
      </c>
      <c r="E680" t="s">
        <v>10599</v>
      </c>
      <c r="F680" t="s">
        <v>10600</v>
      </c>
      <c r="G680" t="s">
        <v>10601</v>
      </c>
      <c r="H680">
        <v>1989</v>
      </c>
      <c r="I680" t="s">
        <v>10602</v>
      </c>
      <c r="J680" t="s">
        <v>22</v>
      </c>
      <c r="K680" t="s">
        <v>10603</v>
      </c>
      <c r="L680">
        <v>117</v>
      </c>
      <c r="M680" t="s">
        <v>10604</v>
      </c>
    </row>
    <row r="681" spans="1:14">
      <c r="A681">
        <v>679</v>
      </c>
      <c r="B681" t="s">
        <v>59</v>
      </c>
      <c r="C681">
        <v>68</v>
      </c>
      <c r="D681" t="s">
        <v>10605</v>
      </c>
      <c r="F681" t="s">
        <v>10606</v>
      </c>
      <c r="G681" t="s">
        <v>10607</v>
      </c>
      <c r="J681" t="s">
        <v>22</v>
      </c>
      <c r="L681">
        <v>10</v>
      </c>
      <c r="N681" t="s">
        <v>34</v>
      </c>
    </row>
    <row r="682" spans="1:14">
      <c r="A682">
        <v>680</v>
      </c>
      <c r="B682" t="s">
        <v>59</v>
      </c>
      <c r="C682">
        <v>68</v>
      </c>
      <c r="D682" t="s">
        <v>10608</v>
      </c>
      <c r="E682" t="s">
        <v>10609</v>
      </c>
      <c r="F682" t="s">
        <v>10610</v>
      </c>
      <c r="G682" t="s">
        <v>2684</v>
      </c>
      <c r="H682">
        <v>2007</v>
      </c>
      <c r="I682" t="s">
        <v>863</v>
      </c>
      <c r="J682" t="s">
        <v>22</v>
      </c>
      <c r="K682" t="s">
        <v>10611</v>
      </c>
      <c r="L682">
        <v>32</v>
      </c>
      <c r="M682" t="s">
        <v>10609</v>
      </c>
      <c r="N682" t="s">
        <v>1717</v>
      </c>
    </row>
    <row r="683" spans="1:14">
      <c r="A683">
        <v>681</v>
      </c>
      <c r="B683" t="s">
        <v>386</v>
      </c>
      <c r="C683">
        <v>69</v>
      </c>
      <c r="D683" t="s">
        <v>10612</v>
      </c>
      <c r="E683" t="s">
        <v>10613</v>
      </c>
      <c r="F683" t="s">
        <v>8275</v>
      </c>
      <c r="I683" t="s">
        <v>535</v>
      </c>
      <c r="J683" t="s">
        <v>22</v>
      </c>
      <c r="K683" t="s">
        <v>10614</v>
      </c>
      <c r="L683">
        <v>178</v>
      </c>
      <c r="N683" t="s">
        <v>4501</v>
      </c>
    </row>
    <row r="684" spans="1:14">
      <c r="A684">
        <v>682</v>
      </c>
      <c r="B684" t="s">
        <v>386</v>
      </c>
      <c r="C684">
        <v>69</v>
      </c>
      <c r="D684" t="s">
        <v>10615</v>
      </c>
      <c r="E684" t="s">
        <v>10616</v>
      </c>
      <c r="F684" t="s">
        <v>10617</v>
      </c>
      <c r="G684" t="s">
        <v>4318</v>
      </c>
      <c r="H684">
        <v>2010</v>
      </c>
      <c r="I684" t="s">
        <v>535</v>
      </c>
      <c r="J684" t="s">
        <v>22</v>
      </c>
      <c r="K684" t="s">
        <v>10618</v>
      </c>
      <c r="L684">
        <v>30</v>
      </c>
      <c r="M684" t="s">
        <v>10619</v>
      </c>
    </row>
    <row r="685" spans="1:14">
      <c r="A685">
        <v>683</v>
      </c>
      <c r="B685" t="s">
        <v>386</v>
      </c>
      <c r="C685">
        <v>69</v>
      </c>
      <c r="D685" t="s">
        <v>10620</v>
      </c>
      <c r="F685" t="s">
        <v>10621</v>
      </c>
      <c r="G685" t="s">
        <v>8172</v>
      </c>
      <c r="H685">
        <v>2002</v>
      </c>
      <c r="I685" t="s">
        <v>8832</v>
      </c>
      <c r="J685" t="s">
        <v>22</v>
      </c>
      <c r="L685">
        <v>11</v>
      </c>
      <c r="N685" t="s">
        <v>34</v>
      </c>
    </row>
    <row r="686" spans="1:14">
      <c r="A686">
        <v>684</v>
      </c>
      <c r="B686" t="s">
        <v>386</v>
      </c>
      <c r="C686">
        <v>69</v>
      </c>
      <c r="D686" t="s">
        <v>10622</v>
      </c>
      <c r="E686" t="s">
        <v>10623</v>
      </c>
      <c r="F686" t="s">
        <v>7781</v>
      </c>
      <c r="G686" t="s">
        <v>10624</v>
      </c>
      <c r="H686">
        <v>2000</v>
      </c>
      <c r="I686" t="s">
        <v>863</v>
      </c>
      <c r="J686" t="s">
        <v>22</v>
      </c>
      <c r="K686" t="s">
        <v>10625</v>
      </c>
      <c r="L686">
        <v>19</v>
      </c>
    </row>
    <row r="687" spans="1:14">
      <c r="A687">
        <v>685</v>
      </c>
      <c r="B687" t="s">
        <v>386</v>
      </c>
      <c r="C687">
        <v>69</v>
      </c>
      <c r="D687" t="s">
        <v>10626</v>
      </c>
      <c r="E687" t="s">
        <v>10627</v>
      </c>
      <c r="F687" t="s">
        <v>10628</v>
      </c>
      <c r="G687" t="s">
        <v>10629</v>
      </c>
      <c r="H687">
        <v>2007</v>
      </c>
      <c r="I687" t="s">
        <v>7647</v>
      </c>
      <c r="J687" t="s">
        <v>22</v>
      </c>
      <c r="K687" t="s">
        <v>10630</v>
      </c>
      <c r="L687">
        <v>46</v>
      </c>
    </row>
    <row r="688" spans="1:14">
      <c r="A688">
        <v>686</v>
      </c>
      <c r="B688" t="s">
        <v>386</v>
      </c>
      <c r="C688">
        <v>69</v>
      </c>
      <c r="D688" t="s">
        <v>10631</v>
      </c>
      <c r="E688" t="s">
        <v>10632</v>
      </c>
      <c r="F688" t="s">
        <v>10633</v>
      </c>
      <c r="G688" t="s">
        <v>4318</v>
      </c>
      <c r="H688">
        <v>2002</v>
      </c>
      <c r="I688" t="s">
        <v>535</v>
      </c>
      <c r="J688" t="s">
        <v>22</v>
      </c>
      <c r="K688" t="s">
        <v>10634</v>
      </c>
      <c r="L688">
        <v>20</v>
      </c>
    </row>
    <row r="689" spans="1:14">
      <c r="A689">
        <v>687</v>
      </c>
      <c r="B689" t="s">
        <v>386</v>
      </c>
      <c r="C689">
        <v>69</v>
      </c>
      <c r="D689" t="s">
        <v>10635</v>
      </c>
      <c r="E689" t="s">
        <v>10636</v>
      </c>
      <c r="F689" t="s">
        <v>10637</v>
      </c>
      <c r="G689" t="s">
        <v>7555</v>
      </c>
      <c r="H689">
        <v>1995</v>
      </c>
      <c r="I689" t="s">
        <v>535</v>
      </c>
      <c r="J689" t="s">
        <v>22</v>
      </c>
      <c r="K689" t="s">
        <v>10638</v>
      </c>
      <c r="L689">
        <v>47</v>
      </c>
    </row>
    <row r="690" spans="1:14">
      <c r="A690">
        <v>688</v>
      </c>
      <c r="B690" t="s">
        <v>386</v>
      </c>
      <c r="C690">
        <v>69</v>
      </c>
      <c r="D690" t="s">
        <v>10639</v>
      </c>
      <c r="E690" t="s">
        <v>10640</v>
      </c>
      <c r="F690" t="s">
        <v>10641</v>
      </c>
      <c r="J690" t="s">
        <v>167</v>
      </c>
      <c r="K690" t="s">
        <v>10642</v>
      </c>
      <c r="L690">
        <v>47</v>
      </c>
      <c r="N690" t="s">
        <v>34</v>
      </c>
    </row>
    <row r="691" spans="1:14">
      <c r="A691">
        <v>689</v>
      </c>
      <c r="B691" t="s">
        <v>386</v>
      </c>
      <c r="C691">
        <v>69</v>
      </c>
      <c r="D691" t="s">
        <v>10643</v>
      </c>
      <c r="E691" t="s">
        <v>10644</v>
      </c>
      <c r="F691" t="s">
        <v>10645</v>
      </c>
      <c r="G691" t="s">
        <v>10646</v>
      </c>
      <c r="H691">
        <v>2008</v>
      </c>
      <c r="I691" t="s">
        <v>97</v>
      </c>
      <c r="J691" t="s">
        <v>22</v>
      </c>
      <c r="K691" t="s">
        <v>10647</v>
      </c>
      <c r="L691">
        <v>63</v>
      </c>
      <c r="M691" t="s">
        <v>10648</v>
      </c>
    </row>
    <row r="692" spans="1:14">
      <c r="A692">
        <v>690</v>
      </c>
      <c r="B692" t="s">
        <v>386</v>
      </c>
      <c r="C692">
        <v>69</v>
      </c>
      <c r="D692" t="s">
        <v>10649</v>
      </c>
      <c r="E692" t="s">
        <v>10650</v>
      </c>
      <c r="F692" t="s">
        <v>10651</v>
      </c>
      <c r="G692" t="s">
        <v>2684</v>
      </c>
      <c r="H692">
        <v>2003</v>
      </c>
      <c r="I692" t="s">
        <v>863</v>
      </c>
      <c r="J692" t="s">
        <v>22</v>
      </c>
      <c r="K692" t="s">
        <v>10652</v>
      </c>
      <c r="L692">
        <v>22</v>
      </c>
      <c r="M692" t="s">
        <v>10653</v>
      </c>
    </row>
    <row r="693" spans="1:14">
      <c r="A693">
        <v>691</v>
      </c>
      <c r="B693" t="s">
        <v>130</v>
      </c>
      <c r="C693">
        <v>70</v>
      </c>
      <c r="D693" t="s">
        <v>10654</v>
      </c>
      <c r="E693" t="s">
        <v>10655</v>
      </c>
      <c r="F693" t="s">
        <v>10656</v>
      </c>
      <c r="G693" t="s">
        <v>8408</v>
      </c>
      <c r="H693">
        <v>2011</v>
      </c>
      <c r="I693" t="s">
        <v>97</v>
      </c>
      <c r="J693" t="s">
        <v>22</v>
      </c>
      <c r="K693" t="s">
        <v>10657</v>
      </c>
      <c r="L693">
        <v>84</v>
      </c>
    </row>
    <row r="694" spans="1:14">
      <c r="A694">
        <v>692</v>
      </c>
      <c r="B694" t="s">
        <v>130</v>
      </c>
      <c r="C694">
        <v>70</v>
      </c>
      <c r="D694" t="s">
        <v>10658</v>
      </c>
      <c r="E694" t="s">
        <v>10659</v>
      </c>
      <c r="F694" t="s">
        <v>10660</v>
      </c>
      <c r="G694" t="s">
        <v>9528</v>
      </c>
      <c r="H694">
        <v>2005</v>
      </c>
      <c r="J694" t="s">
        <v>22</v>
      </c>
      <c r="K694" t="s">
        <v>10661</v>
      </c>
      <c r="L694">
        <v>25</v>
      </c>
      <c r="M694" t="s">
        <v>10659</v>
      </c>
      <c r="N694" t="s">
        <v>24</v>
      </c>
    </row>
    <row r="695" spans="1:14">
      <c r="A695">
        <v>693</v>
      </c>
      <c r="B695" t="s">
        <v>130</v>
      </c>
      <c r="C695">
        <v>70</v>
      </c>
      <c r="D695" t="s">
        <v>10662</v>
      </c>
      <c r="E695" t="s">
        <v>10663</v>
      </c>
      <c r="F695" t="s">
        <v>10664</v>
      </c>
      <c r="G695" t="s">
        <v>10665</v>
      </c>
      <c r="H695">
        <v>2003</v>
      </c>
      <c r="J695" t="s">
        <v>22</v>
      </c>
      <c r="K695" t="s">
        <v>10666</v>
      </c>
      <c r="L695">
        <v>35</v>
      </c>
    </row>
    <row r="696" spans="1:14">
      <c r="A696">
        <v>694</v>
      </c>
      <c r="B696" t="s">
        <v>130</v>
      </c>
      <c r="C696">
        <v>70</v>
      </c>
      <c r="D696" t="s">
        <v>10667</v>
      </c>
      <c r="E696" t="s">
        <v>10668</v>
      </c>
      <c r="F696" t="s">
        <v>10669</v>
      </c>
      <c r="G696" t="s">
        <v>1418</v>
      </c>
      <c r="H696">
        <v>2011</v>
      </c>
      <c r="I696" t="s">
        <v>97</v>
      </c>
      <c r="J696" t="s">
        <v>22</v>
      </c>
      <c r="K696" t="s">
        <v>10670</v>
      </c>
      <c r="L696">
        <v>70</v>
      </c>
      <c r="M696" t="s">
        <v>10671</v>
      </c>
    </row>
    <row r="697" spans="1:14">
      <c r="A697">
        <v>695</v>
      </c>
      <c r="B697" t="s">
        <v>130</v>
      </c>
      <c r="C697">
        <v>70</v>
      </c>
      <c r="D697" t="s">
        <v>10672</v>
      </c>
      <c r="E697" t="s">
        <v>10673</v>
      </c>
      <c r="F697" t="s">
        <v>10674</v>
      </c>
      <c r="G697" t="s">
        <v>10675</v>
      </c>
      <c r="H697">
        <v>2000</v>
      </c>
      <c r="I697" t="s">
        <v>7501</v>
      </c>
      <c r="J697" t="s">
        <v>22</v>
      </c>
      <c r="K697" t="s">
        <v>10676</v>
      </c>
      <c r="L697">
        <v>218</v>
      </c>
      <c r="M697" t="s">
        <v>10677</v>
      </c>
    </row>
    <row r="698" spans="1:14">
      <c r="A698">
        <v>696</v>
      </c>
      <c r="B698" t="s">
        <v>130</v>
      </c>
      <c r="C698">
        <v>70</v>
      </c>
      <c r="D698" t="s">
        <v>10678</v>
      </c>
      <c r="E698" t="s">
        <v>10679</v>
      </c>
      <c r="F698" t="s">
        <v>10680</v>
      </c>
      <c r="G698" t="s">
        <v>10681</v>
      </c>
      <c r="H698">
        <v>1997</v>
      </c>
      <c r="I698" t="s">
        <v>2508</v>
      </c>
      <c r="J698" t="s">
        <v>102</v>
      </c>
      <c r="K698" t="s">
        <v>10682</v>
      </c>
      <c r="L698">
        <v>27</v>
      </c>
    </row>
    <row r="699" spans="1:14">
      <c r="A699">
        <v>697</v>
      </c>
      <c r="B699" t="s">
        <v>130</v>
      </c>
      <c r="C699">
        <v>70</v>
      </c>
      <c r="D699" t="s">
        <v>10683</v>
      </c>
      <c r="E699" t="s">
        <v>10684</v>
      </c>
      <c r="F699" t="s">
        <v>10685</v>
      </c>
      <c r="G699" t="s">
        <v>8593</v>
      </c>
      <c r="H699">
        <v>1999</v>
      </c>
      <c r="I699" t="s">
        <v>535</v>
      </c>
      <c r="J699" t="s">
        <v>22</v>
      </c>
      <c r="K699" t="s">
        <v>10686</v>
      </c>
      <c r="L699">
        <v>56</v>
      </c>
    </row>
    <row r="700" spans="1:14">
      <c r="A700">
        <v>698</v>
      </c>
      <c r="B700" t="s">
        <v>130</v>
      </c>
      <c r="C700">
        <v>70</v>
      </c>
      <c r="D700" t="s">
        <v>10687</v>
      </c>
      <c r="E700" t="s">
        <v>10688</v>
      </c>
      <c r="F700" t="s">
        <v>10689</v>
      </c>
      <c r="G700" t="s">
        <v>340</v>
      </c>
      <c r="H700">
        <v>1990</v>
      </c>
      <c r="I700" t="s">
        <v>97</v>
      </c>
      <c r="J700" t="s">
        <v>22</v>
      </c>
      <c r="K700" t="s">
        <v>10690</v>
      </c>
      <c r="L700">
        <v>26</v>
      </c>
    </row>
    <row r="701" spans="1:14">
      <c r="A701">
        <v>699</v>
      </c>
      <c r="B701" t="s">
        <v>130</v>
      </c>
      <c r="C701">
        <v>70</v>
      </c>
      <c r="D701" t="s">
        <v>10691</v>
      </c>
      <c r="E701" t="s">
        <v>10692</v>
      </c>
      <c r="F701" t="s">
        <v>10693</v>
      </c>
      <c r="G701" t="s">
        <v>10694</v>
      </c>
      <c r="H701">
        <v>2005</v>
      </c>
      <c r="I701" t="s">
        <v>863</v>
      </c>
      <c r="J701" t="s">
        <v>22</v>
      </c>
      <c r="K701" t="s">
        <v>10695</v>
      </c>
      <c r="L701">
        <v>20</v>
      </c>
    </row>
    <row r="702" spans="1:14">
      <c r="A702">
        <v>700</v>
      </c>
      <c r="B702" t="s">
        <v>130</v>
      </c>
      <c r="C702">
        <v>70</v>
      </c>
      <c r="D702" t="s">
        <v>10696</v>
      </c>
      <c r="E702" t="s">
        <v>10697</v>
      </c>
      <c r="F702" t="s">
        <v>10698</v>
      </c>
      <c r="G702" t="s">
        <v>10575</v>
      </c>
      <c r="H702">
        <v>2009</v>
      </c>
      <c r="I702" t="s">
        <v>863</v>
      </c>
      <c r="J702" t="s">
        <v>22</v>
      </c>
      <c r="K702" t="s">
        <v>10699</v>
      </c>
      <c r="L702">
        <v>9</v>
      </c>
    </row>
    <row r="703" spans="1:14">
      <c r="A703">
        <v>701</v>
      </c>
      <c r="B703" t="s">
        <v>363</v>
      </c>
      <c r="C703">
        <v>71</v>
      </c>
      <c r="D703" t="s">
        <v>10700</v>
      </c>
      <c r="E703" t="s">
        <v>10701</v>
      </c>
      <c r="F703" t="s">
        <v>10702</v>
      </c>
      <c r="G703" t="s">
        <v>3425</v>
      </c>
      <c r="H703">
        <v>2000</v>
      </c>
      <c r="I703" t="s">
        <v>535</v>
      </c>
      <c r="J703" t="s">
        <v>22</v>
      </c>
      <c r="K703" t="s">
        <v>10703</v>
      </c>
      <c r="L703">
        <v>75</v>
      </c>
    </row>
    <row r="704" spans="1:14">
      <c r="A704">
        <v>702</v>
      </c>
      <c r="B704" t="s">
        <v>363</v>
      </c>
      <c r="C704">
        <v>71</v>
      </c>
      <c r="D704" t="s">
        <v>10704</v>
      </c>
      <c r="E704" t="s">
        <v>10705</v>
      </c>
      <c r="F704" t="s">
        <v>10706</v>
      </c>
      <c r="G704" t="s">
        <v>10707</v>
      </c>
      <c r="H704">
        <v>1991</v>
      </c>
      <c r="J704" t="s">
        <v>22</v>
      </c>
      <c r="K704" t="s">
        <v>10708</v>
      </c>
      <c r="L704">
        <v>60</v>
      </c>
    </row>
    <row r="705" spans="1:14">
      <c r="A705">
        <v>703</v>
      </c>
      <c r="B705" t="s">
        <v>363</v>
      </c>
      <c r="C705">
        <v>71</v>
      </c>
      <c r="D705" t="s">
        <v>10709</v>
      </c>
      <c r="E705" t="s">
        <v>10710</v>
      </c>
      <c r="F705" t="s">
        <v>10711</v>
      </c>
      <c r="G705" t="s">
        <v>10712</v>
      </c>
      <c r="H705">
        <v>1999</v>
      </c>
      <c r="I705" t="s">
        <v>1466</v>
      </c>
      <c r="J705" t="s">
        <v>22</v>
      </c>
      <c r="K705" t="s">
        <v>10713</v>
      </c>
      <c r="L705">
        <v>9</v>
      </c>
    </row>
    <row r="706" spans="1:14">
      <c r="A706">
        <v>704</v>
      </c>
      <c r="B706" t="s">
        <v>363</v>
      </c>
      <c r="C706">
        <v>71</v>
      </c>
      <c r="D706" t="s">
        <v>10714</v>
      </c>
      <c r="E706" t="s">
        <v>10715</v>
      </c>
      <c r="F706" t="s">
        <v>10716</v>
      </c>
      <c r="G706" t="s">
        <v>920</v>
      </c>
      <c r="H706">
        <v>2010</v>
      </c>
      <c r="I706" t="s">
        <v>97</v>
      </c>
      <c r="J706" t="s">
        <v>22</v>
      </c>
      <c r="K706" t="s">
        <v>10717</v>
      </c>
      <c r="L706">
        <v>26</v>
      </c>
    </row>
    <row r="707" spans="1:14">
      <c r="A707">
        <v>705</v>
      </c>
      <c r="B707" t="s">
        <v>363</v>
      </c>
      <c r="C707">
        <v>71</v>
      </c>
      <c r="D707" t="s">
        <v>10718</v>
      </c>
      <c r="E707" t="s">
        <v>10719</v>
      </c>
      <c r="F707" t="s">
        <v>10720</v>
      </c>
      <c r="G707" t="s">
        <v>412</v>
      </c>
      <c r="H707">
        <v>1958</v>
      </c>
      <c r="I707" t="s">
        <v>413</v>
      </c>
      <c r="J707" t="s">
        <v>22</v>
      </c>
      <c r="K707" t="s">
        <v>10721</v>
      </c>
      <c r="L707">
        <v>52</v>
      </c>
    </row>
    <row r="708" spans="1:14">
      <c r="A708">
        <v>706</v>
      </c>
      <c r="B708" t="s">
        <v>363</v>
      </c>
      <c r="C708">
        <v>71</v>
      </c>
      <c r="D708" t="s">
        <v>10722</v>
      </c>
      <c r="E708" t="s">
        <v>10723</v>
      </c>
      <c r="F708" t="s">
        <v>10724</v>
      </c>
      <c r="G708" t="s">
        <v>10725</v>
      </c>
      <c r="H708">
        <v>1997</v>
      </c>
      <c r="I708" t="s">
        <v>1466</v>
      </c>
      <c r="J708" t="s">
        <v>22</v>
      </c>
      <c r="K708" t="s">
        <v>10726</v>
      </c>
      <c r="L708">
        <v>17</v>
      </c>
    </row>
    <row r="709" spans="1:14">
      <c r="A709">
        <v>707</v>
      </c>
      <c r="B709" t="s">
        <v>363</v>
      </c>
      <c r="C709">
        <v>71</v>
      </c>
      <c r="D709" t="s">
        <v>10727</v>
      </c>
      <c r="E709" t="s">
        <v>10728</v>
      </c>
      <c r="F709" t="s">
        <v>10729</v>
      </c>
      <c r="G709" t="s">
        <v>10350</v>
      </c>
      <c r="H709">
        <v>1982</v>
      </c>
      <c r="I709" t="s">
        <v>1466</v>
      </c>
      <c r="J709" t="s">
        <v>22</v>
      </c>
      <c r="K709" t="s">
        <v>10730</v>
      </c>
      <c r="L709">
        <v>14</v>
      </c>
    </row>
    <row r="710" spans="1:14">
      <c r="A710">
        <v>708</v>
      </c>
      <c r="B710" t="s">
        <v>363</v>
      </c>
      <c r="C710">
        <v>71</v>
      </c>
      <c r="D710" t="s">
        <v>10731</v>
      </c>
      <c r="E710" t="s">
        <v>10732</v>
      </c>
      <c r="F710" t="s">
        <v>10733</v>
      </c>
      <c r="G710" t="s">
        <v>9342</v>
      </c>
      <c r="H710">
        <v>2008</v>
      </c>
      <c r="I710" t="s">
        <v>863</v>
      </c>
      <c r="J710" t="s">
        <v>22</v>
      </c>
      <c r="K710" t="s">
        <v>10734</v>
      </c>
      <c r="L710">
        <v>9</v>
      </c>
      <c r="M710" t="s">
        <v>10735</v>
      </c>
    </row>
    <row r="711" spans="1:14">
      <c r="A711">
        <v>709</v>
      </c>
      <c r="B711" t="s">
        <v>363</v>
      </c>
      <c r="C711">
        <v>71</v>
      </c>
      <c r="D711" t="s">
        <v>10736</v>
      </c>
      <c r="E711" t="s">
        <v>10737</v>
      </c>
      <c r="F711" t="s">
        <v>10621</v>
      </c>
      <c r="G711" t="s">
        <v>10738</v>
      </c>
      <c r="H711">
        <v>2000</v>
      </c>
      <c r="I711" t="s">
        <v>1466</v>
      </c>
      <c r="J711" t="s">
        <v>22</v>
      </c>
      <c r="K711" t="s">
        <v>10739</v>
      </c>
      <c r="L711">
        <v>6</v>
      </c>
    </row>
    <row r="712" spans="1:14">
      <c r="A712">
        <v>710</v>
      </c>
      <c r="B712" t="s">
        <v>363</v>
      </c>
      <c r="C712">
        <v>71</v>
      </c>
      <c r="D712" t="s">
        <v>10740</v>
      </c>
      <c r="E712" t="s">
        <v>10741</v>
      </c>
      <c r="F712" t="s">
        <v>10742</v>
      </c>
      <c r="G712" t="s">
        <v>7805</v>
      </c>
      <c r="H712">
        <v>2009</v>
      </c>
      <c r="I712" t="s">
        <v>97</v>
      </c>
      <c r="J712" t="s">
        <v>22</v>
      </c>
      <c r="K712" t="s">
        <v>10743</v>
      </c>
      <c r="L712">
        <v>126</v>
      </c>
      <c r="M712" t="s">
        <v>10744</v>
      </c>
    </row>
    <row r="713" spans="1:14">
      <c r="A713">
        <v>711</v>
      </c>
      <c r="B713" t="s">
        <v>176</v>
      </c>
      <c r="C713">
        <v>72</v>
      </c>
      <c r="D713" t="s">
        <v>10745</v>
      </c>
      <c r="F713" t="s">
        <v>10746</v>
      </c>
      <c r="G713" t="s">
        <v>10747</v>
      </c>
      <c r="J713" t="s">
        <v>102</v>
      </c>
      <c r="L713">
        <v>9</v>
      </c>
      <c r="N713" t="s">
        <v>34</v>
      </c>
    </row>
    <row r="714" spans="1:14">
      <c r="A714">
        <v>712</v>
      </c>
      <c r="B714" t="s">
        <v>176</v>
      </c>
      <c r="C714">
        <v>72</v>
      </c>
      <c r="D714" t="s">
        <v>10748</v>
      </c>
      <c r="E714" t="s">
        <v>10749</v>
      </c>
      <c r="F714" t="s">
        <v>8373</v>
      </c>
      <c r="G714" t="s">
        <v>10750</v>
      </c>
      <c r="H714">
        <v>1981</v>
      </c>
      <c r="I714" t="s">
        <v>7647</v>
      </c>
      <c r="J714" t="s">
        <v>22</v>
      </c>
      <c r="K714" t="s">
        <v>10751</v>
      </c>
      <c r="L714">
        <v>21</v>
      </c>
    </row>
    <row r="715" spans="1:14">
      <c r="A715">
        <v>713</v>
      </c>
      <c r="B715" t="s">
        <v>176</v>
      </c>
      <c r="C715">
        <v>72</v>
      </c>
      <c r="D715" t="s">
        <v>10752</v>
      </c>
      <c r="E715" t="s">
        <v>10753</v>
      </c>
      <c r="F715" t="s">
        <v>7781</v>
      </c>
      <c r="G715" t="s">
        <v>10754</v>
      </c>
      <c r="H715">
        <v>2000</v>
      </c>
      <c r="I715" t="s">
        <v>10755</v>
      </c>
      <c r="J715" t="s">
        <v>22</v>
      </c>
      <c r="K715" t="s">
        <v>10756</v>
      </c>
      <c r="L715">
        <v>18</v>
      </c>
    </row>
    <row r="716" spans="1:14">
      <c r="A716">
        <v>714</v>
      </c>
      <c r="B716" t="s">
        <v>176</v>
      </c>
      <c r="C716">
        <v>72</v>
      </c>
      <c r="D716" t="s">
        <v>10757</v>
      </c>
      <c r="E716" t="s">
        <v>10758</v>
      </c>
      <c r="F716" t="s">
        <v>10759</v>
      </c>
      <c r="G716" t="s">
        <v>20</v>
      </c>
      <c r="H716">
        <v>1973</v>
      </c>
      <c r="I716" t="s">
        <v>1466</v>
      </c>
      <c r="J716" t="s">
        <v>167</v>
      </c>
      <c r="K716" t="s">
        <v>10760</v>
      </c>
      <c r="L716">
        <v>22</v>
      </c>
    </row>
    <row r="717" spans="1:14">
      <c r="A717">
        <v>715</v>
      </c>
      <c r="B717" t="s">
        <v>176</v>
      </c>
      <c r="C717">
        <v>72</v>
      </c>
      <c r="D717" t="s">
        <v>10761</v>
      </c>
      <c r="E717" t="s">
        <v>10762</v>
      </c>
      <c r="F717" t="s">
        <v>10763</v>
      </c>
      <c r="G717" t="s">
        <v>1812</v>
      </c>
      <c r="H717">
        <v>2013</v>
      </c>
      <c r="I717" t="s">
        <v>97</v>
      </c>
      <c r="J717" t="s">
        <v>22</v>
      </c>
      <c r="K717" t="s">
        <v>10764</v>
      </c>
      <c r="L717">
        <v>24</v>
      </c>
    </row>
    <row r="718" spans="1:14">
      <c r="A718">
        <v>716</v>
      </c>
      <c r="B718" t="s">
        <v>176</v>
      </c>
      <c r="C718">
        <v>72</v>
      </c>
      <c r="D718" t="s">
        <v>10765</v>
      </c>
      <c r="E718" t="s">
        <v>10766</v>
      </c>
      <c r="F718" t="s">
        <v>10767</v>
      </c>
      <c r="G718" t="s">
        <v>3401</v>
      </c>
      <c r="H718">
        <v>2006</v>
      </c>
      <c r="I718" t="s">
        <v>10768</v>
      </c>
      <c r="J718" t="s">
        <v>22</v>
      </c>
      <c r="K718" t="s">
        <v>10769</v>
      </c>
      <c r="L718">
        <v>19</v>
      </c>
    </row>
    <row r="719" spans="1:14">
      <c r="A719">
        <v>717</v>
      </c>
      <c r="B719" t="s">
        <v>176</v>
      </c>
      <c r="C719">
        <v>72</v>
      </c>
      <c r="D719" t="s">
        <v>10770</v>
      </c>
      <c r="E719" t="s">
        <v>10771</v>
      </c>
      <c r="F719" t="s">
        <v>10772</v>
      </c>
      <c r="G719" t="s">
        <v>8250</v>
      </c>
      <c r="H719">
        <v>1998</v>
      </c>
      <c r="I719" t="s">
        <v>535</v>
      </c>
      <c r="J719" t="s">
        <v>22</v>
      </c>
      <c r="K719" t="s">
        <v>10773</v>
      </c>
      <c r="L719">
        <v>73</v>
      </c>
      <c r="M719" t="s">
        <v>10774</v>
      </c>
    </row>
    <row r="720" spans="1:14">
      <c r="A720">
        <v>718</v>
      </c>
      <c r="B720" t="s">
        <v>176</v>
      </c>
      <c r="C720">
        <v>72</v>
      </c>
      <c r="D720" t="s">
        <v>10775</v>
      </c>
      <c r="E720" t="s">
        <v>10776</v>
      </c>
      <c r="F720" t="s">
        <v>10777</v>
      </c>
      <c r="G720" t="s">
        <v>3417</v>
      </c>
      <c r="H720">
        <v>1995</v>
      </c>
      <c r="I720" t="s">
        <v>535</v>
      </c>
      <c r="J720" t="s">
        <v>22</v>
      </c>
      <c r="K720" t="s">
        <v>10778</v>
      </c>
      <c r="L720">
        <v>39</v>
      </c>
      <c r="M720" t="s">
        <v>10779</v>
      </c>
    </row>
    <row r="721" spans="1:14">
      <c r="A721">
        <v>719</v>
      </c>
      <c r="B721" t="s">
        <v>176</v>
      </c>
      <c r="C721">
        <v>72</v>
      </c>
      <c r="D721" t="s">
        <v>10780</v>
      </c>
      <c r="F721" t="s">
        <v>7574</v>
      </c>
      <c r="G721" t="s">
        <v>10781</v>
      </c>
      <c r="H721">
        <v>2001</v>
      </c>
      <c r="I721" t="s">
        <v>10782</v>
      </c>
      <c r="J721" t="s">
        <v>22</v>
      </c>
      <c r="L721">
        <v>60</v>
      </c>
      <c r="M721" t="s">
        <v>10783</v>
      </c>
      <c r="N721" t="s">
        <v>34</v>
      </c>
    </row>
    <row r="722" spans="1:14">
      <c r="A722">
        <v>720</v>
      </c>
      <c r="B722" t="s">
        <v>176</v>
      </c>
      <c r="C722">
        <v>72</v>
      </c>
      <c r="D722" t="s">
        <v>10784</v>
      </c>
      <c r="E722" t="s">
        <v>10785</v>
      </c>
      <c r="F722" t="s">
        <v>10786</v>
      </c>
      <c r="G722" t="s">
        <v>10787</v>
      </c>
      <c r="H722">
        <v>2007</v>
      </c>
      <c r="I722" t="s">
        <v>97</v>
      </c>
      <c r="J722" t="s">
        <v>22</v>
      </c>
      <c r="K722" t="s">
        <v>10788</v>
      </c>
      <c r="L722">
        <v>83</v>
      </c>
    </row>
    <row r="723" spans="1:14">
      <c r="A723">
        <v>721</v>
      </c>
      <c r="B723" t="s">
        <v>65</v>
      </c>
      <c r="C723">
        <v>73</v>
      </c>
      <c r="D723" t="s">
        <v>10789</v>
      </c>
      <c r="E723" t="s">
        <v>10790</v>
      </c>
      <c r="F723" t="s">
        <v>10791</v>
      </c>
      <c r="G723" t="s">
        <v>8245</v>
      </c>
      <c r="H723">
        <v>1998</v>
      </c>
      <c r="I723" t="s">
        <v>535</v>
      </c>
      <c r="J723" t="s">
        <v>22</v>
      </c>
      <c r="K723" t="s">
        <v>10792</v>
      </c>
      <c r="L723">
        <v>67</v>
      </c>
    </row>
    <row r="724" spans="1:14">
      <c r="A724">
        <v>722</v>
      </c>
      <c r="B724" t="s">
        <v>65</v>
      </c>
      <c r="C724">
        <v>73</v>
      </c>
      <c r="D724" t="s">
        <v>10793</v>
      </c>
      <c r="E724" t="s">
        <v>10794</v>
      </c>
      <c r="F724" t="s">
        <v>10795</v>
      </c>
      <c r="G724" t="s">
        <v>10796</v>
      </c>
      <c r="H724">
        <v>2001</v>
      </c>
      <c r="I724" t="s">
        <v>97</v>
      </c>
      <c r="J724" t="s">
        <v>22</v>
      </c>
      <c r="K724" t="s">
        <v>10797</v>
      </c>
      <c r="L724">
        <v>115</v>
      </c>
    </row>
    <row r="725" spans="1:14">
      <c r="A725">
        <v>723</v>
      </c>
      <c r="B725" t="s">
        <v>65</v>
      </c>
      <c r="C725">
        <v>73</v>
      </c>
      <c r="D725" t="s">
        <v>10798</v>
      </c>
      <c r="E725" t="s">
        <v>10799</v>
      </c>
      <c r="F725" t="s">
        <v>10800</v>
      </c>
      <c r="G725" t="s">
        <v>10801</v>
      </c>
      <c r="H725">
        <v>2009</v>
      </c>
      <c r="I725" t="s">
        <v>10802</v>
      </c>
      <c r="J725" t="s">
        <v>22</v>
      </c>
      <c r="K725" t="s">
        <v>10803</v>
      </c>
      <c r="L725">
        <v>39</v>
      </c>
      <c r="M725" t="s">
        <v>10799</v>
      </c>
      <c r="N725" t="s">
        <v>24</v>
      </c>
    </row>
    <row r="726" spans="1:14">
      <c r="A726">
        <v>724</v>
      </c>
      <c r="B726" t="s">
        <v>65</v>
      </c>
      <c r="C726">
        <v>73</v>
      </c>
      <c r="D726" t="s">
        <v>10804</v>
      </c>
      <c r="E726" t="s">
        <v>10805</v>
      </c>
      <c r="F726" t="s">
        <v>10806</v>
      </c>
      <c r="G726" t="s">
        <v>10807</v>
      </c>
      <c r="H726">
        <v>2000</v>
      </c>
      <c r="I726" t="s">
        <v>863</v>
      </c>
      <c r="J726" t="s">
        <v>22</v>
      </c>
      <c r="K726" t="s">
        <v>10808</v>
      </c>
      <c r="L726">
        <v>27</v>
      </c>
    </row>
    <row r="727" spans="1:14">
      <c r="A727">
        <v>725</v>
      </c>
      <c r="B727" t="s">
        <v>65</v>
      </c>
      <c r="C727">
        <v>73</v>
      </c>
      <c r="D727" t="s">
        <v>10809</v>
      </c>
      <c r="E727" t="s">
        <v>10810</v>
      </c>
      <c r="F727" t="s">
        <v>10811</v>
      </c>
      <c r="G727" t="s">
        <v>1807</v>
      </c>
      <c r="H727">
        <v>2009</v>
      </c>
      <c r="I727" t="s">
        <v>1388</v>
      </c>
      <c r="J727" t="s">
        <v>22</v>
      </c>
      <c r="K727" t="s">
        <v>10812</v>
      </c>
      <c r="L727">
        <v>16</v>
      </c>
    </row>
    <row r="728" spans="1:14">
      <c r="A728">
        <v>726</v>
      </c>
      <c r="B728" t="s">
        <v>65</v>
      </c>
      <c r="C728">
        <v>73</v>
      </c>
      <c r="D728" t="s">
        <v>10813</v>
      </c>
      <c r="E728" t="s">
        <v>10814</v>
      </c>
      <c r="F728" t="s">
        <v>10815</v>
      </c>
      <c r="G728" t="s">
        <v>10816</v>
      </c>
      <c r="H728">
        <v>1986</v>
      </c>
      <c r="I728" t="s">
        <v>1466</v>
      </c>
      <c r="J728" t="s">
        <v>167</v>
      </c>
      <c r="K728" t="s">
        <v>10817</v>
      </c>
      <c r="L728">
        <v>17</v>
      </c>
    </row>
    <row r="729" spans="1:14">
      <c r="A729">
        <v>727</v>
      </c>
      <c r="B729" t="s">
        <v>65</v>
      </c>
      <c r="C729">
        <v>73</v>
      </c>
      <c r="D729" t="s">
        <v>10818</v>
      </c>
      <c r="F729" t="s">
        <v>10819</v>
      </c>
      <c r="G729" t="s">
        <v>7456</v>
      </c>
      <c r="H729">
        <v>2005</v>
      </c>
      <c r="I729" t="s">
        <v>7525</v>
      </c>
      <c r="J729" t="s">
        <v>22</v>
      </c>
      <c r="L729">
        <v>220</v>
      </c>
      <c r="M729" t="s">
        <v>10820</v>
      </c>
      <c r="N729" t="s">
        <v>34</v>
      </c>
    </row>
    <row r="730" spans="1:14">
      <c r="A730">
        <v>728</v>
      </c>
      <c r="B730" t="s">
        <v>65</v>
      </c>
      <c r="C730">
        <v>73</v>
      </c>
      <c r="D730" t="s">
        <v>10821</v>
      </c>
      <c r="E730" t="s">
        <v>10822</v>
      </c>
      <c r="F730" t="s">
        <v>10823</v>
      </c>
      <c r="I730" t="s">
        <v>1466</v>
      </c>
      <c r="J730" t="s">
        <v>119</v>
      </c>
      <c r="K730" t="s">
        <v>10824</v>
      </c>
      <c r="L730">
        <v>64</v>
      </c>
      <c r="N730" t="s">
        <v>4501</v>
      </c>
    </row>
    <row r="731" spans="1:14">
      <c r="A731">
        <v>729</v>
      </c>
      <c r="B731" t="s">
        <v>65</v>
      </c>
      <c r="C731">
        <v>73</v>
      </c>
      <c r="D731" t="s">
        <v>10825</v>
      </c>
      <c r="E731" t="s">
        <v>10826</v>
      </c>
      <c r="F731" t="s">
        <v>10827</v>
      </c>
      <c r="G731" t="s">
        <v>10828</v>
      </c>
      <c r="H731">
        <v>1978</v>
      </c>
      <c r="I731" t="s">
        <v>5461</v>
      </c>
      <c r="J731" t="s">
        <v>22</v>
      </c>
      <c r="K731" t="s">
        <v>10829</v>
      </c>
      <c r="L731">
        <v>33</v>
      </c>
    </row>
    <row r="732" spans="1:14">
      <c r="A732">
        <v>730</v>
      </c>
      <c r="B732" t="s">
        <v>65</v>
      </c>
      <c r="C732">
        <v>73</v>
      </c>
      <c r="D732" t="s">
        <v>10830</v>
      </c>
      <c r="E732" t="s">
        <v>10831</v>
      </c>
      <c r="F732" t="s">
        <v>10832</v>
      </c>
      <c r="G732" t="s">
        <v>10833</v>
      </c>
      <c r="H732">
        <v>2010</v>
      </c>
      <c r="J732" t="s">
        <v>22</v>
      </c>
      <c r="K732" t="s">
        <v>10834</v>
      </c>
      <c r="L732">
        <v>19</v>
      </c>
      <c r="M732" t="s">
        <v>10835</v>
      </c>
    </row>
    <row r="733" spans="1:14">
      <c r="A733">
        <v>731</v>
      </c>
      <c r="B733" t="s">
        <v>785</v>
      </c>
      <c r="C733">
        <v>74</v>
      </c>
      <c r="D733" t="s">
        <v>10836</v>
      </c>
      <c r="E733" t="s">
        <v>10837</v>
      </c>
      <c r="F733" t="s">
        <v>10838</v>
      </c>
      <c r="G733" t="s">
        <v>10839</v>
      </c>
      <c r="H733">
        <v>2007</v>
      </c>
      <c r="I733" t="s">
        <v>97</v>
      </c>
      <c r="J733" t="s">
        <v>22</v>
      </c>
      <c r="K733" t="s">
        <v>10840</v>
      </c>
      <c r="L733">
        <v>56</v>
      </c>
    </row>
    <row r="734" spans="1:14">
      <c r="A734">
        <v>732</v>
      </c>
      <c r="B734" t="s">
        <v>785</v>
      </c>
      <c r="C734">
        <v>74</v>
      </c>
      <c r="D734" t="s">
        <v>10841</v>
      </c>
      <c r="E734" t="s">
        <v>10842</v>
      </c>
      <c r="F734" t="s">
        <v>10843</v>
      </c>
      <c r="I734" t="s">
        <v>1466</v>
      </c>
      <c r="J734" t="s">
        <v>167</v>
      </c>
      <c r="K734" t="s">
        <v>10844</v>
      </c>
      <c r="L734">
        <v>29</v>
      </c>
      <c r="N734" t="s">
        <v>4501</v>
      </c>
    </row>
    <row r="735" spans="1:14">
      <c r="A735">
        <v>733</v>
      </c>
      <c r="B735" t="s">
        <v>785</v>
      </c>
      <c r="C735">
        <v>74</v>
      </c>
      <c r="D735" t="s">
        <v>10845</v>
      </c>
      <c r="E735" t="s">
        <v>10846</v>
      </c>
      <c r="F735" t="s">
        <v>10847</v>
      </c>
      <c r="G735" t="s">
        <v>7805</v>
      </c>
      <c r="H735">
        <v>2008</v>
      </c>
      <c r="I735" t="s">
        <v>97</v>
      </c>
      <c r="J735" t="s">
        <v>22</v>
      </c>
      <c r="K735" t="s">
        <v>10848</v>
      </c>
      <c r="L735">
        <v>148</v>
      </c>
    </row>
    <row r="736" spans="1:14">
      <c r="A736">
        <v>734</v>
      </c>
      <c r="B736" t="s">
        <v>785</v>
      </c>
      <c r="C736">
        <v>74</v>
      </c>
      <c r="D736" t="s">
        <v>10849</v>
      </c>
      <c r="E736" t="s">
        <v>10850</v>
      </c>
      <c r="F736" t="s">
        <v>10851</v>
      </c>
      <c r="G736" t="s">
        <v>1782</v>
      </c>
      <c r="H736">
        <v>1991</v>
      </c>
      <c r="I736" t="s">
        <v>97</v>
      </c>
      <c r="J736" t="s">
        <v>22</v>
      </c>
      <c r="K736" t="s">
        <v>10852</v>
      </c>
      <c r="L736">
        <v>60</v>
      </c>
      <c r="M736" t="s">
        <v>10853</v>
      </c>
    </row>
    <row r="737" spans="1:14">
      <c r="A737">
        <v>735</v>
      </c>
      <c r="B737" t="s">
        <v>785</v>
      </c>
      <c r="C737">
        <v>74</v>
      </c>
      <c r="D737" t="s">
        <v>10854</v>
      </c>
      <c r="E737" t="s">
        <v>10855</v>
      </c>
      <c r="F737" t="s">
        <v>10856</v>
      </c>
      <c r="G737" t="s">
        <v>7628</v>
      </c>
      <c r="H737">
        <v>2001</v>
      </c>
      <c r="J737" t="s">
        <v>22</v>
      </c>
      <c r="K737" t="s">
        <v>10857</v>
      </c>
      <c r="L737">
        <v>43</v>
      </c>
    </row>
    <row r="738" spans="1:14">
      <c r="A738">
        <v>736</v>
      </c>
      <c r="B738" t="s">
        <v>785</v>
      </c>
      <c r="C738">
        <v>74</v>
      </c>
      <c r="D738" t="s">
        <v>10858</v>
      </c>
      <c r="E738" t="s">
        <v>10859</v>
      </c>
      <c r="F738" t="s">
        <v>10860</v>
      </c>
      <c r="G738" t="s">
        <v>909</v>
      </c>
      <c r="H738">
        <v>2011</v>
      </c>
      <c r="I738" t="s">
        <v>97</v>
      </c>
      <c r="J738" t="s">
        <v>22</v>
      </c>
      <c r="K738" t="s">
        <v>10861</v>
      </c>
      <c r="L738">
        <v>20</v>
      </c>
    </row>
    <row r="739" spans="1:14">
      <c r="A739">
        <v>737</v>
      </c>
      <c r="B739" t="s">
        <v>785</v>
      </c>
      <c r="C739">
        <v>74</v>
      </c>
      <c r="D739" t="s">
        <v>10862</v>
      </c>
      <c r="E739" t="s">
        <v>10863</v>
      </c>
      <c r="F739" t="s">
        <v>10864</v>
      </c>
      <c r="G739" t="s">
        <v>10865</v>
      </c>
      <c r="H739">
        <v>1998</v>
      </c>
      <c r="I739" t="s">
        <v>249</v>
      </c>
      <c r="J739" t="s">
        <v>22</v>
      </c>
      <c r="K739" t="s">
        <v>10866</v>
      </c>
      <c r="L739">
        <v>33</v>
      </c>
    </row>
    <row r="740" spans="1:14">
      <c r="A740">
        <v>738</v>
      </c>
      <c r="B740" t="s">
        <v>785</v>
      </c>
      <c r="C740">
        <v>74</v>
      </c>
      <c r="D740" t="s">
        <v>10867</v>
      </c>
      <c r="E740" t="s">
        <v>10868</v>
      </c>
      <c r="F740" t="s">
        <v>10664</v>
      </c>
      <c r="G740" t="s">
        <v>10869</v>
      </c>
      <c r="H740">
        <v>2000</v>
      </c>
      <c r="I740" t="s">
        <v>863</v>
      </c>
      <c r="J740" t="s">
        <v>22</v>
      </c>
      <c r="K740" t="s">
        <v>10870</v>
      </c>
      <c r="L740">
        <v>31</v>
      </c>
    </row>
    <row r="741" spans="1:14">
      <c r="A741">
        <v>739</v>
      </c>
      <c r="B741" t="s">
        <v>785</v>
      </c>
      <c r="C741">
        <v>74</v>
      </c>
      <c r="D741" t="s">
        <v>10871</v>
      </c>
      <c r="E741" t="s">
        <v>10872</v>
      </c>
      <c r="F741" t="s">
        <v>10873</v>
      </c>
      <c r="G741" t="s">
        <v>7462</v>
      </c>
      <c r="H741">
        <v>1990</v>
      </c>
      <c r="I741" t="s">
        <v>535</v>
      </c>
      <c r="J741" t="s">
        <v>22</v>
      </c>
      <c r="K741" t="s">
        <v>10874</v>
      </c>
      <c r="L741">
        <v>44</v>
      </c>
    </row>
    <row r="742" spans="1:14">
      <c r="A742">
        <v>740</v>
      </c>
      <c r="B742" t="s">
        <v>785</v>
      </c>
      <c r="C742">
        <v>74</v>
      </c>
      <c r="D742" t="s">
        <v>10875</v>
      </c>
      <c r="E742" t="s">
        <v>10876</v>
      </c>
      <c r="F742" t="s">
        <v>10877</v>
      </c>
      <c r="G742" t="s">
        <v>10281</v>
      </c>
      <c r="H742">
        <v>2011</v>
      </c>
      <c r="I742" t="s">
        <v>97</v>
      </c>
      <c r="J742" t="s">
        <v>22</v>
      </c>
      <c r="K742" t="s">
        <v>10878</v>
      </c>
      <c r="L742">
        <v>21</v>
      </c>
    </row>
    <row r="743" spans="1:14">
      <c r="A743">
        <v>741</v>
      </c>
      <c r="B743" t="s">
        <v>225</v>
      </c>
      <c r="C743">
        <v>75</v>
      </c>
      <c r="D743" t="s">
        <v>10879</v>
      </c>
      <c r="E743" t="s">
        <v>10880</v>
      </c>
      <c r="F743" t="s">
        <v>10881</v>
      </c>
      <c r="G743" t="s">
        <v>10882</v>
      </c>
      <c r="H743">
        <v>1996</v>
      </c>
      <c r="I743" t="s">
        <v>535</v>
      </c>
      <c r="J743" t="s">
        <v>22</v>
      </c>
      <c r="K743" t="s">
        <v>10883</v>
      </c>
      <c r="L743">
        <v>24</v>
      </c>
    </row>
    <row r="744" spans="1:14">
      <c r="A744">
        <v>742</v>
      </c>
      <c r="B744" t="s">
        <v>225</v>
      </c>
      <c r="C744">
        <v>75</v>
      </c>
      <c r="D744" t="s">
        <v>10884</v>
      </c>
      <c r="E744" t="s">
        <v>10885</v>
      </c>
      <c r="F744" t="s">
        <v>10886</v>
      </c>
      <c r="G744" t="s">
        <v>3471</v>
      </c>
      <c r="H744">
        <v>1967</v>
      </c>
      <c r="I744" t="s">
        <v>1466</v>
      </c>
      <c r="J744" t="s">
        <v>22</v>
      </c>
      <c r="K744" t="s">
        <v>10887</v>
      </c>
      <c r="L744">
        <v>16</v>
      </c>
      <c r="N744" t="s">
        <v>34</v>
      </c>
    </row>
    <row r="745" spans="1:14">
      <c r="A745">
        <v>743</v>
      </c>
      <c r="B745" t="s">
        <v>225</v>
      </c>
      <c r="C745">
        <v>75</v>
      </c>
      <c r="D745" t="s">
        <v>10888</v>
      </c>
      <c r="E745" t="s">
        <v>10889</v>
      </c>
      <c r="F745" t="s">
        <v>10890</v>
      </c>
      <c r="I745" t="s">
        <v>1466</v>
      </c>
      <c r="J745" t="s">
        <v>119</v>
      </c>
      <c r="K745" t="s">
        <v>10891</v>
      </c>
      <c r="L745">
        <v>75</v>
      </c>
      <c r="N745" t="s">
        <v>4501</v>
      </c>
    </row>
    <row r="746" spans="1:14">
      <c r="A746">
        <v>744</v>
      </c>
      <c r="B746" t="s">
        <v>225</v>
      </c>
      <c r="C746">
        <v>75</v>
      </c>
      <c r="D746" t="s">
        <v>10892</v>
      </c>
      <c r="E746" t="s">
        <v>10893</v>
      </c>
      <c r="F746" t="s">
        <v>10894</v>
      </c>
      <c r="G746" t="s">
        <v>10895</v>
      </c>
      <c r="H746">
        <v>2010</v>
      </c>
      <c r="J746" t="s">
        <v>22</v>
      </c>
      <c r="K746" t="s">
        <v>10896</v>
      </c>
      <c r="L746">
        <v>12</v>
      </c>
      <c r="M746" t="s">
        <v>10897</v>
      </c>
    </row>
    <row r="747" spans="1:14">
      <c r="A747">
        <v>745</v>
      </c>
      <c r="B747" t="s">
        <v>225</v>
      </c>
      <c r="C747">
        <v>75</v>
      </c>
      <c r="D747" t="s">
        <v>10898</v>
      </c>
      <c r="F747" t="s">
        <v>10899</v>
      </c>
      <c r="G747" t="s">
        <v>10900</v>
      </c>
      <c r="J747" t="s">
        <v>7479</v>
      </c>
      <c r="L747">
        <v>69</v>
      </c>
      <c r="N747" t="s">
        <v>34</v>
      </c>
    </row>
    <row r="748" spans="1:14">
      <c r="A748">
        <v>746</v>
      </c>
      <c r="B748" t="s">
        <v>225</v>
      </c>
      <c r="C748">
        <v>75</v>
      </c>
      <c r="D748" t="s">
        <v>10901</v>
      </c>
      <c r="E748" t="s">
        <v>10902</v>
      </c>
      <c r="F748" t="s">
        <v>10903</v>
      </c>
      <c r="G748" t="s">
        <v>10904</v>
      </c>
      <c r="H748">
        <v>1996</v>
      </c>
      <c r="I748" t="s">
        <v>97</v>
      </c>
      <c r="J748" t="s">
        <v>22</v>
      </c>
      <c r="K748" t="s">
        <v>10905</v>
      </c>
      <c r="L748">
        <v>83</v>
      </c>
    </row>
    <row r="749" spans="1:14">
      <c r="A749">
        <v>747</v>
      </c>
      <c r="B749" t="s">
        <v>225</v>
      </c>
      <c r="C749">
        <v>75</v>
      </c>
      <c r="D749" t="s">
        <v>10906</v>
      </c>
      <c r="E749" t="s">
        <v>10907</v>
      </c>
      <c r="F749" t="s">
        <v>10908</v>
      </c>
      <c r="G749" t="s">
        <v>10909</v>
      </c>
      <c r="H749">
        <v>1995</v>
      </c>
      <c r="I749" t="s">
        <v>535</v>
      </c>
      <c r="J749" t="s">
        <v>22</v>
      </c>
      <c r="K749" t="s">
        <v>10910</v>
      </c>
      <c r="L749">
        <v>18</v>
      </c>
      <c r="M749" t="s">
        <v>10911</v>
      </c>
    </row>
    <row r="750" spans="1:14">
      <c r="A750">
        <v>748</v>
      </c>
      <c r="B750" t="s">
        <v>225</v>
      </c>
      <c r="C750">
        <v>75</v>
      </c>
      <c r="D750" t="s">
        <v>10912</v>
      </c>
      <c r="E750" t="s">
        <v>10913</v>
      </c>
      <c r="F750" t="s">
        <v>10914</v>
      </c>
      <c r="G750" t="s">
        <v>7500</v>
      </c>
      <c r="H750">
        <v>2001</v>
      </c>
      <c r="I750" t="s">
        <v>7501</v>
      </c>
      <c r="J750" t="s">
        <v>22</v>
      </c>
      <c r="K750" t="s">
        <v>10915</v>
      </c>
      <c r="L750">
        <v>406</v>
      </c>
      <c r="M750" t="s">
        <v>10916</v>
      </c>
    </row>
    <row r="751" spans="1:14">
      <c r="A751">
        <v>749</v>
      </c>
      <c r="B751" t="s">
        <v>225</v>
      </c>
      <c r="C751">
        <v>75</v>
      </c>
      <c r="D751" t="s">
        <v>10917</v>
      </c>
      <c r="E751" t="s">
        <v>10918</v>
      </c>
      <c r="F751" t="s">
        <v>10919</v>
      </c>
      <c r="G751" t="s">
        <v>8723</v>
      </c>
      <c r="H751">
        <v>1995</v>
      </c>
      <c r="I751" t="s">
        <v>863</v>
      </c>
      <c r="J751" t="s">
        <v>22</v>
      </c>
      <c r="K751" t="s">
        <v>10920</v>
      </c>
      <c r="L751">
        <v>13</v>
      </c>
    </row>
    <row r="752" spans="1:14">
      <c r="A752">
        <v>750</v>
      </c>
      <c r="B752" t="s">
        <v>225</v>
      </c>
      <c r="C752">
        <v>75</v>
      </c>
      <c r="D752" t="s">
        <v>10921</v>
      </c>
      <c r="E752" t="s">
        <v>10922</v>
      </c>
      <c r="F752" t="s">
        <v>10923</v>
      </c>
      <c r="G752" t="s">
        <v>10924</v>
      </c>
      <c r="H752">
        <v>1999</v>
      </c>
      <c r="J752" t="s">
        <v>22</v>
      </c>
      <c r="K752" t="s">
        <v>10925</v>
      </c>
      <c r="L752">
        <v>25</v>
      </c>
    </row>
    <row r="753" spans="1:14">
      <c r="A753">
        <v>751</v>
      </c>
      <c r="B753" t="s">
        <v>92</v>
      </c>
      <c r="C753">
        <v>76</v>
      </c>
      <c r="D753" t="s">
        <v>10926</v>
      </c>
      <c r="E753" t="s">
        <v>10927</v>
      </c>
      <c r="F753" t="s">
        <v>10928</v>
      </c>
      <c r="G753" t="s">
        <v>5921</v>
      </c>
      <c r="H753">
        <v>2010</v>
      </c>
      <c r="J753" t="s">
        <v>22</v>
      </c>
      <c r="K753" t="s">
        <v>10929</v>
      </c>
      <c r="L753">
        <v>22</v>
      </c>
      <c r="M753" t="s">
        <v>10930</v>
      </c>
    </row>
    <row r="754" spans="1:14">
      <c r="A754">
        <v>752</v>
      </c>
      <c r="B754" t="s">
        <v>92</v>
      </c>
      <c r="C754">
        <v>76</v>
      </c>
      <c r="D754" t="s">
        <v>10931</v>
      </c>
      <c r="E754" t="s">
        <v>10932</v>
      </c>
      <c r="F754" t="s">
        <v>10933</v>
      </c>
      <c r="G754" t="s">
        <v>10934</v>
      </c>
      <c r="H754">
        <v>1999</v>
      </c>
      <c r="I754" t="s">
        <v>10935</v>
      </c>
      <c r="J754" t="s">
        <v>22</v>
      </c>
      <c r="K754" t="s">
        <v>10936</v>
      </c>
      <c r="L754">
        <v>27</v>
      </c>
      <c r="M754" t="s">
        <v>10932</v>
      </c>
      <c r="N754" t="s">
        <v>24</v>
      </c>
    </row>
    <row r="755" spans="1:14">
      <c r="A755">
        <v>753</v>
      </c>
      <c r="B755" t="s">
        <v>92</v>
      </c>
      <c r="C755">
        <v>76</v>
      </c>
      <c r="D755" t="s">
        <v>10937</v>
      </c>
      <c r="E755" t="s">
        <v>10938</v>
      </c>
      <c r="F755" t="s">
        <v>10939</v>
      </c>
      <c r="I755" t="s">
        <v>10940</v>
      </c>
      <c r="J755" t="s">
        <v>167</v>
      </c>
      <c r="K755" t="s">
        <v>10941</v>
      </c>
      <c r="L755">
        <v>13</v>
      </c>
      <c r="M755" t="s">
        <v>10938</v>
      </c>
      <c r="N755" t="s">
        <v>4501</v>
      </c>
    </row>
    <row r="756" spans="1:14">
      <c r="A756">
        <v>754</v>
      </c>
      <c r="B756" t="s">
        <v>92</v>
      </c>
      <c r="C756">
        <v>76</v>
      </c>
      <c r="D756" t="s">
        <v>10942</v>
      </c>
      <c r="E756" t="s">
        <v>10943</v>
      </c>
      <c r="F756" t="s">
        <v>10944</v>
      </c>
      <c r="G756" t="s">
        <v>10945</v>
      </c>
      <c r="H756">
        <v>2009</v>
      </c>
      <c r="I756" t="s">
        <v>97</v>
      </c>
      <c r="J756" t="s">
        <v>22</v>
      </c>
      <c r="K756" t="s">
        <v>10946</v>
      </c>
      <c r="L756">
        <v>81</v>
      </c>
    </row>
    <row r="757" spans="1:14">
      <c r="A757">
        <v>755</v>
      </c>
      <c r="B757" t="s">
        <v>92</v>
      </c>
      <c r="C757">
        <v>76</v>
      </c>
      <c r="D757" t="s">
        <v>10947</v>
      </c>
      <c r="E757" t="s">
        <v>10948</v>
      </c>
      <c r="F757" t="s">
        <v>8461</v>
      </c>
      <c r="J757" t="s">
        <v>10949</v>
      </c>
      <c r="K757" t="s">
        <v>10950</v>
      </c>
      <c r="L757">
        <v>120</v>
      </c>
      <c r="M757" t="s">
        <v>10948</v>
      </c>
      <c r="N757" t="s">
        <v>24</v>
      </c>
    </row>
    <row r="758" spans="1:14">
      <c r="A758">
        <v>756</v>
      </c>
      <c r="B758" t="s">
        <v>92</v>
      </c>
      <c r="C758">
        <v>76</v>
      </c>
      <c r="D758" t="s">
        <v>10951</v>
      </c>
      <c r="E758" t="s">
        <v>10952</v>
      </c>
      <c r="F758" t="s">
        <v>10953</v>
      </c>
      <c r="G758" t="s">
        <v>10575</v>
      </c>
      <c r="H758">
        <v>1990</v>
      </c>
      <c r="I758" t="s">
        <v>863</v>
      </c>
      <c r="J758" t="s">
        <v>22</v>
      </c>
      <c r="K758" t="s">
        <v>10954</v>
      </c>
      <c r="L758">
        <v>16</v>
      </c>
      <c r="M758" t="s">
        <v>10955</v>
      </c>
    </row>
    <row r="759" spans="1:14">
      <c r="A759">
        <v>757</v>
      </c>
      <c r="B759" t="s">
        <v>92</v>
      </c>
      <c r="C759">
        <v>76</v>
      </c>
      <c r="D759" t="s">
        <v>10956</v>
      </c>
      <c r="E759" t="s">
        <v>10957</v>
      </c>
      <c r="F759" t="s">
        <v>10958</v>
      </c>
      <c r="G759" t="s">
        <v>10959</v>
      </c>
      <c r="H759">
        <v>2009</v>
      </c>
      <c r="J759" t="s">
        <v>22</v>
      </c>
      <c r="K759" t="s">
        <v>10960</v>
      </c>
      <c r="L759">
        <v>13</v>
      </c>
    </row>
    <row r="760" spans="1:14">
      <c r="A760">
        <v>758</v>
      </c>
      <c r="B760" t="s">
        <v>92</v>
      </c>
      <c r="C760">
        <v>76</v>
      </c>
      <c r="D760" t="s">
        <v>10961</v>
      </c>
      <c r="E760" t="s">
        <v>10962</v>
      </c>
      <c r="F760" t="s">
        <v>10963</v>
      </c>
      <c r="G760" t="s">
        <v>10964</v>
      </c>
      <c r="H760">
        <v>2001</v>
      </c>
      <c r="I760" t="s">
        <v>535</v>
      </c>
      <c r="J760" t="s">
        <v>22</v>
      </c>
      <c r="K760" t="s">
        <v>10965</v>
      </c>
      <c r="L760">
        <v>60</v>
      </c>
    </row>
    <row r="761" spans="1:14">
      <c r="A761">
        <v>759</v>
      </c>
      <c r="B761" t="s">
        <v>92</v>
      </c>
      <c r="C761">
        <v>76</v>
      </c>
      <c r="D761" t="s">
        <v>10966</v>
      </c>
      <c r="E761" t="s">
        <v>10967</v>
      </c>
      <c r="F761" t="s">
        <v>10968</v>
      </c>
      <c r="I761" t="s">
        <v>5943</v>
      </c>
      <c r="J761" t="s">
        <v>167</v>
      </c>
      <c r="K761" t="s">
        <v>10969</v>
      </c>
      <c r="L761">
        <v>26</v>
      </c>
    </row>
    <row r="762" spans="1:14">
      <c r="A762">
        <v>760</v>
      </c>
      <c r="B762" t="s">
        <v>92</v>
      </c>
      <c r="C762">
        <v>76</v>
      </c>
      <c r="D762" t="s">
        <v>10970</v>
      </c>
      <c r="E762" t="s">
        <v>10971</v>
      </c>
      <c r="F762" t="s">
        <v>10972</v>
      </c>
      <c r="G762" t="s">
        <v>8152</v>
      </c>
      <c r="H762">
        <v>2002</v>
      </c>
      <c r="I762" t="s">
        <v>97</v>
      </c>
      <c r="J762" t="s">
        <v>22</v>
      </c>
      <c r="K762" t="s">
        <v>10973</v>
      </c>
      <c r="L762">
        <v>42</v>
      </c>
    </row>
    <row r="763" spans="1:14">
      <c r="A763">
        <v>761</v>
      </c>
      <c r="B763" t="s">
        <v>804</v>
      </c>
      <c r="C763">
        <v>77</v>
      </c>
      <c r="D763" t="s">
        <v>10974</v>
      </c>
      <c r="E763" t="s">
        <v>10975</v>
      </c>
      <c r="F763" t="s">
        <v>10976</v>
      </c>
      <c r="G763" t="s">
        <v>10977</v>
      </c>
      <c r="H763">
        <v>1988</v>
      </c>
      <c r="I763" t="s">
        <v>863</v>
      </c>
      <c r="J763" t="s">
        <v>22</v>
      </c>
      <c r="K763" t="s">
        <v>10978</v>
      </c>
      <c r="L763">
        <v>21</v>
      </c>
    </row>
    <row r="764" spans="1:14">
      <c r="A764">
        <v>762</v>
      </c>
      <c r="B764" t="s">
        <v>804</v>
      </c>
      <c r="C764">
        <v>77</v>
      </c>
      <c r="D764" t="s">
        <v>10979</v>
      </c>
      <c r="E764" t="s">
        <v>10980</v>
      </c>
      <c r="F764" t="s">
        <v>10981</v>
      </c>
      <c r="G764" t="s">
        <v>10982</v>
      </c>
      <c r="H764">
        <v>2003</v>
      </c>
      <c r="I764" t="s">
        <v>535</v>
      </c>
      <c r="J764" t="s">
        <v>22</v>
      </c>
      <c r="K764" t="s">
        <v>10983</v>
      </c>
      <c r="L764">
        <v>74</v>
      </c>
    </row>
    <row r="765" spans="1:14">
      <c r="A765">
        <v>763</v>
      </c>
      <c r="B765" t="s">
        <v>804</v>
      </c>
      <c r="C765">
        <v>77</v>
      </c>
      <c r="D765" t="s">
        <v>10984</v>
      </c>
      <c r="E765" t="s">
        <v>10985</v>
      </c>
      <c r="F765" t="s">
        <v>10986</v>
      </c>
      <c r="J765" t="s">
        <v>119</v>
      </c>
      <c r="K765" t="s">
        <v>10987</v>
      </c>
      <c r="L765">
        <v>29</v>
      </c>
      <c r="N765" t="s">
        <v>4501</v>
      </c>
    </row>
    <row r="766" spans="1:14">
      <c r="A766">
        <v>764</v>
      </c>
      <c r="B766" t="s">
        <v>804</v>
      </c>
      <c r="C766">
        <v>77</v>
      </c>
      <c r="D766" t="s">
        <v>10988</v>
      </c>
      <c r="E766" t="s">
        <v>10989</v>
      </c>
      <c r="F766" t="s">
        <v>8407</v>
      </c>
      <c r="G766" t="s">
        <v>920</v>
      </c>
      <c r="H766">
        <v>2012</v>
      </c>
      <c r="I766" t="s">
        <v>97</v>
      </c>
      <c r="J766" t="s">
        <v>22</v>
      </c>
      <c r="K766" t="s">
        <v>10990</v>
      </c>
      <c r="L766">
        <v>27</v>
      </c>
    </row>
    <row r="767" spans="1:14">
      <c r="A767">
        <v>765</v>
      </c>
      <c r="B767" t="s">
        <v>804</v>
      </c>
      <c r="C767">
        <v>77</v>
      </c>
      <c r="D767" t="s">
        <v>10991</v>
      </c>
      <c r="E767" t="s">
        <v>10992</v>
      </c>
      <c r="F767" t="s">
        <v>10993</v>
      </c>
      <c r="G767" t="s">
        <v>9473</v>
      </c>
      <c r="H767">
        <v>2010</v>
      </c>
      <c r="I767" t="s">
        <v>97</v>
      </c>
      <c r="J767" t="s">
        <v>22</v>
      </c>
      <c r="K767" t="s">
        <v>10994</v>
      </c>
      <c r="L767">
        <v>22</v>
      </c>
    </row>
    <row r="768" spans="1:14">
      <c r="A768">
        <v>766</v>
      </c>
      <c r="B768" t="s">
        <v>804</v>
      </c>
      <c r="C768">
        <v>77</v>
      </c>
      <c r="D768" t="s">
        <v>10995</v>
      </c>
      <c r="E768" t="s">
        <v>10996</v>
      </c>
      <c r="F768" t="s">
        <v>10997</v>
      </c>
      <c r="G768" t="s">
        <v>9909</v>
      </c>
      <c r="H768">
        <v>1994</v>
      </c>
      <c r="I768" t="s">
        <v>863</v>
      </c>
      <c r="J768" t="s">
        <v>22</v>
      </c>
      <c r="K768" t="s">
        <v>10998</v>
      </c>
      <c r="L768">
        <v>100</v>
      </c>
    </row>
    <row r="769" spans="1:14">
      <c r="A769">
        <v>767</v>
      </c>
      <c r="B769" t="s">
        <v>804</v>
      </c>
      <c r="C769">
        <v>77</v>
      </c>
      <c r="D769" t="s">
        <v>10999</v>
      </c>
      <c r="E769" t="s">
        <v>11000</v>
      </c>
      <c r="F769" t="s">
        <v>11001</v>
      </c>
      <c r="G769" t="s">
        <v>2674</v>
      </c>
      <c r="H769">
        <v>2008</v>
      </c>
      <c r="I769" t="s">
        <v>97</v>
      </c>
      <c r="J769" t="s">
        <v>22</v>
      </c>
      <c r="K769" t="s">
        <v>11002</v>
      </c>
      <c r="L769">
        <v>31</v>
      </c>
    </row>
    <row r="770" spans="1:14">
      <c r="A770">
        <v>768</v>
      </c>
      <c r="B770" t="s">
        <v>804</v>
      </c>
      <c r="C770">
        <v>77</v>
      </c>
      <c r="D770" t="s">
        <v>11003</v>
      </c>
      <c r="E770" t="s">
        <v>11004</v>
      </c>
      <c r="F770" t="s">
        <v>11005</v>
      </c>
      <c r="G770" t="s">
        <v>8949</v>
      </c>
      <c r="H770">
        <v>1972</v>
      </c>
      <c r="I770" t="s">
        <v>7647</v>
      </c>
      <c r="J770" t="s">
        <v>22</v>
      </c>
      <c r="K770" t="s">
        <v>11006</v>
      </c>
      <c r="L770">
        <v>21</v>
      </c>
    </row>
    <row r="771" spans="1:14">
      <c r="A771">
        <v>769</v>
      </c>
      <c r="B771" t="s">
        <v>804</v>
      </c>
      <c r="C771">
        <v>77</v>
      </c>
      <c r="D771" t="s">
        <v>11007</v>
      </c>
      <c r="E771" t="s">
        <v>11008</v>
      </c>
      <c r="F771" t="s">
        <v>11009</v>
      </c>
      <c r="G771" t="s">
        <v>7555</v>
      </c>
      <c r="H771">
        <v>1985</v>
      </c>
      <c r="I771" t="s">
        <v>535</v>
      </c>
      <c r="J771" t="s">
        <v>22</v>
      </c>
      <c r="K771" t="s">
        <v>11010</v>
      </c>
      <c r="L771">
        <v>31</v>
      </c>
    </row>
    <row r="772" spans="1:14">
      <c r="A772">
        <v>770</v>
      </c>
      <c r="B772" t="s">
        <v>804</v>
      </c>
      <c r="C772">
        <v>77</v>
      </c>
      <c r="D772" t="s">
        <v>11011</v>
      </c>
      <c r="E772" t="s">
        <v>11012</v>
      </c>
      <c r="F772" t="s">
        <v>11013</v>
      </c>
      <c r="G772" t="s">
        <v>7555</v>
      </c>
      <c r="H772">
        <v>1976</v>
      </c>
      <c r="I772" t="s">
        <v>535</v>
      </c>
      <c r="J772" t="s">
        <v>22</v>
      </c>
      <c r="K772" t="s">
        <v>11014</v>
      </c>
      <c r="L772">
        <v>26</v>
      </c>
    </row>
    <row r="773" spans="1:14">
      <c r="A773">
        <v>771</v>
      </c>
      <c r="B773" t="s">
        <v>70</v>
      </c>
      <c r="C773">
        <v>78</v>
      </c>
      <c r="D773" t="s">
        <v>11015</v>
      </c>
      <c r="E773" t="s">
        <v>11016</v>
      </c>
      <c r="F773" t="s">
        <v>11017</v>
      </c>
      <c r="G773" t="s">
        <v>909</v>
      </c>
      <c r="H773">
        <v>1994</v>
      </c>
      <c r="I773" t="s">
        <v>97</v>
      </c>
      <c r="J773" t="s">
        <v>22</v>
      </c>
      <c r="K773" t="s">
        <v>11018</v>
      </c>
      <c r="L773">
        <v>64</v>
      </c>
    </row>
    <row r="774" spans="1:14">
      <c r="A774">
        <v>772</v>
      </c>
      <c r="B774" t="s">
        <v>70</v>
      </c>
      <c r="C774">
        <v>78</v>
      </c>
      <c r="D774" t="s">
        <v>11019</v>
      </c>
      <c r="E774" t="s">
        <v>11020</v>
      </c>
      <c r="F774" t="s">
        <v>11021</v>
      </c>
      <c r="G774" t="s">
        <v>11022</v>
      </c>
      <c r="H774">
        <v>2005</v>
      </c>
      <c r="J774" t="s">
        <v>22</v>
      </c>
      <c r="K774" t="s">
        <v>11023</v>
      </c>
      <c r="L774">
        <v>43</v>
      </c>
    </row>
    <row r="775" spans="1:14">
      <c r="A775">
        <v>773</v>
      </c>
      <c r="B775" t="s">
        <v>70</v>
      </c>
      <c r="C775">
        <v>78</v>
      </c>
      <c r="D775" t="s">
        <v>11024</v>
      </c>
      <c r="E775" t="s">
        <v>11025</v>
      </c>
      <c r="F775" t="s">
        <v>9223</v>
      </c>
      <c r="G775" t="s">
        <v>10103</v>
      </c>
      <c r="H775">
        <v>2009</v>
      </c>
      <c r="I775" t="s">
        <v>97</v>
      </c>
      <c r="J775" t="s">
        <v>22</v>
      </c>
      <c r="K775" t="s">
        <v>11026</v>
      </c>
      <c r="L775">
        <v>31</v>
      </c>
    </row>
    <row r="776" spans="1:14">
      <c r="A776">
        <v>774</v>
      </c>
      <c r="B776" t="s">
        <v>70</v>
      </c>
      <c r="C776">
        <v>78</v>
      </c>
      <c r="D776" t="s">
        <v>11027</v>
      </c>
      <c r="E776" t="s">
        <v>11028</v>
      </c>
      <c r="F776" t="s">
        <v>11029</v>
      </c>
      <c r="G776" t="s">
        <v>11030</v>
      </c>
      <c r="H776">
        <v>1969</v>
      </c>
      <c r="I776" t="s">
        <v>7647</v>
      </c>
      <c r="J776" t="s">
        <v>22</v>
      </c>
      <c r="K776" t="s">
        <v>11031</v>
      </c>
      <c r="L776">
        <v>23</v>
      </c>
    </row>
    <row r="777" spans="1:14">
      <c r="A777">
        <v>775</v>
      </c>
      <c r="B777" t="s">
        <v>70</v>
      </c>
      <c r="C777">
        <v>78</v>
      </c>
      <c r="D777" t="s">
        <v>11032</v>
      </c>
      <c r="E777" t="s">
        <v>11033</v>
      </c>
      <c r="F777" t="s">
        <v>11034</v>
      </c>
      <c r="G777" t="s">
        <v>11035</v>
      </c>
      <c r="H777">
        <v>2004</v>
      </c>
      <c r="I777" t="s">
        <v>551</v>
      </c>
      <c r="J777" t="s">
        <v>22</v>
      </c>
      <c r="K777" t="s">
        <v>11036</v>
      </c>
      <c r="L777">
        <v>17</v>
      </c>
    </row>
    <row r="778" spans="1:14">
      <c r="A778">
        <v>776</v>
      </c>
      <c r="B778" t="s">
        <v>70</v>
      </c>
      <c r="C778">
        <v>78</v>
      </c>
      <c r="D778" t="s">
        <v>11037</v>
      </c>
      <c r="E778" t="s">
        <v>11038</v>
      </c>
      <c r="F778" t="s">
        <v>11039</v>
      </c>
      <c r="G778" t="s">
        <v>2573</v>
      </c>
      <c r="H778">
        <v>1991</v>
      </c>
      <c r="I778" t="s">
        <v>7671</v>
      </c>
      <c r="J778" t="s">
        <v>22</v>
      </c>
      <c r="K778" t="s">
        <v>11040</v>
      </c>
      <c r="L778">
        <v>19</v>
      </c>
    </row>
    <row r="779" spans="1:14">
      <c r="A779">
        <v>777</v>
      </c>
      <c r="B779" t="s">
        <v>70</v>
      </c>
      <c r="C779">
        <v>78</v>
      </c>
      <c r="D779" t="s">
        <v>11041</v>
      </c>
      <c r="E779" t="s">
        <v>11042</v>
      </c>
      <c r="F779" t="s">
        <v>11043</v>
      </c>
      <c r="G779" t="s">
        <v>11044</v>
      </c>
      <c r="H779">
        <v>2000</v>
      </c>
      <c r="I779" t="s">
        <v>7647</v>
      </c>
      <c r="J779" t="s">
        <v>22</v>
      </c>
      <c r="K779" t="s">
        <v>11045</v>
      </c>
      <c r="L779">
        <v>92</v>
      </c>
    </row>
    <row r="780" spans="1:14">
      <c r="A780">
        <v>778</v>
      </c>
      <c r="B780" t="s">
        <v>70</v>
      </c>
      <c r="C780">
        <v>78</v>
      </c>
      <c r="D780" t="s">
        <v>11046</v>
      </c>
      <c r="E780" t="s">
        <v>11047</v>
      </c>
      <c r="F780" t="s">
        <v>11048</v>
      </c>
      <c r="G780" t="s">
        <v>9417</v>
      </c>
      <c r="H780">
        <v>2010</v>
      </c>
      <c r="I780" t="s">
        <v>97</v>
      </c>
      <c r="J780" t="s">
        <v>22</v>
      </c>
      <c r="K780" t="s">
        <v>11049</v>
      </c>
      <c r="L780">
        <v>28</v>
      </c>
      <c r="M780" t="s">
        <v>11050</v>
      </c>
    </row>
    <row r="781" spans="1:14">
      <c r="A781">
        <v>779</v>
      </c>
      <c r="B781" t="s">
        <v>70</v>
      </c>
      <c r="C781">
        <v>78</v>
      </c>
      <c r="D781" t="s">
        <v>11051</v>
      </c>
      <c r="E781" t="s">
        <v>11052</v>
      </c>
      <c r="F781" t="s">
        <v>11053</v>
      </c>
      <c r="J781" t="s">
        <v>167</v>
      </c>
      <c r="K781" t="s">
        <v>11054</v>
      </c>
      <c r="L781">
        <v>75</v>
      </c>
      <c r="M781" t="s">
        <v>11055</v>
      </c>
      <c r="N781" t="s">
        <v>4501</v>
      </c>
    </row>
    <row r="782" spans="1:14">
      <c r="A782">
        <v>780</v>
      </c>
      <c r="B782" t="s">
        <v>70</v>
      </c>
      <c r="C782">
        <v>78</v>
      </c>
      <c r="D782" t="s">
        <v>11056</v>
      </c>
      <c r="E782" t="s">
        <v>11057</v>
      </c>
      <c r="F782" t="s">
        <v>11058</v>
      </c>
      <c r="G782" t="s">
        <v>11059</v>
      </c>
      <c r="H782">
        <v>2005</v>
      </c>
      <c r="I782" t="s">
        <v>378</v>
      </c>
      <c r="J782" t="s">
        <v>22</v>
      </c>
      <c r="K782" t="s">
        <v>11060</v>
      </c>
      <c r="L782">
        <v>52</v>
      </c>
      <c r="M782" t="s">
        <v>11061</v>
      </c>
    </row>
    <row r="783" spans="1:14">
      <c r="A783">
        <v>781</v>
      </c>
      <c r="B783" t="s">
        <v>2391</v>
      </c>
      <c r="C783">
        <v>79</v>
      </c>
      <c r="D783" t="s">
        <v>11062</v>
      </c>
      <c r="E783" t="s">
        <v>11063</v>
      </c>
      <c r="F783" t="s">
        <v>11064</v>
      </c>
      <c r="G783" t="s">
        <v>11065</v>
      </c>
      <c r="H783">
        <v>2005</v>
      </c>
      <c r="I783" t="s">
        <v>97</v>
      </c>
      <c r="J783" t="s">
        <v>22</v>
      </c>
      <c r="K783" t="s">
        <v>11066</v>
      </c>
      <c r="L783">
        <v>56</v>
      </c>
    </row>
    <row r="784" spans="1:14">
      <c r="A784">
        <v>782</v>
      </c>
      <c r="B784" t="s">
        <v>2391</v>
      </c>
      <c r="C784">
        <v>79</v>
      </c>
      <c r="D784" t="s">
        <v>11067</v>
      </c>
      <c r="F784" t="s">
        <v>11068</v>
      </c>
      <c r="I784" t="s">
        <v>7462</v>
      </c>
      <c r="J784" t="s">
        <v>22</v>
      </c>
      <c r="L784">
        <v>9</v>
      </c>
      <c r="N784" t="s">
        <v>34</v>
      </c>
    </row>
    <row r="785" spans="1:14">
      <c r="A785">
        <v>783</v>
      </c>
      <c r="B785" t="s">
        <v>2391</v>
      </c>
      <c r="C785">
        <v>79</v>
      </c>
      <c r="D785" t="s">
        <v>11069</v>
      </c>
      <c r="E785" t="s">
        <v>11070</v>
      </c>
      <c r="F785" t="s">
        <v>11071</v>
      </c>
      <c r="G785" t="s">
        <v>1629</v>
      </c>
      <c r="H785">
        <v>2005</v>
      </c>
      <c r="I785" t="s">
        <v>249</v>
      </c>
      <c r="J785" t="s">
        <v>22</v>
      </c>
      <c r="K785" t="s">
        <v>11072</v>
      </c>
      <c r="L785">
        <v>109</v>
      </c>
      <c r="M785" t="s">
        <v>11073</v>
      </c>
    </row>
    <row r="786" spans="1:14">
      <c r="A786">
        <v>784</v>
      </c>
      <c r="B786" t="s">
        <v>2391</v>
      </c>
      <c r="C786">
        <v>79</v>
      </c>
      <c r="D786" t="s">
        <v>11074</v>
      </c>
      <c r="F786" t="s">
        <v>11075</v>
      </c>
      <c r="G786" t="s">
        <v>11076</v>
      </c>
      <c r="J786" t="s">
        <v>167</v>
      </c>
      <c r="L786">
        <v>15</v>
      </c>
      <c r="N786" t="s">
        <v>34</v>
      </c>
    </row>
    <row r="787" spans="1:14">
      <c r="A787">
        <v>785</v>
      </c>
      <c r="B787" t="s">
        <v>2391</v>
      </c>
      <c r="C787">
        <v>79</v>
      </c>
      <c r="D787" t="s">
        <v>11077</v>
      </c>
      <c r="E787" t="s">
        <v>11078</v>
      </c>
      <c r="F787" t="s">
        <v>11079</v>
      </c>
      <c r="G787" t="s">
        <v>11080</v>
      </c>
      <c r="H787">
        <v>2008</v>
      </c>
      <c r="I787" t="s">
        <v>7671</v>
      </c>
      <c r="J787" t="s">
        <v>22</v>
      </c>
      <c r="K787" t="s">
        <v>11081</v>
      </c>
      <c r="L787">
        <v>32</v>
      </c>
      <c r="M787" t="s">
        <v>11082</v>
      </c>
    </row>
    <row r="788" spans="1:14">
      <c r="A788">
        <v>786</v>
      </c>
      <c r="B788" t="s">
        <v>2391</v>
      </c>
      <c r="C788">
        <v>79</v>
      </c>
      <c r="D788" t="s">
        <v>11083</v>
      </c>
      <c r="F788" t="s">
        <v>11084</v>
      </c>
      <c r="G788" t="s">
        <v>11085</v>
      </c>
      <c r="J788" t="s">
        <v>22</v>
      </c>
      <c r="L788">
        <v>7</v>
      </c>
      <c r="N788" t="s">
        <v>34</v>
      </c>
    </row>
    <row r="789" spans="1:14">
      <c r="A789">
        <v>787</v>
      </c>
      <c r="B789" t="s">
        <v>2391</v>
      </c>
      <c r="C789">
        <v>79</v>
      </c>
      <c r="D789" t="s">
        <v>11086</v>
      </c>
      <c r="F789" t="s">
        <v>11087</v>
      </c>
      <c r="G789" t="s">
        <v>11088</v>
      </c>
      <c r="J789" t="s">
        <v>22</v>
      </c>
      <c r="L789">
        <v>16</v>
      </c>
      <c r="N789" t="s">
        <v>34</v>
      </c>
    </row>
    <row r="790" spans="1:14">
      <c r="A790">
        <v>788</v>
      </c>
      <c r="B790" t="s">
        <v>2391</v>
      </c>
      <c r="C790">
        <v>79</v>
      </c>
      <c r="D790" t="s">
        <v>11089</v>
      </c>
      <c r="E790" t="s">
        <v>11090</v>
      </c>
      <c r="F790" t="s">
        <v>11091</v>
      </c>
      <c r="G790" t="s">
        <v>8112</v>
      </c>
      <c r="H790">
        <v>1979</v>
      </c>
      <c r="I790" t="s">
        <v>535</v>
      </c>
      <c r="J790" t="s">
        <v>22</v>
      </c>
      <c r="K790" t="s">
        <v>11092</v>
      </c>
      <c r="L790">
        <v>81</v>
      </c>
    </row>
    <row r="791" spans="1:14">
      <c r="A791">
        <v>789</v>
      </c>
      <c r="B791" t="s">
        <v>2391</v>
      </c>
      <c r="C791">
        <v>79</v>
      </c>
      <c r="D791" t="s">
        <v>11093</v>
      </c>
      <c r="E791" t="s">
        <v>11094</v>
      </c>
      <c r="F791" t="s">
        <v>9223</v>
      </c>
      <c r="G791" t="s">
        <v>11095</v>
      </c>
      <c r="H791">
        <v>2009</v>
      </c>
      <c r="I791" t="s">
        <v>11096</v>
      </c>
      <c r="J791" t="s">
        <v>22</v>
      </c>
      <c r="K791" t="s">
        <v>11097</v>
      </c>
      <c r="L791">
        <v>21</v>
      </c>
    </row>
    <row r="792" spans="1:14">
      <c r="A792">
        <v>790</v>
      </c>
      <c r="B792" t="s">
        <v>2391</v>
      </c>
      <c r="C792">
        <v>79</v>
      </c>
      <c r="D792" t="s">
        <v>11098</v>
      </c>
      <c r="E792" t="s">
        <v>11099</v>
      </c>
      <c r="F792" t="s">
        <v>11100</v>
      </c>
      <c r="G792" t="s">
        <v>534</v>
      </c>
      <c r="H792">
        <v>1997</v>
      </c>
      <c r="I792" t="s">
        <v>535</v>
      </c>
      <c r="J792" t="s">
        <v>22</v>
      </c>
      <c r="K792" t="s">
        <v>11101</v>
      </c>
      <c r="L792">
        <v>72</v>
      </c>
    </row>
    <row r="793" spans="1:14">
      <c r="A793">
        <v>791</v>
      </c>
      <c r="B793" t="s">
        <v>204</v>
      </c>
      <c r="C793">
        <v>80</v>
      </c>
      <c r="D793" t="s">
        <v>11102</v>
      </c>
      <c r="E793" t="s">
        <v>11103</v>
      </c>
      <c r="F793" t="s">
        <v>11104</v>
      </c>
      <c r="G793" t="s">
        <v>8606</v>
      </c>
      <c r="H793">
        <v>1964</v>
      </c>
      <c r="I793" t="s">
        <v>535</v>
      </c>
      <c r="J793" t="s">
        <v>22</v>
      </c>
      <c r="K793" t="s">
        <v>11105</v>
      </c>
      <c r="L793">
        <v>18</v>
      </c>
    </row>
    <row r="794" spans="1:14">
      <c r="A794">
        <v>792</v>
      </c>
      <c r="B794" t="s">
        <v>204</v>
      </c>
      <c r="C794">
        <v>80</v>
      </c>
      <c r="D794" t="s">
        <v>11106</v>
      </c>
      <c r="E794" t="s">
        <v>11107</v>
      </c>
      <c r="F794" t="s">
        <v>11108</v>
      </c>
      <c r="G794" t="s">
        <v>9473</v>
      </c>
      <c r="H794">
        <v>2012</v>
      </c>
      <c r="I794" t="s">
        <v>97</v>
      </c>
      <c r="J794" t="s">
        <v>22</v>
      </c>
      <c r="K794" t="s">
        <v>11109</v>
      </c>
      <c r="L794">
        <v>21</v>
      </c>
    </row>
    <row r="795" spans="1:14">
      <c r="A795">
        <v>793</v>
      </c>
      <c r="B795" t="s">
        <v>204</v>
      </c>
      <c r="C795">
        <v>80</v>
      </c>
      <c r="D795" t="s">
        <v>11110</v>
      </c>
      <c r="E795" t="s">
        <v>11111</v>
      </c>
      <c r="F795" t="s">
        <v>11112</v>
      </c>
      <c r="G795" t="s">
        <v>8723</v>
      </c>
      <c r="H795">
        <v>1984</v>
      </c>
      <c r="I795" t="s">
        <v>863</v>
      </c>
      <c r="J795" t="s">
        <v>22</v>
      </c>
      <c r="K795" t="s">
        <v>11113</v>
      </c>
      <c r="L795">
        <v>42</v>
      </c>
    </row>
    <row r="796" spans="1:14">
      <c r="A796">
        <v>794</v>
      </c>
      <c r="B796" t="s">
        <v>204</v>
      </c>
      <c r="C796">
        <v>80</v>
      </c>
      <c r="D796" t="s">
        <v>11114</v>
      </c>
      <c r="E796" t="s">
        <v>11115</v>
      </c>
      <c r="F796" t="s">
        <v>11116</v>
      </c>
      <c r="G796" t="s">
        <v>7555</v>
      </c>
      <c r="H796">
        <v>1985</v>
      </c>
      <c r="I796" t="s">
        <v>535</v>
      </c>
      <c r="J796" t="s">
        <v>22</v>
      </c>
      <c r="K796" t="s">
        <v>11117</v>
      </c>
      <c r="L796">
        <v>39</v>
      </c>
    </row>
    <row r="797" spans="1:14">
      <c r="A797">
        <v>795</v>
      </c>
      <c r="B797" t="s">
        <v>204</v>
      </c>
      <c r="C797">
        <v>80</v>
      </c>
      <c r="D797" t="s">
        <v>11118</v>
      </c>
      <c r="E797" t="s">
        <v>11119</v>
      </c>
      <c r="F797" t="s">
        <v>11120</v>
      </c>
      <c r="G797" t="s">
        <v>11121</v>
      </c>
      <c r="H797">
        <v>1997</v>
      </c>
      <c r="I797" t="s">
        <v>97</v>
      </c>
      <c r="J797" t="s">
        <v>22</v>
      </c>
      <c r="K797" t="s">
        <v>11122</v>
      </c>
      <c r="L797">
        <v>42</v>
      </c>
    </row>
    <row r="798" spans="1:14">
      <c r="A798">
        <v>796</v>
      </c>
      <c r="B798" t="s">
        <v>204</v>
      </c>
      <c r="C798">
        <v>80</v>
      </c>
      <c r="D798" t="s">
        <v>11123</v>
      </c>
      <c r="E798" t="s">
        <v>11124</v>
      </c>
      <c r="F798" t="s">
        <v>9560</v>
      </c>
      <c r="G798" t="s">
        <v>11125</v>
      </c>
      <c r="H798">
        <v>1961</v>
      </c>
      <c r="I798" t="s">
        <v>7671</v>
      </c>
      <c r="J798" t="s">
        <v>22</v>
      </c>
      <c r="K798" t="s">
        <v>11126</v>
      </c>
      <c r="L798">
        <v>34</v>
      </c>
    </row>
    <row r="799" spans="1:14">
      <c r="A799">
        <v>797</v>
      </c>
      <c r="B799" t="s">
        <v>204</v>
      </c>
      <c r="C799">
        <v>80</v>
      </c>
      <c r="D799" t="s">
        <v>11127</v>
      </c>
      <c r="E799" t="s">
        <v>11128</v>
      </c>
      <c r="F799" t="s">
        <v>11129</v>
      </c>
      <c r="G799" t="s">
        <v>11130</v>
      </c>
      <c r="H799">
        <v>2009</v>
      </c>
      <c r="I799" t="s">
        <v>11131</v>
      </c>
      <c r="J799" t="s">
        <v>22</v>
      </c>
      <c r="K799" t="s">
        <v>11132</v>
      </c>
      <c r="L799">
        <v>16</v>
      </c>
      <c r="M799" t="s">
        <v>11128</v>
      </c>
      <c r="N799" t="s">
        <v>24</v>
      </c>
    </row>
    <row r="800" spans="1:14">
      <c r="A800">
        <v>798</v>
      </c>
      <c r="B800" t="s">
        <v>204</v>
      </c>
      <c r="C800">
        <v>80</v>
      </c>
      <c r="D800" t="s">
        <v>11133</v>
      </c>
      <c r="E800" t="s">
        <v>11134</v>
      </c>
      <c r="F800" t="s">
        <v>11135</v>
      </c>
      <c r="G800" t="s">
        <v>920</v>
      </c>
      <c r="H800">
        <v>2011</v>
      </c>
      <c r="I800" t="s">
        <v>97</v>
      </c>
      <c r="J800" t="s">
        <v>22</v>
      </c>
      <c r="K800" t="s">
        <v>11136</v>
      </c>
      <c r="L800">
        <v>20</v>
      </c>
    </row>
    <row r="801" spans="1:14">
      <c r="A801">
        <v>799</v>
      </c>
      <c r="B801" t="s">
        <v>204</v>
      </c>
      <c r="C801">
        <v>80</v>
      </c>
      <c r="D801" t="s">
        <v>11137</v>
      </c>
      <c r="E801" t="s">
        <v>11138</v>
      </c>
      <c r="F801" t="s">
        <v>11139</v>
      </c>
      <c r="G801" t="s">
        <v>11140</v>
      </c>
      <c r="H801">
        <v>1995</v>
      </c>
      <c r="J801" t="s">
        <v>22</v>
      </c>
      <c r="K801" t="s">
        <v>11141</v>
      </c>
      <c r="L801">
        <v>14</v>
      </c>
    </row>
    <row r="802" spans="1:14">
      <c r="A802">
        <v>800</v>
      </c>
      <c r="B802" t="s">
        <v>204</v>
      </c>
      <c r="C802">
        <v>80</v>
      </c>
      <c r="D802" t="s">
        <v>11142</v>
      </c>
      <c r="E802" t="s">
        <v>11143</v>
      </c>
      <c r="F802" t="s">
        <v>11144</v>
      </c>
      <c r="G802" t="s">
        <v>3471</v>
      </c>
      <c r="H802">
        <v>1995</v>
      </c>
      <c r="I802" t="s">
        <v>1466</v>
      </c>
      <c r="J802" t="s">
        <v>22</v>
      </c>
      <c r="K802" t="s">
        <v>11145</v>
      </c>
      <c r="L802">
        <v>18</v>
      </c>
    </row>
    <row r="803" spans="1:14">
      <c r="A803">
        <v>801</v>
      </c>
      <c r="B803" t="s">
        <v>478</v>
      </c>
      <c r="C803">
        <v>81</v>
      </c>
      <c r="D803" t="s">
        <v>11146</v>
      </c>
      <c r="E803" t="s">
        <v>11147</v>
      </c>
      <c r="F803" t="s">
        <v>11148</v>
      </c>
      <c r="G803" t="s">
        <v>8141</v>
      </c>
      <c r="H803">
        <v>1985</v>
      </c>
      <c r="I803" t="s">
        <v>535</v>
      </c>
      <c r="J803" t="s">
        <v>22</v>
      </c>
      <c r="K803" t="s">
        <v>11149</v>
      </c>
      <c r="L803">
        <v>106</v>
      </c>
    </row>
    <row r="804" spans="1:14">
      <c r="A804">
        <v>802</v>
      </c>
      <c r="B804" t="s">
        <v>478</v>
      </c>
      <c r="C804">
        <v>81</v>
      </c>
      <c r="D804" t="s">
        <v>11150</v>
      </c>
      <c r="E804" t="s">
        <v>11151</v>
      </c>
      <c r="F804" t="s">
        <v>11152</v>
      </c>
      <c r="G804" t="s">
        <v>11153</v>
      </c>
      <c r="H804">
        <v>2010</v>
      </c>
      <c r="J804" t="s">
        <v>102</v>
      </c>
      <c r="K804" t="s">
        <v>11154</v>
      </c>
      <c r="L804">
        <v>11</v>
      </c>
      <c r="M804" t="s">
        <v>11151</v>
      </c>
      <c r="N804" t="s">
        <v>24</v>
      </c>
    </row>
    <row r="805" spans="1:14">
      <c r="A805">
        <v>803</v>
      </c>
      <c r="B805" t="s">
        <v>478</v>
      </c>
      <c r="C805">
        <v>81</v>
      </c>
      <c r="D805" t="s">
        <v>11155</v>
      </c>
      <c r="E805" t="s">
        <v>11156</v>
      </c>
      <c r="F805" t="s">
        <v>10419</v>
      </c>
      <c r="G805" t="s">
        <v>930</v>
      </c>
      <c r="H805">
        <v>2010</v>
      </c>
      <c r="I805" t="s">
        <v>97</v>
      </c>
      <c r="J805" t="s">
        <v>22</v>
      </c>
      <c r="K805" t="s">
        <v>11157</v>
      </c>
      <c r="L805">
        <v>27</v>
      </c>
    </row>
    <row r="806" spans="1:14">
      <c r="A806">
        <v>804</v>
      </c>
      <c r="B806" t="s">
        <v>478</v>
      </c>
      <c r="C806">
        <v>81</v>
      </c>
      <c r="D806" t="s">
        <v>11158</v>
      </c>
      <c r="E806" t="s">
        <v>11159</v>
      </c>
      <c r="F806" t="s">
        <v>11160</v>
      </c>
      <c r="G806" t="s">
        <v>8651</v>
      </c>
      <c r="H806">
        <v>2000</v>
      </c>
      <c r="J806" t="s">
        <v>119</v>
      </c>
      <c r="K806" t="s">
        <v>11161</v>
      </c>
      <c r="L806">
        <v>17</v>
      </c>
    </row>
    <row r="807" spans="1:14">
      <c r="A807">
        <v>805</v>
      </c>
      <c r="B807" t="s">
        <v>478</v>
      </c>
      <c r="C807">
        <v>81</v>
      </c>
      <c r="D807" t="s">
        <v>11162</v>
      </c>
      <c r="F807" t="s">
        <v>11163</v>
      </c>
      <c r="J807" t="s">
        <v>167</v>
      </c>
      <c r="L807">
        <v>32</v>
      </c>
      <c r="N807" t="s">
        <v>34</v>
      </c>
    </row>
    <row r="808" spans="1:14">
      <c r="A808">
        <v>806</v>
      </c>
      <c r="B808" t="s">
        <v>478</v>
      </c>
      <c r="C808">
        <v>81</v>
      </c>
      <c r="D808" t="s">
        <v>11164</v>
      </c>
      <c r="E808" t="s">
        <v>11165</v>
      </c>
      <c r="F808" t="s">
        <v>11166</v>
      </c>
      <c r="G808" t="s">
        <v>4096</v>
      </c>
      <c r="H808">
        <v>1991</v>
      </c>
      <c r="J808" t="s">
        <v>22</v>
      </c>
      <c r="K808" t="s">
        <v>11167</v>
      </c>
      <c r="L808">
        <v>38</v>
      </c>
    </row>
    <row r="809" spans="1:14">
      <c r="A809">
        <v>807</v>
      </c>
      <c r="B809" t="s">
        <v>478</v>
      </c>
      <c r="C809">
        <v>81</v>
      </c>
      <c r="D809" t="s">
        <v>11168</v>
      </c>
      <c r="E809" t="s">
        <v>11169</v>
      </c>
      <c r="F809" t="s">
        <v>11170</v>
      </c>
      <c r="G809" t="s">
        <v>8281</v>
      </c>
      <c r="H809">
        <v>1974</v>
      </c>
      <c r="I809" t="s">
        <v>1466</v>
      </c>
      <c r="J809" t="s">
        <v>22</v>
      </c>
      <c r="K809" t="s">
        <v>11171</v>
      </c>
      <c r="L809">
        <v>17</v>
      </c>
    </row>
    <row r="810" spans="1:14">
      <c r="A810">
        <v>808</v>
      </c>
      <c r="B810" t="s">
        <v>478</v>
      </c>
      <c r="C810">
        <v>81</v>
      </c>
      <c r="D810" t="s">
        <v>11172</v>
      </c>
      <c r="E810" t="s">
        <v>11173</v>
      </c>
      <c r="F810" t="s">
        <v>11174</v>
      </c>
      <c r="G810" t="s">
        <v>11175</v>
      </c>
      <c r="H810">
        <v>2008</v>
      </c>
      <c r="I810" t="s">
        <v>863</v>
      </c>
      <c r="J810" t="s">
        <v>22</v>
      </c>
      <c r="K810" t="s">
        <v>11176</v>
      </c>
      <c r="L810">
        <v>72</v>
      </c>
    </row>
    <row r="811" spans="1:14">
      <c r="A811">
        <v>809</v>
      </c>
      <c r="B811" t="s">
        <v>478</v>
      </c>
      <c r="C811">
        <v>81</v>
      </c>
      <c r="D811" t="s">
        <v>11177</v>
      </c>
      <c r="E811" t="s">
        <v>11178</v>
      </c>
      <c r="F811" t="s">
        <v>11179</v>
      </c>
      <c r="J811" t="s">
        <v>167</v>
      </c>
      <c r="K811" t="s">
        <v>11180</v>
      </c>
      <c r="L811">
        <v>64</v>
      </c>
      <c r="N811" t="s">
        <v>4501</v>
      </c>
    </row>
    <row r="812" spans="1:14">
      <c r="A812">
        <v>810</v>
      </c>
      <c r="B812" t="s">
        <v>478</v>
      </c>
      <c r="C812">
        <v>81</v>
      </c>
      <c r="D812" t="s">
        <v>11181</v>
      </c>
      <c r="E812" t="s">
        <v>11182</v>
      </c>
      <c r="F812" t="s">
        <v>11183</v>
      </c>
      <c r="G812" t="s">
        <v>11184</v>
      </c>
      <c r="H812">
        <v>2008</v>
      </c>
      <c r="I812" t="s">
        <v>249</v>
      </c>
      <c r="J812" t="s">
        <v>22</v>
      </c>
      <c r="K812" t="s">
        <v>11185</v>
      </c>
      <c r="L812">
        <v>47</v>
      </c>
    </row>
    <row r="813" spans="1:14">
      <c r="A813">
        <v>811</v>
      </c>
      <c r="B813" t="s">
        <v>1552</v>
      </c>
      <c r="C813">
        <v>82</v>
      </c>
      <c r="D813" t="s">
        <v>11186</v>
      </c>
      <c r="E813" t="s">
        <v>11187</v>
      </c>
      <c r="F813" t="s">
        <v>11188</v>
      </c>
      <c r="G813" t="s">
        <v>920</v>
      </c>
      <c r="H813">
        <v>2011</v>
      </c>
      <c r="I813" t="s">
        <v>97</v>
      </c>
      <c r="J813" t="s">
        <v>22</v>
      </c>
      <c r="K813" t="s">
        <v>11189</v>
      </c>
      <c r="L813">
        <v>23</v>
      </c>
    </row>
    <row r="814" spans="1:14">
      <c r="A814">
        <v>812</v>
      </c>
      <c r="B814" t="s">
        <v>1552</v>
      </c>
      <c r="C814">
        <v>82</v>
      </c>
      <c r="D814" t="s">
        <v>11190</v>
      </c>
      <c r="E814" t="s">
        <v>11191</v>
      </c>
      <c r="F814" t="s">
        <v>11192</v>
      </c>
      <c r="G814" t="s">
        <v>11193</v>
      </c>
      <c r="H814">
        <v>2009</v>
      </c>
      <c r="I814" t="s">
        <v>863</v>
      </c>
      <c r="J814" t="s">
        <v>22</v>
      </c>
      <c r="K814" t="s">
        <v>11194</v>
      </c>
      <c r="L814">
        <v>37</v>
      </c>
    </row>
    <row r="815" spans="1:14">
      <c r="A815">
        <v>813</v>
      </c>
      <c r="B815" t="s">
        <v>1552</v>
      </c>
      <c r="C815">
        <v>82</v>
      </c>
      <c r="D815" t="s">
        <v>11195</v>
      </c>
      <c r="E815" t="s">
        <v>11196</v>
      </c>
      <c r="F815" t="s">
        <v>11197</v>
      </c>
      <c r="G815" t="s">
        <v>930</v>
      </c>
      <c r="H815">
        <v>2010</v>
      </c>
      <c r="I815" t="s">
        <v>97</v>
      </c>
      <c r="J815" t="s">
        <v>22</v>
      </c>
      <c r="K815" t="s">
        <v>11198</v>
      </c>
      <c r="L815">
        <v>27</v>
      </c>
    </row>
    <row r="816" spans="1:14">
      <c r="A816">
        <v>814</v>
      </c>
      <c r="B816" t="s">
        <v>1552</v>
      </c>
      <c r="C816">
        <v>82</v>
      </c>
      <c r="D816" t="s">
        <v>11199</v>
      </c>
      <c r="E816" t="s">
        <v>11200</v>
      </c>
      <c r="F816" t="s">
        <v>11201</v>
      </c>
      <c r="G816" t="s">
        <v>9919</v>
      </c>
      <c r="H816">
        <v>2001</v>
      </c>
      <c r="I816" t="s">
        <v>7501</v>
      </c>
      <c r="J816" t="s">
        <v>22</v>
      </c>
      <c r="K816" t="s">
        <v>11202</v>
      </c>
      <c r="L816">
        <v>55</v>
      </c>
      <c r="M816" t="s">
        <v>11203</v>
      </c>
    </row>
    <row r="817" spans="1:14">
      <c r="A817">
        <v>815</v>
      </c>
      <c r="B817" t="s">
        <v>1552</v>
      </c>
      <c r="C817">
        <v>82</v>
      </c>
      <c r="D817" t="s">
        <v>11204</v>
      </c>
      <c r="E817" t="s">
        <v>11205</v>
      </c>
      <c r="F817" t="s">
        <v>11206</v>
      </c>
      <c r="G817" t="s">
        <v>11207</v>
      </c>
      <c r="H817">
        <v>2006</v>
      </c>
      <c r="I817" t="s">
        <v>97</v>
      </c>
      <c r="J817" t="s">
        <v>22</v>
      </c>
      <c r="K817" t="s">
        <v>11208</v>
      </c>
      <c r="L817">
        <v>24</v>
      </c>
    </row>
    <row r="818" spans="1:14">
      <c r="A818">
        <v>816</v>
      </c>
      <c r="B818" t="s">
        <v>1552</v>
      </c>
      <c r="C818">
        <v>82</v>
      </c>
      <c r="D818" t="s">
        <v>11209</v>
      </c>
      <c r="E818" t="s">
        <v>11210</v>
      </c>
      <c r="F818" t="s">
        <v>11211</v>
      </c>
      <c r="G818" t="s">
        <v>930</v>
      </c>
      <c r="H818">
        <v>2009</v>
      </c>
      <c r="I818" t="s">
        <v>97</v>
      </c>
      <c r="J818" t="s">
        <v>22</v>
      </c>
      <c r="K818" t="s">
        <v>11212</v>
      </c>
      <c r="L818">
        <v>46</v>
      </c>
    </row>
    <row r="819" spans="1:14">
      <c r="A819">
        <v>817</v>
      </c>
      <c r="B819" t="s">
        <v>1552</v>
      </c>
      <c r="C819">
        <v>82</v>
      </c>
      <c r="D819" t="s">
        <v>11213</v>
      </c>
      <c r="E819" t="s">
        <v>11214</v>
      </c>
      <c r="F819" t="s">
        <v>11215</v>
      </c>
      <c r="G819" t="s">
        <v>11216</v>
      </c>
      <c r="H819">
        <v>2007</v>
      </c>
      <c r="I819" t="s">
        <v>11217</v>
      </c>
      <c r="J819" t="s">
        <v>22</v>
      </c>
      <c r="K819" t="s">
        <v>11218</v>
      </c>
      <c r="L819">
        <v>10</v>
      </c>
      <c r="M819" t="s">
        <v>11214</v>
      </c>
      <c r="N819" t="s">
        <v>24</v>
      </c>
    </row>
    <row r="820" spans="1:14">
      <c r="A820">
        <v>818</v>
      </c>
      <c r="B820" t="s">
        <v>1552</v>
      </c>
      <c r="C820">
        <v>82</v>
      </c>
      <c r="D820" t="s">
        <v>11219</v>
      </c>
      <c r="E820" t="s">
        <v>11220</v>
      </c>
      <c r="F820" t="s">
        <v>11221</v>
      </c>
      <c r="G820" t="s">
        <v>1133</v>
      </c>
      <c r="H820">
        <v>2002</v>
      </c>
      <c r="I820" t="s">
        <v>97</v>
      </c>
      <c r="J820" t="s">
        <v>22</v>
      </c>
      <c r="K820" t="s">
        <v>11222</v>
      </c>
      <c r="L820">
        <v>142</v>
      </c>
    </row>
    <row r="821" spans="1:14">
      <c r="A821">
        <v>819</v>
      </c>
      <c r="B821" t="s">
        <v>1552</v>
      </c>
      <c r="C821">
        <v>82</v>
      </c>
      <c r="D821" t="s">
        <v>11223</v>
      </c>
      <c r="E821" t="s">
        <v>11224</v>
      </c>
      <c r="F821" t="s">
        <v>11225</v>
      </c>
      <c r="G821" t="s">
        <v>8939</v>
      </c>
      <c r="H821">
        <v>2008</v>
      </c>
      <c r="I821" t="s">
        <v>97</v>
      </c>
      <c r="J821" t="s">
        <v>22</v>
      </c>
      <c r="K821" t="s">
        <v>11226</v>
      </c>
      <c r="L821">
        <v>23</v>
      </c>
    </row>
    <row r="822" spans="1:14">
      <c r="A822">
        <v>820</v>
      </c>
      <c r="B822" t="s">
        <v>1552</v>
      </c>
      <c r="C822">
        <v>82</v>
      </c>
      <c r="D822" t="s">
        <v>11227</v>
      </c>
      <c r="E822" t="s">
        <v>11228</v>
      </c>
      <c r="F822" t="s">
        <v>11229</v>
      </c>
      <c r="G822" t="s">
        <v>11230</v>
      </c>
      <c r="H822">
        <v>2011</v>
      </c>
      <c r="I822" t="s">
        <v>97</v>
      </c>
      <c r="J822" t="s">
        <v>22</v>
      </c>
      <c r="K822" t="s">
        <v>11231</v>
      </c>
      <c r="L822">
        <v>17</v>
      </c>
    </row>
    <row r="823" spans="1:14">
      <c r="A823">
        <v>821</v>
      </c>
      <c r="B823" t="s">
        <v>265</v>
      </c>
      <c r="C823">
        <v>83</v>
      </c>
      <c r="D823" t="s">
        <v>8260</v>
      </c>
      <c r="E823" t="s">
        <v>11232</v>
      </c>
      <c r="F823" t="s">
        <v>7681</v>
      </c>
      <c r="G823" t="s">
        <v>11233</v>
      </c>
      <c r="H823">
        <v>2005</v>
      </c>
      <c r="I823" t="s">
        <v>863</v>
      </c>
      <c r="J823" t="s">
        <v>22</v>
      </c>
      <c r="K823" t="s">
        <v>11234</v>
      </c>
      <c r="L823">
        <v>119</v>
      </c>
      <c r="M823" t="s">
        <v>11235</v>
      </c>
    </row>
    <row r="824" spans="1:14">
      <c r="A824">
        <v>822</v>
      </c>
      <c r="B824" t="s">
        <v>265</v>
      </c>
      <c r="C824">
        <v>83</v>
      </c>
      <c r="D824" t="s">
        <v>11236</v>
      </c>
      <c r="E824" t="s">
        <v>11237</v>
      </c>
      <c r="F824" t="s">
        <v>11238</v>
      </c>
      <c r="G824" t="s">
        <v>9909</v>
      </c>
      <c r="H824">
        <v>2005</v>
      </c>
      <c r="I824" t="s">
        <v>97</v>
      </c>
      <c r="J824" t="s">
        <v>22</v>
      </c>
      <c r="K824" t="s">
        <v>11239</v>
      </c>
      <c r="L824">
        <v>67</v>
      </c>
    </row>
    <row r="825" spans="1:14">
      <c r="A825">
        <v>823</v>
      </c>
      <c r="B825" t="s">
        <v>265</v>
      </c>
      <c r="C825">
        <v>83</v>
      </c>
      <c r="D825" t="s">
        <v>11240</v>
      </c>
      <c r="E825" t="s">
        <v>11241</v>
      </c>
      <c r="F825" t="s">
        <v>11242</v>
      </c>
      <c r="G825" t="s">
        <v>4318</v>
      </c>
      <c r="H825">
        <v>2000</v>
      </c>
      <c r="I825" t="s">
        <v>535</v>
      </c>
      <c r="J825" t="s">
        <v>22</v>
      </c>
      <c r="K825" t="s">
        <v>11243</v>
      </c>
      <c r="L825">
        <v>138</v>
      </c>
    </row>
    <row r="826" spans="1:14">
      <c r="A826">
        <v>824</v>
      </c>
      <c r="B826" t="s">
        <v>265</v>
      </c>
      <c r="C826">
        <v>83</v>
      </c>
      <c r="D826" t="s">
        <v>11244</v>
      </c>
      <c r="E826" t="s">
        <v>11245</v>
      </c>
      <c r="F826" t="s">
        <v>11246</v>
      </c>
      <c r="G826" t="s">
        <v>11247</v>
      </c>
      <c r="H826">
        <v>2011</v>
      </c>
      <c r="I826" t="s">
        <v>97</v>
      </c>
      <c r="J826" t="s">
        <v>22</v>
      </c>
      <c r="K826" t="s">
        <v>11248</v>
      </c>
      <c r="L826">
        <v>31</v>
      </c>
    </row>
    <row r="827" spans="1:14">
      <c r="A827">
        <v>825</v>
      </c>
      <c r="B827" t="s">
        <v>265</v>
      </c>
      <c r="C827">
        <v>83</v>
      </c>
      <c r="D827" t="s">
        <v>11249</v>
      </c>
      <c r="E827" t="s">
        <v>11250</v>
      </c>
      <c r="F827" t="s">
        <v>11246</v>
      </c>
      <c r="G827" t="s">
        <v>11251</v>
      </c>
      <c r="H827">
        <v>2010</v>
      </c>
      <c r="I827" t="s">
        <v>97</v>
      </c>
      <c r="J827" t="s">
        <v>22</v>
      </c>
      <c r="K827" t="s">
        <v>11252</v>
      </c>
      <c r="L827">
        <v>31</v>
      </c>
    </row>
    <row r="828" spans="1:14">
      <c r="A828">
        <v>826</v>
      </c>
      <c r="B828" t="s">
        <v>265</v>
      </c>
      <c r="C828">
        <v>83</v>
      </c>
      <c r="D828" t="s">
        <v>11253</v>
      </c>
      <c r="E828" t="s">
        <v>11254</v>
      </c>
      <c r="F828" t="s">
        <v>11017</v>
      </c>
      <c r="G828" t="s">
        <v>11255</v>
      </c>
      <c r="H828">
        <v>1994</v>
      </c>
      <c r="I828" t="s">
        <v>863</v>
      </c>
      <c r="J828" t="s">
        <v>22</v>
      </c>
      <c r="K828" t="s">
        <v>11256</v>
      </c>
      <c r="L828">
        <v>42</v>
      </c>
    </row>
    <row r="829" spans="1:14">
      <c r="A829">
        <v>827</v>
      </c>
      <c r="B829" t="s">
        <v>265</v>
      </c>
      <c r="C829">
        <v>83</v>
      </c>
      <c r="D829" t="s">
        <v>11257</v>
      </c>
      <c r="E829" t="s">
        <v>11258</v>
      </c>
      <c r="F829" t="s">
        <v>11259</v>
      </c>
      <c r="G829" t="s">
        <v>11260</v>
      </c>
      <c r="H829">
        <v>1995</v>
      </c>
      <c r="J829" t="s">
        <v>22</v>
      </c>
      <c r="K829" t="s">
        <v>11261</v>
      </c>
      <c r="L829">
        <v>16</v>
      </c>
      <c r="M829" t="s">
        <v>11262</v>
      </c>
    </row>
    <row r="830" spans="1:14">
      <c r="A830">
        <v>828</v>
      </c>
      <c r="B830" t="s">
        <v>265</v>
      </c>
      <c r="C830">
        <v>83</v>
      </c>
      <c r="D830" t="s">
        <v>11263</v>
      </c>
      <c r="E830" t="s">
        <v>11264</v>
      </c>
      <c r="F830" t="s">
        <v>11265</v>
      </c>
      <c r="G830" t="s">
        <v>11266</v>
      </c>
      <c r="H830">
        <v>1959</v>
      </c>
      <c r="I830" t="s">
        <v>353</v>
      </c>
      <c r="J830" t="s">
        <v>22</v>
      </c>
      <c r="K830" t="s">
        <v>11267</v>
      </c>
      <c r="L830">
        <v>66</v>
      </c>
    </row>
    <row r="831" spans="1:14">
      <c r="A831">
        <v>829</v>
      </c>
      <c r="B831" t="s">
        <v>265</v>
      </c>
      <c r="C831">
        <v>83</v>
      </c>
      <c r="D831" t="s">
        <v>11268</v>
      </c>
      <c r="E831" t="s">
        <v>11269</v>
      </c>
      <c r="F831" t="s">
        <v>11270</v>
      </c>
      <c r="G831" t="s">
        <v>11271</v>
      </c>
      <c r="H831">
        <v>2010</v>
      </c>
      <c r="I831" t="s">
        <v>5027</v>
      </c>
      <c r="J831" t="s">
        <v>22</v>
      </c>
      <c r="K831" t="s">
        <v>11272</v>
      </c>
      <c r="L831">
        <v>19</v>
      </c>
      <c r="M831" t="s">
        <v>11273</v>
      </c>
    </row>
    <row r="832" spans="1:14">
      <c r="A832">
        <v>830</v>
      </c>
      <c r="B832" t="s">
        <v>265</v>
      </c>
      <c r="C832">
        <v>83</v>
      </c>
      <c r="D832" t="s">
        <v>11274</v>
      </c>
      <c r="E832" t="s">
        <v>11275</v>
      </c>
      <c r="F832" t="s">
        <v>11276</v>
      </c>
      <c r="G832" t="s">
        <v>11277</v>
      </c>
      <c r="H832">
        <v>2001</v>
      </c>
      <c r="J832" t="s">
        <v>102</v>
      </c>
      <c r="K832" t="s">
        <v>11278</v>
      </c>
      <c r="L832">
        <v>26</v>
      </c>
      <c r="M832" t="s">
        <v>11275</v>
      </c>
      <c r="N832" t="s">
        <v>24</v>
      </c>
    </row>
    <row r="833" spans="1:14">
      <c r="A833">
        <v>831</v>
      </c>
      <c r="B833" t="s">
        <v>368</v>
      </c>
      <c r="C833">
        <v>84</v>
      </c>
      <c r="D833" t="s">
        <v>11279</v>
      </c>
      <c r="E833" t="s">
        <v>11280</v>
      </c>
      <c r="F833" t="s">
        <v>11281</v>
      </c>
      <c r="G833" t="s">
        <v>11282</v>
      </c>
      <c r="H833">
        <v>2010</v>
      </c>
      <c r="I833" t="s">
        <v>535</v>
      </c>
      <c r="J833" t="s">
        <v>22</v>
      </c>
      <c r="K833" t="s">
        <v>11283</v>
      </c>
      <c r="L833">
        <v>16</v>
      </c>
    </row>
    <row r="834" spans="1:14">
      <c r="A834">
        <v>832</v>
      </c>
      <c r="B834" t="s">
        <v>368</v>
      </c>
      <c r="C834">
        <v>84</v>
      </c>
      <c r="D834" t="s">
        <v>11284</v>
      </c>
      <c r="E834" t="s">
        <v>11285</v>
      </c>
      <c r="F834" t="s">
        <v>11286</v>
      </c>
      <c r="G834" t="s">
        <v>11287</v>
      </c>
      <c r="H834">
        <v>2010</v>
      </c>
      <c r="I834" t="s">
        <v>11288</v>
      </c>
      <c r="J834" t="s">
        <v>22</v>
      </c>
      <c r="K834" t="s">
        <v>11289</v>
      </c>
      <c r="L834">
        <v>18</v>
      </c>
      <c r="M834" t="s">
        <v>11285</v>
      </c>
      <c r="N834" t="s">
        <v>24</v>
      </c>
    </row>
    <row r="835" spans="1:14">
      <c r="A835">
        <v>833</v>
      </c>
      <c r="B835" t="s">
        <v>368</v>
      </c>
      <c r="C835">
        <v>84</v>
      </c>
      <c r="D835" t="s">
        <v>11290</v>
      </c>
      <c r="E835" t="s">
        <v>11291</v>
      </c>
      <c r="F835" t="s">
        <v>11292</v>
      </c>
      <c r="G835" t="s">
        <v>1771</v>
      </c>
      <c r="H835">
        <v>2003</v>
      </c>
      <c r="I835" t="s">
        <v>97</v>
      </c>
      <c r="J835" t="s">
        <v>22</v>
      </c>
      <c r="K835" t="s">
        <v>11293</v>
      </c>
      <c r="L835">
        <v>74</v>
      </c>
      <c r="M835" t="s">
        <v>11294</v>
      </c>
    </row>
    <row r="836" spans="1:14">
      <c r="A836">
        <v>834</v>
      </c>
      <c r="B836" t="s">
        <v>368</v>
      </c>
      <c r="C836">
        <v>84</v>
      </c>
      <c r="D836" t="s">
        <v>11295</v>
      </c>
      <c r="E836" t="s">
        <v>11296</v>
      </c>
      <c r="F836" t="s">
        <v>11297</v>
      </c>
      <c r="G836" t="s">
        <v>1315</v>
      </c>
      <c r="H836">
        <v>2007</v>
      </c>
      <c r="J836" t="s">
        <v>22</v>
      </c>
      <c r="K836" t="s">
        <v>11298</v>
      </c>
      <c r="L836">
        <v>13</v>
      </c>
      <c r="M836" t="s">
        <v>11296</v>
      </c>
      <c r="N836" t="s">
        <v>24</v>
      </c>
    </row>
    <row r="837" spans="1:14">
      <c r="A837">
        <v>835</v>
      </c>
      <c r="B837" t="s">
        <v>368</v>
      </c>
      <c r="C837">
        <v>84</v>
      </c>
      <c r="D837" t="s">
        <v>11299</v>
      </c>
      <c r="E837" t="s">
        <v>11300</v>
      </c>
      <c r="F837" t="s">
        <v>11301</v>
      </c>
      <c r="G837" t="s">
        <v>11302</v>
      </c>
      <c r="H837">
        <v>2007</v>
      </c>
      <c r="I837" t="s">
        <v>535</v>
      </c>
      <c r="J837" t="s">
        <v>22</v>
      </c>
      <c r="K837" t="s">
        <v>11303</v>
      </c>
      <c r="L837">
        <v>73</v>
      </c>
      <c r="M837" t="s">
        <v>11304</v>
      </c>
    </row>
    <row r="838" spans="1:14">
      <c r="A838">
        <v>836</v>
      </c>
      <c r="B838" t="s">
        <v>368</v>
      </c>
      <c r="C838">
        <v>84</v>
      </c>
      <c r="D838" t="s">
        <v>11305</v>
      </c>
      <c r="E838" t="s">
        <v>11306</v>
      </c>
      <c r="F838" t="s">
        <v>11307</v>
      </c>
      <c r="G838" t="s">
        <v>10738</v>
      </c>
      <c r="H838">
        <v>2000</v>
      </c>
      <c r="I838" t="s">
        <v>1466</v>
      </c>
      <c r="J838" t="s">
        <v>22</v>
      </c>
      <c r="K838" t="s">
        <v>11308</v>
      </c>
      <c r="L838">
        <v>13</v>
      </c>
    </row>
    <row r="839" spans="1:14">
      <c r="A839">
        <v>837</v>
      </c>
      <c r="B839" t="s">
        <v>368</v>
      </c>
      <c r="C839">
        <v>84</v>
      </c>
      <c r="D839" t="s">
        <v>11309</v>
      </c>
      <c r="E839" t="s">
        <v>11310</v>
      </c>
      <c r="F839" t="s">
        <v>11311</v>
      </c>
      <c r="G839" t="s">
        <v>7599</v>
      </c>
      <c r="H839">
        <v>1976</v>
      </c>
      <c r="J839" t="s">
        <v>22</v>
      </c>
      <c r="K839" t="s">
        <v>11312</v>
      </c>
      <c r="L839">
        <v>110</v>
      </c>
    </row>
    <row r="840" spans="1:14">
      <c r="A840">
        <v>838</v>
      </c>
      <c r="B840" t="s">
        <v>368</v>
      </c>
      <c r="C840">
        <v>84</v>
      </c>
      <c r="D840" t="s">
        <v>11313</v>
      </c>
      <c r="E840" t="s">
        <v>11314</v>
      </c>
      <c r="F840" t="s">
        <v>9665</v>
      </c>
      <c r="G840" t="s">
        <v>1195</v>
      </c>
      <c r="H840">
        <v>2007</v>
      </c>
      <c r="I840" t="s">
        <v>97</v>
      </c>
      <c r="J840" t="s">
        <v>22</v>
      </c>
      <c r="K840" t="s">
        <v>11315</v>
      </c>
      <c r="L840">
        <v>257</v>
      </c>
      <c r="M840" t="s">
        <v>11316</v>
      </c>
    </row>
    <row r="841" spans="1:14">
      <c r="A841">
        <v>839</v>
      </c>
      <c r="B841" t="s">
        <v>368</v>
      </c>
      <c r="C841">
        <v>84</v>
      </c>
      <c r="D841" t="s">
        <v>11317</v>
      </c>
      <c r="E841" t="s">
        <v>11318</v>
      </c>
      <c r="F841" t="s">
        <v>11319</v>
      </c>
      <c r="G841" t="s">
        <v>10190</v>
      </c>
      <c r="H841">
        <v>2012</v>
      </c>
      <c r="I841" t="s">
        <v>97</v>
      </c>
      <c r="J841" t="s">
        <v>22</v>
      </c>
      <c r="K841" t="s">
        <v>11320</v>
      </c>
      <c r="L841">
        <v>35</v>
      </c>
    </row>
    <row r="842" spans="1:14">
      <c r="A842">
        <v>840</v>
      </c>
      <c r="B842" t="s">
        <v>368</v>
      </c>
      <c r="C842">
        <v>84</v>
      </c>
      <c r="D842" t="s">
        <v>11321</v>
      </c>
      <c r="E842" t="s">
        <v>11322</v>
      </c>
      <c r="F842" t="s">
        <v>11323</v>
      </c>
      <c r="G842" t="s">
        <v>11324</v>
      </c>
      <c r="H842">
        <v>2009</v>
      </c>
      <c r="I842" t="s">
        <v>97</v>
      </c>
      <c r="J842" t="s">
        <v>22</v>
      </c>
      <c r="K842" t="s">
        <v>11325</v>
      </c>
      <c r="L842">
        <v>14</v>
      </c>
    </row>
    <row r="843" spans="1:14">
      <c r="A843">
        <v>841</v>
      </c>
      <c r="B843" t="s">
        <v>1576</v>
      </c>
      <c r="C843">
        <v>85</v>
      </c>
      <c r="D843" t="s">
        <v>11326</v>
      </c>
      <c r="E843" t="s">
        <v>11327</v>
      </c>
      <c r="F843" t="s">
        <v>11328</v>
      </c>
      <c r="G843" t="s">
        <v>1497</v>
      </c>
      <c r="H843">
        <v>2006</v>
      </c>
      <c r="I843" t="s">
        <v>249</v>
      </c>
      <c r="J843" t="s">
        <v>22</v>
      </c>
      <c r="K843" t="s">
        <v>11329</v>
      </c>
      <c r="L843">
        <v>66</v>
      </c>
    </row>
    <row r="844" spans="1:14">
      <c r="A844">
        <v>842</v>
      </c>
      <c r="B844" t="s">
        <v>1576</v>
      </c>
      <c r="C844">
        <v>85</v>
      </c>
      <c r="D844" t="s">
        <v>11330</v>
      </c>
      <c r="E844" t="s">
        <v>11331</v>
      </c>
      <c r="F844" t="s">
        <v>11332</v>
      </c>
      <c r="G844" t="s">
        <v>930</v>
      </c>
      <c r="H844">
        <v>2008</v>
      </c>
      <c r="I844" t="s">
        <v>97</v>
      </c>
      <c r="J844" t="s">
        <v>22</v>
      </c>
      <c r="K844" t="s">
        <v>11333</v>
      </c>
      <c r="L844">
        <v>54</v>
      </c>
    </row>
    <row r="845" spans="1:14">
      <c r="A845">
        <v>843</v>
      </c>
      <c r="B845" t="s">
        <v>1576</v>
      </c>
      <c r="C845">
        <v>85</v>
      </c>
      <c r="D845" t="s">
        <v>11334</v>
      </c>
      <c r="E845" t="s">
        <v>11335</v>
      </c>
      <c r="F845" t="s">
        <v>11336</v>
      </c>
      <c r="G845" t="s">
        <v>9633</v>
      </c>
      <c r="H845">
        <v>1988</v>
      </c>
      <c r="I845" t="s">
        <v>535</v>
      </c>
      <c r="J845" t="s">
        <v>22</v>
      </c>
      <c r="K845" t="s">
        <v>11337</v>
      </c>
      <c r="L845">
        <v>29</v>
      </c>
    </row>
    <row r="846" spans="1:14">
      <c r="A846">
        <v>844</v>
      </c>
      <c r="B846" t="s">
        <v>1576</v>
      </c>
      <c r="C846">
        <v>85</v>
      </c>
      <c r="D846" t="s">
        <v>11338</v>
      </c>
      <c r="E846" t="s">
        <v>11339</v>
      </c>
      <c r="F846" t="s">
        <v>8810</v>
      </c>
      <c r="G846" t="s">
        <v>11340</v>
      </c>
      <c r="H846">
        <v>1998</v>
      </c>
      <c r="J846" t="s">
        <v>22</v>
      </c>
      <c r="K846" t="s">
        <v>11341</v>
      </c>
      <c r="L846">
        <v>23</v>
      </c>
    </row>
    <row r="847" spans="1:14">
      <c r="A847">
        <v>845</v>
      </c>
      <c r="B847" t="s">
        <v>1576</v>
      </c>
      <c r="C847">
        <v>85</v>
      </c>
      <c r="D847" t="s">
        <v>11342</v>
      </c>
      <c r="E847" t="s">
        <v>11343</v>
      </c>
      <c r="F847" t="s">
        <v>11344</v>
      </c>
      <c r="G847" t="s">
        <v>11345</v>
      </c>
      <c r="H847">
        <v>2008</v>
      </c>
      <c r="I847" t="s">
        <v>1388</v>
      </c>
      <c r="J847" t="s">
        <v>22</v>
      </c>
      <c r="K847" t="s">
        <v>11346</v>
      </c>
      <c r="L847">
        <v>218</v>
      </c>
      <c r="M847" t="s">
        <v>11347</v>
      </c>
    </row>
    <row r="848" spans="1:14">
      <c r="A848">
        <v>846</v>
      </c>
      <c r="B848" t="s">
        <v>1576</v>
      </c>
      <c r="C848">
        <v>85</v>
      </c>
      <c r="D848" t="s">
        <v>11348</v>
      </c>
      <c r="E848" t="s">
        <v>11349</v>
      </c>
      <c r="F848" t="s">
        <v>11350</v>
      </c>
      <c r="G848" t="s">
        <v>11351</v>
      </c>
      <c r="H848">
        <v>1988</v>
      </c>
      <c r="J848" t="s">
        <v>22</v>
      </c>
      <c r="K848" t="s">
        <v>11352</v>
      </c>
      <c r="L848">
        <v>60</v>
      </c>
    </row>
    <row r="849" spans="1:14">
      <c r="A849">
        <v>847</v>
      </c>
      <c r="B849" t="s">
        <v>1576</v>
      </c>
      <c r="C849">
        <v>85</v>
      </c>
      <c r="D849" t="s">
        <v>11353</v>
      </c>
      <c r="E849" t="s">
        <v>11354</v>
      </c>
      <c r="F849" t="s">
        <v>11355</v>
      </c>
      <c r="G849" t="s">
        <v>11356</v>
      </c>
      <c r="H849">
        <v>2002</v>
      </c>
      <c r="I849" t="s">
        <v>863</v>
      </c>
      <c r="J849" t="s">
        <v>22</v>
      </c>
      <c r="K849" t="s">
        <v>11357</v>
      </c>
      <c r="L849">
        <v>24</v>
      </c>
      <c r="M849" t="s">
        <v>11358</v>
      </c>
    </row>
    <row r="850" spans="1:14">
      <c r="A850">
        <v>848</v>
      </c>
      <c r="B850" t="s">
        <v>1576</v>
      </c>
      <c r="C850">
        <v>85</v>
      </c>
      <c r="D850" t="s">
        <v>11359</v>
      </c>
      <c r="E850" t="s">
        <v>11360</v>
      </c>
      <c r="F850" t="s">
        <v>11361</v>
      </c>
      <c r="G850" t="s">
        <v>11362</v>
      </c>
      <c r="H850">
        <v>2010</v>
      </c>
      <c r="I850" t="s">
        <v>535</v>
      </c>
      <c r="J850" t="s">
        <v>22</v>
      </c>
      <c r="K850" t="s">
        <v>11363</v>
      </c>
      <c r="L850">
        <v>43</v>
      </c>
    </row>
    <row r="851" spans="1:14">
      <c r="A851">
        <v>849</v>
      </c>
      <c r="B851" t="s">
        <v>1576</v>
      </c>
      <c r="C851">
        <v>85</v>
      </c>
      <c r="D851" t="s">
        <v>11364</v>
      </c>
      <c r="E851" t="s">
        <v>11365</v>
      </c>
      <c r="F851" t="s">
        <v>11366</v>
      </c>
      <c r="G851" t="s">
        <v>7927</v>
      </c>
      <c r="H851">
        <v>1983</v>
      </c>
      <c r="I851" t="s">
        <v>535</v>
      </c>
      <c r="J851" t="s">
        <v>22</v>
      </c>
      <c r="K851" t="s">
        <v>11367</v>
      </c>
      <c r="L851">
        <v>12</v>
      </c>
    </row>
    <row r="852" spans="1:14">
      <c r="A852">
        <v>850</v>
      </c>
      <c r="B852" t="s">
        <v>1576</v>
      </c>
      <c r="C852">
        <v>85</v>
      </c>
      <c r="D852" t="s">
        <v>11368</v>
      </c>
      <c r="E852" t="s">
        <v>11369</v>
      </c>
      <c r="F852" t="s">
        <v>11370</v>
      </c>
      <c r="G852" t="s">
        <v>11371</v>
      </c>
      <c r="H852">
        <v>2006</v>
      </c>
      <c r="I852" t="s">
        <v>11372</v>
      </c>
      <c r="J852" t="s">
        <v>167</v>
      </c>
      <c r="K852" t="s">
        <v>11373</v>
      </c>
      <c r="L852">
        <v>66</v>
      </c>
      <c r="M852" t="s">
        <v>11369</v>
      </c>
      <c r="N852" t="s">
        <v>24</v>
      </c>
    </row>
    <row r="853" spans="1:14">
      <c r="A853">
        <v>851</v>
      </c>
      <c r="B853" t="s">
        <v>270</v>
      </c>
      <c r="C853">
        <v>86</v>
      </c>
      <c r="D853" t="s">
        <v>11374</v>
      </c>
      <c r="E853" t="s">
        <v>11375</v>
      </c>
      <c r="F853" t="s">
        <v>11376</v>
      </c>
      <c r="G853" t="s">
        <v>11377</v>
      </c>
      <c r="H853">
        <v>2004</v>
      </c>
      <c r="I853" t="s">
        <v>97</v>
      </c>
      <c r="J853" t="s">
        <v>22</v>
      </c>
      <c r="K853" t="s">
        <v>11378</v>
      </c>
      <c r="L853">
        <v>17</v>
      </c>
    </row>
    <row r="854" spans="1:14">
      <c r="A854">
        <v>852</v>
      </c>
      <c r="B854" t="s">
        <v>270</v>
      </c>
      <c r="C854">
        <v>86</v>
      </c>
      <c r="D854" t="s">
        <v>11379</v>
      </c>
      <c r="E854" t="s">
        <v>11380</v>
      </c>
      <c r="F854" t="s">
        <v>11381</v>
      </c>
      <c r="G854" t="s">
        <v>11382</v>
      </c>
      <c r="H854">
        <v>1979</v>
      </c>
      <c r="I854" t="s">
        <v>4862</v>
      </c>
      <c r="J854" t="s">
        <v>4344</v>
      </c>
      <c r="K854" t="s">
        <v>11383</v>
      </c>
      <c r="L854">
        <v>27</v>
      </c>
    </row>
    <row r="855" spans="1:14">
      <c r="A855">
        <v>853</v>
      </c>
      <c r="B855" t="s">
        <v>270</v>
      </c>
      <c r="C855">
        <v>86</v>
      </c>
      <c r="D855" t="s">
        <v>11384</v>
      </c>
      <c r="E855" t="s">
        <v>11385</v>
      </c>
      <c r="F855" t="s">
        <v>8535</v>
      </c>
      <c r="G855" t="s">
        <v>2674</v>
      </c>
      <c r="H855">
        <v>2012</v>
      </c>
      <c r="I855" t="s">
        <v>97</v>
      </c>
      <c r="J855" t="s">
        <v>22</v>
      </c>
      <c r="K855" t="s">
        <v>11386</v>
      </c>
      <c r="L855">
        <v>27</v>
      </c>
      <c r="M855" t="s">
        <v>11387</v>
      </c>
    </row>
    <row r="856" spans="1:14">
      <c r="A856">
        <v>854</v>
      </c>
      <c r="B856" t="s">
        <v>270</v>
      </c>
      <c r="C856">
        <v>86</v>
      </c>
      <c r="D856" t="s">
        <v>11388</v>
      </c>
      <c r="E856" t="s">
        <v>11389</v>
      </c>
      <c r="F856" t="s">
        <v>11390</v>
      </c>
      <c r="G856" t="s">
        <v>8152</v>
      </c>
      <c r="H856">
        <v>1992</v>
      </c>
      <c r="I856" t="s">
        <v>97</v>
      </c>
      <c r="J856" t="s">
        <v>22</v>
      </c>
      <c r="K856" t="s">
        <v>11391</v>
      </c>
      <c r="L856">
        <v>31</v>
      </c>
    </row>
    <row r="857" spans="1:14">
      <c r="A857">
        <v>855</v>
      </c>
      <c r="B857" t="s">
        <v>270</v>
      </c>
      <c r="C857">
        <v>86</v>
      </c>
      <c r="D857" t="s">
        <v>11392</v>
      </c>
      <c r="E857" t="s">
        <v>11393</v>
      </c>
      <c r="F857" t="s">
        <v>11394</v>
      </c>
      <c r="G857" t="s">
        <v>8588</v>
      </c>
      <c r="H857">
        <v>2000</v>
      </c>
      <c r="I857" t="s">
        <v>97</v>
      </c>
      <c r="J857" t="s">
        <v>22</v>
      </c>
      <c r="K857" t="s">
        <v>11395</v>
      </c>
      <c r="L857">
        <v>31</v>
      </c>
    </row>
    <row r="858" spans="1:14">
      <c r="A858">
        <v>856</v>
      </c>
      <c r="B858" t="s">
        <v>270</v>
      </c>
      <c r="C858">
        <v>86</v>
      </c>
      <c r="D858" t="s">
        <v>11396</v>
      </c>
      <c r="E858" t="s">
        <v>11397</v>
      </c>
      <c r="F858" t="s">
        <v>11398</v>
      </c>
      <c r="J858" t="s">
        <v>167</v>
      </c>
      <c r="K858" t="s">
        <v>11399</v>
      </c>
      <c r="L858">
        <v>12</v>
      </c>
      <c r="M858" t="s">
        <v>11397</v>
      </c>
      <c r="N858" t="s">
        <v>24</v>
      </c>
    </row>
    <row r="859" spans="1:14">
      <c r="A859">
        <v>857</v>
      </c>
      <c r="B859" t="s">
        <v>270</v>
      </c>
      <c r="C859">
        <v>86</v>
      </c>
      <c r="D859" t="s">
        <v>11400</v>
      </c>
      <c r="E859" t="s">
        <v>11401</v>
      </c>
      <c r="F859" t="s">
        <v>11402</v>
      </c>
      <c r="G859" t="s">
        <v>11403</v>
      </c>
      <c r="H859">
        <v>2002</v>
      </c>
      <c r="I859" t="s">
        <v>863</v>
      </c>
      <c r="J859" t="s">
        <v>22</v>
      </c>
      <c r="K859" t="s">
        <v>11404</v>
      </c>
      <c r="L859">
        <v>26</v>
      </c>
      <c r="M859" t="s">
        <v>11405</v>
      </c>
    </row>
    <row r="860" spans="1:14">
      <c r="A860">
        <v>858</v>
      </c>
      <c r="B860" t="s">
        <v>270</v>
      </c>
      <c r="C860">
        <v>86</v>
      </c>
      <c r="D860" t="s">
        <v>11406</v>
      </c>
      <c r="E860" t="s">
        <v>11407</v>
      </c>
      <c r="F860" t="s">
        <v>11408</v>
      </c>
      <c r="G860" t="s">
        <v>7927</v>
      </c>
      <c r="H860">
        <v>1993</v>
      </c>
      <c r="I860" t="s">
        <v>535</v>
      </c>
      <c r="J860" t="s">
        <v>22</v>
      </c>
      <c r="K860" t="s">
        <v>11409</v>
      </c>
      <c r="L860">
        <v>31</v>
      </c>
    </row>
    <row r="861" spans="1:14">
      <c r="A861">
        <v>859</v>
      </c>
      <c r="B861" t="s">
        <v>270</v>
      </c>
      <c r="C861">
        <v>86</v>
      </c>
      <c r="D861" t="s">
        <v>11410</v>
      </c>
      <c r="E861" t="s">
        <v>11411</v>
      </c>
      <c r="F861" t="s">
        <v>11412</v>
      </c>
      <c r="G861" t="s">
        <v>11413</v>
      </c>
      <c r="H861">
        <v>1992</v>
      </c>
      <c r="I861" t="s">
        <v>11414</v>
      </c>
      <c r="J861" t="s">
        <v>22</v>
      </c>
      <c r="K861" t="s">
        <v>11415</v>
      </c>
      <c r="L861">
        <v>21</v>
      </c>
    </row>
    <row r="862" spans="1:14">
      <c r="A862">
        <v>860</v>
      </c>
      <c r="B862" t="s">
        <v>270</v>
      </c>
      <c r="C862">
        <v>86</v>
      </c>
      <c r="D862" t="s">
        <v>11416</v>
      </c>
      <c r="E862" t="s">
        <v>11417</v>
      </c>
      <c r="F862" t="s">
        <v>11418</v>
      </c>
      <c r="G862" t="s">
        <v>8980</v>
      </c>
      <c r="H862">
        <v>1958</v>
      </c>
      <c r="I862" t="s">
        <v>7671</v>
      </c>
      <c r="J862" t="s">
        <v>22</v>
      </c>
      <c r="K862" t="s">
        <v>11419</v>
      </c>
      <c r="L862">
        <v>13</v>
      </c>
    </row>
    <row r="863" spans="1:14">
      <c r="A863">
        <v>861</v>
      </c>
      <c r="B863" t="s">
        <v>75</v>
      </c>
      <c r="C863">
        <v>87</v>
      </c>
      <c r="D863" t="s">
        <v>11420</v>
      </c>
      <c r="E863" t="s">
        <v>11421</v>
      </c>
      <c r="F863" t="s">
        <v>11422</v>
      </c>
      <c r="G863" t="s">
        <v>8250</v>
      </c>
      <c r="H863">
        <v>2003</v>
      </c>
      <c r="I863" t="s">
        <v>535</v>
      </c>
      <c r="J863" t="s">
        <v>22</v>
      </c>
      <c r="K863" t="s">
        <v>11423</v>
      </c>
      <c r="L863">
        <v>31</v>
      </c>
    </row>
    <row r="864" spans="1:14">
      <c r="A864">
        <v>862</v>
      </c>
      <c r="B864" t="s">
        <v>75</v>
      </c>
      <c r="C864">
        <v>87</v>
      </c>
      <c r="D864" t="s">
        <v>9890</v>
      </c>
      <c r="E864" t="s">
        <v>11424</v>
      </c>
      <c r="F864" t="s">
        <v>11425</v>
      </c>
      <c r="G864" t="s">
        <v>11426</v>
      </c>
      <c r="H864">
        <v>1996</v>
      </c>
      <c r="I864" t="s">
        <v>4862</v>
      </c>
      <c r="J864" t="s">
        <v>4344</v>
      </c>
      <c r="K864" t="s">
        <v>11427</v>
      </c>
      <c r="L864">
        <v>45</v>
      </c>
    </row>
    <row r="865" spans="1:14">
      <c r="A865">
        <v>863</v>
      </c>
      <c r="B865" t="s">
        <v>75</v>
      </c>
      <c r="C865">
        <v>87</v>
      </c>
      <c r="D865" t="s">
        <v>11428</v>
      </c>
      <c r="E865" t="s">
        <v>11429</v>
      </c>
      <c r="F865" t="s">
        <v>11430</v>
      </c>
      <c r="G865" t="s">
        <v>11431</v>
      </c>
      <c r="H865">
        <v>2001</v>
      </c>
      <c r="I865" t="s">
        <v>97</v>
      </c>
      <c r="J865" t="s">
        <v>22</v>
      </c>
      <c r="K865" t="s">
        <v>11432</v>
      </c>
      <c r="L865">
        <v>25</v>
      </c>
    </row>
    <row r="866" spans="1:14">
      <c r="A866">
        <v>864</v>
      </c>
      <c r="B866" t="s">
        <v>75</v>
      </c>
      <c r="C866">
        <v>87</v>
      </c>
      <c r="D866" t="s">
        <v>11433</v>
      </c>
      <c r="E866" t="s">
        <v>11434</v>
      </c>
      <c r="F866" t="s">
        <v>11370</v>
      </c>
      <c r="J866" t="s">
        <v>167</v>
      </c>
      <c r="K866" t="s">
        <v>11435</v>
      </c>
      <c r="L866">
        <v>65</v>
      </c>
      <c r="M866" t="s">
        <v>11434</v>
      </c>
      <c r="N866" t="s">
        <v>24</v>
      </c>
    </row>
    <row r="867" spans="1:14">
      <c r="A867">
        <v>865</v>
      </c>
      <c r="B867" t="s">
        <v>75</v>
      </c>
      <c r="C867">
        <v>87</v>
      </c>
      <c r="D867" t="s">
        <v>11436</v>
      </c>
      <c r="E867" t="s">
        <v>11437</v>
      </c>
      <c r="F867" t="s">
        <v>11438</v>
      </c>
      <c r="G867" t="s">
        <v>10787</v>
      </c>
      <c r="H867">
        <v>2007</v>
      </c>
      <c r="I867" t="s">
        <v>97</v>
      </c>
      <c r="J867" t="s">
        <v>22</v>
      </c>
      <c r="K867" t="s">
        <v>11439</v>
      </c>
      <c r="L867">
        <v>54</v>
      </c>
    </row>
    <row r="868" spans="1:14">
      <c r="A868">
        <v>866</v>
      </c>
      <c r="B868" t="s">
        <v>75</v>
      </c>
      <c r="C868">
        <v>87</v>
      </c>
      <c r="D868" t="s">
        <v>11440</v>
      </c>
      <c r="E868" t="s">
        <v>11441</v>
      </c>
      <c r="F868" t="s">
        <v>11442</v>
      </c>
      <c r="G868" t="s">
        <v>11443</v>
      </c>
      <c r="H868">
        <v>2002</v>
      </c>
      <c r="I868" t="s">
        <v>535</v>
      </c>
      <c r="J868" t="s">
        <v>22</v>
      </c>
      <c r="K868" t="s">
        <v>11444</v>
      </c>
      <c r="L868">
        <v>29</v>
      </c>
    </row>
    <row r="869" spans="1:14">
      <c r="A869">
        <v>867</v>
      </c>
      <c r="B869" t="s">
        <v>75</v>
      </c>
      <c r="C869">
        <v>87</v>
      </c>
      <c r="D869" t="s">
        <v>11445</v>
      </c>
      <c r="E869" t="s">
        <v>11446</v>
      </c>
      <c r="F869" t="s">
        <v>11447</v>
      </c>
      <c r="G869" t="s">
        <v>11448</v>
      </c>
      <c r="H869">
        <v>2004</v>
      </c>
      <c r="J869" t="s">
        <v>167</v>
      </c>
      <c r="K869" t="s">
        <v>11449</v>
      </c>
      <c r="L869">
        <v>42</v>
      </c>
      <c r="M869" t="s">
        <v>11446</v>
      </c>
      <c r="N869" t="s">
        <v>24</v>
      </c>
    </row>
    <row r="870" spans="1:14">
      <c r="A870">
        <v>868</v>
      </c>
      <c r="B870" t="s">
        <v>75</v>
      </c>
      <c r="C870">
        <v>87</v>
      </c>
      <c r="D870" t="s">
        <v>11450</v>
      </c>
      <c r="E870" t="s">
        <v>11451</v>
      </c>
      <c r="F870" t="s">
        <v>11452</v>
      </c>
      <c r="G870" t="s">
        <v>11453</v>
      </c>
      <c r="H870">
        <v>2009</v>
      </c>
      <c r="J870" t="s">
        <v>22</v>
      </c>
      <c r="K870" t="s">
        <v>11454</v>
      </c>
      <c r="L870">
        <v>6</v>
      </c>
    </row>
    <row r="871" spans="1:14">
      <c r="A871">
        <v>869</v>
      </c>
      <c r="B871" t="s">
        <v>75</v>
      </c>
      <c r="C871">
        <v>87</v>
      </c>
      <c r="D871" t="s">
        <v>11455</v>
      </c>
      <c r="E871" t="s">
        <v>11456</v>
      </c>
      <c r="F871" t="s">
        <v>11457</v>
      </c>
      <c r="G871" t="s">
        <v>930</v>
      </c>
      <c r="H871">
        <v>2009</v>
      </c>
      <c r="I871" t="s">
        <v>97</v>
      </c>
      <c r="J871" t="s">
        <v>22</v>
      </c>
      <c r="K871" t="s">
        <v>11458</v>
      </c>
      <c r="L871">
        <v>95</v>
      </c>
    </row>
    <row r="872" spans="1:14">
      <c r="A872">
        <v>870</v>
      </c>
      <c r="B872" t="s">
        <v>75</v>
      </c>
      <c r="C872">
        <v>87</v>
      </c>
      <c r="D872" t="s">
        <v>11459</v>
      </c>
      <c r="E872" t="s">
        <v>11460</v>
      </c>
      <c r="F872" t="s">
        <v>11461</v>
      </c>
      <c r="G872" t="s">
        <v>3784</v>
      </c>
      <c r="H872">
        <v>2005</v>
      </c>
      <c r="I872" t="s">
        <v>97</v>
      </c>
      <c r="J872" t="s">
        <v>22</v>
      </c>
      <c r="K872" t="s">
        <v>11462</v>
      </c>
      <c r="L872">
        <v>78</v>
      </c>
      <c r="M872" t="s">
        <v>11463</v>
      </c>
    </row>
    <row r="873" spans="1:14">
      <c r="A873">
        <v>871</v>
      </c>
      <c r="B873" t="s">
        <v>941</v>
      </c>
      <c r="C873">
        <v>88</v>
      </c>
      <c r="D873" t="s">
        <v>11464</v>
      </c>
      <c r="E873" t="s">
        <v>11465</v>
      </c>
      <c r="F873" t="s">
        <v>11466</v>
      </c>
      <c r="G873" t="s">
        <v>11467</v>
      </c>
      <c r="H873">
        <v>2004</v>
      </c>
      <c r="I873" t="s">
        <v>97</v>
      </c>
      <c r="J873" t="s">
        <v>22</v>
      </c>
      <c r="K873" t="s">
        <v>11468</v>
      </c>
      <c r="L873">
        <v>58</v>
      </c>
    </row>
    <row r="874" spans="1:14">
      <c r="A874">
        <v>872</v>
      </c>
      <c r="B874" t="s">
        <v>941</v>
      </c>
      <c r="C874">
        <v>88</v>
      </c>
      <c r="D874" t="s">
        <v>11469</v>
      </c>
      <c r="F874" t="s">
        <v>11470</v>
      </c>
      <c r="G874" t="s">
        <v>8588</v>
      </c>
      <c r="H874">
        <v>2003</v>
      </c>
      <c r="I874" t="s">
        <v>97</v>
      </c>
      <c r="J874" t="s">
        <v>22</v>
      </c>
      <c r="L874">
        <v>52</v>
      </c>
      <c r="N874" t="s">
        <v>34</v>
      </c>
    </row>
    <row r="875" spans="1:14">
      <c r="A875">
        <v>873</v>
      </c>
      <c r="B875" t="s">
        <v>941</v>
      </c>
      <c r="C875">
        <v>88</v>
      </c>
      <c r="D875" t="s">
        <v>11471</v>
      </c>
      <c r="E875" t="s">
        <v>11472</v>
      </c>
      <c r="F875" t="s">
        <v>11473</v>
      </c>
      <c r="G875" t="s">
        <v>11474</v>
      </c>
      <c r="H875">
        <v>2009</v>
      </c>
      <c r="J875" t="s">
        <v>167</v>
      </c>
      <c r="K875" t="s">
        <v>11475</v>
      </c>
      <c r="L875">
        <v>9</v>
      </c>
      <c r="M875" t="s">
        <v>11472</v>
      </c>
      <c r="N875" t="s">
        <v>24</v>
      </c>
    </row>
    <row r="876" spans="1:14">
      <c r="A876">
        <v>874</v>
      </c>
      <c r="B876" t="s">
        <v>941</v>
      </c>
      <c r="C876">
        <v>88</v>
      </c>
      <c r="D876" t="s">
        <v>11476</v>
      </c>
      <c r="E876" t="s">
        <v>11477</v>
      </c>
      <c r="F876" t="s">
        <v>11478</v>
      </c>
      <c r="G876" t="s">
        <v>11479</v>
      </c>
      <c r="H876">
        <v>2004</v>
      </c>
      <c r="I876" t="s">
        <v>97</v>
      </c>
      <c r="J876" t="s">
        <v>22</v>
      </c>
      <c r="K876" t="s">
        <v>11480</v>
      </c>
      <c r="L876">
        <v>198</v>
      </c>
      <c r="M876" t="s">
        <v>11481</v>
      </c>
    </row>
    <row r="877" spans="1:14">
      <c r="A877">
        <v>875</v>
      </c>
      <c r="B877" t="s">
        <v>941</v>
      </c>
      <c r="C877">
        <v>88</v>
      </c>
      <c r="D877" t="s">
        <v>11482</v>
      </c>
      <c r="E877" t="s">
        <v>11483</v>
      </c>
      <c r="F877" t="s">
        <v>11484</v>
      </c>
      <c r="I877" t="s">
        <v>1466</v>
      </c>
      <c r="J877" t="s">
        <v>167</v>
      </c>
      <c r="K877" t="s">
        <v>11485</v>
      </c>
      <c r="L877">
        <v>18</v>
      </c>
      <c r="N877" t="s">
        <v>4501</v>
      </c>
    </row>
    <row r="878" spans="1:14">
      <c r="A878">
        <v>876</v>
      </c>
      <c r="B878" t="s">
        <v>941</v>
      </c>
      <c r="C878">
        <v>88</v>
      </c>
      <c r="D878" t="s">
        <v>11486</v>
      </c>
      <c r="E878" t="s">
        <v>11487</v>
      </c>
      <c r="F878" t="s">
        <v>8722</v>
      </c>
      <c r="G878" t="s">
        <v>8723</v>
      </c>
      <c r="H878">
        <v>1988</v>
      </c>
      <c r="I878" t="s">
        <v>863</v>
      </c>
      <c r="J878" t="s">
        <v>22</v>
      </c>
      <c r="K878" t="s">
        <v>11488</v>
      </c>
      <c r="L878">
        <v>7</v>
      </c>
    </row>
    <row r="879" spans="1:14">
      <c r="A879">
        <v>877</v>
      </c>
      <c r="B879" t="s">
        <v>941</v>
      </c>
      <c r="C879">
        <v>88</v>
      </c>
      <c r="D879" t="s">
        <v>11489</v>
      </c>
      <c r="E879" t="s">
        <v>11490</v>
      </c>
      <c r="F879" t="s">
        <v>11491</v>
      </c>
      <c r="G879" t="s">
        <v>7028</v>
      </c>
      <c r="H879">
        <v>2000</v>
      </c>
      <c r="J879" t="s">
        <v>22</v>
      </c>
      <c r="K879" t="s">
        <v>11492</v>
      </c>
      <c r="L879">
        <v>35</v>
      </c>
    </row>
    <row r="880" spans="1:14">
      <c r="A880">
        <v>878</v>
      </c>
      <c r="B880" t="s">
        <v>941</v>
      </c>
      <c r="C880">
        <v>88</v>
      </c>
      <c r="D880" t="s">
        <v>11493</v>
      </c>
      <c r="E880" t="s">
        <v>11494</v>
      </c>
      <c r="F880" t="s">
        <v>10357</v>
      </c>
      <c r="J880" t="s">
        <v>102</v>
      </c>
      <c r="K880" t="s">
        <v>11495</v>
      </c>
      <c r="L880">
        <v>8</v>
      </c>
    </row>
    <row r="881" spans="1:14">
      <c r="A881">
        <v>879</v>
      </c>
      <c r="B881" t="s">
        <v>941</v>
      </c>
      <c r="C881">
        <v>88</v>
      </c>
      <c r="D881" t="s">
        <v>11496</v>
      </c>
      <c r="E881" t="s">
        <v>11497</v>
      </c>
      <c r="F881" t="s">
        <v>9281</v>
      </c>
      <c r="G881" t="s">
        <v>8172</v>
      </c>
      <c r="H881">
        <v>2004</v>
      </c>
      <c r="J881" t="s">
        <v>22</v>
      </c>
      <c r="K881" t="s">
        <v>11498</v>
      </c>
      <c r="L881">
        <v>40</v>
      </c>
      <c r="M881" t="s">
        <v>11497</v>
      </c>
      <c r="N881" t="s">
        <v>24</v>
      </c>
    </row>
    <row r="882" spans="1:14">
      <c r="A882">
        <v>880</v>
      </c>
      <c r="B882" t="s">
        <v>941</v>
      </c>
      <c r="C882">
        <v>88</v>
      </c>
      <c r="D882" t="s">
        <v>11499</v>
      </c>
      <c r="E882" t="s">
        <v>11500</v>
      </c>
      <c r="F882" t="s">
        <v>11501</v>
      </c>
      <c r="G882" t="s">
        <v>11502</v>
      </c>
      <c r="H882">
        <v>1996</v>
      </c>
      <c r="J882" t="s">
        <v>22</v>
      </c>
      <c r="K882" t="s">
        <v>11503</v>
      </c>
      <c r="L882">
        <v>26</v>
      </c>
    </row>
    <row r="883" spans="1:14">
      <c r="A883">
        <v>881</v>
      </c>
      <c r="B883" t="s">
        <v>824</v>
      </c>
      <c r="C883">
        <v>89</v>
      </c>
      <c r="D883" t="s">
        <v>11504</v>
      </c>
      <c r="E883" t="s">
        <v>11505</v>
      </c>
      <c r="F883" t="s">
        <v>11506</v>
      </c>
      <c r="G883" t="s">
        <v>10318</v>
      </c>
      <c r="H883">
        <v>2010</v>
      </c>
      <c r="I883" t="s">
        <v>11507</v>
      </c>
      <c r="J883" t="s">
        <v>22</v>
      </c>
      <c r="K883" t="s">
        <v>11508</v>
      </c>
      <c r="L883">
        <v>20</v>
      </c>
      <c r="M883" t="s">
        <v>11509</v>
      </c>
    </row>
    <row r="884" spans="1:14">
      <c r="A884">
        <v>882</v>
      </c>
      <c r="B884" t="s">
        <v>824</v>
      </c>
      <c r="C884">
        <v>89</v>
      </c>
      <c r="D884" t="s">
        <v>11510</v>
      </c>
      <c r="E884" t="s">
        <v>11511</v>
      </c>
      <c r="F884" t="s">
        <v>11512</v>
      </c>
      <c r="G884" t="s">
        <v>920</v>
      </c>
      <c r="H884">
        <v>2012</v>
      </c>
      <c r="I884" t="s">
        <v>97</v>
      </c>
      <c r="J884" t="s">
        <v>22</v>
      </c>
      <c r="K884" t="s">
        <v>11513</v>
      </c>
      <c r="L884">
        <v>20</v>
      </c>
      <c r="M884" t="s">
        <v>11514</v>
      </c>
    </row>
    <row r="885" spans="1:14">
      <c r="A885">
        <v>883</v>
      </c>
      <c r="B885" t="s">
        <v>824</v>
      </c>
      <c r="C885">
        <v>89</v>
      </c>
      <c r="D885" t="s">
        <v>11515</v>
      </c>
      <c r="E885" t="s">
        <v>11516</v>
      </c>
      <c r="F885" t="s">
        <v>11517</v>
      </c>
      <c r="G885" t="s">
        <v>1649</v>
      </c>
      <c r="H885">
        <v>2002</v>
      </c>
      <c r="I885" t="s">
        <v>863</v>
      </c>
      <c r="J885" t="s">
        <v>22</v>
      </c>
      <c r="K885" t="s">
        <v>11518</v>
      </c>
      <c r="L885">
        <v>33</v>
      </c>
      <c r="M885" t="s">
        <v>11516</v>
      </c>
      <c r="N885" t="s">
        <v>1717</v>
      </c>
    </row>
    <row r="886" spans="1:14">
      <c r="A886">
        <v>884</v>
      </c>
      <c r="B886" t="s">
        <v>824</v>
      </c>
      <c r="C886">
        <v>89</v>
      </c>
      <c r="D886" t="s">
        <v>381</v>
      </c>
      <c r="E886" t="s">
        <v>382</v>
      </c>
      <c r="F886" t="s">
        <v>383</v>
      </c>
      <c r="G886" t="s">
        <v>384</v>
      </c>
      <c r="H886">
        <v>2009</v>
      </c>
      <c r="J886" t="s">
        <v>22</v>
      </c>
      <c r="K886" t="s">
        <v>11519</v>
      </c>
      <c r="L886">
        <v>11</v>
      </c>
    </row>
    <row r="887" spans="1:14">
      <c r="A887">
        <v>885</v>
      </c>
      <c r="B887" t="s">
        <v>824</v>
      </c>
      <c r="C887">
        <v>89</v>
      </c>
      <c r="D887" t="s">
        <v>11520</v>
      </c>
      <c r="E887" t="s">
        <v>11521</v>
      </c>
      <c r="F887" t="s">
        <v>11522</v>
      </c>
      <c r="G887" t="s">
        <v>8250</v>
      </c>
      <c r="H887">
        <v>2003</v>
      </c>
      <c r="I887" t="s">
        <v>535</v>
      </c>
      <c r="J887" t="s">
        <v>22</v>
      </c>
      <c r="K887" t="s">
        <v>11523</v>
      </c>
      <c r="L887">
        <v>31</v>
      </c>
    </row>
    <row r="888" spans="1:14">
      <c r="A888">
        <v>886</v>
      </c>
      <c r="B888" t="s">
        <v>824</v>
      </c>
      <c r="C888">
        <v>89</v>
      </c>
      <c r="D888" t="s">
        <v>11524</v>
      </c>
      <c r="E888" t="s">
        <v>11525</v>
      </c>
      <c r="F888" t="s">
        <v>11526</v>
      </c>
      <c r="G888" t="s">
        <v>11527</v>
      </c>
      <c r="H888">
        <v>2001</v>
      </c>
      <c r="I888" t="s">
        <v>535</v>
      </c>
      <c r="J888" t="s">
        <v>22</v>
      </c>
      <c r="K888" t="s">
        <v>11528</v>
      </c>
      <c r="L888">
        <v>16</v>
      </c>
    </row>
    <row r="889" spans="1:14">
      <c r="A889">
        <v>887</v>
      </c>
      <c r="B889" t="s">
        <v>824</v>
      </c>
      <c r="C889">
        <v>89</v>
      </c>
      <c r="D889" t="s">
        <v>11529</v>
      </c>
      <c r="E889" t="s">
        <v>11530</v>
      </c>
      <c r="F889" t="s">
        <v>11531</v>
      </c>
      <c r="G889" t="s">
        <v>8192</v>
      </c>
      <c r="H889">
        <v>2005</v>
      </c>
      <c r="I889" t="s">
        <v>97</v>
      </c>
      <c r="J889" t="s">
        <v>22</v>
      </c>
      <c r="K889" t="s">
        <v>11532</v>
      </c>
      <c r="L889">
        <v>18</v>
      </c>
    </row>
    <row r="890" spans="1:14">
      <c r="A890">
        <v>888</v>
      </c>
      <c r="B890" t="s">
        <v>824</v>
      </c>
      <c r="C890">
        <v>89</v>
      </c>
      <c r="D890" t="s">
        <v>11533</v>
      </c>
      <c r="E890" t="s">
        <v>11534</v>
      </c>
      <c r="F890" t="s">
        <v>11029</v>
      </c>
      <c r="G890" t="s">
        <v>2689</v>
      </c>
      <c r="H890">
        <v>1984</v>
      </c>
      <c r="I890" t="s">
        <v>353</v>
      </c>
      <c r="J890" t="s">
        <v>22</v>
      </c>
      <c r="K890" t="s">
        <v>11535</v>
      </c>
      <c r="L890">
        <v>18</v>
      </c>
    </row>
    <row r="891" spans="1:14">
      <c r="A891">
        <v>889</v>
      </c>
      <c r="B891" t="s">
        <v>824</v>
      </c>
      <c r="C891">
        <v>89</v>
      </c>
      <c r="D891" t="s">
        <v>11536</v>
      </c>
      <c r="E891" t="s">
        <v>11537</v>
      </c>
      <c r="F891" t="s">
        <v>11538</v>
      </c>
      <c r="G891" t="s">
        <v>11539</v>
      </c>
      <c r="H891">
        <v>2006</v>
      </c>
      <c r="I891" t="s">
        <v>535</v>
      </c>
      <c r="J891" t="s">
        <v>22</v>
      </c>
      <c r="K891" t="s">
        <v>11540</v>
      </c>
      <c r="L891">
        <v>21</v>
      </c>
      <c r="M891" t="s">
        <v>11541</v>
      </c>
    </row>
    <row r="892" spans="1:14">
      <c r="A892">
        <v>890</v>
      </c>
      <c r="B892" t="s">
        <v>824</v>
      </c>
      <c r="C892">
        <v>89</v>
      </c>
      <c r="D892" t="s">
        <v>11542</v>
      </c>
      <c r="E892" t="s">
        <v>11543</v>
      </c>
      <c r="F892" t="s">
        <v>11544</v>
      </c>
      <c r="I892" t="s">
        <v>1466</v>
      </c>
      <c r="J892" t="s">
        <v>167</v>
      </c>
      <c r="K892" t="s">
        <v>11545</v>
      </c>
      <c r="L892">
        <v>84</v>
      </c>
      <c r="N892" t="s">
        <v>4501</v>
      </c>
    </row>
    <row r="893" spans="1:14">
      <c r="A893">
        <v>891</v>
      </c>
      <c r="B893" t="s">
        <v>198</v>
      </c>
      <c r="C893">
        <v>90</v>
      </c>
      <c r="D893" t="s">
        <v>11546</v>
      </c>
      <c r="E893" t="s">
        <v>11547</v>
      </c>
      <c r="F893" t="s">
        <v>11548</v>
      </c>
      <c r="G893" t="s">
        <v>412</v>
      </c>
      <c r="H893">
        <v>1983</v>
      </c>
      <c r="I893" t="s">
        <v>413</v>
      </c>
      <c r="J893" t="s">
        <v>22</v>
      </c>
      <c r="K893" t="s">
        <v>11549</v>
      </c>
      <c r="L893">
        <v>14</v>
      </c>
    </row>
    <row r="894" spans="1:14">
      <c r="A894">
        <v>892</v>
      </c>
      <c r="B894" t="s">
        <v>198</v>
      </c>
      <c r="C894">
        <v>90</v>
      </c>
      <c r="D894" t="s">
        <v>11550</v>
      </c>
      <c r="E894" t="s">
        <v>11551</v>
      </c>
      <c r="F894" t="s">
        <v>11552</v>
      </c>
      <c r="G894" t="s">
        <v>8172</v>
      </c>
      <c r="H894">
        <v>2003</v>
      </c>
      <c r="J894" t="s">
        <v>22</v>
      </c>
      <c r="K894" t="s">
        <v>11553</v>
      </c>
      <c r="L894">
        <v>35</v>
      </c>
      <c r="M894" t="s">
        <v>11551</v>
      </c>
      <c r="N894" t="s">
        <v>24</v>
      </c>
    </row>
    <row r="895" spans="1:14">
      <c r="A895">
        <v>893</v>
      </c>
      <c r="B895" t="s">
        <v>198</v>
      </c>
      <c r="C895">
        <v>90</v>
      </c>
      <c r="D895" t="s">
        <v>11554</v>
      </c>
      <c r="E895" t="s">
        <v>11555</v>
      </c>
      <c r="F895" t="s">
        <v>11556</v>
      </c>
      <c r="G895" t="s">
        <v>11557</v>
      </c>
      <c r="H895">
        <v>2008</v>
      </c>
      <c r="I895" t="s">
        <v>11558</v>
      </c>
      <c r="J895" t="s">
        <v>7479</v>
      </c>
      <c r="K895" t="s">
        <v>11559</v>
      </c>
      <c r="L895">
        <v>56</v>
      </c>
      <c r="M895" t="s">
        <v>11555</v>
      </c>
      <c r="N895" t="s">
        <v>24</v>
      </c>
    </row>
    <row r="896" spans="1:14">
      <c r="A896">
        <v>894</v>
      </c>
      <c r="B896" t="s">
        <v>198</v>
      </c>
      <c r="C896">
        <v>90</v>
      </c>
      <c r="D896" t="s">
        <v>11560</v>
      </c>
      <c r="E896" t="s">
        <v>11561</v>
      </c>
      <c r="F896" t="s">
        <v>11562</v>
      </c>
      <c r="G896" t="s">
        <v>11563</v>
      </c>
      <c r="H896">
        <v>2007</v>
      </c>
      <c r="I896" t="s">
        <v>863</v>
      </c>
      <c r="J896" t="s">
        <v>22</v>
      </c>
      <c r="K896" t="s">
        <v>11564</v>
      </c>
      <c r="L896">
        <v>45</v>
      </c>
    </row>
    <row r="897" spans="1:14">
      <c r="A897">
        <v>895</v>
      </c>
      <c r="B897" t="s">
        <v>198</v>
      </c>
      <c r="C897">
        <v>90</v>
      </c>
      <c r="D897" t="s">
        <v>11565</v>
      </c>
      <c r="E897" t="s">
        <v>11566</v>
      </c>
      <c r="F897" t="s">
        <v>11567</v>
      </c>
      <c r="G897" t="s">
        <v>11568</v>
      </c>
      <c r="H897">
        <v>2005</v>
      </c>
      <c r="I897" t="s">
        <v>1466</v>
      </c>
      <c r="J897" t="s">
        <v>22</v>
      </c>
      <c r="K897" t="s">
        <v>11569</v>
      </c>
      <c r="L897">
        <v>74</v>
      </c>
    </row>
    <row r="898" spans="1:14">
      <c r="A898">
        <v>896</v>
      </c>
      <c r="B898" t="s">
        <v>198</v>
      </c>
      <c r="C898">
        <v>90</v>
      </c>
      <c r="D898" t="s">
        <v>11570</v>
      </c>
      <c r="E898" t="s">
        <v>11571</v>
      </c>
      <c r="F898" t="s">
        <v>11572</v>
      </c>
      <c r="G898" t="s">
        <v>11573</v>
      </c>
      <c r="H898">
        <v>2008</v>
      </c>
      <c r="I898" t="s">
        <v>249</v>
      </c>
      <c r="J898" t="s">
        <v>22</v>
      </c>
      <c r="K898" t="s">
        <v>11574</v>
      </c>
      <c r="L898">
        <v>24</v>
      </c>
    </row>
    <row r="899" spans="1:14">
      <c r="A899">
        <v>897</v>
      </c>
      <c r="B899" t="s">
        <v>198</v>
      </c>
      <c r="C899">
        <v>90</v>
      </c>
      <c r="D899" t="s">
        <v>11575</v>
      </c>
      <c r="E899" t="s">
        <v>11576</v>
      </c>
      <c r="F899" t="s">
        <v>11577</v>
      </c>
      <c r="G899" t="s">
        <v>11578</v>
      </c>
      <c r="H899">
        <v>1992</v>
      </c>
      <c r="I899" t="s">
        <v>4862</v>
      </c>
      <c r="J899" t="s">
        <v>4344</v>
      </c>
      <c r="K899" t="s">
        <v>11579</v>
      </c>
      <c r="L899">
        <v>34</v>
      </c>
    </row>
    <row r="900" spans="1:14">
      <c r="A900">
        <v>898</v>
      </c>
      <c r="B900" t="s">
        <v>198</v>
      </c>
      <c r="C900">
        <v>90</v>
      </c>
      <c r="D900" t="s">
        <v>208</v>
      </c>
      <c r="E900" t="s">
        <v>209</v>
      </c>
      <c r="F900" t="s">
        <v>210</v>
      </c>
      <c r="G900" t="s">
        <v>211</v>
      </c>
      <c r="H900">
        <v>2010</v>
      </c>
      <c r="I900" t="s">
        <v>212</v>
      </c>
      <c r="J900" t="s">
        <v>22</v>
      </c>
      <c r="K900" t="s">
        <v>11580</v>
      </c>
      <c r="L900">
        <v>76</v>
      </c>
      <c r="M900" t="s">
        <v>214</v>
      </c>
    </row>
    <row r="901" spans="1:14">
      <c r="A901">
        <v>899</v>
      </c>
      <c r="B901" t="s">
        <v>198</v>
      </c>
      <c r="C901">
        <v>90</v>
      </c>
      <c r="D901" t="s">
        <v>11581</v>
      </c>
      <c r="E901" t="s">
        <v>11582</v>
      </c>
      <c r="F901" t="s">
        <v>11583</v>
      </c>
      <c r="G901" t="s">
        <v>7500</v>
      </c>
      <c r="H901">
        <v>2003</v>
      </c>
      <c r="I901" t="s">
        <v>7501</v>
      </c>
      <c r="J901" t="s">
        <v>22</v>
      </c>
      <c r="K901" t="s">
        <v>11584</v>
      </c>
      <c r="L901">
        <v>208</v>
      </c>
      <c r="M901" t="s">
        <v>11585</v>
      </c>
    </row>
    <row r="902" spans="1:14">
      <c r="A902">
        <v>900</v>
      </c>
      <c r="B902" t="s">
        <v>198</v>
      </c>
      <c r="C902">
        <v>90</v>
      </c>
      <c r="D902" t="s">
        <v>11586</v>
      </c>
      <c r="E902" t="s">
        <v>11587</v>
      </c>
      <c r="F902" t="s">
        <v>11588</v>
      </c>
      <c r="G902" t="s">
        <v>8528</v>
      </c>
      <c r="H902">
        <v>2009</v>
      </c>
      <c r="I902" t="s">
        <v>1466</v>
      </c>
      <c r="J902" t="s">
        <v>22</v>
      </c>
      <c r="K902" t="s">
        <v>11589</v>
      </c>
      <c r="L902">
        <v>10</v>
      </c>
    </row>
    <row r="903" spans="1:14">
      <c r="A903">
        <v>901</v>
      </c>
      <c r="B903" t="s">
        <v>183</v>
      </c>
      <c r="C903">
        <v>91</v>
      </c>
      <c r="D903" t="s">
        <v>11590</v>
      </c>
      <c r="E903" t="s">
        <v>11591</v>
      </c>
      <c r="F903" t="s">
        <v>11592</v>
      </c>
      <c r="G903" t="s">
        <v>5921</v>
      </c>
      <c r="H903">
        <v>2011</v>
      </c>
      <c r="J903" t="s">
        <v>22</v>
      </c>
      <c r="K903" t="s">
        <v>11593</v>
      </c>
      <c r="L903">
        <v>14</v>
      </c>
      <c r="M903" t="s">
        <v>11594</v>
      </c>
    </row>
    <row r="904" spans="1:14">
      <c r="A904">
        <v>902</v>
      </c>
      <c r="B904" t="s">
        <v>183</v>
      </c>
      <c r="C904">
        <v>91</v>
      </c>
      <c r="D904" t="s">
        <v>11595</v>
      </c>
      <c r="E904" t="s">
        <v>11596</v>
      </c>
      <c r="F904" t="s">
        <v>11597</v>
      </c>
      <c r="G904" t="s">
        <v>11598</v>
      </c>
      <c r="H904">
        <v>2012</v>
      </c>
      <c r="J904" t="s">
        <v>167</v>
      </c>
      <c r="K904" t="s">
        <v>11599</v>
      </c>
      <c r="L904">
        <v>18</v>
      </c>
      <c r="M904" t="s">
        <v>11596</v>
      </c>
      <c r="N904" t="s">
        <v>24</v>
      </c>
    </row>
    <row r="905" spans="1:14">
      <c r="A905">
        <v>903</v>
      </c>
      <c r="B905" t="s">
        <v>183</v>
      </c>
      <c r="C905">
        <v>91</v>
      </c>
      <c r="D905" t="s">
        <v>11600</v>
      </c>
      <c r="E905" t="s">
        <v>11601</v>
      </c>
      <c r="F905" t="s">
        <v>11602</v>
      </c>
      <c r="G905" t="s">
        <v>11603</v>
      </c>
      <c r="H905">
        <v>2008</v>
      </c>
      <c r="I905" t="s">
        <v>535</v>
      </c>
      <c r="J905" t="s">
        <v>22</v>
      </c>
      <c r="K905" t="s">
        <v>11604</v>
      </c>
      <c r="L905">
        <v>15</v>
      </c>
    </row>
    <row r="906" spans="1:14">
      <c r="A906">
        <v>904</v>
      </c>
      <c r="B906" t="s">
        <v>183</v>
      </c>
      <c r="C906">
        <v>91</v>
      </c>
      <c r="D906" t="s">
        <v>11605</v>
      </c>
      <c r="E906" t="s">
        <v>11606</v>
      </c>
      <c r="F906" t="s">
        <v>11607</v>
      </c>
      <c r="G906" t="s">
        <v>11608</v>
      </c>
      <c r="H906">
        <v>2007</v>
      </c>
      <c r="I906" t="s">
        <v>535</v>
      </c>
      <c r="J906" t="s">
        <v>22</v>
      </c>
      <c r="K906" t="s">
        <v>11609</v>
      </c>
      <c r="L906">
        <v>29</v>
      </c>
      <c r="M906" t="s">
        <v>11610</v>
      </c>
    </row>
    <row r="907" spans="1:14">
      <c r="A907">
        <v>905</v>
      </c>
      <c r="B907" t="s">
        <v>183</v>
      </c>
      <c r="C907">
        <v>91</v>
      </c>
      <c r="D907" t="s">
        <v>11611</v>
      </c>
      <c r="E907" t="s">
        <v>11612</v>
      </c>
      <c r="F907" t="s">
        <v>11613</v>
      </c>
      <c r="G907" t="s">
        <v>11614</v>
      </c>
      <c r="H907">
        <v>2006</v>
      </c>
      <c r="J907" t="s">
        <v>22</v>
      </c>
      <c r="K907" t="s">
        <v>11615</v>
      </c>
      <c r="L907">
        <v>28</v>
      </c>
    </row>
    <row r="908" spans="1:14">
      <c r="A908">
        <v>906</v>
      </c>
      <c r="B908" t="s">
        <v>183</v>
      </c>
      <c r="C908">
        <v>91</v>
      </c>
      <c r="D908" t="s">
        <v>11616</v>
      </c>
      <c r="E908" t="s">
        <v>11617</v>
      </c>
      <c r="F908" t="s">
        <v>11618</v>
      </c>
      <c r="G908" t="s">
        <v>20</v>
      </c>
      <c r="H908">
        <v>2010</v>
      </c>
      <c r="J908" t="s">
        <v>22</v>
      </c>
      <c r="K908" t="s">
        <v>11619</v>
      </c>
      <c r="L908">
        <v>9</v>
      </c>
      <c r="M908" t="s">
        <v>11620</v>
      </c>
    </row>
    <row r="909" spans="1:14">
      <c r="A909">
        <v>907</v>
      </c>
      <c r="B909" t="s">
        <v>183</v>
      </c>
      <c r="C909">
        <v>91</v>
      </c>
      <c r="D909" t="s">
        <v>11621</v>
      </c>
      <c r="E909" t="s">
        <v>11622</v>
      </c>
      <c r="F909" t="s">
        <v>11623</v>
      </c>
      <c r="G909" t="s">
        <v>10738</v>
      </c>
      <c r="H909">
        <v>2000</v>
      </c>
      <c r="I909" t="s">
        <v>1466</v>
      </c>
      <c r="J909" t="s">
        <v>22</v>
      </c>
      <c r="K909" t="s">
        <v>11624</v>
      </c>
      <c r="L909">
        <v>6</v>
      </c>
    </row>
    <row r="910" spans="1:14">
      <c r="A910">
        <v>908</v>
      </c>
      <c r="B910" t="s">
        <v>183</v>
      </c>
      <c r="C910">
        <v>91</v>
      </c>
      <c r="D910" t="s">
        <v>11625</v>
      </c>
      <c r="E910" t="s">
        <v>11626</v>
      </c>
      <c r="F910" t="s">
        <v>11627</v>
      </c>
      <c r="G910" t="s">
        <v>11628</v>
      </c>
      <c r="H910">
        <v>2010</v>
      </c>
      <c r="I910" t="s">
        <v>97</v>
      </c>
      <c r="J910" t="s">
        <v>22</v>
      </c>
      <c r="K910" t="s">
        <v>11629</v>
      </c>
      <c r="L910">
        <v>18</v>
      </c>
    </row>
    <row r="911" spans="1:14">
      <c r="A911">
        <v>909</v>
      </c>
      <c r="B911" t="s">
        <v>183</v>
      </c>
      <c r="C911">
        <v>91</v>
      </c>
      <c r="D911" t="s">
        <v>11630</v>
      </c>
      <c r="E911" t="s">
        <v>11631</v>
      </c>
      <c r="F911" t="s">
        <v>11632</v>
      </c>
      <c r="J911" t="s">
        <v>102</v>
      </c>
      <c r="K911" t="s">
        <v>11633</v>
      </c>
      <c r="L911">
        <v>32</v>
      </c>
      <c r="N911" t="s">
        <v>34</v>
      </c>
    </row>
    <row r="912" spans="1:14">
      <c r="A912">
        <v>910</v>
      </c>
      <c r="B912" t="s">
        <v>183</v>
      </c>
      <c r="C912">
        <v>91</v>
      </c>
      <c r="D912" t="s">
        <v>11634</v>
      </c>
      <c r="E912" t="s">
        <v>11635</v>
      </c>
      <c r="F912" t="s">
        <v>11636</v>
      </c>
      <c r="G912" t="s">
        <v>11637</v>
      </c>
      <c r="H912">
        <v>2007</v>
      </c>
      <c r="I912" t="s">
        <v>863</v>
      </c>
      <c r="J912" t="s">
        <v>22</v>
      </c>
      <c r="K912" t="s">
        <v>11638</v>
      </c>
      <c r="L912">
        <v>16</v>
      </c>
      <c r="M912" t="s">
        <v>11635</v>
      </c>
      <c r="N912" t="s">
        <v>1717</v>
      </c>
    </row>
    <row r="913" spans="1:14">
      <c r="A913">
        <v>911</v>
      </c>
      <c r="B913" t="s">
        <v>962</v>
      </c>
      <c r="C913">
        <v>92</v>
      </c>
      <c r="D913" t="s">
        <v>11639</v>
      </c>
      <c r="E913" t="s">
        <v>11640</v>
      </c>
      <c r="F913" t="s">
        <v>11641</v>
      </c>
      <c r="G913" t="s">
        <v>9841</v>
      </c>
      <c r="H913">
        <v>2004</v>
      </c>
      <c r="I913" t="s">
        <v>863</v>
      </c>
      <c r="J913" t="s">
        <v>22</v>
      </c>
      <c r="K913" t="s">
        <v>11642</v>
      </c>
      <c r="L913">
        <v>161</v>
      </c>
    </row>
    <row r="914" spans="1:14">
      <c r="A914">
        <v>912</v>
      </c>
      <c r="B914" t="s">
        <v>962</v>
      </c>
      <c r="C914">
        <v>92</v>
      </c>
      <c r="D914" t="s">
        <v>11643</v>
      </c>
      <c r="E914" t="s">
        <v>11644</v>
      </c>
      <c r="F914" t="s">
        <v>11645</v>
      </c>
      <c r="G914" t="s">
        <v>8606</v>
      </c>
      <c r="H914">
        <v>2005</v>
      </c>
      <c r="I914" t="s">
        <v>535</v>
      </c>
      <c r="J914" t="s">
        <v>22</v>
      </c>
      <c r="K914" t="s">
        <v>11646</v>
      </c>
      <c r="L914">
        <v>20</v>
      </c>
    </row>
    <row r="915" spans="1:14">
      <c r="A915">
        <v>913</v>
      </c>
      <c r="B915" t="s">
        <v>962</v>
      </c>
      <c r="C915">
        <v>92</v>
      </c>
      <c r="D915" t="s">
        <v>1301</v>
      </c>
      <c r="E915" t="s">
        <v>1302</v>
      </c>
      <c r="F915" t="s">
        <v>1303</v>
      </c>
      <c r="G915" t="s">
        <v>1304</v>
      </c>
      <c r="H915">
        <v>2009</v>
      </c>
      <c r="I915" t="s">
        <v>863</v>
      </c>
      <c r="J915" t="s">
        <v>22</v>
      </c>
      <c r="K915" t="s">
        <v>11647</v>
      </c>
      <c r="L915">
        <v>272</v>
      </c>
      <c r="M915" t="s">
        <v>1306</v>
      </c>
    </row>
    <row r="916" spans="1:14">
      <c r="A916">
        <v>914</v>
      </c>
      <c r="B916" t="s">
        <v>962</v>
      </c>
      <c r="C916">
        <v>92</v>
      </c>
      <c r="D916" t="s">
        <v>11648</v>
      </c>
      <c r="E916" t="s">
        <v>11649</v>
      </c>
      <c r="F916" t="s">
        <v>11650</v>
      </c>
      <c r="G916" t="s">
        <v>11651</v>
      </c>
      <c r="H916">
        <v>2006</v>
      </c>
      <c r="J916" t="s">
        <v>22</v>
      </c>
      <c r="K916" t="s">
        <v>11652</v>
      </c>
      <c r="L916">
        <v>27</v>
      </c>
    </row>
    <row r="917" spans="1:14">
      <c r="A917">
        <v>915</v>
      </c>
      <c r="B917" t="s">
        <v>962</v>
      </c>
      <c r="C917">
        <v>92</v>
      </c>
      <c r="D917" t="s">
        <v>11653</v>
      </c>
      <c r="E917" t="s">
        <v>11654</v>
      </c>
      <c r="F917" t="s">
        <v>11655</v>
      </c>
      <c r="G917" t="s">
        <v>8112</v>
      </c>
      <c r="H917">
        <v>1994</v>
      </c>
      <c r="I917" t="s">
        <v>535</v>
      </c>
      <c r="J917" t="s">
        <v>22</v>
      </c>
      <c r="K917" t="s">
        <v>11656</v>
      </c>
      <c r="L917">
        <v>37</v>
      </c>
    </row>
    <row r="918" spans="1:14">
      <c r="A918">
        <v>916</v>
      </c>
      <c r="B918" t="s">
        <v>962</v>
      </c>
      <c r="C918">
        <v>92</v>
      </c>
      <c r="D918" t="s">
        <v>11657</v>
      </c>
      <c r="E918" t="s">
        <v>11658</v>
      </c>
      <c r="F918" t="s">
        <v>11659</v>
      </c>
      <c r="G918" t="s">
        <v>1654</v>
      </c>
      <c r="H918">
        <v>2007</v>
      </c>
      <c r="I918" t="s">
        <v>863</v>
      </c>
      <c r="J918" t="s">
        <v>22</v>
      </c>
      <c r="K918" t="s">
        <v>11660</v>
      </c>
      <c r="L918">
        <v>24</v>
      </c>
    </row>
    <row r="919" spans="1:14">
      <c r="A919">
        <v>917</v>
      </c>
      <c r="B919" t="s">
        <v>962</v>
      </c>
      <c r="C919">
        <v>92</v>
      </c>
      <c r="D919" t="s">
        <v>11661</v>
      </c>
      <c r="E919" t="s">
        <v>11662</v>
      </c>
      <c r="F919" t="s">
        <v>11663</v>
      </c>
      <c r="G919" t="s">
        <v>11664</v>
      </c>
      <c r="H919">
        <v>2001</v>
      </c>
      <c r="I919" t="s">
        <v>5235</v>
      </c>
      <c r="J919" t="s">
        <v>167</v>
      </c>
      <c r="K919" t="s">
        <v>11665</v>
      </c>
      <c r="L919">
        <v>50</v>
      </c>
      <c r="M919" t="s">
        <v>11662</v>
      </c>
      <c r="N919" t="s">
        <v>24</v>
      </c>
    </row>
    <row r="920" spans="1:14">
      <c r="A920">
        <v>918</v>
      </c>
      <c r="B920" t="s">
        <v>962</v>
      </c>
      <c r="C920">
        <v>92</v>
      </c>
      <c r="D920" t="s">
        <v>11666</v>
      </c>
      <c r="E920" t="s">
        <v>11667</v>
      </c>
      <c r="F920" t="s">
        <v>8396</v>
      </c>
      <c r="G920" t="s">
        <v>8980</v>
      </c>
      <c r="H920">
        <v>1976</v>
      </c>
      <c r="I920" t="s">
        <v>7671</v>
      </c>
      <c r="J920" t="s">
        <v>22</v>
      </c>
      <c r="K920" t="s">
        <v>11668</v>
      </c>
      <c r="L920">
        <v>17</v>
      </c>
    </row>
    <row r="921" spans="1:14">
      <c r="A921">
        <v>919</v>
      </c>
      <c r="B921" t="s">
        <v>962</v>
      </c>
      <c r="C921">
        <v>92</v>
      </c>
      <c r="D921" t="s">
        <v>11669</v>
      </c>
      <c r="E921" t="s">
        <v>11670</v>
      </c>
      <c r="F921" t="s">
        <v>11671</v>
      </c>
      <c r="G921" t="s">
        <v>7555</v>
      </c>
      <c r="H921">
        <v>1999</v>
      </c>
      <c r="I921" t="s">
        <v>535</v>
      </c>
      <c r="J921" t="s">
        <v>22</v>
      </c>
      <c r="K921" t="s">
        <v>11672</v>
      </c>
      <c r="L921">
        <v>56</v>
      </c>
      <c r="M921" t="s">
        <v>11673</v>
      </c>
    </row>
    <row r="922" spans="1:14">
      <c r="A922">
        <v>920</v>
      </c>
      <c r="B922" t="s">
        <v>962</v>
      </c>
      <c r="C922">
        <v>92</v>
      </c>
      <c r="D922" t="s">
        <v>11674</v>
      </c>
      <c r="E922" t="s">
        <v>11675</v>
      </c>
      <c r="F922" t="s">
        <v>11676</v>
      </c>
      <c r="G922" t="s">
        <v>9219</v>
      </c>
      <c r="H922">
        <v>2006</v>
      </c>
      <c r="I922" t="s">
        <v>97</v>
      </c>
      <c r="J922" t="s">
        <v>22</v>
      </c>
      <c r="K922" t="s">
        <v>11677</v>
      </c>
      <c r="L922">
        <v>22</v>
      </c>
    </row>
    <row r="923" spans="1:14">
      <c r="A923">
        <v>921</v>
      </c>
      <c r="B923" t="s">
        <v>276</v>
      </c>
      <c r="C923">
        <v>93</v>
      </c>
      <c r="D923" t="s">
        <v>11678</v>
      </c>
      <c r="E923" t="s">
        <v>11679</v>
      </c>
      <c r="F923" t="s">
        <v>11680</v>
      </c>
      <c r="G923" t="s">
        <v>1409</v>
      </c>
      <c r="H923">
        <v>1977</v>
      </c>
      <c r="I923" t="s">
        <v>353</v>
      </c>
      <c r="J923" t="s">
        <v>22</v>
      </c>
      <c r="K923" t="s">
        <v>11681</v>
      </c>
      <c r="L923">
        <v>13</v>
      </c>
    </row>
    <row r="924" spans="1:14">
      <c r="A924">
        <v>922</v>
      </c>
      <c r="B924" t="s">
        <v>276</v>
      </c>
      <c r="C924">
        <v>93</v>
      </c>
      <c r="D924" t="s">
        <v>11682</v>
      </c>
      <c r="E924" t="s">
        <v>11683</v>
      </c>
      <c r="F924" t="s">
        <v>11684</v>
      </c>
      <c r="G924" t="s">
        <v>7805</v>
      </c>
      <c r="H924">
        <v>2003</v>
      </c>
      <c r="I924" t="s">
        <v>97</v>
      </c>
      <c r="J924" t="s">
        <v>22</v>
      </c>
      <c r="K924" t="s">
        <v>11685</v>
      </c>
      <c r="L924">
        <v>148</v>
      </c>
    </row>
    <row r="925" spans="1:14">
      <c r="A925">
        <v>923</v>
      </c>
      <c r="B925" t="s">
        <v>276</v>
      </c>
      <c r="C925">
        <v>93</v>
      </c>
      <c r="D925" t="s">
        <v>11686</v>
      </c>
      <c r="E925" t="s">
        <v>11687</v>
      </c>
      <c r="F925" t="s">
        <v>11688</v>
      </c>
      <c r="G925" t="s">
        <v>1812</v>
      </c>
      <c r="H925">
        <v>2008</v>
      </c>
      <c r="I925" t="s">
        <v>97</v>
      </c>
      <c r="J925" t="s">
        <v>22</v>
      </c>
      <c r="K925" t="s">
        <v>11689</v>
      </c>
      <c r="L925">
        <v>97</v>
      </c>
    </row>
    <row r="926" spans="1:14">
      <c r="A926">
        <v>924</v>
      </c>
      <c r="B926" t="s">
        <v>276</v>
      </c>
      <c r="C926">
        <v>93</v>
      </c>
      <c r="D926" t="s">
        <v>11690</v>
      </c>
      <c r="E926" t="s">
        <v>11691</v>
      </c>
      <c r="F926" t="s">
        <v>11692</v>
      </c>
      <c r="G926" t="s">
        <v>7761</v>
      </c>
      <c r="H926">
        <v>1993</v>
      </c>
      <c r="I926" t="s">
        <v>535</v>
      </c>
      <c r="J926" t="s">
        <v>22</v>
      </c>
      <c r="K926" t="s">
        <v>11693</v>
      </c>
      <c r="L926">
        <v>107</v>
      </c>
    </row>
    <row r="927" spans="1:14">
      <c r="A927">
        <v>925</v>
      </c>
      <c r="B927" t="s">
        <v>276</v>
      </c>
      <c r="C927">
        <v>93</v>
      </c>
      <c r="D927" t="s">
        <v>11694</v>
      </c>
      <c r="E927" t="s">
        <v>11695</v>
      </c>
      <c r="F927" t="s">
        <v>11696</v>
      </c>
      <c r="G927" t="s">
        <v>9087</v>
      </c>
      <c r="H927">
        <v>1990</v>
      </c>
      <c r="I927" t="s">
        <v>97</v>
      </c>
      <c r="J927" t="s">
        <v>22</v>
      </c>
      <c r="K927" t="s">
        <v>11697</v>
      </c>
      <c r="L927">
        <v>28</v>
      </c>
      <c r="M927" t="s">
        <v>11698</v>
      </c>
    </row>
    <row r="928" spans="1:14">
      <c r="A928">
        <v>926</v>
      </c>
      <c r="B928" t="s">
        <v>276</v>
      </c>
      <c r="C928">
        <v>93</v>
      </c>
      <c r="D928" t="s">
        <v>11699</v>
      </c>
      <c r="E928" t="s">
        <v>11700</v>
      </c>
      <c r="F928" t="s">
        <v>11701</v>
      </c>
      <c r="G928" t="s">
        <v>11702</v>
      </c>
      <c r="H928">
        <v>1996</v>
      </c>
      <c r="I928" t="s">
        <v>2508</v>
      </c>
      <c r="J928" t="s">
        <v>102</v>
      </c>
      <c r="K928" t="s">
        <v>11703</v>
      </c>
      <c r="L928">
        <v>22</v>
      </c>
    </row>
    <row r="929" spans="1:14">
      <c r="A929">
        <v>927</v>
      </c>
      <c r="B929" t="s">
        <v>276</v>
      </c>
      <c r="C929">
        <v>93</v>
      </c>
      <c r="D929" t="s">
        <v>11704</v>
      </c>
      <c r="E929" t="s">
        <v>11705</v>
      </c>
      <c r="F929" t="s">
        <v>11706</v>
      </c>
      <c r="G929" t="s">
        <v>11707</v>
      </c>
      <c r="H929">
        <v>2012</v>
      </c>
      <c r="I929" t="s">
        <v>863</v>
      </c>
      <c r="J929" t="s">
        <v>22</v>
      </c>
      <c r="K929" t="s">
        <v>11708</v>
      </c>
      <c r="L929">
        <v>14</v>
      </c>
    </row>
    <row r="930" spans="1:14">
      <c r="A930">
        <v>928</v>
      </c>
      <c r="B930" t="s">
        <v>276</v>
      </c>
      <c r="C930">
        <v>93</v>
      </c>
      <c r="D930" t="s">
        <v>11709</v>
      </c>
      <c r="E930" t="s">
        <v>11710</v>
      </c>
      <c r="F930" t="s">
        <v>11711</v>
      </c>
      <c r="G930" t="s">
        <v>1812</v>
      </c>
      <c r="H930">
        <v>2009</v>
      </c>
      <c r="I930" t="s">
        <v>97</v>
      </c>
      <c r="J930" t="s">
        <v>22</v>
      </c>
      <c r="K930" t="s">
        <v>11712</v>
      </c>
      <c r="L930">
        <v>66</v>
      </c>
    </row>
    <row r="931" spans="1:14">
      <c r="A931">
        <v>929</v>
      </c>
      <c r="B931" t="s">
        <v>276</v>
      </c>
      <c r="C931">
        <v>93</v>
      </c>
      <c r="D931" t="s">
        <v>11713</v>
      </c>
      <c r="E931" t="s">
        <v>11714</v>
      </c>
      <c r="F931" t="s">
        <v>11715</v>
      </c>
      <c r="G931" t="s">
        <v>4318</v>
      </c>
      <c r="H931">
        <v>2001</v>
      </c>
      <c r="I931" t="s">
        <v>535</v>
      </c>
      <c r="J931" t="s">
        <v>22</v>
      </c>
      <c r="K931" t="s">
        <v>11716</v>
      </c>
      <c r="L931">
        <v>27</v>
      </c>
    </row>
    <row r="932" spans="1:14">
      <c r="A932">
        <v>930</v>
      </c>
      <c r="B932" t="s">
        <v>276</v>
      </c>
      <c r="C932">
        <v>93</v>
      </c>
      <c r="D932" t="s">
        <v>11717</v>
      </c>
      <c r="E932" t="s">
        <v>11718</v>
      </c>
      <c r="F932" t="s">
        <v>11719</v>
      </c>
      <c r="G932" t="s">
        <v>9024</v>
      </c>
      <c r="H932">
        <v>1997</v>
      </c>
      <c r="I932" t="s">
        <v>97</v>
      </c>
      <c r="J932" t="s">
        <v>22</v>
      </c>
      <c r="K932" t="s">
        <v>11720</v>
      </c>
      <c r="L932">
        <v>36</v>
      </c>
    </row>
    <row r="933" spans="1:14">
      <c r="A933">
        <v>931</v>
      </c>
      <c r="B933" t="s">
        <v>612</v>
      </c>
      <c r="C933">
        <v>94</v>
      </c>
      <c r="D933" t="s">
        <v>11721</v>
      </c>
      <c r="E933" t="s">
        <v>11722</v>
      </c>
      <c r="F933" t="s">
        <v>11723</v>
      </c>
      <c r="G933" t="s">
        <v>7729</v>
      </c>
      <c r="H933">
        <v>2002</v>
      </c>
      <c r="I933" t="s">
        <v>7730</v>
      </c>
      <c r="J933" t="s">
        <v>22</v>
      </c>
      <c r="K933" t="s">
        <v>11724</v>
      </c>
      <c r="L933">
        <v>21</v>
      </c>
      <c r="M933" t="s">
        <v>11725</v>
      </c>
    </row>
    <row r="934" spans="1:14">
      <c r="A934">
        <v>932</v>
      </c>
      <c r="B934" t="s">
        <v>612</v>
      </c>
      <c r="C934">
        <v>94</v>
      </c>
      <c r="D934" t="s">
        <v>11726</v>
      </c>
      <c r="E934" t="s">
        <v>11727</v>
      </c>
      <c r="F934" t="s">
        <v>11728</v>
      </c>
      <c r="G934" t="s">
        <v>11729</v>
      </c>
      <c r="H934">
        <v>1989</v>
      </c>
      <c r="J934" t="s">
        <v>22</v>
      </c>
      <c r="K934" t="s">
        <v>11730</v>
      </c>
      <c r="L934">
        <v>55</v>
      </c>
    </row>
    <row r="935" spans="1:14">
      <c r="A935">
        <v>933</v>
      </c>
      <c r="B935" t="s">
        <v>612</v>
      </c>
      <c r="C935">
        <v>94</v>
      </c>
      <c r="D935" t="s">
        <v>11731</v>
      </c>
      <c r="E935" t="s">
        <v>11732</v>
      </c>
      <c r="F935" t="s">
        <v>11733</v>
      </c>
      <c r="G935" t="s">
        <v>11734</v>
      </c>
      <c r="H935">
        <v>2011</v>
      </c>
      <c r="I935" t="s">
        <v>97</v>
      </c>
      <c r="J935" t="s">
        <v>22</v>
      </c>
      <c r="K935" t="s">
        <v>11735</v>
      </c>
      <c r="L935">
        <v>244</v>
      </c>
    </row>
    <row r="936" spans="1:14">
      <c r="A936">
        <v>934</v>
      </c>
      <c r="B936" t="s">
        <v>612</v>
      </c>
      <c r="C936">
        <v>94</v>
      </c>
      <c r="D936" t="s">
        <v>11736</v>
      </c>
      <c r="E936" t="s">
        <v>11737</v>
      </c>
      <c r="F936" t="s">
        <v>11738</v>
      </c>
      <c r="G936" t="s">
        <v>11739</v>
      </c>
      <c r="H936">
        <v>2010</v>
      </c>
      <c r="I936" t="s">
        <v>11740</v>
      </c>
      <c r="J936" t="s">
        <v>22</v>
      </c>
      <c r="K936" t="s">
        <v>11741</v>
      </c>
      <c r="L936">
        <v>7</v>
      </c>
      <c r="M936" t="s">
        <v>11737</v>
      </c>
      <c r="N936" t="s">
        <v>24</v>
      </c>
    </row>
    <row r="937" spans="1:14">
      <c r="A937">
        <v>935</v>
      </c>
      <c r="B937" t="s">
        <v>612</v>
      </c>
      <c r="C937">
        <v>94</v>
      </c>
      <c r="D937" t="s">
        <v>11742</v>
      </c>
      <c r="E937" t="s">
        <v>11743</v>
      </c>
      <c r="F937" t="s">
        <v>11744</v>
      </c>
      <c r="G937" t="s">
        <v>11745</v>
      </c>
      <c r="H937">
        <v>1970</v>
      </c>
      <c r="I937" t="s">
        <v>1466</v>
      </c>
      <c r="J937" t="s">
        <v>102</v>
      </c>
      <c r="K937" t="s">
        <v>11746</v>
      </c>
      <c r="L937">
        <v>61</v>
      </c>
    </row>
    <row r="938" spans="1:14">
      <c r="A938">
        <v>936</v>
      </c>
      <c r="B938" t="s">
        <v>612</v>
      </c>
      <c r="C938">
        <v>94</v>
      </c>
      <c r="D938" t="s">
        <v>11747</v>
      </c>
      <c r="E938" t="s">
        <v>11748</v>
      </c>
      <c r="F938" t="s">
        <v>11749</v>
      </c>
      <c r="G938" t="s">
        <v>11750</v>
      </c>
      <c r="H938">
        <v>2009</v>
      </c>
      <c r="I938" t="s">
        <v>863</v>
      </c>
      <c r="J938" t="s">
        <v>22</v>
      </c>
      <c r="K938" t="s">
        <v>11751</v>
      </c>
      <c r="L938">
        <v>8</v>
      </c>
      <c r="M938" t="s">
        <v>11752</v>
      </c>
    </row>
    <row r="939" spans="1:14">
      <c r="A939">
        <v>937</v>
      </c>
      <c r="B939" t="s">
        <v>612</v>
      </c>
      <c r="C939">
        <v>94</v>
      </c>
      <c r="D939" t="s">
        <v>11753</v>
      </c>
      <c r="E939" t="s">
        <v>11754</v>
      </c>
      <c r="F939" t="s">
        <v>11755</v>
      </c>
      <c r="G939" t="s">
        <v>11756</v>
      </c>
      <c r="H939">
        <v>2010</v>
      </c>
      <c r="I939" t="s">
        <v>97</v>
      </c>
      <c r="J939" t="s">
        <v>22</v>
      </c>
      <c r="K939" t="s">
        <v>11757</v>
      </c>
      <c r="L939">
        <v>31</v>
      </c>
      <c r="M939" t="s">
        <v>11758</v>
      </c>
    </row>
    <row r="940" spans="1:14">
      <c r="A940">
        <v>938</v>
      </c>
      <c r="B940" t="s">
        <v>612</v>
      </c>
      <c r="C940">
        <v>94</v>
      </c>
      <c r="D940" t="s">
        <v>11759</v>
      </c>
      <c r="E940" t="s">
        <v>11760</v>
      </c>
      <c r="F940" t="s">
        <v>11761</v>
      </c>
      <c r="G940" t="s">
        <v>9167</v>
      </c>
      <c r="H940">
        <v>2005</v>
      </c>
      <c r="I940" t="s">
        <v>97</v>
      </c>
      <c r="J940" t="s">
        <v>22</v>
      </c>
      <c r="K940" t="s">
        <v>11762</v>
      </c>
      <c r="L940">
        <v>25</v>
      </c>
    </row>
    <row r="941" spans="1:14">
      <c r="A941">
        <v>939</v>
      </c>
      <c r="B941" t="s">
        <v>612</v>
      </c>
      <c r="C941">
        <v>94</v>
      </c>
      <c r="D941" t="s">
        <v>11763</v>
      </c>
      <c r="E941" t="s">
        <v>11764</v>
      </c>
      <c r="F941" t="s">
        <v>10832</v>
      </c>
      <c r="G941" t="s">
        <v>8033</v>
      </c>
      <c r="H941">
        <v>2011</v>
      </c>
      <c r="I941" t="s">
        <v>97</v>
      </c>
      <c r="J941" t="s">
        <v>22</v>
      </c>
      <c r="K941" t="s">
        <v>11765</v>
      </c>
      <c r="L941">
        <v>23</v>
      </c>
    </row>
    <row r="942" spans="1:14">
      <c r="A942">
        <v>940</v>
      </c>
      <c r="B942" t="s">
        <v>612</v>
      </c>
      <c r="C942">
        <v>94</v>
      </c>
      <c r="D942" t="s">
        <v>11766</v>
      </c>
      <c r="E942" t="s">
        <v>11767</v>
      </c>
      <c r="F942" t="s">
        <v>11768</v>
      </c>
      <c r="G942" t="s">
        <v>7897</v>
      </c>
      <c r="H942">
        <v>2009</v>
      </c>
      <c r="I942" t="s">
        <v>97</v>
      </c>
      <c r="J942" t="s">
        <v>22</v>
      </c>
      <c r="K942" t="s">
        <v>11769</v>
      </c>
      <c r="L942">
        <v>28</v>
      </c>
    </row>
    <row r="943" spans="1:14">
      <c r="A943">
        <v>941</v>
      </c>
      <c r="B943" t="s">
        <v>109</v>
      </c>
      <c r="C943">
        <v>95</v>
      </c>
      <c r="D943" t="s">
        <v>11770</v>
      </c>
      <c r="E943" t="s">
        <v>11771</v>
      </c>
      <c r="F943" t="s">
        <v>11772</v>
      </c>
      <c r="G943" t="s">
        <v>7705</v>
      </c>
      <c r="H943">
        <v>2004</v>
      </c>
      <c r="I943" t="s">
        <v>97</v>
      </c>
      <c r="J943" t="s">
        <v>22</v>
      </c>
      <c r="K943" t="s">
        <v>11773</v>
      </c>
      <c r="L943">
        <v>50</v>
      </c>
    </row>
    <row r="944" spans="1:14">
      <c r="A944">
        <v>942</v>
      </c>
      <c r="B944" t="s">
        <v>109</v>
      </c>
      <c r="C944">
        <v>95</v>
      </c>
      <c r="D944" t="s">
        <v>11774</v>
      </c>
      <c r="E944" t="s">
        <v>11775</v>
      </c>
      <c r="F944" t="s">
        <v>11776</v>
      </c>
      <c r="G944" t="s">
        <v>7953</v>
      </c>
      <c r="H944">
        <v>2008</v>
      </c>
      <c r="I944" t="s">
        <v>97</v>
      </c>
      <c r="J944" t="s">
        <v>22</v>
      </c>
      <c r="K944" t="s">
        <v>11777</v>
      </c>
      <c r="L944">
        <v>19</v>
      </c>
      <c r="M944" t="s">
        <v>11778</v>
      </c>
    </row>
    <row r="945" spans="1:14">
      <c r="A945">
        <v>943</v>
      </c>
      <c r="B945" t="s">
        <v>109</v>
      </c>
      <c r="C945">
        <v>95</v>
      </c>
      <c r="D945" t="s">
        <v>11779</v>
      </c>
      <c r="E945" t="s">
        <v>11780</v>
      </c>
      <c r="F945" t="s">
        <v>11781</v>
      </c>
      <c r="G945" t="s">
        <v>9943</v>
      </c>
      <c r="H945">
        <v>2007</v>
      </c>
      <c r="I945" t="s">
        <v>863</v>
      </c>
      <c r="J945" t="s">
        <v>22</v>
      </c>
      <c r="K945" t="s">
        <v>11782</v>
      </c>
      <c r="L945">
        <v>36</v>
      </c>
      <c r="M945" t="s">
        <v>11783</v>
      </c>
    </row>
    <row r="946" spans="1:14">
      <c r="A946">
        <v>944</v>
      </c>
      <c r="B946" t="s">
        <v>109</v>
      </c>
      <c r="C946">
        <v>95</v>
      </c>
      <c r="D946" t="s">
        <v>11784</v>
      </c>
      <c r="E946" t="s">
        <v>11785</v>
      </c>
      <c r="F946" t="s">
        <v>11786</v>
      </c>
      <c r="G946" t="s">
        <v>11787</v>
      </c>
      <c r="H946">
        <v>2011</v>
      </c>
      <c r="I946" t="s">
        <v>5913</v>
      </c>
      <c r="J946" t="s">
        <v>22</v>
      </c>
      <c r="K946" t="s">
        <v>11788</v>
      </c>
      <c r="L946">
        <v>18</v>
      </c>
      <c r="M946" t="s">
        <v>11789</v>
      </c>
    </row>
    <row r="947" spans="1:14">
      <c r="A947">
        <v>945</v>
      </c>
      <c r="B947" t="s">
        <v>109</v>
      </c>
      <c r="C947">
        <v>95</v>
      </c>
      <c r="D947" t="s">
        <v>11790</v>
      </c>
      <c r="E947" t="s">
        <v>11791</v>
      </c>
      <c r="F947" t="s">
        <v>11792</v>
      </c>
      <c r="G947" t="s">
        <v>11793</v>
      </c>
      <c r="H947">
        <v>2012</v>
      </c>
      <c r="I947" t="s">
        <v>97</v>
      </c>
      <c r="J947" t="s">
        <v>22</v>
      </c>
      <c r="K947" t="s">
        <v>11794</v>
      </c>
      <c r="L947">
        <v>19</v>
      </c>
      <c r="M947" t="s">
        <v>11795</v>
      </c>
    </row>
    <row r="948" spans="1:14">
      <c r="A948">
        <v>946</v>
      </c>
      <c r="B948" t="s">
        <v>109</v>
      </c>
      <c r="C948">
        <v>95</v>
      </c>
      <c r="D948" t="s">
        <v>11796</v>
      </c>
      <c r="E948" t="s">
        <v>11797</v>
      </c>
      <c r="F948" t="s">
        <v>11798</v>
      </c>
      <c r="G948" t="s">
        <v>7555</v>
      </c>
      <c r="H948">
        <v>1989</v>
      </c>
      <c r="I948" t="s">
        <v>535</v>
      </c>
      <c r="J948" t="s">
        <v>22</v>
      </c>
      <c r="K948" t="s">
        <v>11799</v>
      </c>
      <c r="L948">
        <v>34</v>
      </c>
    </row>
    <row r="949" spans="1:14">
      <c r="A949">
        <v>947</v>
      </c>
      <c r="B949" t="s">
        <v>109</v>
      </c>
      <c r="C949">
        <v>95</v>
      </c>
      <c r="D949" t="s">
        <v>11800</v>
      </c>
      <c r="E949" t="s">
        <v>11801</v>
      </c>
      <c r="F949" t="s">
        <v>11802</v>
      </c>
      <c r="G949" t="s">
        <v>340</v>
      </c>
      <c r="H949">
        <v>1999</v>
      </c>
      <c r="I949" t="s">
        <v>97</v>
      </c>
      <c r="J949" t="s">
        <v>22</v>
      </c>
      <c r="K949" t="s">
        <v>11803</v>
      </c>
      <c r="L949">
        <v>276</v>
      </c>
      <c r="M949" t="s">
        <v>11804</v>
      </c>
    </row>
    <row r="950" spans="1:14">
      <c r="A950">
        <v>948</v>
      </c>
      <c r="B950" t="s">
        <v>109</v>
      </c>
      <c r="C950">
        <v>95</v>
      </c>
      <c r="D950" t="s">
        <v>11805</v>
      </c>
      <c r="E950" t="s">
        <v>11806</v>
      </c>
      <c r="F950" t="s">
        <v>11807</v>
      </c>
      <c r="G950" t="s">
        <v>2573</v>
      </c>
      <c r="H950">
        <v>2002</v>
      </c>
      <c r="I950" t="s">
        <v>863</v>
      </c>
      <c r="J950" t="s">
        <v>22</v>
      </c>
      <c r="K950" t="s">
        <v>11808</v>
      </c>
      <c r="L950">
        <v>65</v>
      </c>
      <c r="M950" t="s">
        <v>11809</v>
      </c>
    </row>
    <row r="951" spans="1:14">
      <c r="A951">
        <v>949</v>
      </c>
      <c r="B951" t="s">
        <v>109</v>
      </c>
      <c r="C951">
        <v>95</v>
      </c>
      <c r="D951" t="s">
        <v>3167</v>
      </c>
      <c r="E951" t="s">
        <v>3168</v>
      </c>
      <c r="F951" t="s">
        <v>3169</v>
      </c>
      <c r="G951" t="s">
        <v>3159</v>
      </c>
      <c r="H951">
        <v>2009</v>
      </c>
      <c r="I951" t="s">
        <v>3090</v>
      </c>
      <c r="J951" t="s">
        <v>22</v>
      </c>
      <c r="K951" t="s">
        <v>11810</v>
      </c>
      <c r="L951">
        <v>510</v>
      </c>
      <c r="M951" t="s">
        <v>3171</v>
      </c>
    </row>
    <row r="952" spans="1:14">
      <c r="A952">
        <v>950</v>
      </c>
      <c r="B952" t="s">
        <v>109</v>
      </c>
      <c r="C952">
        <v>95</v>
      </c>
      <c r="D952" t="s">
        <v>11811</v>
      </c>
      <c r="E952" t="s">
        <v>11812</v>
      </c>
      <c r="F952" t="s">
        <v>11813</v>
      </c>
      <c r="G952" t="s">
        <v>523</v>
      </c>
      <c r="H952">
        <v>2012</v>
      </c>
      <c r="I952" t="s">
        <v>97</v>
      </c>
      <c r="J952" t="s">
        <v>22</v>
      </c>
      <c r="K952" t="s">
        <v>11814</v>
      </c>
      <c r="L952">
        <v>15</v>
      </c>
    </row>
    <row r="953" spans="1:14">
      <c r="A953">
        <v>951</v>
      </c>
      <c r="B953" t="s">
        <v>81</v>
      </c>
      <c r="C953">
        <v>96</v>
      </c>
      <c r="D953" t="s">
        <v>11815</v>
      </c>
      <c r="E953" t="s">
        <v>11816</v>
      </c>
      <c r="F953" t="s">
        <v>11817</v>
      </c>
      <c r="G953" t="s">
        <v>11818</v>
      </c>
      <c r="H953">
        <v>2003</v>
      </c>
      <c r="I953" t="s">
        <v>535</v>
      </c>
      <c r="J953" t="s">
        <v>22</v>
      </c>
      <c r="K953" t="s">
        <v>11819</v>
      </c>
      <c r="L953">
        <v>29</v>
      </c>
    </row>
    <row r="954" spans="1:14">
      <c r="A954">
        <v>952</v>
      </c>
      <c r="B954" t="s">
        <v>81</v>
      </c>
      <c r="C954">
        <v>96</v>
      </c>
      <c r="D954" t="s">
        <v>11820</v>
      </c>
      <c r="E954" t="s">
        <v>11821</v>
      </c>
      <c r="F954" t="s">
        <v>11822</v>
      </c>
      <c r="G954" t="s">
        <v>11823</v>
      </c>
      <c r="H954">
        <v>1993</v>
      </c>
      <c r="I954" t="s">
        <v>535</v>
      </c>
      <c r="J954" t="s">
        <v>22</v>
      </c>
      <c r="K954" t="s">
        <v>11824</v>
      </c>
      <c r="L954">
        <v>29</v>
      </c>
    </row>
    <row r="955" spans="1:14">
      <c r="A955">
        <v>953</v>
      </c>
      <c r="B955" t="s">
        <v>81</v>
      </c>
      <c r="C955">
        <v>96</v>
      </c>
      <c r="D955" t="s">
        <v>11825</v>
      </c>
      <c r="E955" t="s">
        <v>11826</v>
      </c>
      <c r="F955" t="s">
        <v>11827</v>
      </c>
      <c r="G955" t="s">
        <v>8172</v>
      </c>
      <c r="H955">
        <v>2010</v>
      </c>
      <c r="I955" t="s">
        <v>8173</v>
      </c>
      <c r="J955" t="s">
        <v>22</v>
      </c>
      <c r="K955" t="s">
        <v>11828</v>
      </c>
      <c r="L955">
        <v>8</v>
      </c>
      <c r="M955" t="s">
        <v>11826</v>
      </c>
      <c r="N955" t="s">
        <v>24</v>
      </c>
    </row>
    <row r="956" spans="1:14">
      <c r="A956">
        <v>954</v>
      </c>
      <c r="B956" t="s">
        <v>81</v>
      </c>
      <c r="C956">
        <v>96</v>
      </c>
      <c r="D956" t="s">
        <v>11829</v>
      </c>
      <c r="E956" t="s">
        <v>11830</v>
      </c>
      <c r="F956" t="s">
        <v>7645</v>
      </c>
      <c r="G956" t="s">
        <v>11831</v>
      </c>
      <c r="H956">
        <v>1992</v>
      </c>
      <c r="I956" t="s">
        <v>863</v>
      </c>
      <c r="J956" t="s">
        <v>22</v>
      </c>
      <c r="K956" t="s">
        <v>11832</v>
      </c>
      <c r="L956">
        <v>14</v>
      </c>
    </row>
    <row r="957" spans="1:14">
      <c r="A957">
        <v>955</v>
      </c>
      <c r="B957" t="s">
        <v>81</v>
      </c>
      <c r="C957">
        <v>96</v>
      </c>
      <c r="D957" t="s">
        <v>11833</v>
      </c>
      <c r="E957" t="s">
        <v>11834</v>
      </c>
      <c r="F957" t="s">
        <v>11835</v>
      </c>
      <c r="G957" t="s">
        <v>8606</v>
      </c>
      <c r="H957">
        <v>2005</v>
      </c>
      <c r="I957" t="s">
        <v>535</v>
      </c>
      <c r="J957" t="s">
        <v>22</v>
      </c>
      <c r="K957" t="s">
        <v>11836</v>
      </c>
      <c r="L957">
        <v>24</v>
      </c>
    </row>
    <row r="958" spans="1:14">
      <c r="A958">
        <v>956</v>
      </c>
      <c r="B958" t="s">
        <v>81</v>
      </c>
      <c r="C958">
        <v>96</v>
      </c>
      <c r="D958" t="s">
        <v>11837</v>
      </c>
      <c r="E958" t="s">
        <v>11838</v>
      </c>
      <c r="F958" t="s">
        <v>11839</v>
      </c>
      <c r="G958" t="s">
        <v>11840</v>
      </c>
      <c r="H958">
        <v>2005</v>
      </c>
      <c r="J958" t="s">
        <v>119</v>
      </c>
      <c r="K958" t="s">
        <v>11841</v>
      </c>
      <c r="L958">
        <v>103</v>
      </c>
      <c r="M958" t="s">
        <v>11842</v>
      </c>
    </row>
    <row r="959" spans="1:14">
      <c r="A959">
        <v>957</v>
      </c>
      <c r="B959" t="s">
        <v>81</v>
      </c>
      <c r="C959">
        <v>96</v>
      </c>
      <c r="D959" t="s">
        <v>11843</v>
      </c>
      <c r="F959" t="s">
        <v>11844</v>
      </c>
      <c r="G959" t="s">
        <v>11845</v>
      </c>
      <c r="J959" t="s">
        <v>167</v>
      </c>
      <c r="L959">
        <v>12</v>
      </c>
      <c r="N959" t="s">
        <v>34</v>
      </c>
    </row>
    <row r="960" spans="1:14">
      <c r="A960">
        <v>958</v>
      </c>
      <c r="B960" t="s">
        <v>81</v>
      </c>
      <c r="C960">
        <v>96</v>
      </c>
      <c r="D960" t="s">
        <v>11846</v>
      </c>
      <c r="E960" t="s">
        <v>11847</v>
      </c>
      <c r="F960" t="s">
        <v>11848</v>
      </c>
      <c r="G960" t="s">
        <v>11849</v>
      </c>
      <c r="H960">
        <v>1984</v>
      </c>
      <c r="I960" t="s">
        <v>97</v>
      </c>
      <c r="J960" t="s">
        <v>22</v>
      </c>
      <c r="K960" t="s">
        <v>11850</v>
      </c>
      <c r="L960">
        <v>28</v>
      </c>
    </row>
    <row r="961" spans="1:14">
      <c r="A961">
        <v>959</v>
      </c>
      <c r="B961" t="s">
        <v>81</v>
      </c>
      <c r="C961">
        <v>96</v>
      </c>
      <c r="D961" t="s">
        <v>11851</v>
      </c>
      <c r="E961" t="s">
        <v>11852</v>
      </c>
      <c r="F961" t="s">
        <v>11853</v>
      </c>
      <c r="G961" t="s">
        <v>11854</v>
      </c>
      <c r="H961">
        <v>1979</v>
      </c>
      <c r="I961" t="s">
        <v>535</v>
      </c>
      <c r="J961" t="s">
        <v>22</v>
      </c>
      <c r="K961" t="s">
        <v>11855</v>
      </c>
      <c r="L961">
        <v>92</v>
      </c>
    </row>
    <row r="962" spans="1:14">
      <c r="A962">
        <v>960</v>
      </c>
      <c r="B962" t="s">
        <v>81</v>
      </c>
      <c r="C962">
        <v>96</v>
      </c>
      <c r="D962" t="s">
        <v>11856</v>
      </c>
      <c r="F962" t="s">
        <v>11857</v>
      </c>
      <c r="G962" t="s">
        <v>11858</v>
      </c>
      <c r="J962" t="s">
        <v>102</v>
      </c>
      <c r="L962">
        <v>7</v>
      </c>
      <c r="N962" t="s">
        <v>34</v>
      </c>
    </row>
    <row r="963" spans="1:14">
      <c r="A963">
        <v>961</v>
      </c>
      <c r="B963" t="s">
        <v>558</v>
      </c>
      <c r="C963">
        <v>97</v>
      </c>
      <c r="D963" t="s">
        <v>11859</v>
      </c>
      <c r="E963" t="s">
        <v>11860</v>
      </c>
      <c r="F963" t="s">
        <v>11861</v>
      </c>
      <c r="G963" t="s">
        <v>2679</v>
      </c>
      <c r="H963">
        <v>2006</v>
      </c>
      <c r="I963" t="s">
        <v>1466</v>
      </c>
      <c r="J963" t="s">
        <v>22</v>
      </c>
      <c r="K963" t="s">
        <v>11862</v>
      </c>
      <c r="L963">
        <v>10</v>
      </c>
    </row>
    <row r="964" spans="1:14">
      <c r="A964">
        <v>962</v>
      </c>
      <c r="B964" t="s">
        <v>558</v>
      </c>
      <c r="C964">
        <v>97</v>
      </c>
      <c r="D964" t="s">
        <v>11863</v>
      </c>
      <c r="E964" t="s">
        <v>11864</v>
      </c>
      <c r="F964" t="s">
        <v>11865</v>
      </c>
      <c r="J964" t="s">
        <v>119</v>
      </c>
      <c r="K964" t="s">
        <v>11866</v>
      </c>
      <c r="L964">
        <v>66</v>
      </c>
      <c r="N964" t="s">
        <v>4501</v>
      </c>
    </row>
    <row r="965" spans="1:14">
      <c r="A965">
        <v>963</v>
      </c>
      <c r="B965" t="s">
        <v>558</v>
      </c>
      <c r="C965">
        <v>97</v>
      </c>
      <c r="D965" t="s">
        <v>11867</v>
      </c>
      <c r="E965" t="s">
        <v>11868</v>
      </c>
      <c r="F965" t="s">
        <v>11869</v>
      </c>
      <c r="G965" t="s">
        <v>930</v>
      </c>
      <c r="H965">
        <v>2009</v>
      </c>
      <c r="I965" t="s">
        <v>97</v>
      </c>
      <c r="J965" t="s">
        <v>22</v>
      </c>
      <c r="K965" t="s">
        <v>11870</v>
      </c>
      <c r="L965">
        <v>38</v>
      </c>
      <c r="M965" t="s">
        <v>11871</v>
      </c>
    </row>
    <row r="966" spans="1:14">
      <c r="A966">
        <v>964</v>
      </c>
      <c r="B966" t="s">
        <v>558</v>
      </c>
      <c r="C966">
        <v>97</v>
      </c>
      <c r="D966" t="s">
        <v>11872</v>
      </c>
      <c r="F966" t="s">
        <v>10968</v>
      </c>
      <c r="G966" t="s">
        <v>11873</v>
      </c>
      <c r="J966" t="s">
        <v>167</v>
      </c>
      <c r="L966">
        <v>8</v>
      </c>
      <c r="N966" t="s">
        <v>34</v>
      </c>
    </row>
    <row r="967" spans="1:14">
      <c r="A967">
        <v>965</v>
      </c>
      <c r="B967" t="s">
        <v>558</v>
      </c>
      <c r="C967">
        <v>97</v>
      </c>
      <c r="D967" t="s">
        <v>11874</v>
      </c>
      <c r="E967" t="s">
        <v>11875</v>
      </c>
      <c r="F967" t="s">
        <v>11876</v>
      </c>
      <c r="G967" t="s">
        <v>11877</v>
      </c>
      <c r="H967">
        <v>2009</v>
      </c>
      <c r="I967" t="s">
        <v>249</v>
      </c>
      <c r="J967" t="s">
        <v>22</v>
      </c>
      <c r="K967" t="s">
        <v>11878</v>
      </c>
      <c r="L967">
        <v>33</v>
      </c>
    </row>
    <row r="968" spans="1:14">
      <c r="A968">
        <v>966</v>
      </c>
      <c r="B968" t="s">
        <v>558</v>
      </c>
      <c r="C968">
        <v>97</v>
      </c>
      <c r="D968" t="s">
        <v>11879</v>
      </c>
      <c r="E968" t="s">
        <v>11880</v>
      </c>
      <c r="F968" t="s">
        <v>11881</v>
      </c>
      <c r="G968" t="s">
        <v>340</v>
      </c>
      <c r="H968">
        <v>2010</v>
      </c>
      <c r="I968" t="s">
        <v>97</v>
      </c>
      <c r="J968" t="s">
        <v>22</v>
      </c>
      <c r="K968" t="s">
        <v>11882</v>
      </c>
      <c r="L968">
        <v>15</v>
      </c>
      <c r="M968" t="s">
        <v>11883</v>
      </c>
    </row>
    <row r="969" spans="1:14">
      <c r="A969">
        <v>967</v>
      </c>
      <c r="B969" t="s">
        <v>558</v>
      </c>
      <c r="C969">
        <v>97</v>
      </c>
      <c r="D969" t="s">
        <v>11884</v>
      </c>
      <c r="E969" t="s">
        <v>11885</v>
      </c>
      <c r="F969" t="s">
        <v>8676</v>
      </c>
      <c r="G969" t="s">
        <v>11886</v>
      </c>
      <c r="H969">
        <v>1985</v>
      </c>
      <c r="I969" t="s">
        <v>353</v>
      </c>
      <c r="J969" t="s">
        <v>22</v>
      </c>
      <c r="K969" t="s">
        <v>11887</v>
      </c>
      <c r="L969">
        <v>31</v>
      </c>
    </row>
    <row r="970" spans="1:14">
      <c r="A970">
        <v>968</v>
      </c>
      <c r="B970" t="s">
        <v>558</v>
      </c>
      <c r="C970">
        <v>97</v>
      </c>
      <c r="D970" t="s">
        <v>11888</v>
      </c>
      <c r="E970" t="s">
        <v>11889</v>
      </c>
      <c r="F970" t="s">
        <v>11890</v>
      </c>
      <c r="G970" t="s">
        <v>11891</v>
      </c>
      <c r="H970">
        <v>2001</v>
      </c>
      <c r="I970" t="s">
        <v>535</v>
      </c>
      <c r="J970" t="s">
        <v>22</v>
      </c>
      <c r="K970" t="s">
        <v>11892</v>
      </c>
      <c r="L970">
        <v>159</v>
      </c>
    </row>
    <row r="971" spans="1:14">
      <c r="A971">
        <v>969</v>
      </c>
      <c r="B971" t="s">
        <v>558</v>
      </c>
      <c r="C971">
        <v>97</v>
      </c>
      <c r="D971" t="s">
        <v>11893</v>
      </c>
      <c r="E971" t="s">
        <v>11894</v>
      </c>
      <c r="F971" t="s">
        <v>11895</v>
      </c>
      <c r="G971" t="s">
        <v>11896</v>
      </c>
      <c r="H971">
        <v>1989</v>
      </c>
      <c r="I971" t="s">
        <v>535</v>
      </c>
      <c r="J971" t="s">
        <v>22</v>
      </c>
      <c r="K971" t="s">
        <v>11897</v>
      </c>
      <c r="L971">
        <v>16</v>
      </c>
    </row>
    <row r="972" spans="1:14">
      <c r="A972">
        <v>970</v>
      </c>
      <c r="B972" t="s">
        <v>558</v>
      </c>
      <c r="C972">
        <v>97</v>
      </c>
      <c r="D972" t="s">
        <v>11898</v>
      </c>
      <c r="E972" t="s">
        <v>11899</v>
      </c>
      <c r="F972" t="s">
        <v>11900</v>
      </c>
      <c r="G972" t="s">
        <v>11901</v>
      </c>
      <c r="H972">
        <v>1991</v>
      </c>
      <c r="J972" t="s">
        <v>22</v>
      </c>
      <c r="K972" t="s">
        <v>11902</v>
      </c>
      <c r="L972">
        <v>41</v>
      </c>
      <c r="M972" t="s">
        <v>11899</v>
      </c>
      <c r="N972" t="s">
        <v>24</v>
      </c>
    </row>
    <row r="973" spans="1:14">
      <c r="A973">
        <v>971</v>
      </c>
      <c r="B973" t="s">
        <v>86</v>
      </c>
      <c r="C973">
        <v>98</v>
      </c>
      <c r="D973" t="s">
        <v>11903</v>
      </c>
      <c r="E973" t="s">
        <v>11904</v>
      </c>
      <c r="F973" t="s">
        <v>11905</v>
      </c>
      <c r="G973" t="s">
        <v>8250</v>
      </c>
      <c r="H973">
        <v>1979</v>
      </c>
      <c r="I973" t="s">
        <v>535</v>
      </c>
      <c r="J973" t="s">
        <v>22</v>
      </c>
      <c r="K973" t="s">
        <v>11906</v>
      </c>
      <c r="L973">
        <v>70</v>
      </c>
    </row>
    <row r="974" spans="1:14">
      <c r="A974">
        <v>972</v>
      </c>
      <c r="B974" t="s">
        <v>86</v>
      </c>
      <c r="C974">
        <v>98</v>
      </c>
      <c r="D974" t="s">
        <v>11907</v>
      </c>
      <c r="E974" t="s">
        <v>11908</v>
      </c>
      <c r="F974" t="s">
        <v>11909</v>
      </c>
      <c r="G974" t="s">
        <v>11910</v>
      </c>
      <c r="H974">
        <v>2009</v>
      </c>
      <c r="I974" t="s">
        <v>97</v>
      </c>
      <c r="J974" t="s">
        <v>22</v>
      </c>
      <c r="K974" t="s">
        <v>11911</v>
      </c>
      <c r="L974">
        <v>71</v>
      </c>
    </row>
    <row r="975" spans="1:14">
      <c r="A975">
        <v>973</v>
      </c>
      <c r="B975" t="s">
        <v>86</v>
      </c>
      <c r="C975">
        <v>98</v>
      </c>
      <c r="D975" t="s">
        <v>11912</v>
      </c>
      <c r="E975" t="s">
        <v>11913</v>
      </c>
      <c r="F975" t="s">
        <v>11914</v>
      </c>
      <c r="G975" t="s">
        <v>7805</v>
      </c>
      <c r="H975">
        <v>2011</v>
      </c>
      <c r="I975" t="s">
        <v>97</v>
      </c>
      <c r="J975" t="s">
        <v>22</v>
      </c>
      <c r="K975" t="s">
        <v>11915</v>
      </c>
      <c r="L975">
        <v>15</v>
      </c>
      <c r="M975" t="s">
        <v>11916</v>
      </c>
    </row>
    <row r="976" spans="1:14">
      <c r="A976">
        <v>974</v>
      </c>
      <c r="B976" t="s">
        <v>86</v>
      </c>
      <c r="C976">
        <v>98</v>
      </c>
      <c r="D976" t="s">
        <v>11917</v>
      </c>
      <c r="E976" t="s">
        <v>11918</v>
      </c>
      <c r="F976" t="s">
        <v>11919</v>
      </c>
      <c r="G976" t="s">
        <v>11920</v>
      </c>
      <c r="H976">
        <v>1974</v>
      </c>
      <c r="I976" t="s">
        <v>863</v>
      </c>
      <c r="J976" t="s">
        <v>22</v>
      </c>
      <c r="K976" t="s">
        <v>11921</v>
      </c>
      <c r="L976">
        <v>23</v>
      </c>
    </row>
    <row r="977" spans="1:14">
      <c r="A977">
        <v>975</v>
      </c>
      <c r="B977" t="s">
        <v>86</v>
      </c>
      <c r="C977">
        <v>98</v>
      </c>
      <c r="D977" t="s">
        <v>11922</v>
      </c>
      <c r="E977" t="s">
        <v>11923</v>
      </c>
      <c r="F977" t="s">
        <v>11017</v>
      </c>
      <c r="G977" t="s">
        <v>9925</v>
      </c>
      <c r="H977">
        <v>1995</v>
      </c>
      <c r="I977" t="s">
        <v>97</v>
      </c>
      <c r="J977" t="s">
        <v>22</v>
      </c>
      <c r="K977" t="s">
        <v>11924</v>
      </c>
      <c r="L977">
        <v>45</v>
      </c>
    </row>
    <row r="978" spans="1:14">
      <c r="A978">
        <v>976</v>
      </c>
      <c r="B978" t="s">
        <v>86</v>
      </c>
      <c r="C978">
        <v>98</v>
      </c>
      <c r="D978" t="s">
        <v>11925</v>
      </c>
      <c r="E978" t="s">
        <v>11926</v>
      </c>
      <c r="F978" t="s">
        <v>8352</v>
      </c>
      <c r="G978" t="s">
        <v>930</v>
      </c>
      <c r="H978">
        <v>2009</v>
      </c>
      <c r="I978" t="s">
        <v>97</v>
      </c>
      <c r="J978" t="s">
        <v>22</v>
      </c>
      <c r="K978" t="s">
        <v>11927</v>
      </c>
      <c r="L978">
        <v>30</v>
      </c>
    </row>
    <row r="979" spans="1:14">
      <c r="A979">
        <v>977</v>
      </c>
      <c r="B979" t="s">
        <v>86</v>
      </c>
      <c r="C979">
        <v>98</v>
      </c>
      <c r="D979" t="s">
        <v>11928</v>
      </c>
      <c r="E979" t="s">
        <v>11929</v>
      </c>
      <c r="F979" t="s">
        <v>11930</v>
      </c>
      <c r="G979" t="s">
        <v>7953</v>
      </c>
      <c r="H979">
        <v>2010</v>
      </c>
      <c r="I979" t="s">
        <v>97</v>
      </c>
      <c r="J979" t="s">
        <v>22</v>
      </c>
      <c r="K979" t="s">
        <v>11931</v>
      </c>
      <c r="L979">
        <v>26</v>
      </c>
    </row>
    <row r="980" spans="1:14">
      <c r="A980">
        <v>978</v>
      </c>
      <c r="B980" t="s">
        <v>86</v>
      </c>
      <c r="C980">
        <v>98</v>
      </c>
      <c r="D980" t="s">
        <v>11932</v>
      </c>
      <c r="E980" t="s">
        <v>11933</v>
      </c>
      <c r="F980" t="s">
        <v>11934</v>
      </c>
      <c r="G980" t="s">
        <v>11935</v>
      </c>
      <c r="H980">
        <v>1996</v>
      </c>
      <c r="I980" t="s">
        <v>4862</v>
      </c>
      <c r="J980" t="s">
        <v>4344</v>
      </c>
      <c r="K980" t="s">
        <v>11936</v>
      </c>
      <c r="L980">
        <v>24</v>
      </c>
    </row>
    <row r="981" spans="1:14">
      <c r="A981">
        <v>979</v>
      </c>
      <c r="B981" t="s">
        <v>86</v>
      </c>
      <c r="C981">
        <v>98</v>
      </c>
      <c r="D981" t="s">
        <v>11937</v>
      </c>
      <c r="E981" t="s">
        <v>11938</v>
      </c>
      <c r="F981" t="s">
        <v>11939</v>
      </c>
      <c r="G981" t="s">
        <v>11940</v>
      </c>
      <c r="H981">
        <v>1973</v>
      </c>
      <c r="I981" t="s">
        <v>863</v>
      </c>
      <c r="J981" t="s">
        <v>22</v>
      </c>
      <c r="K981" t="s">
        <v>11941</v>
      </c>
      <c r="L981">
        <v>28</v>
      </c>
    </row>
    <row r="982" spans="1:14">
      <c r="A982">
        <v>980</v>
      </c>
      <c r="B982" t="s">
        <v>86</v>
      </c>
      <c r="C982">
        <v>98</v>
      </c>
      <c r="D982" t="s">
        <v>11942</v>
      </c>
      <c r="E982" t="s">
        <v>11943</v>
      </c>
      <c r="F982" t="s">
        <v>11048</v>
      </c>
      <c r="G982" t="s">
        <v>9417</v>
      </c>
      <c r="H982">
        <v>2011</v>
      </c>
      <c r="I982" t="s">
        <v>97</v>
      </c>
      <c r="J982" t="s">
        <v>22</v>
      </c>
      <c r="K982" t="s">
        <v>11944</v>
      </c>
      <c r="L982">
        <v>27</v>
      </c>
      <c r="M982" t="s">
        <v>11945</v>
      </c>
    </row>
    <row r="983" spans="1:14">
      <c r="A983">
        <v>981</v>
      </c>
      <c r="B983" t="s">
        <v>7359</v>
      </c>
      <c r="C983">
        <v>99</v>
      </c>
      <c r="D983" t="s">
        <v>11946</v>
      </c>
      <c r="E983" t="s">
        <v>11947</v>
      </c>
      <c r="F983" t="s">
        <v>11948</v>
      </c>
      <c r="G983" t="s">
        <v>930</v>
      </c>
      <c r="H983">
        <v>2011</v>
      </c>
      <c r="I983" t="s">
        <v>97</v>
      </c>
      <c r="J983" t="s">
        <v>22</v>
      </c>
      <c r="K983" t="s">
        <v>11949</v>
      </c>
      <c r="L983">
        <v>22</v>
      </c>
    </row>
    <row r="984" spans="1:14">
      <c r="A984">
        <v>982</v>
      </c>
      <c r="B984" t="s">
        <v>7359</v>
      </c>
      <c r="C984">
        <v>99</v>
      </c>
      <c r="D984" t="s">
        <v>11950</v>
      </c>
      <c r="E984" t="s">
        <v>11951</v>
      </c>
      <c r="F984" t="s">
        <v>11952</v>
      </c>
      <c r="G984" t="s">
        <v>11953</v>
      </c>
      <c r="H984">
        <v>2006</v>
      </c>
      <c r="I984" t="s">
        <v>11954</v>
      </c>
      <c r="J984" t="s">
        <v>22</v>
      </c>
      <c r="K984" t="s">
        <v>11955</v>
      </c>
      <c r="L984">
        <v>30</v>
      </c>
      <c r="M984" t="s">
        <v>11951</v>
      </c>
      <c r="N984" t="s">
        <v>24</v>
      </c>
    </row>
    <row r="985" spans="1:14">
      <c r="A985">
        <v>983</v>
      </c>
      <c r="B985" t="s">
        <v>7359</v>
      </c>
      <c r="C985">
        <v>99</v>
      </c>
      <c r="D985" t="s">
        <v>11956</v>
      </c>
      <c r="E985" t="s">
        <v>11957</v>
      </c>
      <c r="F985" t="s">
        <v>11958</v>
      </c>
      <c r="G985" t="s">
        <v>8281</v>
      </c>
      <c r="H985">
        <v>1981</v>
      </c>
      <c r="I985" t="s">
        <v>1466</v>
      </c>
      <c r="J985" t="s">
        <v>22</v>
      </c>
      <c r="K985" t="s">
        <v>11959</v>
      </c>
      <c r="L985">
        <v>14</v>
      </c>
    </row>
    <row r="986" spans="1:14">
      <c r="A986">
        <v>984</v>
      </c>
      <c r="B986" t="s">
        <v>7359</v>
      </c>
      <c r="C986">
        <v>99</v>
      </c>
      <c r="D986" t="s">
        <v>11960</v>
      </c>
      <c r="E986" t="s">
        <v>11961</v>
      </c>
      <c r="F986" t="s">
        <v>11962</v>
      </c>
      <c r="G986" t="s">
        <v>11963</v>
      </c>
      <c r="H986">
        <v>2004</v>
      </c>
      <c r="J986" t="s">
        <v>119</v>
      </c>
      <c r="K986" t="s">
        <v>11964</v>
      </c>
      <c r="L986">
        <v>62</v>
      </c>
      <c r="M986" t="s">
        <v>11965</v>
      </c>
    </row>
    <row r="987" spans="1:14">
      <c r="A987">
        <v>985</v>
      </c>
      <c r="B987" t="s">
        <v>7359</v>
      </c>
      <c r="C987">
        <v>99</v>
      </c>
      <c r="D987" t="s">
        <v>11966</v>
      </c>
      <c r="E987" t="s">
        <v>11967</v>
      </c>
      <c r="F987" t="s">
        <v>11968</v>
      </c>
      <c r="G987" t="s">
        <v>8713</v>
      </c>
      <c r="H987">
        <v>2004</v>
      </c>
      <c r="J987" t="s">
        <v>22</v>
      </c>
      <c r="K987" t="s">
        <v>11969</v>
      </c>
      <c r="L987">
        <v>14</v>
      </c>
      <c r="M987" t="s">
        <v>11967</v>
      </c>
      <c r="N987" t="s">
        <v>24</v>
      </c>
    </row>
    <row r="988" spans="1:14">
      <c r="A988">
        <v>986</v>
      </c>
      <c r="B988" t="s">
        <v>7359</v>
      </c>
      <c r="C988">
        <v>99</v>
      </c>
      <c r="D988" t="s">
        <v>11970</v>
      </c>
      <c r="E988" t="s">
        <v>11971</v>
      </c>
      <c r="F988" t="s">
        <v>11972</v>
      </c>
      <c r="G988" t="s">
        <v>7897</v>
      </c>
      <c r="H988">
        <v>2011</v>
      </c>
      <c r="I988" t="s">
        <v>97</v>
      </c>
      <c r="J988" t="s">
        <v>22</v>
      </c>
      <c r="K988" t="s">
        <v>11973</v>
      </c>
      <c r="L988">
        <v>24</v>
      </c>
    </row>
    <row r="989" spans="1:14">
      <c r="A989">
        <v>987</v>
      </c>
      <c r="B989" t="s">
        <v>7359</v>
      </c>
      <c r="C989">
        <v>99</v>
      </c>
      <c r="D989" t="s">
        <v>11974</v>
      </c>
      <c r="E989" t="s">
        <v>11975</v>
      </c>
      <c r="F989" t="s">
        <v>11976</v>
      </c>
      <c r="G989" t="s">
        <v>11977</v>
      </c>
      <c r="H989">
        <v>1998</v>
      </c>
      <c r="J989" t="s">
        <v>167</v>
      </c>
      <c r="K989" t="s">
        <v>11978</v>
      </c>
      <c r="L989">
        <v>61</v>
      </c>
      <c r="M989" t="s">
        <v>11975</v>
      </c>
      <c r="N989" t="s">
        <v>24</v>
      </c>
    </row>
    <row r="990" spans="1:14">
      <c r="A990">
        <v>988</v>
      </c>
      <c r="B990" t="s">
        <v>7359</v>
      </c>
      <c r="C990">
        <v>99</v>
      </c>
      <c r="D990" t="s">
        <v>11979</v>
      </c>
      <c r="E990" t="s">
        <v>11980</v>
      </c>
      <c r="F990" t="s">
        <v>11981</v>
      </c>
      <c r="J990" t="s">
        <v>167</v>
      </c>
      <c r="K990" t="s">
        <v>11982</v>
      </c>
      <c r="L990">
        <v>30</v>
      </c>
      <c r="N990" t="s">
        <v>34</v>
      </c>
    </row>
    <row r="991" spans="1:14">
      <c r="A991">
        <v>989</v>
      </c>
      <c r="B991" t="s">
        <v>7359</v>
      </c>
      <c r="C991">
        <v>99</v>
      </c>
      <c r="D991" t="s">
        <v>11983</v>
      </c>
      <c r="E991" t="s">
        <v>11984</v>
      </c>
      <c r="F991" t="s">
        <v>11985</v>
      </c>
      <c r="G991" t="s">
        <v>11787</v>
      </c>
      <c r="H991">
        <v>2007</v>
      </c>
      <c r="I991" t="s">
        <v>5913</v>
      </c>
      <c r="J991" t="s">
        <v>22</v>
      </c>
      <c r="K991" t="s">
        <v>11986</v>
      </c>
      <c r="L991">
        <v>14</v>
      </c>
      <c r="M991" t="s">
        <v>11984</v>
      </c>
      <c r="N991" t="s">
        <v>24</v>
      </c>
    </row>
    <row r="992" spans="1:14">
      <c r="A992">
        <v>990</v>
      </c>
      <c r="B992" t="s">
        <v>7359</v>
      </c>
      <c r="C992">
        <v>99</v>
      </c>
      <c r="D992" t="s">
        <v>11987</v>
      </c>
      <c r="E992" t="s">
        <v>11988</v>
      </c>
      <c r="F992" t="s">
        <v>11989</v>
      </c>
      <c r="J992" t="s">
        <v>167</v>
      </c>
      <c r="K992" t="s">
        <v>11990</v>
      </c>
      <c r="L992">
        <v>396</v>
      </c>
      <c r="M992" t="s">
        <v>11988</v>
      </c>
      <c r="N992" t="s">
        <v>4501</v>
      </c>
    </row>
  </sheetData>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70"/>
  <sheetViews>
    <sheetView workbookViewId="0">
      <selection activeCell="B2" sqref="B2"/>
    </sheetView>
  </sheetViews>
  <sheetFormatPr baseColWidth="10" defaultRowHeight="15" x14ac:dyDescent="0"/>
  <sheetData>
    <row r="1" spans="1:13">
      <c r="A1" t="s">
        <v>11991</v>
      </c>
    </row>
    <row r="2" spans="1:13">
      <c r="A2" t="s">
        <v>2</v>
      </c>
      <c r="B2" t="s">
        <v>3</v>
      </c>
      <c r="C2" t="s">
        <v>4</v>
      </c>
      <c r="D2" t="s">
        <v>5</v>
      </c>
      <c r="E2" t="s">
        <v>6</v>
      </c>
      <c r="F2" t="s">
        <v>7</v>
      </c>
      <c r="G2" t="s">
        <v>8</v>
      </c>
      <c r="H2" t="s">
        <v>9</v>
      </c>
      <c r="I2" t="s">
        <v>10</v>
      </c>
      <c r="J2" t="s">
        <v>11</v>
      </c>
      <c r="K2" t="s">
        <v>13</v>
      </c>
      <c r="L2" t="s">
        <v>14</v>
      </c>
      <c r="M2" t="s">
        <v>15</v>
      </c>
    </row>
    <row r="3" spans="1:13">
      <c r="A3">
        <v>1</v>
      </c>
      <c r="B3" t="s">
        <v>4649</v>
      </c>
      <c r="C3">
        <v>1</v>
      </c>
      <c r="D3" t="s">
        <v>7449</v>
      </c>
      <c r="E3" t="s">
        <v>7450</v>
      </c>
      <c r="F3" t="s">
        <v>7451</v>
      </c>
      <c r="G3" t="s">
        <v>2679</v>
      </c>
      <c r="H3">
        <v>1997</v>
      </c>
      <c r="I3" t="s">
        <v>863</v>
      </c>
      <c r="J3" t="s">
        <v>22</v>
      </c>
      <c r="K3">
        <v>240</v>
      </c>
    </row>
    <row r="4" spans="1:13">
      <c r="A4">
        <f>A3+1</f>
        <v>2</v>
      </c>
      <c r="B4" t="s">
        <v>4649</v>
      </c>
      <c r="C4">
        <v>1</v>
      </c>
      <c r="D4" t="s">
        <v>7459</v>
      </c>
      <c r="E4" t="s">
        <v>7460</v>
      </c>
      <c r="F4" t="s">
        <v>7461</v>
      </c>
      <c r="G4" t="s">
        <v>7462</v>
      </c>
      <c r="H4">
        <v>2000</v>
      </c>
      <c r="I4" t="s">
        <v>535</v>
      </c>
      <c r="J4" t="s">
        <v>22</v>
      </c>
      <c r="K4">
        <v>213</v>
      </c>
    </row>
    <row r="5" spans="1:13">
      <c r="A5">
        <f t="shared" ref="A5:A68" si="0">A4+1</f>
        <v>3</v>
      </c>
      <c r="B5" t="s">
        <v>4649</v>
      </c>
      <c r="C5">
        <v>1</v>
      </c>
      <c r="D5" t="s">
        <v>7470</v>
      </c>
      <c r="E5" t="s">
        <v>7471</v>
      </c>
      <c r="F5" t="s">
        <v>7472</v>
      </c>
      <c r="H5">
        <v>2000</v>
      </c>
      <c r="I5" t="s">
        <v>7473</v>
      </c>
      <c r="J5" t="s">
        <v>167</v>
      </c>
      <c r="K5">
        <v>176</v>
      </c>
      <c r="L5" t="s">
        <v>7471</v>
      </c>
      <c r="M5" t="s">
        <v>4501</v>
      </c>
    </row>
    <row r="6" spans="1:13">
      <c r="A6">
        <f t="shared" si="0"/>
        <v>4</v>
      </c>
      <c r="B6" t="s">
        <v>4649</v>
      </c>
      <c r="C6">
        <v>1</v>
      </c>
      <c r="D6" t="s">
        <v>7481</v>
      </c>
      <c r="E6" t="s">
        <v>7482</v>
      </c>
      <c r="F6" t="s">
        <v>7483</v>
      </c>
      <c r="G6" t="s">
        <v>7484</v>
      </c>
      <c r="H6">
        <v>2010</v>
      </c>
      <c r="I6" t="s">
        <v>4676</v>
      </c>
      <c r="J6" t="s">
        <v>22</v>
      </c>
      <c r="K6">
        <v>126</v>
      </c>
    </row>
    <row r="7" spans="1:13">
      <c r="A7">
        <f t="shared" si="0"/>
        <v>5</v>
      </c>
      <c r="B7" t="s">
        <v>4649</v>
      </c>
      <c r="C7">
        <v>1</v>
      </c>
      <c r="D7" t="s">
        <v>7490</v>
      </c>
      <c r="E7" t="s">
        <v>7491</v>
      </c>
      <c r="F7" t="s">
        <v>7492</v>
      </c>
      <c r="G7" t="s">
        <v>920</v>
      </c>
      <c r="H7">
        <v>1997</v>
      </c>
      <c r="I7" t="s">
        <v>97</v>
      </c>
      <c r="J7" t="s">
        <v>22</v>
      </c>
      <c r="K7">
        <v>75</v>
      </c>
    </row>
    <row r="8" spans="1:13">
      <c r="A8">
        <f t="shared" si="0"/>
        <v>6</v>
      </c>
      <c r="B8" t="s">
        <v>4649</v>
      </c>
      <c r="C8">
        <v>1</v>
      </c>
      <c r="D8" t="s">
        <v>7497</v>
      </c>
      <c r="E8" t="s">
        <v>7498</v>
      </c>
      <c r="F8" t="s">
        <v>7499</v>
      </c>
      <c r="G8" t="s">
        <v>7500</v>
      </c>
      <c r="H8">
        <v>2002</v>
      </c>
      <c r="I8" t="s">
        <v>7501</v>
      </c>
      <c r="J8" t="s">
        <v>22</v>
      </c>
      <c r="K8">
        <v>314</v>
      </c>
    </row>
    <row r="9" spans="1:13">
      <c r="A9">
        <f t="shared" si="0"/>
        <v>7</v>
      </c>
      <c r="B9" t="s">
        <v>4649</v>
      </c>
      <c r="C9">
        <v>1</v>
      </c>
      <c r="D9" t="s">
        <v>7516</v>
      </c>
      <c r="E9" t="s">
        <v>7517</v>
      </c>
      <c r="F9" t="s">
        <v>7518</v>
      </c>
      <c r="G9" t="s">
        <v>3471</v>
      </c>
      <c r="H9">
        <v>1981</v>
      </c>
      <c r="I9" t="s">
        <v>1466</v>
      </c>
      <c r="J9" t="s">
        <v>22</v>
      </c>
      <c r="K9">
        <v>52</v>
      </c>
    </row>
    <row r="10" spans="1:13">
      <c r="A10">
        <f t="shared" si="0"/>
        <v>8</v>
      </c>
      <c r="B10" t="s">
        <v>4649</v>
      </c>
      <c r="C10">
        <v>1</v>
      </c>
      <c r="D10" t="s">
        <v>7510</v>
      </c>
      <c r="E10" t="s">
        <v>7511</v>
      </c>
      <c r="F10" t="s">
        <v>7512</v>
      </c>
      <c r="G10" t="s">
        <v>7513</v>
      </c>
      <c r="H10">
        <v>2007</v>
      </c>
      <c r="I10" t="s">
        <v>7514</v>
      </c>
      <c r="J10" t="s">
        <v>22</v>
      </c>
      <c r="K10">
        <v>72</v>
      </c>
      <c r="L10" t="s">
        <v>7511</v>
      </c>
      <c r="M10" t="s">
        <v>24</v>
      </c>
    </row>
    <row r="11" spans="1:13">
      <c r="A11">
        <f t="shared" si="0"/>
        <v>9</v>
      </c>
      <c r="B11" t="s">
        <v>4649</v>
      </c>
      <c r="C11">
        <v>1</v>
      </c>
      <c r="D11" t="s">
        <v>7524</v>
      </c>
      <c r="F11" t="s">
        <v>7466</v>
      </c>
      <c r="G11" t="s">
        <v>4326</v>
      </c>
      <c r="H11">
        <v>2009</v>
      </c>
      <c r="I11" t="s">
        <v>7525</v>
      </c>
      <c r="J11" t="s">
        <v>22</v>
      </c>
      <c r="K11">
        <v>44</v>
      </c>
      <c r="L11" t="s">
        <v>7526</v>
      </c>
      <c r="M11" t="s">
        <v>34</v>
      </c>
    </row>
    <row r="12" spans="1:13">
      <c r="A12">
        <f t="shared" si="0"/>
        <v>10</v>
      </c>
      <c r="B12" t="s">
        <v>4649</v>
      </c>
      <c r="C12">
        <v>1</v>
      </c>
      <c r="D12" t="s">
        <v>7537</v>
      </c>
      <c r="E12" t="s">
        <v>7538</v>
      </c>
      <c r="F12" t="s">
        <v>7539</v>
      </c>
      <c r="G12" t="s">
        <v>920</v>
      </c>
      <c r="H12">
        <v>2008</v>
      </c>
      <c r="I12" t="s">
        <v>97</v>
      </c>
      <c r="J12" t="s">
        <v>22</v>
      </c>
      <c r="K12">
        <v>58</v>
      </c>
      <c r="L12" t="s">
        <v>7541</v>
      </c>
    </row>
    <row r="13" spans="1:13">
      <c r="A13">
        <f t="shared" si="0"/>
        <v>11</v>
      </c>
      <c r="B13" t="s">
        <v>427</v>
      </c>
      <c r="C13">
        <f>VLOOKUP(B13,[2]Sheet2!A$1:B$100,2,FALSE)</f>
        <v>2</v>
      </c>
      <c r="D13" t="s">
        <v>7572</v>
      </c>
      <c r="E13" t="s">
        <v>7573</v>
      </c>
      <c r="F13" t="s">
        <v>7574</v>
      </c>
      <c r="G13" t="s">
        <v>7575</v>
      </c>
      <c r="H13">
        <v>2004</v>
      </c>
      <c r="I13" t="s">
        <v>535</v>
      </c>
      <c r="J13" t="s">
        <v>22</v>
      </c>
      <c r="K13">
        <v>51</v>
      </c>
      <c r="L13" t="s">
        <v>7577</v>
      </c>
    </row>
    <row r="14" spans="1:13">
      <c r="A14">
        <f t="shared" si="0"/>
        <v>12</v>
      </c>
      <c r="B14" t="s">
        <v>427</v>
      </c>
      <c r="C14">
        <f>VLOOKUP(B14,[2]Sheet2!A$1:B$100,2,FALSE)</f>
        <v>2</v>
      </c>
      <c r="D14" t="s">
        <v>7563</v>
      </c>
      <c r="E14" t="s">
        <v>7564</v>
      </c>
      <c r="F14" t="s">
        <v>7565</v>
      </c>
      <c r="G14" t="s">
        <v>340</v>
      </c>
      <c r="H14">
        <v>1985</v>
      </c>
      <c r="I14" t="s">
        <v>97</v>
      </c>
      <c r="J14" t="s">
        <v>22</v>
      </c>
      <c r="K14">
        <v>37</v>
      </c>
    </row>
    <row r="15" spans="1:13">
      <c r="A15">
        <f t="shared" si="0"/>
        <v>13</v>
      </c>
      <c r="B15" t="s">
        <v>427</v>
      </c>
      <c r="C15">
        <f>VLOOKUP(B15,[2]Sheet2!A$1:B$100,2,FALSE)</f>
        <v>2</v>
      </c>
      <c r="D15" t="s">
        <v>7567</v>
      </c>
      <c r="E15" t="s">
        <v>7568</v>
      </c>
      <c r="F15" t="s">
        <v>7569</v>
      </c>
      <c r="G15" t="s">
        <v>642</v>
      </c>
      <c r="H15">
        <v>2010</v>
      </c>
      <c r="I15" t="s">
        <v>535</v>
      </c>
      <c r="J15" t="s">
        <v>22</v>
      </c>
      <c r="K15">
        <v>50</v>
      </c>
      <c r="L15" t="s">
        <v>7571</v>
      </c>
    </row>
    <row r="16" spans="1:13">
      <c r="A16">
        <f t="shared" si="0"/>
        <v>14</v>
      </c>
      <c r="B16" t="s">
        <v>427</v>
      </c>
      <c r="C16">
        <f>VLOOKUP(B16,[2]Sheet2!A$1:B$100,2,FALSE)</f>
        <v>2</v>
      </c>
      <c r="D16" t="s">
        <v>7596</v>
      </c>
      <c r="E16" t="s">
        <v>7597</v>
      </c>
      <c r="F16" t="s">
        <v>7598</v>
      </c>
      <c r="G16" t="s">
        <v>7599</v>
      </c>
      <c r="H16">
        <v>1997</v>
      </c>
      <c r="I16" t="s">
        <v>11992</v>
      </c>
      <c r="J16" t="s">
        <v>22</v>
      </c>
      <c r="K16">
        <v>50</v>
      </c>
    </row>
    <row r="17" spans="1:13">
      <c r="A17">
        <f t="shared" si="0"/>
        <v>15</v>
      </c>
      <c r="B17" t="s">
        <v>427</v>
      </c>
      <c r="C17">
        <f>VLOOKUP(B17,[2]Sheet2!A$1:B$100,2,FALSE)</f>
        <v>2</v>
      </c>
      <c r="D17" t="s">
        <v>7602</v>
      </c>
      <c r="E17" t="s">
        <v>7603</v>
      </c>
      <c r="F17" t="s">
        <v>7604</v>
      </c>
      <c r="G17" t="s">
        <v>7605</v>
      </c>
      <c r="H17">
        <v>1999</v>
      </c>
      <c r="I17" t="s">
        <v>863</v>
      </c>
      <c r="J17" t="s">
        <v>22</v>
      </c>
      <c r="K17">
        <v>46</v>
      </c>
      <c r="L17" t="s">
        <v>7607</v>
      </c>
    </row>
    <row r="18" spans="1:13">
      <c r="A18">
        <f t="shared" si="0"/>
        <v>16</v>
      </c>
      <c r="B18" t="s">
        <v>427</v>
      </c>
      <c r="C18">
        <f>VLOOKUP(B18,[2]Sheet2!A$1:B$100,2,FALSE)</f>
        <v>2</v>
      </c>
      <c r="D18" t="s">
        <v>7608</v>
      </c>
      <c r="E18" t="s">
        <v>7609</v>
      </c>
      <c r="F18" t="s">
        <v>7610</v>
      </c>
      <c r="G18" t="s">
        <v>7611</v>
      </c>
      <c r="H18">
        <v>2005</v>
      </c>
      <c r="I18" t="s">
        <v>97</v>
      </c>
      <c r="J18" t="s">
        <v>22</v>
      </c>
      <c r="K18">
        <v>49</v>
      </c>
      <c r="L18" t="s">
        <v>7613</v>
      </c>
    </row>
    <row r="19" spans="1:13">
      <c r="A19">
        <f t="shared" si="0"/>
        <v>17</v>
      </c>
      <c r="B19" t="s">
        <v>427</v>
      </c>
      <c r="C19">
        <f>VLOOKUP(B19,[2]Sheet2!A$1:B$100,2,FALSE)</f>
        <v>2</v>
      </c>
      <c r="D19" t="s">
        <v>7614</v>
      </c>
      <c r="F19" t="s">
        <v>7615</v>
      </c>
      <c r="G19" t="s">
        <v>7616</v>
      </c>
      <c r="H19">
        <v>2007</v>
      </c>
      <c r="J19" t="s">
        <v>167</v>
      </c>
      <c r="K19">
        <v>54</v>
      </c>
      <c r="M19" t="s">
        <v>34</v>
      </c>
    </row>
    <row r="20" spans="1:13">
      <c r="A20">
        <f t="shared" si="0"/>
        <v>18</v>
      </c>
      <c r="B20" t="s">
        <v>427</v>
      </c>
      <c r="C20">
        <f>VLOOKUP(B20,[2]Sheet2!A$1:B$100,2,FALSE)</f>
        <v>2</v>
      </c>
      <c r="D20" t="s">
        <v>7617</v>
      </c>
      <c r="E20" t="s">
        <v>7618</v>
      </c>
      <c r="F20" t="s">
        <v>7619</v>
      </c>
      <c r="G20" t="s">
        <v>4318</v>
      </c>
      <c r="H20">
        <v>2000</v>
      </c>
      <c r="I20" t="s">
        <v>535</v>
      </c>
      <c r="J20" t="s">
        <v>22</v>
      </c>
      <c r="K20">
        <v>40</v>
      </c>
    </row>
    <row r="21" spans="1:13">
      <c r="A21">
        <f t="shared" si="0"/>
        <v>19</v>
      </c>
      <c r="B21" t="s">
        <v>427</v>
      </c>
      <c r="C21">
        <f>VLOOKUP(B21,[2]Sheet2!A$1:B$100,2,FALSE)</f>
        <v>2</v>
      </c>
      <c r="D21" t="s">
        <v>7625</v>
      </c>
      <c r="E21" t="s">
        <v>7626</v>
      </c>
      <c r="F21" t="s">
        <v>7627</v>
      </c>
      <c r="G21" t="s">
        <v>7628</v>
      </c>
      <c r="H21">
        <v>2008</v>
      </c>
      <c r="I21" t="s">
        <v>4676</v>
      </c>
      <c r="J21" t="s">
        <v>22</v>
      </c>
      <c r="K21">
        <v>48</v>
      </c>
    </row>
    <row r="22" spans="1:13">
      <c r="A22">
        <f t="shared" si="0"/>
        <v>20</v>
      </c>
      <c r="B22" t="s">
        <v>427</v>
      </c>
      <c r="C22">
        <f>VLOOKUP(B22,[2]Sheet2!A$1:B$100,2,FALSE)</f>
        <v>2</v>
      </c>
      <c r="D22" t="s">
        <v>7630</v>
      </c>
      <c r="E22" t="s">
        <v>7631</v>
      </c>
      <c r="F22" t="s">
        <v>7632</v>
      </c>
      <c r="G22" t="s">
        <v>7633</v>
      </c>
      <c r="H22">
        <v>1997</v>
      </c>
      <c r="I22" t="s">
        <v>535</v>
      </c>
      <c r="J22" t="s">
        <v>22</v>
      </c>
      <c r="K22">
        <v>41</v>
      </c>
    </row>
    <row r="23" spans="1:13">
      <c r="A23">
        <f t="shared" si="0"/>
        <v>21</v>
      </c>
      <c r="B23" t="s">
        <v>190</v>
      </c>
      <c r="C23">
        <f>VLOOKUP(B23,[2]Sheet2!A$1:B$100,2,FALSE)</f>
        <v>3</v>
      </c>
      <c r="D23" t="s">
        <v>7643</v>
      </c>
      <c r="E23" t="s">
        <v>7644</v>
      </c>
      <c r="F23" t="s">
        <v>7645</v>
      </c>
      <c r="G23" t="s">
        <v>7646</v>
      </c>
      <c r="H23">
        <v>1994</v>
      </c>
      <c r="I23" t="s">
        <v>7647</v>
      </c>
      <c r="J23" t="s">
        <v>22</v>
      </c>
      <c r="K23">
        <v>42</v>
      </c>
      <c r="L23" t="s">
        <v>7649</v>
      </c>
    </row>
    <row r="24" spans="1:13">
      <c r="A24">
        <f t="shared" si="0"/>
        <v>22</v>
      </c>
      <c r="B24" t="s">
        <v>190</v>
      </c>
      <c r="C24">
        <f>VLOOKUP(B24,[2]Sheet2!A$1:B$100,2,FALSE)</f>
        <v>3</v>
      </c>
      <c r="D24" t="s">
        <v>7660</v>
      </c>
      <c r="E24" t="s">
        <v>7661</v>
      </c>
      <c r="F24" t="s">
        <v>7662</v>
      </c>
      <c r="G24" t="s">
        <v>4318</v>
      </c>
      <c r="H24">
        <v>2004</v>
      </c>
      <c r="I24" t="s">
        <v>535</v>
      </c>
      <c r="J24" t="s">
        <v>22</v>
      </c>
      <c r="K24">
        <v>43</v>
      </c>
    </row>
    <row r="25" spans="1:13">
      <c r="A25">
        <f t="shared" si="0"/>
        <v>23</v>
      </c>
      <c r="B25" t="s">
        <v>190</v>
      </c>
      <c r="C25">
        <f>VLOOKUP(B25,[2]Sheet2!A$1:B$100,2,FALSE)</f>
        <v>3</v>
      </c>
      <c r="D25" t="s">
        <v>7635</v>
      </c>
      <c r="E25" t="s">
        <v>7636</v>
      </c>
      <c r="F25" t="s">
        <v>7637</v>
      </c>
      <c r="G25" t="s">
        <v>1371</v>
      </c>
      <c r="H25">
        <v>2008</v>
      </c>
      <c r="I25" t="s">
        <v>863</v>
      </c>
      <c r="J25" t="s">
        <v>22</v>
      </c>
      <c r="K25">
        <v>44</v>
      </c>
    </row>
    <row r="26" spans="1:13">
      <c r="A26">
        <f t="shared" si="0"/>
        <v>24</v>
      </c>
      <c r="B26" t="s">
        <v>190</v>
      </c>
      <c r="C26">
        <f>VLOOKUP(B26,[2]Sheet2!A$1:B$100,2,FALSE)</f>
        <v>3</v>
      </c>
      <c r="D26" t="s">
        <v>7689</v>
      </c>
      <c r="E26" t="s">
        <v>7690</v>
      </c>
      <c r="F26" t="s">
        <v>7691</v>
      </c>
      <c r="G26" t="s">
        <v>3632</v>
      </c>
      <c r="H26">
        <v>1995</v>
      </c>
      <c r="I26" t="s">
        <v>97</v>
      </c>
      <c r="J26" t="s">
        <v>22</v>
      </c>
      <c r="K26">
        <v>35</v>
      </c>
    </row>
    <row r="27" spans="1:13">
      <c r="A27">
        <f t="shared" si="0"/>
        <v>25</v>
      </c>
      <c r="B27" t="s">
        <v>190</v>
      </c>
      <c r="C27">
        <f>VLOOKUP(B27,[2]Sheet2!A$1:B$100,2,FALSE)</f>
        <v>3</v>
      </c>
      <c r="D27" t="s">
        <v>7668</v>
      </c>
      <c r="E27" t="s">
        <v>7669</v>
      </c>
      <c r="F27" t="s">
        <v>7670</v>
      </c>
      <c r="G27" t="s">
        <v>2573</v>
      </c>
      <c r="H27">
        <v>2007</v>
      </c>
      <c r="I27" t="s">
        <v>7671</v>
      </c>
      <c r="J27" t="s">
        <v>22</v>
      </c>
      <c r="K27">
        <v>46</v>
      </c>
      <c r="L27" t="s">
        <v>7673</v>
      </c>
    </row>
    <row r="28" spans="1:13">
      <c r="A28">
        <f t="shared" si="0"/>
        <v>26</v>
      </c>
      <c r="B28" t="s">
        <v>190</v>
      </c>
      <c r="C28">
        <f>VLOOKUP(B28,[2]Sheet2!A$1:B$100,2,FALSE)</f>
        <v>3</v>
      </c>
      <c r="D28" t="s">
        <v>7702</v>
      </c>
      <c r="E28" t="s">
        <v>7703</v>
      </c>
      <c r="F28" t="s">
        <v>7704</v>
      </c>
      <c r="G28" t="s">
        <v>7705</v>
      </c>
      <c r="H28">
        <v>2003</v>
      </c>
      <c r="I28" t="s">
        <v>97</v>
      </c>
      <c r="J28" t="s">
        <v>22</v>
      </c>
      <c r="K28">
        <v>129</v>
      </c>
    </row>
    <row r="29" spans="1:13">
      <c r="A29">
        <f t="shared" si="0"/>
        <v>27</v>
      </c>
      <c r="B29" t="s">
        <v>190</v>
      </c>
      <c r="C29">
        <f>VLOOKUP(B29,[2]Sheet2!A$1:B$100,2,FALSE)</f>
        <v>3</v>
      </c>
      <c r="D29" t="s">
        <v>7717</v>
      </c>
      <c r="E29" t="s">
        <v>7718</v>
      </c>
      <c r="F29" t="s">
        <v>7719</v>
      </c>
      <c r="G29" t="s">
        <v>7720</v>
      </c>
      <c r="H29">
        <v>2006</v>
      </c>
      <c r="I29" t="s">
        <v>535</v>
      </c>
      <c r="J29" t="s">
        <v>22</v>
      </c>
      <c r="K29">
        <v>38</v>
      </c>
    </row>
    <row r="30" spans="1:13">
      <c r="A30">
        <f t="shared" si="0"/>
        <v>28</v>
      </c>
      <c r="B30" t="s">
        <v>190</v>
      </c>
      <c r="C30">
        <f>VLOOKUP(B30,[2]Sheet2!A$1:B$100,2,FALSE)</f>
        <v>3</v>
      </c>
      <c r="D30" t="s">
        <v>7726</v>
      </c>
      <c r="E30" t="s">
        <v>7727</v>
      </c>
      <c r="F30" t="s">
        <v>7728</v>
      </c>
      <c r="G30" t="s">
        <v>7729</v>
      </c>
      <c r="H30">
        <v>1982</v>
      </c>
      <c r="I30" t="s">
        <v>7730</v>
      </c>
      <c r="J30" t="s">
        <v>22</v>
      </c>
      <c r="K30">
        <v>39</v>
      </c>
      <c r="L30" t="s">
        <v>7732</v>
      </c>
    </row>
    <row r="31" spans="1:13">
      <c r="A31">
        <f t="shared" si="0"/>
        <v>29</v>
      </c>
      <c r="B31" t="s">
        <v>190</v>
      </c>
      <c r="C31">
        <f>VLOOKUP(B31,[2]Sheet2!A$1:B$100,2,FALSE)</f>
        <v>3</v>
      </c>
      <c r="D31" t="s">
        <v>7748</v>
      </c>
      <c r="E31" t="s">
        <v>7749</v>
      </c>
      <c r="F31" t="s">
        <v>7750</v>
      </c>
      <c r="G31" t="s">
        <v>7605</v>
      </c>
      <c r="H31">
        <v>2011</v>
      </c>
      <c r="I31" t="s">
        <v>7751</v>
      </c>
      <c r="J31" t="s">
        <v>22</v>
      </c>
      <c r="K31">
        <v>51</v>
      </c>
      <c r="L31" t="s">
        <v>7753</v>
      </c>
    </row>
    <row r="32" spans="1:13">
      <c r="A32">
        <f t="shared" si="0"/>
        <v>30</v>
      </c>
      <c r="B32" t="s">
        <v>190</v>
      </c>
      <c r="C32">
        <f>VLOOKUP(B32,[2]Sheet2!A$1:B$100,2,FALSE)</f>
        <v>3</v>
      </c>
      <c r="D32" t="s">
        <v>7788</v>
      </c>
      <c r="E32" t="s">
        <v>7789</v>
      </c>
      <c r="F32" t="s">
        <v>7790</v>
      </c>
      <c r="G32" t="s">
        <v>3503</v>
      </c>
      <c r="H32">
        <v>2012</v>
      </c>
      <c r="I32" t="s">
        <v>212</v>
      </c>
      <c r="J32" t="s">
        <v>22</v>
      </c>
      <c r="K32">
        <v>53</v>
      </c>
      <c r="L32" t="s">
        <v>7792</v>
      </c>
    </row>
    <row r="33" spans="1:13">
      <c r="A33">
        <f t="shared" si="0"/>
        <v>31</v>
      </c>
      <c r="B33" t="s">
        <v>233</v>
      </c>
      <c r="C33">
        <f>VLOOKUP(B33,[2]Sheet2!A$1:B$100,2,FALSE)</f>
        <v>4</v>
      </c>
      <c r="D33" t="s">
        <v>7783</v>
      </c>
      <c r="E33" t="s">
        <v>7784</v>
      </c>
      <c r="F33" t="s">
        <v>7785</v>
      </c>
      <c r="G33" t="s">
        <v>7786</v>
      </c>
      <c r="H33">
        <v>2004</v>
      </c>
      <c r="I33" t="s">
        <v>1466</v>
      </c>
      <c r="J33" t="s">
        <v>22</v>
      </c>
      <c r="K33">
        <v>27</v>
      </c>
    </row>
    <row r="34" spans="1:13">
      <c r="A34">
        <f t="shared" si="0"/>
        <v>32</v>
      </c>
      <c r="B34" t="s">
        <v>233</v>
      </c>
      <c r="C34">
        <f>VLOOKUP(B34,[2]Sheet2!A$1:B$100,2,FALSE)</f>
        <v>4</v>
      </c>
      <c r="D34" t="s">
        <v>7738</v>
      </c>
      <c r="E34" t="s">
        <v>7739</v>
      </c>
      <c r="F34" t="s">
        <v>7740</v>
      </c>
      <c r="G34" t="s">
        <v>7741</v>
      </c>
      <c r="H34">
        <v>2009</v>
      </c>
      <c r="I34" t="s">
        <v>7647</v>
      </c>
      <c r="J34" t="s">
        <v>22</v>
      </c>
      <c r="K34">
        <v>31</v>
      </c>
      <c r="L34" t="s">
        <v>7743</v>
      </c>
    </row>
    <row r="35" spans="1:13">
      <c r="A35">
        <f t="shared" si="0"/>
        <v>33</v>
      </c>
      <c r="B35" t="s">
        <v>233</v>
      </c>
      <c r="C35">
        <f>VLOOKUP(B35,[2]Sheet2!A$1:B$100,2,FALSE)</f>
        <v>4</v>
      </c>
      <c r="D35" t="s">
        <v>7821</v>
      </c>
      <c r="E35" t="s">
        <v>7822</v>
      </c>
      <c r="F35" t="s">
        <v>7823</v>
      </c>
      <c r="G35" t="s">
        <v>7824</v>
      </c>
      <c r="H35">
        <v>2007</v>
      </c>
      <c r="I35" t="s">
        <v>7825</v>
      </c>
      <c r="J35" t="s">
        <v>22</v>
      </c>
      <c r="K35">
        <v>33</v>
      </c>
      <c r="L35" t="s">
        <v>7822</v>
      </c>
      <c r="M35" t="s">
        <v>1717</v>
      </c>
    </row>
    <row r="36" spans="1:13">
      <c r="A36">
        <f t="shared" si="0"/>
        <v>34</v>
      </c>
      <c r="B36" t="s">
        <v>233</v>
      </c>
      <c r="C36">
        <f>VLOOKUP(B36,[2]Sheet2!A$1:B$100,2,FALSE)</f>
        <v>4</v>
      </c>
      <c r="D36" t="s">
        <v>7845</v>
      </c>
      <c r="E36" t="s">
        <v>7846</v>
      </c>
      <c r="F36" t="s">
        <v>7847</v>
      </c>
      <c r="G36" t="s">
        <v>7848</v>
      </c>
      <c r="H36">
        <v>2002</v>
      </c>
      <c r="I36" t="s">
        <v>1466</v>
      </c>
      <c r="J36" t="s">
        <v>22</v>
      </c>
      <c r="K36">
        <v>23</v>
      </c>
    </row>
    <row r="37" spans="1:13">
      <c r="A37">
        <f t="shared" si="0"/>
        <v>35</v>
      </c>
      <c r="B37" t="s">
        <v>233</v>
      </c>
      <c r="C37">
        <f>VLOOKUP(B37,[2]Sheet2!A$1:B$100,2,FALSE)</f>
        <v>4</v>
      </c>
      <c r="D37" t="s">
        <v>7899</v>
      </c>
      <c r="E37" t="s">
        <v>7900</v>
      </c>
      <c r="F37" t="s">
        <v>7901</v>
      </c>
      <c r="G37" t="s">
        <v>4360</v>
      </c>
      <c r="H37">
        <v>2007</v>
      </c>
      <c r="I37" t="s">
        <v>97</v>
      </c>
      <c r="J37" t="s">
        <v>22</v>
      </c>
      <c r="K37">
        <v>94</v>
      </c>
      <c r="L37" t="s">
        <v>7903</v>
      </c>
    </row>
    <row r="38" spans="1:13">
      <c r="A38">
        <f t="shared" si="0"/>
        <v>36</v>
      </c>
      <c r="B38" t="s">
        <v>233</v>
      </c>
      <c r="C38">
        <f>VLOOKUP(B38,[2]Sheet2!A$1:B$100,2,FALSE)</f>
        <v>4</v>
      </c>
      <c r="D38" t="s">
        <v>7924</v>
      </c>
      <c r="E38" t="s">
        <v>7925</v>
      </c>
      <c r="F38" t="s">
        <v>7926</v>
      </c>
      <c r="G38" t="s">
        <v>7927</v>
      </c>
      <c r="H38">
        <v>1999</v>
      </c>
      <c r="I38" t="s">
        <v>535</v>
      </c>
      <c r="J38" t="s">
        <v>22</v>
      </c>
      <c r="K38">
        <v>68</v>
      </c>
      <c r="L38" t="s">
        <v>7929</v>
      </c>
    </row>
    <row r="39" spans="1:13">
      <c r="A39">
        <f t="shared" si="0"/>
        <v>37</v>
      </c>
      <c r="B39" t="s">
        <v>233</v>
      </c>
      <c r="C39">
        <f>VLOOKUP(B39,[2]Sheet2!A$1:B$100,2,FALSE)</f>
        <v>4</v>
      </c>
      <c r="D39" t="s">
        <v>7938</v>
      </c>
      <c r="E39" t="s">
        <v>7939</v>
      </c>
      <c r="F39" t="s">
        <v>7940</v>
      </c>
      <c r="G39" t="s">
        <v>1525</v>
      </c>
      <c r="H39">
        <v>2009</v>
      </c>
      <c r="I39" t="s">
        <v>4721</v>
      </c>
      <c r="J39" t="s">
        <v>22</v>
      </c>
      <c r="K39">
        <v>33</v>
      </c>
      <c r="L39" t="s">
        <v>7942</v>
      </c>
    </row>
    <row r="40" spans="1:13">
      <c r="A40">
        <f t="shared" si="0"/>
        <v>38</v>
      </c>
      <c r="B40" t="s">
        <v>233</v>
      </c>
      <c r="C40">
        <f>VLOOKUP(B40,[2]Sheet2!A$1:B$100,2,FALSE)</f>
        <v>4</v>
      </c>
      <c r="D40" t="s">
        <v>7950</v>
      </c>
      <c r="E40" t="s">
        <v>7951</v>
      </c>
      <c r="F40" t="s">
        <v>7952</v>
      </c>
      <c r="G40" t="s">
        <v>7953</v>
      </c>
      <c r="H40">
        <v>2001</v>
      </c>
      <c r="I40" t="s">
        <v>97</v>
      </c>
      <c r="J40" t="s">
        <v>22</v>
      </c>
      <c r="K40">
        <v>26</v>
      </c>
    </row>
    <row r="41" spans="1:13">
      <c r="A41">
        <f t="shared" si="0"/>
        <v>39</v>
      </c>
      <c r="B41" t="s">
        <v>233</v>
      </c>
      <c r="C41">
        <f>VLOOKUP(B41,[2]Sheet2!A$1:B$100,2,FALSE)</f>
        <v>4</v>
      </c>
      <c r="D41" t="s">
        <v>7955</v>
      </c>
      <c r="E41" t="s">
        <v>7956</v>
      </c>
      <c r="F41" t="s">
        <v>7957</v>
      </c>
      <c r="G41" t="s">
        <v>7958</v>
      </c>
      <c r="H41">
        <v>2009</v>
      </c>
      <c r="I41" t="s">
        <v>7959</v>
      </c>
      <c r="J41" t="s">
        <v>167</v>
      </c>
      <c r="K41">
        <v>34</v>
      </c>
      <c r="L41" t="s">
        <v>7956</v>
      </c>
      <c r="M41" t="s">
        <v>24</v>
      </c>
    </row>
    <row r="42" spans="1:13">
      <c r="A42">
        <f t="shared" si="0"/>
        <v>40</v>
      </c>
      <c r="B42" t="s">
        <v>233</v>
      </c>
      <c r="C42">
        <f>VLOOKUP(B42,[2]Sheet2!A$1:B$100,2,FALSE)</f>
        <v>4</v>
      </c>
      <c r="D42" t="s">
        <v>7981</v>
      </c>
      <c r="F42" t="s">
        <v>7472</v>
      </c>
      <c r="G42" t="s">
        <v>7982</v>
      </c>
      <c r="H42">
        <v>2003</v>
      </c>
      <c r="J42" t="s">
        <v>167</v>
      </c>
      <c r="K42">
        <v>33</v>
      </c>
      <c r="M42" t="s">
        <v>34</v>
      </c>
    </row>
    <row r="43" spans="1:13">
      <c r="A43">
        <f t="shared" si="0"/>
        <v>41</v>
      </c>
      <c r="B43" t="s">
        <v>161</v>
      </c>
      <c r="C43">
        <f>VLOOKUP(B43,[2]Sheet2!A$1:B$100,2,FALSE)</f>
        <v>5</v>
      </c>
      <c r="D43" t="s">
        <v>7997</v>
      </c>
      <c r="E43" t="s">
        <v>7998</v>
      </c>
      <c r="F43" t="s">
        <v>7999</v>
      </c>
      <c r="G43" t="s">
        <v>412</v>
      </c>
      <c r="H43">
        <v>1988</v>
      </c>
      <c r="I43" t="s">
        <v>413</v>
      </c>
      <c r="J43" t="s">
        <v>22</v>
      </c>
      <c r="K43">
        <v>27</v>
      </c>
    </row>
    <row r="44" spans="1:13">
      <c r="A44">
        <f t="shared" si="0"/>
        <v>42</v>
      </c>
      <c r="B44" t="s">
        <v>161</v>
      </c>
      <c r="C44">
        <f>VLOOKUP(B44,[2]Sheet2!A$1:B$100,2,FALSE)</f>
        <v>5</v>
      </c>
      <c r="D44" t="s">
        <v>8020</v>
      </c>
      <c r="E44" t="s">
        <v>8021</v>
      </c>
      <c r="F44" t="s">
        <v>7781</v>
      </c>
      <c r="G44" t="s">
        <v>8022</v>
      </c>
      <c r="H44">
        <v>2003</v>
      </c>
      <c r="I44" t="s">
        <v>97</v>
      </c>
      <c r="J44" t="s">
        <v>22</v>
      </c>
      <c r="K44">
        <v>21</v>
      </c>
    </row>
    <row r="45" spans="1:13">
      <c r="A45">
        <f t="shared" si="0"/>
        <v>43</v>
      </c>
      <c r="B45" t="s">
        <v>161</v>
      </c>
      <c r="C45">
        <f>VLOOKUP(B45,[2]Sheet2!A$1:B$100,2,FALSE)</f>
        <v>5</v>
      </c>
      <c r="D45" t="s">
        <v>8049</v>
      </c>
      <c r="E45" t="s">
        <v>8050</v>
      </c>
      <c r="F45" t="s">
        <v>8051</v>
      </c>
      <c r="G45" t="s">
        <v>8052</v>
      </c>
      <c r="H45">
        <v>2006</v>
      </c>
      <c r="I45" t="s">
        <v>97</v>
      </c>
      <c r="J45" t="s">
        <v>22</v>
      </c>
      <c r="K45">
        <v>87</v>
      </c>
      <c r="L45" t="s">
        <v>8054</v>
      </c>
    </row>
    <row r="46" spans="1:13">
      <c r="A46">
        <f t="shared" si="0"/>
        <v>44</v>
      </c>
      <c r="B46" t="s">
        <v>161</v>
      </c>
      <c r="C46">
        <f>VLOOKUP(B46,[2]Sheet2!A$1:B$100,2,FALSE)</f>
        <v>5</v>
      </c>
      <c r="D46" t="s">
        <v>8064</v>
      </c>
      <c r="E46" t="s">
        <v>8065</v>
      </c>
      <c r="F46" t="s">
        <v>8066</v>
      </c>
      <c r="G46" t="s">
        <v>8067</v>
      </c>
      <c r="H46">
        <v>2002</v>
      </c>
      <c r="I46" t="s">
        <v>7280</v>
      </c>
      <c r="J46" t="s">
        <v>22</v>
      </c>
      <c r="K46">
        <v>28</v>
      </c>
      <c r="L46" t="s">
        <v>8065</v>
      </c>
      <c r="M46" t="s">
        <v>1717</v>
      </c>
    </row>
    <row r="47" spans="1:13">
      <c r="A47">
        <f t="shared" si="0"/>
        <v>45</v>
      </c>
      <c r="B47" t="s">
        <v>161</v>
      </c>
      <c r="C47">
        <f>VLOOKUP(B47,[2]Sheet2!A$1:B$100,2,FALSE)</f>
        <v>5</v>
      </c>
      <c r="D47" t="s">
        <v>8075</v>
      </c>
      <c r="E47" t="s">
        <v>8076</v>
      </c>
      <c r="F47" t="s">
        <v>8077</v>
      </c>
      <c r="G47" t="s">
        <v>218</v>
      </c>
      <c r="H47">
        <v>2011</v>
      </c>
      <c r="I47" t="s">
        <v>11993</v>
      </c>
      <c r="J47" t="s">
        <v>22</v>
      </c>
      <c r="K47">
        <v>33</v>
      </c>
      <c r="L47" t="s">
        <v>11994</v>
      </c>
    </row>
    <row r="48" spans="1:13">
      <c r="A48">
        <f t="shared" si="0"/>
        <v>46</v>
      </c>
      <c r="B48" t="s">
        <v>161</v>
      </c>
      <c r="C48">
        <f>VLOOKUP(B48,[2]Sheet2!A$1:B$100,2,FALSE)</f>
        <v>5</v>
      </c>
      <c r="D48" t="s">
        <v>8094</v>
      </c>
      <c r="E48" t="s">
        <v>8095</v>
      </c>
      <c r="F48" t="s">
        <v>8096</v>
      </c>
      <c r="G48" t="s">
        <v>8097</v>
      </c>
      <c r="H48">
        <v>2008</v>
      </c>
      <c r="I48" t="s">
        <v>535</v>
      </c>
      <c r="J48" t="s">
        <v>22</v>
      </c>
      <c r="K48">
        <v>26</v>
      </c>
    </row>
    <row r="49" spans="1:13">
      <c r="A49">
        <f t="shared" si="0"/>
        <v>47</v>
      </c>
      <c r="B49" t="s">
        <v>161</v>
      </c>
      <c r="C49">
        <f>VLOOKUP(B49,[2]Sheet2!A$1:B$100,2,FALSE)</f>
        <v>5</v>
      </c>
      <c r="D49" t="s">
        <v>8114</v>
      </c>
      <c r="E49" t="s">
        <v>8115</v>
      </c>
      <c r="F49" t="s">
        <v>8116</v>
      </c>
      <c r="G49" t="s">
        <v>8117</v>
      </c>
      <c r="H49">
        <v>1973</v>
      </c>
      <c r="I49" t="s">
        <v>535</v>
      </c>
      <c r="J49" t="s">
        <v>22</v>
      </c>
      <c r="K49">
        <v>40</v>
      </c>
    </row>
    <row r="50" spans="1:13">
      <c r="A50">
        <f t="shared" si="0"/>
        <v>48</v>
      </c>
      <c r="B50" t="s">
        <v>161</v>
      </c>
      <c r="C50">
        <f>VLOOKUP(B50,[2]Sheet2!A$1:B$100,2,FALSE)</f>
        <v>5</v>
      </c>
      <c r="D50" t="s">
        <v>8124</v>
      </c>
      <c r="E50" t="s">
        <v>8125</v>
      </c>
      <c r="F50" t="s">
        <v>8126</v>
      </c>
      <c r="G50" t="s">
        <v>7705</v>
      </c>
      <c r="H50">
        <v>2007</v>
      </c>
      <c r="I50" t="s">
        <v>97</v>
      </c>
      <c r="J50" t="s">
        <v>22</v>
      </c>
      <c r="K50">
        <v>80</v>
      </c>
    </row>
    <row r="51" spans="1:13">
      <c r="A51">
        <f t="shared" si="0"/>
        <v>49</v>
      </c>
      <c r="B51" t="s">
        <v>161</v>
      </c>
      <c r="C51">
        <f>VLOOKUP(B51,[2]Sheet2!A$1:B$100,2,FALSE)</f>
        <v>5</v>
      </c>
      <c r="D51" t="s">
        <v>8144</v>
      </c>
      <c r="E51" t="s">
        <v>8145</v>
      </c>
      <c r="F51" t="s">
        <v>8146</v>
      </c>
      <c r="G51" t="s">
        <v>8147</v>
      </c>
      <c r="H51">
        <v>1994</v>
      </c>
      <c r="I51" t="s">
        <v>863</v>
      </c>
      <c r="J51" t="s">
        <v>22</v>
      </c>
      <c r="K51">
        <v>20</v>
      </c>
    </row>
    <row r="52" spans="1:13">
      <c r="A52">
        <f t="shared" si="0"/>
        <v>50</v>
      </c>
      <c r="B52" t="s">
        <v>161</v>
      </c>
      <c r="C52">
        <f>VLOOKUP(B52,[2]Sheet2!A$1:B$100,2,FALSE)</f>
        <v>5</v>
      </c>
      <c r="D52" t="s">
        <v>8138</v>
      </c>
      <c r="E52" t="s">
        <v>8139</v>
      </c>
      <c r="F52" t="s">
        <v>8140</v>
      </c>
      <c r="G52" t="s">
        <v>8141</v>
      </c>
      <c r="H52">
        <v>2002</v>
      </c>
      <c r="I52" t="s">
        <v>535</v>
      </c>
      <c r="J52" t="s">
        <v>22</v>
      </c>
      <c r="K52">
        <v>64</v>
      </c>
      <c r="L52" t="s">
        <v>8143</v>
      </c>
    </row>
    <row r="53" spans="1:13">
      <c r="A53">
        <f t="shared" si="0"/>
        <v>51</v>
      </c>
      <c r="B53" t="s">
        <v>1516</v>
      </c>
      <c r="C53">
        <f>VLOOKUP(B53,[2]Sheet2!A$1:B$100,2,FALSE)</f>
        <v>6</v>
      </c>
      <c r="D53" t="s">
        <v>8149</v>
      </c>
      <c r="E53" t="s">
        <v>8150</v>
      </c>
      <c r="F53" t="s">
        <v>8151</v>
      </c>
      <c r="G53" t="s">
        <v>8152</v>
      </c>
      <c r="H53">
        <v>1986</v>
      </c>
      <c r="I53" t="s">
        <v>97</v>
      </c>
      <c r="J53" t="s">
        <v>22</v>
      </c>
      <c r="K53">
        <v>22</v>
      </c>
    </row>
    <row r="54" spans="1:13">
      <c r="A54">
        <f t="shared" si="0"/>
        <v>52</v>
      </c>
      <c r="B54" t="s">
        <v>1516</v>
      </c>
      <c r="C54">
        <f>VLOOKUP(B54,[2]Sheet2!A$1:B$100,2,FALSE)</f>
        <v>6</v>
      </c>
      <c r="D54" t="s">
        <v>8159</v>
      </c>
      <c r="E54" t="s">
        <v>8160</v>
      </c>
      <c r="F54" t="s">
        <v>8161</v>
      </c>
      <c r="G54" t="s">
        <v>8162</v>
      </c>
      <c r="H54">
        <v>2009</v>
      </c>
      <c r="I54" t="s">
        <v>7825</v>
      </c>
      <c r="J54" t="s">
        <v>22</v>
      </c>
      <c r="K54">
        <v>27</v>
      </c>
      <c r="L54" t="s">
        <v>8160</v>
      </c>
      <c r="M54" t="s">
        <v>1717</v>
      </c>
    </row>
    <row r="55" spans="1:13">
      <c r="A55">
        <f t="shared" si="0"/>
        <v>53</v>
      </c>
      <c r="B55" t="s">
        <v>1516</v>
      </c>
      <c r="C55">
        <f>VLOOKUP(B55,[2]Sheet2!A$1:B$100,2,FALSE)</f>
        <v>6</v>
      </c>
      <c r="D55" t="s">
        <v>8180</v>
      </c>
      <c r="E55" t="s">
        <v>8181</v>
      </c>
      <c r="F55" t="s">
        <v>8182</v>
      </c>
      <c r="H55">
        <v>2007</v>
      </c>
      <c r="I55" t="s">
        <v>5235</v>
      </c>
      <c r="J55" t="s">
        <v>167</v>
      </c>
      <c r="K55">
        <v>91</v>
      </c>
      <c r="L55" t="s">
        <v>8181</v>
      </c>
      <c r="M55" t="s">
        <v>4501</v>
      </c>
    </row>
    <row r="56" spans="1:13">
      <c r="A56">
        <f t="shared" si="0"/>
        <v>54</v>
      </c>
      <c r="B56" t="s">
        <v>1516</v>
      </c>
      <c r="C56">
        <f>VLOOKUP(B56,[2]Sheet2!A$1:B$100,2,FALSE)</f>
        <v>6</v>
      </c>
      <c r="D56" t="s">
        <v>8175</v>
      </c>
      <c r="E56" t="s">
        <v>8176</v>
      </c>
      <c r="F56" t="s">
        <v>8177</v>
      </c>
      <c r="G56" t="s">
        <v>1525</v>
      </c>
      <c r="H56">
        <v>2011</v>
      </c>
      <c r="I56" t="s">
        <v>4721</v>
      </c>
      <c r="J56" t="s">
        <v>22</v>
      </c>
      <c r="K56">
        <v>27</v>
      </c>
      <c r="L56" t="s">
        <v>8179</v>
      </c>
    </row>
    <row r="57" spans="1:13">
      <c r="A57">
        <f t="shared" si="0"/>
        <v>55</v>
      </c>
      <c r="B57" t="s">
        <v>1516</v>
      </c>
      <c r="C57">
        <f>VLOOKUP(B57,[2]Sheet2!A$1:B$100,2,FALSE)</f>
        <v>6</v>
      </c>
      <c r="D57" t="s">
        <v>8194</v>
      </c>
      <c r="E57" t="s">
        <v>8195</v>
      </c>
      <c r="F57" t="s">
        <v>8196</v>
      </c>
      <c r="G57" t="s">
        <v>20</v>
      </c>
      <c r="H57">
        <v>1996</v>
      </c>
      <c r="I57" t="s">
        <v>11995</v>
      </c>
      <c r="J57" t="s">
        <v>22</v>
      </c>
      <c r="K57">
        <v>61</v>
      </c>
    </row>
    <row r="58" spans="1:13">
      <c r="A58">
        <f t="shared" si="0"/>
        <v>56</v>
      </c>
      <c r="B58" t="s">
        <v>1516</v>
      </c>
      <c r="C58">
        <f>VLOOKUP(B58,[2]Sheet2!A$1:B$100,2,FALSE)</f>
        <v>6</v>
      </c>
      <c r="D58" t="s">
        <v>8184</v>
      </c>
      <c r="E58" t="s">
        <v>8185</v>
      </c>
      <c r="F58" t="s">
        <v>8186</v>
      </c>
      <c r="G58" t="s">
        <v>8187</v>
      </c>
      <c r="H58">
        <v>1993</v>
      </c>
      <c r="I58" t="s">
        <v>863</v>
      </c>
      <c r="J58" t="s">
        <v>22</v>
      </c>
      <c r="K58">
        <v>21</v>
      </c>
    </row>
    <row r="59" spans="1:13">
      <c r="A59">
        <f t="shared" si="0"/>
        <v>57</v>
      </c>
      <c r="B59" t="s">
        <v>1516</v>
      </c>
      <c r="C59">
        <f>VLOOKUP(B59,[2]Sheet2!A$1:B$100,2,FALSE)</f>
        <v>6</v>
      </c>
      <c r="D59" t="s">
        <v>8205</v>
      </c>
      <c r="E59" t="s">
        <v>8206</v>
      </c>
      <c r="F59" t="s">
        <v>8207</v>
      </c>
      <c r="G59" t="s">
        <v>7969</v>
      </c>
      <c r="H59">
        <v>2009</v>
      </c>
      <c r="I59" t="s">
        <v>863</v>
      </c>
      <c r="J59" t="s">
        <v>22</v>
      </c>
      <c r="K59">
        <v>27</v>
      </c>
      <c r="L59" t="s">
        <v>8209</v>
      </c>
    </row>
    <row r="60" spans="1:13">
      <c r="A60">
        <f t="shared" si="0"/>
        <v>58</v>
      </c>
      <c r="B60" t="s">
        <v>1516</v>
      </c>
      <c r="C60">
        <f>VLOOKUP(B60,[2]Sheet2!A$1:B$100,2,FALSE)</f>
        <v>6</v>
      </c>
      <c r="D60" t="s">
        <v>7904</v>
      </c>
      <c r="E60" t="s">
        <v>7905</v>
      </c>
      <c r="F60" t="s">
        <v>7906</v>
      </c>
      <c r="G60" t="s">
        <v>7907</v>
      </c>
      <c r="H60">
        <v>2000</v>
      </c>
      <c r="I60" t="s">
        <v>3090</v>
      </c>
      <c r="J60" t="s">
        <v>22</v>
      </c>
      <c r="K60">
        <v>21</v>
      </c>
      <c r="L60" t="s">
        <v>7909</v>
      </c>
    </row>
    <row r="61" spans="1:13">
      <c r="A61">
        <f t="shared" si="0"/>
        <v>59</v>
      </c>
      <c r="B61" t="s">
        <v>1516</v>
      </c>
      <c r="C61">
        <f>VLOOKUP(B61,[2]Sheet2!A$1:B$100,2,FALSE)</f>
        <v>6</v>
      </c>
      <c r="D61" t="s">
        <v>8237</v>
      </c>
      <c r="E61" t="s">
        <v>8238</v>
      </c>
      <c r="F61" t="s">
        <v>8239</v>
      </c>
      <c r="G61" t="s">
        <v>2974</v>
      </c>
      <c r="H61">
        <v>2011</v>
      </c>
      <c r="I61" t="s">
        <v>97</v>
      </c>
      <c r="J61" t="s">
        <v>22</v>
      </c>
      <c r="K61">
        <v>69</v>
      </c>
      <c r="L61" t="s">
        <v>8241</v>
      </c>
    </row>
    <row r="62" spans="1:13">
      <c r="A62">
        <f t="shared" si="0"/>
        <v>60</v>
      </c>
      <c r="B62" t="s">
        <v>1516</v>
      </c>
      <c r="C62">
        <f>VLOOKUP(B62,[2]Sheet2!A$1:B$100,2,FALSE)</f>
        <v>6</v>
      </c>
      <c r="D62" t="s">
        <v>8232</v>
      </c>
      <c r="E62" t="s">
        <v>8233</v>
      </c>
      <c r="F62" t="s">
        <v>8234</v>
      </c>
      <c r="G62" t="s">
        <v>8235</v>
      </c>
      <c r="H62">
        <v>2002</v>
      </c>
      <c r="I62" t="s">
        <v>535</v>
      </c>
      <c r="J62" t="s">
        <v>22</v>
      </c>
      <c r="K62">
        <v>25</v>
      </c>
    </row>
    <row r="63" spans="1:13">
      <c r="A63">
        <f t="shared" si="0"/>
        <v>61</v>
      </c>
      <c r="B63" t="s">
        <v>1645</v>
      </c>
      <c r="C63">
        <f>VLOOKUP(B63,[2]Sheet2!A$1:B$100,2,FALSE)</f>
        <v>7</v>
      </c>
      <c r="D63" t="s">
        <v>8278</v>
      </c>
      <c r="E63" t="s">
        <v>8279</v>
      </c>
      <c r="F63" t="s">
        <v>8280</v>
      </c>
      <c r="G63" t="s">
        <v>8281</v>
      </c>
      <c r="H63">
        <v>2005</v>
      </c>
      <c r="I63" t="s">
        <v>8282</v>
      </c>
      <c r="J63" t="s">
        <v>22</v>
      </c>
      <c r="K63">
        <v>22</v>
      </c>
    </row>
    <row r="64" spans="1:13">
      <c r="A64">
        <f t="shared" si="0"/>
        <v>62</v>
      </c>
      <c r="B64" t="s">
        <v>1645</v>
      </c>
      <c r="C64">
        <f>VLOOKUP(B64,[2]Sheet2!A$1:B$100,2,FALSE)</f>
        <v>7</v>
      </c>
      <c r="D64" t="s">
        <v>8325</v>
      </c>
      <c r="E64" t="s">
        <v>8326</v>
      </c>
      <c r="F64" t="s">
        <v>8327</v>
      </c>
      <c r="H64">
        <v>2007</v>
      </c>
      <c r="I64" t="s">
        <v>11996</v>
      </c>
      <c r="J64" t="s">
        <v>167</v>
      </c>
      <c r="K64">
        <v>25</v>
      </c>
      <c r="L64" t="s">
        <v>8329</v>
      </c>
      <c r="M64" t="s">
        <v>4501</v>
      </c>
    </row>
    <row r="65" spans="1:13">
      <c r="A65">
        <f t="shared" si="0"/>
        <v>63</v>
      </c>
      <c r="B65" t="s">
        <v>1645</v>
      </c>
      <c r="C65">
        <f>VLOOKUP(B65,[2]Sheet2!A$1:B$100,2,FALSE)</f>
        <v>7</v>
      </c>
      <c r="D65" t="s">
        <v>8322</v>
      </c>
      <c r="E65" t="s">
        <v>8323</v>
      </c>
      <c r="F65" t="s">
        <v>8324</v>
      </c>
      <c r="H65">
        <v>2009</v>
      </c>
      <c r="I65" t="s">
        <v>4715</v>
      </c>
      <c r="J65" t="s">
        <v>167</v>
      </c>
      <c r="K65">
        <v>19</v>
      </c>
      <c r="M65" t="s">
        <v>34</v>
      </c>
    </row>
    <row r="66" spans="1:13">
      <c r="A66">
        <f t="shared" si="0"/>
        <v>64</v>
      </c>
      <c r="B66" t="s">
        <v>1645</v>
      </c>
      <c r="C66">
        <f>VLOOKUP(B66,[2]Sheet2!A$1:B$100,2,FALSE)</f>
        <v>7</v>
      </c>
      <c r="D66" t="s">
        <v>8339</v>
      </c>
      <c r="E66" t="s">
        <v>8340</v>
      </c>
      <c r="F66" t="s">
        <v>8341</v>
      </c>
      <c r="G66" t="s">
        <v>8342</v>
      </c>
      <c r="H66">
        <v>1993</v>
      </c>
      <c r="I66" t="s">
        <v>4676</v>
      </c>
      <c r="J66" t="s">
        <v>22</v>
      </c>
      <c r="K66">
        <v>41</v>
      </c>
    </row>
    <row r="67" spans="1:13">
      <c r="A67">
        <f t="shared" si="0"/>
        <v>65</v>
      </c>
      <c r="B67" t="s">
        <v>1645</v>
      </c>
      <c r="C67">
        <f>VLOOKUP(B67,[2]Sheet2!A$1:B$100,2,FALSE)</f>
        <v>7</v>
      </c>
      <c r="D67" t="s">
        <v>8361</v>
      </c>
      <c r="E67" t="s">
        <v>8362</v>
      </c>
      <c r="F67" t="s">
        <v>8363</v>
      </c>
      <c r="G67" t="s">
        <v>8364</v>
      </c>
      <c r="H67">
        <v>1994</v>
      </c>
      <c r="I67" t="s">
        <v>1466</v>
      </c>
      <c r="J67" t="s">
        <v>22</v>
      </c>
      <c r="K67">
        <v>29</v>
      </c>
    </row>
    <row r="68" spans="1:13">
      <c r="A68">
        <f t="shared" si="0"/>
        <v>66</v>
      </c>
      <c r="B68" t="s">
        <v>1645</v>
      </c>
      <c r="C68">
        <f>VLOOKUP(B68,[2]Sheet2!A$1:B$100,2,FALSE)</f>
        <v>7</v>
      </c>
      <c r="D68" t="s">
        <v>8355</v>
      </c>
      <c r="E68" t="s">
        <v>8356</v>
      </c>
      <c r="F68" t="s">
        <v>8357</v>
      </c>
      <c r="G68" t="s">
        <v>8358</v>
      </c>
      <c r="H68">
        <v>2007</v>
      </c>
      <c r="I68" t="s">
        <v>863</v>
      </c>
      <c r="J68" t="s">
        <v>22</v>
      </c>
      <c r="K68">
        <v>41</v>
      </c>
      <c r="L68" t="s">
        <v>8360</v>
      </c>
    </row>
    <row r="69" spans="1:13">
      <c r="A69">
        <f t="shared" ref="A69:A132" si="1">A68+1</f>
        <v>67</v>
      </c>
      <c r="B69" t="s">
        <v>1645</v>
      </c>
      <c r="C69">
        <f>VLOOKUP(B69,[2]Sheet2!A$1:B$100,2,FALSE)</f>
        <v>7</v>
      </c>
      <c r="D69" t="s">
        <v>8371</v>
      </c>
      <c r="E69" t="s">
        <v>11997</v>
      </c>
      <c r="F69" t="s">
        <v>8373</v>
      </c>
      <c r="H69">
        <v>2002</v>
      </c>
      <c r="I69" t="s">
        <v>4683</v>
      </c>
      <c r="J69" t="s">
        <v>119</v>
      </c>
      <c r="K69">
        <v>71</v>
      </c>
      <c r="M69" t="s">
        <v>4501</v>
      </c>
    </row>
    <row r="70" spans="1:13">
      <c r="A70">
        <f t="shared" si="1"/>
        <v>68</v>
      </c>
      <c r="B70" t="s">
        <v>1645</v>
      </c>
      <c r="C70">
        <f>VLOOKUP(B70,[2]Sheet2!A$1:B$100,2,FALSE)</f>
        <v>7</v>
      </c>
      <c r="D70" t="s">
        <v>8383</v>
      </c>
      <c r="F70" t="s">
        <v>8384</v>
      </c>
      <c r="H70">
        <v>2006</v>
      </c>
      <c r="I70" t="s">
        <v>8385</v>
      </c>
      <c r="J70" t="s">
        <v>167</v>
      </c>
      <c r="K70">
        <v>13</v>
      </c>
      <c r="M70" t="s">
        <v>34</v>
      </c>
    </row>
    <row r="71" spans="1:13">
      <c r="A71">
        <f t="shared" si="1"/>
        <v>69</v>
      </c>
      <c r="B71" t="s">
        <v>1645</v>
      </c>
      <c r="C71">
        <f>VLOOKUP(B71,[2]Sheet2!A$1:B$100,2,FALSE)</f>
        <v>7</v>
      </c>
      <c r="D71" t="s">
        <v>8441</v>
      </c>
      <c r="E71" t="s">
        <v>8442</v>
      </c>
      <c r="F71" t="s">
        <v>8443</v>
      </c>
      <c r="G71" t="s">
        <v>8364</v>
      </c>
      <c r="H71">
        <v>1993</v>
      </c>
      <c r="I71" t="s">
        <v>1466</v>
      </c>
      <c r="J71" t="s">
        <v>22</v>
      </c>
      <c r="K71">
        <v>15</v>
      </c>
    </row>
    <row r="72" spans="1:13">
      <c r="A72">
        <f t="shared" si="1"/>
        <v>70</v>
      </c>
      <c r="B72" t="s">
        <v>1645</v>
      </c>
      <c r="C72">
        <f>VLOOKUP(B72,[2]Sheet2!A$1:B$100,2,FALSE)</f>
        <v>7</v>
      </c>
      <c r="D72" t="s">
        <v>8454</v>
      </c>
      <c r="E72" t="s">
        <v>8455</v>
      </c>
      <c r="F72" t="s">
        <v>8456</v>
      </c>
      <c r="G72" t="s">
        <v>8457</v>
      </c>
      <c r="H72">
        <v>2009</v>
      </c>
      <c r="I72" t="s">
        <v>535</v>
      </c>
      <c r="J72" t="s">
        <v>22</v>
      </c>
      <c r="K72">
        <v>23</v>
      </c>
    </row>
    <row r="73" spans="1:13">
      <c r="A73">
        <f t="shared" si="1"/>
        <v>71</v>
      </c>
      <c r="B73" t="s">
        <v>136</v>
      </c>
      <c r="C73">
        <f>VLOOKUP(B73,[2]Sheet2!A$1:B$100,2,FALSE)</f>
        <v>8</v>
      </c>
      <c r="D73" t="s">
        <v>8479</v>
      </c>
      <c r="E73" t="s">
        <v>8480</v>
      </c>
      <c r="F73" t="s">
        <v>8481</v>
      </c>
      <c r="G73" t="s">
        <v>8482</v>
      </c>
      <c r="H73">
        <v>2005</v>
      </c>
      <c r="I73" t="s">
        <v>97</v>
      </c>
      <c r="J73" t="s">
        <v>22</v>
      </c>
      <c r="K73">
        <v>50</v>
      </c>
    </row>
    <row r="74" spans="1:13">
      <c r="A74">
        <f t="shared" si="1"/>
        <v>72</v>
      </c>
      <c r="B74" t="s">
        <v>136</v>
      </c>
      <c r="C74">
        <f>VLOOKUP(B74,[2]Sheet2!A$1:B$100,2,FALSE)</f>
        <v>8</v>
      </c>
      <c r="D74" t="s">
        <v>8469</v>
      </c>
      <c r="E74" t="s">
        <v>8470</v>
      </c>
      <c r="F74" t="s">
        <v>8471</v>
      </c>
      <c r="G74" t="s">
        <v>8472</v>
      </c>
      <c r="H74">
        <v>2005</v>
      </c>
      <c r="I74" t="s">
        <v>97</v>
      </c>
      <c r="J74" t="s">
        <v>22</v>
      </c>
      <c r="K74">
        <v>19</v>
      </c>
      <c r="L74" t="s">
        <v>8474</v>
      </c>
    </row>
    <row r="75" spans="1:13">
      <c r="A75">
        <f t="shared" si="1"/>
        <v>73</v>
      </c>
      <c r="B75" t="s">
        <v>136</v>
      </c>
      <c r="C75">
        <f>VLOOKUP(B75,[2]Sheet2!A$1:B$100,2,FALSE)</f>
        <v>8</v>
      </c>
      <c r="D75" t="s">
        <v>8519</v>
      </c>
      <c r="E75" t="s">
        <v>8520</v>
      </c>
      <c r="F75" t="s">
        <v>8521</v>
      </c>
      <c r="G75" t="s">
        <v>8522</v>
      </c>
      <c r="H75">
        <v>2007</v>
      </c>
      <c r="I75" t="s">
        <v>863</v>
      </c>
      <c r="J75" t="s">
        <v>22</v>
      </c>
      <c r="K75">
        <v>43</v>
      </c>
    </row>
    <row r="76" spans="1:13">
      <c r="A76">
        <f t="shared" si="1"/>
        <v>74</v>
      </c>
      <c r="B76" t="s">
        <v>136</v>
      </c>
      <c r="C76">
        <f>VLOOKUP(B76,[2]Sheet2!A$1:B$100,2,FALSE)</f>
        <v>8</v>
      </c>
      <c r="D76" t="s">
        <v>8525</v>
      </c>
      <c r="E76" t="s">
        <v>8526</v>
      </c>
      <c r="F76" t="s">
        <v>8527</v>
      </c>
      <c r="G76" t="s">
        <v>8528</v>
      </c>
      <c r="H76">
        <v>2009</v>
      </c>
      <c r="I76" t="s">
        <v>11998</v>
      </c>
      <c r="J76" t="s">
        <v>22</v>
      </c>
      <c r="K76">
        <v>21</v>
      </c>
      <c r="L76" t="s">
        <v>8526</v>
      </c>
      <c r="M76" t="s">
        <v>24</v>
      </c>
    </row>
    <row r="77" spans="1:13">
      <c r="A77">
        <f t="shared" si="1"/>
        <v>75</v>
      </c>
      <c r="B77" t="s">
        <v>136</v>
      </c>
      <c r="C77">
        <f>VLOOKUP(B77,[2]Sheet2!A$1:B$100,2,FALSE)</f>
        <v>8</v>
      </c>
      <c r="D77" t="s">
        <v>8542</v>
      </c>
      <c r="F77" t="s">
        <v>8543</v>
      </c>
      <c r="G77" t="s">
        <v>7462</v>
      </c>
      <c r="H77">
        <v>2000</v>
      </c>
      <c r="J77" t="s">
        <v>22</v>
      </c>
      <c r="K77">
        <v>19</v>
      </c>
      <c r="M77" t="s">
        <v>34</v>
      </c>
    </row>
    <row r="78" spans="1:13">
      <c r="A78">
        <f t="shared" si="1"/>
        <v>76</v>
      </c>
      <c r="B78" t="s">
        <v>136</v>
      </c>
      <c r="C78">
        <f>VLOOKUP(B78,[2]Sheet2!A$1:B$100,2,FALSE)</f>
        <v>8</v>
      </c>
      <c r="D78" t="s">
        <v>8559</v>
      </c>
      <c r="E78" t="s">
        <v>8560</v>
      </c>
      <c r="F78" t="s">
        <v>8561</v>
      </c>
      <c r="G78" t="s">
        <v>8562</v>
      </c>
      <c r="H78">
        <v>2010</v>
      </c>
      <c r="I78" t="s">
        <v>535</v>
      </c>
      <c r="J78" t="s">
        <v>22</v>
      </c>
      <c r="K78">
        <v>19</v>
      </c>
      <c r="L78" t="s">
        <v>8564</v>
      </c>
    </row>
    <row r="79" spans="1:13">
      <c r="A79">
        <f t="shared" si="1"/>
        <v>77</v>
      </c>
      <c r="B79" t="s">
        <v>136</v>
      </c>
      <c r="C79">
        <f>VLOOKUP(B79,[2]Sheet2!A$1:B$100,2,FALSE)</f>
        <v>8</v>
      </c>
      <c r="D79" t="s">
        <v>8648</v>
      </c>
      <c r="E79" t="s">
        <v>8649</v>
      </c>
      <c r="F79" t="s">
        <v>8650</v>
      </c>
      <c r="G79" t="s">
        <v>8651</v>
      </c>
      <c r="H79">
        <v>2000</v>
      </c>
      <c r="I79" t="s">
        <v>1466</v>
      </c>
      <c r="J79" t="s">
        <v>4644</v>
      </c>
      <c r="K79">
        <v>15</v>
      </c>
    </row>
    <row r="80" spans="1:13">
      <c r="A80">
        <f t="shared" si="1"/>
        <v>78</v>
      </c>
      <c r="B80" t="s">
        <v>136</v>
      </c>
      <c r="C80">
        <f>VLOOKUP(B80,[2]Sheet2!A$1:B$100,2,FALSE)</f>
        <v>8</v>
      </c>
      <c r="D80" t="s">
        <v>8720</v>
      </c>
      <c r="E80" t="s">
        <v>8721</v>
      </c>
      <c r="F80" t="s">
        <v>8722</v>
      </c>
      <c r="G80" t="s">
        <v>8723</v>
      </c>
      <c r="H80">
        <v>1986</v>
      </c>
      <c r="I80" t="s">
        <v>863</v>
      </c>
      <c r="J80" t="s">
        <v>22</v>
      </c>
      <c r="K80">
        <v>15</v>
      </c>
    </row>
    <row r="81" spans="1:13">
      <c r="A81">
        <f t="shared" si="1"/>
        <v>79</v>
      </c>
      <c r="B81" t="s">
        <v>136</v>
      </c>
      <c r="C81">
        <f>VLOOKUP(B81,[2]Sheet2!A$1:B$100,2,FALSE)</f>
        <v>8</v>
      </c>
      <c r="D81" t="s">
        <v>8785</v>
      </c>
      <c r="F81" t="s">
        <v>8786</v>
      </c>
      <c r="G81" t="s">
        <v>8787</v>
      </c>
      <c r="H81">
        <v>2002</v>
      </c>
      <c r="J81" t="s">
        <v>167</v>
      </c>
      <c r="K81">
        <v>21</v>
      </c>
      <c r="M81" t="s">
        <v>34</v>
      </c>
    </row>
    <row r="82" spans="1:13">
      <c r="A82">
        <f t="shared" si="1"/>
        <v>80</v>
      </c>
      <c r="B82" t="s">
        <v>136</v>
      </c>
      <c r="C82">
        <f>VLOOKUP(B82,[2]Sheet2!A$1:B$100,2,FALSE)</f>
        <v>8</v>
      </c>
      <c r="D82" t="s">
        <v>8788</v>
      </c>
      <c r="E82" t="s">
        <v>8789</v>
      </c>
      <c r="F82" t="s">
        <v>8790</v>
      </c>
      <c r="G82" t="s">
        <v>8791</v>
      </c>
      <c r="H82">
        <v>2011</v>
      </c>
      <c r="I82" t="s">
        <v>863</v>
      </c>
      <c r="J82" t="s">
        <v>22</v>
      </c>
      <c r="K82">
        <v>16</v>
      </c>
    </row>
    <row r="83" spans="1:13">
      <c r="A83">
        <f t="shared" si="1"/>
        <v>81</v>
      </c>
      <c r="B83" t="s">
        <v>348</v>
      </c>
      <c r="C83">
        <f>VLOOKUP(B83,[2]Sheet2!A$1:B$100,2,FALSE)</f>
        <v>9</v>
      </c>
      <c r="D83" t="s">
        <v>8850</v>
      </c>
      <c r="E83" t="s">
        <v>8851</v>
      </c>
      <c r="F83" t="s">
        <v>8852</v>
      </c>
      <c r="G83" t="s">
        <v>8172</v>
      </c>
      <c r="H83">
        <v>2002</v>
      </c>
      <c r="I83" t="s">
        <v>11999</v>
      </c>
      <c r="J83" t="s">
        <v>22</v>
      </c>
      <c r="K83">
        <v>15</v>
      </c>
      <c r="L83" t="s">
        <v>8851</v>
      </c>
      <c r="M83" t="s">
        <v>24</v>
      </c>
    </row>
    <row r="84" spans="1:13">
      <c r="A84">
        <f t="shared" si="1"/>
        <v>82</v>
      </c>
      <c r="B84" t="s">
        <v>348</v>
      </c>
      <c r="C84">
        <f>VLOOKUP(B84,[2]Sheet2!A$1:B$100,2,FALSE)</f>
        <v>9</v>
      </c>
      <c r="D84" t="s">
        <v>8857</v>
      </c>
      <c r="F84" t="s">
        <v>8858</v>
      </c>
      <c r="G84" t="s">
        <v>8859</v>
      </c>
      <c r="H84">
        <v>2006</v>
      </c>
      <c r="J84" t="s">
        <v>167</v>
      </c>
      <c r="K84">
        <v>8</v>
      </c>
      <c r="M84" t="s">
        <v>34</v>
      </c>
    </row>
    <row r="85" spans="1:13">
      <c r="A85">
        <f t="shared" si="1"/>
        <v>83</v>
      </c>
      <c r="B85" t="s">
        <v>348</v>
      </c>
      <c r="C85">
        <f>VLOOKUP(B85,[2]Sheet2!A$1:B$100,2,FALSE)</f>
        <v>9</v>
      </c>
      <c r="D85" t="s">
        <v>8890</v>
      </c>
      <c r="E85" t="s">
        <v>8891</v>
      </c>
      <c r="F85" t="s">
        <v>8892</v>
      </c>
      <c r="G85" t="s">
        <v>8893</v>
      </c>
      <c r="H85">
        <v>2010</v>
      </c>
      <c r="I85" t="s">
        <v>535</v>
      </c>
      <c r="J85" t="s">
        <v>22</v>
      </c>
      <c r="K85">
        <v>17</v>
      </c>
      <c r="L85" t="s">
        <v>8895</v>
      </c>
    </row>
    <row r="86" spans="1:13">
      <c r="A86">
        <f t="shared" si="1"/>
        <v>84</v>
      </c>
      <c r="B86" t="s">
        <v>348</v>
      </c>
      <c r="C86">
        <f>VLOOKUP(B86,[2]Sheet2!A$1:B$100,2,FALSE)</f>
        <v>9</v>
      </c>
      <c r="D86" t="s">
        <v>8974</v>
      </c>
      <c r="E86" t="s">
        <v>8975</v>
      </c>
      <c r="F86" t="s">
        <v>8324</v>
      </c>
      <c r="H86">
        <v>2004</v>
      </c>
      <c r="I86" t="s">
        <v>12000</v>
      </c>
      <c r="J86" t="s">
        <v>167</v>
      </c>
      <c r="K86">
        <v>16</v>
      </c>
      <c r="L86" t="s">
        <v>8975</v>
      </c>
      <c r="M86" t="s">
        <v>4501</v>
      </c>
    </row>
    <row r="87" spans="1:13">
      <c r="A87">
        <f t="shared" si="1"/>
        <v>85</v>
      </c>
      <c r="B87" t="s">
        <v>348</v>
      </c>
      <c r="C87">
        <f>VLOOKUP(B87,[2]Sheet2!A$1:B$100,2,FALSE)</f>
        <v>9</v>
      </c>
      <c r="D87" t="s">
        <v>9012</v>
      </c>
      <c r="E87" t="s">
        <v>9013</v>
      </c>
      <c r="F87" t="s">
        <v>9014</v>
      </c>
      <c r="G87" t="s">
        <v>9015</v>
      </c>
      <c r="H87">
        <v>2008</v>
      </c>
      <c r="I87" t="s">
        <v>12001</v>
      </c>
      <c r="J87" t="s">
        <v>22</v>
      </c>
      <c r="K87">
        <v>12</v>
      </c>
    </row>
    <row r="88" spans="1:13">
      <c r="A88">
        <f t="shared" si="1"/>
        <v>86</v>
      </c>
      <c r="B88" t="s">
        <v>348</v>
      </c>
      <c r="C88">
        <f>VLOOKUP(B88,[2]Sheet2!A$1:B$100,2,FALSE)</f>
        <v>9</v>
      </c>
      <c r="D88" t="s">
        <v>9021</v>
      </c>
      <c r="E88" t="s">
        <v>9022</v>
      </c>
      <c r="F88" t="s">
        <v>9023</v>
      </c>
      <c r="G88" t="s">
        <v>9024</v>
      </c>
      <c r="H88">
        <v>2010</v>
      </c>
      <c r="I88" t="s">
        <v>97</v>
      </c>
      <c r="J88" t="s">
        <v>22</v>
      </c>
      <c r="K88">
        <v>39</v>
      </c>
    </row>
    <row r="89" spans="1:13">
      <c r="A89">
        <f t="shared" si="1"/>
        <v>87</v>
      </c>
      <c r="B89" t="s">
        <v>348</v>
      </c>
      <c r="C89">
        <f>VLOOKUP(B89,[2]Sheet2!A$1:B$100,2,FALSE)</f>
        <v>9</v>
      </c>
      <c r="D89" t="s">
        <v>9026</v>
      </c>
      <c r="E89" t="s">
        <v>9027</v>
      </c>
      <c r="F89" t="s">
        <v>9028</v>
      </c>
      <c r="G89" t="s">
        <v>9029</v>
      </c>
      <c r="H89">
        <v>2007</v>
      </c>
      <c r="I89" t="s">
        <v>7647</v>
      </c>
      <c r="J89" t="s">
        <v>22</v>
      </c>
      <c r="K89">
        <v>12</v>
      </c>
      <c r="L89" t="s">
        <v>9031</v>
      </c>
    </row>
    <row r="90" spans="1:13">
      <c r="A90">
        <f t="shared" si="1"/>
        <v>88</v>
      </c>
      <c r="B90" t="s">
        <v>348</v>
      </c>
      <c r="C90">
        <f>VLOOKUP(B90,[2]Sheet2!A$1:B$100,2,FALSE)</f>
        <v>9</v>
      </c>
      <c r="D90" t="s">
        <v>9046</v>
      </c>
      <c r="E90" t="s">
        <v>9047</v>
      </c>
      <c r="F90" t="s">
        <v>9048</v>
      </c>
      <c r="G90" t="s">
        <v>9049</v>
      </c>
      <c r="H90" t="s">
        <v>12002</v>
      </c>
      <c r="I90" t="s">
        <v>4862</v>
      </c>
      <c r="J90" t="s">
        <v>4344</v>
      </c>
      <c r="K90">
        <v>36</v>
      </c>
    </row>
    <row r="91" spans="1:13">
      <c r="A91">
        <f t="shared" si="1"/>
        <v>89</v>
      </c>
      <c r="B91" t="s">
        <v>348</v>
      </c>
      <c r="C91">
        <f>VLOOKUP(B91,[2]Sheet2!A$1:B$100,2,FALSE)</f>
        <v>9</v>
      </c>
      <c r="D91" t="s">
        <v>9104</v>
      </c>
      <c r="E91" t="s">
        <v>12003</v>
      </c>
      <c r="F91" t="s">
        <v>9106</v>
      </c>
      <c r="G91" t="s">
        <v>3471</v>
      </c>
      <c r="H91">
        <v>1986</v>
      </c>
      <c r="I91" t="s">
        <v>4686</v>
      </c>
      <c r="J91" t="s">
        <v>22</v>
      </c>
      <c r="K91">
        <v>21</v>
      </c>
      <c r="M91" t="s">
        <v>34</v>
      </c>
    </row>
    <row r="92" spans="1:13">
      <c r="A92">
        <f t="shared" si="1"/>
        <v>90</v>
      </c>
      <c r="B92" t="s">
        <v>348</v>
      </c>
      <c r="C92">
        <f>VLOOKUP(B92,[2]Sheet2!A$1:B$100,2,FALSE)</f>
        <v>9</v>
      </c>
      <c r="D92" t="s">
        <v>9158</v>
      </c>
      <c r="E92" t="s">
        <v>9159</v>
      </c>
      <c r="F92" t="s">
        <v>9160</v>
      </c>
      <c r="G92" t="s">
        <v>9161</v>
      </c>
      <c r="H92">
        <v>2012</v>
      </c>
      <c r="I92" t="s">
        <v>4676</v>
      </c>
      <c r="J92" t="s">
        <v>22</v>
      </c>
      <c r="K92">
        <v>18</v>
      </c>
      <c r="L92" t="s">
        <v>9163</v>
      </c>
    </row>
    <row r="93" spans="1:13">
      <c r="A93">
        <f t="shared" si="1"/>
        <v>91</v>
      </c>
      <c r="B93" t="s">
        <v>664</v>
      </c>
      <c r="C93">
        <f>VLOOKUP(B93,[2]Sheet2!A$1:B$100,2,FALSE)</f>
        <v>10</v>
      </c>
      <c r="D93" t="s">
        <v>9270</v>
      </c>
      <c r="E93" t="s">
        <v>9271</v>
      </c>
      <c r="F93" t="s">
        <v>9272</v>
      </c>
      <c r="G93" t="s">
        <v>8141</v>
      </c>
      <c r="H93">
        <v>1998</v>
      </c>
      <c r="I93" t="s">
        <v>535</v>
      </c>
      <c r="J93" t="s">
        <v>22</v>
      </c>
      <c r="K93">
        <v>24</v>
      </c>
      <c r="L93" t="s">
        <v>9274</v>
      </c>
    </row>
    <row r="94" spans="1:13">
      <c r="A94">
        <f t="shared" si="1"/>
        <v>92</v>
      </c>
      <c r="B94" t="s">
        <v>664</v>
      </c>
      <c r="C94">
        <f>VLOOKUP(B94,[2]Sheet2!A$1:B$100,2,FALSE)</f>
        <v>10</v>
      </c>
      <c r="D94" t="s">
        <v>9370</v>
      </c>
      <c r="E94" t="s">
        <v>9371</v>
      </c>
      <c r="F94" t="s">
        <v>9372</v>
      </c>
      <c r="G94" t="s">
        <v>9373</v>
      </c>
      <c r="H94">
        <v>2000</v>
      </c>
      <c r="I94" t="s">
        <v>551</v>
      </c>
      <c r="J94" t="s">
        <v>22</v>
      </c>
      <c r="K94">
        <v>30</v>
      </c>
      <c r="L94" t="s">
        <v>9375</v>
      </c>
    </row>
    <row r="95" spans="1:13">
      <c r="A95">
        <f t="shared" si="1"/>
        <v>93</v>
      </c>
      <c r="B95" t="s">
        <v>664</v>
      </c>
      <c r="C95">
        <f>VLOOKUP(B95,[2]Sheet2!A$1:B$100,2,FALSE)</f>
        <v>10</v>
      </c>
      <c r="D95" t="s">
        <v>9348</v>
      </c>
      <c r="E95" t="s">
        <v>9349</v>
      </c>
      <c r="F95" t="s">
        <v>9350</v>
      </c>
      <c r="G95" t="s">
        <v>9351</v>
      </c>
      <c r="H95">
        <v>1986</v>
      </c>
      <c r="I95" t="s">
        <v>863</v>
      </c>
      <c r="J95" t="s">
        <v>22</v>
      </c>
      <c r="K95">
        <v>24</v>
      </c>
    </row>
    <row r="96" spans="1:13">
      <c r="A96">
        <f t="shared" si="1"/>
        <v>94</v>
      </c>
      <c r="B96" t="s">
        <v>664</v>
      </c>
      <c r="C96">
        <f>VLOOKUP(B96,[2]Sheet2!A$1:B$100,2,FALSE)</f>
        <v>10</v>
      </c>
      <c r="D96" t="s">
        <v>9364</v>
      </c>
      <c r="E96" t="s">
        <v>9365</v>
      </c>
      <c r="F96" t="s">
        <v>9366</v>
      </c>
      <c r="G96" t="s">
        <v>9367</v>
      </c>
      <c r="H96">
        <v>2004</v>
      </c>
      <c r="I96" t="s">
        <v>378</v>
      </c>
      <c r="J96" t="s">
        <v>22</v>
      </c>
      <c r="K96">
        <v>12</v>
      </c>
      <c r="L96" t="s">
        <v>9369</v>
      </c>
    </row>
    <row r="97" spans="1:13">
      <c r="A97">
        <f t="shared" si="1"/>
        <v>95</v>
      </c>
      <c r="B97" t="s">
        <v>664</v>
      </c>
      <c r="C97">
        <f>VLOOKUP(B97,[2]Sheet2!A$1:B$100,2,FALSE)</f>
        <v>10</v>
      </c>
      <c r="D97" t="s">
        <v>9448</v>
      </c>
      <c r="E97" t="s">
        <v>9449</v>
      </c>
      <c r="F97" t="s">
        <v>9450</v>
      </c>
      <c r="G97" t="s">
        <v>9451</v>
      </c>
      <c r="H97">
        <v>2003</v>
      </c>
      <c r="I97" t="s">
        <v>353</v>
      </c>
      <c r="J97" t="s">
        <v>22</v>
      </c>
      <c r="K97">
        <v>12</v>
      </c>
      <c r="L97" t="s">
        <v>9453</v>
      </c>
    </row>
    <row r="98" spans="1:13">
      <c r="A98">
        <f t="shared" si="1"/>
        <v>96</v>
      </c>
      <c r="B98" t="s">
        <v>664</v>
      </c>
      <c r="C98">
        <f>VLOOKUP(B98,[2]Sheet2!A$1:B$100,2,FALSE)</f>
        <v>10</v>
      </c>
      <c r="D98" t="s">
        <v>9479</v>
      </c>
      <c r="E98" t="s">
        <v>9480</v>
      </c>
      <c r="F98" t="s">
        <v>9481</v>
      </c>
      <c r="G98" t="s">
        <v>9482</v>
      </c>
      <c r="H98">
        <v>2000</v>
      </c>
      <c r="I98" t="s">
        <v>1466</v>
      </c>
      <c r="J98" t="s">
        <v>4644</v>
      </c>
      <c r="K98">
        <v>11</v>
      </c>
    </row>
    <row r="99" spans="1:13">
      <c r="A99">
        <f t="shared" si="1"/>
        <v>97</v>
      </c>
      <c r="B99" t="s">
        <v>664</v>
      </c>
      <c r="C99">
        <f>VLOOKUP(B99,[2]Sheet2!A$1:B$100,2,FALSE)</f>
        <v>10</v>
      </c>
      <c r="D99" t="s">
        <v>9591</v>
      </c>
      <c r="E99" t="s">
        <v>9592</v>
      </c>
      <c r="F99" t="s">
        <v>9593</v>
      </c>
      <c r="G99" t="s">
        <v>8611</v>
      </c>
      <c r="H99">
        <v>1997</v>
      </c>
      <c r="I99" t="s">
        <v>97</v>
      </c>
      <c r="J99" t="s">
        <v>22</v>
      </c>
      <c r="K99">
        <v>13</v>
      </c>
      <c r="L99" t="s">
        <v>9595</v>
      </c>
    </row>
    <row r="100" spans="1:13">
      <c r="A100">
        <f t="shared" si="1"/>
        <v>98</v>
      </c>
      <c r="B100" t="s">
        <v>664</v>
      </c>
      <c r="C100">
        <f>VLOOKUP(B100,[2]Sheet2!A$1:B$100,2,FALSE)</f>
        <v>10</v>
      </c>
      <c r="D100" t="s">
        <v>9607</v>
      </c>
      <c r="F100" t="s">
        <v>9608</v>
      </c>
      <c r="G100" t="s">
        <v>9609</v>
      </c>
      <c r="H100">
        <v>1998</v>
      </c>
      <c r="J100" t="s">
        <v>22</v>
      </c>
      <c r="K100">
        <v>13</v>
      </c>
      <c r="M100" t="s">
        <v>34</v>
      </c>
    </row>
    <row r="101" spans="1:13">
      <c r="A101">
        <f t="shared" si="1"/>
        <v>99</v>
      </c>
      <c r="B101" t="s">
        <v>664</v>
      </c>
      <c r="C101">
        <f>VLOOKUP(B101,[2]Sheet2!A$1:B$100,2,FALSE)</f>
        <v>10</v>
      </c>
      <c r="D101" t="s">
        <v>9615</v>
      </c>
      <c r="E101" t="s">
        <v>9616</v>
      </c>
      <c r="F101" t="s">
        <v>9617</v>
      </c>
      <c r="G101" t="s">
        <v>9618</v>
      </c>
      <c r="H101">
        <v>2000</v>
      </c>
      <c r="I101" t="s">
        <v>2612</v>
      </c>
      <c r="J101" t="s">
        <v>22</v>
      </c>
      <c r="K101">
        <v>28</v>
      </c>
    </row>
    <row r="102" spans="1:13">
      <c r="A102">
        <f t="shared" si="1"/>
        <v>100</v>
      </c>
      <c r="B102" t="s">
        <v>664</v>
      </c>
      <c r="C102">
        <f>VLOOKUP(B102,[2]Sheet2!A$1:B$100,2,FALSE)</f>
        <v>10</v>
      </c>
      <c r="D102" t="s">
        <v>9640</v>
      </c>
      <c r="E102" t="s">
        <v>9641</v>
      </c>
      <c r="F102" t="s">
        <v>9642</v>
      </c>
      <c r="G102" t="s">
        <v>1491</v>
      </c>
      <c r="H102">
        <v>2011</v>
      </c>
      <c r="I102" t="s">
        <v>97</v>
      </c>
      <c r="J102" t="s">
        <v>22</v>
      </c>
      <c r="K102">
        <v>31</v>
      </c>
    </row>
    <row r="103" spans="1:13">
      <c r="A103">
        <f t="shared" si="1"/>
        <v>101</v>
      </c>
      <c r="B103" t="s">
        <v>16</v>
      </c>
      <c r="C103">
        <f>VLOOKUP(B103,[2]Sheet2!A$1:B$100,2,FALSE)</f>
        <v>11</v>
      </c>
      <c r="D103" t="s">
        <v>9630</v>
      </c>
      <c r="E103" t="s">
        <v>9631</v>
      </c>
      <c r="F103" t="s">
        <v>9632</v>
      </c>
      <c r="G103" t="s">
        <v>9633</v>
      </c>
      <c r="H103">
        <v>1993</v>
      </c>
      <c r="I103" t="s">
        <v>535</v>
      </c>
      <c r="J103" t="s">
        <v>22</v>
      </c>
      <c r="K103">
        <v>12</v>
      </c>
    </row>
    <row r="104" spans="1:13">
      <c r="A104">
        <f t="shared" si="1"/>
        <v>102</v>
      </c>
      <c r="B104" t="s">
        <v>16</v>
      </c>
      <c r="C104">
        <f>VLOOKUP(B104,[2]Sheet2!A$1:B$100,2,FALSE)</f>
        <v>11</v>
      </c>
      <c r="D104" t="s">
        <v>9658</v>
      </c>
      <c r="E104" t="s">
        <v>9659</v>
      </c>
      <c r="F104" t="s">
        <v>9660</v>
      </c>
      <c r="G104" t="s">
        <v>9661</v>
      </c>
      <c r="H104">
        <v>2003</v>
      </c>
      <c r="I104" t="s">
        <v>535</v>
      </c>
      <c r="J104" t="s">
        <v>22</v>
      </c>
      <c r="K104">
        <v>11</v>
      </c>
    </row>
    <row r="105" spans="1:13">
      <c r="A105">
        <f t="shared" si="1"/>
        <v>103</v>
      </c>
      <c r="B105" t="s">
        <v>16</v>
      </c>
      <c r="C105">
        <f>VLOOKUP(B105,[2]Sheet2!A$1:B$100,2,FALSE)</f>
        <v>11</v>
      </c>
      <c r="D105" t="s">
        <v>9644</v>
      </c>
      <c r="E105" t="s">
        <v>9645</v>
      </c>
      <c r="F105" t="s">
        <v>9646</v>
      </c>
      <c r="G105" t="s">
        <v>8713</v>
      </c>
      <c r="H105">
        <v>2004</v>
      </c>
      <c r="I105" t="s">
        <v>11999</v>
      </c>
      <c r="J105" t="s">
        <v>22</v>
      </c>
      <c r="K105">
        <v>12</v>
      </c>
      <c r="L105" t="s">
        <v>9645</v>
      </c>
      <c r="M105" t="s">
        <v>24</v>
      </c>
    </row>
    <row r="106" spans="1:13">
      <c r="A106">
        <f t="shared" si="1"/>
        <v>104</v>
      </c>
      <c r="B106" t="s">
        <v>16</v>
      </c>
      <c r="C106">
        <f>VLOOKUP(B106,[2]Sheet2!A$1:B$100,2,FALSE)</f>
        <v>11</v>
      </c>
      <c r="D106" t="s">
        <v>9731</v>
      </c>
      <c r="E106" t="s">
        <v>9732</v>
      </c>
      <c r="F106" t="s">
        <v>9733</v>
      </c>
      <c r="G106" t="s">
        <v>412</v>
      </c>
      <c r="H106">
        <v>1975</v>
      </c>
      <c r="I106" t="s">
        <v>413</v>
      </c>
      <c r="J106" t="s">
        <v>22</v>
      </c>
      <c r="K106">
        <v>11</v>
      </c>
    </row>
    <row r="107" spans="1:13">
      <c r="A107">
        <f t="shared" si="1"/>
        <v>105</v>
      </c>
      <c r="B107" t="s">
        <v>16</v>
      </c>
      <c r="C107">
        <f>VLOOKUP(B107,[2]Sheet2!A$1:B$100,2,FALSE)</f>
        <v>11</v>
      </c>
      <c r="D107" t="s">
        <v>9823</v>
      </c>
      <c r="E107" t="s">
        <v>9824</v>
      </c>
      <c r="F107" t="s">
        <v>9350</v>
      </c>
      <c r="H107">
        <v>2005</v>
      </c>
      <c r="I107" t="s">
        <v>9825</v>
      </c>
      <c r="J107" t="s">
        <v>167</v>
      </c>
      <c r="K107">
        <v>31</v>
      </c>
      <c r="L107" t="s">
        <v>9824</v>
      </c>
      <c r="M107" t="s">
        <v>4501</v>
      </c>
    </row>
    <row r="108" spans="1:13">
      <c r="A108">
        <f t="shared" si="1"/>
        <v>106</v>
      </c>
      <c r="B108" t="s">
        <v>16</v>
      </c>
      <c r="C108">
        <f>VLOOKUP(B108,[2]Sheet2!A$1:B$100,2,FALSE)</f>
        <v>11</v>
      </c>
      <c r="D108" t="s">
        <v>9853</v>
      </c>
      <c r="E108" t="s">
        <v>9854</v>
      </c>
      <c r="F108" t="s">
        <v>9855</v>
      </c>
      <c r="G108" t="s">
        <v>9856</v>
      </c>
      <c r="H108">
        <v>2007</v>
      </c>
      <c r="I108" t="s">
        <v>863</v>
      </c>
      <c r="J108" t="s">
        <v>22</v>
      </c>
      <c r="K108">
        <v>26</v>
      </c>
    </row>
    <row r="109" spans="1:13">
      <c r="A109">
        <f t="shared" si="1"/>
        <v>107</v>
      </c>
      <c r="B109" t="s">
        <v>16</v>
      </c>
      <c r="C109">
        <f>VLOOKUP(B109,[2]Sheet2!A$1:B$100,2,FALSE)</f>
        <v>11</v>
      </c>
      <c r="D109" t="s">
        <v>9927</v>
      </c>
      <c r="E109" t="s">
        <v>9928</v>
      </c>
      <c r="F109" t="s">
        <v>9929</v>
      </c>
      <c r="H109">
        <v>1996</v>
      </c>
      <c r="I109" t="s">
        <v>4727</v>
      </c>
      <c r="J109" t="s">
        <v>4626</v>
      </c>
      <c r="K109">
        <v>12</v>
      </c>
      <c r="M109" t="s">
        <v>34</v>
      </c>
    </row>
    <row r="110" spans="1:13">
      <c r="A110">
        <f t="shared" si="1"/>
        <v>108</v>
      </c>
      <c r="B110" t="s">
        <v>16</v>
      </c>
      <c r="C110">
        <f>VLOOKUP(B110,[2]Sheet2!A$1:B$100,2,FALSE)</f>
        <v>11</v>
      </c>
      <c r="D110" t="s">
        <v>10025</v>
      </c>
      <c r="E110" t="s">
        <v>10026</v>
      </c>
      <c r="F110" t="s">
        <v>10027</v>
      </c>
      <c r="G110" t="s">
        <v>8713</v>
      </c>
      <c r="H110">
        <v>2002</v>
      </c>
      <c r="I110" t="s">
        <v>12004</v>
      </c>
      <c r="J110" t="s">
        <v>22</v>
      </c>
      <c r="K110">
        <v>10</v>
      </c>
      <c r="L110" t="s">
        <v>10029</v>
      </c>
    </row>
    <row r="111" spans="1:13">
      <c r="A111">
        <f t="shared" si="1"/>
        <v>109</v>
      </c>
      <c r="B111" t="s">
        <v>16</v>
      </c>
      <c r="C111">
        <f>VLOOKUP(B111,[2]Sheet2!A$1:B$100,2,FALSE)</f>
        <v>11</v>
      </c>
      <c r="D111" t="s">
        <v>10082</v>
      </c>
      <c r="E111" t="s">
        <v>10083</v>
      </c>
      <c r="F111" t="s">
        <v>10084</v>
      </c>
      <c r="G111" t="s">
        <v>10085</v>
      </c>
      <c r="H111">
        <v>2001</v>
      </c>
      <c r="I111" t="s">
        <v>1466</v>
      </c>
      <c r="J111" t="s">
        <v>102</v>
      </c>
      <c r="K111">
        <v>7</v>
      </c>
    </row>
    <row r="112" spans="1:13">
      <c r="A112">
        <f t="shared" si="1"/>
        <v>110</v>
      </c>
      <c r="B112" t="s">
        <v>16</v>
      </c>
      <c r="C112">
        <f>VLOOKUP(B112,[2]Sheet2!A$1:B$100,2,FALSE)</f>
        <v>11</v>
      </c>
      <c r="D112" t="s">
        <v>10101</v>
      </c>
      <c r="F112" t="s">
        <v>10102</v>
      </c>
      <c r="G112" t="s">
        <v>10103</v>
      </c>
      <c r="H112">
        <v>2008</v>
      </c>
      <c r="I112" t="s">
        <v>97</v>
      </c>
      <c r="J112" t="s">
        <v>22</v>
      </c>
      <c r="K112">
        <v>15</v>
      </c>
      <c r="M112" t="s">
        <v>34</v>
      </c>
    </row>
    <row r="113" spans="1:13">
      <c r="A113">
        <f t="shared" si="1"/>
        <v>111</v>
      </c>
      <c r="B113" t="s">
        <v>633</v>
      </c>
      <c r="C113">
        <f>VLOOKUP(B113,[2]Sheet2!A$1:B$100,2,FALSE)</f>
        <v>12</v>
      </c>
      <c r="D113" t="s">
        <v>10141</v>
      </c>
      <c r="E113" t="s">
        <v>10142</v>
      </c>
      <c r="F113" t="s">
        <v>10143</v>
      </c>
      <c r="G113" t="s">
        <v>8147</v>
      </c>
      <c r="H113">
        <v>1981</v>
      </c>
      <c r="I113" t="s">
        <v>863</v>
      </c>
      <c r="J113" t="s">
        <v>22</v>
      </c>
      <c r="K113">
        <v>22</v>
      </c>
    </row>
    <row r="114" spans="1:13">
      <c r="A114">
        <f t="shared" si="1"/>
        <v>112</v>
      </c>
      <c r="B114" t="s">
        <v>633</v>
      </c>
      <c r="C114">
        <f>VLOOKUP(B114,[2]Sheet2!A$1:B$100,2,FALSE)</f>
        <v>12</v>
      </c>
      <c r="D114" t="s">
        <v>10242</v>
      </c>
      <c r="F114" t="s">
        <v>10243</v>
      </c>
      <c r="G114" t="s">
        <v>8823</v>
      </c>
      <c r="H114">
        <v>2003</v>
      </c>
      <c r="J114" t="s">
        <v>119</v>
      </c>
      <c r="K114">
        <v>11</v>
      </c>
      <c r="M114" t="s">
        <v>34</v>
      </c>
    </row>
    <row r="115" spans="1:13">
      <c r="A115">
        <f t="shared" si="1"/>
        <v>113</v>
      </c>
      <c r="B115" t="s">
        <v>633</v>
      </c>
      <c r="C115">
        <f>VLOOKUP(B115,[2]Sheet2!A$1:B$100,2,FALSE)</f>
        <v>12</v>
      </c>
      <c r="D115" t="s">
        <v>10227</v>
      </c>
      <c r="E115" t="s">
        <v>10228</v>
      </c>
      <c r="F115" t="s">
        <v>10229</v>
      </c>
      <c r="G115" t="s">
        <v>10230</v>
      </c>
      <c r="H115">
        <v>2007</v>
      </c>
      <c r="I115" t="s">
        <v>5399</v>
      </c>
      <c r="J115" t="s">
        <v>22</v>
      </c>
      <c r="K115">
        <v>19</v>
      </c>
      <c r="L115" t="s">
        <v>10228</v>
      </c>
      <c r="M115" t="s">
        <v>24</v>
      </c>
    </row>
    <row r="116" spans="1:13">
      <c r="A116">
        <f t="shared" si="1"/>
        <v>114</v>
      </c>
      <c r="B116" t="s">
        <v>633</v>
      </c>
      <c r="C116">
        <f>VLOOKUP(B116,[2]Sheet2!A$1:B$100,2,FALSE)</f>
        <v>12</v>
      </c>
      <c r="D116" t="s">
        <v>10310</v>
      </c>
      <c r="E116" t="s">
        <v>10311</v>
      </c>
      <c r="F116" t="s">
        <v>10312</v>
      </c>
      <c r="G116" t="s">
        <v>10313</v>
      </c>
      <c r="H116">
        <v>2010</v>
      </c>
      <c r="I116" t="s">
        <v>535</v>
      </c>
      <c r="J116" t="s">
        <v>22</v>
      </c>
      <c r="K116">
        <v>10</v>
      </c>
    </row>
    <row r="117" spans="1:13">
      <c r="A117">
        <f t="shared" si="1"/>
        <v>115</v>
      </c>
      <c r="B117" t="s">
        <v>633</v>
      </c>
      <c r="C117">
        <f>VLOOKUP(B117,[2]Sheet2!A$1:B$100,2,FALSE)</f>
        <v>12</v>
      </c>
      <c r="D117" t="s">
        <v>12005</v>
      </c>
      <c r="E117" t="s">
        <v>12006</v>
      </c>
      <c r="F117" t="s">
        <v>12007</v>
      </c>
      <c r="G117" t="s">
        <v>12008</v>
      </c>
      <c r="H117">
        <v>2007</v>
      </c>
      <c r="I117" t="s">
        <v>1466</v>
      </c>
      <c r="J117" t="s">
        <v>167</v>
      </c>
      <c r="K117">
        <v>7</v>
      </c>
    </row>
    <row r="118" spans="1:13">
      <c r="A118">
        <f t="shared" si="1"/>
        <v>116</v>
      </c>
      <c r="B118" t="s">
        <v>633</v>
      </c>
      <c r="C118">
        <f>VLOOKUP(B118,[2]Sheet2!A$1:B$100,2,FALSE)</f>
        <v>12</v>
      </c>
      <c r="D118" t="s">
        <v>10320</v>
      </c>
      <c r="E118" t="s">
        <v>10321</v>
      </c>
      <c r="F118" t="s">
        <v>10322</v>
      </c>
      <c r="G118" t="s">
        <v>10323</v>
      </c>
      <c r="H118">
        <v>2010</v>
      </c>
      <c r="I118" t="s">
        <v>12009</v>
      </c>
      <c r="J118" t="s">
        <v>102</v>
      </c>
      <c r="K118">
        <v>10</v>
      </c>
      <c r="L118" t="s">
        <v>10321</v>
      </c>
      <c r="M118" t="s">
        <v>24</v>
      </c>
    </row>
    <row r="119" spans="1:13">
      <c r="A119">
        <f t="shared" si="1"/>
        <v>117</v>
      </c>
      <c r="B119" t="s">
        <v>633</v>
      </c>
      <c r="C119">
        <f>VLOOKUP(B119,[2]Sheet2!A$1:B$100,2,FALSE)</f>
        <v>12</v>
      </c>
      <c r="D119" t="s">
        <v>10288</v>
      </c>
      <c r="E119" t="s">
        <v>10289</v>
      </c>
      <c r="F119" t="s">
        <v>10290</v>
      </c>
      <c r="H119">
        <v>1988</v>
      </c>
      <c r="I119" t="s">
        <v>12010</v>
      </c>
      <c r="J119" t="s">
        <v>102</v>
      </c>
      <c r="K119">
        <v>9</v>
      </c>
      <c r="M119" t="s">
        <v>34</v>
      </c>
    </row>
    <row r="120" spans="1:13">
      <c r="A120">
        <f t="shared" si="1"/>
        <v>118</v>
      </c>
      <c r="B120" t="s">
        <v>633</v>
      </c>
      <c r="C120">
        <f>VLOOKUP(B120,[2]Sheet2!A$1:B$100,2,FALSE)</f>
        <v>12</v>
      </c>
      <c r="D120" t="s">
        <v>10605</v>
      </c>
      <c r="F120" t="s">
        <v>10606</v>
      </c>
      <c r="G120" t="s">
        <v>10607</v>
      </c>
      <c r="H120">
        <v>1977</v>
      </c>
      <c r="J120" t="s">
        <v>22</v>
      </c>
      <c r="K120">
        <v>10</v>
      </c>
      <c r="M120" t="s">
        <v>34</v>
      </c>
    </row>
    <row r="121" spans="1:13">
      <c r="A121">
        <f t="shared" si="1"/>
        <v>119</v>
      </c>
      <c r="B121" t="s">
        <v>633</v>
      </c>
      <c r="C121">
        <f>VLOOKUP(B121,[2]Sheet2!A$1:B$100,2,FALSE)</f>
        <v>12</v>
      </c>
      <c r="D121" t="s">
        <v>10355</v>
      </c>
      <c r="E121" t="s">
        <v>10356</v>
      </c>
      <c r="F121" t="s">
        <v>10357</v>
      </c>
      <c r="G121" t="s">
        <v>9328</v>
      </c>
      <c r="H121">
        <v>1990</v>
      </c>
      <c r="I121" t="s">
        <v>1466</v>
      </c>
      <c r="J121" t="s">
        <v>22</v>
      </c>
      <c r="K121">
        <v>9</v>
      </c>
    </row>
    <row r="122" spans="1:13">
      <c r="A122">
        <f t="shared" si="1"/>
        <v>120</v>
      </c>
      <c r="B122" t="s">
        <v>633</v>
      </c>
      <c r="C122">
        <f>VLOOKUP(B122,[2]Sheet2!A$1:B$100,2,FALSE)</f>
        <v>12</v>
      </c>
      <c r="D122" t="s">
        <v>10696</v>
      </c>
      <c r="E122" t="s">
        <v>10697</v>
      </c>
      <c r="F122" t="s">
        <v>10698</v>
      </c>
      <c r="G122" t="s">
        <v>10575</v>
      </c>
      <c r="H122">
        <v>2009</v>
      </c>
      <c r="I122" t="s">
        <v>863</v>
      </c>
      <c r="J122" t="s">
        <v>22</v>
      </c>
      <c r="K122">
        <v>9</v>
      </c>
    </row>
    <row r="123" spans="1:13">
      <c r="A123">
        <f t="shared" si="1"/>
        <v>121</v>
      </c>
      <c r="B123" t="s">
        <v>578</v>
      </c>
      <c r="C123">
        <f>VLOOKUP(B123,[2]Sheet2!A$1:B$100,2,FALSE)</f>
        <v>13</v>
      </c>
      <c r="D123" t="s">
        <v>10745</v>
      </c>
      <c r="F123" t="s">
        <v>10746</v>
      </c>
      <c r="G123" t="s">
        <v>10747</v>
      </c>
      <c r="H123">
        <v>2003</v>
      </c>
      <c r="J123" t="s">
        <v>102</v>
      </c>
      <c r="K123">
        <v>9</v>
      </c>
      <c r="M123" t="s">
        <v>34</v>
      </c>
    </row>
    <row r="124" spans="1:13">
      <c r="A124">
        <f t="shared" si="1"/>
        <v>122</v>
      </c>
      <c r="B124" t="s">
        <v>578</v>
      </c>
      <c r="C124">
        <f>VLOOKUP(B124,[2]Sheet2!A$1:B$100,2,FALSE)</f>
        <v>13</v>
      </c>
      <c r="D124" t="s">
        <v>10748</v>
      </c>
      <c r="E124" t="s">
        <v>10749</v>
      </c>
      <c r="F124" t="s">
        <v>8373</v>
      </c>
      <c r="G124" t="s">
        <v>10750</v>
      </c>
      <c r="H124">
        <v>1981</v>
      </c>
      <c r="I124" t="s">
        <v>7647</v>
      </c>
      <c r="J124" t="s">
        <v>22</v>
      </c>
      <c r="K124">
        <v>22</v>
      </c>
    </row>
    <row r="125" spans="1:13">
      <c r="A125">
        <f t="shared" si="1"/>
        <v>123</v>
      </c>
      <c r="B125" t="s">
        <v>578</v>
      </c>
      <c r="C125">
        <f>VLOOKUP(B125,[2]Sheet2!A$1:B$100,2,FALSE)</f>
        <v>13</v>
      </c>
      <c r="D125" t="s">
        <v>10858</v>
      </c>
      <c r="E125" t="s">
        <v>10859</v>
      </c>
      <c r="F125" t="s">
        <v>10860</v>
      </c>
      <c r="G125" t="s">
        <v>909</v>
      </c>
      <c r="H125">
        <v>2011</v>
      </c>
      <c r="I125" t="s">
        <v>97</v>
      </c>
      <c r="J125" t="s">
        <v>22</v>
      </c>
      <c r="K125">
        <v>20</v>
      </c>
    </row>
    <row r="126" spans="1:13">
      <c r="A126">
        <f t="shared" si="1"/>
        <v>124</v>
      </c>
      <c r="B126" t="s">
        <v>578</v>
      </c>
      <c r="C126">
        <f>VLOOKUP(B126,[2]Sheet2!A$1:B$100,2,FALSE)</f>
        <v>13</v>
      </c>
      <c r="D126" t="s">
        <v>10917</v>
      </c>
      <c r="E126" t="s">
        <v>10918</v>
      </c>
      <c r="F126" t="s">
        <v>10919</v>
      </c>
      <c r="G126" t="s">
        <v>8723</v>
      </c>
      <c r="H126">
        <v>1995</v>
      </c>
      <c r="I126" t="s">
        <v>863</v>
      </c>
      <c r="J126" t="s">
        <v>22</v>
      </c>
      <c r="K126">
        <v>13</v>
      </c>
    </row>
    <row r="127" spans="1:13">
      <c r="A127">
        <f t="shared" si="1"/>
        <v>125</v>
      </c>
      <c r="B127" t="s">
        <v>578</v>
      </c>
      <c r="C127">
        <f>VLOOKUP(B127,[2]Sheet2!A$1:B$100,2,FALSE)</f>
        <v>13</v>
      </c>
      <c r="D127" t="s">
        <v>10736</v>
      </c>
      <c r="E127" t="s">
        <v>10737</v>
      </c>
      <c r="F127" t="s">
        <v>10621</v>
      </c>
      <c r="G127" t="s">
        <v>10738</v>
      </c>
      <c r="H127" t="s">
        <v>12011</v>
      </c>
      <c r="I127" t="s">
        <v>1466</v>
      </c>
      <c r="J127" t="s">
        <v>22</v>
      </c>
      <c r="K127">
        <v>6</v>
      </c>
    </row>
    <row r="128" spans="1:13">
      <c r="A128">
        <f t="shared" si="1"/>
        <v>126</v>
      </c>
      <c r="B128" t="s">
        <v>578</v>
      </c>
      <c r="C128">
        <f>VLOOKUP(B128,[2]Sheet2!A$1:B$100,2,FALSE)</f>
        <v>13</v>
      </c>
      <c r="D128" t="s">
        <v>11067</v>
      </c>
      <c r="F128" t="s">
        <v>11068</v>
      </c>
      <c r="J128" t="s">
        <v>22</v>
      </c>
      <c r="K128">
        <v>9</v>
      </c>
      <c r="M128" t="s">
        <v>34</v>
      </c>
    </row>
    <row r="129" spans="1:13">
      <c r="A129">
        <f t="shared" si="1"/>
        <v>127</v>
      </c>
      <c r="B129" t="s">
        <v>578</v>
      </c>
      <c r="C129">
        <f>VLOOKUP(B129,[2]Sheet2!A$1:B$100,2,FALSE)</f>
        <v>13</v>
      </c>
      <c r="D129" t="s">
        <v>11083</v>
      </c>
      <c r="F129" t="s">
        <v>11084</v>
      </c>
      <c r="G129" t="s">
        <v>11085</v>
      </c>
      <c r="H129">
        <v>2008</v>
      </c>
      <c r="J129" t="s">
        <v>22</v>
      </c>
      <c r="K129">
        <v>7</v>
      </c>
      <c r="M129" t="s">
        <v>34</v>
      </c>
    </row>
    <row r="130" spans="1:13">
      <c r="A130">
        <f t="shared" si="1"/>
        <v>128</v>
      </c>
      <c r="B130" t="s">
        <v>578</v>
      </c>
      <c r="C130">
        <f>VLOOKUP(B130,[2]Sheet2!A$1:B$100,2,FALSE)</f>
        <v>13</v>
      </c>
      <c r="D130" t="s">
        <v>11213</v>
      </c>
      <c r="E130" t="s">
        <v>11214</v>
      </c>
      <c r="F130" t="s">
        <v>11215</v>
      </c>
      <c r="G130" t="s">
        <v>11216</v>
      </c>
      <c r="H130">
        <v>2007</v>
      </c>
      <c r="I130" t="s">
        <v>11217</v>
      </c>
      <c r="J130" t="s">
        <v>22</v>
      </c>
      <c r="K130">
        <v>10</v>
      </c>
      <c r="L130" t="s">
        <v>11214</v>
      </c>
      <c r="M130" t="s">
        <v>24</v>
      </c>
    </row>
    <row r="131" spans="1:13">
      <c r="A131">
        <f t="shared" si="1"/>
        <v>129</v>
      </c>
      <c r="B131" t="s">
        <v>578</v>
      </c>
      <c r="C131">
        <f>VLOOKUP(B131,[2]Sheet2!A$1:B$100,2,FALSE)</f>
        <v>13</v>
      </c>
      <c r="D131" t="s">
        <v>10731</v>
      </c>
      <c r="E131" t="s">
        <v>10732</v>
      </c>
      <c r="F131" t="s">
        <v>10733</v>
      </c>
      <c r="G131" t="s">
        <v>9342</v>
      </c>
      <c r="H131">
        <v>2008</v>
      </c>
      <c r="I131" t="s">
        <v>863</v>
      </c>
      <c r="J131" t="s">
        <v>22</v>
      </c>
      <c r="K131">
        <v>9</v>
      </c>
      <c r="L131" t="s">
        <v>10735</v>
      </c>
    </row>
    <row r="132" spans="1:13">
      <c r="A132">
        <f t="shared" si="1"/>
        <v>130</v>
      </c>
      <c r="B132" t="s">
        <v>578</v>
      </c>
      <c r="C132">
        <f>VLOOKUP(B132,[2]Sheet2!A$1:B$100,2,FALSE)</f>
        <v>13</v>
      </c>
      <c r="D132" t="s">
        <v>11396</v>
      </c>
      <c r="E132" t="s">
        <v>11397</v>
      </c>
      <c r="F132" t="s">
        <v>11398</v>
      </c>
      <c r="H132">
        <v>2012</v>
      </c>
      <c r="I132" t="s">
        <v>12012</v>
      </c>
      <c r="J132" t="s">
        <v>167</v>
      </c>
      <c r="K132">
        <v>12</v>
      </c>
      <c r="L132" t="s">
        <v>11397</v>
      </c>
      <c r="M132" t="s">
        <v>24</v>
      </c>
    </row>
    <row r="133" spans="1:13">
      <c r="A133">
        <f t="shared" ref="A133:A196" si="2">A132+1</f>
        <v>131</v>
      </c>
      <c r="B133" t="s">
        <v>373</v>
      </c>
      <c r="C133">
        <f>VLOOKUP(B133,[2]Sheet2!A$1:B$100,2,FALSE)</f>
        <v>14</v>
      </c>
      <c r="D133" t="s">
        <v>11450</v>
      </c>
      <c r="E133" t="s">
        <v>11451</v>
      </c>
      <c r="F133" t="s">
        <v>11452</v>
      </c>
      <c r="G133" t="s">
        <v>11453</v>
      </c>
      <c r="H133">
        <v>2009</v>
      </c>
      <c r="I133" t="s">
        <v>4729</v>
      </c>
      <c r="J133" t="s">
        <v>22</v>
      </c>
      <c r="K133">
        <v>6</v>
      </c>
    </row>
    <row r="134" spans="1:13">
      <c r="A134">
        <f t="shared" si="2"/>
        <v>132</v>
      </c>
      <c r="B134" t="s">
        <v>373</v>
      </c>
      <c r="C134">
        <f>VLOOKUP(B134,[2]Sheet2!A$1:B$100,2,FALSE)</f>
        <v>14</v>
      </c>
      <c r="D134" t="s">
        <v>11471</v>
      </c>
      <c r="E134" t="s">
        <v>11472</v>
      </c>
      <c r="F134" t="s">
        <v>11473</v>
      </c>
      <c r="G134" t="s">
        <v>11474</v>
      </c>
      <c r="H134">
        <v>2009</v>
      </c>
      <c r="I134" t="s">
        <v>12013</v>
      </c>
      <c r="J134" t="s">
        <v>167</v>
      </c>
      <c r="K134">
        <v>9</v>
      </c>
      <c r="L134" t="s">
        <v>11472</v>
      </c>
      <c r="M134" t="s">
        <v>24</v>
      </c>
    </row>
    <row r="135" spans="1:13">
      <c r="A135">
        <f t="shared" si="2"/>
        <v>133</v>
      </c>
      <c r="B135" t="s">
        <v>373</v>
      </c>
      <c r="C135">
        <f>VLOOKUP(B135,[2]Sheet2!A$1:B$100,2,FALSE)</f>
        <v>14</v>
      </c>
      <c r="D135" t="s">
        <v>11486</v>
      </c>
      <c r="E135" t="s">
        <v>11487</v>
      </c>
      <c r="F135" t="s">
        <v>8722</v>
      </c>
      <c r="G135" t="s">
        <v>8723</v>
      </c>
      <c r="H135">
        <v>1988</v>
      </c>
      <c r="I135" t="s">
        <v>863</v>
      </c>
      <c r="J135" t="s">
        <v>22</v>
      </c>
      <c r="K135">
        <v>7</v>
      </c>
    </row>
    <row r="136" spans="1:13">
      <c r="A136">
        <f t="shared" si="2"/>
        <v>134</v>
      </c>
      <c r="B136" t="s">
        <v>373</v>
      </c>
      <c r="C136">
        <f>VLOOKUP(B136,[2]Sheet2!A$1:B$100,2,FALSE)</f>
        <v>14</v>
      </c>
      <c r="D136" t="s">
        <v>11493</v>
      </c>
      <c r="E136" t="s">
        <v>11494</v>
      </c>
      <c r="F136" t="s">
        <v>10357</v>
      </c>
      <c r="H136">
        <v>1991</v>
      </c>
      <c r="I136" t="s">
        <v>12010</v>
      </c>
      <c r="J136" t="s">
        <v>102</v>
      </c>
      <c r="K136">
        <v>8</v>
      </c>
    </row>
    <row r="137" spans="1:13">
      <c r="A137">
        <f t="shared" si="2"/>
        <v>135</v>
      </c>
      <c r="B137" t="s">
        <v>373</v>
      </c>
      <c r="C137">
        <f>VLOOKUP(B137,[2]Sheet2!A$1:B$100,2,FALSE)</f>
        <v>14</v>
      </c>
      <c r="D137" t="s">
        <v>11616</v>
      </c>
      <c r="E137" t="s">
        <v>11617</v>
      </c>
      <c r="F137" t="s">
        <v>11618</v>
      </c>
      <c r="G137" t="s">
        <v>20</v>
      </c>
      <c r="H137">
        <v>2010</v>
      </c>
      <c r="I137" t="s">
        <v>5922</v>
      </c>
      <c r="J137" t="s">
        <v>22</v>
      </c>
      <c r="K137">
        <v>9</v>
      </c>
      <c r="L137" t="s">
        <v>11620</v>
      </c>
    </row>
    <row r="138" spans="1:13">
      <c r="A138">
        <f t="shared" si="2"/>
        <v>136</v>
      </c>
      <c r="B138" t="s">
        <v>373</v>
      </c>
      <c r="C138">
        <f>VLOOKUP(B138,[2]Sheet2!A$1:B$100,2,FALSE)</f>
        <v>14</v>
      </c>
      <c r="D138" t="s">
        <v>11736</v>
      </c>
      <c r="E138" t="s">
        <v>11737</v>
      </c>
      <c r="F138" t="s">
        <v>11738</v>
      </c>
      <c r="G138" t="s">
        <v>11739</v>
      </c>
      <c r="H138">
        <v>2010</v>
      </c>
      <c r="I138" t="s">
        <v>11740</v>
      </c>
      <c r="J138" t="s">
        <v>22</v>
      </c>
      <c r="K138">
        <v>7</v>
      </c>
      <c r="L138" t="s">
        <v>11737</v>
      </c>
      <c r="M138" t="s">
        <v>24</v>
      </c>
    </row>
    <row r="139" spans="1:13">
      <c r="A139">
        <f t="shared" si="2"/>
        <v>137</v>
      </c>
      <c r="B139" t="s">
        <v>373</v>
      </c>
      <c r="C139">
        <f>VLOOKUP(B139,[2]Sheet2!A$1:B$100,2,FALSE)</f>
        <v>14</v>
      </c>
      <c r="D139" t="s">
        <v>11747</v>
      </c>
      <c r="E139" t="s">
        <v>11748</v>
      </c>
      <c r="F139" t="s">
        <v>11749</v>
      </c>
      <c r="G139" t="s">
        <v>11750</v>
      </c>
      <c r="H139">
        <v>2009</v>
      </c>
      <c r="I139" t="s">
        <v>863</v>
      </c>
      <c r="J139" t="s">
        <v>22</v>
      </c>
      <c r="K139">
        <v>8</v>
      </c>
      <c r="L139" t="s">
        <v>11752</v>
      </c>
    </row>
    <row r="140" spans="1:13">
      <c r="A140">
        <f t="shared" si="2"/>
        <v>138</v>
      </c>
      <c r="B140" t="s">
        <v>373</v>
      </c>
      <c r="C140">
        <f>VLOOKUP(B140,[2]Sheet2!A$1:B$100,2,FALSE)</f>
        <v>14</v>
      </c>
      <c r="D140" t="s">
        <v>11825</v>
      </c>
      <c r="E140" t="s">
        <v>11826</v>
      </c>
      <c r="F140" t="s">
        <v>11827</v>
      </c>
      <c r="G140" t="s">
        <v>8172</v>
      </c>
      <c r="H140">
        <v>2010</v>
      </c>
      <c r="I140" t="s">
        <v>8173</v>
      </c>
      <c r="J140" t="s">
        <v>22</v>
      </c>
      <c r="K140">
        <v>8</v>
      </c>
      <c r="L140" t="s">
        <v>11826</v>
      </c>
      <c r="M140" t="s">
        <v>24</v>
      </c>
    </row>
    <row r="141" spans="1:13">
      <c r="A141">
        <f t="shared" si="2"/>
        <v>139</v>
      </c>
      <c r="B141" t="s">
        <v>373</v>
      </c>
      <c r="C141">
        <f>VLOOKUP(B141,[2]Sheet2!A$1:B$100,2,FALSE)</f>
        <v>14</v>
      </c>
      <c r="D141" t="s">
        <v>11856</v>
      </c>
      <c r="F141" t="s">
        <v>11857</v>
      </c>
      <c r="G141" t="s">
        <v>11858</v>
      </c>
      <c r="H141">
        <v>2000</v>
      </c>
      <c r="J141" t="s">
        <v>102</v>
      </c>
      <c r="K141">
        <v>7</v>
      </c>
      <c r="M141" t="s">
        <v>34</v>
      </c>
    </row>
    <row r="142" spans="1:13">
      <c r="A142">
        <f t="shared" si="2"/>
        <v>140</v>
      </c>
      <c r="B142" t="s">
        <v>373</v>
      </c>
      <c r="C142">
        <f>VLOOKUP(B142,[2]Sheet2!A$1:B$100,2,FALSE)</f>
        <v>14</v>
      </c>
      <c r="D142" t="s">
        <v>11872</v>
      </c>
      <c r="F142" t="s">
        <v>10968</v>
      </c>
      <c r="G142" t="s">
        <v>11873</v>
      </c>
      <c r="H142">
        <v>2000</v>
      </c>
      <c r="J142" t="s">
        <v>167</v>
      </c>
      <c r="K142">
        <v>8</v>
      </c>
      <c r="M142" t="s">
        <v>34</v>
      </c>
    </row>
    <row r="143" spans="1:13">
      <c r="A143">
        <f t="shared" si="2"/>
        <v>141</v>
      </c>
      <c r="B143" t="s">
        <v>589</v>
      </c>
      <c r="C143">
        <f>VLOOKUP(B143,[2]Sheet2!A$1:B$100,2,FALSE)</f>
        <v>15</v>
      </c>
      <c r="D143" t="s">
        <v>11621</v>
      </c>
      <c r="E143" t="s">
        <v>11622</v>
      </c>
      <c r="F143" t="s">
        <v>11623</v>
      </c>
      <c r="G143" t="s">
        <v>10738</v>
      </c>
      <c r="H143" t="s">
        <v>12014</v>
      </c>
      <c r="I143" t="s">
        <v>1466</v>
      </c>
      <c r="J143" t="s">
        <v>22</v>
      </c>
      <c r="K143">
        <v>6</v>
      </c>
    </row>
    <row r="144" spans="1:13">
      <c r="A144">
        <f t="shared" si="2"/>
        <v>142</v>
      </c>
      <c r="B144" t="s">
        <v>589</v>
      </c>
      <c r="C144">
        <f>VLOOKUP(B144,[2]Sheet2!A$1:B$100,2,FALSE)</f>
        <v>15</v>
      </c>
      <c r="D144" t="s">
        <v>12015</v>
      </c>
      <c r="E144" t="s">
        <v>12016</v>
      </c>
      <c r="F144" t="s">
        <v>11857</v>
      </c>
      <c r="G144" t="s">
        <v>12017</v>
      </c>
      <c r="H144">
        <v>2001</v>
      </c>
      <c r="I144" t="s">
        <v>1466</v>
      </c>
      <c r="J144" t="s">
        <v>22</v>
      </c>
      <c r="K144">
        <v>5</v>
      </c>
      <c r="L144" t="s">
        <v>12018</v>
      </c>
    </row>
    <row r="145" spans="1:13">
      <c r="A145">
        <f t="shared" si="2"/>
        <v>143</v>
      </c>
      <c r="B145" t="s">
        <v>589</v>
      </c>
      <c r="C145">
        <f>VLOOKUP(B145,[2]Sheet2!A$1:B$100,2,FALSE)</f>
        <v>15</v>
      </c>
      <c r="D145" t="s">
        <v>12019</v>
      </c>
      <c r="F145" t="s">
        <v>12020</v>
      </c>
      <c r="H145">
        <v>2006</v>
      </c>
      <c r="J145" t="s">
        <v>167</v>
      </c>
      <c r="K145">
        <v>8</v>
      </c>
      <c r="M145" t="s">
        <v>34</v>
      </c>
    </row>
    <row r="146" spans="1:13">
      <c r="A146">
        <f t="shared" si="2"/>
        <v>144</v>
      </c>
      <c r="B146" t="s">
        <v>589</v>
      </c>
      <c r="C146">
        <f>VLOOKUP(B146,[2]Sheet2!A$1:B$100,2,FALSE)</f>
        <v>15</v>
      </c>
      <c r="D146" t="s">
        <v>12021</v>
      </c>
      <c r="F146" t="s">
        <v>12022</v>
      </c>
      <c r="G146" t="s">
        <v>12023</v>
      </c>
      <c r="H146">
        <v>1999</v>
      </c>
      <c r="J146" t="s">
        <v>119</v>
      </c>
      <c r="K146">
        <v>11</v>
      </c>
      <c r="M146" t="s">
        <v>34</v>
      </c>
    </row>
    <row r="147" spans="1:13">
      <c r="A147">
        <f t="shared" si="2"/>
        <v>145</v>
      </c>
      <c r="B147" t="s">
        <v>589</v>
      </c>
      <c r="C147">
        <f>VLOOKUP(B147,[2]Sheet2!A$1:B$100,2,FALSE)</f>
        <v>15</v>
      </c>
      <c r="D147" t="s">
        <v>12024</v>
      </c>
      <c r="E147" t="s">
        <v>12025</v>
      </c>
      <c r="F147" t="s">
        <v>12026</v>
      </c>
      <c r="G147" t="s">
        <v>12027</v>
      </c>
      <c r="H147">
        <v>2011</v>
      </c>
      <c r="I147" t="s">
        <v>97</v>
      </c>
      <c r="J147" t="s">
        <v>22</v>
      </c>
      <c r="K147">
        <v>9</v>
      </c>
      <c r="L147" t="s">
        <v>12028</v>
      </c>
    </row>
    <row r="148" spans="1:13">
      <c r="A148">
        <f t="shared" si="2"/>
        <v>146</v>
      </c>
      <c r="B148" t="s">
        <v>589</v>
      </c>
      <c r="C148">
        <f>VLOOKUP(B148,[2]Sheet2!A$1:B$100,2,FALSE)</f>
        <v>15</v>
      </c>
      <c r="D148" t="s">
        <v>12029</v>
      </c>
      <c r="E148" t="s">
        <v>12030</v>
      </c>
      <c r="F148" t="s">
        <v>12031</v>
      </c>
      <c r="G148" t="s">
        <v>12032</v>
      </c>
      <c r="H148">
        <v>2012</v>
      </c>
      <c r="I148" t="s">
        <v>97</v>
      </c>
      <c r="J148" t="s">
        <v>22</v>
      </c>
      <c r="K148">
        <v>14</v>
      </c>
      <c r="L148" t="s">
        <v>12033</v>
      </c>
    </row>
    <row r="149" spans="1:13">
      <c r="A149">
        <f t="shared" si="2"/>
        <v>147</v>
      </c>
      <c r="B149" t="s">
        <v>589</v>
      </c>
      <c r="C149">
        <f>VLOOKUP(B149,[2]Sheet2!A$1:B$100,2,FALSE)</f>
        <v>15</v>
      </c>
      <c r="D149" t="s">
        <v>12034</v>
      </c>
      <c r="F149" t="s">
        <v>12035</v>
      </c>
      <c r="G149" t="s">
        <v>12036</v>
      </c>
      <c r="H149">
        <v>1990</v>
      </c>
      <c r="J149" t="s">
        <v>102</v>
      </c>
      <c r="K149">
        <v>7</v>
      </c>
      <c r="M149" t="s">
        <v>34</v>
      </c>
    </row>
    <row r="150" spans="1:13">
      <c r="A150">
        <f t="shared" si="2"/>
        <v>148</v>
      </c>
      <c r="B150" t="s">
        <v>589</v>
      </c>
      <c r="C150">
        <f>VLOOKUP(B150,[2]Sheet2!A$1:B$100,2,FALSE)</f>
        <v>15</v>
      </c>
      <c r="D150" t="s">
        <v>12037</v>
      </c>
      <c r="E150" t="s">
        <v>12038</v>
      </c>
      <c r="F150" t="s">
        <v>8396</v>
      </c>
      <c r="G150" t="s">
        <v>12039</v>
      </c>
      <c r="H150">
        <v>1976</v>
      </c>
      <c r="I150" t="s">
        <v>1466</v>
      </c>
      <c r="J150" t="s">
        <v>22</v>
      </c>
      <c r="K150">
        <v>7</v>
      </c>
    </row>
    <row r="151" spans="1:13">
      <c r="A151">
        <f t="shared" si="2"/>
        <v>149</v>
      </c>
      <c r="B151" t="s">
        <v>589</v>
      </c>
      <c r="C151">
        <f>VLOOKUP(B151,[2]Sheet2!A$1:B$100,2,FALSE)</f>
        <v>15</v>
      </c>
      <c r="D151" t="s">
        <v>12040</v>
      </c>
      <c r="E151" t="s">
        <v>12041</v>
      </c>
      <c r="F151" t="s">
        <v>12042</v>
      </c>
      <c r="G151" t="s">
        <v>12043</v>
      </c>
      <c r="H151">
        <v>1996</v>
      </c>
      <c r="I151" t="s">
        <v>97</v>
      </c>
      <c r="J151" t="s">
        <v>22</v>
      </c>
      <c r="K151">
        <v>6</v>
      </c>
    </row>
    <row r="152" spans="1:13">
      <c r="A152">
        <f t="shared" si="2"/>
        <v>150</v>
      </c>
      <c r="B152" t="s">
        <v>589</v>
      </c>
      <c r="C152">
        <f>VLOOKUP(B152,[2]Sheet2!A$1:B$100,2,FALSE)</f>
        <v>15</v>
      </c>
      <c r="D152" t="s">
        <v>12044</v>
      </c>
      <c r="E152" t="s">
        <v>12045</v>
      </c>
      <c r="F152" t="s">
        <v>12046</v>
      </c>
      <c r="G152" t="s">
        <v>12047</v>
      </c>
      <c r="H152">
        <v>2012</v>
      </c>
      <c r="I152" t="s">
        <v>4676</v>
      </c>
      <c r="J152" t="s">
        <v>22</v>
      </c>
      <c r="K152">
        <v>8</v>
      </c>
      <c r="L152" t="s">
        <v>12048</v>
      </c>
    </row>
    <row r="153" spans="1:13">
      <c r="A153">
        <f t="shared" si="2"/>
        <v>151</v>
      </c>
      <c r="B153" t="s">
        <v>25</v>
      </c>
      <c r="C153">
        <f>VLOOKUP(B153,[2]Sheet2!A$1:B$100,2,FALSE)</f>
        <v>16</v>
      </c>
      <c r="D153" t="s">
        <v>12049</v>
      </c>
      <c r="E153" t="s">
        <v>12050</v>
      </c>
      <c r="F153" t="s">
        <v>12051</v>
      </c>
      <c r="G153" t="s">
        <v>930</v>
      </c>
      <c r="H153">
        <v>2012</v>
      </c>
      <c r="I153" t="s">
        <v>97</v>
      </c>
      <c r="J153" t="s">
        <v>22</v>
      </c>
      <c r="K153">
        <v>14</v>
      </c>
      <c r="L153" t="s">
        <v>12052</v>
      </c>
    </row>
    <row r="154" spans="1:13">
      <c r="A154">
        <f t="shared" si="2"/>
        <v>152</v>
      </c>
      <c r="B154" t="s">
        <v>25</v>
      </c>
      <c r="C154">
        <f>VLOOKUP(B154,[2]Sheet2!A$1:B$100,2,FALSE)</f>
        <v>16</v>
      </c>
      <c r="D154" t="s">
        <v>12053</v>
      </c>
      <c r="E154" t="s">
        <v>12054</v>
      </c>
      <c r="F154" t="s">
        <v>12055</v>
      </c>
      <c r="G154" t="s">
        <v>218</v>
      </c>
      <c r="H154">
        <v>2011</v>
      </c>
      <c r="I154" t="s">
        <v>11993</v>
      </c>
      <c r="J154" t="s">
        <v>22</v>
      </c>
      <c r="K154">
        <v>7</v>
      </c>
      <c r="L154" t="s">
        <v>12056</v>
      </c>
    </row>
    <row r="155" spans="1:13">
      <c r="A155">
        <f t="shared" si="2"/>
        <v>153</v>
      </c>
      <c r="B155" t="s">
        <v>25</v>
      </c>
      <c r="C155">
        <f>VLOOKUP(B155,[2]Sheet2!A$1:B$100,2,FALSE)</f>
        <v>16</v>
      </c>
      <c r="D155" t="s">
        <v>12057</v>
      </c>
      <c r="E155" t="s">
        <v>12058</v>
      </c>
      <c r="F155" t="s">
        <v>12059</v>
      </c>
      <c r="G155" t="s">
        <v>12060</v>
      </c>
      <c r="H155">
        <v>2012</v>
      </c>
      <c r="I155" t="s">
        <v>535</v>
      </c>
      <c r="J155" t="s">
        <v>22</v>
      </c>
      <c r="K155">
        <v>11</v>
      </c>
    </row>
    <row r="156" spans="1:13">
      <c r="A156">
        <f t="shared" si="2"/>
        <v>154</v>
      </c>
      <c r="B156" t="s">
        <v>25</v>
      </c>
      <c r="C156">
        <f>VLOOKUP(B156,[2]Sheet2!A$1:B$100,2,FALSE)</f>
        <v>16</v>
      </c>
      <c r="D156" t="s">
        <v>12061</v>
      </c>
      <c r="E156" t="s">
        <v>12062</v>
      </c>
      <c r="F156" t="s">
        <v>12063</v>
      </c>
      <c r="G156" t="s">
        <v>12064</v>
      </c>
      <c r="H156">
        <v>1969</v>
      </c>
      <c r="I156" t="s">
        <v>4683</v>
      </c>
      <c r="J156" t="s">
        <v>119</v>
      </c>
      <c r="K156">
        <v>7</v>
      </c>
      <c r="L156" t="s">
        <v>12062</v>
      </c>
      <c r="M156" t="s">
        <v>1717</v>
      </c>
    </row>
    <row r="157" spans="1:13">
      <c r="A157">
        <f t="shared" si="2"/>
        <v>155</v>
      </c>
      <c r="B157" t="s">
        <v>25</v>
      </c>
      <c r="C157">
        <f>VLOOKUP(B157,[2]Sheet2!A$1:B$100,2,FALSE)</f>
        <v>16</v>
      </c>
      <c r="D157" t="s">
        <v>12065</v>
      </c>
      <c r="E157" t="s">
        <v>12066</v>
      </c>
      <c r="F157" t="s">
        <v>12067</v>
      </c>
      <c r="H157">
        <v>1990</v>
      </c>
      <c r="I157" t="s">
        <v>12010</v>
      </c>
      <c r="J157" t="s">
        <v>102</v>
      </c>
      <c r="K157">
        <v>6</v>
      </c>
    </row>
    <row r="158" spans="1:13">
      <c r="A158">
        <f t="shared" si="2"/>
        <v>156</v>
      </c>
      <c r="B158" t="s">
        <v>25</v>
      </c>
      <c r="C158">
        <f>VLOOKUP(B158,[2]Sheet2!A$1:B$100,2,FALSE)</f>
        <v>16</v>
      </c>
      <c r="D158" t="s">
        <v>12068</v>
      </c>
      <c r="E158" t="s">
        <v>12069</v>
      </c>
      <c r="F158" t="s">
        <v>12070</v>
      </c>
      <c r="G158" t="s">
        <v>9076</v>
      </c>
      <c r="H158">
        <v>2011</v>
      </c>
      <c r="I158" t="s">
        <v>249</v>
      </c>
      <c r="J158" t="s">
        <v>22</v>
      </c>
      <c r="K158">
        <v>7</v>
      </c>
    </row>
    <row r="159" spans="1:13">
      <c r="A159">
        <f t="shared" si="2"/>
        <v>157</v>
      </c>
      <c r="B159" t="s">
        <v>25</v>
      </c>
      <c r="C159">
        <f>VLOOKUP(B159,[2]Sheet2!A$1:B$100,2,FALSE)</f>
        <v>16</v>
      </c>
      <c r="D159" t="s">
        <v>12071</v>
      </c>
      <c r="E159" t="s">
        <v>12072</v>
      </c>
      <c r="F159" t="s">
        <v>12073</v>
      </c>
      <c r="G159" t="s">
        <v>12074</v>
      </c>
      <c r="H159">
        <v>1985</v>
      </c>
      <c r="I159" t="s">
        <v>1466</v>
      </c>
      <c r="J159" t="s">
        <v>22</v>
      </c>
      <c r="K159">
        <v>6</v>
      </c>
    </row>
    <row r="160" spans="1:13">
      <c r="A160">
        <f t="shared" si="2"/>
        <v>158</v>
      </c>
      <c r="B160" t="s">
        <v>25</v>
      </c>
      <c r="C160">
        <f>VLOOKUP(B160,[2]Sheet2!A$1:B$100,2,FALSE)</f>
        <v>16</v>
      </c>
      <c r="D160" t="s">
        <v>12075</v>
      </c>
      <c r="F160" t="s">
        <v>12076</v>
      </c>
      <c r="G160" t="s">
        <v>12077</v>
      </c>
      <c r="H160">
        <v>2005</v>
      </c>
      <c r="J160" t="s">
        <v>167</v>
      </c>
      <c r="K160">
        <v>5</v>
      </c>
      <c r="M160" t="s">
        <v>34</v>
      </c>
    </row>
    <row r="161" spans="1:13">
      <c r="A161">
        <f t="shared" si="2"/>
        <v>159</v>
      </c>
      <c r="B161" t="s">
        <v>25</v>
      </c>
      <c r="C161">
        <f>VLOOKUP(B161,[2]Sheet2!A$1:B$100,2,FALSE)</f>
        <v>16</v>
      </c>
      <c r="D161" t="s">
        <v>12078</v>
      </c>
      <c r="F161" t="s">
        <v>12079</v>
      </c>
      <c r="G161" t="s">
        <v>12080</v>
      </c>
      <c r="H161">
        <v>1983</v>
      </c>
      <c r="J161" t="s">
        <v>102</v>
      </c>
      <c r="K161">
        <v>6</v>
      </c>
      <c r="M161" t="s">
        <v>34</v>
      </c>
    </row>
    <row r="162" spans="1:13">
      <c r="A162">
        <f t="shared" si="2"/>
        <v>160</v>
      </c>
      <c r="B162" t="s">
        <v>25</v>
      </c>
      <c r="C162">
        <f>VLOOKUP(B162,[2]Sheet2!A$1:B$100,2,FALSE)</f>
        <v>16</v>
      </c>
      <c r="D162" t="s">
        <v>12081</v>
      </c>
      <c r="E162" t="s">
        <v>12082</v>
      </c>
      <c r="F162" t="s">
        <v>12083</v>
      </c>
      <c r="G162" t="s">
        <v>12084</v>
      </c>
      <c r="H162">
        <v>1973</v>
      </c>
      <c r="I162" t="s">
        <v>4686</v>
      </c>
      <c r="J162" t="s">
        <v>22</v>
      </c>
      <c r="K162">
        <v>7</v>
      </c>
      <c r="M162" t="s">
        <v>34</v>
      </c>
    </row>
    <row r="163" spans="1:13">
      <c r="A163">
        <f t="shared" si="2"/>
        <v>161</v>
      </c>
      <c r="B163" t="s">
        <v>645</v>
      </c>
      <c r="C163">
        <f>VLOOKUP(B163,[2]Sheet2!A$1:B$100,2,FALSE)</f>
        <v>17</v>
      </c>
      <c r="D163" t="s">
        <v>12085</v>
      </c>
      <c r="E163" t="s">
        <v>12086</v>
      </c>
      <c r="F163" t="s">
        <v>12087</v>
      </c>
      <c r="G163" t="s">
        <v>12088</v>
      </c>
      <c r="H163">
        <v>2010</v>
      </c>
      <c r="I163" t="s">
        <v>535</v>
      </c>
      <c r="J163" t="s">
        <v>22</v>
      </c>
      <c r="K163">
        <v>15</v>
      </c>
    </row>
    <row r="164" spans="1:13">
      <c r="A164">
        <f t="shared" si="2"/>
        <v>162</v>
      </c>
      <c r="B164" t="s">
        <v>645</v>
      </c>
      <c r="C164">
        <f>VLOOKUP(B164,[2]Sheet2!A$1:B$100,2,FALSE)</f>
        <v>17</v>
      </c>
      <c r="D164" t="s">
        <v>12089</v>
      </c>
      <c r="E164" t="s">
        <v>12090</v>
      </c>
      <c r="F164" t="s">
        <v>12091</v>
      </c>
      <c r="G164" t="s">
        <v>12092</v>
      </c>
      <c r="H164">
        <v>1986</v>
      </c>
      <c r="I164" t="s">
        <v>1466</v>
      </c>
      <c r="J164" t="s">
        <v>4644</v>
      </c>
      <c r="K164">
        <v>6</v>
      </c>
    </row>
    <row r="165" spans="1:13">
      <c r="A165">
        <f t="shared" si="2"/>
        <v>163</v>
      </c>
      <c r="B165" t="s">
        <v>645</v>
      </c>
      <c r="C165">
        <f>VLOOKUP(B165,[2]Sheet2!A$1:B$100,2,FALSE)</f>
        <v>17</v>
      </c>
      <c r="D165" t="s">
        <v>12093</v>
      </c>
      <c r="E165" t="s">
        <v>12094</v>
      </c>
      <c r="F165" t="s">
        <v>12095</v>
      </c>
      <c r="G165" t="s">
        <v>12096</v>
      </c>
      <c r="H165">
        <v>2001</v>
      </c>
      <c r="I165" t="s">
        <v>12097</v>
      </c>
      <c r="J165" t="s">
        <v>22</v>
      </c>
      <c r="K165">
        <v>3</v>
      </c>
      <c r="L165" t="s">
        <v>12094</v>
      </c>
      <c r="M165" t="s">
        <v>24</v>
      </c>
    </row>
    <row r="166" spans="1:13">
      <c r="A166">
        <f t="shared" si="2"/>
        <v>164</v>
      </c>
      <c r="B166" t="s">
        <v>645</v>
      </c>
      <c r="C166">
        <f>VLOOKUP(B166,[2]Sheet2!A$1:B$100,2,FALSE)</f>
        <v>17</v>
      </c>
      <c r="D166" t="s">
        <v>12098</v>
      </c>
      <c r="E166" t="s">
        <v>12099</v>
      </c>
      <c r="F166" t="s">
        <v>12100</v>
      </c>
      <c r="G166" t="s">
        <v>7605</v>
      </c>
      <c r="H166">
        <v>2013</v>
      </c>
      <c r="I166" t="s">
        <v>7751</v>
      </c>
      <c r="J166" t="s">
        <v>22</v>
      </c>
      <c r="K166">
        <v>13</v>
      </c>
      <c r="L166" t="s">
        <v>12101</v>
      </c>
    </row>
    <row r="167" spans="1:13">
      <c r="A167">
        <f t="shared" si="2"/>
        <v>165</v>
      </c>
      <c r="B167" t="s">
        <v>645</v>
      </c>
      <c r="C167">
        <f>VLOOKUP(B167,[2]Sheet2!A$1:B$100,2,FALSE)</f>
        <v>17</v>
      </c>
      <c r="D167" t="s">
        <v>12102</v>
      </c>
      <c r="F167" t="s">
        <v>12103</v>
      </c>
      <c r="H167">
        <v>2005</v>
      </c>
      <c r="I167" t="s">
        <v>12104</v>
      </c>
      <c r="J167" t="s">
        <v>22</v>
      </c>
      <c r="K167">
        <v>8</v>
      </c>
      <c r="M167" t="s">
        <v>34</v>
      </c>
    </row>
    <row r="168" spans="1:13">
      <c r="A168">
        <f t="shared" si="2"/>
        <v>166</v>
      </c>
      <c r="B168" t="s">
        <v>645</v>
      </c>
      <c r="C168">
        <f>VLOOKUP(B168,[2]Sheet2!A$1:B$100,2,FALSE)</f>
        <v>17</v>
      </c>
      <c r="D168" t="s">
        <v>12105</v>
      </c>
      <c r="E168" t="s">
        <v>12106</v>
      </c>
      <c r="F168" t="s">
        <v>12107</v>
      </c>
      <c r="G168" t="s">
        <v>7927</v>
      </c>
      <c r="H168">
        <v>2001</v>
      </c>
      <c r="I168" t="s">
        <v>535</v>
      </c>
      <c r="J168" t="s">
        <v>22</v>
      </c>
      <c r="K168">
        <v>11</v>
      </c>
      <c r="L168" t="s">
        <v>12108</v>
      </c>
    </row>
    <row r="169" spans="1:13">
      <c r="A169">
        <f t="shared" si="2"/>
        <v>167</v>
      </c>
      <c r="B169" t="s">
        <v>645</v>
      </c>
      <c r="C169">
        <f>VLOOKUP(B169,[2]Sheet2!A$1:B$100,2,FALSE)</f>
        <v>17</v>
      </c>
      <c r="D169" t="s">
        <v>12109</v>
      </c>
      <c r="E169" t="s">
        <v>12110</v>
      </c>
      <c r="F169" t="s">
        <v>12111</v>
      </c>
      <c r="H169">
        <v>1988</v>
      </c>
      <c r="I169" t="s">
        <v>4686</v>
      </c>
      <c r="J169" t="s">
        <v>102</v>
      </c>
      <c r="K169">
        <v>8</v>
      </c>
      <c r="M169" t="s">
        <v>34</v>
      </c>
    </row>
    <row r="170" spans="1:13">
      <c r="A170">
        <f t="shared" si="2"/>
        <v>168</v>
      </c>
      <c r="B170" t="s">
        <v>645</v>
      </c>
      <c r="C170">
        <f>VLOOKUP(B170,[2]Sheet2!A$1:B$100,2,FALSE)</f>
        <v>17</v>
      </c>
      <c r="D170" t="s">
        <v>12112</v>
      </c>
      <c r="F170" t="s">
        <v>12113</v>
      </c>
      <c r="G170" t="s">
        <v>12114</v>
      </c>
      <c r="H170">
        <v>2006</v>
      </c>
      <c r="I170" t="s">
        <v>8013</v>
      </c>
      <c r="J170" t="s">
        <v>22</v>
      </c>
      <c r="K170">
        <v>10</v>
      </c>
      <c r="L170" t="s">
        <v>12115</v>
      </c>
      <c r="M170" t="s">
        <v>34</v>
      </c>
    </row>
    <row r="171" spans="1:13">
      <c r="A171">
        <f t="shared" si="2"/>
        <v>169</v>
      </c>
      <c r="B171" t="s">
        <v>645</v>
      </c>
      <c r="C171">
        <f>VLOOKUP(B171,[2]Sheet2!A$1:B$100,2,FALSE)</f>
        <v>17</v>
      </c>
      <c r="D171" t="s">
        <v>12116</v>
      </c>
      <c r="E171" t="s">
        <v>12117</v>
      </c>
      <c r="F171" t="s">
        <v>12118</v>
      </c>
      <c r="G171" t="s">
        <v>3471</v>
      </c>
      <c r="H171">
        <v>1979</v>
      </c>
      <c r="I171" t="s">
        <v>1466</v>
      </c>
      <c r="J171" t="s">
        <v>22</v>
      </c>
      <c r="K171">
        <v>5</v>
      </c>
      <c r="M171" t="s">
        <v>34</v>
      </c>
    </row>
    <row r="172" spans="1:13">
      <c r="A172">
        <f t="shared" si="2"/>
        <v>170</v>
      </c>
      <c r="B172" t="s">
        <v>645</v>
      </c>
      <c r="C172">
        <f>VLOOKUP(B172,[2]Sheet2!A$1:B$100,2,FALSE)</f>
        <v>17</v>
      </c>
      <c r="D172" t="s">
        <v>12119</v>
      </c>
      <c r="F172" t="s">
        <v>12120</v>
      </c>
      <c r="G172" t="s">
        <v>12121</v>
      </c>
      <c r="H172">
        <v>2007</v>
      </c>
      <c r="J172" t="s">
        <v>167</v>
      </c>
      <c r="K172">
        <v>3</v>
      </c>
      <c r="M172" t="s">
        <v>34</v>
      </c>
    </row>
    <row r="173" spans="1:13">
      <c r="A173">
        <f t="shared" si="2"/>
        <v>171</v>
      </c>
      <c r="B173" t="s">
        <v>596</v>
      </c>
      <c r="C173">
        <f>VLOOKUP(B173,[2]Sheet2!A$1:B$100,2,FALSE)</f>
        <v>18</v>
      </c>
      <c r="D173" t="s">
        <v>11872</v>
      </c>
      <c r="F173" t="s">
        <v>12122</v>
      </c>
      <c r="G173" t="s">
        <v>12123</v>
      </c>
      <c r="H173">
        <v>2000</v>
      </c>
      <c r="J173" t="s">
        <v>167</v>
      </c>
      <c r="K173">
        <v>6</v>
      </c>
      <c r="M173" t="s">
        <v>34</v>
      </c>
    </row>
    <row r="174" spans="1:13">
      <c r="A174">
        <f t="shared" si="2"/>
        <v>172</v>
      </c>
      <c r="B174" t="s">
        <v>596</v>
      </c>
      <c r="C174">
        <f>VLOOKUP(B174,[2]Sheet2!A$1:B$100,2,FALSE)</f>
        <v>18</v>
      </c>
      <c r="D174" t="s">
        <v>12124</v>
      </c>
      <c r="F174" t="s">
        <v>12125</v>
      </c>
      <c r="G174" t="s">
        <v>12126</v>
      </c>
      <c r="H174">
        <v>2006</v>
      </c>
      <c r="J174" t="s">
        <v>4626</v>
      </c>
      <c r="K174">
        <v>6</v>
      </c>
      <c r="M174" t="s">
        <v>34</v>
      </c>
    </row>
    <row r="175" spans="1:13">
      <c r="A175">
        <f t="shared" si="2"/>
        <v>173</v>
      </c>
      <c r="B175" t="s">
        <v>596</v>
      </c>
      <c r="C175">
        <f>VLOOKUP(B175,[2]Sheet2!A$1:B$100,2,FALSE)</f>
        <v>18</v>
      </c>
      <c r="D175" t="s">
        <v>12127</v>
      </c>
      <c r="E175" t="s">
        <v>12128</v>
      </c>
      <c r="F175" t="s">
        <v>12129</v>
      </c>
      <c r="G175" t="s">
        <v>8713</v>
      </c>
      <c r="H175">
        <v>1999</v>
      </c>
      <c r="I175" t="s">
        <v>1466</v>
      </c>
      <c r="J175" t="s">
        <v>22</v>
      </c>
      <c r="K175">
        <v>4</v>
      </c>
    </row>
    <row r="176" spans="1:13">
      <c r="A176">
        <f t="shared" si="2"/>
        <v>174</v>
      </c>
      <c r="B176" t="s">
        <v>596</v>
      </c>
      <c r="C176">
        <f>VLOOKUP(B176,[2]Sheet2!A$1:B$100,2,FALSE)</f>
        <v>18</v>
      </c>
      <c r="D176" t="s">
        <v>12130</v>
      </c>
      <c r="E176" t="s">
        <v>12131</v>
      </c>
      <c r="F176" t="s">
        <v>12132</v>
      </c>
      <c r="G176" t="s">
        <v>10190</v>
      </c>
      <c r="H176">
        <v>2013</v>
      </c>
      <c r="I176" t="s">
        <v>97</v>
      </c>
      <c r="J176" t="s">
        <v>22</v>
      </c>
      <c r="K176">
        <v>6</v>
      </c>
    </row>
    <row r="177" spans="1:13">
      <c r="A177">
        <f t="shared" si="2"/>
        <v>175</v>
      </c>
      <c r="B177" t="s">
        <v>596</v>
      </c>
      <c r="C177">
        <f>VLOOKUP(B177,[2]Sheet2!A$1:B$100,2,FALSE)</f>
        <v>18</v>
      </c>
      <c r="D177" t="s">
        <v>12133</v>
      </c>
      <c r="F177" t="s">
        <v>12134</v>
      </c>
      <c r="G177" t="s">
        <v>12135</v>
      </c>
      <c r="H177">
        <v>1992</v>
      </c>
      <c r="J177" t="s">
        <v>12136</v>
      </c>
      <c r="K177">
        <v>6</v>
      </c>
      <c r="M177" t="s">
        <v>34</v>
      </c>
    </row>
    <row r="178" spans="1:13">
      <c r="A178">
        <f t="shared" si="2"/>
        <v>176</v>
      </c>
      <c r="B178" t="s">
        <v>596</v>
      </c>
      <c r="C178">
        <f>VLOOKUP(B178,[2]Sheet2!A$1:B$100,2,FALSE)</f>
        <v>18</v>
      </c>
      <c r="D178" t="s">
        <v>12137</v>
      </c>
      <c r="F178" t="s">
        <v>12138</v>
      </c>
      <c r="G178" t="s">
        <v>12139</v>
      </c>
      <c r="H178">
        <v>2005</v>
      </c>
      <c r="J178" t="s">
        <v>167</v>
      </c>
      <c r="K178">
        <v>5</v>
      </c>
      <c r="M178" t="s">
        <v>34</v>
      </c>
    </row>
    <row r="179" spans="1:13">
      <c r="A179">
        <f t="shared" si="2"/>
        <v>177</v>
      </c>
      <c r="B179" t="s">
        <v>596</v>
      </c>
      <c r="C179">
        <f>VLOOKUP(B179,[2]Sheet2!A$1:B$100,2,FALSE)</f>
        <v>18</v>
      </c>
      <c r="D179" t="s">
        <v>12140</v>
      </c>
      <c r="E179" t="s">
        <v>12141</v>
      </c>
      <c r="F179" t="s">
        <v>12142</v>
      </c>
      <c r="G179" t="s">
        <v>12143</v>
      </c>
      <c r="H179">
        <v>1990</v>
      </c>
      <c r="I179" t="s">
        <v>1466</v>
      </c>
      <c r="J179" t="s">
        <v>22</v>
      </c>
      <c r="K179">
        <v>5</v>
      </c>
    </row>
    <row r="180" spans="1:13">
      <c r="A180">
        <f t="shared" si="2"/>
        <v>178</v>
      </c>
      <c r="B180" t="s">
        <v>596</v>
      </c>
      <c r="C180">
        <f>VLOOKUP(B180,[2]Sheet2!A$1:B$100,2,FALSE)</f>
        <v>18</v>
      </c>
      <c r="D180" t="s">
        <v>12144</v>
      </c>
      <c r="E180" t="s">
        <v>12145</v>
      </c>
      <c r="F180" t="s">
        <v>12146</v>
      </c>
      <c r="G180" t="s">
        <v>12147</v>
      </c>
      <c r="H180">
        <v>2003</v>
      </c>
      <c r="I180" t="s">
        <v>12148</v>
      </c>
      <c r="J180" t="s">
        <v>22</v>
      </c>
      <c r="K180">
        <v>10</v>
      </c>
      <c r="L180" t="s">
        <v>12145</v>
      </c>
      <c r="M180" t="s">
        <v>1717</v>
      </c>
    </row>
    <row r="181" spans="1:13">
      <c r="A181">
        <f t="shared" si="2"/>
        <v>179</v>
      </c>
      <c r="B181" t="s">
        <v>596</v>
      </c>
      <c r="C181">
        <f>VLOOKUP(B181,[2]Sheet2!A$1:B$100,2,FALSE)</f>
        <v>18</v>
      </c>
      <c r="D181" t="s">
        <v>12149</v>
      </c>
      <c r="E181" t="s">
        <v>12150</v>
      </c>
      <c r="F181" t="s">
        <v>12151</v>
      </c>
      <c r="G181" t="s">
        <v>12152</v>
      </c>
      <c r="H181">
        <v>2009</v>
      </c>
      <c r="I181" t="s">
        <v>7825</v>
      </c>
      <c r="J181" t="s">
        <v>22</v>
      </c>
      <c r="K181">
        <v>10</v>
      </c>
      <c r="L181" t="s">
        <v>12150</v>
      </c>
      <c r="M181" t="s">
        <v>24</v>
      </c>
    </row>
    <row r="182" spans="1:13">
      <c r="A182">
        <f t="shared" si="2"/>
        <v>180</v>
      </c>
      <c r="B182" t="s">
        <v>596</v>
      </c>
      <c r="C182">
        <f>VLOOKUP(B182,[2]Sheet2!A$1:B$100,2,FALSE)</f>
        <v>18</v>
      </c>
      <c r="D182" t="s">
        <v>12153</v>
      </c>
      <c r="F182" t="s">
        <v>12154</v>
      </c>
      <c r="G182" t="s">
        <v>12155</v>
      </c>
      <c r="H182">
        <v>1981</v>
      </c>
      <c r="J182" t="s">
        <v>102</v>
      </c>
      <c r="K182">
        <v>5</v>
      </c>
      <c r="M182" t="s">
        <v>34</v>
      </c>
    </row>
    <row r="183" spans="1:13">
      <c r="A183">
        <f t="shared" si="2"/>
        <v>181</v>
      </c>
      <c r="B183" t="s">
        <v>1660</v>
      </c>
      <c r="C183">
        <f>VLOOKUP(B183,[2]Sheet2!A$1:B$100,2,FALSE)</f>
        <v>19</v>
      </c>
      <c r="D183" t="s">
        <v>12156</v>
      </c>
      <c r="E183" t="s">
        <v>12157</v>
      </c>
      <c r="F183" t="s">
        <v>12158</v>
      </c>
      <c r="G183" t="s">
        <v>9342</v>
      </c>
      <c r="H183">
        <v>2011</v>
      </c>
      <c r="I183" t="s">
        <v>11507</v>
      </c>
      <c r="J183" t="s">
        <v>22</v>
      </c>
      <c r="K183">
        <v>7</v>
      </c>
      <c r="L183" t="s">
        <v>12159</v>
      </c>
    </row>
    <row r="184" spans="1:13">
      <c r="A184">
        <f t="shared" si="2"/>
        <v>182</v>
      </c>
      <c r="B184" t="s">
        <v>1660</v>
      </c>
      <c r="C184">
        <f>VLOOKUP(B184,[2]Sheet2!A$1:B$100,2,FALSE)</f>
        <v>19</v>
      </c>
      <c r="D184" t="s">
        <v>12160</v>
      </c>
      <c r="F184" t="s">
        <v>12161</v>
      </c>
      <c r="G184" t="s">
        <v>12162</v>
      </c>
      <c r="H184">
        <v>1983</v>
      </c>
      <c r="J184" t="s">
        <v>12136</v>
      </c>
      <c r="K184">
        <v>5</v>
      </c>
      <c r="M184" t="s">
        <v>34</v>
      </c>
    </row>
    <row r="185" spans="1:13">
      <c r="A185">
        <f t="shared" si="2"/>
        <v>183</v>
      </c>
      <c r="B185" t="s">
        <v>1660</v>
      </c>
      <c r="C185">
        <f>VLOOKUP(B185,[2]Sheet2!A$1:B$100,2,FALSE)</f>
        <v>19</v>
      </c>
      <c r="D185" t="s">
        <v>12163</v>
      </c>
      <c r="E185" t="s">
        <v>12164</v>
      </c>
      <c r="F185" t="s">
        <v>12165</v>
      </c>
      <c r="G185" t="s">
        <v>8568</v>
      </c>
      <c r="H185">
        <v>2011</v>
      </c>
      <c r="I185" t="s">
        <v>97</v>
      </c>
      <c r="J185" t="s">
        <v>22</v>
      </c>
      <c r="K185">
        <v>5</v>
      </c>
    </row>
    <row r="186" spans="1:13">
      <c r="A186">
        <f t="shared" si="2"/>
        <v>184</v>
      </c>
      <c r="B186" t="s">
        <v>1660</v>
      </c>
      <c r="C186">
        <f>VLOOKUP(B186,[2]Sheet2!A$1:B$100,2,FALSE)</f>
        <v>19</v>
      </c>
      <c r="D186" t="s">
        <v>12166</v>
      </c>
      <c r="E186" t="s">
        <v>12167</v>
      </c>
      <c r="F186" t="s">
        <v>12168</v>
      </c>
      <c r="G186" t="s">
        <v>10318</v>
      </c>
      <c r="H186">
        <v>2002</v>
      </c>
      <c r="I186" t="s">
        <v>12004</v>
      </c>
      <c r="J186" t="s">
        <v>22</v>
      </c>
      <c r="K186">
        <v>5</v>
      </c>
    </row>
    <row r="187" spans="1:13">
      <c r="A187">
        <f t="shared" si="2"/>
        <v>185</v>
      </c>
      <c r="B187" t="s">
        <v>1660</v>
      </c>
      <c r="C187">
        <f>VLOOKUP(B187,[2]Sheet2!A$1:B$100,2,FALSE)</f>
        <v>19</v>
      </c>
      <c r="D187" t="s">
        <v>12169</v>
      </c>
      <c r="E187" t="s">
        <v>12170</v>
      </c>
      <c r="F187" t="s">
        <v>12171</v>
      </c>
      <c r="H187">
        <v>1982</v>
      </c>
      <c r="I187" t="s">
        <v>4715</v>
      </c>
      <c r="J187" t="s">
        <v>167</v>
      </c>
      <c r="K187">
        <v>5</v>
      </c>
      <c r="M187" t="s">
        <v>34</v>
      </c>
    </row>
    <row r="188" spans="1:13">
      <c r="A188">
        <f t="shared" si="2"/>
        <v>186</v>
      </c>
      <c r="B188" t="s">
        <v>1660</v>
      </c>
      <c r="C188">
        <f>VLOOKUP(B188,[2]Sheet2!A$1:B$100,2,FALSE)</f>
        <v>19</v>
      </c>
      <c r="D188" t="s">
        <v>12172</v>
      </c>
      <c r="E188" t="s">
        <v>12173</v>
      </c>
      <c r="F188" t="s">
        <v>12174</v>
      </c>
      <c r="G188" t="s">
        <v>12175</v>
      </c>
      <c r="H188">
        <v>2009</v>
      </c>
      <c r="I188" t="s">
        <v>8921</v>
      </c>
      <c r="J188" t="s">
        <v>22</v>
      </c>
      <c r="K188">
        <v>7</v>
      </c>
      <c r="L188" t="s">
        <v>12173</v>
      </c>
      <c r="M188" t="s">
        <v>24</v>
      </c>
    </row>
    <row r="189" spans="1:13">
      <c r="A189">
        <f t="shared" si="2"/>
        <v>187</v>
      </c>
      <c r="B189" t="s">
        <v>1660</v>
      </c>
      <c r="C189">
        <f>VLOOKUP(B189,[2]Sheet2!A$1:B$100,2,FALSE)</f>
        <v>19</v>
      </c>
      <c r="D189" t="s">
        <v>12176</v>
      </c>
      <c r="F189" t="s">
        <v>8324</v>
      </c>
      <c r="G189" t="s">
        <v>12177</v>
      </c>
      <c r="H189">
        <v>1993</v>
      </c>
      <c r="J189" t="s">
        <v>102</v>
      </c>
      <c r="K189">
        <v>5</v>
      </c>
      <c r="M189" t="s">
        <v>34</v>
      </c>
    </row>
    <row r="190" spans="1:13">
      <c r="A190">
        <f t="shared" si="2"/>
        <v>188</v>
      </c>
      <c r="B190" t="s">
        <v>1660</v>
      </c>
      <c r="C190">
        <f>VLOOKUP(B190,[2]Sheet2!A$1:B$100,2,FALSE)</f>
        <v>19</v>
      </c>
      <c r="D190" t="s">
        <v>12178</v>
      </c>
      <c r="F190" t="s">
        <v>12179</v>
      </c>
      <c r="G190" t="s">
        <v>12180</v>
      </c>
      <c r="H190">
        <v>1983</v>
      </c>
      <c r="J190" t="s">
        <v>102</v>
      </c>
      <c r="K190">
        <v>7</v>
      </c>
      <c r="M190" t="s">
        <v>34</v>
      </c>
    </row>
    <row r="191" spans="1:13">
      <c r="A191">
        <f t="shared" si="2"/>
        <v>189</v>
      </c>
      <c r="B191" t="s">
        <v>1660</v>
      </c>
      <c r="C191">
        <f>VLOOKUP(B191,[2]Sheet2!A$1:B$100,2,FALSE)</f>
        <v>19</v>
      </c>
      <c r="D191" t="s">
        <v>12181</v>
      </c>
      <c r="F191" t="s">
        <v>12182</v>
      </c>
      <c r="G191" t="s">
        <v>12183</v>
      </c>
      <c r="H191">
        <v>1996</v>
      </c>
      <c r="J191" t="s">
        <v>12136</v>
      </c>
      <c r="K191">
        <v>5</v>
      </c>
      <c r="M191" t="s">
        <v>34</v>
      </c>
    </row>
    <row r="192" spans="1:13">
      <c r="A192">
        <f t="shared" si="2"/>
        <v>190</v>
      </c>
      <c r="B192" t="s">
        <v>1660</v>
      </c>
      <c r="C192">
        <f>VLOOKUP(B192,[2]Sheet2!A$1:B$100,2,FALSE)</f>
        <v>19</v>
      </c>
      <c r="D192" t="s">
        <v>12184</v>
      </c>
      <c r="E192" t="s">
        <v>12185</v>
      </c>
      <c r="F192" t="s">
        <v>12186</v>
      </c>
      <c r="G192" t="s">
        <v>12187</v>
      </c>
      <c r="H192">
        <v>2007</v>
      </c>
      <c r="I192" t="s">
        <v>12188</v>
      </c>
      <c r="J192" t="s">
        <v>167</v>
      </c>
      <c r="K192">
        <v>4</v>
      </c>
      <c r="L192" t="s">
        <v>12185</v>
      </c>
      <c r="M192" t="s">
        <v>24</v>
      </c>
    </row>
    <row r="193" spans="1:13">
      <c r="A193">
        <f t="shared" si="2"/>
        <v>191</v>
      </c>
      <c r="B193" t="s">
        <v>4708</v>
      </c>
      <c r="C193">
        <f>VLOOKUP(B193,[2]Sheet2!A$1:B$100,2,FALSE)</f>
        <v>20</v>
      </c>
      <c r="D193" t="s">
        <v>12189</v>
      </c>
      <c r="E193" t="s">
        <v>12190</v>
      </c>
      <c r="F193" t="s">
        <v>12191</v>
      </c>
      <c r="G193" t="s">
        <v>20</v>
      </c>
      <c r="H193">
        <v>2011</v>
      </c>
      <c r="I193" t="s">
        <v>5922</v>
      </c>
      <c r="J193" t="s">
        <v>22</v>
      </c>
      <c r="K193">
        <v>8</v>
      </c>
      <c r="L193" t="s">
        <v>12192</v>
      </c>
    </row>
    <row r="194" spans="1:13">
      <c r="A194">
        <f t="shared" si="2"/>
        <v>192</v>
      </c>
      <c r="B194" t="s">
        <v>4708</v>
      </c>
      <c r="C194">
        <f>VLOOKUP(B194,[2]Sheet2!A$1:B$100,2,FALSE)</f>
        <v>20</v>
      </c>
      <c r="D194" t="s">
        <v>12193</v>
      </c>
      <c r="E194" t="s">
        <v>12194</v>
      </c>
      <c r="F194" t="s">
        <v>12195</v>
      </c>
      <c r="G194" t="s">
        <v>12196</v>
      </c>
      <c r="H194">
        <v>2010</v>
      </c>
      <c r="I194" t="s">
        <v>12009</v>
      </c>
      <c r="J194" t="s">
        <v>102</v>
      </c>
      <c r="K194">
        <v>5</v>
      </c>
      <c r="L194" t="s">
        <v>12194</v>
      </c>
      <c r="M194" t="s">
        <v>24</v>
      </c>
    </row>
    <row r="195" spans="1:13">
      <c r="A195">
        <f t="shared" si="2"/>
        <v>193</v>
      </c>
      <c r="B195" t="s">
        <v>4708</v>
      </c>
      <c r="C195">
        <f>VLOOKUP(B195,[2]Sheet2!A$1:B$100,2,FALSE)</f>
        <v>20</v>
      </c>
      <c r="D195" t="s">
        <v>12197</v>
      </c>
      <c r="E195" t="s">
        <v>12198</v>
      </c>
      <c r="F195" t="s">
        <v>12199</v>
      </c>
      <c r="G195" t="s">
        <v>12200</v>
      </c>
      <c r="H195">
        <v>2013</v>
      </c>
      <c r="I195" t="s">
        <v>863</v>
      </c>
      <c r="J195" t="s">
        <v>22</v>
      </c>
      <c r="K195">
        <v>8</v>
      </c>
    </row>
    <row r="196" spans="1:13">
      <c r="A196">
        <f t="shared" si="2"/>
        <v>194</v>
      </c>
      <c r="B196" t="s">
        <v>4708</v>
      </c>
      <c r="C196">
        <f>VLOOKUP(B196,[2]Sheet2!A$1:B$100,2,FALSE)</f>
        <v>20</v>
      </c>
      <c r="D196" t="s">
        <v>12201</v>
      </c>
      <c r="E196" t="s">
        <v>12202</v>
      </c>
      <c r="F196" t="s">
        <v>12203</v>
      </c>
      <c r="G196" t="s">
        <v>1491</v>
      </c>
      <c r="H196">
        <v>2008</v>
      </c>
      <c r="I196" t="s">
        <v>97</v>
      </c>
      <c r="J196" t="s">
        <v>22</v>
      </c>
      <c r="K196">
        <v>9</v>
      </c>
    </row>
    <row r="197" spans="1:13">
      <c r="A197">
        <f t="shared" ref="A197:A260" si="3">A196+1</f>
        <v>195</v>
      </c>
      <c r="B197" t="s">
        <v>4708</v>
      </c>
      <c r="C197">
        <f>VLOOKUP(B197,[2]Sheet2!A$1:B$100,2,FALSE)</f>
        <v>20</v>
      </c>
      <c r="D197" t="s">
        <v>12204</v>
      </c>
      <c r="F197" t="s">
        <v>12205</v>
      </c>
      <c r="G197" t="s">
        <v>12206</v>
      </c>
      <c r="H197">
        <v>2000</v>
      </c>
      <c r="I197" t="s">
        <v>12207</v>
      </c>
      <c r="J197" t="s">
        <v>4626</v>
      </c>
      <c r="K197">
        <v>5</v>
      </c>
      <c r="M197" t="s">
        <v>34</v>
      </c>
    </row>
    <row r="198" spans="1:13">
      <c r="A198">
        <f t="shared" si="3"/>
        <v>196</v>
      </c>
      <c r="B198" t="s">
        <v>4708</v>
      </c>
      <c r="C198">
        <f>VLOOKUP(B198,[2]Sheet2!A$1:B$100,2,FALSE)</f>
        <v>20</v>
      </c>
      <c r="D198" t="s">
        <v>12208</v>
      </c>
      <c r="F198" t="s">
        <v>7472</v>
      </c>
      <c r="G198" t="s">
        <v>12209</v>
      </c>
      <c r="H198">
        <v>2003</v>
      </c>
      <c r="J198" t="s">
        <v>167</v>
      </c>
      <c r="K198">
        <v>5</v>
      </c>
      <c r="M198" t="s">
        <v>34</v>
      </c>
    </row>
    <row r="199" spans="1:13">
      <c r="A199">
        <f t="shared" si="3"/>
        <v>197</v>
      </c>
      <c r="B199" t="s">
        <v>4708</v>
      </c>
      <c r="C199">
        <f>VLOOKUP(B199,[2]Sheet2!A$1:B$100,2,FALSE)</f>
        <v>20</v>
      </c>
      <c r="D199" t="s">
        <v>12210</v>
      </c>
      <c r="F199" t="s">
        <v>12211</v>
      </c>
      <c r="G199" t="s">
        <v>12212</v>
      </c>
      <c r="H199">
        <v>1997</v>
      </c>
      <c r="J199" t="s">
        <v>102</v>
      </c>
      <c r="K199">
        <v>5</v>
      </c>
      <c r="M199" t="s">
        <v>34</v>
      </c>
    </row>
    <row r="200" spans="1:13">
      <c r="A200">
        <f t="shared" si="3"/>
        <v>198</v>
      </c>
      <c r="B200" t="s">
        <v>4708</v>
      </c>
      <c r="C200">
        <f>VLOOKUP(B200,[2]Sheet2!A$1:B$100,2,FALSE)</f>
        <v>20</v>
      </c>
      <c r="D200" t="s">
        <v>12213</v>
      </c>
      <c r="F200" t="s">
        <v>12214</v>
      </c>
      <c r="G200" t="s">
        <v>12215</v>
      </c>
      <c r="H200">
        <v>2011</v>
      </c>
      <c r="J200" t="s">
        <v>22</v>
      </c>
      <c r="K200">
        <v>5</v>
      </c>
      <c r="M200" t="s">
        <v>34</v>
      </c>
    </row>
    <row r="201" spans="1:13">
      <c r="A201">
        <f t="shared" si="3"/>
        <v>199</v>
      </c>
      <c r="B201" t="s">
        <v>4708</v>
      </c>
      <c r="C201">
        <f>VLOOKUP(B201,[2]Sheet2!A$1:B$100,2,FALSE)</f>
        <v>20</v>
      </c>
      <c r="D201" t="s">
        <v>12216</v>
      </c>
      <c r="F201" t="s">
        <v>12217</v>
      </c>
      <c r="G201" t="s">
        <v>12218</v>
      </c>
      <c r="H201">
        <v>2003</v>
      </c>
      <c r="J201" t="s">
        <v>102</v>
      </c>
      <c r="K201">
        <v>5</v>
      </c>
      <c r="M201" t="s">
        <v>34</v>
      </c>
    </row>
    <row r="202" spans="1:13">
      <c r="A202">
        <f t="shared" si="3"/>
        <v>200</v>
      </c>
      <c r="B202" t="s">
        <v>4708</v>
      </c>
      <c r="C202">
        <f>VLOOKUP(B202,[2]Sheet2!A$1:B$100,2,FALSE)</f>
        <v>20</v>
      </c>
      <c r="D202" t="s">
        <v>12219</v>
      </c>
      <c r="F202" t="s">
        <v>12220</v>
      </c>
      <c r="G202" t="s">
        <v>12221</v>
      </c>
      <c r="H202">
        <v>1992</v>
      </c>
      <c r="I202" t="s">
        <v>12222</v>
      </c>
      <c r="J202" t="s">
        <v>22</v>
      </c>
      <c r="K202">
        <v>5</v>
      </c>
      <c r="M202" t="s">
        <v>34</v>
      </c>
    </row>
    <row r="203" spans="1:13">
      <c r="A203">
        <f t="shared" si="3"/>
        <v>201</v>
      </c>
      <c r="B203" t="s">
        <v>678</v>
      </c>
      <c r="C203">
        <f>VLOOKUP(B203,[2]Sheet2!A$1:B$100,2,FALSE)</f>
        <v>21</v>
      </c>
      <c r="D203" t="s">
        <v>12223</v>
      </c>
      <c r="F203" t="s">
        <v>12224</v>
      </c>
      <c r="G203" t="s">
        <v>12225</v>
      </c>
      <c r="H203">
        <v>2011</v>
      </c>
      <c r="J203" t="s">
        <v>102</v>
      </c>
      <c r="K203">
        <v>6</v>
      </c>
      <c r="M203" t="s">
        <v>34</v>
      </c>
    </row>
    <row r="204" spans="1:13">
      <c r="A204">
        <f t="shared" si="3"/>
        <v>202</v>
      </c>
      <c r="B204" t="s">
        <v>678</v>
      </c>
      <c r="C204">
        <f>VLOOKUP(B204,[2]Sheet2!A$1:B$100,2,FALSE)</f>
        <v>21</v>
      </c>
      <c r="D204" t="s">
        <v>12226</v>
      </c>
      <c r="F204" t="s">
        <v>12227</v>
      </c>
      <c r="G204" t="s">
        <v>12228</v>
      </c>
      <c r="H204">
        <v>2006</v>
      </c>
      <c r="J204" t="s">
        <v>102</v>
      </c>
      <c r="K204">
        <v>5</v>
      </c>
      <c r="M204" t="s">
        <v>34</v>
      </c>
    </row>
    <row r="205" spans="1:13">
      <c r="A205">
        <f t="shared" si="3"/>
        <v>203</v>
      </c>
      <c r="B205" t="s">
        <v>678</v>
      </c>
      <c r="C205">
        <f>VLOOKUP(B205,[2]Sheet2!A$1:B$100,2,FALSE)</f>
        <v>21</v>
      </c>
      <c r="D205" t="s">
        <v>12229</v>
      </c>
      <c r="F205" t="s">
        <v>11029</v>
      </c>
      <c r="G205" t="s">
        <v>12230</v>
      </c>
      <c r="H205">
        <v>1964</v>
      </c>
      <c r="J205" t="s">
        <v>102</v>
      </c>
      <c r="K205">
        <v>5</v>
      </c>
      <c r="M205" t="s">
        <v>34</v>
      </c>
    </row>
    <row r="206" spans="1:13">
      <c r="A206">
        <f t="shared" si="3"/>
        <v>204</v>
      </c>
      <c r="B206" t="s">
        <v>678</v>
      </c>
      <c r="C206">
        <f>VLOOKUP(B206,[2]Sheet2!A$1:B$100,2,FALSE)</f>
        <v>21</v>
      </c>
      <c r="D206" t="s">
        <v>12231</v>
      </c>
      <c r="F206" t="s">
        <v>7610</v>
      </c>
      <c r="H206">
        <v>2003</v>
      </c>
      <c r="J206" t="s">
        <v>167</v>
      </c>
      <c r="K206">
        <v>5</v>
      </c>
      <c r="M206" t="s">
        <v>34</v>
      </c>
    </row>
    <row r="207" spans="1:13">
      <c r="A207">
        <f t="shared" si="3"/>
        <v>205</v>
      </c>
      <c r="B207" t="s">
        <v>678</v>
      </c>
      <c r="C207">
        <f>VLOOKUP(B207,[2]Sheet2!A$1:B$100,2,FALSE)</f>
        <v>21</v>
      </c>
      <c r="D207" t="s">
        <v>12232</v>
      </c>
      <c r="F207" t="s">
        <v>7472</v>
      </c>
      <c r="H207">
        <v>2000</v>
      </c>
      <c r="J207" t="s">
        <v>167</v>
      </c>
      <c r="K207">
        <v>5</v>
      </c>
      <c r="M207" t="s">
        <v>34</v>
      </c>
    </row>
    <row r="208" spans="1:13">
      <c r="A208">
        <f t="shared" si="3"/>
        <v>206</v>
      </c>
      <c r="B208" t="s">
        <v>678</v>
      </c>
      <c r="C208">
        <f>VLOOKUP(B208,[2]Sheet2!A$1:B$100,2,FALSE)</f>
        <v>21</v>
      </c>
      <c r="D208" t="s">
        <v>12233</v>
      </c>
      <c r="F208" t="s">
        <v>12161</v>
      </c>
      <c r="G208" t="s">
        <v>12234</v>
      </c>
      <c r="H208">
        <v>1987</v>
      </c>
      <c r="J208" t="s">
        <v>102</v>
      </c>
      <c r="K208">
        <v>5</v>
      </c>
      <c r="M208" t="s">
        <v>34</v>
      </c>
    </row>
    <row r="209" spans="1:13">
      <c r="A209">
        <f t="shared" si="3"/>
        <v>207</v>
      </c>
      <c r="B209" t="s">
        <v>678</v>
      </c>
      <c r="C209">
        <f>VLOOKUP(B209,[2]Sheet2!A$1:B$100,2,FALSE)</f>
        <v>21</v>
      </c>
      <c r="D209" t="s">
        <v>12235</v>
      </c>
      <c r="E209" t="s">
        <v>12236</v>
      </c>
      <c r="F209" t="s">
        <v>10229</v>
      </c>
      <c r="G209" t="s">
        <v>10230</v>
      </c>
      <c r="H209">
        <v>2007</v>
      </c>
      <c r="I209" t="s">
        <v>8921</v>
      </c>
      <c r="J209" t="s">
        <v>22</v>
      </c>
      <c r="K209">
        <v>8</v>
      </c>
      <c r="L209" t="s">
        <v>12236</v>
      </c>
      <c r="M209" t="s">
        <v>24</v>
      </c>
    </row>
    <row r="210" spans="1:13">
      <c r="A210">
        <f t="shared" si="3"/>
        <v>208</v>
      </c>
      <c r="B210" t="s">
        <v>678</v>
      </c>
      <c r="C210">
        <f>VLOOKUP(B210,[2]Sheet2!A$1:B$100,2,FALSE)</f>
        <v>21</v>
      </c>
      <c r="D210" t="s">
        <v>12237</v>
      </c>
      <c r="E210" t="s">
        <v>12238</v>
      </c>
      <c r="F210" t="s">
        <v>12239</v>
      </c>
      <c r="G210" t="s">
        <v>12240</v>
      </c>
      <c r="H210">
        <v>2008</v>
      </c>
      <c r="I210" t="s">
        <v>12241</v>
      </c>
      <c r="J210" t="s">
        <v>167</v>
      </c>
      <c r="K210">
        <v>10</v>
      </c>
      <c r="L210" t="s">
        <v>12238</v>
      </c>
      <c r="M210" t="s">
        <v>24</v>
      </c>
    </row>
    <row r="211" spans="1:13">
      <c r="A211">
        <f t="shared" si="3"/>
        <v>209</v>
      </c>
      <c r="B211" t="s">
        <v>678</v>
      </c>
      <c r="C211">
        <f>VLOOKUP(B211,[2]Sheet2!A$1:B$100,2,FALSE)</f>
        <v>21</v>
      </c>
      <c r="D211" t="s">
        <v>12242</v>
      </c>
      <c r="E211" t="s">
        <v>12243</v>
      </c>
      <c r="F211" t="s">
        <v>12244</v>
      </c>
      <c r="G211" t="s">
        <v>12245</v>
      </c>
      <c r="H211">
        <v>2012</v>
      </c>
      <c r="I211" t="s">
        <v>97</v>
      </c>
      <c r="J211" t="s">
        <v>22</v>
      </c>
      <c r="K211">
        <v>4</v>
      </c>
      <c r="L211" t="s">
        <v>12243</v>
      </c>
      <c r="M211" t="s">
        <v>1717</v>
      </c>
    </row>
    <row r="212" spans="1:13">
      <c r="A212">
        <f t="shared" si="3"/>
        <v>210</v>
      </c>
      <c r="B212" t="s">
        <v>678</v>
      </c>
      <c r="C212">
        <f>VLOOKUP(B212,[2]Sheet2!A$1:B$100,2,FALSE)</f>
        <v>21</v>
      </c>
      <c r="D212" t="s">
        <v>12246</v>
      </c>
      <c r="E212" t="s">
        <v>12247</v>
      </c>
      <c r="F212" t="s">
        <v>12248</v>
      </c>
      <c r="G212" t="s">
        <v>12249</v>
      </c>
      <c r="H212">
        <v>2011</v>
      </c>
      <c r="I212" t="s">
        <v>863</v>
      </c>
      <c r="J212" t="s">
        <v>22</v>
      </c>
      <c r="K212">
        <v>8</v>
      </c>
    </row>
    <row r="213" spans="1:13">
      <c r="A213">
        <f t="shared" si="3"/>
        <v>211</v>
      </c>
      <c r="B213" t="s">
        <v>459</v>
      </c>
      <c r="C213">
        <f>VLOOKUP(B213,[2]Sheet2!A$1:B$100,2,FALSE)</f>
        <v>22</v>
      </c>
      <c r="D213" t="s">
        <v>12250</v>
      </c>
      <c r="E213" t="s">
        <v>12251</v>
      </c>
      <c r="F213" t="s">
        <v>12252</v>
      </c>
      <c r="G213" t="s">
        <v>12253</v>
      </c>
      <c r="H213">
        <v>1976</v>
      </c>
      <c r="I213" t="s">
        <v>1466</v>
      </c>
      <c r="J213" t="s">
        <v>102</v>
      </c>
      <c r="K213">
        <v>4</v>
      </c>
    </row>
    <row r="214" spans="1:13">
      <c r="A214">
        <f t="shared" si="3"/>
        <v>212</v>
      </c>
      <c r="B214" t="s">
        <v>459</v>
      </c>
      <c r="C214">
        <f>VLOOKUP(B214,[2]Sheet2!A$1:B$100,2,FALSE)</f>
        <v>22</v>
      </c>
      <c r="D214" t="s">
        <v>12254</v>
      </c>
      <c r="F214" t="s">
        <v>12255</v>
      </c>
      <c r="G214" t="s">
        <v>12256</v>
      </c>
      <c r="H214">
        <v>1973</v>
      </c>
      <c r="J214" t="s">
        <v>22</v>
      </c>
      <c r="K214">
        <v>4</v>
      </c>
      <c r="M214" t="s">
        <v>34</v>
      </c>
    </row>
    <row r="215" spans="1:13">
      <c r="A215">
        <f t="shared" si="3"/>
        <v>213</v>
      </c>
      <c r="B215" t="s">
        <v>459</v>
      </c>
      <c r="C215">
        <f>VLOOKUP(B215,[2]Sheet2!A$1:B$100,2,FALSE)</f>
        <v>22</v>
      </c>
      <c r="D215" t="s">
        <v>12257</v>
      </c>
      <c r="E215" t="s">
        <v>12258</v>
      </c>
      <c r="F215" t="s">
        <v>12259</v>
      </c>
      <c r="G215" t="s">
        <v>12260</v>
      </c>
      <c r="H215" t="s">
        <v>12261</v>
      </c>
      <c r="I215" t="s">
        <v>4862</v>
      </c>
      <c r="J215" t="s">
        <v>4344</v>
      </c>
      <c r="K215">
        <v>7</v>
      </c>
    </row>
    <row r="216" spans="1:13">
      <c r="A216">
        <f t="shared" si="3"/>
        <v>214</v>
      </c>
      <c r="B216" t="s">
        <v>459</v>
      </c>
      <c r="C216">
        <f>VLOOKUP(B216,[2]Sheet2!A$1:B$100,2,FALSE)</f>
        <v>22</v>
      </c>
      <c r="D216" t="s">
        <v>12262</v>
      </c>
      <c r="F216" t="s">
        <v>12263</v>
      </c>
      <c r="G216" t="s">
        <v>12264</v>
      </c>
      <c r="H216">
        <v>1993</v>
      </c>
      <c r="J216" t="s">
        <v>102</v>
      </c>
      <c r="K216">
        <v>4</v>
      </c>
      <c r="M216" t="s">
        <v>34</v>
      </c>
    </row>
    <row r="217" spans="1:13">
      <c r="A217">
        <f t="shared" si="3"/>
        <v>215</v>
      </c>
      <c r="B217" t="s">
        <v>459</v>
      </c>
      <c r="C217">
        <f>VLOOKUP(B217,[2]Sheet2!A$1:B$100,2,FALSE)</f>
        <v>22</v>
      </c>
      <c r="D217" t="s">
        <v>12265</v>
      </c>
      <c r="E217" t="s">
        <v>12266</v>
      </c>
      <c r="F217" t="s">
        <v>12267</v>
      </c>
      <c r="G217" t="s">
        <v>8611</v>
      </c>
      <c r="H217">
        <v>2013</v>
      </c>
      <c r="I217" t="s">
        <v>97</v>
      </c>
      <c r="J217" t="s">
        <v>22</v>
      </c>
      <c r="K217">
        <v>5</v>
      </c>
      <c r="L217" t="s">
        <v>12268</v>
      </c>
    </row>
    <row r="218" spans="1:13">
      <c r="A218">
        <f t="shared" si="3"/>
        <v>216</v>
      </c>
      <c r="B218" t="s">
        <v>459</v>
      </c>
      <c r="C218">
        <f>VLOOKUP(B218,[2]Sheet2!A$1:B$100,2,FALSE)</f>
        <v>22</v>
      </c>
      <c r="D218" t="s">
        <v>12269</v>
      </c>
      <c r="E218" t="s">
        <v>12270</v>
      </c>
      <c r="F218" t="s">
        <v>12271</v>
      </c>
      <c r="G218" t="s">
        <v>4337</v>
      </c>
      <c r="H218">
        <v>1996</v>
      </c>
      <c r="I218" t="s">
        <v>5109</v>
      </c>
      <c r="J218" t="s">
        <v>22</v>
      </c>
      <c r="K218">
        <v>4</v>
      </c>
    </row>
    <row r="219" spans="1:13">
      <c r="A219">
        <f t="shared" si="3"/>
        <v>217</v>
      </c>
      <c r="B219" t="s">
        <v>459</v>
      </c>
      <c r="C219">
        <f>VLOOKUP(B219,[2]Sheet2!A$1:B$100,2,FALSE)</f>
        <v>22</v>
      </c>
      <c r="D219" t="s">
        <v>12272</v>
      </c>
      <c r="E219" t="s">
        <v>12273</v>
      </c>
      <c r="F219" t="s">
        <v>8722</v>
      </c>
      <c r="G219" t="s">
        <v>8281</v>
      </c>
      <c r="H219">
        <v>1988</v>
      </c>
      <c r="I219" t="s">
        <v>1466</v>
      </c>
      <c r="J219" t="s">
        <v>22</v>
      </c>
      <c r="K219">
        <v>4</v>
      </c>
    </row>
    <row r="220" spans="1:13">
      <c r="A220">
        <f t="shared" si="3"/>
        <v>218</v>
      </c>
      <c r="B220" t="s">
        <v>459</v>
      </c>
      <c r="C220">
        <f>VLOOKUP(B220,[2]Sheet2!A$1:B$100,2,FALSE)</f>
        <v>22</v>
      </c>
      <c r="D220" t="s">
        <v>12274</v>
      </c>
      <c r="F220" t="s">
        <v>12275</v>
      </c>
      <c r="G220" t="s">
        <v>12276</v>
      </c>
      <c r="H220">
        <v>2013</v>
      </c>
      <c r="J220" t="s">
        <v>167</v>
      </c>
      <c r="K220">
        <v>6</v>
      </c>
      <c r="M220" t="s">
        <v>34</v>
      </c>
    </row>
    <row r="221" spans="1:13">
      <c r="A221">
        <f t="shared" si="3"/>
        <v>219</v>
      </c>
      <c r="B221" t="s">
        <v>459</v>
      </c>
      <c r="C221">
        <f>VLOOKUP(B221,[2]Sheet2!A$1:B$100,2,FALSE)</f>
        <v>22</v>
      </c>
      <c r="D221" t="s">
        <v>12277</v>
      </c>
      <c r="F221" t="s">
        <v>12278</v>
      </c>
      <c r="G221" t="s">
        <v>12279</v>
      </c>
      <c r="H221">
        <v>2013</v>
      </c>
      <c r="J221" t="s">
        <v>102</v>
      </c>
      <c r="K221">
        <v>6</v>
      </c>
      <c r="M221" t="s">
        <v>34</v>
      </c>
    </row>
    <row r="222" spans="1:13">
      <c r="A222">
        <f t="shared" si="3"/>
        <v>220</v>
      </c>
      <c r="B222" t="s">
        <v>459</v>
      </c>
      <c r="C222">
        <f>VLOOKUP(B222,[2]Sheet2!A$1:B$100,2,FALSE)</f>
        <v>22</v>
      </c>
      <c r="D222" t="s">
        <v>12280</v>
      </c>
      <c r="E222" t="s">
        <v>12281</v>
      </c>
      <c r="F222" t="s">
        <v>12282</v>
      </c>
      <c r="G222" t="s">
        <v>3425</v>
      </c>
      <c r="H222">
        <v>2008</v>
      </c>
      <c r="I222" t="s">
        <v>535</v>
      </c>
      <c r="J222" t="s">
        <v>22</v>
      </c>
      <c r="K222">
        <v>4</v>
      </c>
      <c r="L222" t="s">
        <v>12283</v>
      </c>
    </row>
    <row r="223" spans="1:13">
      <c r="A223">
        <f t="shared" si="3"/>
        <v>221</v>
      </c>
      <c r="B223" t="s">
        <v>408</v>
      </c>
      <c r="C223">
        <f>VLOOKUP(B223,[2]Sheet2!A$1:B$100,2,FALSE)</f>
        <v>23</v>
      </c>
      <c r="D223" t="s">
        <v>12284</v>
      </c>
      <c r="F223" t="s">
        <v>12285</v>
      </c>
      <c r="G223" t="s">
        <v>12286</v>
      </c>
      <c r="H223">
        <v>2000</v>
      </c>
      <c r="J223" t="s">
        <v>102</v>
      </c>
      <c r="K223">
        <v>4</v>
      </c>
      <c r="M223" t="s">
        <v>34</v>
      </c>
    </row>
    <row r="224" spans="1:13">
      <c r="A224">
        <f t="shared" si="3"/>
        <v>222</v>
      </c>
      <c r="B224" t="s">
        <v>408</v>
      </c>
      <c r="C224">
        <f>VLOOKUP(B224,[2]Sheet2!A$1:B$100,2,FALSE)</f>
        <v>23</v>
      </c>
      <c r="D224" t="s">
        <v>12287</v>
      </c>
      <c r="F224" t="s">
        <v>12288</v>
      </c>
      <c r="G224" t="s">
        <v>12289</v>
      </c>
      <c r="H224">
        <v>1996</v>
      </c>
      <c r="J224" t="s">
        <v>102</v>
      </c>
      <c r="K224">
        <v>4</v>
      </c>
      <c r="M224" t="s">
        <v>34</v>
      </c>
    </row>
    <row r="225" spans="1:13">
      <c r="A225">
        <f t="shared" si="3"/>
        <v>223</v>
      </c>
      <c r="B225" t="s">
        <v>408</v>
      </c>
      <c r="C225">
        <f>VLOOKUP(B225,[2]Sheet2!A$1:B$100,2,FALSE)</f>
        <v>23</v>
      </c>
      <c r="D225" t="s">
        <v>12290</v>
      </c>
      <c r="E225" t="s">
        <v>12291</v>
      </c>
      <c r="F225" t="s">
        <v>12292</v>
      </c>
      <c r="G225" t="s">
        <v>12293</v>
      </c>
      <c r="H225">
        <v>2009</v>
      </c>
      <c r="I225" t="s">
        <v>535</v>
      </c>
      <c r="J225" t="s">
        <v>22</v>
      </c>
      <c r="K225">
        <v>4</v>
      </c>
    </row>
    <row r="226" spans="1:13">
      <c r="A226">
        <f t="shared" si="3"/>
        <v>224</v>
      </c>
      <c r="B226" t="s">
        <v>408</v>
      </c>
      <c r="C226">
        <f>VLOOKUP(B226,[2]Sheet2!A$1:B$100,2,FALSE)</f>
        <v>23</v>
      </c>
      <c r="D226" t="s">
        <v>12294</v>
      </c>
      <c r="E226" t="s">
        <v>12295</v>
      </c>
      <c r="F226" t="s">
        <v>12296</v>
      </c>
      <c r="G226" t="s">
        <v>12297</v>
      </c>
      <c r="H226">
        <v>2008</v>
      </c>
      <c r="I226" t="s">
        <v>12298</v>
      </c>
      <c r="J226" t="s">
        <v>22</v>
      </c>
      <c r="K226">
        <v>5</v>
      </c>
      <c r="L226" t="s">
        <v>12295</v>
      </c>
      <c r="M226" t="s">
        <v>24</v>
      </c>
    </row>
    <row r="227" spans="1:13">
      <c r="A227">
        <f t="shared" si="3"/>
        <v>225</v>
      </c>
      <c r="B227" t="s">
        <v>408</v>
      </c>
      <c r="C227">
        <f>VLOOKUP(B227,[2]Sheet2!A$1:B$100,2,FALSE)</f>
        <v>23</v>
      </c>
      <c r="D227" t="s">
        <v>12299</v>
      </c>
      <c r="E227" t="s">
        <v>12300</v>
      </c>
      <c r="F227" t="s">
        <v>12301</v>
      </c>
      <c r="G227" t="s">
        <v>12302</v>
      </c>
      <c r="H227">
        <v>2009</v>
      </c>
      <c r="I227" t="s">
        <v>863</v>
      </c>
      <c r="J227" t="s">
        <v>22</v>
      </c>
      <c r="K227">
        <v>4</v>
      </c>
    </row>
    <row r="228" spans="1:13">
      <c r="A228">
        <f t="shared" si="3"/>
        <v>226</v>
      </c>
      <c r="B228" t="s">
        <v>408</v>
      </c>
      <c r="C228">
        <f>VLOOKUP(B228,[2]Sheet2!A$1:B$100,2,FALSE)</f>
        <v>23</v>
      </c>
      <c r="D228" t="s">
        <v>12303</v>
      </c>
      <c r="E228" t="s">
        <v>12304</v>
      </c>
      <c r="F228" t="s">
        <v>12305</v>
      </c>
      <c r="G228" t="s">
        <v>12306</v>
      </c>
      <c r="H228">
        <v>2009</v>
      </c>
      <c r="I228" t="s">
        <v>12004</v>
      </c>
      <c r="J228" t="s">
        <v>22</v>
      </c>
      <c r="K228">
        <v>3</v>
      </c>
    </row>
    <row r="229" spans="1:13">
      <c r="A229">
        <f t="shared" si="3"/>
        <v>227</v>
      </c>
      <c r="B229" t="s">
        <v>408</v>
      </c>
      <c r="C229">
        <f>VLOOKUP(B229,[2]Sheet2!A$1:B$100,2,FALSE)</f>
        <v>23</v>
      </c>
      <c r="D229" t="s">
        <v>12307</v>
      </c>
      <c r="E229" t="s">
        <v>12308</v>
      </c>
      <c r="F229" t="s">
        <v>12309</v>
      </c>
      <c r="G229" t="s">
        <v>12310</v>
      </c>
      <c r="H229">
        <v>1988</v>
      </c>
      <c r="I229" t="s">
        <v>1466</v>
      </c>
      <c r="J229" t="s">
        <v>22</v>
      </c>
      <c r="K229">
        <v>5</v>
      </c>
    </row>
    <row r="230" spans="1:13">
      <c r="A230">
        <f t="shared" si="3"/>
        <v>228</v>
      </c>
      <c r="B230" t="s">
        <v>408</v>
      </c>
      <c r="C230">
        <f>VLOOKUP(B230,[2]Sheet2!A$1:B$100,2,FALSE)</f>
        <v>23</v>
      </c>
      <c r="D230" t="s">
        <v>12311</v>
      </c>
      <c r="E230" t="s">
        <v>12312</v>
      </c>
      <c r="F230" t="s">
        <v>12313</v>
      </c>
      <c r="G230" t="s">
        <v>12314</v>
      </c>
      <c r="H230">
        <v>2010</v>
      </c>
      <c r="I230" t="s">
        <v>4686</v>
      </c>
      <c r="J230" t="s">
        <v>22</v>
      </c>
      <c r="K230">
        <v>5</v>
      </c>
      <c r="M230" t="s">
        <v>34</v>
      </c>
    </row>
    <row r="231" spans="1:13">
      <c r="A231">
        <f t="shared" si="3"/>
        <v>229</v>
      </c>
      <c r="B231" t="s">
        <v>408</v>
      </c>
      <c r="C231">
        <f>VLOOKUP(B231,[2]Sheet2!A$1:B$100,2,FALSE)</f>
        <v>23</v>
      </c>
      <c r="D231" t="s">
        <v>12315</v>
      </c>
      <c r="F231" t="s">
        <v>12316</v>
      </c>
      <c r="G231" t="s">
        <v>12225</v>
      </c>
      <c r="H231">
        <v>2011</v>
      </c>
      <c r="J231" t="s">
        <v>102</v>
      </c>
      <c r="K231">
        <v>6</v>
      </c>
      <c r="M231" t="s">
        <v>34</v>
      </c>
    </row>
    <row r="232" spans="1:13">
      <c r="A232">
        <f t="shared" si="3"/>
        <v>230</v>
      </c>
      <c r="B232" t="s">
        <v>408</v>
      </c>
      <c r="C232">
        <f>VLOOKUP(B232,[2]Sheet2!A$1:B$100,2,FALSE)</f>
        <v>23</v>
      </c>
      <c r="D232" t="s">
        <v>12317</v>
      </c>
      <c r="F232" t="s">
        <v>12186</v>
      </c>
      <c r="J232" t="s">
        <v>167</v>
      </c>
      <c r="K232">
        <v>4</v>
      </c>
      <c r="M232" t="s">
        <v>34</v>
      </c>
    </row>
    <row r="233" spans="1:13">
      <c r="A233">
        <f t="shared" si="3"/>
        <v>231</v>
      </c>
      <c r="B233" t="s">
        <v>325</v>
      </c>
      <c r="C233">
        <f>VLOOKUP(B233,[2]Sheet2!A$1:B$100,2,FALSE)</f>
        <v>24</v>
      </c>
      <c r="D233" t="s">
        <v>12318</v>
      </c>
      <c r="F233" t="s">
        <v>12319</v>
      </c>
      <c r="G233" t="s">
        <v>12320</v>
      </c>
      <c r="H233">
        <v>2001</v>
      </c>
      <c r="I233" t="s">
        <v>12321</v>
      </c>
      <c r="J233" t="s">
        <v>4626</v>
      </c>
      <c r="K233">
        <v>4</v>
      </c>
      <c r="M233" t="s">
        <v>34</v>
      </c>
    </row>
    <row r="234" spans="1:13">
      <c r="A234">
        <f t="shared" si="3"/>
        <v>232</v>
      </c>
      <c r="B234" t="s">
        <v>325</v>
      </c>
      <c r="C234">
        <f>VLOOKUP(B234,[2]Sheet2!A$1:B$100,2,FALSE)</f>
        <v>24</v>
      </c>
      <c r="D234" t="s">
        <v>12322</v>
      </c>
      <c r="F234" t="s">
        <v>7472</v>
      </c>
      <c r="H234">
        <v>2000</v>
      </c>
      <c r="J234" t="s">
        <v>167</v>
      </c>
      <c r="K234">
        <v>4</v>
      </c>
      <c r="M234" t="s">
        <v>34</v>
      </c>
    </row>
    <row r="235" spans="1:13">
      <c r="A235">
        <f t="shared" si="3"/>
        <v>233</v>
      </c>
      <c r="B235" t="s">
        <v>325</v>
      </c>
      <c r="C235">
        <f>VLOOKUP(B235,[2]Sheet2!A$1:B$100,2,FALSE)</f>
        <v>24</v>
      </c>
      <c r="D235" t="s">
        <v>12323</v>
      </c>
      <c r="F235" t="s">
        <v>12324</v>
      </c>
      <c r="G235" t="s">
        <v>833</v>
      </c>
      <c r="H235">
        <v>2012</v>
      </c>
      <c r="J235" t="s">
        <v>22</v>
      </c>
      <c r="K235">
        <v>4</v>
      </c>
      <c r="M235" t="s">
        <v>34</v>
      </c>
    </row>
    <row r="236" spans="1:13">
      <c r="A236">
        <f t="shared" si="3"/>
        <v>234</v>
      </c>
      <c r="B236" t="s">
        <v>325</v>
      </c>
      <c r="C236">
        <f>VLOOKUP(B236,[2]Sheet2!A$1:B$100,2,FALSE)</f>
        <v>24</v>
      </c>
      <c r="D236" t="s">
        <v>12325</v>
      </c>
      <c r="F236" t="s">
        <v>8930</v>
      </c>
      <c r="G236" t="s">
        <v>12326</v>
      </c>
      <c r="H236">
        <v>1954</v>
      </c>
      <c r="J236" t="s">
        <v>22</v>
      </c>
      <c r="K236">
        <v>4</v>
      </c>
      <c r="M236" t="s">
        <v>34</v>
      </c>
    </row>
    <row r="237" spans="1:13">
      <c r="A237">
        <f t="shared" si="3"/>
        <v>235</v>
      </c>
      <c r="B237" t="s">
        <v>325</v>
      </c>
      <c r="C237">
        <f>VLOOKUP(B237,[2]Sheet2!A$1:B$100,2,FALSE)</f>
        <v>24</v>
      </c>
      <c r="D237" t="s">
        <v>12327</v>
      </c>
      <c r="F237" t="s">
        <v>12328</v>
      </c>
      <c r="G237" t="s">
        <v>12329</v>
      </c>
      <c r="H237">
        <v>2000</v>
      </c>
      <c r="J237" t="s">
        <v>22</v>
      </c>
      <c r="K237">
        <v>4</v>
      </c>
      <c r="M237" t="s">
        <v>34</v>
      </c>
    </row>
    <row r="238" spans="1:13">
      <c r="A238">
        <f t="shared" si="3"/>
        <v>236</v>
      </c>
      <c r="B238" t="s">
        <v>325</v>
      </c>
      <c r="C238">
        <f>VLOOKUP(B238,[2]Sheet2!A$1:B$100,2,FALSE)</f>
        <v>24</v>
      </c>
      <c r="D238" t="s">
        <v>12330</v>
      </c>
      <c r="F238" t="s">
        <v>12331</v>
      </c>
      <c r="G238" t="s">
        <v>12332</v>
      </c>
      <c r="H238">
        <v>2011</v>
      </c>
      <c r="J238" t="s">
        <v>167</v>
      </c>
      <c r="K238">
        <v>4</v>
      </c>
      <c r="M238" t="s">
        <v>34</v>
      </c>
    </row>
    <row r="239" spans="1:13">
      <c r="A239">
        <f t="shared" si="3"/>
        <v>237</v>
      </c>
      <c r="B239" t="s">
        <v>325</v>
      </c>
      <c r="C239">
        <f>VLOOKUP(B239,[2]Sheet2!A$1:B$100,2,FALSE)</f>
        <v>24</v>
      </c>
      <c r="D239" t="s">
        <v>12333</v>
      </c>
      <c r="F239" t="s">
        <v>12334</v>
      </c>
      <c r="G239" t="s">
        <v>12335</v>
      </c>
      <c r="H239">
        <v>2007</v>
      </c>
      <c r="J239" t="s">
        <v>167</v>
      </c>
      <c r="K239">
        <v>4</v>
      </c>
      <c r="M239" t="s">
        <v>34</v>
      </c>
    </row>
    <row r="240" spans="1:13">
      <c r="A240">
        <f t="shared" si="3"/>
        <v>238</v>
      </c>
      <c r="B240" t="s">
        <v>325</v>
      </c>
      <c r="C240">
        <f>VLOOKUP(B240,[2]Sheet2!A$1:B$100,2,FALSE)</f>
        <v>24</v>
      </c>
      <c r="D240" t="s">
        <v>12336</v>
      </c>
      <c r="F240" t="s">
        <v>12337</v>
      </c>
      <c r="G240" t="s">
        <v>9328</v>
      </c>
      <c r="H240">
        <v>1990</v>
      </c>
      <c r="J240" t="s">
        <v>22</v>
      </c>
      <c r="K240">
        <v>4</v>
      </c>
      <c r="M240" t="s">
        <v>34</v>
      </c>
    </row>
    <row r="241" spans="1:13">
      <c r="A241">
        <f t="shared" si="3"/>
        <v>239</v>
      </c>
      <c r="B241" t="s">
        <v>325</v>
      </c>
      <c r="C241">
        <f>VLOOKUP(B241,[2]Sheet2!A$1:B$100,2,FALSE)</f>
        <v>24</v>
      </c>
      <c r="D241" t="s">
        <v>12338</v>
      </c>
      <c r="F241" t="s">
        <v>12339</v>
      </c>
      <c r="J241" t="s">
        <v>22</v>
      </c>
      <c r="K241">
        <v>5</v>
      </c>
      <c r="M241" t="s">
        <v>34</v>
      </c>
    </row>
    <row r="242" spans="1:13">
      <c r="A242">
        <f t="shared" si="3"/>
        <v>240</v>
      </c>
      <c r="B242" t="s">
        <v>325</v>
      </c>
      <c r="C242">
        <f>VLOOKUP(B242,[2]Sheet2!A$1:B$100,2,FALSE)</f>
        <v>24</v>
      </c>
      <c r="D242" t="s">
        <v>12340</v>
      </c>
      <c r="F242" t="s">
        <v>12341</v>
      </c>
      <c r="G242" t="s">
        <v>12342</v>
      </c>
      <c r="H242">
        <v>1997</v>
      </c>
      <c r="J242" t="s">
        <v>22</v>
      </c>
      <c r="K242">
        <v>4</v>
      </c>
      <c r="M242" t="s">
        <v>34</v>
      </c>
    </row>
    <row r="243" spans="1:13">
      <c r="A243">
        <f t="shared" si="3"/>
        <v>241</v>
      </c>
      <c r="B243" t="s">
        <v>428</v>
      </c>
      <c r="C243">
        <f>VLOOKUP(B243,[2]Sheet2!A$1:B$100,2,FALSE)</f>
        <v>25</v>
      </c>
      <c r="D243" t="s">
        <v>12343</v>
      </c>
      <c r="F243" t="s">
        <v>12344</v>
      </c>
      <c r="G243" t="s">
        <v>12345</v>
      </c>
      <c r="H243">
        <v>2000</v>
      </c>
      <c r="J243" t="s">
        <v>102</v>
      </c>
      <c r="K243">
        <v>4</v>
      </c>
      <c r="M243" t="s">
        <v>34</v>
      </c>
    </row>
    <row r="244" spans="1:13">
      <c r="A244">
        <f t="shared" si="3"/>
        <v>242</v>
      </c>
      <c r="B244" t="s">
        <v>428</v>
      </c>
      <c r="C244">
        <f>VLOOKUP(B244,[2]Sheet2!A$1:B$100,2,FALSE)</f>
        <v>25</v>
      </c>
      <c r="D244" t="s">
        <v>12346</v>
      </c>
      <c r="F244" t="s">
        <v>12347</v>
      </c>
      <c r="G244" t="s">
        <v>12348</v>
      </c>
      <c r="H244">
        <v>1983</v>
      </c>
      <c r="J244" t="s">
        <v>102</v>
      </c>
      <c r="K244">
        <v>5</v>
      </c>
      <c r="M244" t="s">
        <v>34</v>
      </c>
    </row>
    <row r="245" spans="1:13">
      <c r="A245">
        <f t="shared" si="3"/>
        <v>243</v>
      </c>
      <c r="B245" t="s">
        <v>428</v>
      </c>
      <c r="C245">
        <f>VLOOKUP(B245,[2]Sheet2!A$1:B$100,2,FALSE)</f>
        <v>25</v>
      </c>
      <c r="D245" t="s">
        <v>12349</v>
      </c>
      <c r="E245" t="s">
        <v>12350</v>
      </c>
      <c r="F245" t="s">
        <v>12351</v>
      </c>
      <c r="G245" t="s">
        <v>12352</v>
      </c>
      <c r="H245">
        <v>2009</v>
      </c>
      <c r="I245" t="s">
        <v>1466</v>
      </c>
      <c r="J245" t="s">
        <v>22</v>
      </c>
      <c r="K245">
        <v>3</v>
      </c>
    </row>
    <row r="246" spans="1:13">
      <c r="A246">
        <f t="shared" si="3"/>
        <v>244</v>
      </c>
      <c r="B246" t="s">
        <v>428</v>
      </c>
      <c r="C246">
        <f>VLOOKUP(B246,[2]Sheet2!A$1:B$100,2,FALSE)</f>
        <v>25</v>
      </c>
      <c r="D246" t="s">
        <v>12353</v>
      </c>
      <c r="E246" t="s">
        <v>12354</v>
      </c>
      <c r="F246" t="s">
        <v>12355</v>
      </c>
      <c r="G246" t="s">
        <v>12356</v>
      </c>
      <c r="H246">
        <v>2011</v>
      </c>
      <c r="I246" t="s">
        <v>4683</v>
      </c>
      <c r="J246" t="s">
        <v>119</v>
      </c>
      <c r="K246">
        <v>4</v>
      </c>
      <c r="L246" t="s">
        <v>12357</v>
      </c>
    </row>
    <row r="247" spans="1:13">
      <c r="A247">
        <f t="shared" si="3"/>
        <v>245</v>
      </c>
      <c r="B247" t="s">
        <v>428</v>
      </c>
      <c r="C247">
        <f>VLOOKUP(B247,[2]Sheet2!A$1:B$100,2,FALSE)</f>
        <v>25</v>
      </c>
      <c r="D247" t="s">
        <v>12358</v>
      </c>
      <c r="E247" t="s">
        <v>12359</v>
      </c>
      <c r="F247" t="s">
        <v>12360</v>
      </c>
      <c r="G247" t="s">
        <v>10895</v>
      </c>
      <c r="H247">
        <v>2008</v>
      </c>
      <c r="I247" t="s">
        <v>1466</v>
      </c>
      <c r="J247" t="s">
        <v>22</v>
      </c>
      <c r="K247">
        <v>3</v>
      </c>
    </row>
    <row r="248" spans="1:13">
      <c r="A248">
        <f t="shared" si="3"/>
        <v>246</v>
      </c>
      <c r="B248" t="s">
        <v>428</v>
      </c>
      <c r="C248">
        <f>VLOOKUP(B248,[2]Sheet2!A$1:B$100,2,FALSE)</f>
        <v>25</v>
      </c>
      <c r="D248" t="s">
        <v>12361</v>
      </c>
      <c r="E248" t="s">
        <v>12362</v>
      </c>
      <c r="F248" t="s">
        <v>12363</v>
      </c>
      <c r="G248" t="s">
        <v>12364</v>
      </c>
      <c r="H248">
        <v>2006</v>
      </c>
      <c r="I248" t="s">
        <v>4676</v>
      </c>
      <c r="J248" t="s">
        <v>22</v>
      </c>
      <c r="K248">
        <v>6</v>
      </c>
    </row>
    <row r="249" spans="1:13">
      <c r="A249">
        <f t="shared" si="3"/>
        <v>247</v>
      </c>
      <c r="B249" t="s">
        <v>428</v>
      </c>
      <c r="C249">
        <f>VLOOKUP(B249,[2]Sheet2!A$1:B$100,2,FALSE)</f>
        <v>25</v>
      </c>
      <c r="D249" t="s">
        <v>12365</v>
      </c>
      <c r="E249" t="s">
        <v>12366</v>
      </c>
      <c r="F249" t="s">
        <v>10838</v>
      </c>
      <c r="G249" t="s">
        <v>12367</v>
      </c>
      <c r="H249">
        <v>2007</v>
      </c>
      <c r="I249" t="s">
        <v>535</v>
      </c>
      <c r="J249" t="s">
        <v>22</v>
      </c>
      <c r="K249">
        <v>3</v>
      </c>
    </row>
    <row r="250" spans="1:13">
      <c r="A250">
        <f t="shared" si="3"/>
        <v>248</v>
      </c>
      <c r="B250" t="s">
        <v>428</v>
      </c>
      <c r="C250">
        <f>VLOOKUP(B250,[2]Sheet2!A$1:B$100,2,FALSE)</f>
        <v>25</v>
      </c>
      <c r="D250" t="s">
        <v>12368</v>
      </c>
      <c r="E250" t="s">
        <v>12369</v>
      </c>
      <c r="F250" t="s">
        <v>12370</v>
      </c>
      <c r="G250" t="s">
        <v>12371</v>
      </c>
      <c r="H250">
        <v>2009</v>
      </c>
      <c r="I250" t="s">
        <v>12372</v>
      </c>
      <c r="J250" t="s">
        <v>22</v>
      </c>
      <c r="K250">
        <v>2</v>
      </c>
    </row>
    <row r="251" spans="1:13">
      <c r="A251">
        <f t="shared" si="3"/>
        <v>249</v>
      </c>
      <c r="B251" t="s">
        <v>428</v>
      </c>
      <c r="C251">
        <f>VLOOKUP(B251,[2]Sheet2!A$1:B$100,2,FALSE)</f>
        <v>25</v>
      </c>
      <c r="D251" t="s">
        <v>12373</v>
      </c>
      <c r="E251" t="s">
        <v>12374</v>
      </c>
      <c r="F251" t="s">
        <v>12375</v>
      </c>
      <c r="G251" t="s">
        <v>12371</v>
      </c>
      <c r="H251">
        <v>2009</v>
      </c>
      <c r="I251" t="s">
        <v>12372</v>
      </c>
      <c r="J251" t="s">
        <v>22</v>
      </c>
      <c r="K251">
        <v>2</v>
      </c>
    </row>
    <row r="252" spans="1:13">
      <c r="A252">
        <f t="shared" si="3"/>
        <v>250</v>
      </c>
      <c r="B252" t="s">
        <v>428</v>
      </c>
      <c r="C252">
        <f>VLOOKUP(B252,[2]Sheet2!A$1:B$100,2,FALSE)</f>
        <v>25</v>
      </c>
      <c r="D252" t="s">
        <v>12376</v>
      </c>
      <c r="E252" t="s">
        <v>12377</v>
      </c>
      <c r="F252" t="s">
        <v>12378</v>
      </c>
      <c r="G252" t="s">
        <v>7507</v>
      </c>
      <c r="H252">
        <v>2011</v>
      </c>
      <c r="I252" t="s">
        <v>7508</v>
      </c>
      <c r="J252" t="s">
        <v>22</v>
      </c>
      <c r="K252">
        <v>7</v>
      </c>
      <c r="L252" t="s">
        <v>12377</v>
      </c>
      <c r="M252" t="s">
        <v>1717</v>
      </c>
    </row>
    <row r="253" spans="1:13">
      <c r="A253">
        <f t="shared" si="3"/>
        <v>251</v>
      </c>
      <c r="B253" t="s">
        <v>244</v>
      </c>
      <c r="C253">
        <f>VLOOKUP(B253,[2]Sheet2!A$1:B$100,2,FALSE)</f>
        <v>26</v>
      </c>
      <c r="D253" t="s">
        <v>12379</v>
      </c>
      <c r="F253" t="s">
        <v>12380</v>
      </c>
      <c r="G253" t="s">
        <v>12381</v>
      </c>
      <c r="H253">
        <v>1961</v>
      </c>
      <c r="J253" t="s">
        <v>22</v>
      </c>
      <c r="K253">
        <v>3</v>
      </c>
      <c r="M253" t="s">
        <v>34</v>
      </c>
    </row>
    <row r="254" spans="1:13">
      <c r="A254">
        <f t="shared" si="3"/>
        <v>252</v>
      </c>
      <c r="B254" t="s">
        <v>244</v>
      </c>
      <c r="C254">
        <f>VLOOKUP(B254,[2]Sheet2!A$1:B$100,2,FALSE)</f>
        <v>26</v>
      </c>
      <c r="D254" t="s">
        <v>12382</v>
      </c>
      <c r="F254" t="s">
        <v>12383</v>
      </c>
      <c r="G254" t="s">
        <v>12384</v>
      </c>
      <c r="H254">
        <v>1969</v>
      </c>
      <c r="I254" t="s">
        <v>12385</v>
      </c>
      <c r="J254" t="s">
        <v>102</v>
      </c>
      <c r="K254">
        <v>3</v>
      </c>
      <c r="M254" t="s">
        <v>34</v>
      </c>
    </row>
    <row r="255" spans="1:13">
      <c r="A255">
        <f t="shared" si="3"/>
        <v>253</v>
      </c>
      <c r="B255" t="s">
        <v>244</v>
      </c>
      <c r="C255">
        <f>VLOOKUP(B255,[2]Sheet2!A$1:B$100,2,FALSE)</f>
        <v>26</v>
      </c>
      <c r="D255" t="s">
        <v>12386</v>
      </c>
      <c r="F255" t="s">
        <v>12387</v>
      </c>
      <c r="G255" t="s">
        <v>12388</v>
      </c>
      <c r="H255">
        <v>2005</v>
      </c>
      <c r="J255" t="s">
        <v>22</v>
      </c>
      <c r="K255">
        <v>3</v>
      </c>
      <c r="M255" t="s">
        <v>34</v>
      </c>
    </row>
    <row r="256" spans="1:13">
      <c r="A256">
        <f t="shared" si="3"/>
        <v>254</v>
      </c>
      <c r="B256" t="s">
        <v>244</v>
      </c>
      <c r="C256">
        <f>VLOOKUP(B256,[2]Sheet2!A$1:B$100,2,FALSE)</f>
        <v>26</v>
      </c>
      <c r="D256" t="s">
        <v>12389</v>
      </c>
      <c r="F256" t="s">
        <v>12390</v>
      </c>
      <c r="G256" t="s">
        <v>12391</v>
      </c>
      <c r="H256">
        <v>1983</v>
      </c>
      <c r="J256" t="s">
        <v>12136</v>
      </c>
      <c r="K256">
        <v>3</v>
      </c>
      <c r="M256" t="s">
        <v>34</v>
      </c>
    </row>
    <row r="257" spans="1:13">
      <c r="A257">
        <f t="shared" si="3"/>
        <v>255</v>
      </c>
      <c r="B257" t="s">
        <v>244</v>
      </c>
      <c r="C257">
        <f>VLOOKUP(B257,[2]Sheet2!A$1:B$100,2,FALSE)</f>
        <v>26</v>
      </c>
      <c r="D257" t="s">
        <v>12392</v>
      </c>
      <c r="E257" t="s">
        <v>12393</v>
      </c>
      <c r="F257" t="s">
        <v>12394</v>
      </c>
      <c r="G257" t="s">
        <v>8281</v>
      </c>
      <c r="H257">
        <v>1983</v>
      </c>
      <c r="I257" t="s">
        <v>1466</v>
      </c>
      <c r="J257" t="s">
        <v>22</v>
      </c>
      <c r="K257">
        <v>3</v>
      </c>
    </row>
    <row r="258" spans="1:13">
      <c r="A258">
        <f t="shared" si="3"/>
        <v>256</v>
      </c>
      <c r="B258" t="s">
        <v>244</v>
      </c>
      <c r="C258">
        <f>VLOOKUP(B258,[2]Sheet2!A$1:B$100,2,FALSE)</f>
        <v>26</v>
      </c>
      <c r="D258" t="s">
        <v>12395</v>
      </c>
      <c r="E258" t="s">
        <v>12396</v>
      </c>
      <c r="F258" t="s">
        <v>12397</v>
      </c>
      <c r="G258" t="s">
        <v>3471</v>
      </c>
      <c r="H258">
        <v>2006</v>
      </c>
      <c r="I258" t="s">
        <v>12013</v>
      </c>
      <c r="J258" t="s">
        <v>22</v>
      </c>
      <c r="K258">
        <v>3</v>
      </c>
      <c r="L258" t="s">
        <v>12396</v>
      </c>
      <c r="M258" t="s">
        <v>24</v>
      </c>
    </row>
    <row r="259" spans="1:13">
      <c r="A259">
        <f t="shared" si="3"/>
        <v>257</v>
      </c>
      <c r="B259" t="s">
        <v>244</v>
      </c>
      <c r="C259">
        <f>VLOOKUP(B259,[2]Sheet2!A$1:B$100,2,FALSE)</f>
        <v>26</v>
      </c>
      <c r="D259" t="s">
        <v>12398</v>
      </c>
      <c r="E259" t="s">
        <v>12399</v>
      </c>
      <c r="F259" t="s">
        <v>12400</v>
      </c>
      <c r="G259" t="s">
        <v>12401</v>
      </c>
      <c r="H259">
        <v>1984</v>
      </c>
      <c r="I259" t="s">
        <v>12402</v>
      </c>
      <c r="J259" t="s">
        <v>22</v>
      </c>
      <c r="K259">
        <v>5</v>
      </c>
    </row>
    <row r="260" spans="1:13">
      <c r="A260">
        <f t="shared" si="3"/>
        <v>258</v>
      </c>
      <c r="B260" t="s">
        <v>244</v>
      </c>
      <c r="C260">
        <f>VLOOKUP(B260,[2]Sheet2!A$1:B$100,2,FALSE)</f>
        <v>26</v>
      </c>
      <c r="D260" t="s">
        <v>12403</v>
      </c>
      <c r="E260" t="s">
        <v>12404</v>
      </c>
      <c r="F260" t="s">
        <v>12405</v>
      </c>
      <c r="G260" t="s">
        <v>12406</v>
      </c>
      <c r="H260">
        <v>2013</v>
      </c>
      <c r="I260" t="s">
        <v>97</v>
      </c>
      <c r="J260" t="s">
        <v>22</v>
      </c>
      <c r="K260">
        <v>5</v>
      </c>
      <c r="L260" t="s">
        <v>12407</v>
      </c>
    </row>
    <row r="261" spans="1:13">
      <c r="A261">
        <f t="shared" ref="A261:A324" si="4">A260+1</f>
        <v>259</v>
      </c>
      <c r="B261" t="s">
        <v>244</v>
      </c>
      <c r="C261">
        <f>VLOOKUP(B261,[2]Sheet2!A$1:B$100,2,FALSE)</f>
        <v>26</v>
      </c>
      <c r="D261" t="s">
        <v>12408</v>
      </c>
      <c r="E261" t="s">
        <v>12409</v>
      </c>
      <c r="F261" t="s">
        <v>12410</v>
      </c>
      <c r="G261" t="s">
        <v>12411</v>
      </c>
      <c r="H261">
        <v>1997</v>
      </c>
      <c r="I261" t="s">
        <v>12412</v>
      </c>
      <c r="J261" t="s">
        <v>167</v>
      </c>
      <c r="K261">
        <v>3</v>
      </c>
      <c r="L261" t="s">
        <v>12409</v>
      </c>
      <c r="M261" t="s">
        <v>24</v>
      </c>
    </row>
    <row r="262" spans="1:13">
      <c r="A262">
        <f t="shared" si="4"/>
        <v>260</v>
      </c>
      <c r="B262" t="s">
        <v>244</v>
      </c>
      <c r="C262">
        <f>VLOOKUP(B262,[2]Sheet2!A$1:B$100,2,FALSE)</f>
        <v>26</v>
      </c>
      <c r="D262" t="s">
        <v>12413</v>
      </c>
      <c r="E262" t="s">
        <v>12414</v>
      </c>
      <c r="F262" t="s">
        <v>12415</v>
      </c>
      <c r="G262" t="s">
        <v>12416</v>
      </c>
      <c r="H262">
        <v>2001</v>
      </c>
      <c r="I262" t="s">
        <v>2508</v>
      </c>
      <c r="J262" t="s">
        <v>102</v>
      </c>
      <c r="K262">
        <v>3</v>
      </c>
    </row>
    <row r="263" spans="1:13">
      <c r="A263">
        <f t="shared" si="4"/>
        <v>261</v>
      </c>
      <c r="B263" t="s">
        <v>850</v>
      </c>
      <c r="C263">
        <f>VLOOKUP(B263,[2]Sheet2!A$1:B$100,2,FALSE)</f>
        <v>27</v>
      </c>
      <c r="D263" t="s">
        <v>12417</v>
      </c>
      <c r="E263" t="s">
        <v>12418</v>
      </c>
      <c r="F263" t="s">
        <v>12419</v>
      </c>
      <c r="G263" t="s">
        <v>12420</v>
      </c>
      <c r="H263">
        <v>2011</v>
      </c>
      <c r="I263" t="s">
        <v>12421</v>
      </c>
      <c r="J263" t="s">
        <v>22</v>
      </c>
      <c r="K263">
        <v>4</v>
      </c>
      <c r="L263" t="s">
        <v>12418</v>
      </c>
      <c r="M263" t="s">
        <v>24</v>
      </c>
    </row>
    <row r="264" spans="1:13">
      <c r="A264">
        <f t="shared" si="4"/>
        <v>262</v>
      </c>
      <c r="B264" t="s">
        <v>850</v>
      </c>
      <c r="C264">
        <f>VLOOKUP(B264,[2]Sheet2!A$1:B$100,2,FALSE)</f>
        <v>27</v>
      </c>
      <c r="D264" t="s">
        <v>12422</v>
      </c>
      <c r="E264" t="s">
        <v>12423</v>
      </c>
      <c r="F264" t="s">
        <v>12424</v>
      </c>
      <c r="H264">
        <v>1983</v>
      </c>
      <c r="I264" t="s">
        <v>4686</v>
      </c>
      <c r="J264" t="s">
        <v>102</v>
      </c>
      <c r="K264">
        <v>4</v>
      </c>
      <c r="M264" t="s">
        <v>34</v>
      </c>
    </row>
    <row r="265" spans="1:13">
      <c r="A265">
        <f t="shared" si="4"/>
        <v>263</v>
      </c>
      <c r="B265" t="s">
        <v>850</v>
      </c>
      <c r="C265">
        <f>VLOOKUP(B265,[2]Sheet2!A$1:B$100,2,FALSE)</f>
        <v>27</v>
      </c>
      <c r="D265" t="s">
        <v>12425</v>
      </c>
      <c r="E265" t="s">
        <v>12426</v>
      </c>
      <c r="F265" t="s">
        <v>12427</v>
      </c>
      <c r="G265" t="s">
        <v>3503</v>
      </c>
      <c r="H265">
        <v>1982</v>
      </c>
      <c r="I265" t="s">
        <v>1466</v>
      </c>
      <c r="J265" t="s">
        <v>102</v>
      </c>
      <c r="K265">
        <v>3</v>
      </c>
    </row>
    <row r="266" spans="1:13">
      <c r="A266">
        <f t="shared" si="4"/>
        <v>264</v>
      </c>
      <c r="B266" t="s">
        <v>850</v>
      </c>
      <c r="C266">
        <f>VLOOKUP(B266,[2]Sheet2!A$1:B$100,2,FALSE)</f>
        <v>27</v>
      </c>
      <c r="D266" t="s">
        <v>12428</v>
      </c>
      <c r="E266" t="s">
        <v>12429</v>
      </c>
      <c r="F266" t="s">
        <v>12430</v>
      </c>
      <c r="H266">
        <v>1986</v>
      </c>
      <c r="I266" t="s">
        <v>4686</v>
      </c>
      <c r="J266" t="s">
        <v>22</v>
      </c>
      <c r="K266">
        <v>4</v>
      </c>
      <c r="M266" t="s">
        <v>34</v>
      </c>
    </row>
    <row r="267" spans="1:13">
      <c r="A267">
        <f t="shared" si="4"/>
        <v>265</v>
      </c>
      <c r="B267" t="s">
        <v>850</v>
      </c>
      <c r="C267">
        <f>VLOOKUP(B267,[2]Sheet2!A$1:B$100,2,FALSE)</f>
        <v>27</v>
      </c>
      <c r="D267" t="s">
        <v>12431</v>
      </c>
      <c r="F267" t="s">
        <v>8324</v>
      </c>
      <c r="G267" t="s">
        <v>12432</v>
      </c>
      <c r="H267">
        <v>1998</v>
      </c>
      <c r="J267" t="s">
        <v>102</v>
      </c>
      <c r="K267">
        <v>3</v>
      </c>
      <c r="M267" t="s">
        <v>34</v>
      </c>
    </row>
    <row r="268" spans="1:13">
      <c r="A268">
        <f t="shared" si="4"/>
        <v>266</v>
      </c>
      <c r="B268" t="s">
        <v>850</v>
      </c>
      <c r="C268">
        <f>VLOOKUP(B268,[2]Sheet2!A$1:B$100,2,FALSE)</f>
        <v>27</v>
      </c>
      <c r="D268" t="s">
        <v>12433</v>
      </c>
      <c r="E268" t="s">
        <v>12434</v>
      </c>
      <c r="F268" t="s">
        <v>12435</v>
      </c>
      <c r="G268" t="s">
        <v>12436</v>
      </c>
      <c r="H268">
        <v>1984</v>
      </c>
      <c r="I268" t="s">
        <v>1466</v>
      </c>
      <c r="J268" t="s">
        <v>22</v>
      </c>
      <c r="K268">
        <v>3</v>
      </c>
    </row>
    <row r="269" spans="1:13">
      <c r="A269">
        <f t="shared" si="4"/>
        <v>267</v>
      </c>
      <c r="B269" t="s">
        <v>850</v>
      </c>
      <c r="C269">
        <f>VLOOKUP(B269,[2]Sheet2!A$1:B$100,2,FALSE)</f>
        <v>27</v>
      </c>
      <c r="D269" t="s">
        <v>12437</v>
      </c>
      <c r="E269" t="s">
        <v>12438</v>
      </c>
      <c r="F269" t="s">
        <v>12439</v>
      </c>
      <c r="G269" t="s">
        <v>12440</v>
      </c>
      <c r="H269">
        <v>1988</v>
      </c>
      <c r="I269" t="s">
        <v>1466</v>
      </c>
      <c r="J269" t="s">
        <v>22</v>
      </c>
      <c r="K269">
        <v>3</v>
      </c>
    </row>
    <row r="270" spans="1:13">
      <c r="A270">
        <f t="shared" si="4"/>
        <v>268</v>
      </c>
      <c r="B270" t="s">
        <v>850</v>
      </c>
      <c r="C270">
        <f>VLOOKUP(B270,[2]Sheet2!A$1:B$100,2,FALSE)</f>
        <v>27</v>
      </c>
      <c r="D270" t="s">
        <v>12441</v>
      </c>
      <c r="E270" t="s">
        <v>12442</v>
      </c>
      <c r="F270" t="s">
        <v>12443</v>
      </c>
      <c r="G270" t="s">
        <v>12444</v>
      </c>
      <c r="H270">
        <v>1974</v>
      </c>
      <c r="I270" t="s">
        <v>1466</v>
      </c>
      <c r="J270" t="s">
        <v>22</v>
      </c>
      <c r="K270">
        <v>3</v>
      </c>
    </row>
    <row r="271" spans="1:13">
      <c r="A271">
        <f t="shared" si="4"/>
        <v>269</v>
      </c>
      <c r="B271" t="s">
        <v>850</v>
      </c>
      <c r="C271">
        <f>VLOOKUP(B271,[2]Sheet2!A$1:B$100,2,FALSE)</f>
        <v>27</v>
      </c>
      <c r="D271" t="s">
        <v>12445</v>
      </c>
      <c r="E271" t="s">
        <v>12446</v>
      </c>
      <c r="F271" t="s">
        <v>12447</v>
      </c>
      <c r="H271">
        <v>2011</v>
      </c>
      <c r="I271" t="s">
        <v>4686</v>
      </c>
      <c r="J271" t="s">
        <v>167</v>
      </c>
      <c r="K271">
        <v>6</v>
      </c>
      <c r="M271" t="s">
        <v>34</v>
      </c>
    </row>
    <row r="272" spans="1:13">
      <c r="A272">
        <f t="shared" si="4"/>
        <v>270</v>
      </c>
      <c r="B272" t="s">
        <v>850</v>
      </c>
      <c r="C272">
        <f>VLOOKUP(B272,[2]Sheet2!A$1:B$100,2,FALSE)</f>
        <v>27</v>
      </c>
      <c r="D272" t="s">
        <v>12448</v>
      </c>
      <c r="F272" t="s">
        <v>8324</v>
      </c>
      <c r="G272" t="s">
        <v>12449</v>
      </c>
      <c r="H272">
        <v>1995</v>
      </c>
      <c r="J272" t="s">
        <v>102</v>
      </c>
      <c r="K272">
        <v>3</v>
      </c>
      <c r="M272" t="s">
        <v>34</v>
      </c>
    </row>
    <row r="273" spans="1:13">
      <c r="A273">
        <f t="shared" si="4"/>
        <v>271</v>
      </c>
      <c r="B273" t="s">
        <v>871</v>
      </c>
      <c r="C273">
        <f>VLOOKUP(B273,[2]Sheet2!A$1:B$100,2,FALSE)</f>
        <v>28</v>
      </c>
      <c r="D273" t="s">
        <v>12450</v>
      </c>
      <c r="F273" t="s">
        <v>12451</v>
      </c>
      <c r="G273" t="s">
        <v>12452</v>
      </c>
      <c r="H273">
        <v>1996</v>
      </c>
      <c r="J273" t="s">
        <v>102</v>
      </c>
      <c r="K273">
        <v>3</v>
      </c>
      <c r="M273" t="s">
        <v>34</v>
      </c>
    </row>
    <row r="274" spans="1:13">
      <c r="A274">
        <f t="shared" si="4"/>
        <v>272</v>
      </c>
      <c r="B274" t="s">
        <v>871</v>
      </c>
      <c r="C274">
        <f>VLOOKUP(B274,[2]Sheet2!A$1:B$100,2,FALSE)</f>
        <v>28</v>
      </c>
      <c r="D274" t="s">
        <v>12453</v>
      </c>
      <c r="F274" t="s">
        <v>12454</v>
      </c>
      <c r="G274" t="s">
        <v>12455</v>
      </c>
      <c r="H274">
        <v>2007</v>
      </c>
      <c r="J274" t="s">
        <v>102</v>
      </c>
      <c r="K274">
        <v>3</v>
      </c>
      <c r="M274" t="s">
        <v>34</v>
      </c>
    </row>
    <row r="275" spans="1:13">
      <c r="A275">
        <f t="shared" si="4"/>
        <v>273</v>
      </c>
      <c r="B275" t="s">
        <v>871</v>
      </c>
      <c r="C275">
        <f>VLOOKUP(B275,[2]Sheet2!A$1:B$100,2,FALSE)</f>
        <v>28</v>
      </c>
      <c r="D275" t="s">
        <v>12456</v>
      </c>
      <c r="F275" t="s">
        <v>12457</v>
      </c>
      <c r="G275" t="s">
        <v>4985</v>
      </c>
      <c r="H275">
        <v>1993</v>
      </c>
      <c r="J275" t="s">
        <v>102</v>
      </c>
      <c r="K275">
        <v>3</v>
      </c>
      <c r="M275" t="s">
        <v>34</v>
      </c>
    </row>
    <row r="276" spans="1:13">
      <c r="A276">
        <f t="shared" si="4"/>
        <v>274</v>
      </c>
      <c r="B276" t="s">
        <v>871</v>
      </c>
      <c r="C276">
        <f>VLOOKUP(B276,[2]Sheet2!A$1:B$100,2,FALSE)</f>
        <v>28</v>
      </c>
      <c r="D276" t="s">
        <v>12458</v>
      </c>
      <c r="E276" t="s">
        <v>12459</v>
      </c>
      <c r="F276" t="s">
        <v>12460</v>
      </c>
      <c r="G276" t="s">
        <v>3471</v>
      </c>
      <c r="H276">
        <v>2000</v>
      </c>
      <c r="I276" t="s">
        <v>1466</v>
      </c>
      <c r="J276" t="s">
        <v>22</v>
      </c>
      <c r="K276">
        <v>3</v>
      </c>
    </row>
    <row r="277" spans="1:13">
      <c r="A277">
        <f t="shared" si="4"/>
        <v>275</v>
      </c>
      <c r="B277" t="s">
        <v>871</v>
      </c>
      <c r="C277">
        <f>VLOOKUP(B277,[2]Sheet2!A$1:B$100,2,FALSE)</f>
        <v>28</v>
      </c>
      <c r="D277" t="s">
        <v>12461</v>
      </c>
      <c r="E277" t="s">
        <v>12462</v>
      </c>
      <c r="F277" t="s">
        <v>12463</v>
      </c>
      <c r="G277" t="s">
        <v>12464</v>
      </c>
      <c r="H277">
        <v>2012</v>
      </c>
      <c r="I277" t="s">
        <v>12465</v>
      </c>
      <c r="J277" t="s">
        <v>22</v>
      </c>
      <c r="K277">
        <v>6</v>
      </c>
      <c r="L277" t="s">
        <v>12462</v>
      </c>
      <c r="M277" t="s">
        <v>24</v>
      </c>
    </row>
    <row r="278" spans="1:13">
      <c r="A278">
        <f t="shared" si="4"/>
        <v>276</v>
      </c>
      <c r="B278" t="s">
        <v>871</v>
      </c>
      <c r="C278">
        <f>VLOOKUP(B278,[2]Sheet2!A$1:B$100,2,FALSE)</f>
        <v>28</v>
      </c>
      <c r="D278" t="s">
        <v>12466</v>
      </c>
      <c r="E278" t="s">
        <v>12467</v>
      </c>
      <c r="F278" t="s">
        <v>12468</v>
      </c>
      <c r="G278" t="s">
        <v>12469</v>
      </c>
      <c r="H278">
        <v>2009</v>
      </c>
      <c r="I278" t="s">
        <v>4676</v>
      </c>
      <c r="J278" t="s">
        <v>22</v>
      </c>
      <c r="K278">
        <v>3</v>
      </c>
    </row>
    <row r="279" spans="1:13">
      <c r="A279">
        <f t="shared" si="4"/>
        <v>277</v>
      </c>
      <c r="B279" t="s">
        <v>871</v>
      </c>
      <c r="C279">
        <f>VLOOKUP(B279,[2]Sheet2!A$1:B$100,2,FALSE)</f>
        <v>28</v>
      </c>
      <c r="D279" t="s">
        <v>12470</v>
      </c>
      <c r="F279" t="s">
        <v>12471</v>
      </c>
      <c r="G279" t="s">
        <v>20</v>
      </c>
      <c r="H279">
        <v>2008</v>
      </c>
      <c r="J279" t="s">
        <v>102</v>
      </c>
      <c r="K279">
        <v>4</v>
      </c>
      <c r="M279" t="s">
        <v>34</v>
      </c>
    </row>
    <row r="280" spans="1:13">
      <c r="A280">
        <f t="shared" si="4"/>
        <v>278</v>
      </c>
      <c r="B280" t="s">
        <v>871</v>
      </c>
      <c r="C280">
        <f>VLOOKUP(B280,[2]Sheet2!A$1:B$100,2,FALSE)</f>
        <v>28</v>
      </c>
      <c r="D280" t="s">
        <v>12472</v>
      </c>
      <c r="F280" t="s">
        <v>8858</v>
      </c>
      <c r="H280">
        <v>2006</v>
      </c>
      <c r="J280" t="s">
        <v>167</v>
      </c>
      <c r="K280">
        <v>3</v>
      </c>
      <c r="M280" t="s">
        <v>34</v>
      </c>
    </row>
    <row r="281" spans="1:13">
      <c r="A281">
        <f t="shared" si="4"/>
        <v>279</v>
      </c>
      <c r="B281" t="s">
        <v>871</v>
      </c>
      <c r="C281">
        <f>VLOOKUP(B281,[2]Sheet2!A$1:B$100,2,FALSE)</f>
        <v>28</v>
      </c>
      <c r="D281" t="s">
        <v>12473</v>
      </c>
      <c r="E281" t="s">
        <v>12474</v>
      </c>
      <c r="F281" t="s">
        <v>12475</v>
      </c>
      <c r="G281" t="s">
        <v>12476</v>
      </c>
      <c r="H281">
        <v>2011</v>
      </c>
      <c r="I281" t="s">
        <v>4715</v>
      </c>
      <c r="J281" t="s">
        <v>4626</v>
      </c>
      <c r="K281">
        <v>3</v>
      </c>
      <c r="M281" t="s">
        <v>34</v>
      </c>
    </row>
    <row r="282" spans="1:13">
      <c r="A282">
        <f t="shared" si="4"/>
        <v>280</v>
      </c>
      <c r="B282" t="s">
        <v>871</v>
      </c>
      <c r="C282">
        <f>VLOOKUP(B282,[2]Sheet2!A$1:B$100,2,FALSE)</f>
        <v>28</v>
      </c>
      <c r="D282" t="s">
        <v>12477</v>
      </c>
      <c r="F282" t="s">
        <v>9746</v>
      </c>
      <c r="G282" t="s">
        <v>12478</v>
      </c>
      <c r="H282">
        <v>2001</v>
      </c>
      <c r="J282" t="s">
        <v>102</v>
      </c>
      <c r="K282">
        <v>3</v>
      </c>
      <c r="M282" t="s">
        <v>34</v>
      </c>
    </row>
    <row r="283" spans="1:13">
      <c r="A283">
        <f t="shared" si="4"/>
        <v>281</v>
      </c>
      <c r="B283" t="s">
        <v>1151</v>
      </c>
      <c r="C283">
        <f>VLOOKUP(B283,[2]Sheet2!A$1:B$100,2,FALSE)</f>
        <v>29</v>
      </c>
      <c r="D283" t="s">
        <v>12479</v>
      </c>
      <c r="E283" t="s">
        <v>12480</v>
      </c>
      <c r="F283" t="s">
        <v>12481</v>
      </c>
      <c r="H283">
        <v>2011</v>
      </c>
      <c r="I283" t="s">
        <v>12482</v>
      </c>
      <c r="J283" t="s">
        <v>4644</v>
      </c>
      <c r="K283">
        <v>4</v>
      </c>
      <c r="L283" t="s">
        <v>12480</v>
      </c>
      <c r="M283" t="s">
        <v>24</v>
      </c>
    </row>
    <row r="284" spans="1:13">
      <c r="A284">
        <f t="shared" si="4"/>
        <v>282</v>
      </c>
      <c r="B284" t="s">
        <v>1151</v>
      </c>
      <c r="C284">
        <f>VLOOKUP(B284,[2]Sheet2!A$1:B$100,2,FALSE)</f>
        <v>29</v>
      </c>
      <c r="D284" t="s">
        <v>12483</v>
      </c>
      <c r="E284" t="s">
        <v>12484</v>
      </c>
      <c r="F284" t="s">
        <v>12485</v>
      </c>
      <c r="G284" t="s">
        <v>12486</v>
      </c>
      <c r="H284">
        <v>2011</v>
      </c>
      <c r="I284" t="s">
        <v>12487</v>
      </c>
      <c r="J284" t="s">
        <v>22</v>
      </c>
      <c r="K284">
        <v>6</v>
      </c>
      <c r="L284" t="s">
        <v>12488</v>
      </c>
    </row>
    <row r="285" spans="1:13">
      <c r="A285">
        <f t="shared" si="4"/>
        <v>283</v>
      </c>
      <c r="B285" t="s">
        <v>1151</v>
      </c>
      <c r="C285">
        <f>VLOOKUP(B285,[2]Sheet2!A$1:B$100,2,FALSE)</f>
        <v>29</v>
      </c>
      <c r="D285" t="s">
        <v>12489</v>
      </c>
      <c r="E285" t="s">
        <v>12490</v>
      </c>
      <c r="F285" t="s">
        <v>12491</v>
      </c>
      <c r="G285" t="s">
        <v>8141</v>
      </c>
      <c r="H285">
        <v>2011</v>
      </c>
      <c r="I285" t="s">
        <v>535</v>
      </c>
      <c r="J285" t="s">
        <v>22</v>
      </c>
      <c r="K285">
        <v>5</v>
      </c>
    </row>
    <row r="286" spans="1:13">
      <c r="A286">
        <f t="shared" si="4"/>
        <v>284</v>
      </c>
      <c r="B286" t="s">
        <v>1151</v>
      </c>
      <c r="C286">
        <f>VLOOKUP(B286,[2]Sheet2!A$1:B$100,2,FALSE)</f>
        <v>29</v>
      </c>
      <c r="D286" t="s">
        <v>12492</v>
      </c>
      <c r="E286" t="s">
        <v>12493</v>
      </c>
      <c r="F286" t="s">
        <v>12494</v>
      </c>
      <c r="G286" t="s">
        <v>10318</v>
      </c>
      <c r="H286">
        <v>2013</v>
      </c>
      <c r="I286" t="s">
        <v>4676</v>
      </c>
      <c r="J286" t="s">
        <v>22</v>
      </c>
      <c r="K286">
        <v>4</v>
      </c>
    </row>
    <row r="287" spans="1:13">
      <c r="A287">
        <f t="shared" si="4"/>
        <v>285</v>
      </c>
      <c r="B287" t="s">
        <v>1151</v>
      </c>
      <c r="C287">
        <f>VLOOKUP(B287,[2]Sheet2!A$1:B$100,2,FALSE)</f>
        <v>29</v>
      </c>
      <c r="D287" t="s">
        <v>12495</v>
      </c>
      <c r="F287" t="s">
        <v>12496</v>
      </c>
      <c r="G287" t="s">
        <v>12497</v>
      </c>
      <c r="H287">
        <v>1986</v>
      </c>
      <c r="J287" t="s">
        <v>102</v>
      </c>
      <c r="K287">
        <v>3</v>
      </c>
      <c r="M287" t="s">
        <v>34</v>
      </c>
    </row>
    <row r="288" spans="1:13">
      <c r="A288">
        <f t="shared" si="4"/>
        <v>286</v>
      </c>
      <c r="B288" t="s">
        <v>1151</v>
      </c>
      <c r="C288">
        <f>VLOOKUP(B288,[2]Sheet2!A$1:B$100,2,FALSE)</f>
        <v>29</v>
      </c>
      <c r="D288" t="s">
        <v>12498</v>
      </c>
      <c r="E288" t="s">
        <v>12499</v>
      </c>
      <c r="F288" t="s">
        <v>12500</v>
      </c>
      <c r="G288" t="s">
        <v>12501</v>
      </c>
      <c r="H288">
        <v>2013</v>
      </c>
      <c r="I288" t="s">
        <v>97</v>
      </c>
      <c r="J288" t="s">
        <v>22</v>
      </c>
      <c r="K288">
        <v>6</v>
      </c>
    </row>
    <row r="289" spans="1:13">
      <c r="A289">
        <f t="shared" si="4"/>
        <v>287</v>
      </c>
      <c r="B289" t="s">
        <v>1151</v>
      </c>
      <c r="C289">
        <f>VLOOKUP(B289,[2]Sheet2!A$1:B$100,2,FALSE)</f>
        <v>29</v>
      </c>
      <c r="D289" t="s">
        <v>12502</v>
      </c>
      <c r="E289" t="s">
        <v>12503</v>
      </c>
      <c r="F289" t="s">
        <v>12504</v>
      </c>
      <c r="G289" t="s">
        <v>12505</v>
      </c>
      <c r="H289">
        <v>2013</v>
      </c>
      <c r="I289" t="s">
        <v>3530</v>
      </c>
      <c r="J289" t="s">
        <v>167</v>
      </c>
      <c r="K289">
        <v>5</v>
      </c>
      <c r="L289" t="s">
        <v>12503</v>
      </c>
      <c r="M289" t="s">
        <v>24</v>
      </c>
    </row>
    <row r="290" spans="1:13">
      <c r="A290">
        <f t="shared" si="4"/>
        <v>288</v>
      </c>
      <c r="B290" t="s">
        <v>1151</v>
      </c>
      <c r="C290">
        <f>VLOOKUP(B290,[2]Sheet2!A$1:B$100,2,FALSE)</f>
        <v>29</v>
      </c>
      <c r="D290" t="s">
        <v>12506</v>
      </c>
      <c r="F290" t="s">
        <v>10968</v>
      </c>
      <c r="G290" t="s">
        <v>12507</v>
      </c>
      <c r="H290">
        <v>2000</v>
      </c>
      <c r="J290" t="s">
        <v>167</v>
      </c>
      <c r="K290">
        <v>3</v>
      </c>
      <c r="M290" t="s">
        <v>34</v>
      </c>
    </row>
    <row r="291" spans="1:13">
      <c r="A291">
        <f t="shared" si="4"/>
        <v>289</v>
      </c>
      <c r="B291" t="s">
        <v>1151</v>
      </c>
      <c r="C291">
        <f>VLOOKUP(B291,[2]Sheet2!A$1:B$100,2,FALSE)</f>
        <v>29</v>
      </c>
      <c r="D291" t="s">
        <v>12508</v>
      </c>
      <c r="F291" t="s">
        <v>12509</v>
      </c>
      <c r="G291" t="s">
        <v>12510</v>
      </c>
      <c r="H291">
        <v>2007</v>
      </c>
      <c r="J291" t="s">
        <v>167</v>
      </c>
      <c r="K291">
        <v>3</v>
      </c>
      <c r="M291" t="s">
        <v>34</v>
      </c>
    </row>
    <row r="292" spans="1:13">
      <c r="A292">
        <f t="shared" si="4"/>
        <v>290</v>
      </c>
      <c r="B292" t="s">
        <v>1151</v>
      </c>
      <c r="C292">
        <f>VLOOKUP(B292,[2]Sheet2!A$1:B$100,2,FALSE)</f>
        <v>29</v>
      </c>
      <c r="D292" t="s">
        <v>12511</v>
      </c>
      <c r="E292" t="s">
        <v>12512</v>
      </c>
      <c r="F292" t="s">
        <v>12513</v>
      </c>
      <c r="H292">
        <v>1989</v>
      </c>
      <c r="I292" t="s">
        <v>12010</v>
      </c>
      <c r="J292" t="s">
        <v>22</v>
      </c>
      <c r="K292">
        <v>3</v>
      </c>
      <c r="M292" t="s">
        <v>34</v>
      </c>
    </row>
    <row r="293" spans="1:13">
      <c r="A293">
        <f t="shared" si="4"/>
        <v>291</v>
      </c>
      <c r="B293" t="s">
        <v>1619</v>
      </c>
      <c r="C293">
        <f>VLOOKUP(B293,[2]Sheet2!A$1:B$100,2,FALSE)</f>
        <v>30</v>
      </c>
      <c r="D293" t="s">
        <v>12514</v>
      </c>
      <c r="F293" t="s">
        <v>7472</v>
      </c>
      <c r="G293" t="s">
        <v>12515</v>
      </c>
      <c r="H293">
        <v>2003</v>
      </c>
      <c r="J293" t="s">
        <v>167</v>
      </c>
      <c r="K293">
        <v>3</v>
      </c>
      <c r="M293" t="s">
        <v>34</v>
      </c>
    </row>
    <row r="294" spans="1:13">
      <c r="A294">
        <f t="shared" si="4"/>
        <v>292</v>
      </c>
      <c r="B294" t="s">
        <v>1619</v>
      </c>
      <c r="C294">
        <f>VLOOKUP(B294,[2]Sheet2!A$1:B$100,2,FALSE)</f>
        <v>30</v>
      </c>
      <c r="D294" t="s">
        <v>12516</v>
      </c>
      <c r="F294" t="s">
        <v>12517</v>
      </c>
      <c r="G294" t="s">
        <v>12518</v>
      </c>
      <c r="H294">
        <v>2009</v>
      </c>
      <c r="J294" t="s">
        <v>4626</v>
      </c>
      <c r="K294">
        <v>3</v>
      </c>
      <c r="M294" t="s">
        <v>34</v>
      </c>
    </row>
    <row r="295" spans="1:13">
      <c r="A295">
        <f t="shared" si="4"/>
        <v>293</v>
      </c>
      <c r="B295" t="s">
        <v>1619</v>
      </c>
      <c r="C295">
        <f>VLOOKUP(B295,[2]Sheet2!A$1:B$100,2,FALSE)</f>
        <v>30</v>
      </c>
      <c r="D295" t="s">
        <v>12519</v>
      </c>
      <c r="F295" t="s">
        <v>7472</v>
      </c>
      <c r="H295">
        <v>2007</v>
      </c>
      <c r="J295" t="s">
        <v>7796</v>
      </c>
      <c r="K295">
        <v>4</v>
      </c>
      <c r="M295" t="s">
        <v>34</v>
      </c>
    </row>
    <row r="296" spans="1:13">
      <c r="A296">
        <f t="shared" si="4"/>
        <v>294</v>
      </c>
      <c r="B296" t="s">
        <v>1619</v>
      </c>
      <c r="C296">
        <f>VLOOKUP(B296,[2]Sheet2!A$1:B$100,2,FALSE)</f>
        <v>30</v>
      </c>
      <c r="D296" t="s">
        <v>12520</v>
      </c>
      <c r="F296" t="s">
        <v>12521</v>
      </c>
      <c r="G296" t="s">
        <v>12522</v>
      </c>
      <c r="H296">
        <v>2005</v>
      </c>
      <c r="J296" t="s">
        <v>22</v>
      </c>
      <c r="K296">
        <v>3</v>
      </c>
      <c r="M296" t="s">
        <v>34</v>
      </c>
    </row>
    <row r="297" spans="1:13">
      <c r="A297">
        <f t="shared" si="4"/>
        <v>295</v>
      </c>
      <c r="B297" t="s">
        <v>1619</v>
      </c>
      <c r="C297">
        <f>VLOOKUP(B297,[2]Sheet2!A$1:B$100,2,FALSE)</f>
        <v>30</v>
      </c>
      <c r="D297" t="s">
        <v>12523</v>
      </c>
      <c r="F297" t="s">
        <v>12524</v>
      </c>
      <c r="G297" t="s">
        <v>12525</v>
      </c>
      <c r="H297">
        <v>2008</v>
      </c>
      <c r="J297" t="s">
        <v>167</v>
      </c>
      <c r="K297">
        <v>3</v>
      </c>
      <c r="M297" t="s">
        <v>34</v>
      </c>
    </row>
    <row r="298" spans="1:13">
      <c r="A298">
        <f t="shared" si="4"/>
        <v>296</v>
      </c>
      <c r="B298" t="s">
        <v>1619</v>
      </c>
      <c r="C298">
        <f>VLOOKUP(B298,[2]Sheet2!A$1:B$100,2,FALSE)</f>
        <v>30</v>
      </c>
      <c r="D298" t="s">
        <v>12526</v>
      </c>
      <c r="E298" t="s">
        <v>12527</v>
      </c>
      <c r="F298" t="s">
        <v>12528</v>
      </c>
      <c r="H298">
        <v>1988</v>
      </c>
      <c r="I298" t="s">
        <v>4686</v>
      </c>
      <c r="J298" t="s">
        <v>102</v>
      </c>
      <c r="K298">
        <v>3</v>
      </c>
      <c r="M298" t="s">
        <v>34</v>
      </c>
    </row>
    <row r="299" spans="1:13">
      <c r="A299">
        <f t="shared" si="4"/>
        <v>297</v>
      </c>
      <c r="B299" t="s">
        <v>1619</v>
      </c>
      <c r="C299">
        <f>VLOOKUP(B299,[2]Sheet2!A$1:B$100,2,FALSE)</f>
        <v>30</v>
      </c>
      <c r="D299" t="s">
        <v>12529</v>
      </c>
      <c r="F299" t="s">
        <v>12530</v>
      </c>
      <c r="J299" t="s">
        <v>22</v>
      </c>
      <c r="K299">
        <v>3</v>
      </c>
      <c r="M299" t="s">
        <v>34</v>
      </c>
    </row>
    <row r="300" spans="1:13">
      <c r="A300">
        <f t="shared" si="4"/>
        <v>298</v>
      </c>
      <c r="B300" t="s">
        <v>1619</v>
      </c>
      <c r="C300">
        <f>VLOOKUP(B300,[2]Sheet2!A$1:B$100,2,FALSE)</f>
        <v>30</v>
      </c>
      <c r="D300" t="s">
        <v>12531</v>
      </c>
      <c r="F300" t="s">
        <v>12532</v>
      </c>
      <c r="G300" t="s">
        <v>12533</v>
      </c>
      <c r="H300">
        <v>2000</v>
      </c>
      <c r="J300" t="s">
        <v>22</v>
      </c>
      <c r="K300">
        <v>3</v>
      </c>
      <c r="M300" t="s">
        <v>34</v>
      </c>
    </row>
    <row r="301" spans="1:13">
      <c r="A301">
        <f t="shared" si="4"/>
        <v>299</v>
      </c>
      <c r="B301" t="s">
        <v>1619</v>
      </c>
      <c r="C301">
        <f>VLOOKUP(B301,[2]Sheet2!A$1:B$100,2,FALSE)</f>
        <v>30</v>
      </c>
      <c r="D301" t="s">
        <v>12534</v>
      </c>
      <c r="F301" t="s">
        <v>12535</v>
      </c>
      <c r="G301" t="s">
        <v>12536</v>
      </c>
      <c r="H301">
        <v>2008</v>
      </c>
      <c r="J301" t="s">
        <v>4626</v>
      </c>
      <c r="K301">
        <v>3</v>
      </c>
      <c r="M301" t="s">
        <v>34</v>
      </c>
    </row>
    <row r="302" spans="1:13">
      <c r="A302">
        <f t="shared" si="4"/>
        <v>300</v>
      </c>
      <c r="B302" t="s">
        <v>1619</v>
      </c>
      <c r="C302">
        <f>VLOOKUP(B302,[2]Sheet2!A$1:B$100,2,FALSE)</f>
        <v>30</v>
      </c>
      <c r="D302" t="s">
        <v>12537</v>
      </c>
      <c r="F302" t="s">
        <v>12538</v>
      </c>
      <c r="G302" t="s">
        <v>12539</v>
      </c>
      <c r="H302">
        <v>2000</v>
      </c>
      <c r="J302" t="s">
        <v>167</v>
      </c>
      <c r="K302">
        <v>3</v>
      </c>
      <c r="M302" t="s">
        <v>34</v>
      </c>
    </row>
    <row r="303" spans="1:13">
      <c r="A303">
        <f t="shared" si="4"/>
        <v>301</v>
      </c>
      <c r="B303" t="s">
        <v>169</v>
      </c>
      <c r="C303">
        <f>VLOOKUP(B303,[2]Sheet2!A$1:B$100,2,FALSE)</f>
        <v>31</v>
      </c>
      <c r="D303" t="s">
        <v>12540</v>
      </c>
      <c r="F303" t="s">
        <v>12541</v>
      </c>
      <c r="G303" t="s">
        <v>12542</v>
      </c>
      <c r="H303">
        <v>2009</v>
      </c>
      <c r="J303" t="s">
        <v>167</v>
      </c>
      <c r="K303">
        <v>3</v>
      </c>
      <c r="M303" t="s">
        <v>34</v>
      </c>
    </row>
    <row r="304" spans="1:13">
      <c r="A304">
        <f t="shared" si="4"/>
        <v>302</v>
      </c>
      <c r="B304" t="s">
        <v>169</v>
      </c>
      <c r="C304">
        <f>VLOOKUP(B304,[2]Sheet2!A$1:B$100,2,FALSE)</f>
        <v>31</v>
      </c>
      <c r="D304" t="s">
        <v>12543</v>
      </c>
      <c r="F304" t="s">
        <v>12544</v>
      </c>
      <c r="G304" t="s">
        <v>12545</v>
      </c>
      <c r="H304">
        <v>1987</v>
      </c>
      <c r="J304" t="s">
        <v>167</v>
      </c>
      <c r="K304">
        <v>3</v>
      </c>
      <c r="M304" t="s">
        <v>34</v>
      </c>
    </row>
    <row r="305" spans="1:13">
      <c r="A305">
        <f t="shared" si="4"/>
        <v>303</v>
      </c>
      <c r="B305" t="s">
        <v>169</v>
      </c>
      <c r="C305">
        <f>VLOOKUP(B305,[2]Sheet2!A$1:B$100,2,FALSE)</f>
        <v>31</v>
      </c>
      <c r="D305" t="s">
        <v>12546</v>
      </c>
      <c r="F305" t="s">
        <v>7492</v>
      </c>
      <c r="J305" t="s">
        <v>22</v>
      </c>
      <c r="K305">
        <v>3</v>
      </c>
      <c r="M305" t="s">
        <v>34</v>
      </c>
    </row>
    <row r="306" spans="1:13">
      <c r="A306">
        <f t="shared" si="4"/>
        <v>304</v>
      </c>
      <c r="B306" t="s">
        <v>169</v>
      </c>
      <c r="C306">
        <f>VLOOKUP(B306,[2]Sheet2!A$1:B$100,2,FALSE)</f>
        <v>31</v>
      </c>
      <c r="D306" t="s">
        <v>12547</v>
      </c>
      <c r="F306" t="s">
        <v>12548</v>
      </c>
      <c r="G306" t="s">
        <v>12549</v>
      </c>
      <c r="H306">
        <v>2007</v>
      </c>
      <c r="J306" t="s">
        <v>167</v>
      </c>
      <c r="K306">
        <v>3</v>
      </c>
      <c r="M306" t="s">
        <v>34</v>
      </c>
    </row>
    <row r="307" spans="1:13">
      <c r="A307">
        <f t="shared" si="4"/>
        <v>305</v>
      </c>
      <c r="B307" t="s">
        <v>169</v>
      </c>
      <c r="C307">
        <f>VLOOKUP(B307,[2]Sheet2!A$1:B$100,2,FALSE)</f>
        <v>31</v>
      </c>
      <c r="D307" t="s">
        <v>12550</v>
      </c>
      <c r="F307" t="s">
        <v>8324</v>
      </c>
      <c r="G307" t="s">
        <v>12551</v>
      </c>
      <c r="H307">
        <v>1991</v>
      </c>
      <c r="J307" t="s">
        <v>22</v>
      </c>
      <c r="K307">
        <v>3</v>
      </c>
      <c r="M307" t="s">
        <v>34</v>
      </c>
    </row>
    <row r="308" spans="1:13">
      <c r="A308">
        <f t="shared" si="4"/>
        <v>306</v>
      </c>
      <c r="B308" t="s">
        <v>169</v>
      </c>
      <c r="C308">
        <f>VLOOKUP(B308,[2]Sheet2!A$1:B$100,2,FALSE)</f>
        <v>31</v>
      </c>
      <c r="D308" t="s">
        <v>12552</v>
      </c>
      <c r="E308" t="s">
        <v>12553</v>
      </c>
      <c r="F308" t="s">
        <v>12554</v>
      </c>
      <c r="G308" t="s">
        <v>9076</v>
      </c>
      <c r="H308">
        <v>2011</v>
      </c>
      <c r="I308" t="s">
        <v>249</v>
      </c>
      <c r="J308" t="s">
        <v>22</v>
      </c>
      <c r="K308">
        <v>5</v>
      </c>
    </row>
    <row r="309" spans="1:13">
      <c r="A309">
        <f t="shared" si="4"/>
        <v>307</v>
      </c>
      <c r="B309" t="s">
        <v>169</v>
      </c>
      <c r="C309">
        <f>VLOOKUP(B309,[2]Sheet2!A$1:B$100,2,FALSE)</f>
        <v>31</v>
      </c>
      <c r="D309" t="s">
        <v>12555</v>
      </c>
      <c r="E309" t="s">
        <v>12556</v>
      </c>
      <c r="F309" t="s">
        <v>12557</v>
      </c>
      <c r="H309">
        <v>2003</v>
      </c>
      <c r="I309" t="s">
        <v>12558</v>
      </c>
      <c r="J309" t="s">
        <v>4626</v>
      </c>
      <c r="K309">
        <v>3</v>
      </c>
      <c r="L309" t="s">
        <v>12556</v>
      </c>
      <c r="M309" t="s">
        <v>24</v>
      </c>
    </row>
    <row r="310" spans="1:13">
      <c r="A310">
        <f t="shared" si="4"/>
        <v>308</v>
      </c>
      <c r="B310" t="s">
        <v>169</v>
      </c>
      <c r="C310">
        <f>VLOOKUP(B310,[2]Sheet2!A$1:B$100,2,FALSE)</f>
        <v>31</v>
      </c>
      <c r="D310" t="s">
        <v>12559</v>
      </c>
      <c r="E310" t="s">
        <v>12560</v>
      </c>
      <c r="F310" t="s">
        <v>12561</v>
      </c>
      <c r="H310">
        <v>2012</v>
      </c>
      <c r="I310" t="s">
        <v>12562</v>
      </c>
      <c r="J310" t="s">
        <v>4626</v>
      </c>
      <c r="K310">
        <v>4</v>
      </c>
      <c r="L310" t="s">
        <v>12563</v>
      </c>
    </row>
    <row r="311" spans="1:13">
      <c r="A311">
        <f t="shared" si="4"/>
        <v>309</v>
      </c>
      <c r="B311" t="s">
        <v>169</v>
      </c>
      <c r="C311">
        <f>VLOOKUP(B311,[2]Sheet2!A$1:B$100,2,FALSE)</f>
        <v>31</v>
      </c>
      <c r="D311" t="s">
        <v>12564</v>
      </c>
      <c r="E311" t="s">
        <v>12565</v>
      </c>
      <c r="F311" t="s">
        <v>12566</v>
      </c>
      <c r="G311" t="s">
        <v>12567</v>
      </c>
      <c r="H311">
        <v>2006</v>
      </c>
      <c r="I311" t="s">
        <v>12568</v>
      </c>
      <c r="J311" t="s">
        <v>22</v>
      </c>
      <c r="K311">
        <v>2</v>
      </c>
    </row>
    <row r="312" spans="1:13">
      <c r="A312">
        <f t="shared" si="4"/>
        <v>310</v>
      </c>
      <c r="B312" t="s">
        <v>169</v>
      </c>
      <c r="C312">
        <f>VLOOKUP(B312,[2]Sheet2!A$1:B$100,2,FALSE)</f>
        <v>31</v>
      </c>
      <c r="D312" t="s">
        <v>12569</v>
      </c>
      <c r="E312" t="s">
        <v>12570</v>
      </c>
      <c r="F312" t="s">
        <v>12571</v>
      </c>
      <c r="G312" t="s">
        <v>12572</v>
      </c>
      <c r="H312">
        <v>2012</v>
      </c>
      <c r="I312" t="s">
        <v>863</v>
      </c>
      <c r="J312" t="s">
        <v>22</v>
      </c>
      <c r="K312">
        <v>4</v>
      </c>
      <c r="L312" t="s">
        <v>12570</v>
      </c>
      <c r="M312" t="s">
        <v>1717</v>
      </c>
    </row>
    <row r="313" spans="1:13">
      <c r="A313">
        <f t="shared" si="4"/>
        <v>311</v>
      </c>
      <c r="B313" t="s">
        <v>142</v>
      </c>
      <c r="C313">
        <f>VLOOKUP(B313,[2]Sheet2!A$1:B$100,2,FALSE)</f>
        <v>32</v>
      </c>
      <c r="D313" t="s">
        <v>12573</v>
      </c>
      <c r="E313" t="s">
        <v>12574</v>
      </c>
      <c r="F313" t="s">
        <v>12575</v>
      </c>
      <c r="G313" t="s">
        <v>8573</v>
      </c>
      <c r="H313">
        <v>1976</v>
      </c>
      <c r="I313" t="s">
        <v>4686</v>
      </c>
      <c r="J313" t="s">
        <v>22</v>
      </c>
      <c r="K313">
        <v>3</v>
      </c>
      <c r="M313" t="s">
        <v>34</v>
      </c>
    </row>
    <row r="314" spans="1:13">
      <c r="A314">
        <f t="shared" si="4"/>
        <v>312</v>
      </c>
      <c r="B314" t="s">
        <v>142</v>
      </c>
      <c r="C314">
        <f>VLOOKUP(B314,[2]Sheet2!A$1:B$100,2,FALSE)</f>
        <v>32</v>
      </c>
      <c r="D314" t="s">
        <v>12576</v>
      </c>
      <c r="E314" t="s">
        <v>12577</v>
      </c>
      <c r="F314" t="s">
        <v>12578</v>
      </c>
      <c r="G314" t="s">
        <v>12579</v>
      </c>
      <c r="H314">
        <v>1987</v>
      </c>
      <c r="I314" t="s">
        <v>1466</v>
      </c>
      <c r="J314" t="s">
        <v>167</v>
      </c>
      <c r="K314">
        <v>2</v>
      </c>
    </row>
    <row r="315" spans="1:13">
      <c r="A315">
        <f t="shared" si="4"/>
        <v>313</v>
      </c>
      <c r="B315" t="s">
        <v>142</v>
      </c>
      <c r="C315">
        <f>VLOOKUP(B315,[2]Sheet2!A$1:B$100,2,FALSE)</f>
        <v>32</v>
      </c>
      <c r="D315" t="s">
        <v>12580</v>
      </c>
      <c r="E315" t="s">
        <v>12581</v>
      </c>
      <c r="F315" t="s">
        <v>12582</v>
      </c>
      <c r="G315" t="s">
        <v>12583</v>
      </c>
      <c r="H315">
        <v>2010</v>
      </c>
      <c r="I315" t="s">
        <v>12584</v>
      </c>
      <c r="J315" t="s">
        <v>167</v>
      </c>
      <c r="K315">
        <v>4</v>
      </c>
      <c r="L315" t="s">
        <v>12581</v>
      </c>
      <c r="M315" t="s">
        <v>24</v>
      </c>
    </row>
    <row r="316" spans="1:13">
      <c r="A316">
        <f t="shared" si="4"/>
        <v>314</v>
      </c>
      <c r="B316" t="s">
        <v>142</v>
      </c>
      <c r="C316">
        <f>VLOOKUP(B316,[2]Sheet2!A$1:B$100,2,FALSE)</f>
        <v>32</v>
      </c>
      <c r="D316" t="s">
        <v>12585</v>
      </c>
      <c r="E316" t="s">
        <v>12586</v>
      </c>
      <c r="F316" t="s">
        <v>12587</v>
      </c>
      <c r="G316" t="s">
        <v>12588</v>
      </c>
      <c r="H316">
        <v>1974</v>
      </c>
      <c r="I316" t="s">
        <v>1466</v>
      </c>
      <c r="J316" t="s">
        <v>22</v>
      </c>
      <c r="K316">
        <v>2</v>
      </c>
    </row>
    <row r="317" spans="1:13">
      <c r="A317">
        <f t="shared" si="4"/>
        <v>315</v>
      </c>
      <c r="B317" t="s">
        <v>142</v>
      </c>
      <c r="C317">
        <f>VLOOKUP(B317,[2]Sheet2!A$1:B$100,2,FALSE)</f>
        <v>32</v>
      </c>
      <c r="D317" t="s">
        <v>12589</v>
      </c>
      <c r="F317" t="s">
        <v>12590</v>
      </c>
      <c r="G317" t="s">
        <v>12591</v>
      </c>
      <c r="H317">
        <v>2001</v>
      </c>
      <c r="J317" t="s">
        <v>167</v>
      </c>
      <c r="K317">
        <v>2</v>
      </c>
      <c r="M317" t="s">
        <v>34</v>
      </c>
    </row>
    <row r="318" spans="1:13">
      <c r="A318">
        <f t="shared" si="4"/>
        <v>316</v>
      </c>
      <c r="B318" t="s">
        <v>142</v>
      </c>
      <c r="C318">
        <f>VLOOKUP(B318,[2]Sheet2!A$1:B$100,2,FALSE)</f>
        <v>32</v>
      </c>
      <c r="D318" t="s">
        <v>12592</v>
      </c>
      <c r="E318" t="s">
        <v>12593</v>
      </c>
      <c r="F318" t="s">
        <v>12594</v>
      </c>
      <c r="G318" t="s">
        <v>12595</v>
      </c>
      <c r="H318">
        <v>2008</v>
      </c>
      <c r="I318" t="s">
        <v>1466</v>
      </c>
      <c r="J318" t="s">
        <v>102</v>
      </c>
      <c r="K318">
        <v>2</v>
      </c>
    </row>
    <row r="319" spans="1:13">
      <c r="A319">
        <f t="shared" si="4"/>
        <v>317</v>
      </c>
      <c r="B319" t="s">
        <v>142</v>
      </c>
      <c r="C319">
        <f>VLOOKUP(B319,[2]Sheet2!A$1:B$100,2,FALSE)</f>
        <v>32</v>
      </c>
      <c r="D319" t="s">
        <v>12596</v>
      </c>
      <c r="E319" t="s">
        <v>12597</v>
      </c>
      <c r="F319" t="s">
        <v>1507</v>
      </c>
      <c r="G319" t="s">
        <v>3471</v>
      </c>
      <c r="H319">
        <v>2004</v>
      </c>
      <c r="I319" t="s">
        <v>1466</v>
      </c>
      <c r="J319" t="s">
        <v>22</v>
      </c>
      <c r="K319">
        <v>2</v>
      </c>
    </row>
    <row r="320" spans="1:13">
      <c r="A320">
        <f t="shared" si="4"/>
        <v>318</v>
      </c>
      <c r="B320" t="s">
        <v>142</v>
      </c>
      <c r="C320">
        <f>VLOOKUP(B320,[2]Sheet2!A$1:B$100,2,FALSE)</f>
        <v>32</v>
      </c>
      <c r="D320" t="s">
        <v>12598</v>
      </c>
      <c r="F320" t="s">
        <v>12599</v>
      </c>
      <c r="G320" t="s">
        <v>12600</v>
      </c>
      <c r="H320">
        <v>1981</v>
      </c>
      <c r="J320" t="s">
        <v>12136</v>
      </c>
      <c r="K320">
        <v>3</v>
      </c>
      <c r="M320" t="s">
        <v>34</v>
      </c>
    </row>
    <row r="321" spans="1:13">
      <c r="A321">
        <f t="shared" si="4"/>
        <v>319</v>
      </c>
      <c r="B321" t="s">
        <v>142</v>
      </c>
      <c r="C321">
        <f>VLOOKUP(B321,[2]Sheet2!A$1:B$100,2,FALSE)</f>
        <v>32</v>
      </c>
      <c r="D321" t="s">
        <v>12601</v>
      </c>
      <c r="E321" t="s">
        <v>12602</v>
      </c>
      <c r="F321" t="s">
        <v>8324</v>
      </c>
      <c r="G321" t="s">
        <v>8172</v>
      </c>
      <c r="H321">
        <v>1998</v>
      </c>
      <c r="I321" t="s">
        <v>1466</v>
      </c>
      <c r="J321" t="s">
        <v>22</v>
      </c>
      <c r="K321">
        <v>2</v>
      </c>
    </row>
    <row r="322" spans="1:13">
      <c r="A322">
        <f t="shared" si="4"/>
        <v>320</v>
      </c>
      <c r="B322" t="s">
        <v>142</v>
      </c>
      <c r="C322">
        <f>VLOOKUP(B322,[2]Sheet2!A$1:B$100,2,FALSE)</f>
        <v>32</v>
      </c>
      <c r="D322" t="s">
        <v>12603</v>
      </c>
      <c r="F322" t="s">
        <v>12604</v>
      </c>
      <c r="G322" t="s">
        <v>12605</v>
      </c>
      <c r="H322">
        <v>2011</v>
      </c>
      <c r="J322" t="s">
        <v>4644</v>
      </c>
      <c r="K322">
        <v>3</v>
      </c>
      <c r="M322" t="s">
        <v>34</v>
      </c>
    </row>
    <row r="323" spans="1:13">
      <c r="A323">
        <f t="shared" si="4"/>
        <v>321</v>
      </c>
      <c r="B323" t="s">
        <v>696</v>
      </c>
      <c r="C323">
        <f>VLOOKUP(B323,[2]Sheet2!A$1:B$100,2,FALSE)</f>
        <v>33</v>
      </c>
      <c r="D323" t="s">
        <v>12606</v>
      </c>
      <c r="E323" t="s">
        <v>12607</v>
      </c>
      <c r="F323" t="s">
        <v>12608</v>
      </c>
      <c r="G323" t="s">
        <v>12588</v>
      </c>
      <c r="H323">
        <v>1974</v>
      </c>
      <c r="I323" t="s">
        <v>1466</v>
      </c>
      <c r="J323" t="s">
        <v>22</v>
      </c>
      <c r="K323">
        <v>2</v>
      </c>
    </row>
    <row r="324" spans="1:13">
      <c r="A324">
        <f t="shared" si="4"/>
        <v>322</v>
      </c>
      <c r="B324" t="s">
        <v>696</v>
      </c>
      <c r="C324">
        <f>VLOOKUP(B324,[2]Sheet2!A$1:B$100,2,FALSE)</f>
        <v>33</v>
      </c>
      <c r="D324" t="s">
        <v>12609</v>
      </c>
      <c r="E324" t="s">
        <v>12610</v>
      </c>
      <c r="F324" t="s">
        <v>12611</v>
      </c>
      <c r="G324" t="s">
        <v>1525</v>
      </c>
      <c r="H324">
        <v>2013</v>
      </c>
      <c r="I324" t="s">
        <v>7825</v>
      </c>
      <c r="J324" t="s">
        <v>22</v>
      </c>
      <c r="K324">
        <v>2</v>
      </c>
      <c r="L324" t="s">
        <v>12610</v>
      </c>
      <c r="M324" t="s">
        <v>24</v>
      </c>
    </row>
    <row r="325" spans="1:13">
      <c r="A325">
        <f t="shared" ref="A325:A388" si="5">A324+1</f>
        <v>323</v>
      </c>
      <c r="B325" t="s">
        <v>696</v>
      </c>
      <c r="C325">
        <f>VLOOKUP(B325,[2]Sheet2!A$1:B$100,2,FALSE)</f>
        <v>33</v>
      </c>
      <c r="D325" t="s">
        <v>12612</v>
      </c>
      <c r="F325" t="s">
        <v>12613</v>
      </c>
      <c r="G325" t="s">
        <v>12614</v>
      </c>
      <c r="H325">
        <v>1982</v>
      </c>
      <c r="I325" t="s">
        <v>12615</v>
      </c>
      <c r="J325" t="s">
        <v>102</v>
      </c>
      <c r="K325">
        <v>2</v>
      </c>
      <c r="M325" t="s">
        <v>34</v>
      </c>
    </row>
    <row r="326" spans="1:13">
      <c r="A326">
        <f t="shared" si="5"/>
        <v>324</v>
      </c>
      <c r="B326" t="s">
        <v>696</v>
      </c>
      <c r="C326">
        <f>VLOOKUP(B326,[2]Sheet2!A$1:B$100,2,FALSE)</f>
        <v>33</v>
      </c>
      <c r="D326" t="s">
        <v>12616</v>
      </c>
      <c r="E326" t="s">
        <v>12617</v>
      </c>
      <c r="F326" t="s">
        <v>12618</v>
      </c>
      <c r="G326" t="s">
        <v>3481</v>
      </c>
      <c r="H326">
        <v>2013</v>
      </c>
      <c r="I326" t="s">
        <v>4711</v>
      </c>
      <c r="J326" t="s">
        <v>22</v>
      </c>
      <c r="K326">
        <v>3</v>
      </c>
      <c r="L326" t="s">
        <v>12617</v>
      </c>
      <c r="M326" t="s">
        <v>1717</v>
      </c>
    </row>
    <row r="327" spans="1:13">
      <c r="A327">
        <f t="shared" si="5"/>
        <v>325</v>
      </c>
      <c r="B327" t="s">
        <v>696</v>
      </c>
      <c r="C327">
        <f>VLOOKUP(B327,[2]Sheet2!A$1:B$100,2,FALSE)</f>
        <v>33</v>
      </c>
      <c r="D327" t="s">
        <v>12619</v>
      </c>
      <c r="E327" t="s">
        <v>12620</v>
      </c>
      <c r="F327" t="s">
        <v>12621</v>
      </c>
      <c r="G327" t="s">
        <v>12440</v>
      </c>
      <c r="H327">
        <v>1978</v>
      </c>
      <c r="I327" t="s">
        <v>1466</v>
      </c>
      <c r="J327" t="s">
        <v>22</v>
      </c>
      <c r="K327">
        <v>2</v>
      </c>
    </row>
    <row r="328" spans="1:13">
      <c r="A328">
        <f t="shared" si="5"/>
        <v>326</v>
      </c>
      <c r="B328" t="s">
        <v>696</v>
      </c>
      <c r="C328">
        <f>VLOOKUP(B328,[2]Sheet2!A$1:B$100,2,FALSE)</f>
        <v>33</v>
      </c>
      <c r="D328" t="s">
        <v>12622</v>
      </c>
      <c r="E328" t="s">
        <v>12623</v>
      </c>
      <c r="F328" t="s">
        <v>12624</v>
      </c>
      <c r="G328" t="s">
        <v>12625</v>
      </c>
      <c r="H328">
        <v>2013</v>
      </c>
      <c r="I328" t="s">
        <v>535</v>
      </c>
      <c r="J328" t="s">
        <v>22</v>
      </c>
      <c r="K328">
        <v>2</v>
      </c>
      <c r="L328" t="s">
        <v>12623</v>
      </c>
      <c r="M328" t="s">
        <v>1717</v>
      </c>
    </row>
    <row r="329" spans="1:13">
      <c r="A329">
        <f t="shared" si="5"/>
        <v>327</v>
      </c>
      <c r="B329" t="s">
        <v>696</v>
      </c>
      <c r="C329">
        <f>VLOOKUP(B329,[2]Sheet2!A$1:B$100,2,FALSE)</f>
        <v>33</v>
      </c>
      <c r="D329" t="s">
        <v>12626</v>
      </c>
      <c r="F329" t="s">
        <v>12627</v>
      </c>
      <c r="G329" t="s">
        <v>12628</v>
      </c>
      <c r="H329">
        <v>1995</v>
      </c>
      <c r="J329" t="s">
        <v>12136</v>
      </c>
      <c r="K329">
        <v>3</v>
      </c>
      <c r="M329" t="s">
        <v>34</v>
      </c>
    </row>
    <row r="330" spans="1:13">
      <c r="A330">
        <f t="shared" si="5"/>
        <v>328</v>
      </c>
      <c r="B330" t="s">
        <v>696</v>
      </c>
      <c r="C330">
        <f>VLOOKUP(B330,[2]Sheet2!A$1:B$100,2,FALSE)</f>
        <v>33</v>
      </c>
      <c r="D330" t="s">
        <v>12629</v>
      </c>
      <c r="E330" t="s">
        <v>12630</v>
      </c>
      <c r="F330" t="s">
        <v>12631</v>
      </c>
      <c r="G330" t="s">
        <v>523</v>
      </c>
      <c r="H330">
        <v>2013</v>
      </c>
      <c r="I330" t="s">
        <v>97</v>
      </c>
      <c r="J330" t="s">
        <v>22</v>
      </c>
      <c r="K330">
        <v>4</v>
      </c>
      <c r="L330" t="s">
        <v>12632</v>
      </c>
    </row>
    <row r="331" spans="1:13">
      <c r="A331">
        <f t="shared" si="5"/>
        <v>329</v>
      </c>
      <c r="B331" t="s">
        <v>696</v>
      </c>
      <c r="C331">
        <f>VLOOKUP(B331,[2]Sheet2!A$1:B$100,2,FALSE)</f>
        <v>33</v>
      </c>
      <c r="D331" t="s">
        <v>12633</v>
      </c>
      <c r="E331" t="s">
        <v>12634</v>
      </c>
      <c r="F331" t="s">
        <v>12635</v>
      </c>
      <c r="G331" t="s">
        <v>11651</v>
      </c>
      <c r="H331">
        <v>2009</v>
      </c>
      <c r="I331" t="s">
        <v>5109</v>
      </c>
      <c r="J331" t="s">
        <v>22</v>
      </c>
      <c r="K331">
        <v>2</v>
      </c>
    </row>
    <row r="332" spans="1:13">
      <c r="A332">
        <f t="shared" si="5"/>
        <v>330</v>
      </c>
      <c r="B332" t="s">
        <v>696</v>
      </c>
      <c r="C332">
        <f>VLOOKUP(B332,[2]Sheet2!A$1:B$100,2,FALSE)</f>
        <v>33</v>
      </c>
      <c r="D332" t="s">
        <v>12636</v>
      </c>
      <c r="F332" t="s">
        <v>12637</v>
      </c>
      <c r="G332" t="s">
        <v>12638</v>
      </c>
      <c r="H332">
        <v>1993</v>
      </c>
      <c r="J332" t="s">
        <v>102</v>
      </c>
      <c r="K332">
        <v>2</v>
      </c>
      <c r="M332" t="s">
        <v>34</v>
      </c>
    </row>
    <row r="333" spans="1:13">
      <c r="A333">
        <f t="shared" si="5"/>
        <v>331</v>
      </c>
      <c r="B333" t="s">
        <v>113</v>
      </c>
      <c r="C333">
        <f>VLOOKUP(B333,[2]Sheet2!A$1:B$100,2,FALSE)</f>
        <v>34</v>
      </c>
      <c r="D333" t="s">
        <v>12639</v>
      </c>
      <c r="E333" t="s">
        <v>12640</v>
      </c>
      <c r="F333" t="s">
        <v>12641</v>
      </c>
      <c r="G333" t="s">
        <v>1616</v>
      </c>
      <c r="H333">
        <v>2013</v>
      </c>
      <c r="I333" t="s">
        <v>4721</v>
      </c>
      <c r="J333" t="s">
        <v>22</v>
      </c>
      <c r="K333">
        <v>2</v>
      </c>
      <c r="L333" t="s">
        <v>12642</v>
      </c>
    </row>
    <row r="334" spans="1:13">
      <c r="A334">
        <f t="shared" si="5"/>
        <v>332</v>
      </c>
      <c r="B334" t="s">
        <v>113</v>
      </c>
      <c r="C334">
        <f>VLOOKUP(B334,[2]Sheet2!A$1:B$100,2,FALSE)</f>
        <v>34</v>
      </c>
      <c r="D334" t="s">
        <v>12643</v>
      </c>
      <c r="E334" t="s">
        <v>12644</v>
      </c>
      <c r="F334" t="s">
        <v>12645</v>
      </c>
      <c r="G334" t="s">
        <v>12646</v>
      </c>
      <c r="H334">
        <v>1994</v>
      </c>
      <c r="I334" t="s">
        <v>1466</v>
      </c>
      <c r="J334" t="s">
        <v>22</v>
      </c>
      <c r="K334">
        <v>2</v>
      </c>
    </row>
    <row r="335" spans="1:13">
      <c r="A335">
        <f t="shared" si="5"/>
        <v>333</v>
      </c>
      <c r="B335" t="s">
        <v>113</v>
      </c>
      <c r="C335">
        <f>VLOOKUP(B335,[2]Sheet2!A$1:B$100,2,FALSE)</f>
        <v>34</v>
      </c>
      <c r="D335" t="s">
        <v>12647</v>
      </c>
      <c r="E335" t="s">
        <v>12648</v>
      </c>
      <c r="F335" t="s">
        <v>12649</v>
      </c>
      <c r="G335" t="s">
        <v>8281</v>
      </c>
      <c r="H335">
        <v>1983</v>
      </c>
      <c r="I335" t="s">
        <v>1466</v>
      </c>
      <c r="J335" t="s">
        <v>22</v>
      </c>
      <c r="K335">
        <v>3</v>
      </c>
    </row>
    <row r="336" spans="1:13">
      <c r="A336">
        <f t="shared" si="5"/>
        <v>334</v>
      </c>
      <c r="B336" t="s">
        <v>113</v>
      </c>
      <c r="C336">
        <f>VLOOKUP(B336,[2]Sheet2!A$1:B$100,2,FALSE)</f>
        <v>34</v>
      </c>
      <c r="D336" t="s">
        <v>12650</v>
      </c>
      <c r="E336" t="s">
        <v>12651</v>
      </c>
      <c r="F336" t="s">
        <v>12652</v>
      </c>
      <c r="G336" t="s">
        <v>12653</v>
      </c>
      <c r="H336">
        <v>2011</v>
      </c>
      <c r="I336" t="s">
        <v>863</v>
      </c>
      <c r="J336" t="s">
        <v>22</v>
      </c>
      <c r="K336">
        <v>2</v>
      </c>
      <c r="L336" t="s">
        <v>12654</v>
      </c>
    </row>
    <row r="337" spans="1:13">
      <c r="A337">
        <f t="shared" si="5"/>
        <v>335</v>
      </c>
      <c r="B337" t="s">
        <v>113</v>
      </c>
      <c r="C337">
        <f>VLOOKUP(B337,[2]Sheet2!A$1:B$100,2,FALSE)</f>
        <v>34</v>
      </c>
      <c r="D337" t="s">
        <v>12655</v>
      </c>
      <c r="E337" t="s">
        <v>12656</v>
      </c>
      <c r="F337" t="s">
        <v>12657</v>
      </c>
      <c r="G337" t="s">
        <v>12658</v>
      </c>
      <c r="H337">
        <v>2013</v>
      </c>
      <c r="I337" t="s">
        <v>12659</v>
      </c>
      <c r="J337" t="s">
        <v>22</v>
      </c>
      <c r="K337">
        <v>3</v>
      </c>
    </row>
    <row r="338" spans="1:13">
      <c r="A338">
        <f t="shared" si="5"/>
        <v>336</v>
      </c>
      <c r="B338" t="s">
        <v>113</v>
      </c>
      <c r="C338">
        <f>VLOOKUP(B338,[2]Sheet2!A$1:B$100,2,FALSE)</f>
        <v>34</v>
      </c>
      <c r="D338" t="s">
        <v>12660</v>
      </c>
      <c r="F338" t="s">
        <v>12661</v>
      </c>
      <c r="G338" t="s">
        <v>12662</v>
      </c>
      <c r="H338">
        <v>2006</v>
      </c>
      <c r="J338" t="s">
        <v>102</v>
      </c>
      <c r="K338">
        <v>2</v>
      </c>
      <c r="M338" t="s">
        <v>34</v>
      </c>
    </row>
    <row r="339" spans="1:13">
      <c r="A339">
        <f t="shared" si="5"/>
        <v>337</v>
      </c>
      <c r="B339" t="s">
        <v>113</v>
      </c>
      <c r="C339">
        <f>VLOOKUP(B339,[2]Sheet2!A$1:B$100,2,FALSE)</f>
        <v>34</v>
      </c>
      <c r="D339" t="s">
        <v>12663</v>
      </c>
      <c r="E339" t="s">
        <v>12664</v>
      </c>
      <c r="F339" t="s">
        <v>12665</v>
      </c>
      <c r="G339" t="s">
        <v>12666</v>
      </c>
      <c r="H339">
        <v>1978</v>
      </c>
      <c r="I339" t="s">
        <v>4676</v>
      </c>
      <c r="J339" t="s">
        <v>22</v>
      </c>
      <c r="K339">
        <v>2</v>
      </c>
    </row>
    <row r="340" spans="1:13">
      <c r="A340">
        <f t="shared" si="5"/>
        <v>338</v>
      </c>
      <c r="B340" t="s">
        <v>113</v>
      </c>
      <c r="C340">
        <f>VLOOKUP(B340,[2]Sheet2!A$1:B$100,2,FALSE)</f>
        <v>34</v>
      </c>
      <c r="D340" t="s">
        <v>12667</v>
      </c>
      <c r="F340" t="s">
        <v>12668</v>
      </c>
      <c r="G340" t="s">
        <v>9609</v>
      </c>
      <c r="H340">
        <v>1998</v>
      </c>
      <c r="J340" t="s">
        <v>22</v>
      </c>
      <c r="K340">
        <v>2</v>
      </c>
      <c r="M340" t="s">
        <v>34</v>
      </c>
    </row>
    <row r="341" spans="1:13">
      <c r="A341">
        <f t="shared" si="5"/>
        <v>339</v>
      </c>
      <c r="B341" t="s">
        <v>113</v>
      </c>
      <c r="C341">
        <f>VLOOKUP(B341,[2]Sheet2!A$1:B$100,2,FALSE)</f>
        <v>34</v>
      </c>
      <c r="D341" t="s">
        <v>12669</v>
      </c>
      <c r="F341" t="s">
        <v>12670</v>
      </c>
      <c r="G341" t="s">
        <v>12671</v>
      </c>
      <c r="H341">
        <v>2001</v>
      </c>
      <c r="J341" t="s">
        <v>102</v>
      </c>
      <c r="K341">
        <v>2</v>
      </c>
      <c r="M341" t="s">
        <v>34</v>
      </c>
    </row>
    <row r="342" spans="1:13">
      <c r="A342">
        <f t="shared" si="5"/>
        <v>340</v>
      </c>
      <c r="B342" t="s">
        <v>113</v>
      </c>
      <c r="C342">
        <f>VLOOKUP(B342,[2]Sheet2!A$1:B$100,2,FALSE)</f>
        <v>34</v>
      </c>
      <c r="D342" t="s">
        <v>12672</v>
      </c>
      <c r="E342" t="s">
        <v>12673</v>
      </c>
      <c r="F342" t="s">
        <v>11861</v>
      </c>
      <c r="G342" t="s">
        <v>12674</v>
      </c>
      <c r="H342">
        <v>2006</v>
      </c>
      <c r="I342" t="s">
        <v>12675</v>
      </c>
      <c r="J342" t="s">
        <v>22</v>
      </c>
      <c r="K342">
        <v>2</v>
      </c>
      <c r="L342" t="s">
        <v>12673</v>
      </c>
      <c r="M342" t="s">
        <v>24</v>
      </c>
    </row>
    <row r="343" spans="1:13">
      <c r="A343">
        <f t="shared" si="5"/>
        <v>341</v>
      </c>
      <c r="B343" t="s">
        <v>702</v>
      </c>
      <c r="C343">
        <f>VLOOKUP(B343,[2]Sheet2!A$1:B$100,2,FALSE)</f>
        <v>35</v>
      </c>
      <c r="D343" t="s">
        <v>12676</v>
      </c>
      <c r="E343" t="s">
        <v>12677</v>
      </c>
      <c r="F343" t="s">
        <v>12678</v>
      </c>
      <c r="G343" t="s">
        <v>8281</v>
      </c>
      <c r="H343">
        <v>1986</v>
      </c>
      <c r="I343" t="s">
        <v>1466</v>
      </c>
      <c r="J343" t="s">
        <v>22</v>
      </c>
      <c r="K343">
        <v>2</v>
      </c>
    </row>
    <row r="344" spans="1:13">
      <c r="A344">
        <f t="shared" si="5"/>
        <v>342</v>
      </c>
      <c r="B344" t="s">
        <v>702</v>
      </c>
      <c r="C344">
        <f>VLOOKUP(B344,[2]Sheet2!A$1:B$100,2,FALSE)</f>
        <v>35</v>
      </c>
      <c r="D344" t="s">
        <v>12679</v>
      </c>
      <c r="F344" t="s">
        <v>12680</v>
      </c>
      <c r="H344">
        <v>1993</v>
      </c>
      <c r="I344" t="s">
        <v>12681</v>
      </c>
      <c r="J344" t="s">
        <v>102</v>
      </c>
      <c r="K344">
        <v>2</v>
      </c>
      <c r="M344" t="s">
        <v>34</v>
      </c>
    </row>
    <row r="345" spans="1:13">
      <c r="A345">
        <f t="shared" si="5"/>
        <v>343</v>
      </c>
      <c r="B345" t="s">
        <v>702</v>
      </c>
      <c r="C345">
        <f>VLOOKUP(B345,[2]Sheet2!A$1:B$100,2,FALSE)</f>
        <v>35</v>
      </c>
      <c r="D345" t="s">
        <v>12682</v>
      </c>
      <c r="F345" t="s">
        <v>12683</v>
      </c>
      <c r="G345" t="s">
        <v>12684</v>
      </c>
      <c r="H345">
        <v>2005</v>
      </c>
      <c r="J345" t="s">
        <v>102</v>
      </c>
      <c r="K345">
        <v>2</v>
      </c>
      <c r="M345" t="s">
        <v>34</v>
      </c>
    </row>
    <row r="346" spans="1:13">
      <c r="A346">
        <f t="shared" si="5"/>
        <v>344</v>
      </c>
      <c r="B346" t="s">
        <v>702</v>
      </c>
      <c r="C346">
        <f>VLOOKUP(B346,[2]Sheet2!A$1:B$100,2,FALSE)</f>
        <v>35</v>
      </c>
      <c r="D346" t="s">
        <v>12685</v>
      </c>
      <c r="F346" t="s">
        <v>8858</v>
      </c>
      <c r="H346">
        <v>2006</v>
      </c>
      <c r="J346" t="s">
        <v>102</v>
      </c>
      <c r="K346">
        <v>2</v>
      </c>
      <c r="M346" t="s">
        <v>34</v>
      </c>
    </row>
    <row r="347" spans="1:13">
      <c r="A347">
        <f t="shared" si="5"/>
        <v>345</v>
      </c>
      <c r="B347" t="s">
        <v>702</v>
      </c>
      <c r="C347">
        <f>VLOOKUP(B347,[2]Sheet2!A$1:B$100,2,FALSE)</f>
        <v>35</v>
      </c>
      <c r="D347" t="s">
        <v>12686</v>
      </c>
      <c r="F347" t="s">
        <v>12687</v>
      </c>
      <c r="G347" t="s">
        <v>12688</v>
      </c>
      <c r="H347">
        <v>2001</v>
      </c>
      <c r="I347" t="s">
        <v>12689</v>
      </c>
      <c r="J347" t="s">
        <v>22</v>
      </c>
      <c r="K347">
        <v>2</v>
      </c>
      <c r="M347" t="s">
        <v>34</v>
      </c>
    </row>
    <row r="348" spans="1:13">
      <c r="A348">
        <f t="shared" si="5"/>
        <v>346</v>
      </c>
      <c r="B348" t="s">
        <v>702</v>
      </c>
      <c r="C348">
        <f>VLOOKUP(B348,[2]Sheet2!A$1:B$100,2,FALSE)</f>
        <v>35</v>
      </c>
      <c r="D348" t="s">
        <v>12690</v>
      </c>
      <c r="F348" t="s">
        <v>12691</v>
      </c>
      <c r="G348" t="s">
        <v>12692</v>
      </c>
      <c r="H348">
        <v>2002</v>
      </c>
      <c r="J348" t="s">
        <v>102</v>
      </c>
      <c r="K348">
        <v>2</v>
      </c>
      <c r="M348" t="s">
        <v>34</v>
      </c>
    </row>
    <row r="349" spans="1:13">
      <c r="A349">
        <f t="shared" si="5"/>
        <v>347</v>
      </c>
      <c r="B349" t="s">
        <v>702</v>
      </c>
      <c r="C349">
        <f>VLOOKUP(B349,[2]Sheet2!A$1:B$100,2,FALSE)</f>
        <v>35</v>
      </c>
      <c r="D349" t="s">
        <v>12693</v>
      </c>
      <c r="F349" t="s">
        <v>12694</v>
      </c>
      <c r="G349" t="s">
        <v>12695</v>
      </c>
      <c r="H349">
        <v>1998</v>
      </c>
      <c r="J349" t="s">
        <v>102</v>
      </c>
      <c r="K349">
        <v>2</v>
      </c>
      <c r="M349" t="s">
        <v>34</v>
      </c>
    </row>
    <row r="350" spans="1:13">
      <c r="A350">
        <f t="shared" si="5"/>
        <v>348</v>
      </c>
      <c r="B350" t="s">
        <v>702</v>
      </c>
      <c r="C350">
        <f>VLOOKUP(B350,[2]Sheet2!A$1:B$100,2,FALSE)</f>
        <v>35</v>
      </c>
      <c r="D350" t="s">
        <v>12696</v>
      </c>
      <c r="E350" t="s">
        <v>12697</v>
      </c>
      <c r="F350" t="s">
        <v>12698</v>
      </c>
      <c r="G350" t="s">
        <v>9934</v>
      </c>
      <c r="H350">
        <v>2011</v>
      </c>
      <c r="I350" t="s">
        <v>7508</v>
      </c>
      <c r="J350" t="s">
        <v>22</v>
      </c>
      <c r="K350">
        <v>2</v>
      </c>
      <c r="L350" t="s">
        <v>12697</v>
      </c>
      <c r="M350" t="s">
        <v>1717</v>
      </c>
    </row>
    <row r="351" spans="1:13">
      <c r="A351">
        <f t="shared" si="5"/>
        <v>349</v>
      </c>
      <c r="B351" t="s">
        <v>702</v>
      </c>
      <c r="C351">
        <f>VLOOKUP(B351,[2]Sheet2!A$1:B$100,2,FALSE)</f>
        <v>35</v>
      </c>
      <c r="D351" t="s">
        <v>12699</v>
      </c>
      <c r="E351" t="s">
        <v>12700</v>
      </c>
      <c r="F351" t="s">
        <v>12701</v>
      </c>
      <c r="G351" t="s">
        <v>10646</v>
      </c>
      <c r="H351">
        <v>2014</v>
      </c>
      <c r="I351" t="s">
        <v>97</v>
      </c>
      <c r="J351" t="s">
        <v>22</v>
      </c>
      <c r="K351">
        <v>4</v>
      </c>
    </row>
    <row r="352" spans="1:13">
      <c r="A352">
        <f t="shared" si="5"/>
        <v>350</v>
      </c>
      <c r="B352" t="s">
        <v>702</v>
      </c>
      <c r="C352">
        <f>VLOOKUP(B352,[2]Sheet2!A$1:B$100,2,FALSE)</f>
        <v>35</v>
      </c>
      <c r="D352" t="s">
        <v>10288</v>
      </c>
      <c r="F352" t="s">
        <v>12702</v>
      </c>
      <c r="G352" t="s">
        <v>12703</v>
      </c>
      <c r="H352">
        <v>1988</v>
      </c>
      <c r="J352" t="s">
        <v>102</v>
      </c>
      <c r="K352">
        <v>2</v>
      </c>
      <c r="M352" t="s">
        <v>34</v>
      </c>
    </row>
    <row r="353" spans="1:13">
      <c r="A353">
        <f t="shared" si="5"/>
        <v>351</v>
      </c>
      <c r="B353" t="s">
        <v>103</v>
      </c>
      <c r="C353">
        <f>VLOOKUP(B353,[2]Sheet2!A$1:B$100,2,FALSE)</f>
        <v>36</v>
      </c>
      <c r="D353" t="s">
        <v>12704</v>
      </c>
      <c r="F353" t="s">
        <v>12705</v>
      </c>
      <c r="G353" t="s">
        <v>12706</v>
      </c>
      <c r="H353">
        <v>1999</v>
      </c>
      <c r="J353" t="s">
        <v>102</v>
      </c>
      <c r="K353">
        <v>2</v>
      </c>
      <c r="M353" t="s">
        <v>34</v>
      </c>
    </row>
    <row r="354" spans="1:13">
      <c r="A354">
        <f t="shared" si="5"/>
        <v>352</v>
      </c>
      <c r="B354" t="s">
        <v>103</v>
      </c>
      <c r="C354">
        <f>VLOOKUP(B354,[2]Sheet2!A$1:B$100,2,FALSE)</f>
        <v>36</v>
      </c>
      <c r="D354" t="s">
        <v>12707</v>
      </c>
      <c r="E354" t="s">
        <v>12708</v>
      </c>
      <c r="F354" t="s">
        <v>12709</v>
      </c>
      <c r="G354" t="s">
        <v>12710</v>
      </c>
      <c r="H354">
        <v>2012</v>
      </c>
      <c r="I354" t="s">
        <v>97</v>
      </c>
      <c r="J354" t="s">
        <v>22</v>
      </c>
      <c r="K354">
        <v>3</v>
      </c>
      <c r="L354" t="s">
        <v>12711</v>
      </c>
    </row>
    <row r="355" spans="1:13">
      <c r="A355">
        <f t="shared" si="5"/>
        <v>353</v>
      </c>
      <c r="B355" t="s">
        <v>103</v>
      </c>
      <c r="C355">
        <f>VLOOKUP(B355,[2]Sheet2!A$1:B$100,2,FALSE)</f>
        <v>36</v>
      </c>
      <c r="D355" t="s">
        <v>12712</v>
      </c>
      <c r="F355" t="s">
        <v>12713</v>
      </c>
      <c r="G355" t="s">
        <v>12714</v>
      </c>
      <c r="H355">
        <v>1991</v>
      </c>
      <c r="J355" t="s">
        <v>102</v>
      </c>
      <c r="K355">
        <v>2</v>
      </c>
      <c r="M355" t="s">
        <v>34</v>
      </c>
    </row>
    <row r="356" spans="1:13">
      <c r="A356">
        <f t="shared" si="5"/>
        <v>354</v>
      </c>
      <c r="B356" t="s">
        <v>103</v>
      </c>
      <c r="C356">
        <f>VLOOKUP(B356,[2]Sheet2!A$1:B$100,2,FALSE)</f>
        <v>36</v>
      </c>
      <c r="D356" t="s">
        <v>12715</v>
      </c>
      <c r="F356" t="s">
        <v>7492</v>
      </c>
      <c r="G356" t="s">
        <v>939</v>
      </c>
      <c r="H356">
        <v>1997</v>
      </c>
      <c r="J356" t="s">
        <v>22</v>
      </c>
      <c r="K356">
        <v>2</v>
      </c>
      <c r="M356" t="s">
        <v>34</v>
      </c>
    </row>
    <row r="357" spans="1:13">
      <c r="A357">
        <f t="shared" si="5"/>
        <v>355</v>
      </c>
      <c r="B357" t="s">
        <v>103</v>
      </c>
      <c r="C357">
        <f>VLOOKUP(B357,[2]Sheet2!A$1:B$100,2,FALSE)</f>
        <v>36</v>
      </c>
      <c r="D357" t="s">
        <v>12716</v>
      </c>
      <c r="F357" t="s">
        <v>8826</v>
      </c>
      <c r="G357" t="s">
        <v>12717</v>
      </c>
      <c r="H357">
        <v>2011</v>
      </c>
      <c r="J357" t="s">
        <v>167</v>
      </c>
      <c r="K357">
        <v>3</v>
      </c>
      <c r="M357" t="s">
        <v>34</v>
      </c>
    </row>
    <row r="358" spans="1:13">
      <c r="A358">
        <f t="shared" si="5"/>
        <v>356</v>
      </c>
      <c r="B358" t="s">
        <v>103</v>
      </c>
      <c r="C358">
        <f>VLOOKUP(B358,[2]Sheet2!A$1:B$100,2,FALSE)</f>
        <v>36</v>
      </c>
      <c r="D358" t="s">
        <v>12718</v>
      </c>
      <c r="E358" t="s">
        <v>12719</v>
      </c>
      <c r="F358" t="s">
        <v>12720</v>
      </c>
      <c r="G358" t="s">
        <v>12721</v>
      </c>
      <c r="H358">
        <v>2014</v>
      </c>
      <c r="I358" t="s">
        <v>863</v>
      </c>
      <c r="J358" t="s">
        <v>22</v>
      </c>
      <c r="K358">
        <v>6</v>
      </c>
    </row>
    <row r="359" spans="1:13">
      <c r="A359">
        <f t="shared" si="5"/>
        <v>357</v>
      </c>
      <c r="B359" t="s">
        <v>103</v>
      </c>
      <c r="C359">
        <f>VLOOKUP(B359,[2]Sheet2!A$1:B$100,2,FALSE)</f>
        <v>36</v>
      </c>
      <c r="D359" t="s">
        <v>12722</v>
      </c>
      <c r="F359" t="s">
        <v>12723</v>
      </c>
      <c r="G359" t="s">
        <v>12724</v>
      </c>
      <c r="H359">
        <v>1989</v>
      </c>
      <c r="J359" t="s">
        <v>102</v>
      </c>
      <c r="K359">
        <v>2</v>
      </c>
      <c r="M359" t="s">
        <v>34</v>
      </c>
    </row>
    <row r="360" spans="1:13">
      <c r="A360">
        <f t="shared" si="5"/>
        <v>358</v>
      </c>
      <c r="B360" t="s">
        <v>103</v>
      </c>
      <c r="C360">
        <f>VLOOKUP(B360,[2]Sheet2!A$1:B$100,2,FALSE)</f>
        <v>36</v>
      </c>
      <c r="D360" t="s">
        <v>12725</v>
      </c>
      <c r="F360" t="s">
        <v>8858</v>
      </c>
      <c r="G360" t="s">
        <v>12726</v>
      </c>
      <c r="H360">
        <v>2006</v>
      </c>
      <c r="J360" t="s">
        <v>167</v>
      </c>
      <c r="K360">
        <v>2</v>
      </c>
      <c r="M360" t="s">
        <v>34</v>
      </c>
    </row>
    <row r="361" spans="1:13">
      <c r="A361">
        <f t="shared" si="5"/>
        <v>359</v>
      </c>
      <c r="B361" t="s">
        <v>103</v>
      </c>
      <c r="C361">
        <f>VLOOKUP(B361,[2]Sheet2!A$1:B$100,2,FALSE)</f>
        <v>36</v>
      </c>
      <c r="D361" t="s">
        <v>12727</v>
      </c>
      <c r="F361" t="s">
        <v>12728</v>
      </c>
      <c r="J361" t="s">
        <v>22</v>
      </c>
      <c r="K361">
        <v>2</v>
      </c>
      <c r="M361" t="s">
        <v>34</v>
      </c>
    </row>
    <row r="362" spans="1:13">
      <c r="A362">
        <f t="shared" si="5"/>
        <v>360</v>
      </c>
      <c r="B362" t="s">
        <v>103</v>
      </c>
      <c r="C362">
        <f>VLOOKUP(B362,[2]Sheet2!A$1:B$100,2,FALSE)</f>
        <v>36</v>
      </c>
      <c r="D362" t="s">
        <v>12729</v>
      </c>
      <c r="F362" t="s">
        <v>12730</v>
      </c>
      <c r="G362" t="s">
        <v>12731</v>
      </c>
      <c r="H362">
        <v>2004</v>
      </c>
      <c r="J362" t="s">
        <v>22</v>
      </c>
      <c r="K362">
        <v>2</v>
      </c>
      <c r="M362" t="s">
        <v>34</v>
      </c>
    </row>
    <row r="363" spans="1:13">
      <c r="A363">
        <f t="shared" si="5"/>
        <v>361</v>
      </c>
      <c r="B363" t="s">
        <v>564</v>
      </c>
      <c r="C363">
        <f>VLOOKUP(B363,[2]Sheet2!A$1:B$100,2,FALSE)</f>
        <v>37</v>
      </c>
      <c r="D363" t="s">
        <v>12732</v>
      </c>
      <c r="F363" t="s">
        <v>12733</v>
      </c>
      <c r="J363" t="s">
        <v>167</v>
      </c>
      <c r="K363">
        <v>2</v>
      </c>
      <c r="M363" t="s">
        <v>34</v>
      </c>
    </row>
    <row r="364" spans="1:13">
      <c r="A364">
        <f t="shared" si="5"/>
        <v>362</v>
      </c>
      <c r="B364" t="s">
        <v>564</v>
      </c>
      <c r="C364">
        <f>VLOOKUP(B364,[2]Sheet2!A$1:B$100,2,FALSE)</f>
        <v>37</v>
      </c>
      <c r="D364" t="s">
        <v>12734</v>
      </c>
      <c r="F364" t="s">
        <v>12735</v>
      </c>
      <c r="G364" t="s">
        <v>12736</v>
      </c>
      <c r="H364">
        <v>2012</v>
      </c>
      <c r="J364" t="s">
        <v>102</v>
      </c>
      <c r="K364">
        <v>3</v>
      </c>
      <c r="M364" t="s">
        <v>34</v>
      </c>
    </row>
    <row r="365" spans="1:13">
      <c r="A365">
        <f t="shared" si="5"/>
        <v>363</v>
      </c>
      <c r="B365" t="s">
        <v>564</v>
      </c>
      <c r="C365">
        <f>VLOOKUP(B365,[2]Sheet2!A$1:B$100,2,FALSE)</f>
        <v>37</v>
      </c>
      <c r="D365" t="s">
        <v>12737</v>
      </c>
      <c r="F365" t="s">
        <v>12738</v>
      </c>
      <c r="G365" t="s">
        <v>12739</v>
      </c>
      <c r="H365">
        <v>2009</v>
      </c>
      <c r="J365" t="s">
        <v>22</v>
      </c>
      <c r="K365">
        <v>2</v>
      </c>
      <c r="M365" t="s">
        <v>34</v>
      </c>
    </row>
    <row r="366" spans="1:13">
      <c r="A366">
        <f t="shared" si="5"/>
        <v>364</v>
      </c>
      <c r="B366" t="s">
        <v>564</v>
      </c>
      <c r="C366">
        <f>VLOOKUP(B366,[2]Sheet2!A$1:B$100,2,FALSE)</f>
        <v>37</v>
      </c>
      <c r="D366" t="s">
        <v>12740</v>
      </c>
      <c r="F366" t="s">
        <v>12741</v>
      </c>
      <c r="G366" t="s">
        <v>12742</v>
      </c>
      <c r="H366">
        <v>2014</v>
      </c>
      <c r="J366" t="s">
        <v>167</v>
      </c>
      <c r="K366">
        <v>2</v>
      </c>
      <c r="M366" t="s">
        <v>34</v>
      </c>
    </row>
    <row r="367" spans="1:13">
      <c r="A367">
        <f t="shared" si="5"/>
        <v>365</v>
      </c>
      <c r="B367" t="s">
        <v>564</v>
      </c>
      <c r="C367">
        <f>VLOOKUP(B367,[2]Sheet2!A$1:B$100,2,FALSE)</f>
        <v>37</v>
      </c>
      <c r="D367" t="s">
        <v>12743</v>
      </c>
      <c r="F367" t="s">
        <v>7472</v>
      </c>
      <c r="G367" t="s">
        <v>12744</v>
      </c>
      <c r="H367">
        <v>2003</v>
      </c>
      <c r="I367" t="s">
        <v>12745</v>
      </c>
      <c r="J367" t="s">
        <v>167</v>
      </c>
      <c r="K367">
        <v>2</v>
      </c>
      <c r="M367" t="s">
        <v>34</v>
      </c>
    </row>
    <row r="368" spans="1:13">
      <c r="A368">
        <f t="shared" si="5"/>
        <v>366</v>
      </c>
      <c r="B368" t="s">
        <v>564</v>
      </c>
      <c r="C368">
        <f>VLOOKUP(B368,[2]Sheet2!A$1:B$100,2,FALSE)</f>
        <v>37</v>
      </c>
      <c r="D368" t="s">
        <v>12746</v>
      </c>
      <c r="F368" t="s">
        <v>7472</v>
      </c>
      <c r="H368">
        <v>2003</v>
      </c>
      <c r="J368" t="s">
        <v>7796</v>
      </c>
      <c r="K368">
        <v>2</v>
      </c>
      <c r="M368" t="s">
        <v>34</v>
      </c>
    </row>
    <row r="369" spans="1:13">
      <c r="A369">
        <f t="shared" si="5"/>
        <v>367</v>
      </c>
      <c r="B369" t="s">
        <v>564</v>
      </c>
      <c r="C369">
        <f>VLOOKUP(B369,[2]Sheet2!A$1:B$100,2,FALSE)</f>
        <v>37</v>
      </c>
      <c r="D369" t="s">
        <v>12747</v>
      </c>
      <c r="F369" t="s">
        <v>12748</v>
      </c>
      <c r="G369" t="s">
        <v>12749</v>
      </c>
      <c r="H369">
        <v>1982</v>
      </c>
      <c r="J369" t="s">
        <v>22</v>
      </c>
      <c r="K369">
        <v>2</v>
      </c>
      <c r="M369" t="s">
        <v>34</v>
      </c>
    </row>
    <row r="370" spans="1:13">
      <c r="A370">
        <f t="shared" si="5"/>
        <v>368</v>
      </c>
      <c r="B370" t="s">
        <v>564</v>
      </c>
      <c r="C370">
        <f>VLOOKUP(B370,[2]Sheet2!A$1:B$100,2,FALSE)</f>
        <v>37</v>
      </c>
      <c r="D370" t="s">
        <v>12750</v>
      </c>
      <c r="E370" t="s">
        <v>12751</v>
      </c>
      <c r="F370" t="s">
        <v>12752</v>
      </c>
      <c r="G370" t="s">
        <v>12753</v>
      </c>
      <c r="H370">
        <v>2014</v>
      </c>
      <c r="I370" t="s">
        <v>97</v>
      </c>
      <c r="J370" t="s">
        <v>22</v>
      </c>
      <c r="K370">
        <v>2</v>
      </c>
    </row>
    <row r="371" spans="1:13">
      <c r="A371">
        <f t="shared" si="5"/>
        <v>369</v>
      </c>
      <c r="B371" t="s">
        <v>564</v>
      </c>
      <c r="C371">
        <f>VLOOKUP(B371,[2]Sheet2!A$1:B$100,2,FALSE)</f>
        <v>37</v>
      </c>
      <c r="D371" t="s">
        <v>12754</v>
      </c>
      <c r="F371" t="s">
        <v>12755</v>
      </c>
      <c r="J371" t="s">
        <v>22</v>
      </c>
      <c r="K371">
        <v>2</v>
      </c>
      <c r="M371" t="s">
        <v>34</v>
      </c>
    </row>
    <row r="372" spans="1:13">
      <c r="A372">
        <f t="shared" si="5"/>
        <v>370</v>
      </c>
      <c r="B372" t="s">
        <v>564</v>
      </c>
      <c r="C372">
        <f>VLOOKUP(B372,[2]Sheet2!A$1:B$100,2,FALSE)</f>
        <v>37</v>
      </c>
      <c r="D372" t="s">
        <v>12756</v>
      </c>
      <c r="F372" t="s">
        <v>12757</v>
      </c>
      <c r="G372" t="s">
        <v>12758</v>
      </c>
      <c r="H372">
        <v>2002</v>
      </c>
      <c r="J372" t="s">
        <v>167</v>
      </c>
      <c r="K372">
        <v>2</v>
      </c>
      <c r="M372" t="s">
        <v>34</v>
      </c>
    </row>
    <row r="373" spans="1:13">
      <c r="A373">
        <f t="shared" si="5"/>
        <v>371</v>
      </c>
      <c r="B373" t="s">
        <v>951</v>
      </c>
      <c r="C373">
        <f>VLOOKUP(B373,[2]Sheet2!A$1:B$100,2,FALSE)</f>
        <v>38</v>
      </c>
      <c r="D373" t="s">
        <v>12759</v>
      </c>
      <c r="F373" t="s">
        <v>12760</v>
      </c>
      <c r="G373" t="s">
        <v>12761</v>
      </c>
      <c r="H373">
        <v>1998</v>
      </c>
      <c r="J373" t="s">
        <v>4626</v>
      </c>
      <c r="K373">
        <v>2</v>
      </c>
      <c r="M373" t="s">
        <v>34</v>
      </c>
    </row>
    <row r="374" spans="1:13">
      <c r="A374">
        <f t="shared" si="5"/>
        <v>372</v>
      </c>
      <c r="B374" t="s">
        <v>951</v>
      </c>
      <c r="C374">
        <f>VLOOKUP(B374,[2]Sheet2!A$1:B$100,2,FALSE)</f>
        <v>38</v>
      </c>
      <c r="D374" t="s">
        <v>12762</v>
      </c>
      <c r="F374" t="s">
        <v>12763</v>
      </c>
      <c r="G374" t="s">
        <v>12764</v>
      </c>
      <c r="H374">
        <v>1991</v>
      </c>
      <c r="J374" t="s">
        <v>102</v>
      </c>
      <c r="K374">
        <v>2</v>
      </c>
      <c r="M374" t="s">
        <v>34</v>
      </c>
    </row>
    <row r="375" spans="1:13">
      <c r="A375">
        <f t="shared" si="5"/>
        <v>373</v>
      </c>
      <c r="B375" t="s">
        <v>951</v>
      </c>
      <c r="C375">
        <f>VLOOKUP(B375,[2]Sheet2!A$1:B$100,2,FALSE)</f>
        <v>38</v>
      </c>
      <c r="D375" t="s">
        <v>12765</v>
      </c>
      <c r="F375" t="s">
        <v>12766</v>
      </c>
      <c r="G375" t="s">
        <v>12767</v>
      </c>
      <c r="H375">
        <v>2004</v>
      </c>
      <c r="J375" t="s">
        <v>102</v>
      </c>
      <c r="K375">
        <v>2</v>
      </c>
      <c r="M375" t="s">
        <v>34</v>
      </c>
    </row>
    <row r="376" spans="1:13">
      <c r="A376">
        <f t="shared" si="5"/>
        <v>374</v>
      </c>
      <c r="B376" t="s">
        <v>951</v>
      </c>
      <c r="C376">
        <f>VLOOKUP(B376,[2]Sheet2!A$1:B$100,2,FALSE)</f>
        <v>38</v>
      </c>
      <c r="D376" t="s">
        <v>12768</v>
      </c>
      <c r="F376" t="s">
        <v>12769</v>
      </c>
      <c r="G376" t="s">
        <v>12770</v>
      </c>
      <c r="H376">
        <v>2007</v>
      </c>
      <c r="J376" t="s">
        <v>4626</v>
      </c>
      <c r="K376">
        <v>2</v>
      </c>
      <c r="M376" t="s">
        <v>34</v>
      </c>
    </row>
    <row r="377" spans="1:13">
      <c r="A377">
        <f t="shared" si="5"/>
        <v>375</v>
      </c>
      <c r="B377" t="s">
        <v>951</v>
      </c>
      <c r="C377">
        <f>VLOOKUP(B377,[2]Sheet2!A$1:B$100,2,FALSE)</f>
        <v>38</v>
      </c>
      <c r="D377" t="s">
        <v>12771</v>
      </c>
      <c r="F377" t="s">
        <v>12772</v>
      </c>
      <c r="G377" t="s">
        <v>12773</v>
      </c>
      <c r="H377">
        <v>2007</v>
      </c>
      <c r="I377" t="s">
        <v>12774</v>
      </c>
      <c r="J377" t="s">
        <v>4626</v>
      </c>
      <c r="K377">
        <v>3</v>
      </c>
      <c r="M377" t="s">
        <v>34</v>
      </c>
    </row>
    <row r="378" spans="1:13">
      <c r="A378">
        <f t="shared" si="5"/>
        <v>376</v>
      </c>
      <c r="B378" t="s">
        <v>951</v>
      </c>
      <c r="C378">
        <f>VLOOKUP(B378,[2]Sheet2!A$1:B$100,2,FALSE)</f>
        <v>38</v>
      </c>
      <c r="D378" t="s">
        <v>12775</v>
      </c>
      <c r="F378" t="s">
        <v>12776</v>
      </c>
      <c r="H378">
        <v>2002</v>
      </c>
      <c r="I378" t="s">
        <v>12777</v>
      </c>
      <c r="J378" t="s">
        <v>102</v>
      </c>
      <c r="K378">
        <v>2</v>
      </c>
      <c r="M378" t="s">
        <v>34</v>
      </c>
    </row>
    <row r="379" spans="1:13">
      <c r="A379">
        <f t="shared" si="5"/>
        <v>377</v>
      </c>
      <c r="B379" t="s">
        <v>951</v>
      </c>
      <c r="C379">
        <f>VLOOKUP(B379,[2]Sheet2!A$1:B$100,2,FALSE)</f>
        <v>38</v>
      </c>
      <c r="D379" t="s">
        <v>12778</v>
      </c>
      <c r="F379" t="s">
        <v>12779</v>
      </c>
      <c r="H379">
        <v>2010</v>
      </c>
      <c r="J379" t="s">
        <v>167</v>
      </c>
      <c r="K379">
        <v>2</v>
      </c>
      <c r="M379" t="s">
        <v>34</v>
      </c>
    </row>
    <row r="380" spans="1:13">
      <c r="A380">
        <f t="shared" si="5"/>
        <v>378</v>
      </c>
      <c r="B380" t="s">
        <v>951</v>
      </c>
      <c r="C380">
        <f>VLOOKUP(B380,[2]Sheet2!A$1:B$100,2,FALSE)</f>
        <v>38</v>
      </c>
      <c r="D380" t="s">
        <v>12780</v>
      </c>
      <c r="F380" t="s">
        <v>12781</v>
      </c>
      <c r="J380" t="s">
        <v>22</v>
      </c>
      <c r="K380">
        <v>2</v>
      </c>
      <c r="M380" t="s">
        <v>34</v>
      </c>
    </row>
    <row r="381" spans="1:13">
      <c r="A381">
        <f t="shared" si="5"/>
        <v>379</v>
      </c>
      <c r="B381" t="s">
        <v>951</v>
      </c>
      <c r="C381">
        <f>VLOOKUP(B381,[2]Sheet2!A$1:B$100,2,FALSE)</f>
        <v>38</v>
      </c>
      <c r="D381" t="s">
        <v>12782</v>
      </c>
      <c r="F381" t="s">
        <v>12783</v>
      </c>
      <c r="G381" t="s">
        <v>12784</v>
      </c>
      <c r="H381">
        <v>1996</v>
      </c>
      <c r="J381" t="s">
        <v>4644</v>
      </c>
      <c r="K381">
        <v>2</v>
      </c>
      <c r="M381" t="s">
        <v>34</v>
      </c>
    </row>
    <row r="382" spans="1:13">
      <c r="A382">
        <f t="shared" si="5"/>
        <v>380</v>
      </c>
      <c r="B382" t="s">
        <v>951</v>
      </c>
      <c r="C382">
        <f>VLOOKUP(B382,[2]Sheet2!A$1:B$100,2,FALSE)</f>
        <v>38</v>
      </c>
      <c r="D382" t="s">
        <v>12785</v>
      </c>
      <c r="F382" t="s">
        <v>8930</v>
      </c>
      <c r="G382" t="s">
        <v>12786</v>
      </c>
      <c r="H382">
        <v>1955</v>
      </c>
      <c r="J382" t="s">
        <v>4626</v>
      </c>
      <c r="K382">
        <v>2</v>
      </c>
      <c r="M382" t="s">
        <v>34</v>
      </c>
    </row>
    <row r="383" spans="1:13">
      <c r="A383">
        <f t="shared" si="5"/>
        <v>381</v>
      </c>
      <c r="B383" t="s">
        <v>712</v>
      </c>
      <c r="C383">
        <f>VLOOKUP(B383,[2]Sheet2!A$1:B$100,2,FALSE)</f>
        <v>39</v>
      </c>
      <c r="D383" t="s">
        <v>12787</v>
      </c>
      <c r="F383" t="s">
        <v>12788</v>
      </c>
      <c r="G383" t="s">
        <v>9436</v>
      </c>
      <c r="H383">
        <v>1995</v>
      </c>
      <c r="J383" t="s">
        <v>22</v>
      </c>
      <c r="K383">
        <v>2</v>
      </c>
      <c r="M383" t="s">
        <v>34</v>
      </c>
    </row>
    <row r="384" spans="1:13">
      <c r="A384">
        <f t="shared" si="5"/>
        <v>382</v>
      </c>
      <c r="B384" t="s">
        <v>712</v>
      </c>
      <c r="C384">
        <f>VLOOKUP(B384,[2]Sheet2!A$1:B$100,2,FALSE)</f>
        <v>39</v>
      </c>
      <c r="D384" t="s">
        <v>12789</v>
      </c>
      <c r="F384" t="s">
        <v>12790</v>
      </c>
      <c r="H384">
        <v>2006</v>
      </c>
      <c r="I384" t="s">
        <v>12791</v>
      </c>
      <c r="J384" t="s">
        <v>167</v>
      </c>
      <c r="K384">
        <v>2</v>
      </c>
      <c r="M384" t="s">
        <v>34</v>
      </c>
    </row>
    <row r="385" spans="1:13">
      <c r="A385">
        <f t="shared" si="5"/>
        <v>383</v>
      </c>
      <c r="B385" t="s">
        <v>712</v>
      </c>
      <c r="C385">
        <f>VLOOKUP(B385,[2]Sheet2!A$1:B$100,2,FALSE)</f>
        <v>39</v>
      </c>
      <c r="D385" t="s">
        <v>12792</v>
      </c>
      <c r="E385" t="s">
        <v>12793</v>
      </c>
      <c r="F385" t="s">
        <v>12794</v>
      </c>
      <c r="G385" t="s">
        <v>10318</v>
      </c>
      <c r="H385">
        <v>2013</v>
      </c>
      <c r="I385" t="s">
        <v>4676</v>
      </c>
      <c r="J385" t="s">
        <v>22</v>
      </c>
      <c r="K385">
        <v>3</v>
      </c>
    </row>
    <row r="386" spans="1:13">
      <c r="A386">
        <f t="shared" si="5"/>
        <v>384</v>
      </c>
      <c r="B386" t="s">
        <v>712</v>
      </c>
      <c r="C386">
        <f>VLOOKUP(B386,[2]Sheet2!A$1:B$100,2,FALSE)</f>
        <v>39</v>
      </c>
      <c r="D386" t="s">
        <v>12795</v>
      </c>
      <c r="J386" t="s">
        <v>167</v>
      </c>
      <c r="K386">
        <v>2</v>
      </c>
      <c r="M386" t="s">
        <v>34</v>
      </c>
    </row>
    <row r="387" spans="1:13">
      <c r="A387">
        <f t="shared" si="5"/>
        <v>385</v>
      </c>
      <c r="B387" t="s">
        <v>712</v>
      </c>
      <c r="C387">
        <f>VLOOKUP(B387,[2]Sheet2!A$1:B$100,2,FALSE)</f>
        <v>39</v>
      </c>
      <c r="D387" t="s">
        <v>12796</v>
      </c>
      <c r="F387" t="s">
        <v>12535</v>
      </c>
      <c r="G387" t="s">
        <v>12797</v>
      </c>
      <c r="H387">
        <v>2008</v>
      </c>
      <c r="I387" t="s">
        <v>12798</v>
      </c>
      <c r="J387" t="s">
        <v>4626</v>
      </c>
      <c r="K387">
        <v>2</v>
      </c>
      <c r="M387" t="s">
        <v>34</v>
      </c>
    </row>
    <row r="388" spans="1:13">
      <c r="A388">
        <f t="shared" si="5"/>
        <v>386</v>
      </c>
      <c r="B388" t="s">
        <v>712</v>
      </c>
      <c r="C388">
        <f>VLOOKUP(B388,[2]Sheet2!A$1:B$100,2,FALSE)</f>
        <v>39</v>
      </c>
      <c r="D388" t="s">
        <v>12799</v>
      </c>
      <c r="F388" t="s">
        <v>12800</v>
      </c>
      <c r="J388" t="s">
        <v>22</v>
      </c>
      <c r="K388">
        <v>2</v>
      </c>
      <c r="M388" t="s">
        <v>34</v>
      </c>
    </row>
    <row r="389" spans="1:13">
      <c r="A389">
        <f t="shared" ref="A389:A452" si="6">A388+1</f>
        <v>387</v>
      </c>
      <c r="B389" t="s">
        <v>712</v>
      </c>
      <c r="C389">
        <f>VLOOKUP(B389,[2]Sheet2!A$1:B$100,2,FALSE)</f>
        <v>39</v>
      </c>
      <c r="D389" t="s">
        <v>12801</v>
      </c>
      <c r="F389" t="s">
        <v>12535</v>
      </c>
      <c r="G389" t="s">
        <v>12802</v>
      </c>
      <c r="H389">
        <v>2008</v>
      </c>
      <c r="J389" t="s">
        <v>4626</v>
      </c>
      <c r="K389">
        <v>2</v>
      </c>
      <c r="M389" t="s">
        <v>34</v>
      </c>
    </row>
    <row r="390" spans="1:13">
      <c r="A390">
        <f t="shared" si="6"/>
        <v>388</v>
      </c>
      <c r="B390" t="s">
        <v>712</v>
      </c>
      <c r="C390">
        <f>VLOOKUP(B390,[2]Sheet2!A$1:B$100,2,FALSE)</f>
        <v>39</v>
      </c>
      <c r="D390" t="s">
        <v>12803</v>
      </c>
      <c r="F390" t="s">
        <v>12804</v>
      </c>
      <c r="G390" t="s">
        <v>12805</v>
      </c>
      <c r="H390">
        <v>2010</v>
      </c>
      <c r="J390" t="s">
        <v>167</v>
      </c>
      <c r="K390">
        <v>2</v>
      </c>
      <c r="M390" t="s">
        <v>34</v>
      </c>
    </row>
    <row r="391" spans="1:13">
      <c r="A391">
        <f t="shared" si="6"/>
        <v>389</v>
      </c>
      <c r="B391" t="s">
        <v>712</v>
      </c>
      <c r="C391">
        <f>VLOOKUP(B391,[2]Sheet2!A$1:B$100,2,FALSE)</f>
        <v>39</v>
      </c>
      <c r="D391" t="s">
        <v>12806</v>
      </c>
      <c r="F391" t="s">
        <v>12807</v>
      </c>
      <c r="G391" t="s">
        <v>12808</v>
      </c>
      <c r="H391">
        <v>2007</v>
      </c>
      <c r="J391" t="s">
        <v>167</v>
      </c>
      <c r="K391">
        <v>2</v>
      </c>
      <c r="M391" t="s">
        <v>34</v>
      </c>
    </row>
    <row r="392" spans="1:13">
      <c r="A392">
        <f t="shared" si="6"/>
        <v>390</v>
      </c>
      <c r="B392" t="s">
        <v>712</v>
      </c>
      <c r="C392">
        <f>VLOOKUP(B392,[2]Sheet2!A$1:B$100,2,FALSE)</f>
        <v>39</v>
      </c>
      <c r="D392" t="s">
        <v>12809</v>
      </c>
      <c r="F392" t="s">
        <v>12810</v>
      </c>
      <c r="G392" t="s">
        <v>12811</v>
      </c>
      <c r="H392">
        <v>1973</v>
      </c>
      <c r="J392" t="s">
        <v>167</v>
      </c>
      <c r="K392">
        <v>2</v>
      </c>
      <c r="M392" t="s">
        <v>34</v>
      </c>
    </row>
    <row r="393" spans="1:13">
      <c r="A393">
        <f t="shared" si="6"/>
        <v>391</v>
      </c>
      <c r="B393" t="s">
        <v>162</v>
      </c>
      <c r="C393">
        <f>VLOOKUP(B393,[2]Sheet2!A$1:B$100,2,FALSE)</f>
        <v>40</v>
      </c>
      <c r="D393" t="s">
        <v>12812</v>
      </c>
      <c r="F393" t="s">
        <v>12813</v>
      </c>
      <c r="G393" t="s">
        <v>12814</v>
      </c>
      <c r="H393">
        <v>1998</v>
      </c>
      <c r="J393" t="s">
        <v>102</v>
      </c>
      <c r="K393">
        <v>2</v>
      </c>
      <c r="M393" t="s">
        <v>34</v>
      </c>
    </row>
    <row r="394" spans="1:13">
      <c r="A394">
        <f t="shared" si="6"/>
        <v>392</v>
      </c>
      <c r="B394" t="s">
        <v>162</v>
      </c>
      <c r="C394">
        <f>VLOOKUP(B394,[2]Sheet2!A$1:B$100,2,FALSE)</f>
        <v>40</v>
      </c>
      <c r="D394" t="s">
        <v>12815</v>
      </c>
      <c r="F394" t="s">
        <v>12816</v>
      </c>
      <c r="G394" t="s">
        <v>12817</v>
      </c>
      <c r="H394">
        <v>1995</v>
      </c>
      <c r="J394" t="s">
        <v>102</v>
      </c>
      <c r="K394">
        <v>2</v>
      </c>
      <c r="M394" t="s">
        <v>34</v>
      </c>
    </row>
    <row r="395" spans="1:13">
      <c r="A395">
        <f t="shared" si="6"/>
        <v>393</v>
      </c>
      <c r="B395" t="s">
        <v>162</v>
      </c>
      <c r="C395">
        <f>VLOOKUP(B395,[2]Sheet2!A$1:B$100,2,FALSE)</f>
        <v>40</v>
      </c>
      <c r="D395" t="s">
        <v>12818</v>
      </c>
      <c r="F395" t="s">
        <v>12819</v>
      </c>
      <c r="G395" t="s">
        <v>12820</v>
      </c>
      <c r="H395">
        <v>2008</v>
      </c>
      <c r="J395" t="s">
        <v>22</v>
      </c>
      <c r="K395">
        <v>2</v>
      </c>
      <c r="M395" t="s">
        <v>34</v>
      </c>
    </row>
    <row r="396" spans="1:13">
      <c r="A396">
        <f t="shared" si="6"/>
        <v>394</v>
      </c>
      <c r="B396" t="s">
        <v>162</v>
      </c>
      <c r="C396">
        <f>VLOOKUP(B396,[2]Sheet2!A$1:B$100,2,FALSE)</f>
        <v>40</v>
      </c>
      <c r="D396" t="s">
        <v>12821</v>
      </c>
      <c r="J396" t="s">
        <v>167</v>
      </c>
      <c r="K396">
        <v>2</v>
      </c>
      <c r="M396" t="s">
        <v>34</v>
      </c>
    </row>
    <row r="397" spans="1:13">
      <c r="A397">
        <f t="shared" si="6"/>
        <v>395</v>
      </c>
      <c r="B397" t="s">
        <v>162</v>
      </c>
      <c r="C397">
        <f>VLOOKUP(B397,[2]Sheet2!A$1:B$100,2,FALSE)</f>
        <v>40</v>
      </c>
      <c r="D397" t="s">
        <v>12822</v>
      </c>
      <c r="F397" t="s">
        <v>12823</v>
      </c>
      <c r="G397" t="s">
        <v>12824</v>
      </c>
      <c r="H397">
        <v>1998</v>
      </c>
      <c r="J397" t="s">
        <v>102</v>
      </c>
      <c r="K397">
        <v>2</v>
      </c>
      <c r="M397" t="s">
        <v>34</v>
      </c>
    </row>
    <row r="398" spans="1:13">
      <c r="A398">
        <f t="shared" si="6"/>
        <v>396</v>
      </c>
      <c r="B398" t="s">
        <v>162</v>
      </c>
      <c r="C398">
        <f>VLOOKUP(B398,[2]Sheet2!A$1:B$100,2,FALSE)</f>
        <v>40</v>
      </c>
      <c r="D398" t="s">
        <v>12825</v>
      </c>
      <c r="F398" t="s">
        <v>12826</v>
      </c>
      <c r="J398" t="s">
        <v>22</v>
      </c>
      <c r="K398">
        <v>2</v>
      </c>
      <c r="M398" t="s">
        <v>34</v>
      </c>
    </row>
    <row r="399" spans="1:13">
      <c r="A399">
        <f t="shared" si="6"/>
        <v>397</v>
      </c>
      <c r="B399" t="s">
        <v>162</v>
      </c>
      <c r="C399">
        <f>VLOOKUP(B399,[2]Sheet2!A$1:B$100,2,FALSE)</f>
        <v>40</v>
      </c>
      <c r="D399" t="s">
        <v>12827</v>
      </c>
      <c r="F399" t="s">
        <v>12828</v>
      </c>
      <c r="G399" t="s">
        <v>12829</v>
      </c>
      <c r="H399">
        <v>2008</v>
      </c>
      <c r="I399" t="s">
        <v>12830</v>
      </c>
      <c r="J399" t="s">
        <v>167</v>
      </c>
      <c r="K399">
        <v>2</v>
      </c>
      <c r="M399" t="s">
        <v>34</v>
      </c>
    </row>
    <row r="400" spans="1:13">
      <c r="A400">
        <f t="shared" si="6"/>
        <v>398</v>
      </c>
      <c r="B400" t="s">
        <v>162</v>
      </c>
      <c r="C400">
        <f>VLOOKUP(B400,[2]Sheet2!A$1:B$100,2,FALSE)</f>
        <v>40</v>
      </c>
      <c r="D400" t="s">
        <v>12831</v>
      </c>
      <c r="F400" t="s">
        <v>7615</v>
      </c>
      <c r="G400" t="s">
        <v>12832</v>
      </c>
      <c r="H400">
        <v>2007</v>
      </c>
      <c r="J400" t="s">
        <v>102</v>
      </c>
      <c r="K400">
        <v>2</v>
      </c>
      <c r="M400" t="s">
        <v>34</v>
      </c>
    </row>
    <row r="401" spans="1:13">
      <c r="A401">
        <f t="shared" si="6"/>
        <v>399</v>
      </c>
      <c r="B401" t="s">
        <v>162</v>
      </c>
      <c r="C401">
        <f>VLOOKUP(B401,[2]Sheet2!A$1:B$100,2,FALSE)</f>
        <v>40</v>
      </c>
      <c r="D401" t="s">
        <v>12833</v>
      </c>
      <c r="F401" t="s">
        <v>12834</v>
      </c>
      <c r="G401" t="s">
        <v>12835</v>
      </c>
      <c r="H401">
        <v>2009</v>
      </c>
      <c r="J401" t="s">
        <v>102</v>
      </c>
      <c r="K401">
        <v>2</v>
      </c>
      <c r="M401" t="s">
        <v>34</v>
      </c>
    </row>
    <row r="402" spans="1:13">
      <c r="A402">
        <f t="shared" si="6"/>
        <v>400</v>
      </c>
      <c r="B402" t="s">
        <v>162</v>
      </c>
      <c r="C402">
        <f>VLOOKUP(B402,[2]Sheet2!A$1:B$100,2,FALSE)</f>
        <v>40</v>
      </c>
      <c r="D402" t="s">
        <v>12836</v>
      </c>
      <c r="F402" t="s">
        <v>12837</v>
      </c>
      <c r="G402" t="s">
        <v>12838</v>
      </c>
      <c r="H402">
        <v>2007</v>
      </c>
      <c r="J402" t="s">
        <v>167</v>
      </c>
      <c r="K402">
        <v>2</v>
      </c>
      <c r="M402" t="s">
        <v>34</v>
      </c>
    </row>
    <row r="403" spans="1:13">
      <c r="A403">
        <f t="shared" si="6"/>
        <v>401</v>
      </c>
      <c r="B403" t="s">
        <v>147</v>
      </c>
      <c r="C403">
        <f>VLOOKUP(B403,[2]Sheet2!A$1:B$100,2,FALSE)</f>
        <v>41</v>
      </c>
      <c r="D403" t="s">
        <v>12839</v>
      </c>
      <c r="F403" t="s">
        <v>7472</v>
      </c>
      <c r="H403">
        <v>2000</v>
      </c>
      <c r="J403" t="s">
        <v>167</v>
      </c>
      <c r="K403">
        <v>2</v>
      </c>
      <c r="M403" t="s">
        <v>34</v>
      </c>
    </row>
    <row r="404" spans="1:13">
      <c r="A404">
        <f t="shared" si="6"/>
        <v>402</v>
      </c>
      <c r="B404" t="s">
        <v>147</v>
      </c>
      <c r="C404">
        <f>VLOOKUP(B404,[2]Sheet2!A$1:B$100,2,FALSE)</f>
        <v>41</v>
      </c>
      <c r="D404" t="s">
        <v>12840</v>
      </c>
      <c r="E404" t="s">
        <v>12841</v>
      </c>
      <c r="F404" t="s">
        <v>12842</v>
      </c>
      <c r="G404" t="s">
        <v>12843</v>
      </c>
      <c r="H404">
        <v>2011</v>
      </c>
      <c r="I404" t="s">
        <v>97</v>
      </c>
      <c r="J404" t="s">
        <v>22</v>
      </c>
      <c r="K404">
        <v>3</v>
      </c>
    </row>
    <row r="405" spans="1:13">
      <c r="A405">
        <f t="shared" si="6"/>
        <v>403</v>
      </c>
      <c r="B405" t="s">
        <v>147</v>
      </c>
      <c r="C405">
        <f>VLOOKUP(B405,[2]Sheet2!A$1:B$100,2,FALSE)</f>
        <v>41</v>
      </c>
      <c r="D405" t="s">
        <v>12844</v>
      </c>
      <c r="E405" t="s">
        <v>12845</v>
      </c>
      <c r="F405" t="s">
        <v>12846</v>
      </c>
      <c r="H405">
        <v>1998</v>
      </c>
      <c r="I405" t="s">
        <v>4686</v>
      </c>
      <c r="J405" t="s">
        <v>102</v>
      </c>
      <c r="K405">
        <v>2</v>
      </c>
      <c r="M405" t="s">
        <v>34</v>
      </c>
    </row>
    <row r="406" spans="1:13">
      <c r="A406">
        <f t="shared" si="6"/>
        <v>404</v>
      </c>
      <c r="B406" t="s">
        <v>147</v>
      </c>
      <c r="C406">
        <f>VLOOKUP(B406,[2]Sheet2!A$1:B$100,2,FALSE)</f>
        <v>41</v>
      </c>
      <c r="D406" t="s">
        <v>12847</v>
      </c>
      <c r="E406" t="s">
        <v>12848</v>
      </c>
      <c r="F406" t="s">
        <v>12849</v>
      </c>
      <c r="G406" t="s">
        <v>12850</v>
      </c>
      <c r="H406">
        <v>2011</v>
      </c>
      <c r="I406" t="s">
        <v>535</v>
      </c>
      <c r="J406" t="s">
        <v>22</v>
      </c>
      <c r="K406">
        <v>3</v>
      </c>
    </row>
    <row r="407" spans="1:13">
      <c r="A407">
        <f t="shared" si="6"/>
        <v>405</v>
      </c>
      <c r="B407" t="s">
        <v>147</v>
      </c>
      <c r="C407">
        <f>VLOOKUP(B407,[2]Sheet2!A$1:B$100,2,FALSE)</f>
        <v>41</v>
      </c>
      <c r="D407" t="s">
        <v>12851</v>
      </c>
      <c r="F407" t="s">
        <v>12852</v>
      </c>
      <c r="G407" t="s">
        <v>12853</v>
      </c>
      <c r="H407">
        <v>1980</v>
      </c>
      <c r="J407" t="s">
        <v>102</v>
      </c>
      <c r="K407">
        <v>2</v>
      </c>
      <c r="M407" t="s">
        <v>34</v>
      </c>
    </row>
    <row r="408" spans="1:13">
      <c r="A408">
        <f t="shared" si="6"/>
        <v>406</v>
      </c>
      <c r="B408" t="s">
        <v>147</v>
      </c>
      <c r="C408">
        <f>VLOOKUP(B408,[2]Sheet2!A$1:B$100,2,FALSE)</f>
        <v>41</v>
      </c>
      <c r="D408" t="s">
        <v>12854</v>
      </c>
      <c r="F408" t="s">
        <v>12855</v>
      </c>
      <c r="G408" t="s">
        <v>12856</v>
      </c>
      <c r="H408">
        <v>1983</v>
      </c>
      <c r="J408" t="s">
        <v>102</v>
      </c>
      <c r="K408">
        <v>2</v>
      </c>
      <c r="M408" t="s">
        <v>34</v>
      </c>
    </row>
    <row r="409" spans="1:13">
      <c r="A409">
        <f t="shared" si="6"/>
        <v>407</v>
      </c>
      <c r="B409" t="s">
        <v>147</v>
      </c>
      <c r="C409">
        <f>VLOOKUP(B409,[2]Sheet2!A$1:B$100,2,FALSE)</f>
        <v>41</v>
      </c>
      <c r="D409" t="s">
        <v>12857</v>
      </c>
      <c r="E409" t="s">
        <v>12858</v>
      </c>
      <c r="F409" t="s">
        <v>10919</v>
      </c>
      <c r="G409" t="s">
        <v>12859</v>
      </c>
      <c r="H409">
        <v>1999</v>
      </c>
      <c r="I409" t="s">
        <v>4683</v>
      </c>
      <c r="J409" t="s">
        <v>119</v>
      </c>
      <c r="K409">
        <v>2</v>
      </c>
    </row>
    <row r="410" spans="1:13">
      <c r="A410">
        <f t="shared" si="6"/>
        <v>408</v>
      </c>
      <c r="B410" t="s">
        <v>147</v>
      </c>
      <c r="C410">
        <f>VLOOKUP(B410,[2]Sheet2!A$1:B$100,2,FALSE)</f>
        <v>41</v>
      </c>
      <c r="D410" t="s">
        <v>12860</v>
      </c>
      <c r="E410" t="s">
        <v>12861</v>
      </c>
      <c r="F410" t="s">
        <v>12862</v>
      </c>
      <c r="G410" t="s">
        <v>12863</v>
      </c>
      <c r="H410">
        <v>2009</v>
      </c>
      <c r="I410" t="s">
        <v>4721</v>
      </c>
      <c r="J410" t="s">
        <v>102</v>
      </c>
      <c r="K410">
        <v>1</v>
      </c>
      <c r="M410" t="s">
        <v>34</v>
      </c>
    </row>
    <row r="411" spans="1:13">
      <c r="A411">
        <f t="shared" si="6"/>
        <v>409</v>
      </c>
      <c r="B411" t="s">
        <v>147</v>
      </c>
      <c r="C411">
        <f>VLOOKUP(B411,[2]Sheet2!A$1:B$100,2,FALSE)</f>
        <v>41</v>
      </c>
      <c r="D411" t="s">
        <v>12864</v>
      </c>
      <c r="E411" t="s">
        <v>12865</v>
      </c>
      <c r="F411" t="s">
        <v>12866</v>
      </c>
      <c r="G411" t="s">
        <v>12867</v>
      </c>
      <c r="H411">
        <v>2010</v>
      </c>
      <c r="I411" t="s">
        <v>4729</v>
      </c>
      <c r="J411" t="s">
        <v>22</v>
      </c>
      <c r="K411">
        <v>1</v>
      </c>
    </row>
    <row r="412" spans="1:13">
      <c r="A412">
        <f t="shared" si="6"/>
        <v>410</v>
      </c>
      <c r="B412" t="s">
        <v>147</v>
      </c>
      <c r="C412">
        <f>VLOOKUP(B412,[2]Sheet2!A$1:B$100,2,FALSE)</f>
        <v>41</v>
      </c>
      <c r="D412" t="s">
        <v>12868</v>
      </c>
      <c r="E412" t="s">
        <v>12869</v>
      </c>
      <c r="F412" t="s">
        <v>12870</v>
      </c>
      <c r="G412" t="s">
        <v>3471</v>
      </c>
      <c r="H412">
        <v>1990</v>
      </c>
      <c r="I412" t="s">
        <v>1466</v>
      </c>
      <c r="J412" t="s">
        <v>22</v>
      </c>
      <c r="K412">
        <v>1</v>
      </c>
    </row>
    <row r="413" spans="1:13">
      <c r="A413">
        <f t="shared" si="6"/>
        <v>411</v>
      </c>
      <c r="B413" t="s">
        <v>722</v>
      </c>
      <c r="C413">
        <f>VLOOKUP(B413,[2]Sheet2!A$1:B$100,2,FALSE)</f>
        <v>42</v>
      </c>
      <c r="D413" t="s">
        <v>12871</v>
      </c>
      <c r="E413" t="s">
        <v>12872</v>
      </c>
      <c r="F413" t="s">
        <v>12873</v>
      </c>
      <c r="G413" t="s">
        <v>12874</v>
      </c>
      <c r="H413">
        <v>2012</v>
      </c>
      <c r="I413" t="s">
        <v>12372</v>
      </c>
      <c r="J413" t="s">
        <v>102</v>
      </c>
      <c r="K413">
        <v>2</v>
      </c>
    </row>
    <row r="414" spans="1:13">
      <c r="A414">
        <f t="shared" si="6"/>
        <v>412</v>
      </c>
      <c r="B414" t="s">
        <v>722</v>
      </c>
      <c r="C414">
        <f>VLOOKUP(B414,[2]Sheet2!A$1:B$100,2,FALSE)</f>
        <v>42</v>
      </c>
      <c r="D414" t="s">
        <v>12875</v>
      </c>
      <c r="E414" t="s">
        <v>12876</v>
      </c>
      <c r="F414" t="s">
        <v>12877</v>
      </c>
      <c r="G414" t="s">
        <v>3471</v>
      </c>
      <c r="H414">
        <v>2001</v>
      </c>
      <c r="I414" t="s">
        <v>1466</v>
      </c>
      <c r="J414" t="s">
        <v>22</v>
      </c>
      <c r="K414">
        <v>1</v>
      </c>
    </row>
    <row r="415" spans="1:13">
      <c r="A415">
        <f t="shared" si="6"/>
        <v>413</v>
      </c>
      <c r="B415" t="s">
        <v>722</v>
      </c>
      <c r="C415">
        <f>VLOOKUP(B415,[2]Sheet2!A$1:B$100,2,FALSE)</f>
        <v>42</v>
      </c>
      <c r="D415" t="s">
        <v>12878</v>
      </c>
      <c r="E415" t="s">
        <v>12879</v>
      </c>
      <c r="F415" t="s">
        <v>12880</v>
      </c>
      <c r="G415" t="s">
        <v>12881</v>
      </c>
      <c r="H415">
        <v>1985</v>
      </c>
      <c r="I415" t="s">
        <v>5461</v>
      </c>
      <c r="J415" t="s">
        <v>22</v>
      </c>
      <c r="K415">
        <v>1</v>
      </c>
    </row>
    <row r="416" spans="1:13">
      <c r="A416">
        <f t="shared" si="6"/>
        <v>414</v>
      </c>
      <c r="B416" t="s">
        <v>722</v>
      </c>
      <c r="C416">
        <f>VLOOKUP(B416,[2]Sheet2!A$1:B$100,2,FALSE)</f>
        <v>42</v>
      </c>
      <c r="D416" t="s">
        <v>12882</v>
      </c>
      <c r="E416" t="s">
        <v>12883</v>
      </c>
      <c r="F416" t="s">
        <v>12884</v>
      </c>
      <c r="G416" t="s">
        <v>3471</v>
      </c>
      <c r="H416">
        <v>2002</v>
      </c>
      <c r="I416" t="s">
        <v>1466</v>
      </c>
      <c r="J416" t="s">
        <v>22</v>
      </c>
      <c r="K416">
        <v>1</v>
      </c>
    </row>
    <row r="417" spans="1:13">
      <c r="A417">
        <f t="shared" si="6"/>
        <v>415</v>
      </c>
      <c r="B417" t="s">
        <v>722</v>
      </c>
      <c r="C417">
        <f>VLOOKUP(B417,[2]Sheet2!A$1:B$100,2,FALSE)</f>
        <v>42</v>
      </c>
      <c r="D417" t="s">
        <v>12885</v>
      </c>
      <c r="E417" t="s">
        <v>12886</v>
      </c>
      <c r="F417" t="s">
        <v>12887</v>
      </c>
      <c r="G417" t="s">
        <v>12888</v>
      </c>
      <c r="H417">
        <v>2003</v>
      </c>
      <c r="I417" t="s">
        <v>1466</v>
      </c>
      <c r="J417" t="s">
        <v>22</v>
      </c>
      <c r="K417">
        <v>1</v>
      </c>
    </row>
    <row r="418" spans="1:13">
      <c r="A418">
        <f t="shared" si="6"/>
        <v>416</v>
      </c>
      <c r="B418" t="s">
        <v>722</v>
      </c>
      <c r="C418">
        <f>VLOOKUP(B418,[2]Sheet2!A$1:B$100,2,FALSE)</f>
        <v>42</v>
      </c>
      <c r="D418" t="s">
        <v>12889</v>
      </c>
      <c r="E418" t="s">
        <v>12890</v>
      </c>
      <c r="F418" t="s">
        <v>12891</v>
      </c>
      <c r="G418" t="s">
        <v>3471</v>
      </c>
      <c r="H418">
        <v>1999</v>
      </c>
      <c r="I418" t="s">
        <v>1466</v>
      </c>
      <c r="J418" t="s">
        <v>22</v>
      </c>
      <c r="K418">
        <v>1</v>
      </c>
    </row>
    <row r="419" spans="1:13">
      <c r="A419">
        <f t="shared" si="6"/>
        <v>417</v>
      </c>
      <c r="B419" t="s">
        <v>722</v>
      </c>
      <c r="C419">
        <f>VLOOKUP(B419,[2]Sheet2!A$1:B$100,2,FALSE)</f>
        <v>42</v>
      </c>
      <c r="D419" t="s">
        <v>12892</v>
      </c>
      <c r="E419" t="s">
        <v>12893</v>
      </c>
      <c r="F419" t="s">
        <v>12894</v>
      </c>
      <c r="H419">
        <v>2012</v>
      </c>
      <c r="I419" t="s">
        <v>12895</v>
      </c>
      <c r="J419" t="s">
        <v>102</v>
      </c>
      <c r="K419">
        <v>1</v>
      </c>
      <c r="L419" t="s">
        <v>12896</v>
      </c>
    </row>
    <row r="420" spans="1:13">
      <c r="A420">
        <f t="shared" si="6"/>
        <v>418</v>
      </c>
      <c r="B420" t="s">
        <v>722</v>
      </c>
      <c r="C420">
        <f>VLOOKUP(B420,[2]Sheet2!A$1:B$100,2,FALSE)</f>
        <v>42</v>
      </c>
      <c r="D420" t="s">
        <v>12897</v>
      </c>
      <c r="E420" t="s">
        <v>12898</v>
      </c>
      <c r="F420" t="s">
        <v>12899</v>
      </c>
      <c r="G420" t="s">
        <v>10235</v>
      </c>
      <c r="H420">
        <v>2013</v>
      </c>
      <c r="I420" t="s">
        <v>12900</v>
      </c>
      <c r="J420" t="s">
        <v>22</v>
      </c>
      <c r="K420">
        <v>1</v>
      </c>
      <c r="L420" t="s">
        <v>12898</v>
      </c>
      <c r="M420" t="s">
        <v>24</v>
      </c>
    </row>
    <row r="421" spans="1:13">
      <c r="A421">
        <f t="shared" si="6"/>
        <v>419</v>
      </c>
      <c r="B421" t="s">
        <v>722</v>
      </c>
      <c r="C421">
        <f>VLOOKUP(B421,[2]Sheet2!A$1:B$100,2,FALSE)</f>
        <v>42</v>
      </c>
      <c r="D421" t="s">
        <v>12901</v>
      </c>
      <c r="E421" t="s">
        <v>12902</v>
      </c>
      <c r="F421" t="s">
        <v>12903</v>
      </c>
      <c r="G421" t="s">
        <v>12904</v>
      </c>
      <c r="H421">
        <v>1990</v>
      </c>
      <c r="I421" t="s">
        <v>1466</v>
      </c>
      <c r="J421" t="s">
        <v>22</v>
      </c>
      <c r="K421">
        <v>1</v>
      </c>
    </row>
    <row r="422" spans="1:13">
      <c r="A422">
        <f t="shared" si="6"/>
        <v>420</v>
      </c>
      <c r="B422" t="s">
        <v>722</v>
      </c>
      <c r="C422">
        <f>VLOOKUP(B422,[2]Sheet2!A$1:B$100,2,FALSE)</f>
        <v>42</v>
      </c>
      <c r="D422" t="s">
        <v>12905</v>
      </c>
      <c r="F422" t="s">
        <v>12906</v>
      </c>
      <c r="G422" t="s">
        <v>12907</v>
      </c>
      <c r="H422">
        <v>1980</v>
      </c>
      <c r="J422" t="s">
        <v>102</v>
      </c>
      <c r="K422">
        <v>1</v>
      </c>
      <c r="M422" t="s">
        <v>34</v>
      </c>
    </row>
    <row r="423" spans="1:13">
      <c r="A423">
        <f t="shared" si="6"/>
        <v>421</v>
      </c>
      <c r="B423" t="s">
        <v>292</v>
      </c>
      <c r="C423">
        <f>VLOOKUP(B423,[2]Sheet2!A$1:B$100,2,FALSE)</f>
        <v>43</v>
      </c>
      <c r="D423" t="s">
        <v>12908</v>
      </c>
      <c r="E423" t="s">
        <v>12909</v>
      </c>
      <c r="F423" t="s">
        <v>12910</v>
      </c>
      <c r="G423" t="s">
        <v>3471</v>
      </c>
      <c r="H423">
        <v>1997</v>
      </c>
      <c r="I423" t="s">
        <v>1466</v>
      </c>
      <c r="J423" t="s">
        <v>22</v>
      </c>
      <c r="K423">
        <v>1</v>
      </c>
    </row>
    <row r="424" spans="1:13">
      <c r="A424">
        <f t="shared" si="6"/>
        <v>422</v>
      </c>
      <c r="B424" t="s">
        <v>292</v>
      </c>
      <c r="C424">
        <f>VLOOKUP(B424,[2]Sheet2!A$1:B$100,2,FALSE)</f>
        <v>43</v>
      </c>
      <c r="D424" t="s">
        <v>12911</v>
      </c>
      <c r="E424" t="s">
        <v>12912</v>
      </c>
      <c r="F424" t="s">
        <v>12913</v>
      </c>
      <c r="G424" t="s">
        <v>12914</v>
      </c>
      <c r="H424">
        <v>1978</v>
      </c>
      <c r="I424" t="s">
        <v>1466</v>
      </c>
      <c r="J424" t="s">
        <v>22</v>
      </c>
      <c r="K424">
        <v>1</v>
      </c>
    </row>
    <row r="425" spans="1:13">
      <c r="A425">
        <f t="shared" si="6"/>
        <v>423</v>
      </c>
      <c r="B425" t="s">
        <v>292</v>
      </c>
      <c r="C425">
        <f>VLOOKUP(B425,[2]Sheet2!A$1:B$100,2,FALSE)</f>
        <v>43</v>
      </c>
      <c r="D425" t="s">
        <v>12915</v>
      </c>
      <c r="E425" t="s">
        <v>12916</v>
      </c>
      <c r="F425" t="s">
        <v>12917</v>
      </c>
      <c r="G425" t="s">
        <v>12918</v>
      </c>
      <c r="H425">
        <v>1999</v>
      </c>
      <c r="I425" t="s">
        <v>12919</v>
      </c>
      <c r="J425" t="s">
        <v>22</v>
      </c>
      <c r="K425">
        <v>1</v>
      </c>
      <c r="L425" t="s">
        <v>12916</v>
      </c>
      <c r="M425" t="s">
        <v>24</v>
      </c>
    </row>
    <row r="426" spans="1:13">
      <c r="A426">
        <f t="shared" si="6"/>
        <v>424</v>
      </c>
      <c r="B426" t="s">
        <v>292</v>
      </c>
      <c r="C426">
        <f>VLOOKUP(B426,[2]Sheet2!A$1:B$100,2,FALSE)</f>
        <v>43</v>
      </c>
      <c r="D426" t="s">
        <v>12920</v>
      </c>
      <c r="F426" t="s">
        <v>12921</v>
      </c>
      <c r="H426">
        <v>2007</v>
      </c>
      <c r="J426" t="s">
        <v>22</v>
      </c>
      <c r="K426">
        <v>1</v>
      </c>
      <c r="M426" t="s">
        <v>34</v>
      </c>
    </row>
    <row r="427" spans="1:13">
      <c r="A427">
        <f t="shared" si="6"/>
        <v>425</v>
      </c>
      <c r="B427" t="s">
        <v>292</v>
      </c>
      <c r="C427">
        <f>VLOOKUP(B427,[2]Sheet2!A$1:B$100,2,FALSE)</f>
        <v>43</v>
      </c>
      <c r="D427" t="s">
        <v>12922</v>
      </c>
      <c r="E427" t="s">
        <v>12923</v>
      </c>
      <c r="F427" t="s">
        <v>12924</v>
      </c>
      <c r="G427" t="s">
        <v>2664</v>
      </c>
      <c r="H427">
        <v>2011</v>
      </c>
      <c r="I427" t="s">
        <v>12925</v>
      </c>
      <c r="J427" t="s">
        <v>22</v>
      </c>
      <c r="K427">
        <v>1</v>
      </c>
      <c r="L427" t="s">
        <v>12923</v>
      </c>
      <c r="M427" t="s">
        <v>24</v>
      </c>
    </row>
    <row r="428" spans="1:13">
      <c r="A428">
        <f t="shared" si="6"/>
        <v>426</v>
      </c>
      <c r="B428" t="s">
        <v>292</v>
      </c>
      <c r="C428">
        <f>VLOOKUP(B428,[2]Sheet2!A$1:B$100,2,FALSE)</f>
        <v>43</v>
      </c>
      <c r="D428" t="s">
        <v>12926</v>
      </c>
      <c r="E428" t="s">
        <v>12927</v>
      </c>
      <c r="F428" t="s">
        <v>12928</v>
      </c>
      <c r="G428" t="s">
        <v>12929</v>
      </c>
      <c r="H428">
        <v>2012</v>
      </c>
      <c r="I428" t="s">
        <v>1466</v>
      </c>
      <c r="J428" t="s">
        <v>167</v>
      </c>
      <c r="K428">
        <v>1</v>
      </c>
    </row>
    <row r="429" spans="1:13">
      <c r="A429">
        <f t="shared" si="6"/>
        <v>427</v>
      </c>
      <c r="B429" t="s">
        <v>292</v>
      </c>
      <c r="C429">
        <f>VLOOKUP(B429,[2]Sheet2!A$1:B$100,2,FALSE)</f>
        <v>43</v>
      </c>
      <c r="D429" t="s">
        <v>12930</v>
      </c>
      <c r="E429" t="s">
        <v>12931</v>
      </c>
      <c r="F429" t="s">
        <v>12932</v>
      </c>
      <c r="G429" t="s">
        <v>12933</v>
      </c>
      <c r="H429">
        <v>1994</v>
      </c>
      <c r="I429" t="s">
        <v>1466</v>
      </c>
      <c r="J429" t="s">
        <v>22</v>
      </c>
      <c r="K429">
        <v>1</v>
      </c>
    </row>
    <row r="430" spans="1:13">
      <c r="A430">
        <f t="shared" si="6"/>
        <v>428</v>
      </c>
      <c r="B430" t="s">
        <v>292</v>
      </c>
      <c r="C430">
        <f>VLOOKUP(B430,[2]Sheet2!A$1:B$100,2,FALSE)</f>
        <v>43</v>
      </c>
      <c r="D430" t="s">
        <v>12934</v>
      </c>
      <c r="E430" t="s">
        <v>12935</v>
      </c>
      <c r="F430" t="s">
        <v>12936</v>
      </c>
      <c r="G430" t="s">
        <v>12937</v>
      </c>
      <c r="H430">
        <v>1974</v>
      </c>
      <c r="I430" t="s">
        <v>1466</v>
      </c>
      <c r="J430" t="s">
        <v>22</v>
      </c>
      <c r="K430">
        <v>1</v>
      </c>
    </row>
    <row r="431" spans="1:13">
      <c r="A431">
        <f t="shared" si="6"/>
        <v>429</v>
      </c>
      <c r="B431" t="s">
        <v>292</v>
      </c>
      <c r="C431">
        <f>VLOOKUP(B431,[2]Sheet2!A$1:B$100,2,FALSE)</f>
        <v>43</v>
      </c>
      <c r="D431" t="s">
        <v>12938</v>
      </c>
      <c r="F431" t="s">
        <v>12939</v>
      </c>
      <c r="G431" t="s">
        <v>12940</v>
      </c>
      <c r="H431">
        <v>2001</v>
      </c>
      <c r="J431" t="s">
        <v>102</v>
      </c>
      <c r="K431">
        <v>1</v>
      </c>
      <c r="M431" t="s">
        <v>34</v>
      </c>
    </row>
    <row r="432" spans="1:13">
      <c r="A432">
        <f t="shared" si="6"/>
        <v>430</v>
      </c>
      <c r="B432" t="s">
        <v>292</v>
      </c>
      <c r="C432">
        <f>VLOOKUP(B432,[2]Sheet2!A$1:B$100,2,FALSE)</f>
        <v>43</v>
      </c>
      <c r="D432" t="s">
        <v>12941</v>
      </c>
      <c r="E432" t="s">
        <v>12942</v>
      </c>
      <c r="F432" t="s">
        <v>12943</v>
      </c>
      <c r="G432" t="s">
        <v>12944</v>
      </c>
      <c r="H432">
        <v>2010</v>
      </c>
      <c r="I432" t="s">
        <v>12945</v>
      </c>
      <c r="J432" t="s">
        <v>22</v>
      </c>
      <c r="K432">
        <v>1</v>
      </c>
    </row>
    <row r="433" spans="1:13">
      <c r="A433">
        <f t="shared" si="6"/>
        <v>431</v>
      </c>
      <c r="B433" t="s">
        <v>285</v>
      </c>
      <c r="C433">
        <f>VLOOKUP(B433,[2]Sheet2!A$1:B$100,2,FALSE)</f>
        <v>44</v>
      </c>
      <c r="D433" t="s">
        <v>12946</v>
      </c>
      <c r="E433" t="s">
        <v>12947</v>
      </c>
      <c r="F433" t="s">
        <v>12948</v>
      </c>
      <c r="G433" t="s">
        <v>9609</v>
      </c>
      <c r="H433">
        <v>2001</v>
      </c>
      <c r="I433" t="s">
        <v>12949</v>
      </c>
      <c r="J433" t="s">
        <v>22</v>
      </c>
      <c r="K433">
        <v>1</v>
      </c>
    </row>
    <row r="434" spans="1:13">
      <c r="A434">
        <f t="shared" si="6"/>
        <v>432</v>
      </c>
      <c r="B434" t="s">
        <v>285</v>
      </c>
      <c r="C434">
        <f>VLOOKUP(B434,[2]Sheet2!A$1:B$100,2,FALSE)</f>
        <v>44</v>
      </c>
      <c r="D434" t="s">
        <v>12950</v>
      </c>
      <c r="E434" t="s">
        <v>12951</v>
      </c>
      <c r="F434" t="s">
        <v>12952</v>
      </c>
      <c r="G434" t="s">
        <v>1304</v>
      </c>
      <c r="H434">
        <v>2013</v>
      </c>
      <c r="I434" t="s">
        <v>863</v>
      </c>
      <c r="J434" t="s">
        <v>22</v>
      </c>
      <c r="K434">
        <v>2</v>
      </c>
      <c r="L434" t="s">
        <v>12953</v>
      </c>
    </row>
    <row r="435" spans="1:13">
      <c r="A435">
        <f t="shared" si="6"/>
        <v>433</v>
      </c>
      <c r="B435" t="s">
        <v>285</v>
      </c>
      <c r="C435">
        <f>VLOOKUP(B435,[2]Sheet2!A$1:B$100,2,FALSE)</f>
        <v>44</v>
      </c>
      <c r="D435" t="s">
        <v>12954</v>
      </c>
      <c r="E435" t="s">
        <v>12955</v>
      </c>
      <c r="F435" t="s">
        <v>12956</v>
      </c>
      <c r="G435" t="s">
        <v>12957</v>
      </c>
      <c r="H435">
        <v>2000</v>
      </c>
      <c r="I435" t="s">
        <v>1466</v>
      </c>
      <c r="J435" t="s">
        <v>22</v>
      </c>
      <c r="K435">
        <v>1</v>
      </c>
    </row>
    <row r="436" spans="1:13">
      <c r="A436">
        <f t="shared" si="6"/>
        <v>434</v>
      </c>
      <c r="B436" t="s">
        <v>285</v>
      </c>
      <c r="C436">
        <f>VLOOKUP(B436,[2]Sheet2!A$1:B$100,2,FALSE)</f>
        <v>44</v>
      </c>
      <c r="D436" t="s">
        <v>12958</v>
      </c>
      <c r="E436" t="s">
        <v>12959</v>
      </c>
      <c r="F436" t="s">
        <v>7565</v>
      </c>
      <c r="G436" t="s">
        <v>12960</v>
      </c>
      <c r="H436">
        <v>1981</v>
      </c>
      <c r="I436" t="s">
        <v>1466</v>
      </c>
      <c r="J436" t="s">
        <v>102</v>
      </c>
      <c r="K436">
        <v>1</v>
      </c>
    </row>
    <row r="437" spans="1:13">
      <c r="A437">
        <f t="shared" si="6"/>
        <v>435</v>
      </c>
      <c r="B437" t="s">
        <v>285</v>
      </c>
      <c r="C437">
        <f>VLOOKUP(B437,[2]Sheet2!A$1:B$100,2,FALSE)</f>
        <v>44</v>
      </c>
      <c r="D437" t="s">
        <v>12961</v>
      </c>
      <c r="E437" t="s">
        <v>12962</v>
      </c>
      <c r="F437" t="s">
        <v>12963</v>
      </c>
      <c r="G437" t="s">
        <v>12964</v>
      </c>
      <c r="H437">
        <v>1992</v>
      </c>
      <c r="I437" t="s">
        <v>1466</v>
      </c>
      <c r="J437" t="s">
        <v>22</v>
      </c>
      <c r="K437">
        <v>1</v>
      </c>
    </row>
    <row r="438" spans="1:13">
      <c r="A438">
        <f t="shared" si="6"/>
        <v>436</v>
      </c>
      <c r="B438" t="s">
        <v>285</v>
      </c>
      <c r="C438">
        <f>VLOOKUP(B438,[2]Sheet2!A$1:B$100,2,FALSE)</f>
        <v>44</v>
      </c>
      <c r="D438" t="s">
        <v>12965</v>
      </c>
      <c r="F438" t="s">
        <v>12966</v>
      </c>
      <c r="G438" t="s">
        <v>12967</v>
      </c>
      <c r="H438">
        <v>1976</v>
      </c>
      <c r="J438" t="s">
        <v>102</v>
      </c>
      <c r="K438">
        <v>1</v>
      </c>
      <c r="M438" t="s">
        <v>34</v>
      </c>
    </row>
    <row r="439" spans="1:13">
      <c r="A439">
        <f t="shared" si="6"/>
        <v>437</v>
      </c>
      <c r="B439" t="s">
        <v>285</v>
      </c>
      <c r="C439">
        <f>VLOOKUP(B439,[2]Sheet2!A$1:B$100,2,FALSE)</f>
        <v>44</v>
      </c>
      <c r="D439" t="s">
        <v>12968</v>
      </c>
      <c r="E439" t="s">
        <v>12969</v>
      </c>
      <c r="F439" t="s">
        <v>12970</v>
      </c>
      <c r="G439" t="s">
        <v>12971</v>
      </c>
      <c r="H439">
        <v>2004</v>
      </c>
      <c r="I439" t="s">
        <v>1466</v>
      </c>
      <c r="J439" t="s">
        <v>167</v>
      </c>
      <c r="K439">
        <v>1</v>
      </c>
    </row>
    <row r="440" spans="1:13">
      <c r="A440">
        <f t="shared" si="6"/>
        <v>438</v>
      </c>
      <c r="B440" t="s">
        <v>285</v>
      </c>
      <c r="C440">
        <f>VLOOKUP(B440,[2]Sheet2!A$1:B$100,2,FALSE)</f>
        <v>44</v>
      </c>
      <c r="D440" t="s">
        <v>12972</v>
      </c>
      <c r="E440" t="s">
        <v>12973</v>
      </c>
      <c r="F440" t="s">
        <v>12974</v>
      </c>
      <c r="G440" t="s">
        <v>3471</v>
      </c>
      <c r="H440">
        <v>1998</v>
      </c>
      <c r="I440" t="s">
        <v>1466</v>
      </c>
      <c r="J440" t="s">
        <v>22</v>
      </c>
      <c r="K440">
        <v>1</v>
      </c>
    </row>
    <row r="441" spans="1:13">
      <c r="A441">
        <f t="shared" si="6"/>
        <v>439</v>
      </c>
      <c r="B441" t="s">
        <v>285</v>
      </c>
      <c r="C441">
        <f>VLOOKUP(B441,[2]Sheet2!A$1:B$100,2,FALSE)</f>
        <v>44</v>
      </c>
      <c r="D441" t="s">
        <v>12975</v>
      </c>
      <c r="E441" t="s">
        <v>12976</v>
      </c>
      <c r="F441" t="s">
        <v>12977</v>
      </c>
      <c r="G441" t="s">
        <v>8949</v>
      </c>
      <c r="H441">
        <v>1970</v>
      </c>
      <c r="I441" t="s">
        <v>1466</v>
      </c>
      <c r="J441" t="s">
        <v>22</v>
      </c>
      <c r="K441">
        <v>1</v>
      </c>
    </row>
    <row r="442" spans="1:13">
      <c r="A442">
        <f t="shared" si="6"/>
        <v>440</v>
      </c>
      <c r="B442" t="s">
        <v>285</v>
      </c>
      <c r="C442">
        <f>VLOOKUP(B442,[2]Sheet2!A$1:B$100,2,FALSE)</f>
        <v>44</v>
      </c>
      <c r="D442" t="s">
        <v>12978</v>
      </c>
      <c r="E442" t="s">
        <v>12979</v>
      </c>
      <c r="F442" t="s">
        <v>12980</v>
      </c>
      <c r="G442" t="s">
        <v>12981</v>
      </c>
      <c r="H442">
        <v>1987</v>
      </c>
      <c r="I442" t="s">
        <v>7647</v>
      </c>
      <c r="J442" t="s">
        <v>22</v>
      </c>
      <c r="K442">
        <v>1</v>
      </c>
    </row>
    <row r="443" spans="1:13">
      <c r="A443">
        <f t="shared" si="6"/>
        <v>441</v>
      </c>
      <c r="B443" t="s">
        <v>31</v>
      </c>
      <c r="C443">
        <f>VLOOKUP(B443,[2]Sheet2!A$1:B$100,2,FALSE)</f>
        <v>45</v>
      </c>
      <c r="D443" t="s">
        <v>12982</v>
      </c>
      <c r="E443" t="s">
        <v>12983</v>
      </c>
      <c r="F443" t="s">
        <v>12984</v>
      </c>
      <c r="G443" t="s">
        <v>10318</v>
      </c>
      <c r="H443">
        <v>2010</v>
      </c>
      <c r="I443" t="s">
        <v>11096</v>
      </c>
      <c r="J443" t="s">
        <v>22</v>
      </c>
      <c r="K443">
        <v>1</v>
      </c>
    </row>
    <row r="444" spans="1:13">
      <c r="A444">
        <f t="shared" si="6"/>
        <v>442</v>
      </c>
      <c r="B444" t="s">
        <v>31</v>
      </c>
      <c r="C444">
        <f>VLOOKUP(B444,[2]Sheet2!A$1:B$100,2,FALSE)</f>
        <v>45</v>
      </c>
      <c r="D444" t="s">
        <v>12985</v>
      </c>
      <c r="E444" t="s">
        <v>12986</v>
      </c>
      <c r="F444" t="s">
        <v>12987</v>
      </c>
      <c r="G444" t="s">
        <v>12988</v>
      </c>
      <c r="H444">
        <v>2012</v>
      </c>
      <c r="I444" t="s">
        <v>12989</v>
      </c>
      <c r="J444" t="s">
        <v>22</v>
      </c>
      <c r="K444">
        <v>1</v>
      </c>
      <c r="L444" t="s">
        <v>12990</v>
      </c>
    </row>
    <row r="445" spans="1:13">
      <c r="A445">
        <f t="shared" si="6"/>
        <v>443</v>
      </c>
      <c r="B445" t="s">
        <v>31</v>
      </c>
      <c r="C445">
        <f>VLOOKUP(B445,[2]Sheet2!A$1:B$100,2,FALSE)</f>
        <v>45</v>
      </c>
      <c r="D445" t="s">
        <v>12991</v>
      </c>
      <c r="F445" t="s">
        <v>12992</v>
      </c>
      <c r="G445" t="s">
        <v>12993</v>
      </c>
      <c r="H445">
        <v>1967</v>
      </c>
      <c r="J445" t="s">
        <v>102</v>
      </c>
      <c r="K445">
        <v>1</v>
      </c>
      <c r="M445" t="s">
        <v>34</v>
      </c>
    </row>
    <row r="446" spans="1:13">
      <c r="A446">
        <f t="shared" si="6"/>
        <v>444</v>
      </c>
      <c r="B446" t="s">
        <v>31</v>
      </c>
      <c r="C446">
        <f>VLOOKUP(B446,[2]Sheet2!A$1:B$100,2,FALSE)</f>
        <v>45</v>
      </c>
      <c r="D446" t="s">
        <v>12994</v>
      </c>
      <c r="E446" t="s">
        <v>12995</v>
      </c>
      <c r="F446" t="s">
        <v>12394</v>
      </c>
      <c r="G446" t="s">
        <v>12440</v>
      </c>
      <c r="H446">
        <v>1976</v>
      </c>
      <c r="I446" t="s">
        <v>1466</v>
      </c>
      <c r="J446" t="s">
        <v>22</v>
      </c>
      <c r="K446">
        <v>1</v>
      </c>
    </row>
    <row r="447" spans="1:13">
      <c r="A447">
        <f t="shared" si="6"/>
        <v>445</v>
      </c>
      <c r="B447" t="s">
        <v>31</v>
      </c>
      <c r="C447">
        <f>VLOOKUP(B447,[2]Sheet2!A$1:B$100,2,FALSE)</f>
        <v>45</v>
      </c>
      <c r="D447" t="s">
        <v>12996</v>
      </c>
      <c r="E447" t="s">
        <v>12997</v>
      </c>
      <c r="F447" t="s">
        <v>12998</v>
      </c>
      <c r="H447">
        <v>2008</v>
      </c>
      <c r="I447" t="s">
        <v>12004</v>
      </c>
      <c r="J447" t="s">
        <v>102</v>
      </c>
      <c r="K447">
        <v>1</v>
      </c>
      <c r="L447" t="s">
        <v>12999</v>
      </c>
    </row>
    <row r="448" spans="1:13">
      <c r="A448">
        <f t="shared" si="6"/>
        <v>446</v>
      </c>
      <c r="B448" t="s">
        <v>31</v>
      </c>
      <c r="C448">
        <f>VLOOKUP(B448,[2]Sheet2!A$1:B$100,2,FALSE)</f>
        <v>45</v>
      </c>
      <c r="D448" t="s">
        <v>13000</v>
      </c>
      <c r="E448" t="s">
        <v>13001</v>
      </c>
      <c r="F448" t="s">
        <v>13002</v>
      </c>
      <c r="G448" t="s">
        <v>13003</v>
      </c>
      <c r="H448">
        <v>2004</v>
      </c>
      <c r="I448" t="s">
        <v>5913</v>
      </c>
      <c r="J448" t="s">
        <v>22</v>
      </c>
      <c r="K448">
        <v>1</v>
      </c>
    </row>
    <row r="449" spans="1:13">
      <c r="A449">
        <f t="shared" si="6"/>
        <v>447</v>
      </c>
      <c r="B449" t="s">
        <v>31</v>
      </c>
      <c r="C449">
        <f>VLOOKUP(B449,[2]Sheet2!A$1:B$100,2,FALSE)</f>
        <v>45</v>
      </c>
      <c r="D449" t="s">
        <v>13004</v>
      </c>
      <c r="E449" t="s">
        <v>13005</v>
      </c>
      <c r="F449" t="s">
        <v>13006</v>
      </c>
      <c r="G449" t="s">
        <v>12971</v>
      </c>
      <c r="H449">
        <v>2012</v>
      </c>
      <c r="I449" t="s">
        <v>1466</v>
      </c>
      <c r="J449" t="s">
        <v>167</v>
      </c>
      <c r="K449">
        <v>1</v>
      </c>
    </row>
    <row r="450" spans="1:13">
      <c r="A450">
        <f t="shared" si="6"/>
        <v>448</v>
      </c>
      <c r="B450" t="s">
        <v>31</v>
      </c>
      <c r="C450">
        <f>VLOOKUP(B450,[2]Sheet2!A$1:B$100,2,FALSE)</f>
        <v>45</v>
      </c>
      <c r="D450" t="s">
        <v>13007</v>
      </c>
      <c r="E450" t="s">
        <v>13008</v>
      </c>
      <c r="F450" t="s">
        <v>13009</v>
      </c>
      <c r="G450" t="s">
        <v>8172</v>
      </c>
      <c r="H450">
        <v>2013</v>
      </c>
      <c r="I450" t="s">
        <v>13010</v>
      </c>
      <c r="J450" t="s">
        <v>22</v>
      </c>
      <c r="K450">
        <v>1</v>
      </c>
      <c r="L450" t="s">
        <v>13008</v>
      </c>
      <c r="M450" t="s">
        <v>24</v>
      </c>
    </row>
    <row r="451" spans="1:13">
      <c r="A451">
        <f t="shared" si="6"/>
        <v>449</v>
      </c>
      <c r="B451" t="s">
        <v>31</v>
      </c>
      <c r="C451">
        <f>VLOOKUP(B451,[2]Sheet2!A$1:B$100,2,FALSE)</f>
        <v>45</v>
      </c>
      <c r="D451" t="s">
        <v>13011</v>
      </c>
      <c r="E451" t="s">
        <v>13012</v>
      </c>
      <c r="F451" t="s">
        <v>8319</v>
      </c>
      <c r="G451" t="s">
        <v>13013</v>
      </c>
      <c r="H451">
        <v>2012</v>
      </c>
      <c r="I451" t="s">
        <v>863</v>
      </c>
      <c r="J451" t="s">
        <v>22</v>
      </c>
      <c r="K451">
        <v>1</v>
      </c>
    </row>
    <row r="452" spans="1:13">
      <c r="A452">
        <f t="shared" si="6"/>
        <v>450</v>
      </c>
      <c r="B452" t="s">
        <v>31</v>
      </c>
      <c r="C452">
        <f>VLOOKUP(B452,[2]Sheet2!A$1:B$100,2,FALSE)</f>
        <v>45</v>
      </c>
      <c r="D452" t="s">
        <v>13014</v>
      </c>
      <c r="E452" t="s">
        <v>13015</v>
      </c>
      <c r="F452" t="s">
        <v>13016</v>
      </c>
      <c r="G452" t="s">
        <v>13017</v>
      </c>
      <c r="H452">
        <v>2012</v>
      </c>
      <c r="I452" t="s">
        <v>13018</v>
      </c>
      <c r="J452" t="s">
        <v>22</v>
      </c>
      <c r="K452">
        <v>1</v>
      </c>
      <c r="L452" t="s">
        <v>13019</v>
      </c>
    </row>
    <row r="453" spans="1:13">
      <c r="A453">
        <f t="shared" ref="A453:A516" si="7">A452+1</f>
        <v>451</v>
      </c>
      <c r="B453" t="s">
        <v>471</v>
      </c>
      <c r="C453">
        <f>VLOOKUP(B453,[2]Sheet2!A$1:B$100,2,FALSE)</f>
        <v>46</v>
      </c>
      <c r="D453" t="s">
        <v>13020</v>
      </c>
      <c r="E453" t="s">
        <v>13021</v>
      </c>
      <c r="F453" t="s">
        <v>13022</v>
      </c>
      <c r="G453" t="s">
        <v>13023</v>
      </c>
      <c r="H453">
        <v>1995</v>
      </c>
      <c r="I453" t="s">
        <v>1466</v>
      </c>
      <c r="J453" t="s">
        <v>102</v>
      </c>
      <c r="K453">
        <v>1</v>
      </c>
    </row>
    <row r="454" spans="1:13">
      <c r="A454">
        <f t="shared" si="7"/>
        <v>452</v>
      </c>
      <c r="B454" t="s">
        <v>471</v>
      </c>
      <c r="C454">
        <f>VLOOKUP(B454,[2]Sheet2!A$1:B$100,2,FALSE)</f>
        <v>46</v>
      </c>
      <c r="D454" t="s">
        <v>13024</v>
      </c>
      <c r="E454" t="s">
        <v>13025</v>
      </c>
      <c r="F454" t="s">
        <v>13026</v>
      </c>
      <c r="G454" t="s">
        <v>13027</v>
      </c>
      <c r="H454">
        <v>2014</v>
      </c>
      <c r="I454" t="s">
        <v>535</v>
      </c>
      <c r="J454" t="s">
        <v>22</v>
      </c>
      <c r="K454">
        <v>2</v>
      </c>
    </row>
    <row r="455" spans="1:13">
      <c r="A455">
        <f t="shared" si="7"/>
        <v>453</v>
      </c>
      <c r="B455" t="s">
        <v>471</v>
      </c>
      <c r="C455">
        <f>VLOOKUP(B455,[2]Sheet2!A$1:B$100,2,FALSE)</f>
        <v>46</v>
      </c>
      <c r="D455" t="s">
        <v>13028</v>
      </c>
      <c r="E455" t="s">
        <v>13029</v>
      </c>
      <c r="F455" t="s">
        <v>12608</v>
      </c>
      <c r="G455" t="s">
        <v>12588</v>
      </c>
      <c r="H455">
        <v>1978</v>
      </c>
      <c r="I455" t="s">
        <v>1466</v>
      </c>
      <c r="J455" t="s">
        <v>22</v>
      </c>
      <c r="K455">
        <v>2</v>
      </c>
    </row>
    <row r="456" spans="1:13">
      <c r="A456">
        <f t="shared" si="7"/>
        <v>454</v>
      </c>
      <c r="B456" t="s">
        <v>471</v>
      </c>
      <c r="C456">
        <f>VLOOKUP(B456,[2]Sheet2!A$1:B$100,2,FALSE)</f>
        <v>46</v>
      </c>
      <c r="D456" t="s">
        <v>13030</v>
      </c>
      <c r="E456" t="s">
        <v>13031</v>
      </c>
      <c r="F456" t="s">
        <v>13032</v>
      </c>
      <c r="G456" t="s">
        <v>8281</v>
      </c>
      <c r="H456">
        <v>1984</v>
      </c>
      <c r="I456" t="s">
        <v>1466</v>
      </c>
      <c r="J456" t="s">
        <v>22</v>
      </c>
      <c r="K456">
        <v>1</v>
      </c>
    </row>
    <row r="457" spans="1:13">
      <c r="A457">
        <f t="shared" si="7"/>
        <v>455</v>
      </c>
      <c r="B457" t="s">
        <v>471</v>
      </c>
      <c r="C457">
        <f>VLOOKUP(B457,[2]Sheet2!A$1:B$100,2,FALSE)</f>
        <v>46</v>
      </c>
      <c r="D457" t="s">
        <v>13033</v>
      </c>
      <c r="F457" t="s">
        <v>13034</v>
      </c>
      <c r="G457" t="s">
        <v>13035</v>
      </c>
      <c r="H457">
        <v>2008</v>
      </c>
      <c r="I457" t="s">
        <v>13036</v>
      </c>
      <c r="J457" t="s">
        <v>22</v>
      </c>
      <c r="K457">
        <v>1</v>
      </c>
      <c r="M457" t="s">
        <v>34</v>
      </c>
    </row>
    <row r="458" spans="1:13">
      <c r="A458">
        <f t="shared" si="7"/>
        <v>456</v>
      </c>
      <c r="B458" t="s">
        <v>471</v>
      </c>
      <c r="C458">
        <f>VLOOKUP(B458,[2]Sheet2!A$1:B$100,2,FALSE)</f>
        <v>46</v>
      </c>
      <c r="D458" t="s">
        <v>13037</v>
      </c>
      <c r="E458" t="s">
        <v>13038</v>
      </c>
      <c r="F458" t="s">
        <v>13039</v>
      </c>
      <c r="G458" t="s">
        <v>13040</v>
      </c>
      <c r="H458">
        <v>2012</v>
      </c>
      <c r="I458" t="s">
        <v>13041</v>
      </c>
      <c r="J458" t="s">
        <v>22</v>
      </c>
      <c r="K458">
        <v>1</v>
      </c>
      <c r="L458" t="s">
        <v>13038</v>
      </c>
      <c r="M458" t="s">
        <v>1717</v>
      </c>
    </row>
    <row r="459" spans="1:13">
      <c r="A459">
        <f t="shared" si="7"/>
        <v>457</v>
      </c>
      <c r="B459" t="s">
        <v>471</v>
      </c>
      <c r="C459">
        <f>VLOOKUP(B459,[2]Sheet2!A$1:B$100,2,FALSE)</f>
        <v>46</v>
      </c>
      <c r="D459" t="s">
        <v>13042</v>
      </c>
      <c r="E459" t="s">
        <v>13043</v>
      </c>
      <c r="F459" t="s">
        <v>13044</v>
      </c>
      <c r="G459" t="s">
        <v>1304</v>
      </c>
      <c r="H459">
        <v>2014</v>
      </c>
      <c r="I459" t="s">
        <v>863</v>
      </c>
      <c r="J459" t="s">
        <v>22</v>
      </c>
      <c r="K459">
        <v>3</v>
      </c>
    </row>
    <row r="460" spans="1:13">
      <c r="A460">
        <f t="shared" si="7"/>
        <v>458</v>
      </c>
      <c r="B460" t="s">
        <v>471</v>
      </c>
      <c r="C460">
        <f>VLOOKUP(B460,[2]Sheet2!A$1:B$100,2,FALSE)</f>
        <v>46</v>
      </c>
      <c r="D460" t="s">
        <v>13045</v>
      </c>
      <c r="E460" t="s">
        <v>13046</v>
      </c>
      <c r="F460" t="s">
        <v>13047</v>
      </c>
      <c r="H460">
        <v>1984</v>
      </c>
      <c r="I460" t="s">
        <v>12945</v>
      </c>
      <c r="J460" t="s">
        <v>102</v>
      </c>
      <c r="K460">
        <v>1</v>
      </c>
      <c r="M460" t="s">
        <v>34</v>
      </c>
    </row>
    <row r="461" spans="1:13">
      <c r="A461">
        <f t="shared" si="7"/>
        <v>459</v>
      </c>
      <c r="B461" t="s">
        <v>471</v>
      </c>
      <c r="C461">
        <f>VLOOKUP(B461,[2]Sheet2!A$1:B$100,2,FALSE)</f>
        <v>46</v>
      </c>
      <c r="D461" t="s">
        <v>13048</v>
      </c>
      <c r="E461" t="s">
        <v>13049</v>
      </c>
      <c r="F461" t="s">
        <v>12561</v>
      </c>
      <c r="H461">
        <v>2013</v>
      </c>
      <c r="I461" t="s">
        <v>13050</v>
      </c>
      <c r="J461" t="s">
        <v>167</v>
      </c>
      <c r="K461">
        <v>1</v>
      </c>
      <c r="L461" t="s">
        <v>13049</v>
      </c>
      <c r="M461" t="s">
        <v>24</v>
      </c>
    </row>
    <row r="462" spans="1:13">
      <c r="A462">
        <f t="shared" si="7"/>
        <v>460</v>
      </c>
      <c r="B462" t="s">
        <v>471</v>
      </c>
      <c r="C462">
        <f>VLOOKUP(B462,[2]Sheet2!A$1:B$100,2,FALSE)</f>
        <v>46</v>
      </c>
      <c r="D462" t="s">
        <v>13051</v>
      </c>
      <c r="E462" t="s">
        <v>13052</v>
      </c>
      <c r="F462" t="s">
        <v>13053</v>
      </c>
      <c r="G462" t="s">
        <v>13054</v>
      </c>
      <c r="H462">
        <v>2011</v>
      </c>
      <c r="I462" t="s">
        <v>6868</v>
      </c>
      <c r="J462" t="s">
        <v>22</v>
      </c>
      <c r="K462">
        <v>2</v>
      </c>
      <c r="L462" t="s">
        <v>13052</v>
      </c>
      <c r="M462" t="s">
        <v>1717</v>
      </c>
    </row>
    <row r="463" spans="1:13">
      <c r="A463">
        <f t="shared" si="7"/>
        <v>461</v>
      </c>
      <c r="B463" t="s">
        <v>525</v>
      </c>
      <c r="C463">
        <f>VLOOKUP(B463,[2]Sheet2!A$1:B$100,2,FALSE)</f>
        <v>47</v>
      </c>
      <c r="D463" t="s">
        <v>13055</v>
      </c>
      <c r="E463" t="s">
        <v>13056</v>
      </c>
      <c r="F463" t="s">
        <v>12394</v>
      </c>
      <c r="G463" t="s">
        <v>12440</v>
      </c>
      <c r="H463">
        <v>1977</v>
      </c>
      <c r="I463" t="s">
        <v>1466</v>
      </c>
      <c r="J463" t="s">
        <v>22</v>
      </c>
      <c r="K463">
        <v>1</v>
      </c>
    </row>
    <row r="464" spans="1:13">
      <c r="A464">
        <f t="shared" si="7"/>
        <v>462</v>
      </c>
      <c r="B464" t="s">
        <v>525</v>
      </c>
      <c r="C464">
        <f>VLOOKUP(B464,[2]Sheet2!A$1:B$100,2,FALSE)</f>
        <v>47</v>
      </c>
      <c r="D464" t="s">
        <v>13057</v>
      </c>
      <c r="E464" t="s">
        <v>13058</v>
      </c>
      <c r="F464" t="s">
        <v>13059</v>
      </c>
      <c r="G464" t="s">
        <v>13060</v>
      </c>
      <c r="H464">
        <v>1989</v>
      </c>
      <c r="I464" t="s">
        <v>1466</v>
      </c>
      <c r="J464" t="s">
        <v>22</v>
      </c>
      <c r="K464">
        <v>1</v>
      </c>
    </row>
    <row r="465" spans="1:13">
      <c r="A465">
        <f t="shared" si="7"/>
        <v>463</v>
      </c>
      <c r="B465" t="s">
        <v>525</v>
      </c>
      <c r="C465">
        <f>VLOOKUP(B465,[2]Sheet2!A$1:B$100,2,FALSE)</f>
        <v>47</v>
      </c>
      <c r="D465" t="s">
        <v>13061</v>
      </c>
      <c r="E465" t="s">
        <v>13062</v>
      </c>
      <c r="F465" t="s">
        <v>13063</v>
      </c>
      <c r="G465" t="s">
        <v>3471</v>
      </c>
      <c r="H465">
        <v>1981</v>
      </c>
      <c r="I465" t="s">
        <v>1466</v>
      </c>
      <c r="J465" t="s">
        <v>22</v>
      </c>
      <c r="K465">
        <v>1</v>
      </c>
    </row>
    <row r="466" spans="1:13">
      <c r="A466">
        <f t="shared" si="7"/>
        <v>464</v>
      </c>
      <c r="B466" t="s">
        <v>525</v>
      </c>
      <c r="C466">
        <f>VLOOKUP(B466,[2]Sheet2!A$1:B$100,2,FALSE)</f>
        <v>47</v>
      </c>
      <c r="D466" t="s">
        <v>13064</v>
      </c>
      <c r="E466" t="s">
        <v>13065</v>
      </c>
      <c r="F466" t="s">
        <v>13066</v>
      </c>
      <c r="G466" t="s">
        <v>9533</v>
      </c>
      <c r="H466">
        <v>2013</v>
      </c>
      <c r="I466" t="s">
        <v>97</v>
      </c>
      <c r="J466" t="s">
        <v>22</v>
      </c>
      <c r="K466">
        <v>1</v>
      </c>
    </row>
    <row r="467" spans="1:13">
      <c r="A467">
        <f t="shared" si="7"/>
        <v>465</v>
      </c>
      <c r="B467" t="s">
        <v>525</v>
      </c>
      <c r="C467">
        <f>VLOOKUP(B467,[2]Sheet2!A$1:B$100,2,FALSE)</f>
        <v>47</v>
      </c>
      <c r="D467" t="s">
        <v>13067</v>
      </c>
      <c r="E467" t="s">
        <v>13068</v>
      </c>
      <c r="F467" t="s">
        <v>13069</v>
      </c>
      <c r="G467" t="s">
        <v>13070</v>
      </c>
      <c r="H467">
        <v>1978</v>
      </c>
      <c r="I467" t="s">
        <v>1466</v>
      </c>
      <c r="J467" t="s">
        <v>102</v>
      </c>
      <c r="K467">
        <v>1</v>
      </c>
    </row>
    <row r="468" spans="1:13">
      <c r="A468">
        <f t="shared" si="7"/>
        <v>466</v>
      </c>
      <c r="B468" t="s">
        <v>525</v>
      </c>
      <c r="C468">
        <f>VLOOKUP(B468,[2]Sheet2!A$1:B$100,2,FALSE)</f>
        <v>47</v>
      </c>
      <c r="D468" t="s">
        <v>13071</v>
      </c>
      <c r="E468" t="s">
        <v>13072</v>
      </c>
      <c r="F468" t="s">
        <v>13073</v>
      </c>
      <c r="G468" t="s">
        <v>8364</v>
      </c>
      <c r="H468">
        <v>1990</v>
      </c>
      <c r="I468" t="s">
        <v>1466</v>
      </c>
      <c r="J468" t="s">
        <v>22</v>
      </c>
      <c r="K468">
        <v>1</v>
      </c>
    </row>
    <row r="469" spans="1:13">
      <c r="A469">
        <f t="shared" si="7"/>
        <v>467</v>
      </c>
      <c r="B469" t="s">
        <v>525</v>
      </c>
      <c r="C469">
        <f>VLOOKUP(B469,[2]Sheet2!A$1:B$100,2,FALSE)</f>
        <v>47</v>
      </c>
      <c r="D469" t="s">
        <v>13074</v>
      </c>
      <c r="E469" t="s">
        <v>13075</v>
      </c>
      <c r="F469" t="s">
        <v>13076</v>
      </c>
      <c r="G469" t="s">
        <v>4429</v>
      </c>
      <c r="H469">
        <v>2013</v>
      </c>
      <c r="I469" t="s">
        <v>535</v>
      </c>
      <c r="J469" t="s">
        <v>22</v>
      </c>
      <c r="K469">
        <v>2</v>
      </c>
      <c r="L469" t="s">
        <v>13077</v>
      </c>
    </row>
    <row r="470" spans="1:13">
      <c r="A470">
        <f t="shared" si="7"/>
        <v>468</v>
      </c>
      <c r="B470" t="s">
        <v>525</v>
      </c>
      <c r="C470">
        <f>VLOOKUP(B470,[2]Sheet2!A$1:B$100,2,FALSE)</f>
        <v>47</v>
      </c>
      <c r="D470" t="s">
        <v>13078</v>
      </c>
      <c r="E470" t="s">
        <v>13079</v>
      </c>
      <c r="F470" t="s">
        <v>13080</v>
      </c>
      <c r="H470">
        <v>1975</v>
      </c>
      <c r="I470" t="s">
        <v>4686</v>
      </c>
      <c r="J470" t="s">
        <v>167</v>
      </c>
      <c r="K470">
        <v>1</v>
      </c>
      <c r="M470" t="s">
        <v>34</v>
      </c>
    </row>
    <row r="471" spans="1:13">
      <c r="A471">
        <f t="shared" si="7"/>
        <v>469</v>
      </c>
      <c r="B471" t="s">
        <v>525</v>
      </c>
      <c r="C471">
        <f>VLOOKUP(B471,[2]Sheet2!A$1:B$100,2,FALSE)</f>
        <v>47</v>
      </c>
      <c r="D471" t="s">
        <v>13081</v>
      </c>
      <c r="F471" t="s">
        <v>13082</v>
      </c>
      <c r="J471" t="s">
        <v>167</v>
      </c>
      <c r="K471">
        <v>1</v>
      </c>
      <c r="M471" t="s">
        <v>34</v>
      </c>
    </row>
    <row r="472" spans="1:13">
      <c r="A472">
        <f t="shared" si="7"/>
        <v>470</v>
      </c>
      <c r="B472" t="s">
        <v>525</v>
      </c>
      <c r="C472">
        <f>VLOOKUP(B472,[2]Sheet2!A$1:B$100,2,FALSE)</f>
        <v>47</v>
      </c>
      <c r="D472" t="s">
        <v>13083</v>
      </c>
      <c r="E472" t="s">
        <v>13084</v>
      </c>
      <c r="F472" t="s">
        <v>13085</v>
      </c>
      <c r="G472" t="s">
        <v>13086</v>
      </c>
      <c r="H472">
        <v>1976</v>
      </c>
      <c r="I472" t="s">
        <v>1466</v>
      </c>
      <c r="J472" t="s">
        <v>22</v>
      </c>
      <c r="K472">
        <v>1</v>
      </c>
    </row>
    <row r="473" spans="1:13">
      <c r="A473">
        <f t="shared" si="7"/>
        <v>471</v>
      </c>
      <c r="B473" t="s">
        <v>342</v>
      </c>
      <c r="C473">
        <f>VLOOKUP(B473,[2]Sheet2!A$1:B$100,2,FALSE)</f>
        <v>48</v>
      </c>
      <c r="D473" t="s">
        <v>13087</v>
      </c>
      <c r="E473" t="s">
        <v>13088</v>
      </c>
      <c r="F473" t="s">
        <v>12111</v>
      </c>
      <c r="G473" t="s">
        <v>13089</v>
      </c>
      <c r="H473">
        <v>1987</v>
      </c>
      <c r="I473" t="s">
        <v>4686</v>
      </c>
      <c r="J473" t="s">
        <v>22</v>
      </c>
      <c r="K473">
        <v>1</v>
      </c>
      <c r="M473" t="s">
        <v>34</v>
      </c>
    </row>
    <row r="474" spans="1:13">
      <c r="A474">
        <f t="shared" si="7"/>
        <v>472</v>
      </c>
      <c r="B474" t="s">
        <v>342</v>
      </c>
      <c r="C474">
        <f>VLOOKUP(B474,[2]Sheet2!A$1:B$100,2,FALSE)</f>
        <v>48</v>
      </c>
      <c r="D474" t="s">
        <v>13090</v>
      </c>
      <c r="F474" t="s">
        <v>13091</v>
      </c>
      <c r="H474">
        <v>2011</v>
      </c>
      <c r="I474" t="s">
        <v>13092</v>
      </c>
      <c r="J474" t="s">
        <v>102</v>
      </c>
      <c r="K474">
        <v>1</v>
      </c>
      <c r="M474" t="s">
        <v>34</v>
      </c>
    </row>
    <row r="475" spans="1:13">
      <c r="A475">
        <f t="shared" si="7"/>
        <v>473</v>
      </c>
      <c r="B475" t="s">
        <v>342</v>
      </c>
      <c r="C475">
        <f>VLOOKUP(B475,[2]Sheet2!A$1:B$100,2,FALSE)</f>
        <v>48</v>
      </c>
      <c r="D475" t="s">
        <v>13093</v>
      </c>
      <c r="E475" t="s">
        <v>13094</v>
      </c>
      <c r="F475" t="s">
        <v>13095</v>
      </c>
      <c r="G475" t="s">
        <v>12440</v>
      </c>
      <c r="H475">
        <v>1969</v>
      </c>
      <c r="I475" t="s">
        <v>4686</v>
      </c>
      <c r="J475" t="s">
        <v>22</v>
      </c>
      <c r="K475">
        <v>1</v>
      </c>
      <c r="M475" t="s">
        <v>34</v>
      </c>
    </row>
    <row r="476" spans="1:13">
      <c r="A476">
        <f t="shared" si="7"/>
        <v>474</v>
      </c>
      <c r="B476" t="s">
        <v>342</v>
      </c>
      <c r="C476">
        <f>VLOOKUP(B476,[2]Sheet2!A$1:B$100,2,FALSE)</f>
        <v>48</v>
      </c>
      <c r="D476" t="s">
        <v>13096</v>
      </c>
      <c r="F476" t="s">
        <v>13097</v>
      </c>
      <c r="G476" t="s">
        <v>13098</v>
      </c>
      <c r="H476">
        <v>1984</v>
      </c>
      <c r="I476" t="s">
        <v>12222</v>
      </c>
      <c r="J476" t="s">
        <v>22</v>
      </c>
      <c r="K476">
        <v>1</v>
      </c>
      <c r="M476" t="s">
        <v>34</v>
      </c>
    </row>
    <row r="477" spans="1:13">
      <c r="A477">
        <f t="shared" si="7"/>
        <v>475</v>
      </c>
      <c r="B477" t="s">
        <v>342</v>
      </c>
      <c r="C477">
        <f>VLOOKUP(B477,[2]Sheet2!A$1:B$100,2,FALSE)</f>
        <v>48</v>
      </c>
      <c r="D477" t="s">
        <v>13099</v>
      </c>
      <c r="F477" t="s">
        <v>13100</v>
      </c>
      <c r="G477" t="s">
        <v>13101</v>
      </c>
      <c r="H477">
        <v>2003</v>
      </c>
      <c r="J477" t="s">
        <v>102</v>
      </c>
      <c r="K477">
        <v>1</v>
      </c>
      <c r="M477" t="s">
        <v>34</v>
      </c>
    </row>
    <row r="478" spans="1:13">
      <c r="A478">
        <f t="shared" si="7"/>
        <v>476</v>
      </c>
      <c r="B478" t="s">
        <v>342</v>
      </c>
      <c r="C478">
        <f>VLOOKUP(B478,[2]Sheet2!A$1:B$100,2,FALSE)</f>
        <v>48</v>
      </c>
      <c r="D478" t="s">
        <v>13102</v>
      </c>
      <c r="F478" t="s">
        <v>10189</v>
      </c>
      <c r="H478">
        <v>2011</v>
      </c>
      <c r="I478" t="s">
        <v>13103</v>
      </c>
      <c r="J478" t="s">
        <v>4626</v>
      </c>
      <c r="K478">
        <v>2</v>
      </c>
      <c r="M478" t="s">
        <v>34</v>
      </c>
    </row>
    <row r="479" spans="1:13">
      <c r="A479">
        <f t="shared" si="7"/>
        <v>477</v>
      </c>
      <c r="B479" t="s">
        <v>342</v>
      </c>
      <c r="C479">
        <f>VLOOKUP(B479,[2]Sheet2!A$1:B$100,2,FALSE)</f>
        <v>48</v>
      </c>
      <c r="D479" t="s">
        <v>13104</v>
      </c>
      <c r="F479" t="s">
        <v>13105</v>
      </c>
      <c r="G479" t="s">
        <v>13106</v>
      </c>
      <c r="H479">
        <v>2012</v>
      </c>
      <c r="I479" t="s">
        <v>13107</v>
      </c>
      <c r="J479" t="s">
        <v>167</v>
      </c>
      <c r="K479">
        <v>1</v>
      </c>
      <c r="M479" t="s">
        <v>34</v>
      </c>
    </row>
    <row r="480" spans="1:13">
      <c r="A480">
        <f t="shared" si="7"/>
        <v>478</v>
      </c>
      <c r="B480" t="s">
        <v>342</v>
      </c>
      <c r="C480">
        <f>VLOOKUP(B480,[2]Sheet2!A$1:B$100,2,FALSE)</f>
        <v>48</v>
      </c>
      <c r="D480" t="s">
        <v>13108</v>
      </c>
      <c r="F480" t="s">
        <v>13109</v>
      </c>
      <c r="G480" t="s">
        <v>13110</v>
      </c>
      <c r="H480">
        <v>2010</v>
      </c>
      <c r="J480" t="s">
        <v>167</v>
      </c>
      <c r="K480">
        <v>1</v>
      </c>
      <c r="M480" t="s">
        <v>34</v>
      </c>
    </row>
    <row r="481" spans="1:13">
      <c r="A481">
        <f t="shared" si="7"/>
        <v>479</v>
      </c>
      <c r="B481" t="s">
        <v>342</v>
      </c>
      <c r="C481">
        <f>VLOOKUP(B481,[2]Sheet2!A$1:B$100,2,FALSE)</f>
        <v>48</v>
      </c>
      <c r="D481" t="s">
        <v>13111</v>
      </c>
      <c r="E481" t="s">
        <v>13112</v>
      </c>
      <c r="F481" t="s">
        <v>8443</v>
      </c>
      <c r="G481" t="s">
        <v>13113</v>
      </c>
      <c r="H481">
        <v>1993</v>
      </c>
      <c r="I481" t="s">
        <v>4686</v>
      </c>
      <c r="J481" t="s">
        <v>22</v>
      </c>
      <c r="K481">
        <v>1</v>
      </c>
      <c r="M481" t="s">
        <v>34</v>
      </c>
    </row>
    <row r="482" spans="1:13">
      <c r="A482">
        <f t="shared" si="7"/>
        <v>480</v>
      </c>
      <c r="B482" t="s">
        <v>342</v>
      </c>
      <c r="C482">
        <f>VLOOKUP(B482,[2]Sheet2!A$1:B$100,2,FALSE)</f>
        <v>48</v>
      </c>
      <c r="D482" t="s">
        <v>13114</v>
      </c>
      <c r="E482" t="s">
        <v>13115</v>
      </c>
      <c r="F482" t="s">
        <v>13116</v>
      </c>
      <c r="G482" t="s">
        <v>13113</v>
      </c>
      <c r="H482">
        <v>1979</v>
      </c>
      <c r="I482" t="s">
        <v>4686</v>
      </c>
      <c r="J482" t="s">
        <v>22</v>
      </c>
      <c r="K482">
        <v>1</v>
      </c>
      <c r="M482" t="s">
        <v>34</v>
      </c>
    </row>
    <row r="483" spans="1:13">
      <c r="A483">
        <f t="shared" si="7"/>
        <v>481</v>
      </c>
      <c r="B483" t="s">
        <v>281</v>
      </c>
      <c r="C483">
        <f>VLOOKUP(B483,[2]Sheet2!A$1:B$100,2,FALSE)</f>
        <v>49</v>
      </c>
      <c r="D483" t="s">
        <v>13117</v>
      </c>
      <c r="E483" t="s">
        <v>13118</v>
      </c>
      <c r="F483" t="s">
        <v>13119</v>
      </c>
      <c r="G483" t="s">
        <v>13120</v>
      </c>
      <c r="H483">
        <v>1971</v>
      </c>
      <c r="I483" t="s">
        <v>4686</v>
      </c>
      <c r="J483" t="s">
        <v>22</v>
      </c>
      <c r="K483">
        <v>1</v>
      </c>
      <c r="M483" t="s">
        <v>34</v>
      </c>
    </row>
    <row r="484" spans="1:13">
      <c r="A484">
        <f t="shared" si="7"/>
        <v>482</v>
      </c>
      <c r="B484" t="s">
        <v>281</v>
      </c>
      <c r="C484">
        <f>VLOOKUP(B484,[2]Sheet2!A$1:B$100,2,FALSE)</f>
        <v>49</v>
      </c>
      <c r="D484" t="s">
        <v>13121</v>
      </c>
      <c r="E484" t="s">
        <v>13122</v>
      </c>
      <c r="F484" t="s">
        <v>13123</v>
      </c>
      <c r="H484">
        <v>1998</v>
      </c>
      <c r="I484" t="s">
        <v>4686</v>
      </c>
      <c r="J484" t="s">
        <v>4645</v>
      </c>
      <c r="K484">
        <v>1</v>
      </c>
      <c r="M484" t="s">
        <v>34</v>
      </c>
    </row>
    <row r="485" spans="1:13">
      <c r="A485">
        <f t="shared" si="7"/>
        <v>483</v>
      </c>
      <c r="B485" t="s">
        <v>281</v>
      </c>
      <c r="C485">
        <f>VLOOKUP(B485,[2]Sheet2!A$1:B$100,2,FALSE)</f>
        <v>49</v>
      </c>
      <c r="D485" t="s">
        <v>13124</v>
      </c>
      <c r="E485" t="s">
        <v>13125</v>
      </c>
      <c r="F485" t="s">
        <v>13126</v>
      </c>
      <c r="G485" t="s">
        <v>13127</v>
      </c>
      <c r="H485">
        <v>2001</v>
      </c>
      <c r="I485" t="s">
        <v>13128</v>
      </c>
      <c r="J485" t="s">
        <v>22</v>
      </c>
      <c r="K485">
        <v>1</v>
      </c>
      <c r="M485" t="s">
        <v>34</v>
      </c>
    </row>
    <row r="486" spans="1:13">
      <c r="A486">
        <f t="shared" si="7"/>
        <v>484</v>
      </c>
      <c r="B486" t="s">
        <v>281</v>
      </c>
      <c r="C486">
        <f>VLOOKUP(B486,[2]Sheet2!A$1:B$100,2,FALSE)</f>
        <v>49</v>
      </c>
      <c r="D486" t="s">
        <v>13129</v>
      </c>
      <c r="E486" t="s">
        <v>13130</v>
      </c>
      <c r="F486" t="s">
        <v>13131</v>
      </c>
      <c r="G486" t="s">
        <v>13132</v>
      </c>
      <c r="H486">
        <v>2014</v>
      </c>
      <c r="I486" t="s">
        <v>13133</v>
      </c>
      <c r="J486" t="s">
        <v>102</v>
      </c>
      <c r="K486">
        <v>1</v>
      </c>
      <c r="L486" t="s">
        <v>13130</v>
      </c>
      <c r="M486" t="s">
        <v>24</v>
      </c>
    </row>
    <row r="487" spans="1:13">
      <c r="A487">
        <f t="shared" si="7"/>
        <v>485</v>
      </c>
      <c r="B487" t="s">
        <v>281</v>
      </c>
      <c r="C487">
        <f>VLOOKUP(B487,[2]Sheet2!A$1:B$100,2,FALSE)</f>
        <v>49</v>
      </c>
      <c r="D487" t="s">
        <v>13134</v>
      </c>
      <c r="E487" t="s">
        <v>13135</v>
      </c>
      <c r="F487" t="s">
        <v>13136</v>
      </c>
      <c r="H487">
        <v>2002</v>
      </c>
      <c r="I487" t="s">
        <v>12004</v>
      </c>
      <c r="J487" t="s">
        <v>4626</v>
      </c>
      <c r="K487">
        <v>1</v>
      </c>
      <c r="L487" t="s">
        <v>13137</v>
      </c>
    </row>
    <row r="488" spans="1:13">
      <c r="A488">
        <f t="shared" si="7"/>
        <v>486</v>
      </c>
      <c r="B488" t="s">
        <v>281</v>
      </c>
      <c r="C488">
        <f>VLOOKUP(B488,[2]Sheet2!A$1:B$100,2,FALSE)</f>
        <v>49</v>
      </c>
      <c r="D488" t="s">
        <v>13138</v>
      </c>
      <c r="E488" t="s">
        <v>13139</v>
      </c>
      <c r="F488" t="s">
        <v>13140</v>
      </c>
      <c r="G488" t="s">
        <v>9342</v>
      </c>
      <c r="H488">
        <v>2012</v>
      </c>
      <c r="I488" t="s">
        <v>11507</v>
      </c>
      <c r="J488" t="s">
        <v>22</v>
      </c>
      <c r="K488">
        <v>1</v>
      </c>
      <c r="L488" t="s">
        <v>13139</v>
      </c>
      <c r="M488" t="s">
        <v>24</v>
      </c>
    </row>
    <row r="489" spans="1:13">
      <c r="A489">
        <f t="shared" si="7"/>
        <v>487</v>
      </c>
      <c r="B489" t="s">
        <v>281</v>
      </c>
      <c r="C489">
        <f>VLOOKUP(B489,[2]Sheet2!A$1:B$100,2,FALSE)</f>
        <v>49</v>
      </c>
      <c r="D489" t="s">
        <v>13141</v>
      </c>
      <c r="F489" t="s">
        <v>13142</v>
      </c>
      <c r="G489" t="s">
        <v>13143</v>
      </c>
      <c r="H489">
        <v>1983</v>
      </c>
      <c r="J489" t="s">
        <v>102</v>
      </c>
      <c r="K489">
        <v>1</v>
      </c>
      <c r="M489" t="s">
        <v>34</v>
      </c>
    </row>
    <row r="490" spans="1:13">
      <c r="A490">
        <f t="shared" si="7"/>
        <v>488</v>
      </c>
      <c r="B490" t="s">
        <v>281</v>
      </c>
      <c r="C490">
        <f>VLOOKUP(B490,[2]Sheet2!A$1:B$100,2,FALSE)</f>
        <v>49</v>
      </c>
      <c r="D490" t="s">
        <v>13144</v>
      </c>
      <c r="E490" t="s">
        <v>13145</v>
      </c>
      <c r="F490" t="s">
        <v>13146</v>
      </c>
      <c r="G490" t="s">
        <v>523</v>
      </c>
      <c r="H490">
        <v>2014</v>
      </c>
      <c r="I490" t="s">
        <v>97</v>
      </c>
      <c r="J490" t="s">
        <v>22</v>
      </c>
      <c r="K490">
        <v>2</v>
      </c>
    </row>
    <row r="491" spans="1:13">
      <c r="A491">
        <f t="shared" si="7"/>
        <v>489</v>
      </c>
      <c r="B491" t="s">
        <v>281</v>
      </c>
      <c r="C491">
        <f>VLOOKUP(B491,[2]Sheet2!A$1:B$100,2,FALSE)</f>
        <v>49</v>
      </c>
      <c r="D491" t="s">
        <v>13147</v>
      </c>
      <c r="E491" t="s">
        <v>13148</v>
      </c>
      <c r="F491" t="s">
        <v>13149</v>
      </c>
      <c r="H491">
        <v>2008</v>
      </c>
      <c r="I491" t="s">
        <v>4716</v>
      </c>
      <c r="J491" t="s">
        <v>4626</v>
      </c>
      <c r="K491">
        <v>1</v>
      </c>
      <c r="L491" t="s">
        <v>13150</v>
      </c>
    </row>
    <row r="492" spans="1:13">
      <c r="A492">
        <f t="shared" si="7"/>
        <v>490</v>
      </c>
      <c r="B492" t="s">
        <v>281</v>
      </c>
      <c r="C492">
        <f>VLOOKUP(B492,[2]Sheet2!A$1:B$100,2,FALSE)</f>
        <v>49</v>
      </c>
      <c r="D492" t="s">
        <v>13151</v>
      </c>
      <c r="E492" t="s">
        <v>13152</v>
      </c>
      <c r="F492" t="s">
        <v>13153</v>
      </c>
      <c r="G492" t="s">
        <v>13154</v>
      </c>
      <c r="H492">
        <v>2014</v>
      </c>
      <c r="I492" t="s">
        <v>4676</v>
      </c>
      <c r="J492" t="s">
        <v>22</v>
      </c>
      <c r="K492">
        <v>3</v>
      </c>
    </row>
    <row r="493" spans="1:13">
      <c r="A493">
        <f t="shared" si="7"/>
        <v>491</v>
      </c>
      <c r="B493" t="s">
        <v>35</v>
      </c>
      <c r="C493">
        <f>VLOOKUP(B493,[2]Sheet2!A$1:B$100,2,FALSE)</f>
        <v>50</v>
      </c>
      <c r="D493" t="s">
        <v>13155</v>
      </c>
      <c r="E493" t="s">
        <v>13156</v>
      </c>
      <c r="F493" t="s">
        <v>13157</v>
      </c>
      <c r="G493" t="s">
        <v>13158</v>
      </c>
      <c r="H493">
        <v>2007</v>
      </c>
      <c r="I493" t="s">
        <v>5399</v>
      </c>
      <c r="J493" t="s">
        <v>22</v>
      </c>
      <c r="K493">
        <v>2</v>
      </c>
      <c r="L493" t="s">
        <v>13156</v>
      </c>
      <c r="M493" t="s">
        <v>24</v>
      </c>
    </row>
    <row r="494" spans="1:13">
      <c r="A494">
        <f t="shared" si="7"/>
        <v>492</v>
      </c>
      <c r="B494" t="s">
        <v>35</v>
      </c>
      <c r="C494">
        <f>VLOOKUP(B494,[2]Sheet2!A$1:B$100,2,FALSE)</f>
        <v>50</v>
      </c>
      <c r="D494" t="s">
        <v>13159</v>
      </c>
      <c r="E494" t="s">
        <v>13160</v>
      </c>
      <c r="F494" t="s">
        <v>13161</v>
      </c>
      <c r="G494" t="s">
        <v>10318</v>
      </c>
      <c r="H494">
        <v>2009</v>
      </c>
      <c r="I494" t="s">
        <v>13162</v>
      </c>
      <c r="J494" t="s">
        <v>22</v>
      </c>
      <c r="K494">
        <v>1</v>
      </c>
      <c r="L494" t="s">
        <v>13160</v>
      </c>
      <c r="M494" t="s">
        <v>24</v>
      </c>
    </row>
    <row r="495" spans="1:13">
      <c r="A495">
        <f t="shared" si="7"/>
        <v>493</v>
      </c>
      <c r="B495" t="s">
        <v>35</v>
      </c>
      <c r="C495">
        <f>VLOOKUP(B495,[2]Sheet2!A$1:B$100,2,FALSE)</f>
        <v>50</v>
      </c>
      <c r="D495" t="s">
        <v>13163</v>
      </c>
      <c r="F495" t="s">
        <v>13164</v>
      </c>
      <c r="G495" t="s">
        <v>13165</v>
      </c>
      <c r="H495">
        <v>1997</v>
      </c>
      <c r="J495" t="s">
        <v>4644</v>
      </c>
      <c r="K495">
        <v>8</v>
      </c>
      <c r="M495" t="s">
        <v>34</v>
      </c>
    </row>
    <row r="496" spans="1:13">
      <c r="A496">
        <f t="shared" si="7"/>
        <v>494</v>
      </c>
      <c r="B496" t="s">
        <v>35</v>
      </c>
      <c r="C496">
        <f>VLOOKUP(B496,[2]Sheet2!A$1:B$100,2,FALSE)</f>
        <v>50</v>
      </c>
      <c r="D496" t="s">
        <v>13166</v>
      </c>
      <c r="E496" t="s">
        <v>13167</v>
      </c>
      <c r="F496" t="s">
        <v>13168</v>
      </c>
      <c r="G496" t="s">
        <v>10212</v>
      </c>
      <c r="H496">
        <v>2012</v>
      </c>
      <c r="I496" t="s">
        <v>863</v>
      </c>
      <c r="J496" t="s">
        <v>22</v>
      </c>
      <c r="K496">
        <v>1</v>
      </c>
    </row>
    <row r="497" spans="1:13">
      <c r="A497">
        <f t="shared" si="7"/>
        <v>495</v>
      </c>
      <c r="B497" t="s">
        <v>35</v>
      </c>
      <c r="C497">
        <f>VLOOKUP(B497,[2]Sheet2!A$1:B$100,2,FALSE)</f>
        <v>50</v>
      </c>
      <c r="D497" t="s">
        <v>13169</v>
      </c>
      <c r="E497" t="s">
        <v>13170</v>
      </c>
      <c r="F497" t="s">
        <v>13171</v>
      </c>
      <c r="G497" t="s">
        <v>13172</v>
      </c>
      <c r="H497">
        <v>1988</v>
      </c>
      <c r="I497" t="s">
        <v>4717</v>
      </c>
      <c r="J497" t="s">
        <v>22</v>
      </c>
      <c r="K497">
        <v>6</v>
      </c>
    </row>
    <row r="498" spans="1:13">
      <c r="A498">
        <f t="shared" si="7"/>
        <v>496</v>
      </c>
      <c r="B498" t="s">
        <v>35</v>
      </c>
      <c r="C498">
        <f>VLOOKUP(B498,[2]Sheet2!A$1:B$100,2,FALSE)</f>
        <v>50</v>
      </c>
      <c r="D498" t="s">
        <v>13173</v>
      </c>
      <c r="F498" t="s">
        <v>13174</v>
      </c>
      <c r="G498" t="s">
        <v>13175</v>
      </c>
      <c r="H498">
        <v>1995</v>
      </c>
      <c r="J498" t="s">
        <v>102</v>
      </c>
      <c r="K498">
        <v>6</v>
      </c>
      <c r="M498" t="s">
        <v>34</v>
      </c>
    </row>
    <row r="499" spans="1:13">
      <c r="A499">
        <f t="shared" si="7"/>
        <v>497</v>
      </c>
      <c r="B499" t="s">
        <v>35</v>
      </c>
      <c r="C499">
        <f>VLOOKUP(B499,[2]Sheet2!A$1:B$100,2,FALSE)</f>
        <v>50</v>
      </c>
      <c r="D499" t="s">
        <v>13176</v>
      </c>
      <c r="E499" t="s">
        <v>13177</v>
      </c>
      <c r="F499" t="s">
        <v>13178</v>
      </c>
      <c r="J499" t="s">
        <v>167</v>
      </c>
    </row>
    <row r="500" spans="1:13">
      <c r="A500">
        <f t="shared" si="7"/>
        <v>498</v>
      </c>
      <c r="B500" t="s">
        <v>35</v>
      </c>
      <c r="C500">
        <f>VLOOKUP(B500,[2]Sheet2!A$1:B$100,2,FALSE)</f>
        <v>50</v>
      </c>
      <c r="D500" t="s">
        <v>13179</v>
      </c>
      <c r="E500" t="s">
        <v>13180</v>
      </c>
      <c r="F500" t="s">
        <v>13181</v>
      </c>
      <c r="H500">
        <v>2009</v>
      </c>
      <c r="I500" t="s">
        <v>12004</v>
      </c>
      <c r="J500" t="s">
        <v>102</v>
      </c>
      <c r="M500" t="s">
        <v>34</v>
      </c>
    </row>
    <row r="501" spans="1:13">
      <c r="A501">
        <f t="shared" si="7"/>
        <v>499</v>
      </c>
      <c r="B501" t="s">
        <v>35</v>
      </c>
      <c r="C501">
        <f>VLOOKUP(B501,[2]Sheet2!A$1:B$100,2,FALSE)</f>
        <v>50</v>
      </c>
      <c r="D501" t="s">
        <v>13182</v>
      </c>
      <c r="E501" t="s">
        <v>13183</v>
      </c>
      <c r="F501" t="s">
        <v>13184</v>
      </c>
      <c r="G501" t="s">
        <v>13185</v>
      </c>
      <c r="H501">
        <v>2012</v>
      </c>
      <c r="I501" t="s">
        <v>13186</v>
      </c>
      <c r="J501" t="s">
        <v>102</v>
      </c>
      <c r="L501" t="s">
        <v>13187</v>
      </c>
    </row>
    <row r="502" spans="1:13">
      <c r="A502">
        <f t="shared" si="7"/>
        <v>500</v>
      </c>
      <c r="B502" t="s">
        <v>35</v>
      </c>
      <c r="C502">
        <f>VLOOKUP(B502,[2]Sheet2!A$1:B$100,2,FALSE)</f>
        <v>50</v>
      </c>
      <c r="D502" t="s">
        <v>12555</v>
      </c>
      <c r="J502" t="s">
        <v>4626</v>
      </c>
      <c r="M502" t="s">
        <v>34</v>
      </c>
    </row>
    <row r="503" spans="1:13">
      <c r="A503">
        <f t="shared" si="7"/>
        <v>501</v>
      </c>
      <c r="B503" t="s">
        <v>891</v>
      </c>
      <c r="C503">
        <f>VLOOKUP(B503,[2]Sheet2!A$1:B$100,2,FALSE)</f>
        <v>51</v>
      </c>
      <c r="D503" t="s">
        <v>13188</v>
      </c>
      <c r="E503" t="s">
        <v>13189</v>
      </c>
      <c r="F503" t="s">
        <v>13190</v>
      </c>
      <c r="G503" t="s">
        <v>13191</v>
      </c>
      <c r="H503">
        <v>2014</v>
      </c>
      <c r="I503" t="s">
        <v>13192</v>
      </c>
      <c r="J503" t="s">
        <v>22</v>
      </c>
      <c r="L503" t="s">
        <v>13193</v>
      </c>
    </row>
    <row r="504" spans="1:13">
      <c r="A504">
        <f t="shared" si="7"/>
        <v>502</v>
      </c>
      <c r="B504" t="s">
        <v>891</v>
      </c>
      <c r="C504">
        <f>VLOOKUP(B504,[2]Sheet2!A$1:B$100,2,FALSE)</f>
        <v>51</v>
      </c>
      <c r="D504" t="s">
        <v>13194</v>
      </c>
      <c r="E504" t="s">
        <v>13195</v>
      </c>
      <c r="F504" t="s">
        <v>13196</v>
      </c>
      <c r="G504" t="s">
        <v>8949</v>
      </c>
      <c r="H504">
        <v>1970</v>
      </c>
      <c r="I504" t="s">
        <v>7647</v>
      </c>
      <c r="J504" t="s">
        <v>22</v>
      </c>
    </row>
    <row r="505" spans="1:13">
      <c r="A505">
        <f t="shared" si="7"/>
        <v>503</v>
      </c>
      <c r="B505" t="s">
        <v>891</v>
      </c>
      <c r="C505">
        <f>VLOOKUP(B505,[2]Sheet2!A$1:B$100,2,FALSE)</f>
        <v>51</v>
      </c>
      <c r="D505" t="s">
        <v>13197</v>
      </c>
      <c r="E505" t="s">
        <v>13198</v>
      </c>
      <c r="F505" t="s">
        <v>13199</v>
      </c>
      <c r="G505" t="s">
        <v>10580</v>
      </c>
      <c r="H505">
        <v>2007</v>
      </c>
      <c r="I505" t="s">
        <v>10581</v>
      </c>
      <c r="J505" t="s">
        <v>22</v>
      </c>
    </row>
    <row r="506" spans="1:13">
      <c r="A506">
        <f t="shared" si="7"/>
        <v>504</v>
      </c>
      <c r="B506" t="s">
        <v>891</v>
      </c>
      <c r="C506">
        <f>VLOOKUP(B506,[2]Sheet2!A$1:B$100,2,FALSE)</f>
        <v>51</v>
      </c>
      <c r="D506" t="s">
        <v>13200</v>
      </c>
      <c r="E506" t="s">
        <v>13201</v>
      </c>
      <c r="F506" t="s">
        <v>13202</v>
      </c>
      <c r="J506" t="s">
        <v>22</v>
      </c>
      <c r="L506" t="s">
        <v>13201</v>
      </c>
      <c r="M506" t="s">
        <v>24</v>
      </c>
    </row>
    <row r="507" spans="1:13">
      <c r="A507">
        <f t="shared" si="7"/>
        <v>505</v>
      </c>
      <c r="B507" t="s">
        <v>891</v>
      </c>
      <c r="C507">
        <f>VLOOKUP(B507,[2]Sheet2!A$1:B$100,2,FALSE)</f>
        <v>51</v>
      </c>
      <c r="D507" t="s">
        <v>13203</v>
      </c>
      <c r="E507" t="s">
        <v>13204</v>
      </c>
      <c r="F507" t="s">
        <v>13205</v>
      </c>
      <c r="G507" t="s">
        <v>3471</v>
      </c>
      <c r="H507">
        <v>1991</v>
      </c>
      <c r="I507" t="s">
        <v>1466</v>
      </c>
      <c r="J507" t="s">
        <v>22</v>
      </c>
    </row>
    <row r="508" spans="1:13">
      <c r="A508">
        <f t="shared" si="7"/>
        <v>506</v>
      </c>
      <c r="B508" t="s">
        <v>891</v>
      </c>
      <c r="C508">
        <f>VLOOKUP(B508,[2]Sheet2!A$1:B$100,2,FALSE)</f>
        <v>51</v>
      </c>
      <c r="D508" t="s">
        <v>13206</v>
      </c>
      <c r="E508" t="s">
        <v>13207</v>
      </c>
      <c r="F508" t="s">
        <v>13208</v>
      </c>
      <c r="H508">
        <v>1991</v>
      </c>
      <c r="I508" t="s">
        <v>4686</v>
      </c>
      <c r="J508" t="s">
        <v>102</v>
      </c>
    </row>
    <row r="509" spans="1:13">
      <c r="A509">
        <f t="shared" si="7"/>
        <v>507</v>
      </c>
      <c r="B509" t="s">
        <v>891</v>
      </c>
      <c r="C509">
        <f>VLOOKUP(B509,[2]Sheet2!A$1:B$100,2,FALSE)</f>
        <v>51</v>
      </c>
      <c r="D509" t="s">
        <v>13209</v>
      </c>
      <c r="E509" t="s">
        <v>13210</v>
      </c>
      <c r="F509" t="s">
        <v>13211</v>
      </c>
      <c r="G509" t="s">
        <v>13212</v>
      </c>
      <c r="H509">
        <v>2009</v>
      </c>
      <c r="I509" t="s">
        <v>1466</v>
      </c>
      <c r="J509" t="s">
        <v>22</v>
      </c>
    </row>
    <row r="510" spans="1:13">
      <c r="A510">
        <f t="shared" si="7"/>
        <v>508</v>
      </c>
      <c r="B510" t="s">
        <v>891</v>
      </c>
      <c r="C510">
        <f>VLOOKUP(B510,[2]Sheet2!A$1:B$100,2,FALSE)</f>
        <v>51</v>
      </c>
      <c r="D510" t="s">
        <v>13213</v>
      </c>
      <c r="E510" t="s">
        <v>13214</v>
      </c>
      <c r="F510" t="s">
        <v>13215</v>
      </c>
      <c r="J510" t="s">
        <v>102</v>
      </c>
      <c r="L510" t="s">
        <v>13214</v>
      </c>
      <c r="M510" t="s">
        <v>24</v>
      </c>
    </row>
    <row r="511" spans="1:13">
      <c r="A511">
        <f t="shared" si="7"/>
        <v>509</v>
      </c>
      <c r="B511" t="s">
        <v>891</v>
      </c>
      <c r="C511">
        <f>VLOOKUP(B511,[2]Sheet2!A$1:B$100,2,FALSE)</f>
        <v>51</v>
      </c>
      <c r="D511" t="s">
        <v>13216</v>
      </c>
      <c r="E511" t="s">
        <v>13217</v>
      </c>
      <c r="F511" t="s">
        <v>13218</v>
      </c>
      <c r="G511" t="s">
        <v>13219</v>
      </c>
      <c r="H511">
        <v>1997</v>
      </c>
      <c r="I511" t="s">
        <v>1466</v>
      </c>
      <c r="J511" t="s">
        <v>22</v>
      </c>
      <c r="L511" t="s">
        <v>13220</v>
      </c>
    </row>
    <row r="512" spans="1:13">
      <c r="A512">
        <f t="shared" si="7"/>
        <v>510</v>
      </c>
      <c r="B512" t="s">
        <v>891</v>
      </c>
      <c r="C512">
        <f>VLOOKUP(B512,[2]Sheet2!A$1:B$100,2,FALSE)</f>
        <v>51</v>
      </c>
      <c r="D512" t="s">
        <v>13221</v>
      </c>
      <c r="E512" t="s">
        <v>13222</v>
      </c>
      <c r="F512" t="s">
        <v>13223</v>
      </c>
      <c r="G512" t="s">
        <v>13224</v>
      </c>
      <c r="H512">
        <v>2013</v>
      </c>
      <c r="I512" t="s">
        <v>5001</v>
      </c>
      <c r="J512" t="s">
        <v>22</v>
      </c>
      <c r="L512" t="s">
        <v>13222</v>
      </c>
      <c r="M512" t="s">
        <v>24</v>
      </c>
    </row>
    <row r="513" spans="1:13">
      <c r="A513">
        <f t="shared" si="7"/>
        <v>511</v>
      </c>
      <c r="B513" t="s">
        <v>124</v>
      </c>
      <c r="C513">
        <f>VLOOKUP(B513,[2]Sheet2!A$1:B$100,2,FALSE)</f>
        <v>52</v>
      </c>
      <c r="D513" t="s">
        <v>13225</v>
      </c>
      <c r="F513" t="s">
        <v>13226</v>
      </c>
      <c r="G513" t="s">
        <v>13227</v>
      </c>
      <c r="H513">
        <v>1990</v>
      </c>
      <c r="I513" t="s">
        <v>13228</v>
      </c>
      <c r="J513" t="s">
        <v>102</v>
      </c>
      <c r="M513" t="s">
        <v>34</v>
      </c>
    </row>
    <row r="514" spans="1:13">
      <c r="A514">
        <f t="shared" si="7"/>
        <v>512</v>
      </c>
      <c r="B514" t="s">
        <v>124</v>
      </c>
      <c r="C514">
        <f>VLOOKUP(B514,[2]Sheet2!A$1:B$100,2,FALSE)</f>
        <v>52</v>
      </c>
      <c r="D514" t="s">
        <v>13229</v>
      </c>
      <c r="E514" t="s">
        <v>13230</v>
      </c>
      <c r="F514" t="s">
        <v>13231</v>
      </c>
      <c r="G514" t="s">
        <v>13232</v>
      </c>
      <c r="H514">
        <v>2012</v>
      </c>
      <c r="I514" t="s">
        <v>97</v>
      </c>
      <c r="J514" t="s">
        <v>22</v>
      </c>
      <c r="L514" t="s">
        <v>13230</v>
      </c>
      <c r="M514" t="s">
        <v>1717</v>
      </c>
    </row>
    <row r="515" spans="1:13">
      <c r="A515">
        <f t="shared" si="7"/>
        <v>513</v>
      </c>
      <c r="B515" t="s">
        <v>124</v>
      </c>
      <c r="C515">
        <f>VLOOKUP(B515,[2]Sheet2!A$1:B$100,2,FALSE)</f>
        <v>52</v>
      </c>
      <c r="D515" t="s">
        <v>13233</v>
      </c>
      <c r="E515" t="s">
        <v>13234</v>
      </c>
      <c r="F515" t="s">
        <v>13235</v>
      </c>
      <c r="G515" t="s">
        <v>8713</v>
      </c>
      <c r="H515">
        <v>2011</v>
      </c>
      <c r="I515" t="s">
        <v>1466</v>
      </c>
      <c r="J515" t="s">
        <v>22</v>
      </c>
    </row>
    <row r="516" spans="1:13">
      <c r="A516">
        <f t="shared" si="7"/>
        <v>514</v>
      </c>
      <c r="B516" t="s">
        <v>124</v>
      </c>
      <c r="C516">
        <f>VLOOKUP(B516,[2]Sheet2!A$1:B$100,2,FALSE)</f>
        <v>52</v>
      </c>
      <c r="D516" t="s">
        <v>13236</v>
      </c>
      <c r="E516" t="s">
        <v>13237</v>
      </c>
      <c r="F516" t="s">
        <v>13238</v>
      </c>
      <c r="G516" t="s">
        <v>13239</v>
      </c>
      <c r="H516">
        <v>2009</v>
      </c>
      <c r="I516" t="s">
        <v>1466</v>
      </c>
      <c r="J516" t="s">
        <v>22</v>
      </c>
    </row>
    <row r="517" spans="1:13">
      <c r="A517">
        <f t="shared" ref="A517:A580" si="8">A516+1</f>
        <v>515</v>
      </c>
      <c r="B517" t="s">
        <v>124</v>
      </c>
      <c r="C517">
        <f>VLOOKUP(B517,[2]Sheet2!A$1:B$100,2,FALSE)</f>
        <v>52</v>
      </c>
      <c r="D517" t="s">
        <v>13240</v>
      </c>
      <c r="F517" t="s">
        <v>13241</v>
      </c>
      <c r="H517">
        <v>2001</v>
      </c>
      <c r="I517" t="s">
        <v>13241</v>
      </c>
      <c r="J517" t="s">
        <v>167</v>
      </c>
      <c r="M517" t="s">
        <v>34</v>
      </c>
    </row>
    <row r="518" spans="1:13">
      <c r="A518">
        <f t="shared" si="8"/>
        <v>516</v>
      </c>
      <c r="B518" t="s">
        <v>124</v>
      </c>
      <c r="C518">
        <f>VLOOKUP(B518,[2]Sheet2!A$1:B$100,2,FALSE)</f>
        <v>52</v>
      </c>
      <c r="D518" t="s">
        <v>13242</v>
      </c>
      <c r="E518" t="s">
        <v>13243</v>
      </c>
      <c r="F518" t="s">
        <v>13244</v>
      </c>
      <c r="J518" t="s">
        <v>102</v>
      </c>
      <c r="L518" t="s">
        <v>13243</v>
      </c>
      <c r="M518" t="s">
        <v>24</v>
      </c>
    </row>
    <row r="519" spans="1:13">
      <c r="A519">
        <f t="shared" si="8"/>
        <v>517</v>
      </c>
      <c r="B519" t="s">
        <v>124</v>
      </c>
      <c r="C519">
        <f>VLOOKUP(B519,[2]Sheet2!A$1:B$100,2,FALSE)</f>
        <v>52</v>
      </c>
      <c r="D519" t="s">
        <v>13245</v>
      </c>
      <c r="E519" t="s">
        <v>13246</v>
      </c>
      <c r="F519" t="s">
        <v>13247</v>
      </c>
      <c r="H519">
        <v>2010</v>
      </c>
      <c r="I519" t="s">
        <v>13248</v>
      </c>
      <c r="J519" t="s">
        <v>102</v>
      </c>
    </row>
    <row r="520" spans="1:13">
      <c r="A520">
        <f t="shared" si="8"/>
        <v>518</v>
      </c>
      <c r="B520" t="s">
        <v>124</v>
      </c>
      <c r="C520">
        <f>VLOOKUP(B520,[2]Sheet2!A$1:B$100,2,FALSE)</f>
        <v>52</v>
      </c>
      <c r="D520" t="s">
        <v>13249</v>
      </c>
      <c r="E520" t="s">
        <v>13250</v>
      </c>
      <c r="F520" t="s">
        <v>13251</v>
      </c>
      <c r="G520" t="s">
        <v>12863</v>
      </c>
      <c r="H520">
        <v>2013</v>
      </c>
      <c r="I520" t="s">
        <v>4721</v>
      </c>
      <c r="J520" t="s">
        <v>102</v>
      </c>
      <c r="L520" t="s">
        <v>13252</v>
      </c>
    </row>
    <row r="521" spans="1:13">
      <c r="A521">
        <f t="shared" si="8"/>
        <v>519</v>
      </c>
      <c r="B521" t="s">
        <v>124</v>
      </c>
      <c r="C521">
        <f>VLOOKUP(B521,[2]Sheet2!A$1:B$100,2,FALSE)</f>
        <v>52</v>
      </c>
      <c r="D521" t="s">
        <v>13253</v>
      </c>
      <c r="E521" t="s">
        <v>13254</v>
      </c>
      <c r="F521" t="s">
        <v>13255</v>
      </c>
      <c r="G521" t="s">
        <v>13256</v>
      </c>
      <c r="H521">
        <v>1985</v>
      </c>
      <c r="I521" t="s">
        <v>1466</v>
      </c>
      <c r="J521" t="s">
        <v>22</v>
      </c>
    </row>
    <row r="522" spans="1:13">
      <c r="A522">
        <f t="shared" si="8"/>
        <v>520</v>
      </c>
      <c r="B522" t="s">
        <v>124</v>
      </c>
      <c r="C522">
        <f>VLOOKUP(B522,[2]Sheet2!A$1:B$100,2,FALSE)</f>
        <v>52</v>
      </c>
      <c r="D522" t="s">
        <v>13257</v>
      </c>
      <c r="E522" t="s">
        <v>13258</v>
      </c>
      <c r="F522" t="s">
        <v>13259</v>
      </c>
      <c r="G522" t="s">
        <v>13260</v>
      </c>
      <c r="H522">
        <v>2013</v>
      </c>
      <c r="I522" t="s">
        <v>13261</v>
      </c>
      <c r="J522" t="s">
        <v>22</v>
      </c>
      <c r="L522" t="s">
        <v>13258</v>
      </c>
      <c r="M522" t="s">
        <v>24</v>
      </c>
    </row>
    <row r="523" spans="1:13">
      <c r="A523">
        <f t="shared" si="8"/>
        <v>521</v>
      </c>
      <c r="B523" t="s">
        <v>336</v>
      </c>
      <c r="C523">
        <f>VLOOKUP(B523,[2]Sheet2!A$1:B$100,2,FALSE)</f>
        <v>53</v>
      </c>
      <c r="D523" t="s">
        <v>13262</v>
      </c>
      <c r="E523" t="s">
        <v>13263</v>
      </c>
      <c r="F523" t="s">
        <v>13264</v>
      </c>
      <c r="H523">
        <v>2014</v>
      </c>
      <c r="I523" t="s">
        <v>7387</v>
      </c>
      <c r="J523" t="s">
        <v>4626</v>
      </c>
    </row>
    <row r="524" spans="1:13">
      <c r="A524">
        <f t="shared" si="8"/>
        <v>522</v>
      </c>
      <c r="B524" t="s">
        <v>336</v>
      </c>
      <c r="C524">
        <f>VLOOKUP(B524,[2]Sheet2!A$1:B$100,2,FALSE)</f>
        <v>53</v>
      </c>
      <c r="D524" t="s">
        <v>13265</v>
      </c>
      <c r="E524" t="s">
        <v>13266</v>
      </c>
      <c r="F524" t="s">
        <v>13267</v>
      </c>
      <c r="G524" t="s">
        <v>12863</v>
      </c>
      <c r="H524">
        <v>2013</v>
      </c>
      <c r="I524" t="s">
        <v>4721</v>
      </c>
      <c r="J524" t="s">
        <v>102</v>
      </c>
      <c r="L524" t="s">
        <v>13268</v>
      </c>
    </row>
    <row r="525" spans="1:13">
      <c r="A525">
        <f t="shared" si="8"/>
        <v>523</v>
      </c>
      <c r="B525" t="s">
        <v>336</v>
      </c>
      <c r="C525">
        <f>VLOOKUP(B525,[2]Sheet2!A$1:B$100,2,FALSE)</f>
        <v>53</v>
      </c>
      <c r="D525" t="s">
        <v>13269</v>
      </c>
      <c r="E525" t="s">
        <v>13270</v>
      </c>
      <c r="F525" t="s">
        <v>13271</v>
      </c>
      <c r="J525" t="s">
        <v>4645</v>
      </c>
      <c r="L525" t="s">
        <v>13270</v>
      </c>
      <c r="M525" t="s">
        <v>24</v>
      </c>
    </row>
    <row r="526" spans="1:13">
      <c r="A526">
        <f t="shared" si="8"/>
        <v>524</v>
      </c>
      <c r="B526" t="s">
        <v>336</v>
      </c>
      <c r="C526">
        <f>VLOOKUP(B526,[2]Sheet2!A$1:B$100,2,FALSE)</f>
        <v>53</v>
      </c>
      <c r="D526" t="s">
        <v>13272</v>
      </c>
      <c r="E526" t="s">
        <v>13273</v>
      </c>
      <c r="F526" t="s">
        <v>13274</v>
      </c>
      <c r="G526" t="s">
        <v>13275</v>
      </c>
      <c r="H526">
        <v>2012</v>
      </c>
      <c r="I526" t="s">
        <v>13276</v>
      </c>
      <c r="J526" t="s">
        <v>22</v>
      </c>
      <c r="L526" t="s">
        <v>13277</v>
      </c>
    </row>
    <row r="527" spans="1:13">
      <c r="A527">
        <f t="shared" si="8"/>
        <v>525</v>
      </c>
      <c r="B527" t="s">
        <v>336</v>
      </c>
      <c r="C527">
        <f>VLOOKUP(B527,[2]Sheet2!A$1:B$100,2,FALSE)</f>
        <v>53</v>
      </c>
      <c r="D527" t="s">
        <v>13278</v>
      </c>
      <c r="E527" t="s">
        <v>13279</v>
      </c>
      <c r="F527" t="s">
        <v>13280</v>
      </c>
      <c r="G527" t="s">
        <v>13281</v>
      </c>
      <c r="H527">
        <v>1982</v>
      </c>
      <c r="I527" t="s">
        <v>1466</v>
      </c>
      <c r="J527" t="s">
        <v>22</v>
      </c>
    </row>
    <row r="528" spans="1:13">
      <c r="A528">
        <f t="shared" si="8"/>
        <v>526</v>
      </c>
      <c r="B528" t="s">
        <v>336</v>
      </c>
      <c r="C528">
        <f>VLOOKUP(B528,[2]Sheet2!A$1:B$100,2,FALSE)</f>
        <v>53</v>
      </c>
      <c r="D528" t="s">
        <v>13282</v>
      </c>
      <c r="E528" t="s">
        <v>13283</v>
      </c>
      <c r="F528" t="s">
        <v>13284</v>
      </c>
      <c r="H528">
        <v>1999</v>
      </c>
      <c r="I528" t="s">
        <v>4686</v>
      </c>
      <c r="J528" t="s">
        <v>4645</v>
      </c>
    </row>
    <row r="529" spans="1:13">
      <c r="A529">
        <f t="shared" si="8"/>
        <v>527</v>
      </c>
      <c r="B529" t="s">
        <v>336</v>
      </c>
      <c r="C529">
        <f>VLOOKUP(B529,[2]Sheet2!A$1:B$100,2,FALSE)</f>
        <v>53</v>
      </c>
      <c r="D529" t="s">
        <v>13285</v>
      </c>
      <c r="E529" t="s">
        <v>13286</v>
      </c>
      <c r="F529" t="s">
        <v>13287</v>
      </c>
      <c r="G529" t="s">
        <v>3471</v>
      </c>
      <c r="H529">
        <v>2014</v>
      </c>
      <c r="I529" t="s">
        <v>1466</v>
      </c>
      <c r="J529" t="s">
        <v>22</v>
      </c>
    </row>
    <row r="530" spans="1:13">
      <c r="A530">
        <f t="shared" si="8"/>
        <v>528</v>
      </c>
      <c r="B530" t="s">
        <v>336</v>
      </c>
      <c r="C530">
        <f>VLOOKUP(B530,[2]Sheet2!A$1:B$100,2,FALSE)</f>
        <v>53</v>
      </c>
      <c r="D530" t="s">
        <v>13288</v>
      </c>
      <c r="E530" t="s">
        <v>13289</v>
      </c>
      <c r="F530" t="s">
        <v>13290</v>
      </c>
      <c r="G530" t="s">
        <v>3471</v>
      </c>
      <c r="H530">
        <v>2011</v>
      </c>
      <c r="I530" t="s">
        <v>1466</v>
      </c>
      <c r="J530" t="s">
        <v>22</v>
      </c>
    </row>
    <row r="531" spans="1:13">
      <c r="A531">
        <f t="shared" si="8"/>
        <v>529</v>
      </c>
      <c r="B531" t="s">
        <v>336</v>
      </c>
      <c r="C531">
        <f>VLOOKUP(B531,[2]Sheet2!A$1:B$100,2,FALSE)</f>
        <v>53</v>
      </c>
      <c r="D531" t="s">
        <v>13291</v>
      </c>
      <c r="E531" t="s">
        <v>13292</v>
      </c>
      <c r="F531" t="s">
        <v>13293</v>
      </c>
      <c r="G531" t="s">
        <v>13294</v>
      </c>
      <c r="H531">
        <v>2003</v>
      </c>
      <c r="I531" t="s">
        <v>1466</v>
      </c>
      <c r="J531" t="s">
        <v>102</v>
      </c>
    </row>
    <row r="532" spans="1:13">
      <c r="A532">
        <f t="shared" si="8"/>
        <v>530</v>
      </c>
      <c r="B532" t="s">
        <v>336</v>
      </c>
      <c r="C532">
        <f>VLOOKUP(B532,[2]Sheet2!A$1:B$100,2,FALSE)</f>
        <v>53</v>
      </c>
      <c r="D532" t="s">
        <v>13295</v>
      </c>
      <c r="E532" t="s">
        <v>13296</v>
      </c>
      <c r="F532" t="s">
        <v>13297</v>
      </c>
      <c r="H532">
        <v>2008</v>
      </c>
      <c r="I532" t="s">
        <v>12004</v>
      </c>
      <c r="J532" t="s">
        <v>4626</v>
      </c>
      <c r="L532" t="s">
        <v>13298</v>
      </c>
    </row>
    <row r="533" spans="1:13">
      <c r="A533">
        <f t="shared" si="8"/>
        <v>531</v>
      </c>
      <c r="B533" t="s">
        <v>299</v>
      </c>
      <c r="C533">
        <f>VLOOKUP(B533,[2]Sheet2!A$1:B$100,2,FALSE)</f>
        <v>54</v>
      </c>
      <c r="D533" t="s">
        <v>13299</v>
      </c>
      <c r="E533" t="s">
        <v>13300</v>
      </c>
      <c r="F533" t="s">
        <v>13301</v>
      </c>
      <c r="G533" t="s">
        <v>10235</v>
      </c>
      <c r="H533">
        <v>2012</v>
      </c>
      <c r="I533" t="s">
        <v>12900</v>
      </c>
      <c r="J533" t="s">
        <v>22</v>
      </c>
      <c r="L533" t="s">
        <v>13300</v>
      </c>
      <c r="M533" t="s">
        <v>24</v>
      </c>
    </row>
    <row r="534" spans="1:13">
      <c r="A534">
        <f t="shared" si="8"/>
        <v>532</v>
      </c>
      <c r="B534" t="s">
        <v>299</v>
      </c>
      <c r="C534">
        <f>VLOOKUP(B534,[2]Sheet2!A$1:B$100,2,FALSE)</f>
        <v>54</v>
      </c>
      <c r="D534" t="s">
        <v>13302</v>
      </c>
      <c r="E534" t="s">
        <v>13303</v>
      </c>
      <c r="F534" t="s">
        <v>13304</v>
      </c>
      <c r="G534" t="s">
        <v>8573</v>
      </c>
      <c r="H534">
        <v>2007</v>
      </c>
      <c r="I534" t="s">
        <v>1466</v>
      </c>
      <c r="J534" t="s">
        <v>22</v>
      </c>
    </row>
    <row r="535" spans="1:13">
      <c r="A535">
        <f t="shared" si="8"/>
        <v>533</v>
      </c>
      <c r="B535" t="s">
        <v>299</v>
      </c>
      <c r="C535">
        <f>VLOOKUP(B535,[2]Sheet2!A$1:B$100,2,FALSE)</f>
        <v>54</v>
      </c>
      <c r="D535" t="s">
        <v>13305</v>
      </c>
      <c r="E535" t="s">
        <v>13306</v>
      </c>
      <c r="F535" t="s">
        <v>13307</v>
      </c>
      <c r="H535">
        <v>2011</v>
      </c>
      <c r="I535" t="s">
        <v>12004</v>
      </c>
      <c r="J535" t="s">
        <v>4626</v>
      </c>
    </row>
    <row r="536" spans="1:13">
      <c r="A536">
        <f t="shared" si="8"/>
        <v>534</v>
      </c>
      <c r="B536" t="s">
        <v>299</v>
      </c>
      <c r="C536">
        <f>VLOOKUP(B536,[2]Sheet2!A$1:B$100,2,FALSE)</f>
        <v>54</v>
      </c>
      <c r="D536" t="s">
        <v>13308</v>
      </c>
      <c r="E536" t="s">
        <v>13309</v>
      </c>
      <c r="F536" t="s">
        <v>13310</v>
      </c>
      <c r="H536">
        <v>1987</v>
      </c>
      <c r="I536" t="s">
        <v>4686</v>
      </c>
      <c r="J536" t="s">
        <v>102</v>
      </c>
    </row>
    <row r="537" spans="1:13">
      <c r="A537">
        <f t="shared" si="8"/>
        <v>535</v>
      </c>
      <c r="B537" t="s">
        <v>299</v>
      </c>
      <c r="C537">
        <f>VLOOKUP(B537,[2]Sheet2!A$1:B$100,2,FALSE)</f>
        <v>54</v>
      </c>
      <c r="D537" t="s">
        <v>13311</v>
      </c>
      <c r="E537" t="s">
        <v>13312</v>
      </c>
      <c r="F537" t="s">
        <v>13313</v>
      </c>
      <c r="G537" t="s">
        <v>13314</v>
      </c>
      <c r="H537">
        <v>2002</v>
      </c>
      <c r="I537" t="s">
        <v>4686</v>
      </c>
      <c r="J537" t="s">
        <v>22</v>
      </c>
    </row>
    <row r="538" spans="1:13">
      <c r="A538">
        <f t="shared" si="8"/>
        <v>536</v>
      </c>
      <c r="B538" t="s">
        <v>299</v>
      </c>
      <c r="C538">
        <f>VLOOKUP(B538,[2]Sheet2!A$1:B$100,2,FALSE)</f>
        <v>54</v>
      </c>
      <c r="D538" t="s">
        <v>13315</v>
      </c>
      <c r="E538" t="s">
        <v>13316</v>
      </c>
      <c r="F538" t="s">
        <v>9746</v>
      </c>
      <c r="G538" t="s">
        <v>13317</v>
      </c>
      <c r="H538">
        <v>2001</v>
      </c>
      <c r="I538" t="s">
        <v>1466</v>
      </c>
      <c r="J538" t="s">
        <v>102</v>
      </c>
    </row>
    <row r="539" spans="1:13">
      <c r="A539">
        <f t="shared" si="8"/>
        <v>537</v>
      </c>
      <c r="B539" t="s">
        <v>299</v>
      </c>
      <c r="C539">
        <f>VLOOKUP(B539,[2]Sheet2!A$1:B$100,2,FALSE)</f>
        <v>54</v>
      </c>
      <c r="D539" t="s">
        <v>13318</v>
      </c>
      <c r="E539" t="s">
        <v>13319</v>
      </c>
      <c r="F539" t="s">
        <v>13320</v>
      </c>
      <c r="H539">
        <v>2010</v>
      </c>
      <c r="I539" t="s">
        <v>12010</v>
      </c>
      <c r="J539" t="s">
        <v>102</v>
      </c>
    </row>
    <row r="540" spans="1:13">
      <c r="A540">
        <f t="shared" si="8"/>
        <v>538</v>
      </c>
      <c r="B540" t="s">
        <v>299</v>
      </c>
      <c r="C540">
        <f>VLOOKUP(B540,[2]Sheet2!A$1:B$100,2,FALSE)</f>
        <v>54</v>
      </c>
      <c r="D540" t="s">
        <v>13321</v>
      </c>
      <c r="E540" t="s">
        <v>13322</v>
      </c>
      <c r="F540" t="s">
        <v>13323</v>
      </c>
      <c r="J540" t="s">
        <v>102</v>
      </c>
      <c r="L540" t="s">
        <v>13322</v>
      </c>
      <c r="M540" t="s">
        <v>24</v>
      </c>
    </row>
    <row r="541" spans="1:13">
      <c r="A541">
        <f t="shared" si="8"/>
        <v>539</v>
      </c>
      <c r="B541" t="s">
        <v>299</v>
      </c>
      <c r="C541">
        <f>VLOOKUP(B541,[2]Sheet2!A$1:B$100,2,FALSE)</f>
        <v>54</v>
      </c>
      <c r="D541" t="s">
        <v>13324</v>
      </c>
      <c r="E541" t="s">
        <v>13325</v>
      </c>
      <c r="F541" t="s">
        <v>13326</v>
      </c>
      <c r="H541">
        <v>2012</v>
      </c>
      <c r="I541" t="s">
        <v>13327</v>
      </c>
      <c r="J541" t="s">
        <v>167</v>
      </c>
    </row>
    <row r="542" spans="1:13">
      <c r="A542">
        <f t="shared" si="8"/>
        <v>540</v>
      </c>
      <c r="B542" t="s">
        <v>299</v>
      </c>
      <c r="C542">
        <f>VLOOKUP(B542,[2]Sheet2!A$1:B$100,2,FALSE)</f>
        <v>54</v>
      </c>
      <c r="D542" t="s">
        <v>13328</v>
      </c>
      <c r="E542" t="s">
        <v>13329</v>
      </c>
      <c r="F542" t="s">
        <v>10243</v>
      </c>
      <c r="G542" t="s">
        <v>3471</v>
      </c>
      <c r="H542">
        <v>2003</v>
      </c>
      <c r="I542" t="s">
        <v>1466</v>
      </c>
      <c r="J542" t="s">
        <v>22</v>
      </c>
    </row>
    <row r="543" spans="1:13">
      <c r="A543">
        <f t="shared" si="8"/>
        <v>541</v>
      </c>
      <c r="B543" t="s">
        <v>504</v>
      </c>
      <c r="C543">
        <f>VLOOKUP(B543,[2]Sheet2!A$1:B$100,2,FALSE)</f>
        <v>55</v>
      </c>
      <c r="D543" t="s">
        <v>13330</v>
      </c>
      <c r="E543" t="s">
        <v>13331</v>
      </c>
      <c r="F543" t="s">
        <v>13332</v>
      </c>
      <c r="G543" t="s">
        <v>13333</v>
      </c>
      <c r="H543">
        <v>2011</v>
      </c>
      <c r="I543" t="s">
        <v>1466</v>
      </c>
      <c r="J543" t="s">
        <v>22</v>
      </c>
    </row>
    <row r="544" spans="1:13">
      <c r="A544">
        <f t="shared" si="8"/>
        <v>542</v>
      </c>
      <c r="B544" t="s">
        <v>504</v>
      </c>
      <c r="C544">
        <f>VLOOKUP(B544,[2]Sheet2!A$1:B$100,2,FALSE)</f>
        <v>55</v>
      </c>
      <c r="D544" t="s">
        <v>13182</v>
      </c>
      <c r="E544" t="s">
        <v>13334</v>
      </c>
      <c r="F544" t="s">
        <v>13335</v>
      </c>
      <c r="G544" t="s">
        <v>13232</v>
      </c>
      <c r="H544">
        <v>2012</v>
      </c>
      <c r="I544" t="s">
        <v>97</v>
      </c>
      <c r="J544" t="s">
        <v>22</v>
      </c>
      <c r="L544" t="s">
        <v>13334</v>
      </c>
      <c r="M544" t="s">
        <v>1717</v>
      </c>
    </row>
    <row r="545" spans="1:13">
      <c r="A545">
        <f t="shared" si="8"/>
        <v>543</v>
      </c>
      <c r="B545" t="s">
        <v>504</v>
      </c>
      <c r="C545">
        <f>VLOOKUP(B545,[2]Sheet2!A$1:B$100,2,FALSE)</f>
        <v>55</v>
      </c>
      <c r="D545" t="s">
        <v>13336</v>
      </c>
      <c r="E545" t="s">
        <v>13337</v>
      </c>
      <c r="F545" t="s">
        <v>13338</v>
      </c>
      <c r="G545" t="s">
        <v>13339</v>
      </c>
      <c r="H545">
        <v>2014</v>
      </c>
      <c r="I545" t="s">
        <v>5109</v>
      </c>
      <c r="J545" t="s">
        <v>22</v>
      </c>
    </row>
    <row r="546" spans="1:13">
      <c r="A546">
        <f t="shared" si="8"/>
        <v>544</v>
      </c>
      <c r="B546" t="s">
        <v>504</v>
      </c>
      <c r="C546">
        <f>VLOOKUP(B546,[2]Sheet2!A$1:B$100,2,FALSE)</f>
        <v>55</v>
      </c>
      <c r="D546" t="s">
        <v>13340</v>
      </c>
      <c r="E546" t="s">
        <v>13341</v>
      </c>
      <c r="F546" t="s">
        <v>12538</v>
      </c>
      <c r="G546" t="s">
        <v>10816</v>
      </c>
      <c r="H546">
        <v>2000</v>
      </c>
      <c r="I546" t="s">
        <v>1466</v>
      </c>
      <c r="J546" t="s">
        <v>22</v>
      </c>
    </row>
    <row r="547" spans="1:13">
      <c r="A547">
        <f t="shared" si="8"/>
        <v>545</v>
      </c>
      <c r="B547" t="s">
        <v>504</v>
      </c>
      <c r="C547">
        <f>VLOOKUP(B547,[2]Sheet2!A$1:B$100,2,FALSE)</f>
        <v>55</v>
      </c>
      <c r="D547" t="s">
        <v>13342</v>
      </c>
      <c r="J547" t="s">
        <v>102</v>
      </c>
      <c r="M547" t="s">
        <v>34</v>
      </c>
    </row>
    <row r="548" spans="1:13">
      <c r="A548">
        <f t="shared" si="8"/>
        <v>546</v>
      </c>
      <c r="B548" t="s">
        <v>504</v>
      </c>
      <c r="C548">
        <f>VLOOKUP(B548,[2]Sheet2!A$1:B$100,2,FALSE)</f>
        <v>55</v>
      </c>
      <c r="D548" t="s">
        <v>13343</v>
      </c>
      <c r="E548" t="s">
        <v>13344</v>
      </c>
      <c r="F548" t="s">
        <v>13345</v>
      </c>
      <c r="G548" t="s">
        <v>13346</v>
      </c>
      <c r="H548">
        <v>1981</v>
      </c>
      <c r="I548" t="s">
        <v>12949</v>
      </c>
      <c r="J548" t="s">
        <v>102</v>
      </c>
    </row>
    <row r="549" spans="1:13">
      <c r="A549">
        <f t="shared" si="8"/>
        <v>547</v>
      </c>
      <c r="B549" t="s">
        <v>504</v>
      </c>
      <c r="C549">
        <f>VLOOKUP(B549,[2]Sheet2!A$1:B$100,2,FALSE)</f>
        <v>55</v>
      </c>
      <c r="D549" t="s">
        <v>13347</v>
      </c>
      <c r="E549" t="s">
        <v>13348</v>
      </c>
      <c r="F549" t="s">
        <v>13349</v>
      </c>
      <c r="G549" t="s">
        <v>13350</v>
      </c>
      <c r="H549">
        <v>2014</v>
      </c>
      <c r="I549" t="s">
        <v>11999</v>
      </c>
      <c r="J549" t="s">
        <v>22</v>
      </c>
      <c r="L549" t="s">
        <v>13348</v>
      </c>
      <c r="M549" t="s">
        <v>24</v>
      </c>
    </row>
    <row r="550" spans="1:13">
      <c r="A550">
        <f t="shared" si="8"/>
        <v>548</v>
      </c>
      <c r="B550" t="s">
        <v>504</v>
      </c>
      <c r="C550">
        <f>VLOOKUP(B550,[2]Sheet2!A$1:B$100,2,FALSE)</f>
        <v>55</v>
      </c>
      <c r="D550" t="s">
        <v>13351</v>
      </c>
      <c r="E550" t="s">
        <v>13352</v>
      </c>
      <c r="F550" t="s">
        <v>13353</v>
      </c>
      <c r="G550" t="s">
        <v>12739</v>
      </c>
      <c r="H550">
        <v>2007</v>
      </c>
      <c r="I550" t="s">
        <v>5913</v>
      </c>
      <c r="J550" t="s">
        <v>22</v>
      </c>
    </row>
    <row r="551" spans="1:13">
      <c r="A551">
        <f t="shared" si="8"/>
        <v>549</v>
      </c>
      <c r="B551" t="s">
        <v>504</v>
      </c>
      <c r="C551">
        <f>VLOOKUP(B551,[2]Sheet2!A$1:B$100,2,FALSE)</f>
        <v>55</v>
      </c>
      <c r="D551" t="s">
        <v>13354</v>
      </c>
      <c r="E551" t="s">
        <v>13355</v>
      </c>
      <c r="F551" t="s">
        <v>13356</v>
      </c>
      <c r="G551" t="s">
        <v>13357</v>
      </c>
      <c r="H551">
        <v>1992</v>
      </c>
      <c r="I551" t="s">
        <v>1466</v>
      </c>
      <c r="J551" t="s">
        <v>102</v>
      </c>
    </row>
    <row r="552" spans="1:13">
      <c r="A552">
        <f t="shared" si="8"/>
        <v>550</v>
      </c>
      <c r="B552" t="s">
        <v>504</v>
      </c>
      <c r="C552">
        <f>VLOOKUP(B552,[2]Sheet2!A$1:B$100,2,FALSE)</f>
        <v>55</v>
      </c>
      <c r="D552" t="s">
        <v>13358</v>
      </c>
      <c r="E552" t="s">
        <v>13359</v>
      </c>
      <c r="F552" t="s">
        <v>13360</v>
      </c>
      <c r="G552" t="s">
        <v>13361</v>
      </c>
      <c r="H552">
        <v>2009</v>
      </c>
      <c r="I552" t="s">
        <v>1466</v>
      </c>
      <c r="J552" t="s">
        <v>22</v>
      </c>
    </row>
    <row r="553" spans="1:13">
      <c r="A553">
        <f t="shared" si="8"/>
        <v>551</v>
      </c>
      <c r="B553" t="s">
        <v>152</v>
      </c>
      <c r="C553">
        <f>VLOOKUP(B553,[2]Sheet2!A$1:B$100,2,FALSE)</f>
        <v>56</v>
      </c>
      <c r="D553" t="s">
        <v>13362</v>
      </c>
      <c r="E553" t="s">
        <v>13363</v>
      </c>
      <c r="F553" t="s">
        <v>13364</v>
      </c>
      <c r="H553">
        <v>2013</v>
      </c>
      <c r="I553" t="s">
        <v>1466</v>
      </c>
      <c r="J553" t="s">
        <v>119</v>
      </c>
      <c r="M553" t="s">
        <v>4501</v>
      </c>
    </row>
    <row r="554" spans="1:13">
      <c r="A554">
        <f t="shared" si="8"/>
        <v>552</v>
      </c>
      <c r="B554" t="s">
        <v>152</v>
      </c>
      <c r="C554">
        <f>VLOOKUP(B554,[2]Sheet2!A$1:B$100,2,FALSE)</f>
        <v>56</v>
      </c>
      <c r="D554" t="s">
        <v>13365</v>
      </c>
      <c r="E554" t="s">
        <v>13366</v>
      </c>
      <c r="F554" t="s">
        <v>13367</v>
      </c>
      <c r="G554" t="s">
        <v>13368</v>
      </c>
      <c r="H554">
        <v>2012</v>
      </c>
      <c r="I554" t="s">
        <v>1466</v>
      </c>
      <c r="J554" t="s">
        <v>22</v>
      </c>
    </row>
    <row r="555" spans="1:13">
      <c r="A555">
        <f t="shared" si="8"/>
        <v>553</v>
      </c>
      <c r="B555" t="s">
        <v>152</v>
      </c>
      <c r="C555">
        <f>VLOOKUP(B555,[2]Sheet2!A$1:B$100,2,FALSE)</f>
        <v>56</v>
      </c>
      <c r="D555" t="s">
        <v>13369</v>
      </c>
      <c r="E555" t="s">
        <v>13370</v>
      </c>
      <c r="F555" t="s">
        <v>13371</v>
      </c>
      <c r="H555">
        <v>2013</v>
      </c>
      <c r="I555" t="s">
        <v>13327</v>
      </c>
      <c r="J555" t="s">
        <v>4626</v>
      </c>
    </row>
    <row r="556" spans="1:13">
      <c r="A556">
        <f t="shared" si="8"/>
        <v>554</v>
      </c>
      <c r="B556" t="s">
        <v>152</v>
      </c>
      <c r="C556">
        <f>VLOOKUP(B556,[2]Sheet2!A$1:B$100,2,FALSE)</f>
        <v>56</v>
      </c>
      <c r="D556" t="s">
        <v>13372</v>
      </c>
      <c r="J556" t="s">
        <v>102</v>
      </c>
      <c r="M556" t="s">
        <v>34</v>
      </c>
    </row>
    <row r="557" spans="1:13">
      <c r="A557">
        <f t="shared" si="8"/>
        <v>555</v>
      </c>
      <c r="B557" t="s">
        <v>152</v>
      </c>
      <c r="C557">
        <f>VLOOKUP(B557,[2]Sheet2!A$1:B$100,2,FALSE)</f>
        <v>56</v>
      </c>
      <c r="D557" t="s">
        <v>13373</v>
      </c>
      <c r="E557" t="s">
        <v>13374</v>
      </c>
      <c r="F557" t="s">
        <v>13375</v>
      </c>
      <c r="G557" t="s">
        <v>13376</v>
      </c>
      <c r="H557">
        <v>2014</v>
      </c>
      <c r="I557" t="s">
        <v>13377</v>
      </c>
      <c r="J557" t="s">
        <v>102</v>
      </c>
    </row>
    <row r="558" spans="1:13">
      <c r="A558">
        <f t="shared" si="8"/>
        <v>556</v>
      </c>
      <c r="B558" t="s">
        <v>152</v>
      </c>
      <c r="C558">
        <f>VLOOKUP(B558,[2]Sheet2!A$1:B$100,2,FALSE)</f>
        <v>56</v>
      </c>
      <c r="D558" t="s">
        <v>13378</v>
      </c>
      <c r="E558" t="s">
        <v>13379</v>
      </c>
      <c r="F558" t="s">
        <v>13380</v>
      </c>
      <c r="G558" t="s">
        <v>6352</v>
      </c>
      <c r="H558">
        <v>2014</v>
      </c>
      <c r="I558" t="s">
        <v>5413</v>
      </c>
      <c r="J558" t="s">
        <v>102</v>
      </c>
    </row>
    <row r="559" spans="1:13">
      <c r="A559">
        <f t="shared" si="8"/>
        <v>557</v>
      </c>
      <c r="B559" t="s">
        <v>152</v>
      </c>
      <c r="C559">
        <f>VLOOKUP(B559,[2]Sheet2!A$1:B$100,2,FALSE)</f>
        <v>56</v>
      </c>
      <c r="D559" t="s">
        <v>13381</v>
      </c>
      <c r="E559" t="s">
        <v>13382</v>
      </c>
      <c r="F559" t="s">
        <v>13383</v>
      </c>
      <c r="H559">
        <v>1999</v>
      </c>
      <c r="I559" t="s">
        <v>12004</v>
      </c>
      <c r="J559" t="s">
        <v>4626</v>
      </c>
      <c r="L559" t="s">
        <v>13384</v>
      </c>
    </row>
    <row r="560" spans="1:13">
      <c r="A560">
        <f t="shared" si="8"/>
        <v>558</v>
      </c>
      <c r="B560" t="s">
        <v>152</v>
      </c>
      <c r="C560">
        <f>VLOOKUP(B560,[2]Sheet2!A$1:B$100,2,FALSE)</f>
        <v>56</v>
      </c>
      <c r="D560" t="s">
        <v>13385</v>
      </c>
      <c r="E560" t="s">
        <v>13386</v>
      </c>
      <c r="F560" t="s">
        <v>13387</v>
      </c>
      <c r="H560">
        <v>2008</v>
      </c>
      <c r="I560" t="s">
        <v>13388</v>
      </c>
      <c r="J560" t="s">
        <v>4626</v>
      </c>
    </row>
    <row r="561" spans="1:13">
      <c r="A561">
        <f t="shared" si="8"/>
        <v>559</v>
      </c>
      <c r="B561" t="s">
        <v>152</v>
      </c>
      <c r="C561">
        <f>VLOOKUP(B561,[2]Sheet2!A$1:B$100,2,FALSE)</f>
        <v>56</v>
      </c>
      <c r="D561" t="s">
        <v>13389</v>
      </c>
      <c r="E561" t="s">
        <v>13390</v>
      </c>
      <c r="F561" t="s">
        <v>13391</v>
      </c>
      <c r="G561" t="s">
        <v>1278</v>
      </c>
      <c r="H561">
        <v>2014</v>
      </c>
      <c r="I561" t="s">
        <v>535</v>
      </c>
      <c r="J561" t="s">
        <v>22</v>
      </c>
      <c r="K561">
        <v>1</v>
      </c>
    </row>
    <row r="562" spans="1:13">
      <c r="A562">
        <f t="shared" si="8"/>
        <v>560</v>
      </c>
      <c r="B562" t="s">
        <v>152</v>
      </c>
      <c r="C562">
        <f>VLOOKUP(B562,[2]Sheet2!A$1:B$100,2,FALSE)</f>
        <v>56</v>
      </c>
      <c r="D562" t="s">
        <v>13392</v>
      </c>
      <c r="E562" t="s">
        <v>13393</v>
      </c>
      <c r="F562" t="s">
        <v>13394</v>
      </c>
      <c r="G562" t="s">
        <v>13395</v>
      </c>
      <c r="H562">
        <v>2012</v>
      </c>
      <c r="I562" t="s">
        <v>13396</v>
      </c>
      <c r="J562" t="s">
        <v>22</v>
      </c>
      <c r="L562" t="s">
        <v>13397</v>
      </c>
    </row>
    <row r="563" spans="1:13">
      <c r="A563">
        <f t="shared" si="8"/>
        <v>561</v>
      </c>
      <c r="B563" t="s">
        <v>602</v>
      </c>
      <c r="C563">
        <f>VLOOKUP(B563,[2]Sheet2!A$1:B$100,2,FALSE)</f>
        <v>57</v>
      </c>
      <c r="D563" t="s">
        <v>13398</v>
      </c>
      <c r="E563" t="s">
        <v>13399</v>
      </c>
      <c r="F563" t="s">
        <v>13400</v>
      </c>
      <c r="G563" t="s">
        <v>13401</v>
      </c>
      <c r="H563">
        <v>2013</v>
      </c>
      <c r="I563" t="s">
        <v>97</v>
      </c>
      <c r="J563" t="s">
        <v>22</v>
      </c>
    </row>
    <row r="564" spans="1:13">
      <c r="A564">
        <f t="shared" si="8"/>
        <v>562</v>
      </c>
      <c r="B564" t="s">
        <v>602</v>
      </c>
      <c r="C564">
        <f>VLOOKUP(B564,[2]Sheet2!A$1:B$100,2,FALSE)</f>
        <v>57</v>
      </c>
      <c r="D564" t="s">
        <v>13402</v>
      </c>
      <c r="F564" t="s">
        <v>13403</v>
      </c>
      <c r="H564">
        <v>2008</v>
      </c>
      <c r="I564" t="s">
        <v>13404</v>
      </c>
      <c r="J564" t="s">
        <v>4626</v>
      </c>
      <c r="M564" t="s">
        <v>34</v>
      </c>
    </row>
    <row r="565" spans="1:13">
      <c r="A565">
        <f t="shared" si="8"/>
        <v>563</v>
      </c>
      <c r="B565" t="s">
        <v>602</v>
      </c>
      <c r="C565">
        <f>VLOOKUP(B565,[2]Sheet2!A$1:B$100,2,FALSE)</f>
        <v>57</v>
      </c>
      <c r="D565" t="s">
        <v>13405</v>
      </c>
      <c r="E565" t="s">
        <v>13406</v>
      </c>
      <c r="F565" t="s">
        <v>13407</v>
      </c>
      <c r="H565">
        <v>2000</v>
      </c>
      <c r="I565" t="s">
        <v>1466</v>
      </c>
      <c r="J565" t="s">
        <v>4645</v>
      </c>
    </row>
    <row r="566" spans="1:13">
      <c r="A566">
        <f t="shared" si="8"/>
        <v>564</v>
      </c>
      <c r="B566" t="s">
        <v>602</v>
      </c>
      <c r="C566">
        <f>VLOOKUP(B566,[2]Sheet2!A$1:B$100,2,FALSE)</f>
        <v>57</v>
      </c>
      <c r="D566" t="s">
        <v>13408</v>
      </c>
      <c r="E566" t="s">
        <v>13409</v>
      </c>
      <c r="F566" t="s">
        <v>13410</v>
      </c>
      <c r="H566">
        <v>2011</v>
      </c>
      <c r="I566" t="s">
        <v>13411</v>
      </c>
      <c r="J566" t="s">
        <v>22</v>
      </c>
    </row>
    <row r="567" spans="1:13">
      <c r="A567">
        <f t="shared" si="8"/>
        <v>565</v>
      </c>
      <c r="B567" t="s">
        <v>602</v>
      </c>
      <c r="C567">
        <f>VLOOKUP(B567,[2]Sheet2!A$1:B$100,2,FALSE)</f>
        <v>57</v>
      </c>
      <c r="D567" t="s">
        <v>13412</v>
      </c>
      <c r="F567" t="s">
        <v>13413</v>
      </c>
      <c r="G567" t="s">
        <v>13414</v>
      </c>
      <c r="H567">
        <v>1974</v>
      </c>
      <c r="I567" t="s">
        <v>13415</v>
      </c>
      <c r="J567" t="s">
        <v>22</v>
      </c>
      <c r="M567" t="s">
        <v>34</v>
      </c>
    </row>
    <row r="568" spans="1:13">
      <c r="A568">
        <f t="shared" si="8"/>
        <v>566</v>
      </c>
      <c r="B568" t="s">
        <v>602</v>
      </c>
      <c r="C568">
        <f>VLOOKUP(B568,[2]Sheet2!A$1:B$100,2,FALSE)</f>
        <v>57</v>
      </c>
      <c r="D568" t="s">
        <v>13416</v>
      </c>
      <c r="E568" t="s">
        <v>13417</v>
      </c>
      <c r="F568" t="s">
        <v>13418</v>
      </c>
      <c r="G568" t="s">
        <v>13419</v>
      </c>
      <c r="H568">
        <v>1985</v>
      </c>
      <c r="I568" t="s">
        <v>1466</v>
      </c>
      <c r="J568" t="s">
        <v>22</v>
      </c>
    </row>
    <row r="569" spans="1:13">
      <c r="A569">
        <f t="shared" si="8"/>
        <v>567</v>
      </c>
      <c r="B569" t="s">
        <v>602</v>
      </c>
      <c r="C569">
        <f>VLOOKUP(B569,[2]Sheet2!A$1:B$100,2,FALSE)</f>
        <v>57</v>
      </c>
      <c r="D569" t="s">
        <v>13420</v>
      </c>
      <c r="E569" t="s">
        <v>13421</v>
      </c>
      <c r="F569" t="s">
        <v>12613</v>
      </c>
      <c r="H569">
        <v>1982</v>
      </c>
      <c r="I569" t="s">
        <v>4686</v>
      </c>
      <c r="J569" t="s">
        <v>102</v>
      </c>
    </row>
    <row r="570" spans="1:13">
      <c r="A570">
        <f t="shared" si="8"/>
        <v>568</v>
      </c>
      <c r="B570" t="s">
        <v>602</v>
      </c>
      <c r="C570">
        <f>VLOOKUP(B570,[2]Sheet2!A$1:B$100,2,FALSE)</f>
        <v>57</v>
      </c>
      <c r="D570" t="s">
        <v>13422</v>
      </c>
      <c r="E570" t="s">
        <v>13423</v>
      </c>
      <c r="F570" t="s">
        <v>13424</v>
      </c>
      <c r="G570" t="s">
        <v>13425</v>
      </c>
      <c r="H570">
        <v>1985</v>
      </c>
      <c r="I570" t="s">
        <v>4686</v>
      </c>
      <c r="J570" t="s">
        <v>22</v>
      </c>
      <c r="M570" t="s">
        <v>34</v>
      </c>
    </row>
    <row r="571" spans="1:13">
      <c r="A571">
        <f t="shared" si="8"/>
        <v>569</v>
      </c>
      <c r="B571" t="s">
        <v>602</v>
      </c>
      <c r="C571">
        <f>VLOOKUP(B571,[2]Sheet2!A$1:B$100,2,FALSE)</f>
        <v>57</v>
      </c>
      <c r="D571" t="s">
        <v>13426</v>
      </c>
      <c r="E571" t="s">
        <v>13427</v>
      </c>
      <c r="F571" t="s">
        <v>13428</v>
      </c>
      <c r="J571" t="s">
        <v>22</v>
      </c>
    </row>
    <row r="572" spans="1:13">
      <c r="A572">
        <f t="shared" si="8"/>
        <v>570</v>
      </c>
      <c r="B572" t="s">
        <v>602</v>
      </c>
      <c r="C572">
        <f>VLOOKUP(B572,[2]Sheet2!A$1:B$100,2,FALSE)</f>
        <v>57</v>
      </c>
      <c r="D572" t="s">
        <v>13429</v>
      </c>
      <c r="E572" t="s">
        <v>13430</v>
      </c>
      <c r="F572" t="s">
        <v>13431</v>
      </c>
      <c r="G572" t="s">
        <v>13432</v>
      </c>
      <c r="H572">
        <v>1986</v>
      </c>
      <c r="I572" t="s">
        <v>1466</v>
      </c>
      <c r="J572" t="s">
        <v>22</v>
      </c>
    </row>
    <row r="573" spans="1:13">
      <c r="A573">
        <f t="shared" si="8"/>
        <v>571</v>
      </c>
      <c r="B573" t="s">
        <v>318</v>
      </c>
      <c r="C573">
        <f>VLOOKUP(B573,[2]Sheet2!A$1:B$100,2,FALSE)</f>
        <v>58</v>
      </c>
      <c r="D573" t="s">
        <v>13433</v>
      </c>
      <c r="E573" t="s">
        <v>13434</v>
      </c>
      <c r="F573" t="s">
        <v>13435</v>
      </c>
      <c r="H573">
        <v>1986</v>
      </c>
      <c r="I573" t="s">
        <v>4727</v>
      </c>
      <c r="J573" t="s">
        <v>4626</v>
      </c>
      <c r="M573" t="s">
        <v>34</v>
      </c>
    </row>
    <row r="574" spans="1:13">
      <c r="A574">
        <f t="shared" si="8"/>
        <v>572</v>
      </c>
      <c r="B574" t="s">
        <v>318</v>
      </c>
      <c r="C574">
        <f>VLOOKUP(B574,[2]Sheet2!A$1:B$100,2,FALSE)</f>
        <v>58</v>
      </c>
      <c r="D574" t="s">
        <v>13436</v>
      </c>
      <c r="E574" t="s">
        <v>13437</v>
      </c>
      <c r="F574" t="s">
        <v>13438</v>
      </c>
      <c r="H574">
        <v>1981</v>
      </c>
      <c r="I574" t="s">
        <v>4715</v>
      </c>
      <c r="J574" t="s">
        <v>4626</v>
      </c>
      <c r="M574" t="s">
        <v>34</v>
      </c>
    </row>
    <row r="575" spans="1:13">
      <c r="A575">
        <f t="shared" si="8"/>
        <v>573</v>
      </c>
      <c r="B575" t="s">
        <v>318</v>
      </c>
      <c r="C575">
        <f>VLOOKUP(B575,[2]Sheet2!A$1:B$100,2,FALSE)</f>
        <v>58</v>
      </c>
      <c r="D575" t="s">
        <v>13439</v>
      </c>
      <c r="F575" t="s">
        <v>12360</v>
      </c>
      <c r="H575">
        <v>2007</v>
      </c>
      <c r="J575" t="s">
        <v>4645</v>
      </c>
      <c r="M575" t="s">
        <v>34</v>
      </c>
    </row>
    <row r="576" spans="1:13">
      <c r="A576">
        <f t="shared" si="8"/>
        <v>574</v>
      </c>
      <c r="B576" t="s">
        <v>318</v>
      </c>
      <c r="C576">
        <f>VLOOKUP(B576,[2]Sheet2!A$1:B$100,2,FALSE)</f>
        <v>58</v>
      </c>
      <c r="D576" t="s">
        <v>13440</v>
      </c>
      <c r="E576" t="s">
        <v>13441</v>
      </c>
      <c r="F576" t="s">
        <v>13442</v>
      </c>
      <c r="G576" t="s">
        <v>13443</v>
      </c>
      <c r="H576">
        <v>1999</v>
      </c>
      <c r="I576" t="s">
        <v>1466</v>
      </c>
      <c r="J576" t="s">
        <v>22</v>
      </c>
    </row>
    <row r="577" spans="1:13">
      <c r="A577">
        <f t="shared" si="8"/>
        <v>575</v>
      </c>
      <c r="B577" t="s">
        <v>318</v>
      </c>
      <c r="C577">
        <f>VLOOKUP(B577,[2]Sheet2!A$1:B$100,2,FALSE)</f>
        <v>58</v>
      </c>
      <c r="D577" t="s">
        <v>13444</v>
      </c>
      <c r="E577" t="s">
        <v>13445</v>
      </c>
      <c r="F577" t="s">
        <v>13446</v>
      </c>
      <c r="H577">
        <v>1980</v>
      </c>
      <c r="I577" t="s">
        <v>4686</v>
      </c>
      <c r="J577" t="s">
        <v>22</v>
      </c>
      <c r="M577" t="s">
        <v>34</v>
      </c>
    </row>
    <row r="578" spans="1:13">
      <c r="A578">
        <f t="shared" si="8"/>
        <v>576</v>
      </c>
      <c r="B578" t="s">
        <v>318</v>
      </c>
      <c r="C578">
        <f>VLOOKUP(B578,[2]Sheet2!A$1:B$100,2,FALSE)</f>
        <v>58</v>
      </c>
      <c r="D578" t="s">
        <v>13447</v>
      </c>
      <c r="E578" t="s">
        <v>13448</v>
      </c>
      <c r="F578" t="s">
        <v>13449</v>
      </c>
      <c r="G578" t="s">
        <v>13450</v>
      </c>
      <c r="H578">
        <v>2008</v>
      </c>
      <c r="I578" t="s">
        <v>13451</v>
      </c>
      <c r="J578" t="s">
        <v>22</v>
      </c>
      <c r="L578" t="s">
        <v>13452</v>
      </c>
    </row>
    <row r="579" spans="1:13">
      <c r="A579">
        <f t="shared" si="8"/>
        <v>577</v>
      </c>
      <c r="B579" t="s">
        <v>318</v>
      </c>
      <c r="C579">
        <f>VLOOKUP(B579,[2]Sheet2!A$1:B$100,2,FALSE)</f>
        <v>58</v>
      </c>
      <c r="D579" t="s">
        <v>13453</v>
      </c>
      <c r="E579" t="s">
        <v>13454</v>
      </c>
      <c r="F579" t="s">
        <v>13455</v>
      </c>
      <c r="G579" t="s">
        <v>13456</v>
      </c>
      <c r="H579">
        <v>1990</v>
      </c>
      <c r="I579" t="s">
        <v>1466</v>
      </c>
      <c r="J579" t="s">
        <v>22</v>
      </c>
    </row>
    <row r="580" spans="1:13">
      <c r="A580">
        <f t="shared" si="8"/>
        <v>578</v>
      </c>
      <c r="B580" t="s">
        <v>318</v>
      </c>
      <c r="C580">
        <f>VLOOKUP(B580,[2]Sheet2!A$1:B$100,2,FALSE)</f>
        <v>58</v>
      </c>
      <c r="D580" t="s">
        <v>13457</v>
      </c>
      <c r="F580" t="s">
        <v>13458</v>
      </c>
      <c r="G580" t="s">
        <v>13459</v>
      </c>
      <c r="H580">
        <v>1984</v>
      </c>
      <c r="I580" t="s">
        <v>13460</v>
      </c>
      <c r="J580" t="s">
        <v>102</v>
      </c>
      <c r="M580" t="s">
        <v>34</v>
      </c>
    </row>
    <row r="581" spans="1:13">
      <c r="A581">
        <f t="shared" ref="A581:A644" si="9">A580+1</f>
        <v>579</v>
      </c>
      <c r="B581" t="s">
        <v>318</v>
      </c>
      <c r="C581">
        <f>VLOOKUP(B581,[2]Sheet2!A$1:B$100,2,FALSE)</f>
        <v>58</v>
      </c>
      <c r="D581" t="s">
        <v>13461</v>
      </c>
      <c r="E581" t="s">
        <v>13462</v>
      </c>
      <c r="F581" t="s">
        <v>13463</v>
      </c>
      <c r="G581" t="s">
        <v>13464</v>
      </c>
      <c r="H581">
        <v>2013</v>
      </c>
      <c r="I581" t="s">
        <v>13465</v>
      </c>
      <c r="J581" t="s">
        <v>102</v>
      </c>
      <c r="M581" t="s">
        <v>34</v>
      </c>
    </row>
    <row r="582" spans="1:13">
      <c r="A582">
        <f t="shared" si="9"/>
        <v>580</v>
      </c>
      <c r="B582" t="s">
        <v>318</v>
      </c>
      <c r="C582">
        <f>VLOOKUP(B582,[2]Sheet2!A$1:B$100,2,FALSE)</f>
        <v>58</v>
      </c>
      <c r="D582" t="s">
        <v>13466</v>
      </c>
      <c r="E582" t="s">
        <v>13467</v>
      </c>
      <c r="F582" t="s">
        <v>13468</v>
      </c>
      <c r="G582" t="s">
        <v>3471</v>
      </c>
      <c r="H582">
        <v>2009</v>
      </c>
      <c r="I582" t="s">
        <v>1466</v>
      </c>
      <c r="J582" t="s">
        <v>22</v>
      </c>
    </row>
    <row r="583" spans="1:13">
      <c r="A583">
        <f t="shared" si="9"/>
        <v>581</v>
      </c>
      <c r="B583" t="s">
        <v>41</v>
      </c>
      <c r="C583">
        <f>VLOOKUP(B583,[2]Sheet2!A$1:B$100,2,FALSE)</f>
        <v>59</v>
      </c>
      <c r="D583" t="s">
        <v>13469</v>
      </c>
      <c r="E583" t="s">
        <v>13470</v>
      </c>
      <c r="F583" t="s">
        <v>13471</v>
      </c>
      <c r="H583">
        <v>1999</v>
      </c>
      <c r="I583" t="s">
        <v>4686</v>
      </c>
      <c r="J583" t="s">
        <v>22</v>
      </c>
      <c r="M583" t="s">
        <v>34</v>
      </c>
    </row>
    <row r="584" spans="1:13">
      <c r="A584">
        <f t="shared" si="9"/>
        <v>582</v>
      </c>
      <c r="B584" t="s">
        <v>41</v>
      </c>
      <c r="C584">
        <f>VLOOKUP(B584,[2]Sheet2!A$1:B$100,2,FALSE)</f>
        <v>59</v>
      </c>
      <c r="D584" t="s">
        <v>13472</v>
      </c>
      <c r="E584" t="s">
        <v>13473</v>
      </c>
      <c r="F584" t="s">
        <v>13474</v>
      </c>
      <c r="H584">
        <v>2009</v>
      </c>
      <c r="I584" t="s">
        <v>12004</v>
      </c>
      <c r="J584" t="s">
        <v>4626</v>
      </c>
      <c r="L584" t="s">
        <v>13475</v>
      </c>
    </row>
    <row r="585" spans="1:13">
      <c r="A585">
        <f t="shared" si="9"/>
        <v>583</v>
      </c>
      <c r="B585" t="s">
        <v>41</v>
      </c>
      <c r="C585">
        <f>VLOOKUP(B585,[2]Sheet2!A$1:B$100,2,FALSE)</f>
        <v>59</v>
      </c>
      <c r="D585" t="s">
        <v>13476</v>
      </c>
      <c r="F585" t="s">
        <v>13477</v>
      </c>
      <c r="G585" t="s">
        <v>13478</v>
      </c>
      <c r="H585">
        <v>2012</v>
      </c>
      <c r="J585" t="s">
        <v>22</v>
      </c>
      <c r="M585" t="s">
        <v>34</v>
      </c>
    </row>
    <row r="586" spans="1:13">
      <c r="A586">
        <f t="shared" si="9"/>
        <v>584</v>
      </c>
      <c r="B586" t="s">
        <v>41</v>
      </c>
      <c r="C586">
        <f>VLOOKUP(B586,[2]Sheet2!A$1:B$100,2,FALSE)</f>
        <v>59</v>
      </c>
      <c r="D586" t="s">
        <v>13479</v>
      </c>
      <c r="E586" t="s">
        <v>13480</v>
      </c>
      <c r="F586" t="s">
        <v>13481</v>
      </c>
      <c r="H586">
        <v>2013</v>
      </c>
      <c r="I586" t="s">
        <v>13482</v>
      </c>
      <c r="J586" t="s">
        <v>4626</v>
      </c>
    </row>
    <row r="587" spans="1:13">
      <c r="A587">
        <f t="shared" si="9"/>
        <v>585</v>
      </c>
      <c r="B587" t="s">
        <v>41</v>
      </c>
      <c r="C587">
        <f>VLOOKUP(B587,[2]Sheet2!A$1:B$100,2,FALSE)</f>
        <v>59</v>
      </c>
      <c r="D587" t="s">
        <v>13483</v>
      </c>
      <c r="E587" t="s">
        <v>13484</v>
      </c>
      <c r="F587" t="s">
        <v>13485</v>
      </c>
      <c r="G587" t="s">
        <v>13486</v>
      </c>
      <c r="H587">
        <v>1982</v>
      </c>
      <c r="I587" t="s">
        <v>1466</v>
      </c>
      <c r="J587" t="s">
        <v>167</v>
      </c>
    </row>
    <row r="588" spans="1:13">
      <c r="A588">
        <f t="shared" si="9"/>
        <v>586</v>
      </c>
      <c r="B588" t="s">
        <v>41</v>
      </c>
      <c r="C588">
        <f>VLOOKUP(B588,[2]Sheet2!A$1:B$100,2,FALSE)</f>
        <v>59</v>
      </c>
      <c r="D588" t="s">
        <v>13487</v>
      </c>
      <c r="F588" t="s">
        <v>13488</v>
      </c>
      <c r="G588" t="s">
        <v>13098</v>
      </c>
      <c r="H588">
        <v>1989</v>
      </c>
      <c r="I588" t="s">
        <v>12222</v>
      </c>
      <c r="J588" t="s">
        <v>22</v>
      </c>
      <c r="M588" t="s">
        <v>34</v>
      </c>
    </row>
    <row r="589" spans="1:13">
      <c r="A589">
        <f t="shared" si="9"/>
        <v>587</v>
      </c>
      <c r="B589" t="s">
        <v>41</v>
      </c>
      <c r="C589">
        <f>VLOOKUP(B589,[2]Sheet2!A$1:B$100,2,FALSE)</f>
        <v>59</v>
      </c>
      <c r="D589" t="s">
        <v>13489</v>
      </c>
      <c r="E589" t="s">
        <v>13490</v>
      </c>
      <c r="F589" t="s">
        <v>13491</v>
      </c>
      <c r="G589" t="s">
        <v>13492</v>
      </c>
      <c r="H589">
        <v>1982</v>
      </c>
      <c r="I589" t="s">
        <v>4686</v>
      </c>
      <c r="J589" t="s">
        <v>102</v>
      </c>
    </row>
    <row r="590" spans="1:13">
      <c r="A590">
        <f t="shared" si="9"/>
        <v>588</v>
      </c>
      <c r="B590" t="s">
        <v>41</v>
      </c>
      <c r="C590">
        <f>VLOOKUP(B590,[2]Sheet2!A$1:B$100,2,FALSE)</f>
        <v>59</v>
      </c>
      <c r="D590" t="s">
        <v>13493</v>
      </c>
      <c r="F590" t="s">
        <v>13494</v>
      </c>
      <c r="G590" t="s">
        <v>13495</v>
      </c>
      <c r="H590">
        <v>1987</v>
      </c>
      <c r="I590" t="s">
        <v>13496</v>
      </c>
      <c r="J590" t="s">
        <v>102</v>
      </c>
      <c r="M590" t="s">
        <v>34</v>
      </c>
    </row>
    <row r="591" spans="1:13">
      <c r="A591">
        <f t="shared" si="9"/>
        <v>589</v>
      </c>
      <c r="B591" t="s">
        <v>41</v>
      </c>
      <c r="C591">
        <f>VLOOKUP(B591,[2]Sheet2!A$1:B$100,2,FALSE)</f>
        <v>59</v>
      </c>
      <c r="D591" t="s">
        <v>13497</v>
      </c>
      <c r="E591" t="s">
        <v>13498</v>
      </c>
      <c r="F591" t="s">
        <v>13499</v>
      </c>
      <c r="J591" t="s">
        <v>102</v>
      </c>
      <c r="L591" t="s">
        <v>13498</v>
      </c>
      <c r="M591" t="s">
        <v>24</v>
      </c>
    </row>
    <row r="592" spans="1:13">
      <c r="A592">
        <f t="shared" si="9"/>
        <v>590</v>
      </c>
      <c r="B592" t="s">
        <v>41</v>
      </c>
      <c r="C592">
        <f>VLOOKUP(B592,[2]Sheet2!A$1:B$100,2,FALSE)</f>
        <v>59</v>
      </c>
      <c r="D592" t="s">
        <v>13500</v>
      </c>
      <c r="E592" t="s">
        <v>13501</v>
      </c>
      <c r="F592" t="s">
        <v>13502</v>
      </c>
      <c r="G592" t="s">
        <v>13503</v>
      </c>
      <c r="H592">
        <v>2004</v>
      </c>
      <c r="I592" t="s">
        <v>4686</v>
      </c>
      <c r="J592" t="s">
        <v>22</v>
      </c>
      <c r="M592" t="s">
        <v>34</v>
      </c>
    </row>
    <row r="593" spans="1:13">
      <c r="A593">
        <f t="shared" si="9"/>
        <v>591</v>
      </c>
      <c r="B593" t="s">
        <v>47</v>
      </c>
      <c r="C593">
        <f>VLOOKUP(B593,[2]Sheet2!A$1:B$100,2,FALSE)</f>
        <v>60</v>
      </c>
      <c r="D593" t="s">
        <v>13504</v>
      </c>
      <c r="E593" t="s">
        <v>13505</v>
      </c>
      <c r="F593" t="s">
        <v>13506</v>
      </c>
      <c r="G593" t="s">
        <v>3503</v>
      </c>
      <c r="H593">
        <v>1984</v>
      </c>
      <c r="I593" t="s">
        <v>1466</v>
      </c>
      <c r="J593" t="s">
        <v>102</v>
      </c>
    </row>
    <row r="594" spans="1:13">
      <c r="A594">
        <f t="shared" si="9"/>
        <v>592</v>
      </c>
      <c r="B594" t="s">
        <v>47</v>
      </c>
      <c r="C594">
        <f>VLOOKUP(B594,[2]Sheet2!A$1:B$100,2,FALSE)</f>
        <v>60</v>
      </c>
      <c r="D594" t="s">
        <v>13507</v>
      </c>
      <c r="F594" t="s">
        <v>13508</v>
      </c>
      <c r="G594" t="s">
        <v>13509</v>
      </c>
      <c r="H594">
        <v>2004</v>
      </c>
      <c r="I594" t="s">
        <v>13510</v>
      </c>
      <c r="J594" t="s">
        <v>22</v>
      </c>
      <c r="M594" t="s">
        <v>34</v>
      </c>
    </row>
    <row r="595" spans="1:13">
      <c r="A595">
        <f t="shared" si="9"/>
        <v>593</v>
      </c>
      <c r="B595" t="s">
        <v>47</v>
      </c>
      <c r="C595">
        <f>VLOOKUP(B595,[2]Sheet2!A$1:B$100,2,FALSE)</f>
        <v>60</v>
      </c>
      <c r="D595" t="s">
        <v>13511</v>
      </c>
      <c r="E595" t="s">
        <v>13512</v>
      </c>
      <c r="F595" t="s">
        <v>13513</v>
      </c>
      <c r="G595" t="s">
        <v>13514</v>
      </c>
      <c r="H595">
        <v>2013</v>
      </c>
      <c r="I595" t="s">
        <v>13515</v>
      </c>
      <c r="J595" t="s">
        <v>102</v>
      </c>
    </row>
    <row r="596" spans="1:13">
      <c r="A596">
        <f t="shared" si="9"/>
        <v>594</v>
      </c>
      <c r="B596" t="s">
        <v>47</v>
      </c>
      <c r="C596">
        <f>VLOOKUP(B596,[2]Sheet2!A$1:B$100,2,FALSE)</f>
        <v>60</v>
      </c>
      <c r="D596" t="s">
        <v>13516</v>
      </c>
      <c r="E596" t="s">
        <v>13517</v>
      </c>
      <c r="F596" t="s">
        <v>13518</v>
      </c>
      <c r="G596" t="s">
        <v>13519</v>
      </c>
      <c r="H596">
        <v>2013</v>
      </c>
      <c r="I596" t="s">
        <v>4683</v>
      </c>
      <c r="J596" t="s">
        <v>119</v>
      </c>
    </row>
    <row r="597" spans="1:13">
      <c r="A597">
        <f t="shared" si="9"/>
        <v>595</v>
      </c>
      <c r="B597" t="s">
        <v>47</v>
      </c>
      <c r="C597">
        <f>VLOOKUP(B597,[2]Sheet2!A$1:B$100,2,FALSE)</f>
        <v>60</v>
      </c>
      <c r="D597" t="s">
        <v>13520</v>
      </c>
      <c r="E597" t="s">
        <v>13521</v>
      </c>
      <c r="F597" t="s">
        <v>13522</v>
      </c>
      <c r="G597" t="s">
        <v>13523</v>
      </c>
      <c r="H597">
        <v>2013</v>
      </c>
      <c r="I597" t="s">
        <v>1466</v>
      </c>
      <c r="J597" t="s">
        <v>22</v>
      </c>
    </row>
    <row r="598" spans="1:13">
      <c r="A598">
        <f t="shared" si="9"/>
        <v>596</v>
      </c>
      <c r="B598" t="s">
        <v>47</v>
      </c>
      <c r="C598">
        <f>VLOOKUP(B598,[2]Sheet2!A$1:B$100,2,FALSE)</f>
        <v>60</v>
      </c>
      <c r="D598" t="s">
        <v>13524</v>
      </c>
      <c r="E598" t="s">
        <v>13525</v>
      </c>
      <c r="F598" t="s">
        <v>13526</v>
      </c>
      <c r="H598">
        <v>1980</v>
      </c>
      <c r="I598" t="s">
        <v>4686</v>
      </c>
      <c r="J598" t="s">
        <v>22</v>
      </c>
      <c r="M598" t="s">
        <v>34</v>
      </c>
    </row>
    <row r="599" spans="1:13">
      <c r="A599">
        <f t="shared" si="9"/>
        <v>597</v>
      </c>
      <c r="B599" t="s">
        <v>47</v>
      </c>
      <c r="C599">
        <f>VLOOKUP(B599,[2]Sheet2!A$1:B$100,2,FALSE)</f>
        <v>60</v>
      </c>
      <c r="D599" t="s">
        <v>13527</v>
      </c>
      <c r="F599" t="s">
        <v>13528</v>
      </c>
      <c r="H599">
        <v>2006</v>
      </c>
      <c r="I599" t="s">
        <v>13529</v>
      </c>
      <c r="J599" t="s">
        <v>22</v>
      </c>
      <c r="M599" t="s">
        <v>34</v>
      </c>
    </row>
    <row r="600" spans="1:13">
      <c r="A600">
        <f t="shared" si="9"/>
        <v>598</v>
      </c>
      <c r="B600" t="s">
        <v>47</v>
      </c>
      <c r="C600">
        <f>VLOOKUP(B600,[2]Sheet2!A$1:B$100,2,FALSE)</f>
        <v>60</v>
      </c>
      <c r="D600" t="s">
        <v>13530</v>
      </c>
      <c r="E600" t="s">
        <v>13531</v>
      </c>
      <c r="F600" t="s">
        <v>13532</v>
      </c>
      <c r="G600" t="s">
        <v>13533</v>
      </c>
      <c r="H600">
        <v>2014</v>
      </c>
      <c r="I600" t="s">
        <v>13534</v>
      </c>
      <c r="J600" t="s">
        <v>22</v>
      </c>
      <c r="L600" t="s">
        <v>13535</v>
      </c>
    </row>
    <row r="601" spans="1:13">
      <c r="A601">
        <f t="shared" si="9"/>
        <v>599</v>
      </c>
      <c r="B601" t="s">
        <v>47</v>
      </c>
      <c r="C601">
        <f>VLOOKUP(B601,[2]Sheet2!A$1:B$100,2,FALSE)</f>
        <v>60</v>
      </c>
      <c r="D601" t="s">
        <v>13536</v>
      </c>
      <c r="F601" t="s">
        <v>13537</v>
      </c>
      <c r="G601" t="s">
        <v>13538</v>
      </c>
      <c r="H601">
        <v>1982</v>
      </c>
      <c r="I601" t="s">
        <v>13539</v>
      </c>
      <c r="J601" t="s">
        <v>167</v>
      </c>
      <c r="M601" t="s">
        <v>34</v>
      </c>
    </row>
    <row r="602" spans="1:13">
      <c r="A602">
        <f t="shared" si="9"/>
        <v>600</v>
      </c>
      <c r="B602" t="s">
        <v>47</v>
      </c>
      <c r="C602">
        <f>VLOOKUP(B602,[2]Sheet2!A$1:B$100,2,FALSE)</f>
        <v>60</v>
      </c>
      <c r="D602" t="s">
        <v>13540</v>
      </c>
      <c r="E602" t="s">
        <v>13541</v>
      </c>
      <c r="F602" t="s">
        <v>13542</v>
      </c>
      <c r="G602" t="s">
        <v>8172</v>
      </c>
      <c r="H602">
        <v>2011</v>
      </c>
      <c r="I602" t="s">
        <v>11999</v>
      </c>
      <c r="J602" t="s">
        <v>22</v>
      </c>
      <c r="L602" t="s">
        <v>13541</v>
      </c>
      <c r="M602" t="s">
        <v>24</v>
      </c>
    </row>
    <row r="603" spans="1:13">
      <c r="A603">
        <f t="shared" si="9"/>
        <v>601</v>
      </c>
      <c r="B603" t="s">
        <v>393</v>
      </c>
      <c r="C603">
        <f>VLOOKUP(B603,[2]Sheet2!A$1:B$100,2,FALSE)</f>
        <v>61</v>
      </c>
      <c r="D603" t="s">
        <v>13543</v>
      </c>
      <c r="E603" t="s">
        <v>13544</v>
      </c>
      <c r="F603" t="s">
        <v>13545</v>
      </c>
      <c r="G603" t="s">
        <v>13546</v>
      </c>
      <c r="H603">
        <v>2014</v>
      </c>
      <c r="I603" t="s">
        <v>535</v>
      </c>
      <c r="J603" t="s">
        <v>22</v>
      </c>
    </row>
    <row r="604" spans="1:13">
      <c r="A604">
        <f t="shared" si="9"/>
        <v>602</v>
      </c>
      <c r="B604" t="s">
        <v>393</v>
      </c>
      <c r="C604">
        <f>VLOOKUP(B604,[2]Sheet2!A$1:B$100,2,FALSE)</f>
        <v>61</v>
      </c>
      <c r="D604" t="s">
        <v>13547</v>
      </c>
      <c r="E604" t="s">
        <v>13548</v>
      </c>
      <c r="F604" t="s">
        <v>13549</v>
      </c>
      <c r="G604" t="s">
        <v>13550</v>
      </c>
      <c r="H604">
        <v>2000</v>
      </c>
      <c r="I604" t="s">
        <v>4686</v>
      </c>
      <c r="J604" t="s">
        <v>22</v>
      </c>
      <c r="M604" t="s">
        <v>34</v>
      </c>
    </row>
    <row r="605" spans="1:13">
      <c r="A605">
        <f t="shared" si="9"/>
        <v>603</v>
      </c>
      <c r="B605" t="s">
        <v>393</v>
      </c>
      <c r="C605">
        <f>VLOOKUP(B605,[2]Sheet2!A$1:B$100,2,FALSE)</f>
        <v>61</v>
      </c>
      <c r="D605" t="s">
        <v>13551</v>
      </c>
      <c r="E605" t="s">
        <v>13552</v>
      </c>
      <c r="F605" t="s">
        <v>13553</v>
      </c>
      <c r="G605" t="s">
        <v>13554</v>
      </c>
      <c r="H605">
        <v>2014</v>
      </c>
      <c r="I605" t="s">
        <v>13555</v>
      </c>
      <c r="J605" t="s">
        <v>22</v>
      </c>
    </row>
    <row r="606" spans="1:13">
      <c r="A606">
        <f t="shared" si="9"/>
        <v>604</v>
      </c>
      <c r="B606" t="s">
        <v>393</v>
      </c>
      <c r="C606">
        <f>VLOOKUP(B606,[2]Sheet2!A$1:B$100,2,FALSE)</f>
        <v>61</v>
      </c>
      <c r="D606" t="s">
        <v>13556</v>
      </c>
      <c r="E606" t="s">
        <v>13557</v>
      </c>
      <c r="F606" t="s">
        <v>13558</v>
      </c>
      <c r="G606" t="s">
        <v>13559</v>
      </c>
      <c r="H606">
        <v>1993</v>
      </c>
      <c r="I606" t="s">
        <v>4686</v>
      </c>
      <c r="J606" t="s">
        <v>22</v>
      </c>
      <c r="M606" t="s">
        <v>34</v>
      </c>
    </row>
    <row r="607" spans="1:13">
      <c r="A607">
        <f t="shared" si="9"/>
        <v>605</v>
      </c>
      <c r="B607" t="s">
        <v>393</v>
      </c>
      <c r="C607">
        <f>VLOOKUP(B607,[2]Sheet2!A$1:B$100,2,FALSE)</f>
        <v>61</v>
      </c>
      <c r="D607" t="s">
        <v>13560</v>
      </c>
      <c r="E607" t="s">
        <v>13561</v>
      </c>
      <c r="F607" t="s">
        <v>13562</v>
      </c>
      <c r="G607" t="s">
        <v>13563</v>
      </c>
      <c r="H607">
        <v>2011</v>
      </c>
      <c r="I607" t="s">
        <v>4729</v>
      </c>
      <c r="J607" t="s">
        <v>22</v>
      </c>
    </row>
    <row r="608" spans="1:13">
      <c r="A608">
        <f t="shared" si="9"/>
        <v>606</v>
      </c>
      <c r="B608" t="s">
        <v>393</v>
      </c>
      <c r="C608">
        <f>VLOOKUP(B608,[2]Sheet2!A$1:B$100,2,FALSE)</f>
        <v>61</v>
      </c>
      <c r="D608" t="s">
        <v>13564</v>
      </c>
      <c r="E608" t="s">
        <v>13565</v>
      </c>
      <c r="F608" t="s">
        <v>13566</v>
      </c>
      <c r="H608">
        <v>2013</v>
      </c>
      <c r="I608" t="s">
        <v>13050</v>
      </c>
      <c r="J608" t="s">
        <v>167</v>
      </c>
      <c r="L608" t="s">
        <v>13565</v>
      </c>
      <c r="M608" t="s">
        <v>24</v>
      </c>
    </row>
    <row r="609" spans="1:13">
      <c r="A609">
        <f t="shared" si="9"/>
        <v>607</v>
      </c>
      <c r="B609" t="s">
        <v>393</v>
      </c>
      <c r="C609">
        <f>VLOOKUP(B609,[2]Sheet2!A$1:B$100,2,FALSE)</f>
        <v>61</v>
      </c>
      <c r="D609" t="s">
        <v>13567</v>
      </c>
      <c r="E609" t="s">
        <v>13568</v>
      </c>
      <c r="F609" t="s">
        <v>13569</v>
      </c>
      <c r="G609" t="s">
        <v>13450</v>
      </c>
      <c r="H609">
        <v>2008</v>
      </c>
      <c r="I609" t="s">
        <v>13451</v>
      </c>
      <c r="J609" t="s">
        <v>22</v>
      </c>
    </row>
    <row r="610" spans="1:13">
      <c r="A610">
        <f t="shared" si="9"/>
        <v>608</v>
      </c>
      <c r="B610" t="s">
        <v>393</v>
      </c>
      <c r="C610">
        <f>VLOOKUP(B610,[2]Sheet2!A$1:B$100,2,FALSE)</f>
        <v>61</v>
      </c>
      <c r="D610" t="s">
        <v>13570</v>
      </c>
      <c r="E610" t="s">
        <v>13571</v>
      </c>
      <c r="F610" t="s">
        <v>13572</v>
      </c>
      <c r="G610" t="s">
        <v>13573</v>
      </c>
      <c r="H610">
        <v>2010</v>
      </c>
      <c r="I610" t="s">
        <v>4862</v>
      </c>
      <c r="J610" t="s">
        <v>4344</v>
      </c>
    </row>
    <row r="611" spans="1:13">
      <c r="A611">
        <f t="shared" si="9"/>
        <v>609</v>
      </c>
      <c r="B611" t="s">
        <v>393</v>
      </c>
      <c r="C611">
        <f>VLOOKUP(B611,[2]Sheet2!A$1:B$100,2,FALSE)</f>
        <v>61</v>
      </c>
      <c r="D611" t="s">
        <v>13574</v>
      </c>
      <c r="E611" t="s">
        <v>13575</v>
      </c>
      <c r="F611" t="s">
        <v>13576</v>
      </c>
      <c r="J611" t="s">
        <v>4626</v>
      </c>
      <c r="L611" t="s">
        <v>13575</v>
      </c>
      <c r="M611" t="s">
        <v>24</v>
      </c>
    </row>
    <row r="612" spans="1:13">
      <c r="A612">
        <f t="shared" si="9"/>
        <v>610</v>
      </c>
      <c r="B612" t="s">
        <v>393</v>
      </c>
      <c r="C612">
        <f>VLOOKUP(B612,[2]Sheet2!A$1:B$100,2,FALSE)</f>
        <v>61</v>
      </c>
      <c r="D612" t="s">
        <v>13577</v>
      </c>
      <c r="E612" t="s">
        <v>13578</v>
      </c>
      <c r="F612" t="s">
        <v>13579</v>
      </c>
      <c r="J612" t="s">
        <v>167</v>
      </c>
      <c r="M612" t="s">
        <v>34</v>
      </c>
    </row>
    <row r="613" spans="1:13">
      <c r="A613">
        <f t="shared" si="9"/>
        <v>611</v>
      </c>
      <c r="B613" t="s">
        <v>400</v>
      </c>
      <c r="C613">
        <f>VLOOKUP(B613,[2]Sheet2!A$1:B$100,2,FALSE)</f>
        <v>62</v>
      </c>
      <c r="D613" t="s">
        <v>13580</v>
      </c>
      <c r="E613" t="s">
        <v>13581</v>
      </c>
      <c r="F613" t="s">
        <v>13582</v>
      </c>
      <c r="H613">
        <v>2007</v>
      </c>
      <c r="I613" t="s">
        <v>13583</v>
      </c>
      <c r="J613" t="s">
        <v>4626</v>
      </c>
      <c r="L613" t="s">
        <v>13584</v>
      </c>
    </row>
    <row r="614" spans="1:13">
      <c r="A614">
        <f t="shared" si="9"/>
        <v>612</v>
      </c>
      <c r="B614" t="s">
        <v>400</v>
      </c>
      <c r="C614">
        <f>VLOOKUP(B614,[2]Sheet2!A$1:B$100,2,FALSE)</f>
        <v>62</v>
      </c>
      <c r="D614" t="s">
        <v>13585</v>
      </c>
      <c r="E614" t="s">
        <v>13586</v>
      </c>
      <c r="F614" t="s">
        <v>13587</v>
      </c>
      <c r="G614" t="s">
        <v>13588</v>
      </c>
      <c r="H614">
        <v>1986</v>
      </c>
      <c r="I614" t="s">
        <v>4686</v>
      </c>
      <c r="J614" t="s">
        <v>22</v>
      </c>
      <c r="M614" t="s">
        <v>34</v>
      </c>
    </row>
    <row r="615" spans="1:13">
      <c r="A615">
        <f t="shared" si="9"/>
        <v>613</v>
      </c>
      <c r="B615" t="s">
        <v>400</v>
      </c>
      <c r="C615">
        <f>VLOOKUP(B615,[2]Sheet2!A$1:B$100,2,FALSE)</f>
        <v>62</v>
      </c>
      <c r="D615" t="s">
        <v>13589</v>
      </c>
      <c r="E615" t="s">
        <v>13590</v>
      </c>
      <c r="F615" t="s">
        <v>13591</v>
      </c>
      <c r="J615" t="s">
        <v>22</v>
      </c>
    </row>
    <row r="616" spans="1:13">
      <c r="A616">
        <f t="shared" si="9"/>
        <v>614</v>
      </c>
      <c r="B616" t="s">
        <v>400</v>
      </c>
      <c r="C616">
        <f>VLOOKUP(B616,[2]Sheet2!A$1:B$100,2,FALSE)</f>
        <v>62</v>
      </c>
      <c r="D616" t="s">
        <v>13592</v>
      </c>
      <c r="J616" t="s">
        <v>102</v>
      </c>
      <c r="M616" t="s">
        <v>34</v>
      </c>
    </row>
    <row r="617" spans="1:13">
      <c r="A617">
        <f t="shared" si="9"/>
        <v>615</v>
      </c>
      <c r="B617" t="s">
        <v>400</v>
      </c>
      <c r="C617">
        <f>VLOOKUP(B617,[2]Sheet2!A$1:B$100,2,FALSE)</f>
        <v>62</v>
      </c>
      <c r="D617" t="s">
        <v>13593</v>
      </c>
      <c r="E617" t="s">
        <v>13594</v>
      </c>
      <c r="F617" t="s">
        <v>13595</v>
      </c>
      <c r="G617" t="s">
        <v>13596</v>
      </c>
      <c r="H617">
        <v>2014</v>
      </c>
      <c r="I617" t="s">
        <v>13597</v>
      </c>
      <c r="J617" t="s">
        <v>102</v>
      </c>
      <c r="M617" t="s">
        <v>34</v>
      </c>
    </row>
    <row r="618" spans="1:13">
      <c r="A618">
        <f t="shared" si="9"/>
        <v>616</v>
      </c>
      <c r="B618" t="s">
        <v>400</v>
      </c>
      <c r="C618">
        <f>VLOOKUP(B618,[2]Sheet2!A$1:B$100,2,FALSE)</f>
        <v>62</v>
      </c>
      <c r="D618" t="s">
        <v>13598</v>
      </c>
      <c r="E618" t="s">
        <v>13599</v>
      </c>
      <c r="F618" t="s">
        <v>13600</v>
      </c>
      <c r="G618" t="s">
        <v>8713</v>
      </c>
      <c r="H618">
        <v>2008</v>
      </c>
      <c r="I618" t="s">
        <v>11999</v>
      </c>
      <c r="J618" t="s">
        <v>22</v>
      </c>
      <c r="L618" t="s">
        <v>13599</v>
      </c>
      <c r="M618" t="s">
        <v>24</v>
      </c>
    </row>
    <row r="619" spans="1:13">
      <c r="A619">
        <f t="shared" si="9"/>
        <v>617</v>
      </c>
      <c r="B619" t="s">
        <v>400</v>
      </c>
      <c r="C619">
        <f>VLOOKUP(B619,[2]Sheet2!A$1:B$100,2,FALSE)</f>
        <v>62</v>
      </c>
      <c r="D619" t="s">
        <v>13601</v>
      </c>
      <c r="E619" t="s">
        <v>13602</v>
      </c>
      <c r="F619" t="s">
        <v>13603</v>
      </c>
      <c r="G619" t="s">
        <v>6188</v>
      </c>
      <c r="H619">
        <v>2013</v>
      </c>
      <c r="I619" t="s">
        <v>5413</v>
      </c>
      <c r="J619" t="s">
        <v>102</v>
      </c>
    </row>
    <row r="620" spans="1:13">
      <c r="A620">
        <f t="shared" si="9"/>
        <v>618</v>
      </c>
      <c r="B620" t="s">
        <v>400</v>
      </c>
      <c r="C620">
        <f>VLOOKUP(B620,[2]Sheet2!A$1:B$100,2,FALSE)</f>
        <v>62</v>
      </c>
      <c r="D620" t="s">
        <v>13604</v>
      </c>
      <c r="E620" t="s">
        <v>13605</v>
      </c>
      <c r="F620" t="s">
        <v>13606</v>
      </c>
      <c r="H620">
        <v>2002</v>
      </c>
      <c r="I620" t="s">
        <v>13607</v>
      </c>
      <c r="J620" t="s">
        <v>4626</v>
      </c>
      <c r="M620" t="s">
        <v>34</v>
      </c>
    </row>
    <row r="621" spans="1:13">
      <c r="A621">
        <f t="shared" si="9"/>
        <v>619</v>
      </c>
      <c r="B621" t="s">
        <v>400</v>
      </c>
      <c r="C621">
        <f>VLOOKUP(B621,[2]Sheet2!A$1:B$100,2,FALSE)</f>
        <v>62</v>
      </c>
      <c r="D621" t="s">
        <v>13608</v>
      </c>
      <c r="E621" t="s">
        <v>13609</v>
      </c>
      <c r="F621" t="s">
        <v>13610</v>
      </c>
      <c r="J621" t="s">
        <v>22</v>
      </c>
      <c r="M621" t="s">
        <v>34</v>
      </c>
    </row>
    <row r="622" spans="1:13">
      <c r="A622">
        <f t="shared" si="9"/>
        <v>620</v>
      </c>
      <c r="B622" t="s">
        <v>400</v>
      </c>
      <c r="C622">
        <f>VLOOKUP(B622,[2]Sheet2!A$1:B$100,2,FALSE)</f>
        <v>62</v>
      </c>
      <c r="D622" t="s">
        <v>13611</v>
      </c>
      <c r="E622" t="s">
        <v>13612</v>
      </c>
      <c r="F622" t="s">
        <v>12394</v>
      </c>
      <c r="G622" t="s">
        <v>13113</v>
      </c>
      <c r="H622">
        <v>1983</v>
      </c>
      <c r="I622" t="s">
        <v>4686</v>
      </c>
      <c r="J622" t="s">
        <v>22</v>
      </c>
      <c r="M622" t="s">
        <v>34</v>
      </c>
    </row>
    <row r="623" spans="1:13">
      <c r="A623">
        <f t="shared" si="9"/>
        <v>621</v>
      </c>
      <c r="B623" t="s">
        <v>1063</v>
      </c>
      <c r="C623">
        <f>VLOOKUP(B623,[2]Sheet2!A$1:B$100,2,FALSE)</f>
        <v>63</v>
      </c>
      <c r="D623" t="s">
        <v>13613</v>
      </c>
      <c r="E623" t="s">
        <v>13614</v>
      </c>
      <c r="F623" t="s">
        <v>13615</v>
      </c>
      <c r="G623" t="s">
        <v>13616</v>
      </c>
      <c r="H623">
        <v>2012</v>
      </c>
      <c r="I623" t="s">
        <v>6152</v>
      </c>
      <c r="J623" t="s">
        <v>22</v>
      </c>
    </row>
    <row r="624" spans="1:13">
      <c r="A624">
        <f t="shared" si="9"/>
        <v>622</v>
      </c>
      <c r="B624" t="s">
        <v>1063</v>
      </c>
      <c r="C624">
        <f>VLOOKUP(B624,[2]Sheet2!A$1:B$100,2,FALSE)</f>
        <v>63</v>
      </c>
      <c r="D624" t="s">
        <v>13617</v>
      </c>
      <c r="E624" t="s">
        <v>13618</v>
      </c>
      <c r="F624" t="s">
        <v>13619</v>
      </c>
      <c r="J624" t="s">
        <v>167</v>
      </c>
      <c r="L624" t="s">
        <v>13618</v>
      </c>
      <c r="M624" t="s">
        <v>24</v>
      </c>
    </row>
    <row r="625" spans="1:13">
      <c r="A625">
        <f t="shared" si="9"/>
        <v>623</v>
      </c>
      <c r="B625" t="s">
        <v>1063</v>
      </c>
      <c r="C625">
        <f>VLOOKUP(B625,[2]Sheet2!A$1:B$100,2,FALSE)</f>
        <v>63</v>
      </c>
      <c r="D625" t="s">
        <v>13620</v>
      </c>
      <c r="E625" t="s">
        <v>13621</v>
      </c>
      <c r="F625" t="s">
        <v>13622</v>
      </c>
      <c r="H625">
        <v>2008</v>
      </c>
      <c r="I625" t="s">
        <v>13623</v>
      </c>
      <c r="J625" t="s">
        <v>167</v>
      </c>
      <c r="M625" t="s">
        <v>34</v>
      </c>
    </row>
    <row r="626" spans="1:13">
      <c r="A626">
        <f t="shared" si="9"/>
        <v>624</v>
      </c>
      <c r="B626" t="s">
        <v>1063</v>
      </c>
      <c r="C626">
        <f>VLOOKUP(B626,[2]Sheet2!A$1:B$100,2,FALSE)</f>
        <v>63</v>
      </c>
      <c r="D626" t="s">
        <v>13624</v>
      </c>
      <c r="E626" t="s">
        <v>13625</v>
      </c>
      <c r="F626" t="s">
        <v>13626</v>
      </c>
      <c r="H626">
        <v>2012</v>
      </c>
      <c r="I626" t="s">
        <v>13627</v>
      </c>
      <c r="J626" t="s">
        <v>4626</v>
      </c>
    </row>
    <row r="627" spans="1:13">
      <c r="A627">
        <f t="shared" si="9"/>
        <v>625</v>
      </c>
      <c r="B627" t="s">
        <v>1063</v>
      </c>
      <c r="C627">
        <f>VLOOKUP(B627,[2]Sheet2!A$1:B$100,2,FALSE)</f>
        <v>63</v>
      </c>
      <c r="D627" t="s">
        <v>13628</v>
      </c>
      <c r="E627" t="s">
        <v>13629</v>
      </c>
      <c r="F627" t="s">
        <v>13630</v>
      </c>
      <c r="G627" t="s">
        <v>13631</v>
      </c>
      <c r="H627">
        <v>2014</v>
      </c>
      <c r="I627" t="s">
        <v>13632</v>
      </c>
      <c r="J627" t="s">
        <v>22</v>
      </c>
      <c r="L627" t="s">
        <v>13629</v>
      </c>
      <c r="M627" t="s">
        <v>24</v>
      </c>
    </row>
    <row r="628" spans="1:13">
      <c r="A628">
        <f t="shared" si="9"/>
        <v>626</v>
      </c>
      <c r="B628" t="s">
        <v>1063</v>
      </c>
      <c r="C628">
        <f>VLOOKUP(B628,[2]Sheet2!A$1:B$100,2,FALSE)</f>
        <v>63</v>
      </c>
      <c r="D628" t="s">
        <v>13633</v>
      </c>
      <c r="F628" t="s">
        <v>13634</v>
      </c>
      <c r="H628">
        <v>2002</v>
      </c>
      <c r="I628" t="s">
        <v>13635</v>
      </c>
      <c r="J628" t="s">
        <v>4626</v>
      </c>
      <c r="M628" t="s">
        <v>34</v>
      </c>
    </row>
    <row r="629" spans="1:13">
      <c r="A629">
        <f t="shared" si="9"/>
        <v>627</v>
      </c>
      <c r="B629" t="s">
        <v>1063</v>
      </c>
      <c r="C629">
        <f>VLOOKUP(B629,[2]Sheet2!A$1:B$100,2,FALSE)</f>
        <v>63</v>
      </c>
      <c r="D629" t="s">
        <v>13636</v>
      </c>
      <c r="J629" t="s">
        <v>102</v>
      </c>
      <c r="M629" t="s">
        <v>34</v>
      </c>
    </row>
    <row r="630" spans="1:13">
      <c r="A630">
        <f t="shared" si="9"/>
        <v>628</v>
      </c>
      <c r="B630" t="s">
        <v>1063</v>
      </c>
      <c r="C630">
        <f>VLOOKUP(B630,[2]Sheet2!A$1:B$100,2,FALSE)</f>
        <v>63</v>
      </c>
      <c r="D630" t="s">
        <v>13637</v>
      </c>
      <c r="E630" t="s">
        <v>13638</v>
      </c>
      <c r="F630" t="s">
        <v>13639</v>
      </c>
      <c r="G630" t="s">
        <v>8528</v>
      </c>
      <c r="H630">
        <v>2007</v>
      </c>
      <c r="I630" t="s">
        <v>13640</v>
      </c>
      <c r="J630" t="s">
        <v>22</v>
      </c>
      <c r="L630" t="s">
        <v>13638</v>
      </c>
      <c r="M630" t="s">
        <v>24</v>
      </c>
    </row>
    <row r="631" spans="1:13">
      <c r="A631">
        <f t="shared" si="9"/>
        <v>629</v>
      </c>
      <c r="B631" t="s">
        <v>1063</v>
      </c>
      <c r="C631">
        <f>VLOOKUP(B631,[2]Sheet2!A$1:B$100,2,FALSE)</f>
        <v>63</v>
      </c>
      <c r="D631" t="s">
        <v>13641</v>
      </c>
      <c r="J631" t="s">
        <v>22</v>
      </c>
      <c r="M631" t="s">
        <v>34</v>
      </c>
    </row>
    <row r="632" spans="1:13">
      <c r="A632">
        <f t="shared" si="9"/>
        <v>630</v>
      </c>
      <c r="B632" t="s">
        <v>1063</v>
      </c>
      <c r="C632">
        <f>VLOOKUP(B632,[2]Sheet2!A$1:B$100,2,FALSE)</f>
        <v>63</v>
      </c>
      <c r="D632" t="s">
        <v>13642</v>
      </c>
      <c r="J632" t="s">
        <v>102</v>
      </c>
      <c r="M632" t="s">
        <v>34</v>
      </c>
    </row>
    <row r="633" spans="1:13">
      <c r="A633">
        <f t="shared" si="9"/>
        <v>631</v>
      </c>
      <c r="B633" t="s">
        <v>607</v>
      </c>
      <c r="C633">
        <f>VLOOKUP(B633,[2]Sheet2!A$1:B$100,2,FALSE)</f>
        <v>64</v>
      </c>
      <c r="D633" t="s">
        <v>13643</v>
      </c>
      <c r="E633" t="s">
        <v>13644</v>
      </c>
      <c r="F633" t="s">
        <v>13645</v>
      </c>
      <c r="G633" t="s">
        <v>13646</v>
      </c>
      <c r="H633">
        <v>2013</v>
      </c>
      <c r="I633" t="s">
        <v>13647</v>
      </c>
      <c r="J633" t="s">
        <v>22</v>
      </c>
      <c r="L633" t="s">
        <v>13648</v>
      </c>
    </row>
    <row r="634" spans="1:13">
      <c r="A634">
        <f t="shared" si="9"/>
        <v>632</v>
      </c>
      <c r="B634" t="s">
        <v>607</v>
      </c>
      <c r="C634">
        <f>VLOOKUP(B634,[2]Sheet2!A$1:B$100,2,FALSE)</f>
        <v>64</v>
      </c>
      <c r="D634" t="s">
        <v>13649</v>
      </c>
      <c r="E634" t="s">
        <v>13650</v>
      </c>
      <c r="F634" t="s">
        <v>13651</v>
      </c>
      <c r="G634" t="s">
        <v>1304</v>
      </c>
      <c r="H634">
        <v>2014</v>
      </c>
      <c r="I634" t="s">
        <v>863</v>
      </c>
      <c r="J634" t="s">
        <v>22</v>
      </c>
      <c r="K634">
        <v>2</v>
      </c>
    </row>
    <row r="635" spans="1:13">
      <c r="A635">
        <f t="shared" si="9"/>
        <v>633</v>
      </c>
      <c r="B635" t="s">
        <v>607</v>
      </c>
      <c r="C635">
        <f>VLOOKUP(B635,[2]Sheet2!A$1:B$100,2,FALSE)</f>
        <v>64</v>
      </c>
      <c r="D635" t="s">
        <v>13652</v>
      </c>
      <c r="E635" t="s">
        <v>13653</v>
      </c>
      <c r="F635" t="s">
        <v>13654</v>
      </c>
      <c r="H635">
        <v>2008</v>
      </c>
      <c r="I635" t="s">
        <v>4716</v>
      </c>
      <c r="J635" t="s">
        <v>4626</v>
      </c>
    </row>
    <row r="636" spans="1:13">
      <c r="A636">
        <f t="shared" si="9"/>
        <v>634</v>
      </c>
      <c r="B636" t="s">
        <v>607</v>
      </c>
      <c r="C636">
        <f>VLOOKUP(B636,[2]Sheet2!A$1:B$100,2,FALSE)</f>
        <v>64</v>
      </c>
      <c r="D636" t="s">
        <v>13655</v>
      </c>
      <c r="E636" t="s">
        <v>13656</v>
      </c>
      <c r="F636" t="s">
        <v>13657</v>
      </c>
      <c r="H636">
        <v>1983</v>
      </c>
      <c r="I636" t="s">
        <v>4686</v>
      </c>
      <c r="J636" t="s">
        <v>102</v>
      </c>
      <c r="M636" t="s">
        <v>34</v>
      </c>
    </row>
    <row r="637" spans="1:13">
      <c r="A637">
        <f t="shared" si="9"/>
        <v>635</v>
      </c>
      <c r="B637" t="s">
        <v>607</v>
      </c>
      <c r="C637">
        <f>VLOOKUP(B637,[2]Sheet2!A$1:B$100,2,FALSE)</f>
        <v>64</v>
      </c>
      <c r="D637" t="s">
        <v>13658</v>
      </c>
      <c r="E637" t="s">
        <v>13659</v>
      </c>
      <c r="F637" t="s">
        <v>13660</v>
      </c>
      <c r="G637" t="s">
        <v>13661</v>
      </c>
      <c r="H637">
        <v>2014</v>
      </c>
      <c r="I637" t="s">
        <v>863</v>
      </c>
      <c r="J637" t="s">
        <v>22</v>
      </c>
    </row>
    <row r="638" spans="1:13">
      <c r="A638">
        <f t="shared" si="9"/>
        <v>636</v>
      </c>
      <c r="B638" t="s">
        <v>607</v>
      </c>
      <c r="C638">
        <f>VLOOKUP(B638,[2]Sheet2!A$1:B$100,2,FALSE)</f>
        <v>64</v>
      </c>
      <c r="D638" t="s">
        <v>13662</v>
      </c>
      <c r="E638" t="s">
        <v>13663</v>
      </c>
      <c r="F638" t="s">
        <v>13664</v>
      </c>
      <c r="G638" t="s">
        <v>13631</v>
      </c>
      <c r="H638">
        <v>2013</v>
      </c>
      <c r="I638" t="s">
        <v>13632</v>
      </c>
      <c r="J638" t="s">
        <v>22</v>
      </c>
      <c r="K638">
        <v>1</v>
      </c>
      <c r="L638" t="s">
        <v>13663</v>
      </c>
      <c r="M638" t="s">
        <v>24</v>
      </c>
    </row>
    <row r="639" spans="1:13">
      <c r="A639">
        <f t="shared" si="9"/>
        <v>637</v>
      </c>
      <c r="B639" t="s">
        <v>607</v>
      </c>
      <c r="C639">
        <f>VLOOKUP(B639,[2]Sheet2!A$1:B$100,2,FALSE)</f>
        <v>64</v>
      </c>
      <c r="D639" t="s">
        <v>13665</v>
      </c>
      <c r="F639" t="s">
        <v>13666</v>
      </c>
      <c r="H639">
        <v>2013</v>
      </c>
      <c r="J639" t="s">
        <v>167</v>
      </c>
      <c r="M639" t="s">
        <v>34</v>
      </c>
    </row>
    <row r="640" spans="1:13">
      <c r="A640">
        <f t="shared" si="9"/>
        <v>638</v>
      </c>
      <c r="B640" t="s">
        <v>607</v>
      </c>
      <c r="C640">
        <f>VLOOKUP(B640,[2]Sheet2!A$1:B$100,2,FALSE)</f>
        <v>64</v>
      </c>
      <c r="D640" t="s">
        <v>13667</v>
      </c>
      <c r="E640" t="s">
        <v>13668</v>
      </c>
      <c r="F640" t="s">
        <v>13669</v>
      </c>
      <c r="G640" t="s">
        <v>13670</v>
      </c>
      <c r="H640">
        <v>1985</v>
      </c>
      <c r="I640" t="s">
        <v>4686</v>
      </c>
      <c r="J640" t="s">
        <v>22</v>
      </c>
      <c r="M640" t="s">
        <v>34</v>
      </c>
    </row>
    <row r="641" spans="1:13">
      <c r="A641">
        <f t="shared" si="9"/>
        <v>639</v>
      </c>
      <c r="B641" t="s">
        <v>607</v>
      </c>
      <c r="C641">
        <f>VLOOKUP(B641,[2]Sheet2!A$1:B$100,2,FALSE)</f>
        <v>64</v>
      </c>
      <c r="D641" t="s">
        <v>13671</v>
      </c>
      <c r="E641" t="s">
        <v>13672</v>
      </c>
      <c r="F641" t="s">
        <v>13673</v>
      </c>
      <c r="H641">
        <v>1984</v>
      </c>
      <c r="I641" t="s">
        <v>12010</v>
      </c>
      <c r="J641" t="s">
        <v>102</v>
      </c>
    </row>
    <row r="642" spans="1:13">
      <c r="A642">
        <f t="shared" si="9"/>
        <v>640</v>
      </c>
      <c r="B642" t="s">
        <v>607</v>
      </c>
      <c r="C642">
        <f>VLOOKUP(B642,[2]Sheet2!A$1:B$100,2,FALSE)</f>
        <v>64</v>
      </c>
      <c r="D642" t="s">
        <v>13674</v>
      </c>
      <c r="E642" t="s">
        <v>13675</v>
      </c>
      <c r="F642" t="s">
        <v>13676</v>
      </c>
      <c r="G642" t="s">
        <v>10085</v>
      </c>
      <c r="H642">
        <v>2001</v>
      </c>
      <c r="I642" t="s">
        <v>1466</v>
      </c>
      <c r="J642" t="s">
        <v>102</v>
      </c>
    </row>
    <row r="643" spans="1:13">
      <c r="A643">
        <f t="shared" si="9"/>
        <v>641</v>
      </c>
      <c r="B643" t="s">
        <v>306</v>
      </c>
      <c r="C643">
        <f>VLOOKUP(B643,[2]Sheet2!A$1:B$100,2,FALSE)</f>
        <v>65</v>
      </c>
      <c r="D643" t="s">
        <v>13677</v>
      </c>
      <c r="E643" t="s">
        <v>13678</v>
      </c>
      <c r="F643" t="s">
        <v>13679</v>
      </c>
      <c r="J643" t="s">
        <v>22</v>
      </c>
    </row>
    <row r="644" spans="1:13">
      <c r="A644">
        <f t="shared" si="9"/>
        <v>642</v>
      </c>
      <c r="B644" t="s">
        <v>306</v>
      </c>
      <c r="C644">
        <f>VLOOKUP(B644,[2]Sheet2!A$1:B$100,2,FALSE)</f>
        <v>65</v>
      </c>
      <c r="D644" t="s">
        <v>13680</v>
      </c>
      <c r="E644" t="s">
        <v>13681</v>
      </c>
      <c r="F644" t="s">
        <v>13682</v>
      </c>
      <c r="H644">
        <v>1977</v>
      </c>
      <c r="I644" t="s">
        <v>4686</v>
      </c>
      <c r="J644" t="s">
        <v>102</v>
      </c>
      <c r="M644" t="s">
        <v>34</v>
      </c>
    </row>
    <row r="645" spans="1:13">
      <c r="A645">
        <f t="shared" ref="A645:A708" si="10">A644+1</f>
        <v>643</v>
      </c>
      <c r="B645" t="s">
        <v>306</v>
      </c>
      <c r="C645">
        <f>VLOOKUP(B645,[2]Sheet2!A$1:B$100,2,FALSE)</f>
        <v>65</v>
      </c>
      <c r="D645" t="s">
        <v>13683</v>
      </c>
      <c r="E645" t="s">
        <v>13684</v>
      </c>
      <c r="F645" t="s">
        <v>13685</v>
      </c>
      <c r="G645" t="s">
        <v>13686</v>
      </c>
      <c r="H645">
        <v>1990</v>
      </c>
      <c r="I645" t="s">
        <v>1466</v>
      </c>
      <c r="J645" t="s">
        <v>102</v>
      </c>
    </row>
    <row r="646" spans="1:13">
      <c r="A646">
        <f t="shared" si="10"/>
        <v>644</v>
      </c>
      <c r="B646" t="s">
        <v>306</v>
      </c>
      <c r="C646">
        <f>VLOOKUP(B646,[2]Sheet2!A$1:B$100,2,FALSE)</f>
        <v>65</v>
      </c>
      <c r="D646" t="s">
        <v>13687</v>
      </c>
      <c r="E646" t="s">
        <v>13688</v>
      </c>
      <c r="F646" t="s">
        <v>13689</v>
      </c>
      <c r="G646" t="s">
        <v>13690</v>
      </c>
      <c r="H646">
        <v>2007</v>
      </c>
      <c r="I646" t="s">
        <v>5509</v>
      </c>
      <c r="J646" t="s">
        <v>102</v>
      </c>
      <c r="M646" t="s">
        <v>34</v>
      </c>
    </row>
    <row r="647" spans="1:13">
      <c r="A647">
        <f t="shared" si="10"/>
        <v>645</v>
      </c>
      <c r="B647" t="s">
        <v>306</v>
      </c>
      <c r="C647">
        <f>VLOOKUP(B647,[2]Sheet2!A$1:B$100,2,FALSE)</f>
        <v>65</v>
      </c>
      <c r="D647" t="s">
        <v>13691</v>
      </c>
      <c r="E647" t="s">
        <v>13692</v>
      </c>
      <c r="F647" t="s">
        <v>13693</v>
      </c>
      <c r="J647" t="s">
        <v>102</v>
      </c>
    </row>
    <row r="648" spans="1:13">
      <c r="A648">
        <f t="shared" si="10"/>
        <v>646</v>
      </c>
      <c r="B648" t="s">
        <v>306</v>
      </c>
      <c r="C648">
        <f>VLOOKUP(B648,[2]Sheet2!A$1:B$100,2,FALSE)</f>
        <v>65</v>
      </c>
      <c r="D648" t="s">
        <v>13694</v>
      </c>
      <c r="E648" t="s">
        <v>13695</v>
      </c>
      <c r="F648" t="s">
        <v>13696</v>
      </c>
      <c r="H648">
        <v>2010</v>
      </c>
      <c r="I648" t="s">
        <v>13697</v>
      </c>
      <c r="J648" t="s">
        <v>4626</v>
      </c>
      <c r="L648" t="s">
        <v>13695</v>
      </c>
      <c r="M648" t="s">
        <v>24</v>
      </c>
    </row>
    <row r="649" spans="1:13">
      <c r="A649">
        <f t="shared" si="10"/>
        <v>647</v>
      </c>
      <c r="B649" t="s">
        <v>306</v>
      </c>
      <c r="C649">
        <f>VLOOKUP(B649,[2]Sheet2!A$1:B$100,2,FALSE)</f>
        <v>65</v>
      </c>
      <c r="D649" t="s">
        <v>13698</v>
      </c>
      <c r="E649" t="s">
        <v>13699</v>
      </c>
      <c r="F649" t="s">
        <v>13700</v>
      </c>
      <c r="H649">
        <v>2013</v>
      </c>
      <c r="I649" t="s">
        <v>13701</v>
      </c>
      <c r="J649" t="s">
        <v>102</v>
      </c>
      <c r="M649" t="s">
        <v>34</v>
      </c>
    </row>
    <row r="650" spans="1:13">
      <c r="A650">
        <f t="shared" si="10"/>
        <v>648</v>
      </c>
      <c r="B650" t="s">
        <v>306</v>
      </c>
      <c r="C650">
        <f>VLOOKUP(B650,[2]Sheet2!A$1:B$100,2,FALSE)</f>
        <v>65</v>
      </c>
      <c r="D650" t="s">
        <v>13702</v>
      </c>
      <c r="E650" t="s">
        <v>13703</v>
      </c>
      <c r="F650" t="s">
        <v>13704</v>
      </c>
      <c r="G650" t="s">
        <v>3503</v>
      </c>
      <c r="H650">
        <v>2009</v>
      </c>
      <c r="I650" t="s">
        <v>4686</v>
      </c>
      <c r="J650" t="s">
        <v>102</v>
      </c>
    </row>
    <row r="651" spans="1:13">
      <c r="A651">
        <f t="shared" si="10"/>
        <v>649</v>
      </c>
      <c r="B651" t="s">
        <v>306</v>
      </c>
      <c r="C651">
        <f>VLOOKUP(B651,[2]Sheet2!A$1:B$100,2,FALSE)</f>
        <v>65</v>
      </c>
      <c r="D651" t="s">
        <v>13705</v>
      </c>
      <c r="E651" t="s">
        <v>13706</v>
      </c>
      <c r="F651" t="s">
        <v>13707</v>
      </c>
      <c r="H651">
        <v>2011</v>
      </c>
      <c r="I651" t="s">
        <v>12010</v>
      </c>
      <c r="J651" t="s">
        <v>102</v>
      </c>
    </row>
    <row r="652" spans="1:13">
      <c r="A652">
        <f t="shared" si="10"/>
        <v>650</v>
      </c>
      <c r="B652" t="s">
        <v>306</v>
      </c>
      <c r="C652">
        <f>VLOOKUP(B652,[2]Sheet2!A$1:B$100,2,FALSE)</f>
        <v>65</v>
      </c>
      <c r="D652" t="s">
        <v>13708</v>
      </c>
      <c r="E652" t="s">
        <v>13709</v>
      </c>
      <c r="F652" t="s">
        <v>13710</v>
      </c>
      <c r="G652" t="s">
        <v>12440</v>
      </c>
      <c r="H652">
        <v>1973</v>
      </c>
      <c r="I652" t="s">
        <v>1466</v>
      </c>
      <c r="J652" t="s">
        <v>22</v>
      </c>
    </row>
    <row r="653" spans="1:13">
      <c r="A653">
        <f t="shared" si="10"/>
        <v>651</v>
      </c>
      <c r="B653" t="s">
        <v>53</v>
      </c>
      <c r="C653">
        <f>VLOOKUP(B653,[2]Sheet2!A$1:B$100,2,FALSE)</f>
        <v>66</v>
      </c>
      <c r="D653" t="s">
        <v>13711</v>
      </c>
      <c r="E653" t="s">
        <v>13712</v>
      </c>
      <c r="F653" t="s">
        <v>13713</v>
      </c>
      <c r="G653" t="s">
        <v>13714</v>
      </c>
      <c r="H653">
        <v>1998</v>
      </c>
      <c r="I653" t="s">
        <v>1466</v>
      </c>
      <c r="J653" t="s">
        <v>22</v>
      </c>
    </row>
    <row r="654" spans="1:13">
      <c r="A654">
        <f t="shared" si="10"/>
        <v>652</v>
      </c>
      <c r="B654" t="s">
        <v>53</v>
      </c>
      <c r="C654">
        <f>VLOOKUP(B654,[2]Sheet2!A$1:B$100,2,FALSE)</f>
        <v>66</v>
      </c>
      <c r="D654" t="s">
        <v>13715</v>
      </c>
      <c r="E654" t="s">
        <v>13716</v>
      </c>
      <c r="F654" t="s">
        <v>13717</v>
      </c>
      <c r="G654" t="s">
        <v>13718</v>
      </c>
      <c r="H654">
        <v>1998</v>
      </c>
      <c r="I654" t="s">
        <v>4686</v>
      </c>
      <c r="J654" t="s">
        <v>167</v>
      </c>
      <c r="M654" t="s">
        <v>34</v>
      </c>
    </row>
    <row r="655" spans="1:13">
      <c r="A655">
        <f t="shared" si="10"/>
        <v>653</v>
      </c>
      <c r="B655" t="s">
        <v>53</v>
      </c>
      <c r="C655">
        <f>VLOOKUP(B655,[2]Sheet2!A$1:B$100,2,FALSE)</f>
        <v>66</v>
      </c>
      <c r="D655" t="s">
        <v>13719</v>
      </c>
      <c r="E655" t="s">
        <v>13720</v>
      </c>
      <c r="F655" t="s">
        <v>13721</v>
      </c>
      <c r="G655" t="s">
        <v>13722</v>
      </c>
      <c r="H655">
        <v>1989</v>
      </c>
      <c r="I655" t="s">
        <v>1466</v>
      </c>
      <c r="J655" t="s">
        <v>4644</v>
      </c>
    </row>
    <row r="656" spans="1:13">
      <c r="A656">
        <f t="shared" si="10"/>
        <v>654</v>
      </c>
      <c r="B656" t="s">
        <v>53</v>
      </c>
      <c r="C656">
        <f>VLOOKUP(B656,[2]Sheet2!A$1:B$100,2,FALSE)</f>
        <v>66</v>
      </c>
      <c r="D656" t="s">
        <v>13723</v>
      </c>
      <c r="E656" t="s">
        <v>13724</v>
      </c>
      <c r="F656" t="s">
        <v>13725</v>
      </c>
      <c r="G656" t="s">
        <v>13559</v>
      </c>
      <c r="H656">
        <v>1991</v>
      </c>
      <c r="I656" t="s">
        <v>4686</v>
      </c>
      <c r="J656" t="s">
        <v>22</v>
      </c>
      <c r="M656" t="s">
        <v>34</v>
      </c>
    </row>
    <row r="657" spans="1:13">
      <c r="A657">
        <f t="shared" si="10"/>
        <v>655</v>
      </c>
      <c r="B657" t="s">
        <v>53</v>
      </c>
      <c r="C657">
        <f>VLOOKUP(B657,[2]Sheet2!A$1:B$100,2,FALSE)</f>
        <v>66</v>
      </c>
      <c r="D657" t="s">
        <v>13726</v>
      </c>
      <c r="E657" t="s">
        <v>13727</v>
      </c>
      <c r="F657" t="s">
        <v>13728</v>
      </c>
      <c r="H657">
        <v>2011</v>
      </c>
      <c r="I657" t="s">
        <v>4727</v>
      </c>
      <c r="J657" t="s">
        <v>4626</v>
      </c>
      <c r="M657" t="s">
        <v>34</v>
      </c>
    </row>
    <row r="658" spans="1:13">
      <c r="A658">
        <f t="shared" si="10"/>
        <v>656</v>
      </c>
      <c r="B658" t="s">
        <v>53</v>
      </c>
      <c r="C658">
        <f>VLOOKUP(B658,[2]Sheet2!A$1:B$100,2,FALSE)</f>
        <v>66</v>
      </c>
      <c r="D658" t="s">
        <v>13729</v>
      </c>
      <c r="E658" t="s">
        <v>13730</v>
      </c>
      <c r="F658" t="s">
        <v>13731</v>
      </c>
      <c r="G658" t="s">
        <v>12436</v>
      </c>
      <c r="H658">
        <v>1984</v>
      </c>
      <c r="I658" t="s">
        <v>1466</v>
      </c>
      <c r="J658" t="s">
        <v>22</v>
      </c>
    </row>
    <row r="659" spans="1:13">
      <c r="A659">
        <f t="shared" si="10"/>
        <v>657</v>
      </c>
      <c r="B659" t="s">
        <v>53</v>
      </c>
      <c r="C659">
        <f>VLOOKUP(B659,[2]Sheet2!A$1:B$100,2,FALSE)</f>
        <v>66</v>
      </c>
      <c r="D659" t="s">
        <v>13732</v>
      </c>
      <c r="E659" t="s">
        <v>13733</v>
      </c>
      <c r="F659" t="s">
        <v>13734</v>
      </c>
      <c r="G659" t="s">
        <v>13735</v>
      </c>
      <c r="H659">
        <v>2012</v>
      </c>
      <c r="I659" t="s">
        <v>12900</v>
      </c>
      <c r="J659" t="s">
        <v>22</v>
      </c>
      <c r="L659" t="s">
        <v>13733</v>
      </c>
      <c r="M659" t="s">
        <v>24</v>
      </c>
    </row>
    <row r="660" spans="1:13">
      <c r="A660">
        <f t="shared" si="10"/>
        <v>658</v>
      </c>
      <c r="B660" t="s">
        <v>53</v>
      </c>
      <c r="C660">
        <f>VLOOKUP(B660,[2]Sheet2!A$1:B$100,2,FALSE)</f>
        <v>66</v>
      </c>
      <c r="D660" t="s">
        <v>13736</v>
      </c>
      <c r="E660" t="s">
        <v>13737</v>
      </c>
      <c r="F660" t="s">
        <v>13738</v>
      </c>
      <c r="H660">
        <v>2005</v>
      </c>
      <c r="I660" t="s">
        <v>13739</v>
      </c>
      <c r="J660" t="s">
        <v>167</v>
      </c>
      <c r="L660" t="s">
        <v>13737</v>
      </c>
      <c r="M660" t="s">
        <v>24</v>
      </c>
    </row>
    <row r="661" spans="1:13">
      <c r="A661">
        <f t="shared" si="10"/>
        <v>659</v>
      </c>
      <c r="B661" t="s">
        <v>53</v>
      </c>
      <c r="C661">
        <f>VLOOKUP(B661,[2]Sheet2!A$1:B$100,2,FALSE)</f>
        <v>66</v>
      </c>
      <c r="D661" t="s">
        <v>13740</v>
      </c>
      <c r="E661" t="s">
        <v>13741</v>
      </c>
      <c r="F661" t="s">
        <v>13725</v>
      </c>
      <c r="G661" t="s">
        <v>13742</v>
      </c>
      <c r="H661">
        <v>1984</v>
      </c>
      <c r="I661" t="s">
        <v>1466</v>
      </c>
      <c r="J661" t="s">
        <v>102</v>
      </c>
    </row>
    <row r="662" spans="1:13">
      <c r="A662">
        <f t="shared" si="10"/>
        <v>660</v>
      </c>
      <c r="B662" t="s">
        <v>53</v>
      </c>
      <c r="C662">
        <f>VLOOKUP(B662,[2]Sheet2!A$1:B$100,2,FALSE)</f>
        <v>66</v>
      </c>
      <c r="D662" t="s">
        <v>13743</v>
      </c>
      <c r="E662" t="s">
        <v>13744</v>
      </c>
      <c r="F662" t="s">
        <v>13745</v>
      </c>
      <c r="H662">
        <v>2010</v>
      </c>
      <c r="I662" t="s">
        <v>12010</v>
      </c>
      <c r="J662" t="s">
        <v>102</v>
      </c>
    </row>
    <row r="663" spans="1:13">
      <c r="A663">
        <f t="shared" si="10"/>
        <v>661</v>
      </c>
      <c r="B663" t="s">
        <v>59</v>
      </c>
      <c r="C663">
        <f>VLOOKUP(B663,[2]Sheet2!A$1:B$100,2,FALSE)</f>
        <v>67</v>
      </c>
      <c r="D663" t="s">
        <v>13746</v>
      </c>
      <c r="E663" t="s">
        <v>13747</v>
      </c>
      <c r="F663" t="s">
        <v>13748</v>
      </c>
      <c r="G663" t="s">
        <v>13749</v>
      </c>
      <c r="H663">
        <v>2014</v>
      </c>
      <c r="I663" t="s">
        <v>13750</v>
      </c>
      <c r="J663" t="s">
        <v>102</v>
      </c>
    </row>
    <row r="664" spans="1:13">
      <c r="A664">
        <f t="shared" si="10"/>
        <v>662</v>
      </c>
      <c r="B664" t="s">
        <v>59</v>
      </c>
      <c r="C664">
        <f>VLOOKUP(B664,[2]Sheet2!A$1:B$100,2,FALSE)</f>
        <v>67</v>
      </c>
      <c r="D664" t="s">
        <v>13751</v>
      </c>
      <c r="E664" t="s">
        <v>13752</v>
      </c>
      <c r="F664" t="s">
        <v>13753</v>
      </c>
      <c r="H664">
        <v>2014</v>
      </c>
      <c r="I664" t="s">
        <v>4683</v>
      </c>
      <c r="J664" t="s">
        <v>119</v>
      </c>
      <c r="M664" t="s">
        <v>4501</v>
      </c>
    </row>
    <row r="665" spans="1:13">
      <c r="A665">
        <f t="shared" si="10"/>
        <v>663</v>
      </c>
      <c r="B665" t="s">
        <v>59</v>
      </c>
      <c r="C665">
        <f>VLOOKUP(B665,[2]Sheet2!A$1:B$100,2,FALSE)</f>
        <v>67</v>
      </c>
      <c r="D665" t="s">
        <v>13754</v>
      </c>
      <c r="F665" t="s">
        <v>13755</v>
      </c>
      <c r="H665">
        <v>2012</v>
      </c>
      <c r="I665" t="s">
        <v>13756</v>
      </c>
      <c r="J665" t="s">
        <v>4626</v>
      </c>
      <c r="M665" t="s">
        <v>34</v>
      </c>
    </row>
    <row r="666" spans="1:13">
      <c r="A666">
        <f t="shared" si="10"/>
        <v>664</v>
      </c>
      <c r="B666" t="s">
        <v>59</v>
      </c>
      <c r="C666">
        <f>VLOOKUP(B666,[2]Sheet2!A$1:B$100,2,FALSE)</f>
        <v>67</v>
      </c>
      <c r="D666" t="s">
        <v>13757</v>
      </c>
      <c r="F666" t="s">
        <v>13758</v>
      </c>
      <c r="G666" t="s">
        <v>13759</v>
      </c>
      <c r="H666">
        <v>2000</v>
      </c>
      <c r="I666" t="s">
        <v>13760</v>
      </c>
      <c r="J666" t="s">
        <v>22</v>
      </c>
      <c r="M666" t="s">
        <v>34</v>
      </c>
    </row>
    <row r="667" spans="1:13">
      <c r="A667">
        <f t="shared" si="10"/>
        <v>665</v>
      </c>
      <c r="B667" t="s">
        <v>59</v>
      </c>
      <c r="C667">
        <f>VLOOKUP(B667,[2]Sheet2!A$1:B$100,2,FALSE)</f>
        <v>67</v>
      </c>
      <c r="D667" t="s">
        <v>13761</v>
      </c>
      <c r="E667" t="s">
        <v>13762</v>
      </c>
      <c r="F667" t="s">
        <v>13725</v>
      </c>
      <c r="G667" t="s">
        <v>13456</v>
      </c>
      <c r="H667">
        <v>1990</v>
      </c>
      <c r="I667" t="s">
        <v>1466</v>
      </c>
      <c r="J667" t="s">
        <v>22</v>
      </c>
    </row>
    <row r="668" spans="1:13">
      <c r="A668">
        <f t="shared" si="10"/>
        <v>666</v>
      </c>
      <c r="B668" t="s">
        <v>59</v>
      </c>
      <c r="C668">
        <f>VLOOKUP(B668,[2]Sheet2!A$1:B$100,2,FALSE)</f>
        <v>67</v>
      </c>
      <c r="D668" t="s">
        <v>13763</v>
      </c>
      <c r="J668" t="s">
        <v>102</v>
      </c>
      <c r="M668" t="s">
        <v>34</v>
      </c>
    </row>
    <row r="669" spans="1:13">
      <c r="A669">
        <f t="shared" si="10"/>
        <v>667</v>
      </c>
      <c r="B669" t="s">
        <v>59</v>
      </c>
      <c r="C669">
        <f>VLOOKUP(B669,[2]Sheet2!A$1:B$100,2,FALSE)</f>
        <v>67</v>
      </c>
      <c r="D669" t="s">
        <v>13764</v>
      </c>
      <c r="E669" t="s">
        <v>13765</v>
      </c>
      <c r="F669" t="s">
        <v>9660</v>
      </c>
      <c r="G669" t="s">
        <v>9661</v>
      </c>
      <c r="H669">
        <v>2003</v>
      </c>
      <c r="I669" t="s">
        <v>5467</v>
      </c>
      <c r="J669" t="s">
        <v>22</v>
      </c>
    </row>
    <row r="670" spans="1:13">
      <c r="A670">
        <f t="shared" si="10"/>
        <v>668</v>
      </c>
      <c r="B670" t="s">
        <v>59</v>
      </c>
      <c r="C670">
        <f>VLOOKUP(B670,[2]Sheet2!A$1:B$100,2,FALSE)</f>
        <v>67</v>
      </c>
      <c r="D670" t="s">
        <v>13766</v>
      </c>
      <c r="J670" t="s">
        <v>102</v>
      </c>
      <c r="M670" t="s">
        <v>34</v>
      </c>
    </row>
    <row r="671" spans="1:13">
      <c r="A671">
        <f t="shared" si="10"/>
        <v>669</v>
      </c>
      <c r="B671" t="s">
        <v>59</v>
      </c>
      <c r="C671">
        <f>VLOOKUP(B671,[2]Sheet2!A$1:B$100,2,FALSE)</f>
        <v>67</v>
      </c>
      <c r="D671" t="s">
        <v>13767</v>
      </c>
      <c r="E671" t="s">
        <v>13768</v>
      </c>
      <c r="F671" t="s">
        <v>13769</v>
      </c>
      <c r="G671" t="s">
        <v>13770</v>
      </c>
      <c r="H671" t="s">
        <v>13771</v>
      </c>
      <c r="I671" t="s">
        <v>13772</v>
      </c>
      <c r="J671" t="s">
        <v>22</v>
      </c>
      <c r="L671" t="s">
        <v>13768</v>
      </c>
      <c r="M671" t="s">
        <v>24</v>
      </c>
    </row>
    <row r="672" spans="1:13">
      <c r="A672">
        <f t="shared" si="10"/>
        <v>670</v>
      </c>
      <c r="B672" t="s">
        <v>59</v>
      </c>
      <c r="C672">
        <f>VLOOKUP(B672,[2]Sheet2!A$1:B$100,2,FALSE)</f>
        <v>67</v>
      </c>
      <c r="D672" t="s">
        <v>13773</v>
      </c>
      <c r="E672" t="s">
        <v>13774</v>
      </c>
      <c r="F672" t="s">
        <v>13775</v>
      </c>
      <c r="G672" t="s">
        <v>13776</v>
      </c>
      <c r="H672">
        <v>2012</v>
      </c>
      <c r="I672" t="s">
        <v>1466</v>
      </c>
      <c r="J672" t="s">
        <v>22</v>
      </c>
    </row>
    <row r="673" spans="1:13">
      <c r="A673">
        <f t="shared" si="10"/>
        <v>671</v>
      </c>
      <c r="B673" t="s">
        <v>386</v>
      </c>
      <c r="C673">
        <f>VLOOKUP(B673,[2]Sheet2!A$1:B$100,2,FALSE)</f>
        <v>68</v>
      </c>
      <c r="D673" t="s">
        <v>13777</v>
      </c>
      <c r="E673" t="s">
        <v>13778</v>
      </c>
      <c r="F673" t="s">
        <v>13779</v>
      </c>
      <c r="G673" t="s">
        <v>13780</v>
      </c>
      <c r="H673">
        <v>2011</v>
      </c>
      <c r="I673" t="s">
        <v>4716</v>
      </c>
      <c r="J673" t="s">
        <v>167</v>
      </c>
    </row>
    <row r="674" spans="1:13">
      <c r="A674">
        <f t="shared" si="10"/>
        <v>672</v>
      </c>
      <c r="B674" t="s">
        <v>386</v>
      </c>
      <c r="C674">
        <f>VLOOKUP(B674,[2]Sheet2!A$1:B$100,2,FALSE)</f>
        <v>68</v>
      </c>
      <c r="D674" t="s">
        <v>13781</v>
      </c>
      <c r="J674" t="s">
        <v>102</v>
      </c>
      <c r="M674" t="s">
        <v>34</v>
      </c>
    </row>
    <row r="675" spans="1:13">
      <c r="A675">
        <f t="shared" si="10"/>
        <v>673</v>
      </c>
      <c r="B675" t="s">
        <v>386</v>
      </c>
      <c r="C675">
        <f>VLOOKUP(B675,[2]Sheet2!A$1:B$100,2,FALSE)</f>
        <v>68</v>
      </c>
      <c r="D675" t="s">
        <v>13782</v>
      </c>
      <c r="E675" t="s">
        <v>13783</v>
      </c>
      <c r="F675" t="s">
        <v>13784</v>
      </c>
      <c r="H675">
        <v>2012</v>
      </c>
      <c r="I675" t="s">
        <v>13785</v>
      </c>
      <c r="J675" t="s">
        <v>102</v>
      </c>
      <c r="L675" t="s">
        <v>13783</v>
      </c>
      <c r="M675" t="s">
        <v>24</v>
      </c>
    </row>
    <row r="676" spans="1:13">
      <c r="A676">
        <f t="shared" si="10"/>
        <v>674</v>
      </c>
      <c r="B676" t="s">
        <v>386</v>
      </c>
      <c r="C676">
        <f>VLOOKUP(B676,[2]Sheet2!A$1:B$100,2,FALSE)</f>
        <v>68</v>
      </c>
      <c r="D676" t="s">
        <v>13786</v>
      </c>
      <c r="E676" t="s">
        <v>13787</v>
      </c>
      <c r="F676" t="s">
        <v>13788</v>
      </c>
      <c r="H676">
        <v>2014</v>
      </c>
      <c r="I676" t="s">
        <v>12009</v>
      </c>
      <c r="J676" t="s">
        <v>102</v>
      </c>
      <c r="L676" t="s">
        <v>13787</v>
      </c>
      <c r="M676" t="s">
        <v>24</v>
      </c>
    </row>
    <row r="677" spans="1:13">
      <c r="A677">
        <f t="shared" si="10"/>
        <v>675</v>
      </c>
      <c r="B677" t="s">
        <v>386</v>
      </c>
      <c r="C677">
        <f>VLOOKUP(B677,[2]Sheet2!A$1:B$100,2,FALSE)</f>
        <v>68</v>
      </c>
      <c r="D677" t="s">
        <v>13789</v>
      </c>
      <c r="E677" t="s">
        <v>13790</v>
      </c>
      <c r="F677" t="s">
        <v>13791</v>
      </c>
      <c r="G677" t="s">
        <v>13792</v>
      </c>
      <c r="H677">
        <v>1983</v>
      </c>
      <c r="I677" t="s">
        <v>4686</v>
      </c>
      <c r="J677" t="s">
        <v>22</v>
      </c>
      <c r="M677" t="s">
        <v>34</v>
      </c>
    </row>
    <row r="678" spans="1:13">
      <c r="A678">
        <f t="shared" si="10"/>
        <v>676</v>
      </c>
      <c r="B678" t="s">
        <v>386</v>
      </c>
      <c r="C678">
        <f>VLOOKUP(B678,[2]Sheet2!A$1:B$100,2,FALSE)</f>
        <v>68</v>
      </c>
      <c r="D678" t="s">
        <v>13793</v>
      </c>
      <c r="E678" t="s">
        <v>13794</v>
      </c>
      <c r="F678" t="s">
        <v>13795</v>
      </c>
      <c r="G678" t="s">
        <v>13796</v>
      </c>
      <c r="H678">
        <v>2011</v>
      </c>
      <c r="I678" t="s">
        <v>4729</v>
      </c>
      <c r="J678" t="s">
        <v>22</v>
      </c>
    </row>
    <row r="679" spans="1:13">
      <c r="A679">
        <f t="shared" si="10"/>
        <v>677</v>
      </c>
      <c r="B679" t="s">
        <v>386</v>
      </c>
      <c r="C679">
        <f>VLOOKUP(B679,[2]Sheet2!A$1:B$100,2,FALSE)</f>
        <v>68</v>
      </c>
      <c r="D679" t="s">
        <v>13797</v>
      </c>
      <c r="E679" t="s">
        <v>13798</v>
      </c>
      <c r="F679" t="s">
        <v>13799</v>
      </c>
      <c r="G679" t="s">
        <v>13800</v>
      </c>
      <c r="H679">
        <v>2000</v>
      </c>
      <c r="I679" t="s">
        <v>4686</v>
      </c>
      <c r="J679" t="s">
        <v>22</v>
      </c>
    </row>
    <row r="680" spans="1:13">
      <c r="A680">
        <f t="shared" si="10"/>
        <v>678</v>
      </c>
      <c r="B680" t="s">
        <v>386</v>
      </c>
      <c r="C680">
        <f>VLOOKUP(B680,[2]Sheet2!A$1:B$100,2,FALSE)</f>
        <v>68</v>
      </c>
      <c r="D680" t="s">
        <v>13801</v>
      </c>
      <c r="E680" t="s">
        <v>13802</v>
      </c>
      <c r="F680" t="s">
        <v>13803</v>
      </c>
      <c r="H680">
        <v>1987</v>
      </c>
      <c r="I680" t="s">
        <v>4686</v>
      </c>
      <c r="J680" t="s">
        <v>167</v>
      </c>
      <c r="M680" t="s">
        <v>34</v>
      </c>
    </row>
    <row r="681" spans="1:13">
      <c r="A681">
        <f t="shared" si="10"/>
        <v>679</v>
      </c>
      <c r="B681" t="s">
        <v>386</v>
      </c>
      <c r="C681">
        <f>VLOOKUP(B681,[2]Sheet2!A$1:B$100,2,FALSE)</f>
        <v>68</v>
      </c>
      <c r="D681" t="s">
        <v>13804</v>
      </c>
      <c r="E681" t="s">
        <v>13805</v>
      </c>
      <c r="F681" t="s">
        <v>13806</v>
      </c>
      <c r="G681" t="s">
        <v>13807</v>
      </c>
      <c r="H681">
        <v>2013</v>
      </c>
      <c r="I681" t="s">
        <v>4683</v>
      </c>
      <c r="J681" t="s">
        <v>119</v>
      </c>
      <c r="L681" t="s">
        <v>13805</v>
      </c>
      <c r="M681" t="s">
        <v>1717</v>
      </c>
    </row>
    <row r="682" spans="1:13">
      <c r="A682">
        <f t="shared" si="10"/>
        <v>680</v>
      </c>
      <c r="B682" t="s">
        <v>386</v>
      </c>
      <c r="C682">
        <f>VLOOKUP(B682,[2]Sheet2!A$1:B$100,2,FALSE)</f>
        <v>68</v>
      </c>
      <c r="D682" t="s">
        <v>13808</v>
      </c>
      <c r="E682" t="s">
        <v>13809</v>
      </c>
      <c r="F682" t="s">
        <v>13810</v>
      </c>
      <c r="H682">
        <v>2010</v>
      </c>
      <c r="I682" t="s">
        <v>13811</v>
      </c>
      <c r="J682" t="s">
        <v>22</v>
      </c>
      <c r="L682" t="s">
        <v>13812</v>
      </c>
      <c r="M682" t="s">
        <v>34</v>
      </c>
    </row>
    <row r="683" spans="1:13">
      <c r="A683">
        <f t="shared" si="10"/>
        <v>681</v>
      </c>
      <c r="B683" t="s">
        <v>775</v>
      </c>
      <c r="C683">
        <f>VLOOKUP(B683,[2]Sheet2!A$1:B$100,2,FALSE)</f>
        <v>69</v>
      </c>
      <c r="D683" t="s">
        <v>13813</v>
      </c>
      <c r="E683" t="s">
        <v>13814</v>
      </c>
      <c r="F683" t="s">
        <v>13815</v>
      </c>
      <c r="G683" t="s">
        <v>13816</v>
      </c>
      <c r="H683">
        <v>2014</v>
      </c>
      <c r="I683" t="s">
        <v>535</v>
      </c>
      <c r="J683" t="s">
        <v>22</v>
      </c>
    </row>
    <row r="684" spans="1:13">
      <c r="A684">
        <f t="shared" si="10"/>
        <v>682</v>
      </c>
      <c r="B684" t="s">
        <v>775</v>
      </c>
      <c r="C684">
        <f>VLOOKUP(B684,[2]Sheet2!A$1:B$100,2,FALSE)</f>
        <v>69</v>
      </c>
      <c r="D684" t="s">
        <v>13817</v>
      </c>
      <c r="E684" t="s">
        <v>13818</v>
      </c>
      <c r="F684" t="s">
        <v>13819</v>
      </c>
      <c r="H684">
        <v>1984</v>
      </c>
      <c r="I684" t="s">
        <v>12010</v>
      </c>
      <c r="J684" t="s">
        <v>102</v>
      </c>
      <c r="M684" t="s">
        <v>34</v>
      </c>
    </row>
    <row r="685" spans="1:13">
      <c r="A685">
        <f t="shared" si="10"/>
        <v>683</v>
      </c>
      <c r="B685" t="s">
        <v>775</v>
      </c>
      <c r="C685">
        <f>VLOOKUP(B685,[2]Sheet2!A$1:B$100,2,FALSE)</f>
        <v>69</v>
      </c>
      <c r="D685" t="s">
        <v>13820</v>
      </c>
      <c r="F685" t="s">
        <v>13821</v>
      </c>
      <c r="G685" t="s">
        <v>13822</v>
      </c>
      <c r="H685">
        <v>1997</v>
      </c>
      <c r="I685" t="s">
        <v>97</v>
      </c>
      <c r="J685" t="s">
        <v>22</v>
      </c>
      <c r="M685" t="s">
        <v>34</v>
      </c>
    </row>
    <row r="686" spans="1:13">
      <c r="A686">
        <f t="shared" si="10"/>
        <v>684</v>
      </c>
      <c r="B686" t="s">
        <v>775</v>
      </c>
      <c r="C686">
        <f>VLOOKUP(B686,[2]Sheet2!A$1:B$100,2,FALSE)</f>
        <v>69</v>
      </c>
      <c r="D686" t="s">
        <v>13823</v>
      </c>
      <c r="E686" t="s">
        <v>13824</v>
      </c>
      <c r="F686" t="s">
        <v>13825</v>
      </c>
      <c r="G686" t="s">
        <v>13826</v>
      </c>
      <c r="H686">
        <v>1990</v>
      </c>
      <c r="I686" t="s">
        <v>1466</v>
      </c>
      <c r="J686" t="s">
        <v>22</v>
      </c>
    </row>
    <row r="687" spans="1:13">
      <c r="A687">
        <f t="shared" si="10"/>
        <v>685</v>
      </c>
      <c r="B687" t="s">
        <v>775</v>
      </c>
      <c r="C687">
        <f>VLOOKUP(B687,[2]Sheet2!A$1:B$100,2,FALSE)</f>
        <v>69</v>
      </c>
      <c r="D687" t="s">
        <v>13827</v>
      </c>
      <c r="E687" t="s">
        <v>13828</v>
      </c>
      <c r="F687" t="s">
        <v>13829</v>
      </c>
      <c r="G687" t="s">
        <v>13830</v>
      </c>
      <c r="H687">
        <v>2013</v>
      </c>
      <c r="I687" t="s">
        <v>97</v>
      </c>
      <c r="J687" t="s">
        <v>22</v>
      </c>
      <c r="L687" t="s">
        <v>13828</v>
      </c>
      <c r="M687" t="s">
        <v>1717</v>
      </c>
    </row>
    <row r="688" spans="1:13">
      <c r="A688">
        <f t="shared" si="10"/>
        <v>686</v>
      </c>
      <c r="B688" t="s">
        <v>775</v>
      </c>
      <c r="C688">
        <f>VLOOKUP(B688,[2]Sheet2!A$1:B$100,2,FALSE)</f>
        <v>69</v>
      </c>
      <c r="D688" t="s">
        <v>13831</v>
      </c>
      <c r="E688" t="s">
        <v>13832</v>
      </c>
      <c r="F688" t="s">
        <v>12252</v>
      </c>
      <c r="H688">
        <v>1976</v>
      </c>
      <c r="I688" t="s">
        <v>4686</v>
      </c>
      <c r="J688" t="s">
        <v>22</v>
      </c>
      <c r="M688" t="s">
        <v>34</v>
      </c>
    </row>
    <row r="689" spans="1:13">
      <c r="A689">
        <f t="shared" si="10"/>
        <v>687</v>
      </c>
      <c r="B689" t="s">
        <v>775</v>
      </c>
      <c r="C689">
        <f>VLOOKUP(B689,[2]Sheet2!A$1:B$100,2,FALSE)</f>
        <v>69</v>
      </c>
      <c r="D689" t="s">
        <v>13833</v>
      </c>
      <c r="E689" t="s">
        <v>13834</v>
      </c>
      <c r="F689" t="s">
        <v>13835</v>
      </c>
      <c r="G689" t="s">
        <v>13836</v>
      </c>
      <c r="H689">
        <v>1975</v>
      </c>
      <c r="I689" t="s">
        <v>1466</v>
      </c>
      <c r="J689" t="s">
        <v>22</v>
      </c>
    </row>
    <row r="690" spans="1:13">
      <c r="A690">
        <f t="shared" si="10"/>
        <v>688</v>
      </c>
      <c r="B690" t="s">
        <v>775</v>
      </c>
      <c r="C690">
        <f>VLOOKUP(B690,[2]Sheet2!A$1:B$100,2,FALSE)</f>
        <v>69</v>
      </c>
      <c r="D690" t="s">
        <v>13837</v>
      </c>
      <c r="E690" t="s">
        <v>13838</v>
      </c>
      <c r="F690" t="s">
        <v>13839</v>
      </c>
      <c r="G690" t="s">
        <v>13840</v>
      </c>
      <c r="H690">
        <v>1977</v>
      </c>
      <c r="I690" t="s">
        <v>4686</v>
      </c>
      <c r="J690" t="s">
        <v>102</v>
      </c>
      <c r="M690" t="s">
        <v>34</v>
      </c>
    </row>
    <row r="691" spans="1:13">
      <c r="A691">
        <f t="shared" si="10"/>
        <v>689</v>
      </c>
      <c r="B691" t="s">
        <v>775</v>
      </c>
      <c r="C691">
        <f>VLOOKUP(B691,[2]Sheet2!A$1:B$100,2,FALSE)</f>
        <v>69</v>
      </c>
      <c r="D691" t="s">
        <v>13841</v>
      </c>
      <c r="F691" t="s">
        <v>13842</v>
      </c>
      <c r="H691">
        <v>1982</v>
      </c>
      <c r="I691" t="s">
        <v>13843</v>
      </c>
      <c r="J691" t="s">
        <v>4626</v>
      </c>
      <c r="M691" t="s">
        <v>34</v>
      </c>
    </row>
    <row r="692" spans="1:13">
      <c r="A692">
        <f t="shared" si="10"/>
        <v>690</v>
      </c>
      <c r="B692" t="s">
        <v>775</v>
      </c>
      <c r="C692">
        <f>VLOOKUP(B692,[2]Sheet2!A$1:B$100,2,FALSE)</f>
        <v>69</v>
      </c>
      <c r="D692" t="s">
        <v>13844</v>
      </c>
      <c r="E692" t="s">
        <v>13845</v>
      </c>
      <c r="F692" t="s">
        <v>13846</v>
      </c>
      <c r="J692" t="s">
        <v>22</v>
      </c>
      <c r="L692" t="s">
        <v>13845</v>
      </c>
      <c r="M692" t="s">
        <v>24</v>
      </c>
    </row>
    <row r="693" spans="1:13">
      <c r="A693">
        <f t="shared" si="10"/>
        <v>691</v>
      </c>
      <c r="B693" t="s">
        <v>130</v>
      </c>
      <c r="C693">
        <f>VLOOKUP(B693,[2]Sheet2!A$1:B$100,2,FALSE)</f>
        <v>70</v>
      </c>
      <c r="D693" t="s">
        <v>13847</v>
      </c>
      <c r="E693" t="s">
        <v>13848</v>
      </c>
      <c r="F693" t="s">
        <v>13849</v>
      </c>
      <c r="G693" t="s">
        <v>8713</v>
      </c>
      <c r="H693">
        <v>2014</v>
      </c>
      <c r="I693" t="s">
        <v>1466</v>
      </c>
      <c r="J693" t="s">
        <v>22</v>
      </c>
    </row>
    <row r="694" spans="1:13">
      <c r="A694">
        <f t="shared" si="10"/>
        <v>692</v>
      </c>
      <c r="B694" t="s">
        <v>130</v>
      </c>
      <c r="C694">
        <f>VLOOKUP(B694,[2]Sheet2!A$1:B$100,2,FALSE)</f>
        <v>70</v>
      </c>
      <c r="D694" t="s">
        <v>13850</v>
      </c>
      <c r="E694" t="s">
        <v>13851</v>
      </c>
      <c r="F694" t="s">
        <v>13852</v>
      </c>
      <c r="G694" t="s">
        <v>5937</v>
      </c>
      <c r="H694">
        <v>2010</v>
      </c>
      <c r="I694" t="s">
        <v>5413</v>
      </c>
      <c r="J694" t="s">
        <v>102</v>
      </c>
    </row>
    <row r="695" spans="1:13">
      <c r="A695">
        <f t="shared" si="10"/>
        <v>693</v>
      </c>
      <c r="B695" t="s">
        <v>130</v>
      </c>
      <c r="C695">
        <f>VLOOKUP(B695,[2]Sheet2!A$1:B$100,2,FALSE)</f>
        <v>70</v>
      </c>
      <c r="D695" t="s">
        <v>13853</v>
      </c>
      <c r="F695" t="s">
        <v>13854</v>
      </c>
      <c r="G695" t="s">
        <v>13855</v>
      </c>
      <c r="H695">
        <v>2010</v>
      </c>
      <c r="I695" t="s">
        <v>13856</v>
      </c>
      <c r="J695" t="s">
        <v>22</v>
      </c>
      <c r="M695" t="s">
        <v>34</v>
      </c>
    </row>
    <row r="696" spans="1:13">
      <c r="A696">
        <f t="shared" si="10"/>
        <v>694</v>
      </c>
      <c r="B696" t="s">
        <v>130</v>
      </c>
      <c r="C696">
        <f>VLOOKUP(B696,[2]Sheet2!A$1:B$100,2,FALSE)</f>
        <v>70</v>
      </c>
      <c r="D696" t="s">
        <v>13857</v>
      </c>
      <c r="E696" t="s">
        <v>13858</v>
      </c>
      <c r="F696" t="s">
        <v>13859</v>
      </c>
      <c r="H696">
        <v>2012</v>
      </c>
      <c r="I696" t="s">
        <v>13860</v>
      </c>
      <c r="J696" t="s">
        <v>22</v>
      </c>
      <c r="L696" t="s">
        <v>13861</v>
      </c>
    </row>
    <row r="697" spans="1:13">
      <c r="A697">
        <f t="shared" si="10"/>
        <v>695</v>
      </c>
      <c r="B697" t="s">
        <v>130</v>
      </c>
      <c r="C697">
        <f>VLOOKUP(B697,[2]Sheet2!A$1:B$100,2,FALSE)</f>
        <v>70</v>
      </c>
      <c r="D697" t="s">
        <v>13862</v>
      </c>
      <c r="E697" t="s">
        <v>13863</v>
      </c>
      <c r="F697" t="s">
        <v>12880</v>
      </c>
      <c r="G697" t="s">
        <v>12881</v>
      </c>
      <c r="H697">
        <v>1993</v>
      </c>
      <c r="I697" t="s">
        <v>5461</v>
      </c>
      <c r="J697" t="s">
        <v>22</v>
      </c>
    </row>
    <row r="698" spans="1:13">
      <c r="A698">
        <f t="shared" si="10"/>
        <v>696</v>
      </c>
      <c r="B698" t="s">
        <v>130</v>
      </c>
      <c r="C698">
        <f>VLOOKUP(B698,[2]Sheet2!A$1:B$100,2,FALSE)</f>
        <v>70</v>
      </c>
      <c r="D698" t="s">
        <v>13864</v>
      </c>
      <c r="E698" t="s">
        <v>13865</v>
      </c>
      <c r="F698" t="s">
        <v>13866</v>
      </c>
      <c r="H698">
        <v>1985</v>
      </c>
      <c r="I698" t="s">
        <v>12010</v>
      </c>
      <c r="J698" t="s">
        <v>102</v>
      </c>
      <c r="M698" t="s">
        <v>34</v>
      </c>
    </row>
    <row r="699" spans="1:13">
      <c r="A699">
        <f t="shared" si="10"/>
        <v>697</v>
      </c>
      <c r="B699" t="s">
        <v>130</v>
      </c>
      <c r="C699">
        <f>VLOOKUP(B699,[2]Sheet2!A$1:B$100,2,FALSE)</f>
        <v>70</v>
      </c>
      <c r="D699" t="s">
        <v>13867</v>
      </c>
      <c r="E699" t="s">
        <v>13868</v>
      </c>
      <c r="F699" t="s">
        <v>13869</v>
      </c>
      <c r="H699">
        <v>1984</v>
      </c>
      <c r="I699" t="s">
        <v>4686</v>
      </c>
      <c r="J699" t="s">
        <v>102</v>
      </c>
      <c r="M699" t="s">
        <v>34</v>
      </c>
    </row>
    <row r="700" spans="1:13">
      <c r="A700">
        <f t="shared" si="10"/>
        <v>698</v>
      </c>
      <c r="B700" t="s">
        <v>130</v>
      </c>
      <c r="C700">
        <f>VLOOKUP(B700,[2]Sheet2!A$1:B$100,2,FALSE)</f>
        <v>70</v>
      </c>
      <c r="D700" t="s">
        <v>13870</v>
      </c>
      <c r="E700" t="s">
        <v>13871</v>
      </c>
      <c r="F700" t="s">
        <v>13872</v>
      </c>
      <c r="G700" t="s">
        <v>9909</v>
      </c>
      <c r="H700">
        <v>2014</v>
      </c>
      <c r="I700" t="s">
        <v>13041</v>
      </c>
      <c r="J700" t="s">
        <v>22</v>
      </c>
      <c r="L700" t="s">
        <v>13871</v>
      </c>
      <c r="M700" t="s">
        <v>1717</v>
      </c>
    </row>
    <row r="701" spans="1:13">
      <c r="A701">
        <f t="shared" si="10"/>
        <v>699</v>
      </c>
      <c r="B701" t="s">
        <v>130</v>
      </c>
      <c r="C701">
        <f>VLOOKUP(B701,[2]Sheet2!A$1:B$100,2,FALSE)</f>
        <v>70</v>
      </c>
      <c r="D701" t="s">
        <v>13873</v>
      </c>
      <c r="E701" t="s">
        <v>13874</v>
      </c>
      <c r="F701" t="s">
        <v>13875</v>
      </c>
      <c r="G701" t="s">
        <v>13876</v>
      </c>
      <c r="H701">
        <v>2006</v>
      </c>
      <c r="I701" t="s">
        <v>5913</v>
      </c>
      <c r="J701" t="s">
        <v>22</v>
      </c>
    </row>
    <row r="702" spans="1:13">
      <c r="A702">
        <f t="shared" si="10"/>
        <v>700</v>
      </c>
      <c r="B702" t="s">
        <v>130</v>
      </c>
      <c r="C702">
        <f>VLOOKUP(B702,[2]Sheet2!A$1:B$100,2,FALSE)</f>
        <v>70</v>
      </c>
      <c r="D702" t="s">
        <v>13877</v>
      </c>
      <c r="E702" t="s">
        <v>13878</v>
      </c>
      <c r="F702" t="s">
        <v>13879</v>
      </c>
      <c r="G702" t="s">
        <v>13880</v>
      </c>
      <c r="H702">
        <v>2014</v>
      </c>
      <c r="I702" t="s">
        <v>863</v>
      </c>
      <c r="J702" t="s">
        <v>22</v>
      </c>
    </row>
    <row r="703" spans="1:13">
      <c r="A703">
        <f t="shared" si="10"/>
        <v>701</v>
      </c>
      <c r="B703" t="s">
        <v>363</v>
      </c>
      <c r="C703">
        <f>VLOOKUP(B703,[2]Sheet2!A$1:B$100,2,FALSE)</f>
        <v>71</v>
      </c>
      <c r="D703" t="s">
        <v>13881</v>
      </c>
      <c r="E703" t="s">
        <v>13882</v>
      </c>
      <c r="F703" t="s">
        <v>13883</v>
      </c>
      <c r="G703" t="s">
        <v>13884</v>
      </c>
      <c r="H703">
        <v>2013</v>
      </c>
      <c r="I703" t="s">
        <v>4862</v>
      </c>
      <c r="J703" t="s">
        <v>4344</v>
      </c>
    </row>
    <row r="704" spans="1:13">
      <c r="A704">
        <f t="shared" si="10"/>
        <v>702</v>
      </c>
      <c r="B704" t="s">
        <v>363</v>
      </c>
      <c r="C704">
        <f>VLOOKUP(B704,[2]Sheet2!A$1:B$100,2,FALSE)</f>
        <v>71</v>
      </c>
      <c r="D704" t="s">
        <v>13885</v>
      </c>
      <c r="E704" t="s">
        <v>13886</v>
      </c>
      <c r="F704" t="s">
        <v>13887</v>
      </c>
      <c r="H704">
        <v>2007</v>
      </c>
      <c r="I704" t="s">
        <v>4686</v>
      </c>
      <c r="J704" t="s">
        <v>102</v>
      </c>
      <c r="M704" t="s">
        <v>34</v>
      </c>
    </row>
    <row r="705" spans="1:13">
      <c r="A705">
        <f t="shared" si="10"/>
        <v>703</v>
      </c>
      <c r="B705" t="s">
        <v>363</v>
      </c>
      <c r="C705">
        <f>VLOOKUP(B705,[2]Sheet2!A$1:B$100,2,FALSE)</f>
        <v>71</v>
      </c>
      <c r="D705" t="s">
        <v>13888</v>
      </c>
      <c r="E705" t="s">
        <v>13889</v>
      </c>
      <c r="F705" t="s">
        <v>13890</v>
      </c>
      <c r="G705" t="s">
        <v>13891</v>
      </c>
      <c r="H705">
        <v>2013</v>
      </c>
      <c r="I705" t="s">
        <v>535</v>
      </c>
      <c r="J705" t="s">
        <v>22</v>
      </c>
      <c r="K705">
        <v>1</v>
      </c>
      <c r="L705" t="s">
        <v>13892</v>
      </c>
    </row>
    <row r="706" spans="1:13">
      <c r="A706">
        <f t="shared" si="10"/>
        <v>704</v>
      </c>
      <c r="B706" t="s">
        <v>363</v>
      </c>
      <c r="C706">
        <f>VLOOKUP(B706,[2]Sheet2!A$1:B$100,2,FALSE)</f>
        <v>71</v>
      </c>
      <c r="D706" t="s">
        <v>13893</v>
      </c>
      <c r="E706" t="s">
        <v>13894</v>
      </c>
      <c r="F706" t="s">
        <v>13606</v>
      </c>
      <c r="G706" t="s">
        <v>13895</v>
      </c>
      <c r="H706">
        <v>2002</v>
      </c>
      <c r="I706" t="s">
        <v>13896</v>
      </c>
      <c r="J706" t="s">
        <v>22</v>
      </c>
    </row>
    <row r="707" spans="1:13">
      <c r="A707">
        <f t="shared" si="10"/>
        <v>705</v>
      </c>
      <c r="B707" t="s">
        <v>363</v>
      </c>
      <c r="C707">
        <f>VLOOKUP(B707,[2]Sheet2!A$1:B$100,2,FALSE)</f>
        <v>71</v>
      </c>
      <c r="D707" t="s">
        <v>13897</v>
      </c>
      <c r="E707" t="s">
        <v>13898</v>
      </c>
      <c r="F707" t="s">
        <v>13899</v>
      </c>
      <c r="G707" t="s">
        <v>13900</v>
      </c>
      <c r="H707">
        <v>2003</v>
      </c>
      <c r="I707" t="s">
        <v>1466</v>
      </c>
      <c r="J707" t="s">
        <v>22</v>
      </c>
    </row>
    <row r="708" spans="1:13">
      <c r="A708">
        <f t="shared" si="10"/>
        <v>706</v>
      </c>
      <c r="B708" t="s">
        <v>363</v>
      </c>
      <c r="C708">
        <f>VLOOKUP(B708,[2]Sheet2!A$1:B$100,2,FALSE)</f>
        <v>71</v>
      </c>
      <c r="D708" t="s">
        <v>13901</v>
      </c>
      <c r="E708" t="s">
        <v>13902</v>
      </c>
      <c r="F708" t="s">
        <v>13903</v>
      </c>
      <c r="G708" t="s">
        <v>13904</v>
      </c>
      <c r="H708">
        <v>1975</v>
      </c>
      <c r="I708" t="s">
        <v>4686</v>
      </c>
      <c r="J708" t="s">
        <v>4645</v>
      </c>
      <c r="M708" t="s">
        <v>34</v>
      </c>
    </row>
    <row r="709" spans="1:13">
      <c r="A709">
        <f t="shared" ref="A709:A772" si="11">A708+1</f>
        <v>707</v>
      </c>
      <c r="B709" t="s">
        <v>363</v>
      </c>
      <c r="C709">
        <f>VLOOKUP(B709,[2]Sheet2!A$1:B$100,2,FALSE)</f>
        <v>71</v>
      </c>
      <c r="D709" t="s">
        <v>13905</v>
      </c>
      <c r="E709" t="s">
        <v>13906</v>
      </c>
      <c r="F709" t="s">
        <v>13907</v>
      </c>
      <c r="J709" t="s">
        <v>102</v>
      </c>
      <c r="L709" t="s">
        <v>13906</v>
      </c>
      <c r="M709" t="s">
        <v>24</v>
      </c>
    </row>
    <row r="710" spans="1:13">
      <c r="A710">
        <f t="shared" si="11"/>
        <v>708</v>
      </c>
      <c r="B710" t="s">
        <v>363</v>
      </c>
      <c r="C710">
        <f>VLOOKUP(B710,[2]Sheet2!A$1:B$100,2,FALSE)</f>
        <v>71</v>
      </c>
      <c r="D710" t="s">
        <v>13908</v>
      </c>
      <c r="E710" t="s">
        <v>13909</v>
      </c>
      <c r="F710" t="s">
        <v>13491</v>
      </c>
      <c r="H710">
        <v>1982</v>
      </c>
      <c r="I710" t="s">
        <v>4686</v>
      </c>
      <c r="J710" t="s">
        <v>102</v>
      </c>
    </row>
    <row r="711" spans="1:13">
      <c r="A711">
        <f t="shared" si="11"/>
        <v>709</v>
      </c>
      <c r="B711" t="s">
        <v>363</v>
      </c>
      <c r="C711">
        <f>VLOOKUP(B711,[2]Sheet2!A$1:B$100,2,FALSE)</f>
        <v>71</v>
      </c>
      <c r="D711" t="s">
        <v>13910</v>
      </c>
      <c r="F711" t="s">
        <v>13911</v>
      </c>
      <c r="G711" t="s">
        <v>13912</v>
      </c>
      <c r="H711">
        <v>1996</v>
      </c>
      <c r="I711" t="s">
        <v>12385</v>
      </c>
      <c r="J711" t="s">
        <v>22</v>
      </c>
      <c r="M711" t="s">
        <v>34</v>
      </c>
    </row>
    <row r="712" spans="1:13">
      <c r="A712">
        <f t="shared" si="11"/>
        <v>710</v>
      </c>
      <c r="B712" t="s">
        <v>363</v>
      </c>
      <c r="C712">
        <f>VLOOKUP(B712,[2]Sheet2!A$1:B$100,2,FALSE)</f>
        <v>71</v>
      </c>
      <c r="D712" t="s">
        <v>13913</v>
      </c>
      <c r="E712" t="s">
        <v>13914</v>
      </c>
      <c r="F712" t="s">
        <v>13915</v>
      </c>
      <c r="G712" t="s">
        <v>13916</v>
      </c>
      <c r="H712" t="s">
        <v>13917</v>
      </c>
      <c r="I712" t="s">
        <v>4862</v>
      </c>
      <c r="J712" t="s">
        <v>4344</v>
      </c>
    </row>
    <row r="713" spans="1:13">
      <c r="A713">
        <f t="shared" si="11"/>
        <v>711</v>
      </c>
      <c r="B713" t="s">
        <v>65</v>
      </c>
      <c r="C713">
        <f>VLOOKUP(B713,[2]Sheet2!A$1:B$100,2,FALSE)</f>
        <v>72</v>
      </c>
      <c r="D713" t="s">
        <v>13918</v>
      </c>
      <c r="E713" t="s">
        <v>13919</v>
      </c>
      <c r="F713" t="s">
        <v>13920</v>
      </c>
      <c r="H713">
        <v>1992</v>
      </c>
      <c r="I713" t="s">
        <v>4681</v>
      </c>
      <c r="J713" t="s">
        <v>22</v>
      </c>
    </row>
    <row r="714" spans="1:13">
      <c r="A714">
        <f t="shared" si="11"/>
        <v>712</v>
      </c>
      <c r="B714" t="s">
        <v>65</v>
      </c>
      <c r="C714">
        <f>VLOOKUP(B714,[2]Sheet2!A$1:B$100,2,FALSE)</f>
        <v>72</v>
      </c>
      <c r="D714" t="s">
        <v>13921</v>
      </c>
      <c r="E714" t="s">
        <v>13922</v>
      </c>
      <c r="F714" t="s">
        <v>13923</v>
      </c>
      <c r="G714" t="s">
        <v>2573</v>
      </c>
      <c r="H714">
        <v>2014</v>
      </c>
      <c r="I714" t="s">
        <v>13924</v>
      </c>
      <c r="J714" t="s">
        <v>22</v>
      </c>
      <c r="L714" t="s">
        <v>13925</v>
      </c>
    </row>
    <row r="715" spans="1:13">
      <c r="A715">
        <f t="shared" si="11"/>
        <v>713</v>
      </c>
      <c r="B715" t="s">
        <v>65</v>
      </c>
      <c r="C715">
        <f>VLOOKUP(B715,[2]Sheet2!A$1:B$100,2,FALSE)</f>
        <v>72</v>
      </c>
      <c r="D715" t="s">
        <v>13926</v>
      </c>
      <c r="E715" t="s">
        <v>13927</v>
      </c>
      <c r="F715" t="s">
        <v>13928</v>
      </c>
      <c r="G715" t="s">
        <v>13929</v>
      </c>
      <c r="H715">
        <v>1972</v>
      </c>
      <c r="I715" t="s">
        <v>1466</v>
      </c>
      <c r="J715" t="s">
        <v>22</v>
      </c>
    </row>
    <row r="716" spans="1:13">
      <c r="A716">
        <f t="shared" si="11"/>
        <v>714</v>
      </c>
      <c r="B716" t="s">
        <v>65</v>
      </c>
      <c r="C716">
        <f>VLOOKUP(B716,[2]Sheet2!A$1:B$100,2,FALSE)</f>
        <v>72</v>
      </c>
      <c r="D716" t="s">
        <v>13930</v>
      </c>
      <c r="E716" t="s">
        <v>13931</v>
      </c>
      <c r="F716" t="s">
        <v>13932</v>
      </c>
      <c r="G716" t="s">
        <v>13933</v>
      </c>
      <c r="H716">
        <v>1998</v>
      </c>
      <c r="I716" t="s">
        <v>12004</v>
      </c>
      <c r="J716" t="s">
        <v>22</v>
      </c>
      <c r="L716" t="s">
        <v>13934</v>
      </c>
    </row>
    <row r="717" spans="1:13">
      <c r="A717">
        <f t="shared" si="11"/>
        <v>715</v>
      </c>
      <c r="B717" t="s">
        <v>65</v>
      </c>
      <c r="C717">
        <f>VLOOKUP(B717,[2]Sheet2!A$1:B$100,2,FALSE)</f>
        <v>72</v>
      </c>
      <c r="D717" t="s">
        <v>13935</v>
      </c>
      <c r="E717" t="s">
        <v>13936</v>
      </c>
      <c r="F717" t="s">
        <v>13937</v>
      </c>
      <c r="G717" t="s">
        <v>13938</v>
      </c>
      <c r="H717">
        <v>1989</v>
      </c>
      <c r="I717" t="s">
        <v>4686</v>
      </c>
      <c r="J717" t="s">
        <v>22</v>
      </c>
      <c r="M717" t="s">
        <v>34</v>
      </c>
    </row>
    <row r="718" spans="1:13">
      <c r="A718">
        <f t="shared" si="11"/>
        <v>716</v>
      </c>
      <c r="B718" t="s">
        <v>65</v>
      </c>
      <c r="C718">
        <f>VLOOKUP(B718,[2]Sheet2!A$1:B$100,2,FALSE)</f>
        <v>72</v>
      </c>
      <c r="D718" t="s">
        <v>13939</v>
      </c>
      <c r="E718" t="s">
        <v>13940</v>
      </c>
      <c r="F718" t="s">
        <v>13941</v>
      </c>
      <c r="G718" t="s">
        <v>12440</v>
      </c>
      <c r="H718">
        <v>1976</v>
      </c>
      <c r="I718" t="s">
        <v>1466</v>
      </c>
      <c r="J718" t="s">
        <v>22</v>
      </c>
      <c r="M718" t="s">
        <v>34</v>
      </c>
    </row>
    <row r="719" spans="1:13">
      <c r="A719">
        <f t="shared" si="11"/>
        <v>717</v>
      </c>
      <c r="B719" t="s">
        <v>65</v>
      </c>
      <c r="C719">
        <f>VLOOKUP(B719,[2]Sheet2!A$1:B$100,2,FALSE)</f>
        <v>72</v>
      </c>
      <c r="D719" t="s">
        <v>13942</v>
      </c>
      <c r="E719" t="s">
        <v>13943</v>
      </c>
      <c r="F719" t="s">
        <v>13944</v>
      </c>
      <c r="G719" t="s">
        <v>13945</v>
      </c>
      <c r="H719">
        <v>1994</v>
      </c>
      <c r="I719" t="s">
        <v>4686</v>
      </c>
      <c r="J719" t="s">
        <v>22</v>
      </c>
    </row>
    <row r="720" spans="1:13">
      <c r="A720">
        <f t="shared" si="11"/>
        <v>718</v>
      </c>
      <c r="B720" t="s">
        <v>65</v>
      </c>
      <c r="C720">
        <f>VLOOKUP(B720,[2]Sheet2!A$1:B$100,2,FALSE)</f>
        <v>72</v>
      </c>
      <c r="D720" t="s">
        <v>13946</v>
      </c>
      <c r="E720" t="s">
        <v>13947</v>
      </c>
      <c r="F720" t="s">
        <v>13948</v>
      </c>
      <c r="H720">
        <v>1978</v>
      </c>
      <c r="I720" t="s">
        <v>4686</v>
      </c>
      <c r="J720" t="s">
        <v>22</v>
      </c>
      <c r="M720" t="s">
        <v>34</v>
      </c>
    </row>
    <row r="721" spans="1:13">
      <c r="A721">
        <f t="shared" si="11"/>
        <v>719</v>
      </c>
      <c r="B721" t="s">
        <v>65</v>
      </c>
      <c r="C721">
        <f>VLOOKUP(B721,[2]Sheet2!A$1:B$100,2,FALSE)</f>
        <v>72</v>
      </c>
      <c r="D721" t="s">
        <v>13949</v>
      </c>
      <c r="F721" t="s">
        <v>13950</v>
      </c>
      <c r="G721" t="s">
        <v>13951</v>
      </c>
      <c r="H721">
        <v>2001</v>
      </c>
      <c r="J721" t="s">
        <v>22</v>
      </c>
      <c r="M721" t="s">
        <v>34</v>
      </c>
    </row>
    <row r="722" spans="1:13">
      <c r="A722">
        <f t="shared" si="11"/>
        <v>720</v>
      </c>
      <c r="B722" t="s">
        <v>65</v>
      </c>
      <c r="C722">
        <f>VLOOKUP(B722,[2]Sheet2!A$1:B$100,2,FALSE)</f>
        <v>72</v>
      </c>
      <c r="D722" t="s">
        <v>13952</v>
      </c>
      <c r="F722" t="s">
        <v>13953</v>
      </c>
      <c r="G722" t="s">
        <v>13954</v>
      </c>
      <c r="H722">
        <v>2012</v>
      </c>
      <c r="I722" t="s">
        <v>13955</v>
      </c>
      <c r="J722" t="s">
        <v>102</v>
      </c>
      <c r="M722" t="s">
        <v>34</v>
      </c>
    </row>
    <row r="723" spans="1:13">
      <c r="A723">
        <f t="shared" si="11"/>
        <v>721</v>
      </c>
      <c r="B723" t="s">
        <v>176</v>
      </c>
      <c r="C723">
        <f>VLOOKUP(B723,[2]Sheet2!A$1:B$100,2,FALSE)</f>
        <v>73</v>
      </c>
      <c r="D723" t="s">
        <v>13956</v>
      </c>
      <c r="E723" t="s">
        <v>13957</v>
      </c>
      <c r="F723" t="s">
        <v>1507</v>
      </c>
      <c r="G723" t="s">
        <v>3471</v>
      </c>
      <c r="H723">
        <v>2003</v>
      </c>
      <c r="I723" t="s">
        <v>1466</v>
      </c>
      <c r="J723" t="s">
        <v>22</v>
      </c>
    </row>
    <row r="724" spans="1:13">
      <c r="A724">
        <f t="shared" si="11"/>
        <v>722</v>
      </c>
      <c r="B724" t="s">
        <v>176</v>
      </c>
      <c r="C724">
        <f>VLOOKUP(B724,[2]Sheet2!A$1:B$100,2,FALSE)</f>
        <v>73</v>
      </c>
      <c r="D724" t="s">
        <v>13958</v>
      </c>
      <c r="F724" t="s">
        <v>13959</v>
      </c>
      <c r="G724" t="s">
        <v>13960</v>
      </c>
      <c r="H724">
        <v>1984</v>
      </c>
      <c r="I724" t="s">
        <v>13460</v>
      </c>
      <c r="J724" t="s">
        <v>102</v>
      </c>
      <c r="M724" t="s">
        <v>34</v>
      </c>
    </row>
    <row r="725" spans="1:13">
      <c r="A725">
        <f t="shared" si="11"/>
        <v>723</v>
      </c>
      <c r="B725" t="s">
        <v>176</v>
      </c>
      <c r="C725">
        <f>VLOOKUP(B725,[2]Sheet2!A$1:B$100,2,FALSE)</f>
        <v>73</v>
      </c>
      <c r="D725" t="s">
        <v>13961</v>
      </c>
      <c r="E725" t="s">
        <v>13962</v>
      </c>
      <c r="F725" t="s">
        <v>7518</v>
      </c>
      <c r="H725">
        <v>1980</v>
      </c>
      <c r="I725" t="s">
        <v>4686</v>
      </c>
      <c r="J725" t="s">
        <v>102</v>
      </c>
      <c r="M725" t="s">
        <v>34</v>
      </c>
    </row>
    <row r="726" spans="1:13">
      <c r="A726">
        <f t="shared" si="11"/>
        <v>724</v>
      </c>
      <c r="B726" t="s">
        <v>176</v>
      </c>
      <c r="C726">
        <f>VLOOKUP(B726,[2]Sheet2!A$1:B$100,2,FALSE)</f>
        <v>73</v>
      </c>
      <c r="D726" t="s">
        <v>13963</v>
      </c>
      <c r="E726" t="s">
        <v>13964</v>
      </c>
      <c r="F726" t="s">
        <v>13965</v>
      </c>
      <c r="G726" t="s">
        <v>13966</v>
      </c>
      <c r="H726">
        <v>2006</v>
      </c>
      <c r="I726" t="s">
        <v>5913</v>
      </c>
      <c r="J726" t="s">
        <v>22</v>
      </c>
    </row>
    <row r="727" spans="1:13">
      <c r="A727">
        <f t="shared" si="11"/>
        <v>725</v>
      </c>
      <c r="B727" t="s">
        <v>176</v>
      </c>
      <c r="C727">
        <f>VLOOKUP(B727,[2]Sheet2!A$1:B$100,2,FALSE)</f>
        <v>73</v>
      </c>
      <c r="D727" t="s">
        <v>13967</v>
      </c>
      <c r="E727" t="s">
        <v>13968</v>
      </c>
      <c r="F727" t="s">
        <v>13969</v>
      </c>
      <c r="G727" t="s">
        <v>930</v>
      </c>
      <c r="H727">
        <v>2014</v>
      </c>
      <c r="I727" t="s">
        <v>97</v>
      </c>
      <c r="J727" t="s">
        <v>22</v>
      </c>
      <c r="K727">
        <v>2</v>
      </c>
    </row>
    <row r="728" spans="1:13">
      <c r="A728">
        <f t="shared" si="11"/>
        <v>726</v>
      </c>
      <c r="B728" t="s">
        <v>176</v>
      </c>
      <c r="C728">
        <f>VLOOKUP(B728,[2]Sheet2!A$1:B$100,2,FALSE)</f>
        <v>73</v>
      </c>
      <c r="D728" t="s">
        <v>13970</v>
      </c>
      <c r="E728" t="s">
        <v>13971</v>
      </c>
      <c r="F728" t="s">
        <v>13972</v>
      </c>
      <c r="J728" t="s">
        <v>4626</v>
      </c>
      <c r="L728" t="s">
        <v>13971</v>
      </c>
      <c r="M728" t="s">
        <v>24</v>
      </c>
    </row>
    <row r="729" spans="1:13">
      <c r="A729">
        <f t="shared" si="11"/>
        <v>727</v>
      </c>
      <c r="B729" t="s">
        <v>176</v>
      </c>
      <c r="C729">
        <f>VLOOKUP(B729,[2]Sheet2!A$1:B$100,2,FALSE)</f>
        <v>73</v>
      </c>
      <c r="D729" t="s">
        <v>13973</v>
      </c>
      <c r="E729" t="s">
        <v>13974</v>
      </c>
      <c r="F729" t="s">
        <v>13975</v>
      </c>
      <c r="J729" t="s">
        <v>102</v>
      </c>
      <c r="L729" t="s">
        <v>13974</v>
      </c>
      <c r="M729" t="s">
        <v>24</v>
      </c>
    </row>
    <row r="730" spans="1:13">
      <c r="A730">
        <f t="shared" si="11"/>
        <v>728</v>
      </c>
      <c r="B730" t="s">
        <v>176</v>
      </c>
      <c r="C730">
        <f>VLOOKUP(B730,[2]Sheet2!A$1:B$100,2,FALSE)</f>
        <v>73</v>
      </c>
      <c r="D730" t="s">
        <v>13976</v>
      </c>
      <c r="E730" t="s">
        <v>13977</v>
      </c>
      <c r="F730" t="s">
        <v>13978</v>
      </c>
      <c r="H730">
        <v>1998</v>
      </c>
      <c r="I730" t="s">
        <v>12004</v>
      </c>
      <c r="J730" t="s">
        <v>4626</v>
      </c>
      <c r="L730" t="s">
        <v>13979</v>
      </c>
    </row>
    <row r="731" spans="1:13">
      <c r="A731">
        <f t="shared" si="11"/>
        <v>729</v>
      </c>
      <c r="B731" t="s">
        <v>176</v>
      </c>
      <c r="C731">
        <f>VLOOKUP(B731,[2]Sheet2!A$1:B$100,2,FALSE)</f>
        <v>73</v>
      </c>
      <c r="D731" t="s">
        <v>13980</v>
      </c>
      <c r="E731" t="s">
        <v>13981</v>
      </c>
      <c r="F731" t="s">
        <v>13982</v>
      </c>
      <c r="H731">
        <v>1999</v>
      </c>
      <c r="I731" t="s">
        <v>12004</v>
      </c>
      <c r="J731" t="s">
        <v>4626</v>
      </c>
      <c r="L731" t="s">
        <v>13983</v>
      </c>
    </row>
    <row r="732" spans="1:13">
      <c r="A732">
        <f t="shared" si="11"/>
        <v>730</v>
      </c>
      <c r="B732" t="s">
        <v>176</v>
      </c>
      <c r="C732">
        <f>VLOOKUP(B732,[2]Sheet2!A$1:B$100,2,FALSE)</f>
        <v>73</v>
      </c>
      <c r="D732" t="s">
        <v>13984</v>
      </c>
      <c r="E732" t="s">
        <v>13985</v>
      </c>
      <c r="F732" t="s">
        <v>13986</v>
      </c>
      <c r="H732">
        <v>1985</v>
      </c>
      <c r="I732" t="s">
        <v>4686</v>
      </c>
      <c r="J732" t="s">
        <v>102</v>
      </c>
      <c r="M732" t="s">
        <v>34</v>
      </c>
    </row>
    <row r="733" spans="1:13">
      <c r="A733">
        <f t="shared" si="11"/>
        <v>731</v>
      </c>
      <c r="B733" t="s">
        <v>225</v>
      </c>
      <c r="C733">
        <f>VLOOKUP(B733,[2]Sheet2!A$1:B$100,2,FALSE)</f>
        <v>74</v>
      </c>
      <c r="D733" t="s">
        <v>13987</v>
      </c>
      <c r="F733" t="s">
        <v>13988</v>
      </c>
      <c r="H733">
        <v>1984</v>
      </c>
      <c r="I733" t="s">
        <v>13460</v>
      </c>
      <c r="J733" t="s">
        <v>102</v>
      </c>
      <c r="M733" t="s">
        <v>34</v>
      </c>
    </row>
    <row r="734" spans="1:13">
      <c r="A734">
        <f t="shared" si="11"/>
        <v>732</v>
      </c>
      <c r="B734" t="s">
        <v>225</v>
      </c>
      <c r="C734">
        <f>VLOOKUP(B734,[2]Sheet2!A$1:B$100,2,FALSE)</f>
        <v>74</v>
      </c>
      <c r="D734" t="s">
        <v>13989</v>
      </c>
      <c r="E734" t="s">
        <v>13990</v>
      </c>
      <c r="F734" t="s">
        <v>13991</v>
      </c>
      <c r="H734">
        <v>1977</v>
      </c>
      <c r="I734" t="s">
        <v>4686</v>
      </c>
      <c r="J734" t="s">
        <v>102</v>
      </c>
      <c r="M734" t="s">
        <v>34</v>
      </c>
    </row>
    <row r="735" spans="1:13">
      <c r="A735">
        <f t="shared" si="11"/>
        <v>733</v>
      </c>
      <c r="B735" t="s">
        <v>225</v>
      </c>
      <c r="C735">
        <f>VLOOKUP(B735,[2]Sheet2!A$1:B$100,2,FALSE)</f>
        <v>74</v>
      </c>
      <c r="D735" t="s">
        <v>13992</v>
      </c>
      <c r="E735" t="s">
        <v>13993</v>
      </c>
      <c r="F735" t="s">
        <v>13994</v>
      </c>
      <c r="G735" t="s">
        <v>13995</v>
      </c>
      <c r="H735">
        <v>2007</v>
      </c>
      <c r="I735" t="s">
        <v>5509</v>
      </c>
      <c r="J735" t="s">
        <v>22</v>
      </c>
      <c r="M735" t="s">
        <v>34</v>
      </c>
    </row>
    <row r="736" spans="1:13">
      <c r="A736">
        <f t="shared" si="11"/>
        <v>734</v>
      </c>
      <c r="B736" t="s">
        <v>225</v>
      </c>
      <c r="C736">
        <f>VLOOKUP(B736,[2]Sheet2!A$1:B$100,2,FALSE)</f>
        <v>74</v>
      </c>
      <c r="D736" t="s">
        <v>13996</v>
      </c>
      <c r="E736" t="s">
        <v>13997</v>
      </c>
      <c r="F736" t="s">
        <v>13998</v>
      </c>
      <c r="G736" t="s">
        <v>13999</v>
      </c>
      <c r="H736">
        <v>1977</v>
      </c>
      <c r="I736" t="s">
        <v>1466</v>
      </c>
      <c r="J736" t="s">
        <v>102</v>
      </c>
      <c r="K736">
        <v>1</v>
      </c>
    </row>
    <row r="737" spans="1:13">
      <c r="A737">
        <f t="shared" si="11"/>
        <v>735</v>
      </c>
      <c r="B737" t="s">
        <v>225</v>
      </c>
      <c r="C737">
        <f>VLOOKUP(B737,[2]Sheet2!A$1:B$100,2,FALSE)</f>
        <v>74</v>
      </c>
      <c r="D737" t="s">
        <v>14000</v>
      </c>
      <c r="E737" t="s">
        <v>14001</v>
      </c>
      <c r="F737" t="s">
        <v>14002</v>
      </c>
      <c r="G737" t="s">
        <v>14003</v>
      </c>
      <c r="H737">
        <v>1998</v>
      </c>
      <c r="I737" t="s">
        <v>1466</v>
      </c>
      <c r="J737" t="s">
        <v>102</v>
      </c>
    </row>
    <row r="738" spans="1:13">
      <c r="A738">
        <f t="shared" si="11"/>
        <v>736</v>
      </c>
      <c r="B738" t="s">
        <v>225</v>
      </c>
      <c r="C738">
        <f>VLOOKUP(B738,[2]Sheet2!A$1:B$100,2,FALSE)</f>
        <v>74</v>
      </c>
      <c r="D738" t="s">
        <v>14004</v>
      </c>
      <c r="E738" t="s">
        <v>14005</v>
      </c>
      <c r="F738" t="s">
        <v>14006</v>
      </c>
      <c r="J738" t="s">
        <v>22</v>
      </c>
    </row>
    <row r="739" spans="1:13">
      <c r="A739">
        <f t="shared" si="11"/>
        <v>737</v>
      </c>
      <c r="B739" t="s">
        <v>225</v>
      </c>
      <c r="C739">
        <f>VLOOKUP(B739,[2]Sheet2!A$1:B$100,2,FALSE)</f>
        <v>74</v>
      </c>
      <c r="D739" t="s">
        <v>14007</v>
      </c>
      <c r="E739" t="s">
        <v>14008</v>
      </c>
      <c r="F739" t="s">
        <v>14009</v>
      </c>
      <c r="G739" t="s">
        <v>14010</v>
      </c>
      <c r="H739">
        <v>2014</v>
      </c>
      <c r="I739" t="s">
        <v>5109</v>
      </c>
      <c r="J739" t="s">
        <v>22</v>
      </c>
      <c r="L739" t="s">
        <v>14011</v>
      </c>
    </row>
    <row r="740" spans="1:13">
      <c r="A740">
        <f t="shared" si="11"/>
        <v>738</v>
      </c>
      <c r="B740" t="s">
        <v>225</v>
      </c>
      <c r="C740">
        <f>VLOOKUP(B740,[2]Sheet2!A$1:B$100,2,FALSE)</f>
        <v>74</v>
      </c>
      <c r="D740" t="s">
        <v>14012</v>
      </c>
      <c r="E740" t="s">
        <v>14013</v>
      </c>
      <c r="F740" t="s">
        <v>14014</v>
      </c>
      <c r="H740">
        <v>2001</v>
      </c>
      <c r="I740" t="s">
        <v>12004</v>
      </c>
      <c r="J740" t="s">
        <v>102</v>
      </c>
    </row>
    <row r="741" spans="1:13">
      <c r="A741">
        <f t="shared" si="11"/>
        <v>739</v>
      </c>
      <c r="B741" t="s">
        <v>225</v>
      </c>
      <c r="C741">
        <f>VLOOKUP(B741,[2]Sheet2!A$1:B$100,2,FALSE)</f>
        <v>74</v>
      </c>
      <c r="D741" t="s">
        <v>14015</v>
      </c>
      <c r="E741" t="s">
        <v>14016</v>
      </c>
      <c r="F741" t="s">
        <v>14017</v>
      </c>
      <c r="G741" t="s">
        <v>13836</v>
      </c>
      <c r="H741">
        <v>1974</v>
      </c>
      <c r="I741" t="s">
        <v>1466</v>
      </c>
      <c r="J741" t="s">
        <v>22</v>
      </c>
    </row>
    <row r="742" spans="1:13">
      <c r="A742">
        <f t="shared" si="11"/>
        <v>740</v>
      </c>
      <c r="B742" t="s">
        <v>225</v>
      </c>
      <c r="C742">
        <f>VLOOKUP(B742,[2]Sheet2!A$1:B$100,2,FALSE)</f>
        <v>74</v>
      </c>
      <c r="D742" t="s">
        <v>14018</v>
      </c>
      <c r="E742" t="s">
        <v>14019</v>
      </c>
      <c r="F742" t="s">
        <v>14020</v>
      </c>
      <c r="G742" t="s">
        <v>14021</v>
      </c>
      <c r="H742">
        <v>2013</v>
      </c>
      <c r="I742" t="s">
        <v>1466</v>
      </c>
      <c r="J742" t="s">
        <v>22</v>
      </c>
    </row>
    <row r="743" spans="1:13">
      <c r="A743">
        <f t="shared" si="11"/>
        <v>741</v>
      </c>
      <c r="B743" t="s">
        <v>785</v>
      </c>
      <c r="C743">
        <f>VLOOKUP(B743,[2]Sheet2!A$1:B$100,2,FALSE)</f>
        <v>75</v>
      </c>
      <c r="D743" t="s">
        <v>14022</v>
      </c>
      <c r="E743" t="s">
        <v>14023</v>
      </c>
      <c r="F743" t="s">
        <v>14024</v>
      </c>
      <c r="H743">
        <v>1980</v>
      </c>
      <c r="I743" t="s">
        <v>4686</v>
      </c>
      <c r="J743" t="s">
        <v>22</v>
      </c>
      <c r="M743" t="s">
        <v>34</v>
      </c>
    </row>
    <row r="744" spans="1:13">
      <c r="A744">
        <f t="shared" si="11"/>
        <v>742</v>
      </c>
      <c r="B744" t="s">
        <v>785</v>
      </c>
      <c r="C744">
        <f>VLOOKUP(B744,[2]Sheet2!A$1:B$100,2,FALSE)</f>
        <v>75</v>
      </c>
      <c r="D744" t="s">
        <v>14025</v>
      </c>
      <c r="E744" t="s">
        <v>14026</v>
      </c>
      <c r="F744" t="s">
        <v>12051</v>
      </c>
      <c r="G744" t="s">
        <v>8629</v>
      </c>
      <c r="H744">
        <v>2014</v>
      </c>
      <c r="I744" t="s">
        <v>535</v>
      </c>
      <c r="J744" t="s">
        <v>22</v>
      </c>
      <c r="K744">
        <v>1</v>
      </c>
    </row>
    <row r="745" spans="1:13">
      <c r="A745">
        <f t="shared" si="11"/>
        <v>743</v>
      </c>
      <c r="B745" t="s">
        <v>785</v>
      </c>
      <c r="C745">
        <f>VLOOKUP(B745,[2]Sheet2!A$1:B$100,2,FALSE)</f>
        <v>75</v>
      </c>
      <c r="D745" t="s">
        <v>14027</v>
      </c>
      <c r="F745" t="s">
        <v>14028</v>
      </c>
      <c r="G745" t="s">
        <v>9015</v>
      </c>
      <c r="H745">
        <v>2010</v>
      </c>
      <c r="I745" t="s">
        <v>14029</v>
      </c>
      <c r="J745" t="s">
        <v>22</v>
      </c>
      <c r="M745" t="s">
        <v>34</v>
      </c>
    </row>
    <row r="746" spans="1:13">
      <c r="A746">
        <f t="shared" si="11"/>
        <v>744</v>
      </c>
      <c r="B746" t="s">
        <v>785</v>
      </c>
      <c r="C746">
        <f>VLOOKUP(B746,[2]Sheet2!A$1:B$100,2,FALSE)</f>
        <v>75</v>
      </c>
      <c r="D746" t="s">
        <v>14030</v>
      </c>
      <c r="E746" t="s">
        <v>14031</v>
      </c>
      <c r="F746" t="s">
        <v>14032</v>
      </c>
      <c r="J746" t="s">
        <v>167</v>
      </c>
      <c r="L746" t="s">
        <v>14031</v>
      </c>
      <c r="M746" t="s">
        <v>24</v>
      </c>
    </row>
    <row r="747" spans="1:13">
      <c r="A747">
        <f t="shared" si="11"/>
        <v>745</v>
      </c>
      <c r="B747" t="s">
        <v>785</v>
      </c>
      <c r="C747">
        <f>VLOOKUP(B747,[2]Sheet2!A$1:B$100,2,FALSE)</f>
        <v>75</v>
      </c>
      <c r="D747" t="s">
        <v>14033</v>
      </c>
      <c r="E747" t="s">
        <v>14034</v>
      </c>
      <c r="F747" t="s">
        <v>14035</v>
      </c>
      <c r="H747">
        <v>2010</v>
      </c>
      <c r="I747" t="s">
        <v>7387</v>
      </c>
      <c r="J747" t="s">
        <v>102</v>
      </c>
    </row>
    <row r="748" spans="1:13">
      <c r="A748">
        <f t="shared" si="11"/>
        <v>746</v>
      </c>
      <c r="B748" t="s">
        <v>785</v>
      </c>
      <c r="C748">
        <f>VLOOKUP(B748,[2]Sheet2!A$1:B$100,2,FALSE)</f>
        <v>75</v>
      </c>
      <c r="D748" t="s">
        <v>14036</v>
      </c>
      <c r="E748" t="s">
        <v>14037</v>
      </c>
      <c r="F748" t="s">
        <v>14038</v>
      </c>
      <c r="G748" t="s">
        <v>8281</v>
      </c>
      <c r="H748">
        <v>1987</v>
      </c>
      <c r="I748" t="s">
        <v>1466</v>
      </c>
      <c r="J748" t="s">
        <v>22</v>
      </c>
    </row>
    <row r="749" spans="1:13">
      <c r="A749">
        <f t="shared" si="11"/>
        <v>747</v>
      </c>
      <c r="B749" t="s">
        <v>785</v>
      </c>
      <c r="C749">
        <f>VLOOKUP(B749,[2]Sheet2!A$1:B$100,2,FALSE)</f>
        <v>75</v>
      </c>
      <c r="D749" t="s">
        <v>14039</v>
      </c>
      <c r="E749" t="s">
        <v>14040</v>
      </c>
      <c r="F749" t="s">
        <v>14041</v>
      </c>
      <c r="G749" t="s">
        <v>14042</v>
      </c>
      <c r="H749">
        <v>2012</v>
      </c>
      <c r="I749" t="s">
        <v>14043</v>
      </c>
      <c r="J749" t="s">
        <v>102</v>
      </c>
      <c r="M749" t="s">
        <v>34</v>
      </c>
    </row>
    <row r="750" spans="1:13">
      <c r="A750">
        <f t="shared" si="11"/>
        <v>748</v>
      </c>
      <c r="B750" t="s">
        <v>785</v>
      </c>
      <c r="C750">
        <f>VLOOKUP(B750,[2]Sheet2!A$1:B$100,2,FALSE)</f>
        <v>75</v>
      </c>
      <c r="D750" t="s">
        <v>14044</v>
      </c>
      <c r="E750" t="s">
        <v>14045</v>
      </c>
      <c r="F750" t="s">
        <v>14046</v>
      </c>
      <c r="G750" t="s">
        <v>14047</v>
      </c>
      <c r="H750">
        <v>2011</v>
      </c>
      <c r="I750" t="s">
        <v>1466</v>
      </c>
      <c r="J750" t="s">
        <v>102</v>
      </c>
    </row>
    <row r="751" spans="1:13">
      <c r="A751">
        <f t="shared" si="11"/>
        <v>749</v>
      </c>
      <c r="B751" t="s">
        <v>785</v>
      </c>
      <c r="C751">
        <f>VLOOKUP(B751,[2]Sheet2!A$1:B$100,2,FALSE)</f>
        <v>75</v>
      </c>
      <c r="D751" t="s">
        <v>14048</v>
      </c>
      <c r="E751" t="s">
        <v>14049</v>
      </c>
      <c r="F751" t="s">
        <v>14050</v>
      </c>
      <c r="G751" t="s">
        <v>14051</v>
      </c>
      <c r="H751">
        <v>2011</v>
      </c>
      <c r="I751" t="s">
        <v>14052</v>
      </c>
      <c r="J751" t="s">
        <v>22</v>
      </c>
      <c r="L751" t="s">
        <v>14053</v>
      </c>
    </row>
    <row r="752" spans="1:13">
      <c r="A752">
        <f t="shared" si="11"/>
        <v>750</v>
      </c>
      <c r="B752" t="s">
        <v>785</v>
      </c>
      <c r="C752">
        <f>VLOOKUP(B752,[2]Sheet2!A$1:B$100,2,FALSE)</f>
        <v>75</v>
      </c>
      <c r="D752" t="s">
        <v>14054</v>
      </c>
      <c r="E752" t="s">
        <v>14055</v>
      </c>
      <c r="F752" t="s">
        <v>14056</v>
      </c>
      <c r="G752" t="s">
        <v>14057</v>
      </c>
      <c r="H752">
        <v>2014</v>
      </c>
      <c r="I752" t="s">
        <v>14058</v>
      </c>
      <c r="J752" t="s">
        <v>22</v>
      </c>
      <c r="L752" t="s">
        <v>14059</v>
      </c>
    </row>
    <row r="753" spans="1:13">
      <c r="A753">
        <f t="shared" si="11"/>
        <v>751</v>
      </c>
      <c r="B753" t="s">
        <v>92</v>
      </c>
      <c r="C753">
        <f>VLOOKUP(B753,[2]Sheet2!A$1:B$100,2,FALSE)</f>
        <v>76</v>
      </c>
      <c r="D753" t="s">
        <v>14060</v>
      </c>
      <c r="E753" t="s">
        <v>14061</v>
      </c>
      <c r="F753" t="s">
        <v>14062</v>
      </c>
      <c r="J753" t="s">
        <v>22</v>
      </c>
      <c r="L753" t="s">
        <v>14061</v>
      </c>
      <c r="M753" t="s">
        <v>24</v>
      </c>
    </row>
    <row r="754" spans="1:13">
      <c r="A754">
        <f t="shared" si="11"/>
        <v>752</v>
      </c>
      <c r="B754" t="s">
        <v>92</v>
      </c>
      <c r="C754">
        <f>VLOOKUP(B754,[2]Sheet2!A$1:B$100,2,FALSE)</f>
        <v>76</v>
      </c>
      <c r="D754" t="s">
        <v>14063</v>
      </c>
      <c r="E754" t="s">
        <v>14064</v>
      </c>
      <c r="F754" t="s">
        <v>14065</v>
      </c>
      <c r="H754">
        <v>1985</v>
      </c>
      <c r="I754" t="s">
        <v>4686</v>
      </c>
      <c r="J754" t="s">
        <v>102</v>
      </c>
      <c r="M754" t="s">
        <v>34</v>
      </c>
    </row>
    <row r="755" spans="1:13">
      <c r="A755">
        <f t="shared" si="11"/>
        <v>753</v>
      </c>
      <c r="B755" t="s">
        <v>92</v>
      </c>
      <c r="C755">
        <f>VLOOKUP(B755,[2]Sheet2!A$1:B$100,2,FALSE)</f>
        <v>76</v>
      </c>
      <c r="D755" t="s">
        <v>14066</v>
      </c>
      <c r="E755" t="s">
        <v>14067</v>
      </c>
      <c r="F755" t="s">
        <v>14068</v>
      </c>
      <c r="G755" t="s">
        <v>14069</v>
      </c>
      <c r="H755">
        <v>2012</v>
      </c>
      <c r="I755" t="s">
        <v>1466</v>
      </c>
      <c r="J755" t="s">
        <v>22</v>
      </c>
    </row>
    <row r="756" spans="1:13">
      <c r="A756">
        <f t="shared" si="11"/>
        <v>754</v>
      </c>
      <c r="B756" t="s">
        <v>92</v>
      </c>
      <c r="C756">
        <f>VLOOKUP(B756,[2]Sheet2!A$1:B$100,2,FALSE)</f>
        <v>76</v>
      </c>
      <c r="D756" t="s">
        <v>14070</v>
      </c>
      <c r="E756" t="s">
        <v>14071</v>
      </c>
      <c r="F756" t="s">
        <v>14072</v>
      </c>
      <c r="G756" t="s">
        <v>14073</v>
      </c>
      <c r="H756">
        <v>1976</v>
      </c>
      <c r="I756" t="s">
        <v>1466</v>
      </c>
      <c r="J756" t="s">
        <v>102</v>
      </c>
    </row>
    <row r="757" spans="1:13">
      <c r="A757">
        <f t="shared" si="11"/>
        <v>755</v>
      </c>
      <c r="B757" t="s">
        <v>92</v>
      </c>
      <c r="C757">
        <f>VLOOKUP(B757,[2]Sheet2!A$1:B$100,2,FALSE)</f>
        <v>76</v>
      </c>
      <c r="D757" t="s">
        <v>14074</v>
      </c>
      <c r="E757" t="s">
        <v>14075</v>
      </c>
      <c r="F757" t="s">
        <v>14076</v>
      </c>
      <c r="H757">
        <v>1994</v>
      </c>
      <c r="I757" t="s">
        <v>4686</v>
      </c>
      <c r="J757" t="s">
        <v>4626</v>
      </c>
      <c r="M757" t="s">
        <v>34</v>
      </c>
    </row>
    <row r="758" spans="1:13">
      <c r="A758">
        <f t="shared" si="11"/>
        <v>756</v>
      </c>
      <c r="B758" t="s">
        <v>92</v>
      </c>
      <c r="C758">
        <f>VLOOKUP(B758,[2]Sheet2!A$1:B$100,2,FALSE)</f>
        <v>76</v>
      </c>
      <c r="D758" t="s">
        <v>14077</v>
      </c>
      <c r="E758" t="s">
        <v>14078</v>
      </c>
      <c r="F758" t="s">
        <v>13693</v>
      </c>
      <c r="G758" t="s">
        <v>14079</v>
      </c>
      <c r="H758">
        <v>2013</v>
      </c>
      <c r="I758" t="s">
        <v>14080</v>
      </c>
      <c r="J758" t="s">
        <v>22</v>
      </c>
    </row>
    <row r="759" spans="1:13">
      <c r="A759">
        <f t="shared" si="11"/>
        <v>757</v>
      </c>
      <c r="B759" t="s">
        <v>92</v>
      </c>
      <c r="C759">
        <f>VLOOKUP(B759,[2]Sheet2!A$1:B$100,2,FALSE)</f>
        <v>76</v>
      </c>
      <c r="D759" t="s">
        <v>14081</v>
      </c>
      <c r="E759" t="s">
        <v>14082</v>
      </c>
      <c r="F759" t="s">
        <v>14083</v>
      </c>
      <c r="J759" t="s">
        <v>167</v>
      </c>
      <c r="L759" t="s">
        <v>14082</v>
      </c>
      <c r="M759" t="s">
        <v>24</v>
      </c>
    </row>
    <row r="760" spans="1:13">
      <c r="A760">
        <f t="shared" si="11"/>
        <v>758</v>
      </c>
      <c r="B760" t="s">
        <v>92</v>
      </c>
      <c r="C760">
        <f>VLOOKUP(B760,[2]Sheet2!A$1:B$100,2,FALSE)</f>
        <v>76</v>
      </c>
      <c r="D760" t="s">
        <v>14084</v>
      </c>
      <c r="E760" t="s">
        <v>14085</v>
      </c>
      <c r="F760" t="s">
        <v>14086</v>
      </c>
      <c r="H760">
        <v>2006</v>
      </c>
      <c r="I760" t="s">
        <v>13697</v>
      </c>
      <c r="J760" t="s">
        <v>4626</v>
      </c>
      <c r="L760" t="s">
        <v>14087</v>
      </c>
    </row>
    <row r="761" spans="1:13">
      <c r="A761">
        <f t="shared" si="11"/>
        <v>759</v>
      </c>
      <c r="B761" t="s">
        <v>92</v>
      </c>
      <c r="C761">
        <f>VLOOKUP(B761,[2]Sheet2!A$1:B$100,2,FALSE)</f>
        <v>76</v>
      </c>
      <c r="D761" t="s">
        <v>14088</v>
      </c>
      <c r="E761" t="s">
        <v>14089</v>
      </c>
      <c r="F761" t="s">
        <v>14090</v>
      </c>
      <c r="G761" t="s">
        <v>3471</v>
      </c>
      <c r="H761">
        <v>1996</v>
      </c>
      <c r="I761" t="s">
        <v>1466</v>
      </c>
      <c r="J761" t="s">
        <v>22</v>
      </c>
    </row>
    <row r="762" spans="1:13">
      <c r="A762">
        <f t="shared" si="11"/>
        <v>760</v>
      </c>
      <c r="B762" t="s">
        <v>92</v>
      </c>
      <c r="C762">
        <f>VLOOKUP(B762,[2]Sheet2!A$1:B$100,2,FALSE)</f>
        <v>76</v>
      </c>
      <c r="D762" t="s">
        <v>14091</v>
      </c>
      <c r="E762" t="s">
        <v>14092</v>
      </c>
      <c r="F762" t="s">
        <v>13941</v>
      </c>
      <c r="G762" t="s">
        <v>12440</v>
      </c>
      <c r="H762">
        <v>1977</v>
      </c>
      <c r="I762" t="s">
        <v>1466</v>
      </c>
      <c r="J762" t="s">
        <v>22</v>
      </c>
    </row>
    <row r="763" spans="1:13">
      <c r="A763">
        <f t="shared" si="11"/>
        <v>761</v>
      </c>
      <c r="B763" t="s">
        <v>804</v>
      </c>
      <c r="C763">
        <f>VLOOKUP(B763,[2]Sheet2!A$1:B$100,2,FALSE)</f>
        <v>77</v>
      </c>
      <c r="D763" t="s">
        <v>14093</v>
      </c>
      <c r="E763" t="s">
        <v>14094</v>
      </c>
      <c r="F763" t="s">
        <v>14095</v>
      </c>
      <c r="H763">
        <v>1992</v>
      </c>
      <c r="I763" t="s">
        <v>4686</v>
      </c>
      <c r="J763" t="s">
        <v>102</v>
      </c>
      <c r="M763" t="s">
        <v>34</v>
      </c>
    </row>
    <row r="764" spans="1:13">
      <c r="A764">
        <f t="shared" si="11"/>
        <v>762</v>
      </c>
      <c r="B764" t="s">
        <v>804</v>
      </c>
      <c r="C764">
        <f>VLOOKUP(B764,[2]Sheet2!A$1:B$100,2,FALSE)</f>
        <v>77</v>
      </c>
      <c r="D764" t="s">
        <v>14096</v>
      </c>
      <c r="E764" t="s">
        <v>14097</v>
      </c>
      <c r="F764" t="s">
        <v>14098</v>
      </c>
      <c r="G764" t="s">
        <v>14099</v>
      </c>
      <c r="H764">
        <v>2014</v>
      </c>
      <c r="I764" t="s">
        <v>1466</v>
      </c>
      <c r="J764" t="s">
        <v>22</v>
      </c>
    </row>
    <row r="765" spans="1:13">
      <c r="A765">
        <f t="shared" si="11"/>
        <v>763</v>
      </c>
      <c r="B765" t="s">
        <v>804</v>
      </c>
      <c r="C765">
        <f>VLOOKUP(B765,[2]Sheet2!A$1:B$100,2,FALSE)</f>
        <v>77</v>
      </c>
      <c r="D765" t="s">
        <v>14100</v>
      </c>
      <c r="E765" t="s">
        <v>14101</v>
      </c>
      <c r="F765" t="s">
        <v>14102</v>
      </c>
      <c r="J765" t="s">
        <v>102</v>
      </c>
      <c r="L765" t="s">
        <v>14101</v>
      </c>
      <c r="M765" t="s">
        <v>24</v>
      </c>
    </row>
    <row r="766" spans="1:13">
      <c r="A766">
        <f t="shared" si="11"/>
        <v>764</v>
      </c>
      <c r="B766" t="s">
        <v>804</v>
      </c>
      <c r="C766">
        <f>VLOOKUP(B766,[2]Sheet2!A$1:B$100,2,FALSE)</f>
        <v>77</v>
      </c>
      <c r="D766" t="s">
        <v>14103</v>
      </c>
      <c r="E766" t="s">
        <v>14104</v>
      </c>
      <c r="F766" t="s">
        <v>14105</v>
      </c>
      <c r="H766">
        <v>2012</v>
      </c>
      <c r="I766" t="s">
        <v>14106</v>
      </c>
      <c r="J766" t="s">
        <v>167</v>
      </c>
      <c r="L766" t="s">
        <v>14107</v>
      </c>
    </row>
    <row r="767" spans="1:13">
      <c r="A767">
        <f t="shared" si="11"/>
        <v>765</v>
      </c>
      <c r="B767" t="s">
        <v>804</v>
      </c>
      <c r="C767">
        <f>VLOOKUP(B767,[2]Sheet2!A$1:B$100,2,FALSE)</f>
        <v>77</v>
      </c>
      <c r="D767" t="s">
        <v>14108</v>
      </c>
      <c r="E767" t="s">
        <v>14109</v>
      </c>
      <c r="F767" t="s">
        <v>14110</v>
      </c>
      <c r="G767" t="s">
        <v>11818</v>
      </c>
      <c r="H767">
        <v>2013</v>
      </c>
      <c r="I767" t="s">
        <v>535</v>
      </c>
      <c r="J767" t="s">
        <v>22</v>
      </c>
      <c r="L767" t="s">
        <v>14111</v>
      </c>
    </row>
    <row r="768" spans="1:13">
      <c r="A768">
        <f t="shared" si="11"/>
        <v>766</v>
      </c>
      <c r="B768" t="s">
        <v>804</v>
      </c>
      <c r="C768">
        <f>VLOOKUP(B768,[2]Sheet2!A$1:B$100,2,FALSE)</f>
        <v>77</v>
      </c>
      <c r="D768" t="s">
        <v>14112</v>
      </c>
      <c r="E768" t="s">
        <v>14113</v>
      </c>
      <c r="F768" t="s">
        <v>14114</v>
      </c>
      <c r="H768">
        <v>1975</v>
      </c>
      <c r="I768" t="s">
        <v>4686</v>
      </c>
      <c r="J768" t="s">
        <v>22</v>
      </c>
      <c r="M768" t="s">
        <v>34</v>
      </c>
    </row>
    <row r="769" spans="1:13">
      <c r="A769">
        <f t="shared" si="11"/>
        <v>767</v>
      </c>
      <c r="B769" t="s">
        <v>804</v>
      </c>
      <c r="C769">
        <f>VLOOKUP(B769,[2]Sheet2!A$1:B$100,2,FALSE)</f>
        <v>77</v>
      </c>
      <c r="D769" t="s">
        <v>14115</v>
      </c>
      <c r="J769" t="s">
        <v>102</v>
      </c>
      <c r="M769" t="s">
        <v>34</v>
      </c>
    </row>
    <row r="770" spans="1:13">
      <c r="A770">
        <f t="shared" si="11"/>
        <v>768</v>
      </c>
      <c r="B770" t="s">
        <v>804</v>
      </c>
      <c r="C770">
        <f>VLOOKUP(B770,[2]Sheet2!A$1:B$100,2,FALSE)</f>
        <v>77</v>
      </c>
      <c r="D770" t="s">
        <v>14116</v>
      </c>
      <c r="E770" t="s">
        <v>14117</v>
      </c>
      <c r="F770" t="s">
        <v>14118</v>
      </c>
      <c r="G770" t="s">
        <v>7848</v>
      </c>
      <c r="H770">
        <v>2004</v>
      </c>
      <c r="I770" t="s">
        <v>1466</v>
      </c>
      <c r="J770" t="s">
        <v>22</v>
      </c>
    </row>
    <row r="771" spans="1:13">
      <c r="A771">
        <f t="shared" si="11"/>
        <v>769</v>
      </c>
      <c r="B771" t="s">
        <v>804</v>
      </c>
      <c r="C771">
        <f>VLOOKUP(B771,[2]Sheet2!A$1:B$100,2,FALSE)</f>
        <v>77</v>
      </c>
      <c r="D771" t="s">
        <v>13328</v>
      </c>
      <c r="E771" t="s">
        <v>14119</v>
      </c>
      <c r="F771" t="s">
        <v>10243</v>
      </c>
      <c r="G771" t="s">
        <v>3471</v>
      </c>
      <c r="H771">
        <v>2009</v>
      </c>
      <c r="I771" t="s">
        <v>1466</v>
      </c>
      <c r="J771" t="s">
        <v>22</v>
      </c>
    </row>
    <row r="772" spans="1:13">
      <c r="A772">
        <f t="shared" si="11"/>
        <v>770</v>
      </c>
      <c r="B772" t="s">
        <v>804</v>
      </c>
      <c r="C772">
        <f>VLOOKUP(B772,[2]Sheet2!A$1:B$100,2,FALSE)</f>
        <v>77</v>
      </c>
      <c r="D772" t="s">
        <v>14120</v>
      </c>
      <c r="E772" t="s">
        <v>14121</v>
      </c>
      <c r="F772" t="s">
        <v>14122</v>
      </c>
      <c r="G772" t="s">
        <v>14123</v>
      </c>
      <c r="H772">
        <v>2013</v>
      </c>
      <c r="I772" t="s">
        <v>14124</v>
      </c>
      <c r="J772" t="s">
        <v>22</v>
      </c>
      <c r="L772" t="s">
        <v>14121</v>
      </c>
      <c r="M772" t="s">
        <v>24</v>
      </c>
    </row>
    <row r="773" spans="1:13">
      <c r="A773">
        <f t="shared" ref="A773:A836" si="12">A772+1</f>
        <v>771</v>
      </c>
      <c r="B773" t="s">
        <v>70</v>
      </c>
      <c r="C773">
        <f>VLOOKUP(B773,[2]Sheet2!A$1:B$100,2,FALSE)</f>
        <v>78</v>
      </c>
      <c r="D773" t="s">
        <v>14125</v>
      </c>
      <c r="E773" t="s">
        <v>14126</v>
      </c>
      <c r="F773" t="s">
        <v>14127</v>
      </c>
      <c r="G773" t="s">
        <v>12440</v>
      </c>
      <c r="H773">
        <v>1970</v>
      </c>
      <c r="I773" t="s">
        <v>1466</v>
      </c>
      <c r="J773" t="s">
        <v>22</v>
      </c>
    </row>
    <row r="774" spans="1:13">
      <c r="A774">
        <f t="shared" si="12"/>
        <v>772</v>
      </c>
      <c r="B774" t="s">
        <v>70</v>
      </c>
      <c r="C774">
        <f>VLOOKUP(B774,[2]Sheet2!A$1:B$100,2,FALSE)</f>
        <v>78</v>
      </c>
      <c r="D774" t="s">
        <v>14128</v>
      </c>
      <c r="E774" t="s">
        <v>14129</v>
      </c>
      <c r="F774" t="s">
        <v>14130</v>
      </c>
      <c r="G774" t="s">
        <v>14131</v>
      </c>
      <c r="H774">
        <v>1986</v>
      </c>
      <c r="I774" t="s">
        <v>4686</v>
      </c>
      <c r="J774" t="s">
        <v>22</v>
      </c>
      <c r="M774" t="s">
        <v>34</v>
      </c>
    </row>
    <row r="775" spans="1:13">
      <c r="A775">
        <f t="shared" si="12"/>
        <v>773</v>
      </c>
      <c r="B775" t="s">
        <v>70</v>
      </c>
      <c r="C775">
        <f>VLOOKUP(B775,[2]Sheet2!A$1:B$100,2,FALSE)</f>
        <v>78</v>
      </c>
      <c r="D775" t="s">
        <v>14132</v>
      </c>
      <c r="E775" t="s">
        <v>14133</v>
      </c>
      <c r="F775" t="s">
        <v>13196</v>
      </c>
      <c r="G775" t="s">
        <v>8949</v>
      </c>
      <c r="H775">
        <v>1970</v>
      </c>
      <c r="I775" t="s">
        <v>7647</v>
      </c>
      <c r="J775" t="s">
        <v>22</v>
      </c>
    </row>
    <row r="776" spans="1:13">
      <c r="A776">
        <f t="shared" si="12"/>
        <v>774</v>
      </c>
      <c r="B776" t="s">
        <v>70</v>
      </c>
      <c r="C776">
        <f>VLOOKUP(B776,[2]Sheet2!A$1:B$100,2,FALSE)</f>
        <v>78</v>
      </c>
      <c r="D776" t="s">
        <v>14134</v>
      </c>
      <c r="E776" t="s">
        <v>14135</v>
      </c>
      <c r="F776" t="s">
        <v>14136</v>
      </c>
      <c r="G776" t="s">
        <v>3481</v>
      </c>
      <c r="H776">
        <v>2014</v>
      </c>
      <c r="I776" t="s">
        <v>6868</v>
      </c>
      <c r="J776" t="s">
        <v>22</v>
      </c>
    </row>
    <row r="777" spans="1:13">
      <c r="A777">
        <f t="shared" si="12"/>
        <v>775</v>
      </c>
      <c r="B777" t="s">
        <v>70</v>
      </c>
      <c r="C777">
        <f>VLOOKUP(B777,[2]Sheet2!A$1:B$100,2,FALSE)</f>
        <v>78</v>
      </c>
      <c r="D777" t="s">
        <v>14137</v>
      </c>
      <c r="E777" t="s">
        <v>14138</v>
      </c>
      <c r="F777" t="s">
        <v>14139</v>
      </c>
      <c r="G777" t="s">
        <v>14140</v>
      </c>
      <c r="H777">
        <v>2012</v>
      </c>
      <c r="I777" t="s">
        <v>4729</v>
      </c>
      <c r="J777" t="s">
        <v>22</v>
      </c>
    </row>
    <row r="778" spans="1:13">
      <c r="A778">
        <f t="shared" si="12"/>
        <v>776</v>
      </c>
      <c r="B778" t="s">
        <v>70</v>
      </c>
      <c r="C778">
        <f>VLOOKUP(B778,[2]Sheet2!A$1:B$100,2,FALSE)</f>
        <v>78</v>
      </c>
      <c r="D778" t="s">
        <v>14141</v>
      </c>
      <c r="E778" t="s">
        <v>14142</v>
      </c>
      <c r="F778" t="s">
        <v>14143</v>
      </c>
      <c r="J778" t="s">
        <v>102</v>
      </c>
      <c r="L778" t="s">
        <v>14142</v>
      </c>
      <c r="M778" t="s">
        <v>24</v>
      </c>
    </row>
    <row r="779" spans="1:13">
      <c r="A779">
        <f t="shared" si="12"/>
        <v>777</v>
      </c>
      <c r="B779" t="s">
        <v>70</v>
      </c>
      <c r="C779">
        <f>VLOOKUP(B779,[2]Sheet2!A$1:B$100,2,FALSE)</f>
        <v>78</v>
      </c>
      <c r="D779" t="s">
        <v>14144</v>
      </c>
      <c r="E779" t="s">
        <v>14145</v>
      </c>
      <c r="F779" t="s">
        <v>14146</v>
      </c>
      <c r="H779">
        <v>1985</v>
      </c>
      <c r="I779" t="s">
        <v>4686</v>
      </c>
      <c r="J779" t="s">
        <v>102</v>
      </c>
      <c r="M779" t="s">
        <v>34</v>
      </c>
    </row>
    <row r="780" spans="1:13">
      <c r="A780">
        <f t="shared" si="12"/>
        <v>778</v>
      </c>
      <c r="B780" t="s">
        <v>70</v>
      </c>
      <c r="C780">
        <f>VLOOKUP(B780,[2]Sheet2!A$1:B$100,2,FALSE)</f>
        <v>78</v>
      </c>
      <c r="D780" t="s">
        <v>14147</v>
      </c>
      <c r="F780" t="s">
        <v>14148</v>
      </c>
      <c r="G780" t="s">
        <v>14149</v>
      </c>
      <c r="H780">
        <v>1993</v>
      </c>
      <c r="I780" t="s">
        <v>14150</v>
      </c>
      <c r="J780" t="s">
        <v>102</v>
      </c>
      <c r="M780" t="s">
        <v>34</v>
      </c>
    </row>
    <row r="781" spans="1:13">
      <c r="A781">
        <f t="shared" si="12"/>
        <v>779</v>
      </c>
      <c r="B781" t="s">
        <v>70</v>
      </c>
      <c r="C781">
        <f>VLOOKUP(B781,[2]Sheet2!A$1:B$100,2,FALSE)</f>
        <v>78</v>
      </c>
      <c r="D781" t="s">
        <v>14151</v>
      </c>
      <c r="E781" t="s">
        <v>14152</v>
      </c>
      <c r="F781" t="s">
        <v>14153</v>
      </c>
      <c r="G781" t="s">
        <v>3481</v>
      </c>
      <c r="H781">
        <v>2014</v>
      </c>
      <c r="I781" t="s">
        <v>4711</v>
      </c>
      <c r="J781" t="s">
        <v>22</v>
      </c>
      <c r="K781">
        <v>3</v>
      </c>
      <c r="L781" t="s">
        <v>14152</v>
      </c>
      <c r="M781" t="s">
        <v>1717</v>
      </c>
    </row>
    <row r="782" spans="1:13">
      <c r="A782">
        <f t="shared" si="12"/>
        <v>780</v>
      </c>
      <c r="B782" t="s">
        <v>70</v>
      </c>
      <c r="C782">
        <f>VLOOKUP(B782,[2]Sheet2!A$1:B$100,2,FALSE)</f>
        <v>78</v>
      </c>
      <c r="D782" t="s">
        <v>14154</v>
      </c>
      <c r="E782" t="s">
        <v>14155</v>
      </c>
      <c r="F782" t="s">
        <v>14156</v>
      </c>
      <c r="H782">
        <v>2000</v>
      </c>
      <c r="I782" t="s">
        <v>4727</v>
      </c>
      <c r="J782" t="s">
        <v>4626</v>
      </c>
      <c r="M782" t="s">
        <v>34</v>
      </c>
    </row>
    <row r="783" spans="1:13">
      <c r="A783">
        <f t="shared" si="12"/>
        <v>781</v>
      </c>
      <c r="B783" t="s">
        <v>2391</v>
      </c>
      <c r="C783">
        <f>VLOOKUP(B783,[2]Sheet2!A$1:B$100,2,FALSE)</f>
        <v>79</v>
      </c>
      <c r="D783" t="s">
        <v>14157</v>
      </c>
      <c r="E783" t="s">
        <v>14158</v>
      </c>
      <c r="F783" t="s">
        <v>14159</v>
      </c>
      <c r="G783" t="s">
        <v>8172</v>
      </c>
      <c r="H783">
        <v>2013</v>
      </c>
      <c r="I783" t="s">
        <v>11999</v>
      </c>
      <c r="J783" t="s">
        <v>22</v>
      </c>
      <c r="L783" t="s">
        <v>14158</v>
      </c>
      <c r="M783" t="s">
        <v>24</v>
      </c>
    </row>
    <row r="784" spans="1:13">
      <c r="A784">
        <f t="shared" si="12"/>
        <v>782</v>
      </c>
      <c r="B784" t="s">
        <v>2391</v>
      </c>
      <c r="C784">
        <f>VLOOKUP(B784,[2]Sheet2!A$1:B$100,2,FALSE)</f>
        <v>79</v>
      </c>
      <c r="D784" t="s">
        <v>14160</v>
      </c>
      <c r="E784" t="s">
        <v>14161</v>
      </c>
      <c r="F784" t="s">
        <v>14162</v>
      </c>
      <c r="H784">
        <v>2005</v>
      </c>
      <c r="I784" t="s">
        <v>13701</v>
      </c>
      <c r="J784" t="s">
        <v>4626</v>
      </c>
      <c r="L784" t="s">
        <v>14163</v>
      </c>
    </row>
    <row r="785" spans="1:13">
      <c r="A785">
        <f t="shared" si="12"/>
        <v>783</v>
      </c>
      <c r="B785" t="s">
        <v>2391</v>
      </c>
      <c r="C785">
        <f>VLOOKUP(B785,[2]Sheet2!A$1:B$100,2,FALSE)</f>
        <v>79</v>
      </c>
      <c r="D785" t="s">
        <v>14164</v>
      </c>
      <c r="E785" t="s">
        <v>14165</v>
      </c>
      <c r="F785" t="s">
        <v>14166</v>
      </c>
      <c r="J785" t="s">
        <v>102</v>
      </c>
      <c r="L785" t="s">
        <v>14165</v>
      </c>
      <c r="M785" t="s">
        <v>24</v>
      </c>
    </row>
    <row r="786" spans="1:13">
      <c r="A786">
        <f t="shared" si="12"/>
        <v>784</v>
      </c>
      <c r="B786" t="s">
        <v>2391</v>
      </c>
      <c r="C786">
        <f>VLOOKUP(B786,[2]Sheet2!A$1:B$100,2,FALSE)</f>
        <v>79</v>
      </c>
      <c r="D786" t="s">
        <v>14167</v>
      </c>
      <c r="E786" t="s">
        <v>14168</v>
      </c>
      <c r="F786" t="s">
        <v>14169</v>
      </c>
      <c r="H786">
        <v>1992</v>
      </c>
      <c r="I786" t="s">
        <v>4686</v>
      </c>
      <c r="J786" t="s">
        <v>4626</v>
      </c>
      <c r="M786" t="s">
        <v>34</v>
      </c>
    </row>
    <row r="787" spans="1:13">
      <c r="A787">
        <f t="shared" si="12"/>
        <v>785</v>
      </c>
      <c r="B787" t="s">
        <v>2391</v>
      </c>
      <c r="C787">
        <f>VLOOKUP(B787,[2]Sheet2!A$1:B$100,2,FALSE)</f>
        <v>79</v>
      </c>
      <c r="D787" t="s">
        <v>14170</v>
      </c>
      <c r="F787" t="s">
        <v>14171</v>
      </c>
      <c r="H787">
        <v>1990</v>
      </c>
      <c r="I787" t="s">
        <v>14172</v>
      </c>
      <c r="J787" t="s">
        <v>4626</v>
      </c>
      <c r="M787" t="s">
        <v>34</v>
      </c>
    </row>
    <row r="788" spans="1:13">
      <c r="A788">
        <f t="shared" si="12"/>
        <v>786</v>
      </c>
      <c r="B788" t="s">
        <v>2391</v>
      </c>
      <c r="C788">
        <f>VLOOKUP(B788,[2]Sheet2!A$1:B$100,2,FALSE)</f>
        <v>79</v>
      </c>
      <c r="D788" t="s">
        <v>14173</v>
      </c>
      <c r="F788" t="s">
        <v>14174</v>
      </c>
      <c r="H788">
        <v>2000</v>
      </c>
      <c r="I788" t="s">
        <v>14175</v>
      </c>
      <c r="J788" t="s">
        <v>119</v>
      </c>
      <c r="M788" t="s">
        <v>34</v>
      </c>
    </row>
    <row r="789" spans="1:13">
      <c r="A789">
        <f t="shared" si="12"/>
        <v>787</v>
      </c>
      <c r="B789" t="s">
        <v>2391</v>
      </c>
      <c r="C789">
        <f>VLOOKUP(B789,[2]Sheet2!A$1:B$100,2,FALSE)</f>
        <v>79</v>
      </c>
      <c r="D789" t="s">
        <v>14176</v>
      </c>
      <c r="E789" t="s">
        <v>14177</v>
      </c>
      <c r="F789" t="s">
        <v>14178</v>
      </c>
      <c r="G789" t="s">
        <v>8713</v>
      </c>
      <c r="H789">
        <v>2010</v>
      </c>
      <c r="I789" t="s">
        <v>11999</v>
      </c>
      <c r="J789" t="s">
        <v>22</v>
      </c>
      <c r="L789" t="s">
        <v>14177</v>
      </c>
      <c r="M789" t="s">
        <v>24</v>
      </c>
    </row>
    <row r="790" spans="1:13">
      <c r="A790">
        <f t="shared" si="12"/>
        <v>788</v>
      </c>
      <c r="B790" t="s">
        <v>2391</v>
      </c>
      <c r="C790">
        <f>VLOOKUP(B790,[2]Sheet2!A$1:B$100,2,FALSE)</f>
        <v>79</v>
      </c>
      <c r="D790" t="s">
        <v>14179</v>
      </c>
      <c r="E790" t="s">
        <v>14180</v>
      </c>
      <c r="F790" t="s">
        <v>14181</v>
      </c>
      <c r="G790" t="s">
        <v>14182</v>
      </c>
      <c r="H790" t="s">
        <v>14183</v>
      </c>
      <c r="I790" t="s">
        <v>4862</v>
      </c>
      <c r="J790" t="s">
        <v>4344</v>
      </c>
    </row>
    <row r="791" spans="1:13">
      <c r="A791">
        <f t="shared" si="12"/>
        <v>789</v>
      </c>
      <c r="B791" t="s">
        <v>2391</v>
      </c>
      <c r="C791">
        <f>VLOOKUP(B791,[2]Sheet2!A$1:B$100,2,FALSE)</f>
        <v>79</v>
      </c>
      <c r="D791" t="s">
        <v>14184</v>
      </c>
      <c r="E791" t="s">
        <v>14185</v>
      </c>
      <c r="F791" t="s">
        <v>14186</v>
      </c>
      <c r="H791">
        <v>1988</v>
      </c>
      <c r="I791" t="s">
        <v>4686</v>
      </c>
      <c r="J791" t="s">
        <v>102</v>
      </c>
      <c r="M791" t="s">
        <v>34</v>
      </c>
    </row>
    <row r="792" spans="1:13">
      <c r="A792">
        <f t="shared" si="12"/>
        <v>790</v>
      </c>
      <c r="B792" t="s">
        <v>2391</v>
      </c>
      <c r="C792">
        <f>VLOOKUP(B792,[2]Sheet2!A$1:B$100,2,FALSE)</f>
        <v>79</v>
      </c>
      <c r="D792" t="s">
        <v>14187</v>
      </c>
      <c r="F792" t="s">
        <v>14188</v>
      </c>
      <c r="G792" t="s">
        <v>14189</v>
      </c>
      <c r="H792">
        <v>2013</v>
      </c>
      <c r="J792" t="s">
        <v>22</v>
      </c>
      <c r="M792" t="s">
        <v>34</v>
      </c>
    </row>
    <row r="793" spans="1:13">
      <c r="A793">
        <f t="shared" si="12"/>
        <v>791</v>
      </c>
      <c r="B793" t="s">
        <v>204</v>
      </c>
      <c r="C793">
        <f>VLOOKUP(B793,[2]Sheet2!A$1:B$100,2,FALSE)</f>
        <v>80</v>
      </c>
      <c r="D793" t="s">
        <v>14190</v>
      </c>
      <c r="E793" t="s">
        <v>14191</v>
      </c>
      <c r="F793" t="s">
        <v>14192</v>
      </c>
      <c r="H793">
        <v>2013</v>
      </c>
      <c r="I793" t="s">
        <v>14193</v>
      </c>
      <c r="J793" t="s">
        <v>167</v>
      </c>
      <c r="L793" t="s">
        <v>14194</v>
      </c>
    </row>
    <row r="794" spans="1:13">
      <c r="A794">
        <f t="shared" si="12"/>
        <v>792</v>
      </c>
      <c r="B794" t="s">
        <v>204</v>
      </c>
      <c r="C794">
        <f>VLOOKUP(B794,[2]Sheet2!A$1:B$100,2,FALSE)</f>
        <v>80</v>
      </c>
      <c r="D794" t="s">
        <v>14195</v>
      </c>
      <c r="E794" t="s">
        <v>14196</v>
      </c>
      <c r="F794" t="s">
        <v>14197</v>
      </c>
      <c r="G794" t="s">
        <v>14198</v>
      </c>
      <c r="H794">
        <v>2009</v>
      </c>
      <c r="I794" t="s">
        <v>5109</v>
      </c>
      <c r="J794" t="s">
        <v>22</v>
      </c>
    </row>
    <row r="795" spans="1:13">
      <c r="A795">
        <f t="shared" si="12"/>
        <v>793</v>
      </c>
      <c r="B795" t="s">
        <v>204</v>
      </c>
      <c r="C795">
        <f>VLOOKUP(B795,[2]Sheet2!A$1:B$100,2,FALSE)</f>
        <v>80</v>
      </c>
      <c r="D795" t="s">
        <v>14199</v>
      </c>
      <c r="E795" t="s">
        <v>14200</v>
      </c>
      <c r="F795" t="s">
        <v>14201</v>
      </c>
      <c r="G795" t="s">
        <v>14202</v>
      </c>
      <c r="H795">
        <v>1996</v>
      </c>
      <c r="I795" t="s">
        <v>4686</v>
      </c>
      <c r="J795" t="s">
        <v>22</v>
      </c>
    </row>
    <row r="796" spans="1:13">
      <c r="A796">
        <f t="shared" si="12"/>
        <v>794</v>
      </c>
      <c r="B796" t="s">
        <v>204</v>
      </c>
      <c r="C796">
        <f>VLOOKUP(B796,[2]Sheet2!A$1:B$100,2,FALSE)</f>
        <v>80</v>
      </c>
      <c r="D796" t="s">
        <v>14203</v>
      </c>
      <c r="E796" t="s">
        <v>14204</v>
      </c>
      <c r="F796" t="s">
        <v>14205</v>
      </c>
      <c r="G796" t="s">
        <v>14206</v>
      </c>
      <c r="H796">
        <v>1998</v>
      </c>
      <c r="I796" t="s">
        <v>4686</v>
      </c>
      <c r="J796" t="s">
        <v>4645</v>
      </c>
      <c r="M796" t="s">
        <v>34</v>
      </c>
    </row>
    <row r="797" spans="1:13">
      <c r="A797">
        <f t="shared" si="12"/>
        <v>795</v>
      </c>
      <c r="B797" t="s">
        <v>204</v>
      </c>
      <c r="C797">
        <f>VLOOKUP(B797,[2]Sheet2!A$1:B$100,2,FALSE)</f>
        <v>80</v>
      </c>
      <c r="D797" t="s">
        <v>14207</v>
      </c>
      <c r="E797" t="s">
        <v>14208</v>
      </c>
      <c r="F797" t="s">
        <v>12621</v>
      </c>
      <c r="G797" t="s">
        <v>13113</v>
      </c>
      <c r="H797">
        <v>1978</v>
      </c>
      <c r="I797" t="s">
        <v>4686</v>
      </c>
      <c r="J797" t="s">
        <v>22</v>
      </c>
      <c r="M797" t="s">
        <v>34</v>
      </c>
    </row>
    <row r="798" spans="1:13">
      <c r="A798">
        <f t="shared" si="12"/>
        <v>796</v>
      </c>
      <c r="B798" t="s">
        <v>204</v>
      </c>
      <c r="C798">
        <f>VLOOKUP(B798,[2]Sheet2!A$1:B$100,2,FALSE)</f>
        <v>80</v>
      </c>
      <c r="D798" t="s">
        <v>14209</v>
      </c>
      <c r="E798" t="s">
        <v>14210</v>
      </c>
      <c r="F798" t="s">
        <v>12998</v>
      </c>
      <c r="G798" t="s">
        <v>14211</v>
      </c>
      <c r="H798">
        <v>1996</v>
      </c>
      <c r="I798" t="s">
        <v>4686</v>
      </c>
      <c r="J798" t="s">
        <v>22</v>
      </c>
      <c r="M798" t="s">
        <v>34</v>
      </c>
    </row>
    <row r="799" spans="1:13">
      <c r="A799">
        <f t="shared" si="12"/>
        <v>797</v>
      </c>
      <c r="B799" t="s">
        <v>204</v>
      </c>
      <c r="C799">
        <f>VLOOKUP(B799,[2]Sheet2!A$1:B$100,2,FALSE)</f>
        <v>80</v>
      </c>
      <c r="D799" t="s">
        <v>14212</v>
      </c>
      <c r="E799" t="s">
        <v>14213</v>
      </c>
      <c r="F799" t="s">
        <v>14214</v>
      </c>
      <c r="G799" t="s">
        <v>10362</v>
      </c>
      <c r="H799">
        <v>1990</v>
      </c>
      <c r="I799" t="s">
        <v>12004</v>
      </c>
      <c r="J799" t="s">
        <v>22</v>
      </c>
      <c r="L799" t="s">
        <v>14215</v>
      </c>
    </row>
    <row r="800" spans="1:13">
      <c r="A800">
        <f t="shared" si="12"/>
        <v>798</v>
      </c>
      <c r="B800" t="s">
        <v>204</v>
      </c>
      <c r="C800">
        <f>VLOOKUP(B800,[2]Sheet2!A$1:B$100,2,FALSE)</f>
        <v>80</v>
      </c>
      <c r="D800" t="s">
        <v>14216</v>
      </c>
      <c r="E800" t="s">
        <v>14217</v>
      </c>
      <c r="F800" t="s">
        <v>14218</v>
      </c>
      <c r="H800">
        <v>2011</v>
      </c>
      <c r="I800" t="s">
        <v>14219</v>
      </c>
      <c r="J800" t="s">
        <v>4626</v>
      </c>
      <c r="L800" t="s">
        <v>14220</v>
      </c>
    </row>
    <row r="801" spans="1:13">
      <c r="A801">
        <f t="shared" si="12"/>
        <v>799</v>
      </c>
      <c r="B801" t="s">
        <v>204</v>
      </c>
      <c r="C801">
        <f>VLOOKUP(B801,[2]Sheet2!A$1:B$100,2,FALSE)</f>
        <v>80</v>
      </c>
      <c r="D801" t="s">
        <v>14221</v>
      </c>
      <c r="E801" t="s">
        <v>14222</v>
      </c>
      <c r="F801" t="s">
        <v>13991</v>
      </c>
      <c r="G801" t="s">
        <v>14223</v>
      </c>
      <c r="H801">
        <v>1977</v>
      </c>
      <c r="I801" t="s">
        <v>1466</v>
      </c>
      <c r="J801" t="s">
        <v>102</v>
      </c>
    </row>
    <row r="802" spans="1:13">
      <c r="A802">
        <f t="shared" si="12"/>
        <v>800</v>
      </c>
      <c r="B802" t="s">
        <v>204</v>
      </c>
      <c r="C802">
        <f>VLOOKUP(B802,[2]Sheet2!A$1:B$100,2,FALSE)</f>
        <v>80</v>
      </c>
      <c r="D802" t="s">
        <v>14224</v>
      </c>
      <c r="E802" t="s">
        <v>14225</v>
      </c>
      <c r="F802" t="s">
        <v>14226</v>
      </c>
      <c r="G802" t="s">
        <v>12646</v>
      </c>
      <c r="H802">
        <v>1993</v>
      </c>
      <c r="I802" t="s">
        <v>1466</v>
      </c>
      <c r="J802" t="s">
        <v>22</v>
      </c>
    </row>
    <row r="803" spans="1:13">
      <c r="A803">
        <f t="shared" si="12"/>
        <v>801</v>
      </c>
      <c r="B803" t="s">
        <v>478</v>
      </c>
      <c r="C803">
        <f>VLOOKUP(B803,[2]Sheet2!A$1:B$100,2,FALSE)</f>
        <v>81</v>
      </c>
      <c r="D803" t="s">
        <v>14227</v>
      </c>
      <c r="E803" t="s">
        <v>14228</v>
      </c>
      <c r="F803" t="s">
        <v>14229</v>
      </c>
      <c r="G803" t="s">
        <v>20</v>
      </c>
      <c r="H803">
        <v>2013</v>
      </c>
      <c r="I803" t="s">
        <v>5922</v>
      </c>
      <c r="J803" t="s">
        <v>22</v>
      </c>
      <c r="L803" t="s">
        <v>14230</v>
      </c>
    </row>
    <row r="804" spans="1:13">
      <c r="A804">
        <f t="shared" si="12"/>
        <v>802</v>
      </c>
      <c r="B804" t="s">
        <v>478</v>
      </c>
      <c r="C804">
        <f>VLOOKUP(B804,[2]Sheet2!A$1:B$100,2,FALSE)</f>
        <v>81</v>
      </c>
      <c r="D804" t="s">
        <v>14231</v>
      </c>
      <c r="E804" t="s">
        <v>14232</v>
      </c>
      <c r="F804" t="s">
        <v>14233</v>
      </c>
      <c r="G804" t="s">
        <v>3471</v>
      </c>
      <c r="H804">
        <v>2007</v>
      </c>
      <c r="I804" t="s">
        <v>1466</v>
      </c>
      <c r="J804" t="s">
        <v>22</v>
      </c>
    </row>
    <row r="805" spans="1:13">
      <c r="A805">
        <f t="shared" si="12"/>
        <v>803</v>
      </c>
      <c r="B805" t="s">
        <v>478</v>
      </c>
      <c r="C805">
        <f>VLOOKUP(B805,[2]Sheet2!A$1:B$100,2,FALSE)</f>
        <v>81</v>
      </c>
      <c r="D805" t="s">
        <v>14234</v>
      </c>
      <c r="E805" t="s">
        <v>14235</v>
      </c>
      <c r="F805" t="s">
        <v>12913</v>
      </c>
      <c r="G805" t="s">
        <v>14236</v>
      </c>
      <c r="H805">
        <v>1978</v>
      </c>
      <c r="I805" t="s">
        <v>4686</v>
      </c>
      <c r="J805" t="s">
        <v>22</v>
      </c>
      <c r="M805" t="s">
        <v>34</v>
      </c>
    </row>
    <row r="806" spans="1:13">
      <c r="A806">
        <f t="shared" si="12"/>
        <v>804</v>
      </c>
      <c r="B806" t="s">
        <v>478</v>
      </c>
      <c r="C806">
        <f>VLOOKUP(B806,[2]Sheet2!A$1:B$100,2,FALSE)</f>
        <v>81</v>
      </c>
      <c r="D806" t="s">
        <v>14179</v>
      </c>
      <c r="E806" t="s">
        <v>14237</v>
      </c>
      <c r="F806" t="s">
        <v>14181</v>
      </c>
      <c r="G806" t="s">
        <v>14238</v>
      </c>
      <c r="H806" t="s">
        <v>14239</v>
      </c>
      <c r="I806" t="s">
        <v>4862</v>
      </c>
      <c r="J806" t="s">
        <v>4344</v>
      </c>
    </row>
    <row r="807" spans="1:13">
      <c r="A807">
        <f t="shared" si="12"/>
        <v>805</v>
      </c>
      <c r="B807" t="s">
        <v>478</v>
      </c>
      <c r="C807">
        <f>VLOOKUP(B807,[2]Sheet2!A$1:B$100,2,FALSE)</f>
        <v>81</v>
      </c>
      <c r="D807" t="s">
        <v>14240</v>
      </c>
      <c r="E807" t="s">
        <v>14241</v>
      </c>
      <c r="F807" t="s">
        <v>14242</v>
      </c>
      <c r="G807" t="s">
        <v>14243</v>
      </c>
      <c r="H807">
        <v>1995</v>
      </c>
      <c r="I807" t="s">
        <v>4686</v>
      </c>
      <c r="J807" t="s">
        <v>22</v>
      </c>
      <c r="M807" t="s">
        <v>34</v>
      </c>
    </row>
    <row r="808" spans="1:13">
      <c r="A808">
        <f t="shared" si="12"/>
        <v>806</v>
      </c>
      <c r="B808" t="s">
        <v>478</v>
      </c>
      <c r="C808">
        <f>VLOOKUP(B808,[2]Sheet2!A$1:B$100,2,FALSE)</f>
        <v>81</v>
      </c>
      <c r="D808" t="s">
        <v>14244</v>
      </c>
      <c r="E808" t="s">
        <v>14245</v>
      </c>
      <c r="F808" t="s">
        <v>14246</v>
      </c>
      <c r="H808">
        <v>2010</v>
      </c>
      <c r="I808" t="s">
        <v>14247</v>
      </c>
      <c r="J808" t="s">
        <v>4626</v>
      </c>
    </row>
    <row r="809" spans="1:13">
      <c r="A809">
        <f t="shared" si="12"/>
        <v>807</v>
      </c>
      <c r="B809" t="s">
        <v>478</v>
      </c>
      <c r="C809">
        <f>VLOOKUP(B809,[2]Sheet2!A$1:B$100,2,FALSE)</f>
        <v>81</v>
      </c>
      <c r="D809" t="s">
        <v>14248</v>
      </c>
      <c r="E809" t="s">
        <v>14249</v>
      </c>
      <c r="F809" t="s">
        <v>14250</v>
      </c>
      <c r="G809" t="s">
        <v>5405</v>
      </c>
      <c r="H809">
        <v>2014</v>
      </c>
      <c r="I809" t="s">
        <v>863</v>
      </c>
      <c r="J809" t="s">
        <v>22</v>
      </c>
    </row>
    <row r="810" spans="1:13">
      <c r="A810">
        <f t="shared" si="12"/>
        <v>808</v>
      </c>
      <c r="B810" t="s">
        <v>478</v>
      </c>
      <c r="C810">
        <f>VLOOKUP(B810,[2]Sheet2!A$1:B$100,2,FALSE)</f>
        <v>81</v>
      </c>
      <c r="D810" t="s">
        <v>13808</v>
      </c>
      <c r="E810" t="s">
        <v>14251</v>
      </c>
      <c r="F810" t="s">
        <v>14252</v>
      </c>
      <c r="G810" t="s">
        <v>14253</v>
      </c>
      <c r="H810">
        <v>2010</v>
      </c>
      <c r="I810" t="s">
        <v>5509</v>
      </c>
      <c r="J810" t="s">
        <v>22</v>
      </c>
      <c r="M810" t="s">
        <v>34</v>
      </c>
    </row>
    <row r="811" spans="1:13">
      <c r="A811">
        <f t="shared" si="12"/>
        <v>809</v>
      </c>
      <c r="B811" t="s">
        <v>478</v>
      </c>
      <c r="C811">
        <f>VLOOKUP(B811,[2]Sheet2!A$1:B$100,2,FALSE)</f>
        <v>81</v>
      </c>
      <c r="D811" t="s">
        <v>14254</v>
      </c>
      <c r="E811" t="s">
        <v>14255</v>
      </c>
      <c r="F811" t="s">
        <v>13116</v>
      </c>
      <c r="G811" t="s">
        <v>12440</v>
      </c>
      <c r="H811">
        <v>1979</v>
      </c>
      <c r="I811" t="s">
        <v>1466</v>
      </c>
      <c r="J811" t="s">
        <v>22</v>
      </c>
    </row>
    <row r="812" spans="1:13">
      <c r="A812">
        <f t="shared" si="12"/>
        <v>810</v>
      </c>
      <c r="B812" t="s">
        <v>478</v>
      </c>
      <c r="C812">
        <f>VLOOKUP(B812,[2]Sheet2!A$1:B$100,2,FALSE)</f>
        <v>81</v>
      </c>
      <c r="D812" t="s">
        <v>14256</v>
      </c>
      <c r="F812" t="s">
        <v>14257</v>
      </c>
      <c r="G812" t="s">
        <v>14258</v>
      </c>
      <c r="H812">
        <v>1991</v>
      </c>
      <c r="I812" t="s">
        <v>14259</v>
      </c>
      <c r="J812" t="s">
        <v>4645</v>
      </c>
      <c r="M812" t="s">
        <v>34</v>
      </c>
    </row>
    <row r="813" spans="1:13">
      <c r="A813">
        <f t="shared" si="12"/>
        <v>811</v>
      </c>
      <c r="B813" t="s">
        <v>265</v>
      </c>
      <c r="C813">
        <f>VLOOKUP(B813,[2]Sheet2!A$1:B$100,2,FALSE)</f>
        <v>82</v>
      </c>
      <c r="D813" t="s">
        <v>14260</v>
      </c>
      <c r="E813" t="s">
        <v>14261</v>
      </c>
      <c r="F813" t="s">
        <v>14262</v>
      </c>
      <c r="H813">
        <v>1993</v>
      </c>
      <c r="I813" t="s">
        <v>14263</v>
      </c>
      <c r="J813" t="s">
        <v>167</v>
      </c>
      <c r="L813" t="s">
        <v>14264</v>
      </c>
    </row>
    <row r="814" spans="1:13">
      <c r="A814">
        <f t="shared" si="12"/>
        <v>812</v>
      </c>
      <c r="B814" t="s">
        <v>265</v>
      </c>
      <c r="C814">
        <f>VLOOKUP(B814,[2]Sheet2!A$1:B$100,2,FALSE)</f>
        <v>82</v>
      </c>
      <c r="D814" t="s">
        <v>14265</v>
      </c>
      <c r="E814" t="s">
        <v>14266</v>
      </c>
      <c r="F814" t="s">
        <v>14267</v>
      </c>
      <c r="G814" t="s">
        <v>14268</v>
      </c>
      <c r="H814">
        <v>2013</v>
      </c>
      <c r="I814" t="s">
        <v>551</v>
      </c>
      <c r="J814" t="s">
        <v>22</v>
      </c>
    </row>
    <row r="815" spans="1:13">
      <c r="A815">
        <f t="shared" si="12"/>
        <v>813</v>
      </c>
      <c r="B815" t="s">
        <v>265</v>
      </c>
      <c r="C815">
        <f>VLOOKUP(B815,[2]Sheet2!A$1:B$100,2,FALSE)</f>
        <v>82</v>
      </c>
      <c r="D815" t="s">
        <v>14269</v>
      </c>
      <c r="E815" t="s">
        <v>14270</v>
      </c>
      <c r="F815" t="s">
        <v>14271</v>
      </c>
      <c r="H815">
        <v>2014</v>
      </c>
      <c r="I815" t="s">
        <v>14272</v>
      </c>
      <c r="J815" t="s">
        <v>4626</v>
      </c>
    </row>
    <row r="816" spans="1:13">
      <c r="A816">
        <f t="shared" si="12"/>
        <v>814</v>
      </c>
      <c r="B816" t="s">
        <v>265</v>
      </c>
      <c r="C816">
        <f>VLOOKUP(B816,[2]Sheet2!A$1:B$100,2,FALSE)</f>
        <v>82</v>
      </c>
      <c r="D816" t="s">
        <v>14273</v>
      </c>
      <c r="E816" t="s">
        <v>14274</v>
      </c>
      <c r="F816" t="s">
        <v>14275</v>
      </c>
      <c r="G816" t="s">
        <v>12988</v>
      </c>
      <c r="H816" t="s">
        <v>14276</v>
      </c>
      <c r="I816" t="s">
        <v>14277</v>
      </c>
      <c r="J816" t="s">
        <v>22</v>
      </c>
      <c r="L816" t="s">
        <v>14278</v>
      </c>
    </row>
    <row r="817" spans="1:13">
      <c r="A817">
        <f t="shared" si="12"/>
        <v>815</v>
      </c>
      <c r="B817" t="s">
        <v>265</v>
      </c>
      <c r="C817">
        <f>VLOOKUP(B817,[2]Sheet2!A$1:B$100,2,FALSE)</f>
        <v>82</v>
      </c>
      <c r="D817" t="s">
        <v>14279</v>
      </c>
      <c r="E817" t="s">
        <v>14280</v>
      </c>
      <c r="F817" t="s">
        <v>14281</v>
      </c>
      <c r="H817">
        <v>2003</v>
      </c>
      <c r="I817" t="s">
        <v>14282</v>
      </c>
      <c r="J817" t="s">
        <v>22</v>
      </c>
      <c r="M817" t="s">
        <v>34</v>
      </c>
    </row>
    <row r="818" spans="1:13">
      <c r="A818">
        <f t="shared" si="12"/>
        <v>816</v>
      </c>
      <c r="B818" t="s">
        <v>265</v>
      </c>
      <c r="C818">
        <f>VLOOKUP(B818,[2]Sheet2!A$1:B$100,2,FALSE)</f>
        <v>82</v>
      </c>
      <c r="D818" t="s">
        <v>14283</v>
      </c>
      <c r="E818" t="s">
        <v>14284</v>
      </c>
      <c r="F818" t="s">
        <v>14285</v>
      </c>
      <c r="G818" t="s">
        <v>14286</v>
      </c>
      <c r="H818">
        <v>2014</v>
      </c>
      <c r="I818" t="s">
        <v>97</v>
      </c>
      <c r="J818" t="s">
        <v>22</v>
      </c>
    </row>
    <row r="819" spans="1:13">
      <c r="A819">
        <f t="shared" si="12"/>
        <v>817</v>
      </c>
      <c r="B819" t="s">
        <v>265</v>
      </c>
      <c r="C819">
        <f>VLOOKUP(B819,[2]Sheet2!A$1:B$100,2,FALSE)</f>
        <v>82</v>
      </c>
      <c r="D819" t="s">
        <v>14287</v>
      </c>
      <c r="E819" t="s">
        <v>14288</v>
      </c>
      <c r="F819" t="s">
        <v>12966</v>
      </c>
      <c r="H819">
        <v>1976</v>
      </c>
      <c r="I819" t="s">
        <v>4686</v>
      </c>
      <c r="J819" t="s">
        <v>102</v>
      </c>
      <c r="M819" t="s">
        <v>34</v>
      </c>
    </row>
    <row r="820" spans="1:13">
      <c r="A820">
        <f t="shared" si="12"/>
        <v>818</v>
      </c>
      <c r="B820" t="s">
        <v>265</v>
      </c>
      <c r="C820">
        <f>VLOOKUP(B820,[2]Sheet2!A$1:B$100,2,FALSE)</f>
        <v>82</v>
      </c>
      <c r="D820" t="s">
        <v>14289</v>
      </c>
      <c r="E820" t="s">
        <v>14290</v>
      </c>
      <c r="F820" t="s">
        <v>14291</v>
      </c>
      <c r="H820">
        <v>1981</v>
      </c>
      <c r="I820" t="s">
        <v>4686</v>
      </c>
      <c r="J820" t="s">
        <v>102</v>
      </c>
      <c r="M820" t="s">
        <v>34</v>
      </c>
    </row>
    <row r="821" spans="1:13">
      <c r="A821">
        <f t="shared" si="12"/>
        <v>819</v>
      </c>
      <c r="B821" t="s">
        <v>265</v>
      </c>
      <c r="C821">
        <f>VLOOKUP(B821,[2]Sheet2!A$1:B$100,2,FALSE)</f>
        <v>82</v>
      </c>
      <c r="D821" t="s">
        <v>14292</v>
      </c>
      <c r="E821" t="s">
        <v>14293</v>
      </c>
      <c r="F821" t="s">
        <v>14294</v>
      </c>
      <c r="G821" t="s">
        <v>14295</v>
      </c>
      <c r="H821">
        <v>1997</v>
      </c>
      <c r="I821" t="s">
        <v>14296</v>
      </c>
      <c r="J821" t="s">
        <v>22</v>
      </c>
    </row>
    <row r="822" spans="1:13">
      <c r="A822">
        <f t="shared" si="12"/>
        <v>820</v>
      </c>
      <c r="B822" t="s">
        <v>265</v>
      </c>
      <c r="C822">
        <f>VLOOKUP(B822,[2]Sheet2!A$1:B$100,2,FALSE)</f>
        <v>82</v>
      </c>
      <c r="D822" t="s">
        <v>14297</v>
      </c>
      <c r="E822" t="s">
        <v>14298</v>
      </c>
      <c r="F822" t="s">
        <v>14299</v>
      </c>
      <c r="G822" t="s">
        <v>14300</v>
      </c>
      <c r="H822">
        <v>2010</v>
      </c>
      <c r="I822" t="s">
        <v>14301</v>
      </c>
      <c r="J822" t="s">
        <v>22</v>
      </c>
      <c r="L822" t="s">
        <v>14302</v>
      </c>
    </row>
    <row r="823" spans="1:13">
      <c r="A823">
        <f t="shared" si="12"/>
        <v>821</v>
      </c>
      <c r="B823" t="s">
        <v>1552</v>
      </c>
      <c r="C823">
        <f>VLOOKUP(B823,[2]Sheet2!A$1:B$100,2,FALSE)</f>
        <v>83</v>
      </c>
      <c r="D823" t="s">
        <v>14303</v>
      </c>
      <c r="E823" t="s">
        <v>14304</v>
      </c>
      <c r="F823" t="s">
        <v>14305</v>
      </c>
      <c r="G823" t="s">
        <v>14306</v>
      </c>
      <c r="H823">
        <v>1977</v>
      </c>
      <c r="I823" t="s">
        <v>7647</v>
      </c>
      <c r="J823" t="s">
        <v>22</v>
      </c>
    </row>
    <row r="824" spans="1:13">
      <c r="A824">
        <f t="shared" si="12"/>
        <v>822</v>
      </c>
      <c r="B824" t="s">
        <v>1552</v>
      </c>
      <c r="C824">
        <f>VLOOKUP(B824,[2]Sheet2!A$1:B$100,2,FALSE)</f>
        <v>83</v>
      </c>
      <c r="D824" t="s">
        <v>14307</v>
      </c>
      <c r="E824" t="s">
        <v>14308</v>
      </c>
      <c r="F824" t="s">
        <v>8396</v>
      </c>
      <c r="G824" t="s">
        <v>14309</v>
      </c>
      <c r="H824">
        <v>1981</v>
      </c>
      <c r="I824" t="s">
        <v>4686</v>
      </c>
      <c r="J824" t="s">
        <v>22</v>
      </c>
      <c r="M824" t="s">
        <v>34</v>
      </c>
    </row>
    <row r="825" spans="1:13">
      <c r="A825">
        <f t="shared" si="12"/>
        <v>823</v>
      </c>
      <c r="B825" t="s">
        <v>1552</v>
      </c>
      <c r="C825">
        <f>VLOOKUP(B825,[2]Sheet2!A$1:B$100,2,FALSE)</f>
        <v>83</v>
      </c>
      <c r="D825" t="s">
        <v>14310</v>
      </c>
      <c r="F825" t="s">
        <v>14311</v>
      </c>
      <c r="H825">
        <v>1978</v>
      </c>
      <c r="I825" t="s">
        <v>14312</v>
      </c>
      <c r="J825" t="s">
        <v>4626</v>
      </c>
      <c r="M825" t="s">
        <v>34</v>
      </c>
    </row>
    <row r="826" spans="1:13">
      <c r="A826">
        <f t="shared" si="12"/>
        <v>824</v>
      </c>
      <c r="B826" t="s">
        <v>1552</v>
      </c>
      <c r="C826">
        <f>VLOOKUP(B826,[2]Sheet2!A$1:B$100,2,FALSE)</f>
        <v>83</v>
      </c>
      <c r="D826" t="s">
        <v>14313</v>
      </c>
      <c r="E826" t="s">
        <v>14314</v>
      </c>
      <c r="F826" t="s">
        <v>14315</v>
      </c>
      <c r="G826" t="s">
        <v>13113</v>
      </c>
      <c r="H826">
        <v>1987</v>
      </c>
      <c r="I826" t="s">
        <v>4686</v>
      </c>
      <c r="J826" t="s">
        <v>22</v>
      </c>
    </row>
    <row r="827" spans="1:13">
      <c r="A827">
        <f t="shared" si="12"/>
        <v>825</v>
      </c>
      <c r="B827" t="s">
        <v>1552</v>
      </c>
      <c r="C827">
        <f>VLOOKUP(B827,[2]Sheet2!A$1:B$100,2,FALSE)</f>
        <v>83</v>
      </c>
      <c r="D827" t="s">
        <v>14316</v>
      </c>
      <c r="E827" t="s">
        <v>14317</v>
      </c>
      <c r="F827" t="s">
        <v>14318</v>
      </c>
      <c r="G827" t="s">
        <v>12147</v>
      </c>
      <c r="H827">
        <v>2003</v>
      </c>
      <c r="I827" t="s">
        <v>12148</v>
      </c>
      <c r="J827" t="s">
        <v>22</v>
      </c>
      <c r="L827" t="s">
        <v>14317</v>
      </c>
      <c r="M827" t="s">
        <v>1717</v>
      </c>
    </row>
    <row r="828" spans="1:13">
      <c r="A828">
        <f t="shared" si="12"/>
        <v>826</v>
      </c>
      <c r="B828" t="s">
        <v>1552</v>
      </c>
      <c r="C828">
        <f>VLOOKUP(B828,[2]Sheet2!A$1:B$100,2,FALSE)</f>
        <v>83</v>
      </c>
      <c r="D828" t="s">
        <v>14319</v>
      </c>
      <c r="E828" t="s">
        <v>14320</v>
      </c>
      <c r="F828" t="s">
        <v>14321</v>
      </c>
      <c r="G828" t="s">
        <v>14322</v>
      </c>
      <c r="H828">
        <v>2013</v>
      </c>
      <c r="I828" t="s">
        <v>14323</v>
      </c>
      <c r="J828" t="s">
        <v>22</v>
      </c>
      <c r="K828">
        <v>2</v>
      </c>
      <c r="L828" t="s">
        <v>14324</v>
      </c>
    </row>
    <row r="829" spans="1:13">
      <c r="A829">
        <f t="shared" si="12"/>
        <v>827</v>
      </c>
      <c r="B829" t="s">
        <v>1552</v>
      </c>
      <c r="C829">
        <f>VLOOKUP(B829,[2]Sheet2!A$1:B$100,2,FALSE)</f>
        <v>83</v>
      </c>
      <c r="D829" t="s">
        <v>14325</v>
      </c>
      <c r="E829" t="s">
        <v>14326</v>
      </c>
      <c r="F829" t="s">
        <v>14327</v>
      </c>
      <c r="H829">
        <v>2005</v>
      </c>
      <c r="I829" t="s">
        <v>14328</v>
      </c>
      <c r="J829" t="s">
        <v>4626</v>
      </c>
      <c r="L829" t="s">
        <v>14326</v>
      </c>
      <c r="M829" t="s">
        <v>24</v>
      </c>
    </row>
    <row r="830" spans="1:13">
      <c r="A830">
        <f t="shared" si="12"/>
        <v>828</v>
      </c>
      <c r="B830" t="s">
        <v>1552</v>
      </c>
      <c r="C830">
        <f>VLOOKUP(B830,[2]Sheet2!A$1:B$100,2,FALSE)</f>
        <v>83</v>
      </c>
      <c r="D830" t="s">
        <v>14329</v>
      </c>
      <c r="E830" t="s">
        <v>14330</v>
      </c>
      <c r="F830" t="s">
        <v>14331</v>
      </c>
      <c r="G830" t="s">
        <v>2679</v>
      </c>
      <c r="H830">
        <v>2014</v>
      </c>
      <c r="I830" t="s">
        <v>4676</v>
      </c>
      <c r="J830" t="s">
        <v>22</v>
      </c>
    </row>
    <row r="831" spans="1:13">
      <c r="A831">
        <f t="shared" si="12"/>
        <v>829</v>
      </c>
      <c r="B831" t="s">
        <v>1552</v>
      </c>
      <c r="C831">
        <f>VLOOKUP(B831,[2]Sheet2!A$1:B$100,2,FALSE)</f>
        <v>83</v>
      </c>
      <c r="D831" t="s">
        <v>14332</v>
      </c>
      <c r="E831" t="s">
        <v>14333</v>
      </c>
      <c r="F831" t="s">
        <v>14334</v>
      </c>
      <c r="G831" t="s">
        <v>13690</v>
      </c>
      <c r="H831">
        <v>2011</v>
      </c>
      <c r="I831" t="s">
        <v>5509</v>
      </c>
      <c r="J831" t="s">
        <v>102</v>
      </c>
      <c r="M831" t="s">
        <v>34</v>
      </c>
    </row>
    <row r="832" spans="1:13">
      <c r="A832">
        <f t="shared" si="12"/>
        <v>830</v>
      </c>
      <c r="B832" t="s">
        <v>1552</v>
      </c>
      <c r="C832">
        <f>VLOOKUP(B832,[2]Sheet2!A$1:B$100,2,FALSE)</f>
        <v>83</v>
      </c>
      <c r="D832" t="s">
        <v>14335</v>
      </c>
      <c r="E832" t="s">
        <v>14336</v>
      </c>
      <c r="F832" t="s">
        <v>14337</v>
      </c>
      <c r="J832" t="s">
        <v>102</v>
      </c>
      <c r="L832" t="s">
        <v>14336</v>
      </c>
      <c r="M832" t="s">
        <v>24</v>
      </c>
    </row>
    <row r="833" spans="1:13">
      <c r="A833">
        <f t="shared" si="12"/>
        <v>831</v>
      </c>
      <c r="B833" t="s">
        <v>1576</v>
      </c>
      <c r="C833">
        <f>VLOOKUP(B833,[2]Sheet2!A$1:B$100,2,FALSE)</f>
        <v>84</v>
      </c>
      <c r="D833" t="s">
        <v>14338</v>
      </c>
      <c r="E833" t="s">
        <v>14339</v>
      </c>
      <c r="F833" t="s">
        <v>13196</v>
      </c>
      <c r="G833" t="s">
        <v>8949</v>
      </c>
      <c r="H833">
        <v>1970</v>
      </c>
      <c r="I833" t="s">
        <v>7647</v>
      </c>
      <c r="J833" t="s">
        <v>22</v>
      </c>
    </row>
    <row r="834" spans="1:13">
      <c r="A834">
        <f t="shared" si="12"/>
        <v>832</v>
      </c>
      <c r="B834" t="s">
        <v>1576</v>
      </c>
      <c r="C834">
        <f>VLOOKUP(B834,[2]Sheet2!A$1:B$100,2,FALSE)</f>
        <v>84</v>
      </c>
      <c r="D834" t="s">
        <v>14340</v>
      </c>
      <c r="E834" t="s">
        <v>14341</v>
      </c>
      <c r="F834" t="s">
        <v>14342</v>
      </c>
      <c r="G834" t="s">
        <v>14343</v>
      </c>
      <c r="H834">
        <v>2014</v>
      </c>
      <c r="I834" t="s">
        <v>4683</v>
      </c>
      <c r="J834" t="s">
        <v>119</v>
      </c>
      <c r="K834">
        <v>1</v>
      </c>
    </row>
    <row r="835" spans="1:13">
      <c r="A835">
        <f t="shared" si="12"/>
        <v>833</v>
      </c>
      <c r="B835" t="s">
        <v>1576</v>
      </c>
      <c r="C835">
        <f>VLOOKUP(B835,[2]Sheet2!A$1:B$100,2,FALSE)</f>
        <v>84</v>
      </c>
      <c r="D835" t="s">
        <v>14344</v>
      </c>
      <c r="E835" t="s">
        <v>14345</v>
      </c>
      <c r="F835" t="s">
        <v>14346</v>
      </c>
      <c r="H835">
        <v>2013</v>
      </c>
      <c r="I835" t="s">
        <v>4727</v>
      </c>
      <c r="J835" t="s">
        <v>4626</v>
      </c>
      <c r="M835" t="s">
        <v>34</v>
      </c>
    </row>
    <row r="836" spans="1:13">
      <c r="A836">
        <f t="shared" si="12"/>
        <v>834</v>
      </c>
      <c r="B836" t="s">
        <v>1576</v>
      </c>
      <c r="C836">
        <f>VLOOKUP(B836,[2]Sheet2!A$1:B$100,2,FALSE)</f>
        <v>84</v>
      </c>
      <c r="D836" t="s">
        <v>14347</v>
      </c>
      <c r="E836" t="s">
        <v>14348</v>
      </c>
      <c r="F836" t="s">
        <v>13069</v>
      </c>
      <c r="H836">
        <v>1982</v>
      </c>
      <c r="I836" t="s">
        <v>4686</v>
      </c>
      <c r="J836" t="s">
        <v>102</v>
      </c>
    </row>
    <row r="837" spans="1:13">
      <c r="A837">
        <f t="shared" ref="A837:A900" si="13">A836+1</f>
        <v>835</v>
      </c>
      <c r="B837" t="s">
        <v>1576</v>
      </c>
      <c r="C837">
        <f>VLOOKUP(B837,[2]Sheet2!A$1:B$100,2,FALSE)</f>
        <v>84</v>
      </c>
      <c r="D837" t="s">
        <v>14349</v>
      </c>
      <c r="E837" t="s">
        <v>14350</v>
      </c>
      <c r="F837" t="s">
        <v>14351</v>
      </c>
      <c r="H837">
        <v>2009</v>
      </c>
      <c r="I837" t="s">
        <v>13701</v>
      </c>
      <c r="J837" t="s">
        <v>102</v>
      </c>
      <c r="M837" t="s">
        <v>34</v>
      </c>
    </row>
    <row r="838" spans="1:13">
      <c r="A838">
        <f t="shared" si="13"/>
        <v>836</v>
      </c>
      <c r="B838" t="s">
        <v>1576</v>
      </c>
      <c r="C838">
        <f>VLOOKUP(B838,[2]Sheet2!A$1:B$100,2,FALSE)</f>
        <v>84</v>
      </c>
      <c r="D838" t="s">
        <v>14352</v>
      </c>
      <c r="E838" t="s">
        <v>14353</v>
      </c>
      <c r="F838" t="s">
        <v>12698</v>
      </c>
      <c r="G838" t="s">
        <v>14354</v>
      </c>
      <c r="H838">
        <v>2013</v>
      </c>
      <c r="I838" t="s">
        <v>863</v>
      </c>
      <c r="J838" t="s">
        <v>22</v>
      </c>
    </row>
    <row r="839" spans="1:13">
      <c r="A839">
        <f t="shared" si="13"/>
        <v>837</v>
      </c>
      <c r="B839" t="s">
        <v>1576</v>
      </c>
      <c r="C839">
        <f>VLOOKUP(B839,[2]Sheet2!A$1:B$100,2,FALSE)</f>
        <v>84</v>
      </c>
      <c r="D839" t="s">
        <v>14355</v>
      </c>
      <c r="E839" t="s">
        <v>14356</v>
      </c>
      <c r="F839" t="s">
        <v>14357</v>
      </c>
      <c r="J839" t="s">
        <v>102</v>
      </c>
      <c r="M839" t="s">
        <v>34</v>
      </c>
    </row>
    <row r="840" spans="1:13">
      <c r="A840">
        <f t="shared" si="13"/>
        <v>838</v>
      </c>
      <c r="B840" t="s">
        <v>1576</v>
      </c>
      <c r="C840">
        <f>VLOOKUP(B840,[2]Sheet2!A$1:B$100,2,FALSE)</f>
        <v>84</v>
      </c>
      <c r="D840" t="s">
        <v>14358</v>
      </c>
      <c r="E840" t="s">
        <v>14359</v>
      </c>
      <c r="F840" t="s">
        <v>13400</v>
      </c>
      <c r="G840" t="s">
        <v>14360</v>
      </c>
      <c r="H840">
        <v>2013</v>
      </c>
      <c r="I840" t="s">
        <v>14361</v>
      </c>
      <c r="J840" t="s">
        <v>22</v>
      </c>
      <c r="L840" t="s">
        <v>14359</v>
      </c>
      <c r="M840" t="s">
        <v>24</v>
      </c>
    </row>
    <row r="841" spans="1:13">
      <c r="A841">
        <f t="shared" si="13"/>
        <v>839</v>
      </c>
      <c r="B841" t="s">
        <v>1576</v>
      </c>
      <c r="C841">
        <f>VLOOKUP(B841,[2]Sheet2!A$1:B$100,2,FALSE)</f>
        <v>84</v>
      </c>
      <c r="D841" t="s">
        <v>14362</v>
      </c>
      <c r="F841" t="s">
        <v>14363</v>
      </c>
      <c r="G841" t="s">
        <v>14364</v>
      </c>
      <c r="H841">
        <v>2007</v>
      </c>
      <c r="I841" t="s">
        <v>14365</v>
      </c>
      <c r="J841" t="s">
        <v>22</v>
      </c>
      <c r="M841" t="s">
        <v>34</v>
      </c>
    </row>
    <row r="842" spans="1:13">
      <c r="A842">
        <f t="shared" si="13"/>
        <v>840</v>
      </c>
      <c r="B842" t="s">
        <v>1576</v>
      </c>
      <c r="C842">
        <f>VLOOKUP(B842,[2]Sheet2!A$1:B$100,2,FALSE)</f>
        <v>84</v>
      </c>
      <c r="D842" t="s">
        <v>14366</v>
      </c>
      <c r="E842" t="s">
        <v>14367</v>
      </c>
      <c r="F842" t="s">
        <v>12735</v>
      </c>
      <c r="H842">
        <v>2013</v>
      </c>
      <c r="I842" t="s">
        <v>4686</v>
      </c>
      <c r="J842" t="s">
        <v>167</v>
      </c>
      <c r="M842" t="s">
        <v>34</v>
      </c>
    </row>
    <row r="843" spans="1:13">
      <c r="A843">
        <f t="shared" si="13"/>
        <v>841</v>
      </c>
      <c r="B843" t="s">
        <v>270</v>
      </c>
      <c r="C843">
        <f>VLOOKUP(B843,[2]Sheet2!A$1:B$100,2,FALSE)</f>
        <v>85</v>
      </c>
      <c r="D843" t="s">
        <v>14368</v>
      </c>
      <c r="E843" t="s">
        <v>14369</v>
      </c>
      <c r="F843" t="s">
        <v>14370</v>
      </c>
      <c r="G843" t="s">
        <v>14371</v>
      </c>
      <c r="H843">
        <v>1981</v>
      </c>
      <c r="I843" t="s">
        <v>4686</v>
      </c>
      <c r="J843" t="s">
        <v>22</v>
      </c>
      <c r="M843" t="s">
        <v>34</v>
      </c>
    </row>
    <row r="844" spans="1:13">
      <c r="A844">
        <f t="shared" si="13"/>
        <v>842</v>
      </c>
      <c r="B844" t="s">
        <v>270</v>
      </c>
      <c r="C844">
        <f>VLOOKUP(B844,[2]Sheet2!A$1:B$100,2,FALSE)</f>
        <v>85</v>
      </c>
      <c r="D844" t="s">
        <v>14372</v>
      </c>
      <c r="E844" t="s">
        <v>14373</v>
      </c>
      <c r="F844" t="s">
        <v>14374</v>
      </c>
      <c r="G844" t="s">
        <v>13314</v>
      </c>
      <c r="H844">
        <v>2004</v>
      </c>
      <c r="I844" t="s">
        <v>4686</v>
      </c>
      <c r="J844" t="s">
        <v>22</v>
      </c>
    </row>
    <row r="845" spans="1:13">
      <c r="A845">
        <f t="shared" si="13"/>
        <v>843</v>
      </c>
      <c r="B845" t="s">
        <v>270</v>
      </c>
      <c r="C845">
        <f>VLOOKUP(B845,[2]Sheet2!A$1:B$100,2,FALSE)</f>
        <v>85</v>
      </c>
      <c r="D845" t="s">
        <v>14375</v>
      </c>
      <c r="E845" t="s">
        <v>14376</v>
      </c>
      <c r="F845" t="s">
        <v>14377</v>
      </c>
      <c r="G845" t="s">
        <v>14378</v>
      </c>
      <c r="H845">
        <v>2008</v>
      </c>
      <c r="I845" t="s">
        <v>12487</v>
      </c>
      <c r="J845" t="s">
        <v>22</v>
      </c>
      <c r="L845" t="s">
        <v>14379</v>
      </c>
    </row>
    <row r="846" spans="1:13">
      <c r="A846">
        <f t="shared" si="13"/>
        <v>844</v>
      </c>
      <c r="B846" t="s">
        <v>270</v>
      </c>
      <c r="C846">
        <f>VLOOKUP(B846,[2]Sheet2!A$1:B$100,2,FALSE)</f>
        <v>85</v>
      </c>
      <c r="D846" t="s">
        <v>14380</v>
      </c>
      <c r="E846" t="s">
        <v>14381</v>
      </c>
      <c r="F846" t="s">
        <v>14382</v>
      </c>
      <c r="G846" t="s">
        <v>14383</v>
      </c>
      <c r="H846">
        <v>2011</v>
      </c>
      <c r="I846" t="s">
        <v>14384</v>
      </c>
      <c r="J846" t="s">
        <v>22</v>
      </c>
      <c r="L846" t="s">
        <v>14381</v>
      </c>
      <c r="M846" t="s">
        <v>24</v>
      </c>
    </row>
    <row r="847" spans="1:13">
      <c r="A847">
        <f t="shared" si="13"/>
        <v>845</v>
      </c>
      <c r="B847" t="s">
        <v>270</v>
      </c>
      <c r="C847">
        <f>VLOOKUP(B847,[2]Sheet2!A$1:B$100,2,FALSE)</f>
        <v>85</v>
      </c>
      <c r="D847" t="s">
        <v>14385</v>
      </c>
      <c r="E847" t="s">
        <v>14386</v>
      </c>
      <c r="F847" t="s">
        <v>14387</v>
      </c>
      <c r="G847" t="s">
        <v>14388</v>
      </c>
      <c r="H847">
        <v>2014</v>
      </c>
      <c r="I847" t="s">
        <v>7364</v>
      </c>
      <c r="J847" t="s">
        <v>22</v>
      </c>
      <c r="M847" t="s">
        <v>34</v>
      </c>
    </row>
    <row r="848" spans="1:13">
      <c r="A848">
        <f t="shared" si="13"/>
        <v>846</v>
      </c>
      <c r="B848" t="s">
        <v>270</v>
      </c>
      <c r="C848">
        <f>VLOOKUP(B848,[2]Sheet2!A$1:B$100,2,FALSE)</f>
        <v>85</v>
      </c>
      <c r="D848" t="s">
        <v>14389</v>
      </c>
      <c r="E848" t="s">
        <v>14390</v>
      </c>
      <c r="F848" t="s">
        <v>14391</v>
      </c>
      <c r="J848" t="s">
        <v>102</v>
      </c>
      <c r="L848" t="s">
        <v>14390</v>
      </c>
      <c r="M848" t="s">
        <v>24</v>
      </c>
    </row>
    <row r="849" spans="1:13">
      <c r="A849">
        <f t="shared" si="13"/>
        <v>847</v>
      </c>
      <c r="B849" t="s">
        <v>270</v>
      </c>
      <c r="C849">
        <f>VLOOKUP(B849,[2]Sheet2!A$1:B$100,2,FALSE)</f>
        <v>85</v>
      </c>
      <c r="D849" t="s">
        <v>14392</v>
      </c>
      <c r="E849" t="s">
        <v>14393</v>
      </c>
      <c r="F849" t="s">
        <v>14394</v>
      </c>
      <c r="G849" t="s">
        <v>12440</v>
      </c>
      <c r="H849">
        <v>1975</v>
      </c>
      <c r="I849" t="s">
        <v>1466</v>
      </c>
      <c r="J849" t="s">
        <v>22</v>
      </c>
    </row>
    <row r="850" spans="1:13">
      <c r="A850">
        <f t="shared" si="13"/>
        <v>848</v>
      </c>
      <c r="B850" t="s">
        <v>270</v>
      </c>
      <c r="C850">
        <f>VLOOKUP(B850,[2]Sheet2!A$1:B$100,2,FALSE)</f>
        <v>85</v>
      </c>
      <c r="D850" t="s">
        <v>14395</v>
      </c>
      <c r="E850" t="s">
        <v>14396</v>
      </c>
      <c r="F850" t="s">
        <v>14076</v>
      </c>
      <c r="H850">
        <v>1994</v>
      </c>
      <c r="I850" t="s">
        <v>4686</v>
      </c>
      <c r="J850" t="s">
        <v>4626</v>
      </c>
      <c r="M850" t="s">
        <v>34</v>
      </c>
    </row>
    <row r="851" spans="1:13">
      <c r="A851">
        <f t="shared" si="13"/>
        <v>849</v>
      </c>
      <c r="B851" t="s">
        <v>270</v>
      </c>
      <c r="C851">
        <f>VLOOKUP(B851,[2]Sheet2!A$1:B$100,2,FALSE)</f>
        <v>85</v>
      </c>
      <c r="D851" t="s">
        <v>14397</v>
      </c>
      <c r="E851" t="s">
        <v>14398</v>
      </c>
      <c r="F851" t="s">
        <v>14399</v>
      </c>
      <c r="G851" t="s">
        <v>14400</v>
      </c>
      <c r="H851">
        <v>2005</v>
      </c>
      <c r="I851" t="s">
        <v>5913</v>
      </c>
      <c r="J851" t="s">
        <v>22</v>
      </c>
      <c r="L851" t="s">
        <v>14398</v>
      </c>
      <c r="M851" t="s">
        <v>24</v>
      </c>
    </row>
    <row r="852" spans="1:13">
      <c r="A852">
        <f t="shared" si="13"/>
        <v>850</v>
      </c>
      <c r="B852" t="s">
        <v>270</v>
      </c>
      <c r="C852">
        <f>VLOOKUP(B852,[2]Sheet2!A$1:B$100,2,FALSE)</f>
        <v>85</v>
      </c>
      <c r="D852" t="s">
        <v>14401</v>
      </c>
      <c r="E852" t="s">
        <v>14402</v>
      </c>
      <c r="F852" t="s">
        <v>14403</v>
      </c>
      <c r="G852" t="s">
        <v>2679</v>
      </c>
      <c r="H852">
        <v>2014</v>
      </c>
      <c r="I852" t="s">
        <v>863</v>
      </c>
      <c r="J852" t="s">
        <v>22</v>
      </c>
    </row>
    <row r="853" spans="1:13">
      <c r="A853">
        <f t="shared" si="13"/>
        <v>851</v>
      </c>
      <c r="B853" t="s">
        <v>368</v>
      </c>
      <c r="C853">
        <f>VLOOKUP(B853,[2]Sheet2!A$1:B$100,2,FALSE)</f>
        <v>86</v>
      </c>
      <c r="D853" t="s">
        <v>14404</v>
      </c>
      <c r="E853" t="s">
        <v>14405</v>
      </c>
      <c r="F853" t="s">
        <v>12161</v>
      </c>
      <c r="H853">
        <v>1988</v>
      </c>
      <c r="I853" t="s">
        <v>4686</v>
      </c>
      <c r="J853" t="s">
        <v>102</v>
      </c>
      <c r="M853" t="s">
        <v>34</v>
      </c>
    </row>
    <row r="854" spans="1:13">
      <c r="A854">
        <f t="shared" si="13"/>
        <v>852</v>
      </c>
      <c r="B854" t="s">
        <v>368</v>
      </c>
      <c r="C854">
        <f>VLOOKUP(B854,[2]Sheet2!A$1:B$100,2,FALSE)</f>
        <v>86</v>
      </c>
      <c r="D854" t="s">
        <v>14406</v>
      </c>
      <c r="F854" t="s">
        <v>7472</v>
      </c>
      <c r="H854">
        <v>2001</v>
      </c>
      <c r="I854" t="s">
        <v>13404</v>
      </c>
      <c r="J854" t="s">
        <v>4626</v>
      </c>
      <c r="M854" t="s">
        <v>34</v>
      </c>
    </row>
    <row r="855" spans="1:13">
      <c r="A855">
        <f t="shared" si="13"/>
        <v>853</v>
      </c>
      <c r="B855" t="s">
        <v>368</v>
      </c>
      <c r="C855">
        <f>VLOOKUP(B855,[2]Sheet2!A$1:B$100,2,FALSE)</f>
        <v>86</v>
      </c>
      <c r="D855" t="s">
        <v>14407</v>
      </c>
      <c r="E855" t="s">
        <v>14408</v>
      </c>
      <c r="F855" t="s">
        <v>13400</v>
      </c>
      <c r="G855" t="s">
        <v>9024</v>
      </c>
      <c r="H855">
        <v>2013</v>
      </c>
      <c r="I855" t="s">
        <v>97</v>
      </c>
      <c r="J855" t="s">
        <v>22</v>
      </c>
    </row>
    <row r="856" spans="1:13">
      <c r="A856">
        <f t="shared" si="13"/>
        <v>854</v>
      </c>
      <c r="B856" t="s">
        <v>368</v>
      </c>
      <c r="C856">
        <f>VLOOKUP(B856,[2]Sheet2!A$1:B$100,2,FALSE)</f>
        <v>86</v>
      </c>
      <c r="D856" t="s">
        <v>14409</v>
      </c>
      <c r="E856" t="s">
        <v>14410</v>
      </c>
      <c r="F856" t="s">
        <v>14411</v>
      </c>
      <c r="H856">
        <v>1986</v>
      </c>
      <c r="I856" t="s">
        <v>12004</v>
      </c>
      <c r="J856" t="s">
        <v>102</v>
      </c>
    </row>
    <row r="857" spans="1:13">
      <c r="A857">
        <f t="shared" si="13"/>
        <v>855</v>
      </c>
      <c r="B857" t="s">
        <v>368</v>
      </c>
      <c r="C857">
        <f>VLOOKUP(B857,[2]Sheet2!A$1:B$100,2,FALSE)</f>
        <v>86</v>
      </c>
      <c r="D857" t="s">
        <v>14412</v>
      </c>
      <c r="E857" t="s">
        <v>14413</v>
      </c>
      <c r="F857" t="s">
        <v>14414</v>
      </c>
      <c r="G857" t="s">
        <v>14415</v>
      </c>
      <c r="H857">
        <v>2013</v>
      </c>
      <c r="I857" t="s">
        <v>14416</v>
      </c>
      <c r="J857" t="s">
        <v>22</v>
      </c>
      <c r="L857" t="s">
        <v>14413</v>
      </c>
      <c r="M857" t="s">
        <v>24</v>
      </c>
    </row>
    <row r="858" spans="1:13">
      <c r="A858">
        <f t="shared" si="13"/>
        <v>856</v>
      </c>
      <c r="B858" t="s">
        <v>368</v>
      </c>
      <c r="C858">
        <f>VLOOKUP(B858,[2]Sheet2!A$1:B$100,2,FALSE)</f>
        <v>86</v>
      </c>
      <c r="D858" t="s">
        <v>14417</v>
      </c>
      <c r="E858" t="s">
        <v>14418</v>
      </c>
      <c r="F858" t="s">
        <v>14419</v>
      </c>
      <c r="G858" t="s">
        <v>12406</v>
      </c>
      <c r="H858">
        <v>2013</v>
      </c>
      <c r="I858" t="s">
        <v>97</v>
      </c>
      <c r="J858" t="s">
        <v>22</v>
      </c>
    </row>
    <row r="859" spans="1:13">
      <c r="A859">
        <f t="shared" si="13"/>
        <v>857</v>
      </c>
      <c r="B859" t="s">
        <v>368</v>
      </c>
      <c r="C859">
        <f>VLOOKUP(B859,[2]Sheet2!A$1:B$100,2,FALSE)</f>
        <v>86</v>
      </c>
      <c r="D859" t="s">
        <v>14420</v>
      </c>
      <c r="E859" t="s">
        <v>14421</v>
      </c>
      <c r="F859" t="s">
        <v>14422</v>
      </c>
      <c r="J859" t="s">
        <v>102</v>
      </c>
      <c r="L859" t="s">
        <v>14421</v>
      </c>
      <c r="M859" t="s">
        <v>24</v>
      </c>
    </row>
    <row r="860" spans="1:13">
      <c r="A860">
        <f t="shared" si="13"/>
        <v>858</v>
      </c>
      <c r="B860" t="s">
        <v>368</v>
      </c>
      <c r="C860">
        <f>VLOOKUP(B860,[2]Sheet2!A$1:B$100,2,FALSE)</f>
        <v>86</v>
      </c>
      <c r="D860" t="s">
        <v>14423</v>
      </c>
      <c r="E860" t="s">
        <v>14424</v>
      </c>
      <c r="F860" t="s">
        <v>14425</v>
      </c>
      <c r="G860" t="s">
        <v>14426</v>
      </c>
      <c r="H860">
        <v>2010</v>
      </c>
      <c r="I860" t="s">
        <v>14427</v>
      </c>
      <c r="J860" t="s">
        <v>22</v>
      </c>
      <c r="L860" t="s">
        <v>14428</v>
      </c>
    </row>
    <row r="861" spans="1:13">
      <c r="A861">
        <f t="shared" si="13"/>
        <v>859</v>
      </c>
      <c r="B861" t="s">
        <v>368</v>
      </c>
      <c r="C861">
        <f>VLOOKUP(B861,[2]Sheet2!A$1:B$100,2,FALSE)</f>
        <v>86</v>
      </c>
      <c r="D861" t="s">
        <v>14429</v>
      </c>
      <c r="E861" t="s">
        <v>14430</v>
      </c>
      <c r="F861" t="s">
        <v>14431</v>
      </c>
      <c r="G861" t="s">
        <v>14432</v>
      </c>
      <c r="H861">
        <v>2009</v>
      </c>
      <c r="I861" t="s">
        <v>14433</v>
      </c>
      <c r="J861" t="s">
        <v>102</v>
      </c>
      <c r="L861" t="s">
        <v>14430</v>
      </c>
      <c r="M861" t="s">
        <v>24</v>
      </c>
    </row>
    <row r="862" spans="1:13">
      <c r="A862">
        <f t="shared" si="13"/>
        <v>860</v>
      </c>
      <c r="B862" t="s">
        <v>368</v>
      </c>
      <c r="C862">
        <f>VLOOKUP(B862,[2]Sheet2!A$1:B$100,2,FALSE)</f>
        <v>86</v>
      </c>
      <c r="D862" t="s">
        <v>14434</v>
      </c>
      <c r="E862" t="s">
        <v>14435</v>
      </c>
      <c r="F862" t="s">
        <v>14436</v>
      </c>
      <c r="G862" t="s">
        <v>14437</v>
      </c>
      <c r="H862">
        <v>2014</v>
      </c>
      <c r="I862" t="s">
        <v>14438</v>
      </c>
      <c r="J862" t="s">
        <v>22</v>
      </c>
      <c r="L862" t="s">
        <v>14435</v>
      </c>
      <c r="M862" t="s">
        <v>24</v>
      </c>
    </row>
    <row r="863" spans="1:13">
      <c r="A863">
        <f t="shared" si="13"/>
        <v>861</v>
      </c>
      <c r="B863" t="s">
        <v>75</v>
      </c>
      <c r="C863">
        <f>VLOOKUP(B863,[2]Sheet2!A$1:B$100,2,FALSE)</f>
        <v>87</v>
      </c>
      <c r="D863" t="s">
        <v>14439</v>
      </c>
      <c r="F863" t="s">
        <v>14440</v>
      </c>
      <c r="G863" t="s">
        <v>10318</v>
      </c>
      <c r="H863">
        <v>2013</v>
      </c>
      <c r="J863" t="s">
        <v>22</v>
      </c>
      <c r="M863" t="s">
        <v>34</v>
      </c>
    </row>
    <row r="864" spans="1:13">
      <c r="A864">
        <f t="shared" si="13"/>
        <v>862</v>
      </c>
      <c r="B864" t="s">
        <v>75</v>
      </c>
      <c r="C864">
        <f>VLOOKUP(B864,[2]Sheet2!A$1:B$100,2,FALSE)</f>
        <v>87</v>
      </c>
      <c r="D864" t="s">
        <v>14441</v>
      </c>
      <c r="F864" t="s">
        <v>14442</v>
      </c>
      <c r="G864" t="s">
        <v>14443</v>
      </c>
      <c r="H864">
        <v>2012</v>
      </c>
      <c r="J864" t="s">
        <v>102</v>
      </c>
      <c r="M864" t="s">
        <v>34</v>
      </c>
    </row>
    <row r="865" spans="1:13">
      <c r="A865">
        <f t="shared" si="13"/>
        <v>863</v>
      </c>
      <c r="B865" t="s">
        <v>75</v>
      </c>
      <c r="C865">
        <f>VLOOKUP(B865,[2]Sheet2!A$1:B$100,2,FALSE)</f>
        <v>87</v>
      </c>
      <c r="D865" t="s">
        <v>14444</v>
      </c>
      <c r="E865" t="s">
        <v>14445</v>
      </c>
      <c r="F865" t="s">
        <v>14446</v>
      </c>
      <c r="G865" t="s">
        <v>14447</v>
      </c>
      <c r="H865">
        <v>1979</v>
      </c>
      <c r="I865" t="s">
        <v>4686</v>
      </c>
      <c r="J865" t="s">
        <v>167</v>
      </c>
      <c r="M865" t="s">
        <v>34</v>
      </c>
    </row>
    <row r="866" spans="1:13">
      <c r="A866">
        <f t="shared" si="13"/>
        <v>864</v>
      </c>
      <c r="B866" t="s">
        <v>75</v>
      </c>
      <c r="C866">
        <f>VLOOKUP(B866,[2]Sheet2!A$1:B$100,2,FALSE)</f>
        <v>87</v>
      </c>
      <c r="D866" t="s">
        <v>14448</v>
      </c>
      <c r="E866" t="s">
        <v>14449</v>
      </c>
      <c r="F866" t="s">
        <v>14450</v>
      </c>
      <c r="G866" t="s">
        <v>14451</v>
      </c>
      <c r="H866">
        <v>2014</v>
      </c>
      <c r="I866" t="s">
        <v>14452</v>
      </c>
      <c r="J866" t="s">
        <v>22</v>
      </c>
      <c r="L866" t="s">
        <v>14449</v>
      </c>
      <c r="M866" t="s">
        <v>24</v>
      </c>
    </row>
    <row r="867" spans="1:13">
      <c r="A867">
        <f t="shared" si="13"/>
        <v>865</v>
      </c>
      <c r="B867" t="s">
        <v>75</v>
      </c>
      <c r="C867">
        <f>VLOOKUP(B867,[2]Sheet2!A$1:B$100,2,FALSE)</f>
        <v>87</v>
      </c>
      <c r="D867" t="s">
        <v>14453</v>
      </c>
      <c r="F867" t="s">
        <v>14454</v>
      </c>
      <c r="G867" t="s">
        <v>14455</v>
      </c>
      <c r="H867">
        <v>1997</v>
      </c>
      <c r="I867" t="s">
        <v>14456</v>
      </c>
      <c r="J867" t="s">
        <v>102</v>
      </c>
      <c r="M867" t="s">
        <v>34</v>
      </c>
    </row>
    <row r="868" spans="1:13">
      <c r="A868">
        <f t="shared" si="13"/>
        <v>866</v>
      </c>
      <c r="B868" t="s">
        <v>75</v>
      </c>
      <c r="C868">
        <f>VLOOKUP(B868,[2]Sheet2!A$1:B$100,2,FALSE)</f>
        <v>87</v>
      </c>
      <c r="D868" t="s">
        <v>14457</v>
      </c>
      <c r="E868" t="s">
        <v>14458</v>
      </c>
      <c r="F868" t="s">
        <v>14459</v>
      </c>
      <c r="H868">
        <v>1992</v>
      </c>
      <c r="I868" t="s">
        <v>4686</v>
      </c>
      <c r="J868" t="s">
        <v>167</v>
      </c>
      <c r="M868" t="s">
        <v>34</v>
      </c>
    </row>
    <row r="869" spans="1:13">
      <c r="A869">
        <f t="shared" si="13"/>
        <v>867</v>
      </c>
      <c r="B869" t="s">
        <v>75</v>
      </c>
      <c r="C869">
        <f>VLOOKUP(B869,[2]Sheet2!A$1:B$100,2,FALSE)</f>
        <v>87</v>
      </c>
      <c r="D869" t="s">
        <v>14460</v>
      </c>
      <c r="F869" t="s">
        <v>14461</v>
      </c>
      <c r="H869">
        <v>2009</v>
      </c>
      <c r="I869" t="s">
        <v>14462</v>
      </c>
      <c r="J869" t="s">
        <v>4626</v>
      </c>
      <c r="M869" t="s">
        <v>34</v>
      </c>
    </row>
    <row r="870" spans="1:13">
      <c r="A870">
        <f t="shared" si="13"/>
        <v>868</v>
      </c>
      <c r="B870" t="s">
        <v>75</v>
      </c>
      <c r="C870">
        <f>VLOOKUP(B870,[2]Sheet2!A$1:B$100,2,FALSE)</f>
        <v>87</v>
      </c>
      <c r="D870" t="s">
        <v>14463</v>
      </c>
      <c r="E870" t="s">
        <v>14464</v>
      </c>
      <c r="F870" t="s">
        <v>14465</v>
      </c>
      <c r="H870">
        <v>1995</v>
      </c>
      <c r="I870" t="s">
        <v>4686</v>
      </c>
      <c r="J870" t="s">
        <v>102</v>
      </c>
      <c r="M870" t="s">
        <v>34</v>
      </c>
    </row>
    <row r="871" spans="1:13">
      <c r="A871">
        <f t="shared" si="13"/>
        <v>869</v>
      </c>
      <c r="B871" t="s">
        <v>75</v>
      </c>
      <c r="C871">
        <f>VLOOKUP(B871,[2]Sheet2!A$1:B$100,2,FALSE)</f>
        <v>87</v>
      </c>
      <c r="D871" t="s">
        <v>14466</v>
      </c>
      <c r="E871" t="s">
        <v>14467</v>
      </c>
      <c r="F871" t="s">
        <v>14468</v>
      </c>
      <c r="G871" t="s">
        <v>14469</v>
      </c>
      <c r="H871">
        <v>2012</v>
      </c>
      <c r="I871" t="s">
        <v>14470</v>
      </c>
      <c r="J871" t="s">
        <v>102</v>
      </c>
    </row>
    <row r="872" spans="1:13">
      <c r="A872">
        <f t="shared" si="13"/>
        <v>870</v>
      </c>
      <c r="B872" t="s">
        <v>75</v>
      </c>
      <c r="C872">
        <f>VLOOKUP(B872,[2]Sheet2!A$1:B$100,2,FALSE)</f>
        <v>87</v>
      </c>
      <c r="D872" t="s">
        <v>14471</v>
      </c>
      <c r="E872" t="s">
        <v>14472</v>
      </c>
      <c r="F872" t="s">
        <v>14473</v>
      </c>
      <c r="G872" t="s">
        <v>14474</v>
      </c>
      <c r="H872">
        <v>2012</v>
      </c>
      <c r="I872" t="s">
        <v>14323</v>
      </c>
      <c r="J872" t="s">
        <v>22</v>
      </c>
      <c r="K872">
        <v>1</v>
      </c>
      <c r="L872" t="s">
        <v>14475</v>
      </c>
    </row>
    <row r="873" spans="1:13">
      <c r="A873">
        <f t="shared" si="13"/>
        <v>871</v>
      </c>
      <c r="B873" t="s">
        <v>941</v>
      </c>
      <c r="C873">
        <f>VLOOKUP(B873,[2]Sheet2!A$1:B$100,2,FALSE)</f>
        <v>88</v>
      </c>
      <c r="D873" t="s">
        <v>14476</v>
      </c>
      <c r="F873" t="s">
        <v>14477</v>
      </c>
      <c r="G873" t="s">
        <v>14478</v>
      </c>
      <c r="H873">
        <v>2008</v>
      </c>
      <c r="I873" t="s">
        <v>14479</v>
      </c>
      <c r="J873" t="s">
        <v>22</v>
      </c>
      <c r="M873" t="s">
        <v>34</v>
      </c>
    </row>
    <row r="874" spans="1:13">
      <c r="A874">
        <f t="shared" si="13"/>
        <v>872</v>
      </c>
      <c r="B874" t="s">
        <v>941</v>
      </c>
      <c r="C874">
        <f>VLOOKUP(B874,[2]Sheet2!A$1:B$100,2,FALSE)</f>
        <v>88</v>
      </c>
      <c r="D874" t="s">
        <v>14480</v>
      </c>
      <c r="F874" t="s">
        <v>14481</v>
      </c>
      <c r="G874" t="s">
        <v>14482</v>
      </c>
      <c r="H874">
        <v>1993</v>
      </c>
      <c r="I874" t="s">
        <v>14483</v>
      </c>
      <c r="J874" t="s">
        <v>22</v>
      </c>
      <c r="M874" t="s">
        <v>34</v>
      </c>
    </row>
    <row r="875" spans="1:13">
      <c r="A875">
        <f t="shared" si="13"/>
        <v>873</v>
      </c>
      <c r="B875" t="s">
        <v>941</v>
      </c>
      <c r="C875">
        <f>VLOOKUP(B875,[2]Sheet2!A$1:B$100,2,FALSE)</f>
        <v>88</v>
      </c>
      <c r="D875" t="s">
        <v>14484</v>
      </c>
      <c r="E875" t="s">
        <v>14485</v>
      </c>
      <c r="F875" t="s">
        <v>14486</v>
      </c>
      <c r="G875" t="s">
        <v>7513</v>
      </c>
      <c r="H875">
        <v>2014</v>
      </c>
      <c r="I875" t="s">
        <v>863</v>
      </c>
      <c r="J875" t="s">
        <v>22</v>
      </c>
      <c r="K875">
        <v>2</v>
      </c>
      <c r="L875" t="s">
        <v>14485</v>
      </c>
      <c r="M875" t="s">
        <v>1717</v>
      </c>
    </row>
    <row r="876" spans="1:13">
      <c r="A876">
        <f t="shared" si="13"/>
        <v>874</v>
      </c>
      <c r="B876" t="s">
        <v>941</v>
      </c>
      <c r="C876">
        <f>VLOOKUP(B876,[2]Sheet2!A$1:B$100,2,FALSE)</f>
        <v>88</v>
      </c>
      <c r="D876" t="s">
        <v>14487</v>
      </c>
      <c r="E876" t="s">
        <v>14488</v>
      </c>
      <c r="F876" t="s">
        <v>14489</v>
      </c>
      <c r="G876" t="s">
        <v>13314</v>
      </c>
      <c r="H876">
        <v>2003</v>
      </c>
      <c r="I876" t="s">
        <v>4686</v>
      </c>
      <c r="J876" t="s">
        <v>22</v>
      </c>
    </row>
    <row r="877" spans="1:13">
      <c r="A877">
        <f t="shared" si="13"/>
        <v>875</v>
      </c>
      <c r="B877" t="s">
        <v>941</v>
      </c>
      <c r="C877">
        <f>VLOOKUP(B877,[2]Sheet2!A$1:B$100,2,FALSE)</f>
        <v>88</v>
      </c>
      <c r="D877" t="s">
        <v>14490</v>
      </c>
      <c r="F877" t="s">
        <v>14491</v>
      </c>
      <c r="H877">
        <v>2011</v>
      </c>
      <c r="J877" t="s">
        <v>4645</v>
      </c>
      <c r="M877" t="s">
        <v>34</v>
      </c>
    </row>
    <row r="878" spans="1:13">
      <c r="A878">
        <f t="shared" si="13"/>
        <v>876</v>
      </c>
      <c r="B878" t="s">
        <v>941</v>
      </c>
      <c r="C878">
        <f>VLOOKUP(B878,[2]Sheet2!A$1:B$100,2,FALSE)</f>
        <v>88</v>
      </c>
      <c r="D878" t="s">
        <v>14492</v>
      </c>
      <c r="E878" t="s">
        <v>14493</v>
      </c>
      <c r="F878" t="s">
        <v>14494</v>
      </c>
      <c r="G878" t="s">
        <v>14495</v>
      </c>
      <c r="H878">
        <v>2011</v>
      </c>
      <c r="I878" t="s">
        <v>535</v>
      </c>
      <c r="J878" t="s">
        <v>22</v>
      </c>
    </row>
    <row r="879" spans="1:13">
      <c r="A879">
        <f t="shared" si="13"/>
        <v>877</v>
      </c>
      <c r="B879" t="s">
        <v>941</v>
      </c>
      <c r="C879">
        <f>VLOOKUP(B879,[2]Sheet2!A$1:B$100,2,FALSE)</f>
        <v>88</v>
      </c>
      <c r="D879" t="s">
        <v>14496</v>
      </c>
      <c r="E879" t="s">
        <v>14497</v>
      </c>
      <c r="F879" t="s">
        <v>14498</v>
      </c>
      <c r="H879">
        <v>2011</v>
      </c>
      <c r="I879" t="s">
        <v>14499</v>
      </c>
      <c r="J879" t="s">
        <v>4626</v>
      </c>
      <c r="L879" t="s">
        <v>14500</v>
      </c>
    </row>
    <row r="880" spans="1:13">
      <c r="A880">
        <f t="shared" si="13"/>
        <v>878</v>
      </c>
      <c r="B880" t="s">
        <v>941</v>
      </c>
      <c r="C880">
        <f>VLOOKUP(B880,[2]Sheet2!A$1:B$100,2,FALSE)</f>
        <v>88</v>
      </c>
      <c r="D880" t="s">
        <v>14501</v>
      </c>
      <c r="E880" t="s">
        <v>14502</v>
      </c>
      <c r="F880" t="s">
        <v>14503</v>
      </c>
      <c r="G880" t="s">
        <v>14504</v>
      </c>
      <c r="H880">
        <v>1947</v>
      </c>
      <c r="I880" t="s">
        <v>1466</v>
      </c>
      <c r="J880" t="s">
        <v>4644</v>
      </c>
    </row>
    <row r="881" spans="1:13">
      <c r="A881">
        <f t="shared" si="13"/>
        <v>879</v>
      </c>
      <c r="B881" t="s">
        <v>941</v>
      </c>
      <c r="C881">
        <f>VLOOKUP(B881,[2]Sheet2!A$1:B$100,2,FALSE)</f>
        <v>88</v>
      </c>
      <c r="D881" t="s">
        <v>14505</v>
      </c>
      <c r="F881" t="s">
        <v>14506</v>
      </c>
      <c r="G881" t="s">
        <v>14507</v>
      </c>
      <c r="H881">
        <v>1972</v>
      </c>
      <c r="I881" t="s">
        <v>14508</v>
      </c>
      <c r="J881" t="s">
        <v>4626</v>
      </c>
      <c r="M881" t="s">
        <v>34</v>
      </c>
    </row>
    <row r="882" spans="1:13">
      <c r="A882">
        <f t="shared" si="13"/>
        <v>880</v>
      </c>
      <c r="B882" t="s">
        <v>941</v>
      </c>
      <c r="C882">
        <f>VLOOKUP(B882,[2]Sheet2!A$1:B$100,2,FALSE)</f>
        <v>88</v>
      </c>
      <c r="D882" t="s">
        <v>14509</v>
      </c>
      <c r="E882" t="s">
        <v>14510</v>
      </c>
      <c r="F882" t="s">
        <v>14511</v>
      </c>
      <c r="G882" t="s">
        <v>11302</v>
      </c>
      <c r="H882">
        <v>2014</v>
      </c>
      <c r="I882" t="s">
        <v>535</v>
      </c>
      <c r="J882" t="s">
        <v>22</v>
      </c>
      <c r="L882" t="s">
        <v>14512</v>
      </c>
    </row>
    <row r="883" spans="1:13">
      <c r="A883">
        <f t="shared" si="13"/>
        <v>881</v>
      </c>
      <c r="B883" t="s">
        <v>824</v>
      </c>
      <c r="C883">
        <f>VLOOKUP(B883,[2]Sheet2!A$1:B$100,2,FALSE)</f>
        <v>89</v>
      </c>
      <c r="D883" t="s">
        <v>14513</v>
      </c>
      <c r="E883" t="s">
        <v>14514</v>
      </c>
      <c r="F883" t="s">
        <v>14515</v>
      </c>
      <c r="G883" t="s">
        <v>14516</v>
      </c>
      <c r="H883" t="s">
        <v>14517</v>
      </c>
      <c r="I883" t="s">
        <v>4862</v>
      </c>
      <c r="J883" t="s">
        <v>4344</v>
      </c>
    </row>
    <row r="884" spans="1:13">
      <c r="A884">
        <f t="shared" si="13"/>
        <v>882</v>
      </c>
      <c r="B884" t="s">
        <v>824</v>
      </c>
      <c r="C884">
        <f>VLOOKUP(B884,[2]Sheet2!A$1:B$100,2,FALSE)</f>
        <v>89</v>
      </c>
      <c r="D884" t="s">
        <v>14518</v>
      </c>
      <c r="E884" t="s">
        <v>14519</v>
      </c>
      <c r="F884" t="s">
        <v>14520</v>
      </c>
      <c r="H884">
        <v>2007</v>
      </c>
      <c r="I884" t="s">
        <v>4686</v>
      </c>
      <c r="J884" t="s">
        <v>167</v>
      </c>
      <c r="M884" t="s">
        <v>34</v>
      </c>
    </row>
    <row r="885" spans="1:13">
      <c r="A885">
        <f t="shared" si="13"/>
        <v>883</v>
      </c>
      <c r="B885" t="s">
        <v>824</v>
      </c>
      <c r="C885">
        <f>VLOOKUP(B885,[2]Sheet2!A$1:B$100,2,FALSE)</f>
        <v>89</v>
      </c>
      <c r="D885" t="s">
        <v>13913</v>
      </c>
      <c r="E885" t="s">
        <v>14521</v>
      </c>
      <c r="F885" t="s">
        <v>13915</v>
      </c>
      <c r="G885" t="s">
        <v>14522</v>
      </c>
      <c r="H885" t="s">
        <v>14523</v>
      </c>
      <c r="I885" t="s">
        <v>4862</v>
      </c>
      <c r="J885" t="s">
        <v>4344</v>
      </c>
    </row>
    <row r="886" spans="1:13">
      <c r="A886">
        <f t="shared" si="13"/>
        <v>884</v>
      </c>
      <c r="B886" t="s">
        <v>824</v>
      </c>
      <c r="C886">
        <f>VLOOKUP(B886,[2]Sheet2!A$1:B$100,2,FALSE)</f>
        <v>89</v>
      </c>
      <c r="D886" t="s">
        <v>14524</v>
      </c>
      <c r="E886" t="s">
        <v>14525</v>
      </c>
      <c r="F886" t="s">
        <v>14526</v>
      </c>
      <c r="H886">
        <v>2013</v>
      </c>
      <c r="I886" t="s">
        <v>14527</v>
      </c>
      <c r="J886" t="s">
        <v>102</v>
      </c>
      <c r="L886" t="s">
        <v>14525</v>
      </c>
      <c r="M886" t="s">
        <v>24</v>
      </c>
    </row>
    <row r="887" spans="1:13">
      <c r="A887">
        <f t="shared" si="13"/>
        <v>885</v>
      </c>
      <c r="B887" t="s">
        <v>824</v>
      </c>
      <c r="C887">
        <f>VLOOKUP(B887,[2]Sheet2!A$1:B$100,2,FALSE)</f>
        <v>89</v>
      </c>
      <c r="D887" t="s">
        <v>14528</v>
      </c>
      <c r="E887" t="s">
        <v>14529</v>
      </c>
      <c r="F887" t="s">
        <v>14530</v>
      </c>
      <c r="G887" t="s">
        <v>8281</v>
      </c>
      <c r="H887">
        <v>1984</v>
      </c>
      <c r="I887" t="s">
        <v>1466</v>
      </c>
      <c r="J887" t="s">
        <v>22</v>
      </c>
    </row>
    <row r="888" spans="1:13">
      <c r="A888">
        <f t="shared" si="13"/>
        <v>886</v>
      </c>
      <c r="B888" t="s">
        <v>824</v>
      </c>
      <c r="C888">
        <f>VLOOKUP(B888,[2]Sheet2!A$1:B$100,2,FALSE)</f>
        <v>89</v>
      </c>
      <c r="D888" t="s">
        <v>14531</v>
      </c>
      <c r="E888" t="s">
        <v>14532</v>
      </c>
      <c r="F888" t="s">
        <v>14533</v>
      </c>
      <c r="G888" t="s">
        <v>14534</v>
      </c>
      <c r="H888">
        <v>2014</v>
      </c>
      <c r="I888" t="s">
        <v>535</v>
      </c>
      <c r="J888" t="s">
        <v>22</v>
      </c>
    </row>
    <row r="889" spans="1:13">
      <c r="A889">
        <f t="shared" si="13"/>
        <v>887</v>
      </c>
      <c r="B889" t="s">
        <v>824</v>
      </c>
      <c r="C889">
        <f>VLOOKUP(B889,[2]Sheet2!A$1:B$100,2,FALSE)</f>
        <v>89</v>
      </c>
      <c r="D889" t="s">
        <v>14535</v>
      </c>
      <c r="E889" t="s">
        <v>14536</v>
      </c>
      <c r="F889" t="s">
        <v>14537</v>
      </c>
      <c r="H889">
        <v>2005</v>
      </c>
      <c r="I889" t="s">
        <v>14538</v>
      </c>
      <c r="J889" t="s">
        <v>102</v>
      </c>
      <c r="L889" t="s">
        <v>14539</v>
      </c>
      <c r="M889" t="s">
        <v>34</v>
      </c>
    </row>
    <row r="890" spans="1:13">
      <c r="A890">
        <f t="shared" si="13"/>
        <v>888</v>
      </c>
      <c r="B890" t="s">
        <v>824</v>
      </c>
      <c r="C890">
        <f>VLOOKUP(B890,[2]Sheet2!A$1:B$100,2,FALSE)</f>
        <v>89</v>
      </c>
      <c r="D890" t="s">
        <v>14540</v>
      </c>
      <c r="E890" t="s">
        <v>14541</v>
      </c>
      <c r="F890" t="s">
        <v>14542</v>
      </c>
      <c r="G890" t="s">
        <v>14543</v>
      </c>
      <c r="H890">
        <v>2013</v>
      </c>
      <c r="I890" t="s">
        <v>535</v>
      </c>
      <c r="J890" t="s">
        <v>22</v>
      </c>
    </row>
    <row r="891" spans="1:13">
      <c r="A891">
        <f t="shared" si="13"/>
        <v>889</v>
      </c>
      <c r="B891" t="s">
        <v>824</v>
      </c>
      <c r="C891">
        <f>VLOOKUP(B891,[2]Sheet2!A$1:B$100,2,FALSE)</f>
        <v>89</v>
      </c>
      <c r="D891" t="s">
        <v>14544</v>
      </c>
      <c r="E891" t="s">
        <v>14545</v>
      </c>
      <c r="F891" t="s">
        <v>14546</v>
      </c>
      <c r="H891" t="s">
        <v>6254</v>
      </c>
      <c r="I891" t="s">
        <v>6255</v>
      </c>
      <c r="J891" t="s">
        <v>167</v>
      </c>
      <c r="L891" t="s">
        <v>14547</v>
      </c>
    </row>
    <row r="892" spans="1:13">
      <c r="A892">
        <f t="shared" si="13"/>
        <v>890</v>
      </c>
      <c r="B892" t="s">
        <v>824</v>
      </c>
      <c r="C892">
        <f>VLOOKUP(B892,[2]Sheet2!A$1:B$100,2,FALSE)</f>
        <v>89</v>
      </c>
      <c r="D892" t="s">
        <v>14548</v>
      </c>
      <c r="E892" t="s">
        <v>14549</v>
      </c>
      <c r="F892" t="s">
        <v>14550</v>
      </c>
      <c r="G892" t="s">
        <v>14551</v>
      </c>
      <c r="H892">
        <v>1983</v>
      </c>
      <c r="I892" t="s">
        <v>4686</v>
      </c>
      <c r="J892" t="s">
        <v>102</v>
      </c>
      <c r="M892" t="s">
        <v>34</v>
      </c>
    </row>
    <row r="893" spans="1:13">
      <c r="A893">
        <f t="shared" si="13"/>
        <v>891</v>
      </c>
      <c r="B893" t="s">
        <v>198</v>
      </c>
      <c r="C893">
        <f>VLOOKUP(B893,[2]Sheet2!A$1:B$100,2,FALSE)</f>
        <v>90</v>
      </c>
      <c r="D893" t="s">
        <v>14552</v>
      </c>
      <c r="E893" t="s">
        <v>14553</v>
      </c>
      <c r="F893" t="s">
        <v>14554</v>
      </c>
      <c r="G893" t="s">
        <v>14555</v>
      </c>
      <c r="H893">
        <v>1980</v>
      </c>
      <c r="I893" t="s">
        <v>4686</v>
      </c>
      <c r="J893" t="s">
        <v>4645</v>
      </c>
      <c r="M893" t="s">
        <v>34</v>
      </c>
    </row>
    <row r="894" spans="1:13">
      <c r="A894">
        <f t="shared" si="13"/>
        <v>892</v>
      </c>
      <c r="B894" t="s">
        <v>198</v>
      </c>
      <c r="C894">
        <f>VLOOKUP(B894,[2]Sheet2!A$1:B$100,2,FALSE)</f>
        <v>90</v>
      </c>
      <c r="D894" t="s">
        <v>14556</v>
      </c>
      <c r="E894" t="s">
        <v>14557</v>
      </c>
      <c r="F894" t="s">
        <v>14558</v>
      </c>
      <c r="H894">
        <v>2007</v>
      </c>
      <c r="I894" t="s">
        <v>14559</v>
      </c>
      <c r="J894" t="s">
        <v>4626</v>
      </c>
      <c r="L894" t="s">
        <v>14560</v>
      </c>
    </row>
    <row r="895" spans="1:13">
      <c r="A895">
        <f t="shared" si="13"/>
        <v>893</v>
      </c>
      <c r="B895" t="s">
        <v>198</v>
      </c>
      <c r="C895">
        <f>VLOOKUP(B895,[2]Sheet2!A$1:B$100,2,FALSE)</f>
        <v>90</v>
      </c>
      <c r="D895" t="s">
        <v>14561</v>
      </c>
      <c r="E895" t="s">
        <v>14562</v>
      </c>
      <c r="F895" t="s">
        <v>14563</v>
      </c>
      <c r="G895" t="s">
        <v>12406</v>
      </c>
      <c r="H895">
        <v>2014</v>
      </c>
      <c r="I895" t="s">
        <v>97</v>
      </c>
      <c r="J895" t="s">
        <v>22</v>
      </c>
    </row>
    <row r="896" spans="1:13">
      <c r="A896">
        <f t="shared" si="13"/>
        <v>894</v>
      </c>
      <c r="B896" t="s">
        <v>198</v>
      </c>
      <c r="C896">
        <f>VLOOKUP(B896,[2]Sheet2!A$1:B$100,2,FALSE)</f>
        <v>90</v>
      </c>
      <c r="D896" t="s">
        <v>14564</v>
      </c>
      <c r="E896" t="s">
        <v>14565</v>
      </c>
      <c r="F896" t="s">
        <v>14566</v>
      </c>
      <c r="G896" t="s">
        <v>14567</v>
      </c>
      <c r="H896">
        <v>2014</v>
      </c>
      <c r="I896" t="s">
        <v>14568</v>
      </c>
      <c r="J896" t="s">
        <v>22</v>
      </c>
      <c r="L896" t="s">
        <v>14569</v>
      </c>
    </row>
    <row r="897" spans="1:13">
      <c r="A897">
        <f t="shared" si="13"/>
        <v>895</v>
      </c>
      <c r="B897" t="s">
        <v>198</v>
      </c>
      <c r="C897">
        <f>VLOOKUP(B897,[2]Sheet2!A$1:B$100,2,FALSE)</f>
        <v>90</v>
      </c>
      <c r="D897" t="s">
        <v>14570</v>
      </c>
      <c r="E897" t="s">
        <v>14571</v>
      </c>
      <c r="F897" t="s">
        <v>14572</v>
      </c>
      <c r="H897">
        <v>2012</v>
      </c>
      <c r="I897" t="s">
        <v>4722</v>
      </c>
      <c r="J897" t="s">
        <v>4626</v>
      </c>
      <c r="L897" t="s">
        <v>14573</v>
      </c>
      <c r="M897" t="s">
        <v>4501</v>
      </c>
    </row>
    <row r="898" spans="1:13">
      <c r="A898">
        <f t="shared" si="13"/>
        <v>896</v>
      </c>
      <c r="B898" t="s">
        <v>198</v>
      </c>
      <c r="C898">
        <f>VLOOKUP(B898,[2]Sheet2!A$1:B$100,2,FALSE)</f>
        <v>90</v>
      </c>
      <c r="D898" t="s">
        <v>14574</v>
      </c>
      <c r="E898" t="s">
        <v>14575</v>
      </c>
      <c r="F898" t="s">
        <v>10243</v>
      </c>
      <c r="G898" t="s">
        <v>14576</v>
      </c>
      <c r="H898">
        <v>2002</v>
      </c>
      <c r="I898" t="s">
        <v>14577</v>
      </c>
      <c r="J898" t="s">
        <v>167</v>
      </c>
      <c r="L898" t="s">
        <v>14575</v>
      </c>
      <c r="M898" t="s">
        <v>24</v>
      </c>
    </row>
    <row r="899" spans="1:13">
      <c r="A899">
        <f t="shared" si="13"/>
        <v>897</v>
      </c>
      <c r="B899" t="s">
        <v>198</v>
      </c>
      <c r="C899">
        <f>VLOOKUP(B899,[2]Sheet2!A$1:B$100,2,FALSE)</f>
        <v>90</v>
      </c>
      <c r="D899" t="s">
        <v>14578</v>
      </c>
      <c r="E899" t="s">
        <v>14579</v>
      </c>
      <c r="F899" t="s">
        <v>14580</v>
      </c>
      <c r="H899">
        <v>1973</v>
      </c>
      <c r="I899" t="s">
        <v>14581</v>
      </c>
      <c r="J899" t="s">
        <v>4626</v>
      </c>
      <c r="L899" t="s">
        <v>14579</v>
      </c>
      <c r="M899" t="s">
        <v>24</v>
      </c>
    </row>
    <row r="900" spans="1:13">
      <c r="A900">
        <f t="shared" si="13"/>
        <v>898</v>
      </c>
      <c r="B900" t="s">
        <v>198</v>
      </c>
      <c r="C900">
        <f>VLOOKUP(B900,[2]Sheet2!A$1:B$100,2,FALSE)</f>
        <v>90</v>
      </c>
      <c r="D900" t="s">
        <v>14582</v>
      </c>
      <c r="E900" t="s">
        <v>14583</v>
      </c>
      <c r="F900" t="s">
        <v>14584</v>
      </c>
      <c r="G900" t="s">
        <v>13314</v>
      </c>
      <c r="H900">
        <v>2004</v>
      </c>
      <c r="I900" t="s">
        <v>4686</v>
      </c>
      <c r="J900" t="s">
        <v>22</v>
      </c>
      <c r="M900" t="s">
        <v>34</v>
      </c>
    </row>
    <row r="901" spans="1:13">
      <c r="A901">
        <f t="shared" ref="A901:A964" si="14">A900+1</f>
        <v>899</v>
      </c>
      <c r="B901" t="s">
        <v>198</v>
      </c>
      <c r="C901">
        <f>VLOOKUP(B901,[2]Sheet2!A$1:B$100,2,FALSE)</f>
        <v>90</v>
      </c>
      <c r="D901" t="s">
        <v>14585</v>
      </c>
      <c r="E901" t="s">
        <v>14586</v>
      </c>
      <c r="F901" t="s">
        <v>14587</v>
      </c>
      <c r="G901" t="s">
        <v>14588</v>
      </c>
      <c r="H901">
        <v>2011</v>
      </c>
      <c r="I901" t="s">
        <v>14589</v>
      </c>
      <c r="J901" t="s">
        <v>102</v>
      </c>
    </row>
    <row r="902" spans="1:13">
      <c r="A902">
        <f t="shared" si="14"/>
        <v>900</v>
      </c>
      <c r="B902" t="s">
        <v>198</v>
      </c>
      <c r="C902">
        <f>VLOOKUP(B902,[2]Sheet2!A$1:B$100,2,FALSE)</f>
        <v>90</v>
      </c>
      <c r="D902" t="s">
        <v>14590</v>
      </c>
      <c r="E902" t="s">
        <v>14591</v>
      </c>
      <c r="F902" t="s">
        <v>14592</v>
      </c>
      <c r="G902" t="s">
        <v>9943</v>
      </c>
      <c r="H902">
        <v>2006</v>
      </c>
      <c r="I902" t="s">
        <v>863</v>
      </c>
      <c r="J902" t="s">
        <v>22</v>
      </c>
    </row>
    <row r="903" spans="1:13">
      <c r="A903">
        <f t="shared" si="14"/>
        <v>901</v>
      </c>
      <c r="B903" t="s">
        <v>962</v>
      </c>
      <c r="C903">
        <f>VLOOKUP(B903,[2]Sheet2!A$1:B$100,2,FALSE)</f>
        <v>91</v>
      </c>
      <c r="D903" t="s">
        <v>14593</v>
      </c>
      <c r="F903" t="s">
        <v>14594</v>
      </c>
      <c r="H903">
        <v>2012</v>
      </c>
      <c r="J903" t="s">
        <v>167</v>
      </c>
      <c r="M903" t="s">
        <v>34</v>
      </c>
    </row>
    <row r="904" spans="1:13">
      <c r="A904">
        <f t="shared" si="14"/>
        <v>902</v>
      </c>
      <c r="B904" t="s">
        <v>962</v>
      </c>
      <c r="C904">
        <f>VLOOKUP(B904,[2]Sheet2!A$1:B$100,2,FALSE)</f>
        <v>91</v>
      </c>
      <c r="D904" t="s">
        <v>14595</v>
      </c>
      <c r="E904" t="s">
        <v>14596</v>
      </c>
      <c r="F904" t="s">
        <v>14597</v>
      </c>
      <c r="H904">
        <v>2008</v>
      </c>
      <c r="I904" t="s">
        <v>12004</v>
      </c>
      <c r="J904" t="s">
        <v>4626</v>
      </c>
      <c r="L904" t="s">
        <v>14598</v>
      </c>
    </row>
    <row r="905" spans="1:13">
      <c r="A905">
        <f t="shared" si="14"/>
        <v>903</v>
      </c>
      <c r="B905" t="s">
        <v>962</v>
      </c>
      <c r="C905">
        <f>VLOOKUP(B905,[2]Sheet2!A$1:B$100,2,FALSE)</f>
        <v>91</v>
      </c>
      <c r="D905" t="s">
        <v>14599</v>
      </c>
      <c r="E905" t="s">
        <v>14600</v>
      </c>
      <c r="F905" t="s">
        <v>14601</v>
      </c>
      <c r="G905" t="s">
        <v>14602</v>
      </c>
      <c r="H905">
        <v>1977</v>
      </c>
      <c r="I905" t="s">
        <v>4686</v>
      </c>
      <c r="J905" t="s">
        <v>22</v>
      </c>
      <c r="M905" t="s">
        <v>34</v>
      </c>
    </row>
    <row r="906" spans="1:13">
      <c r="A906">
        <f t="shared" si="14"/>
        <v>904</v>
      </c>
      <c r="B906" t="s">
        <v>962</v>
      </c>
      <c r="C906">
        <f>VLOOKUP(B906,[2]Sheet2!A$1:B$100,2,FALSE)</f>
        <v>91</v>
      </c>
      <c r="D906" t="s">
        <v>14603</v>
      </c>
      <c r="E906" t="s">
        <v>14604</v>
      </c>
      <c r="F906" t="s">
        <v>14605</v>
      </c>
      <c r="G906" t="s">
        <v>14606</v>
      </c>
      <c r="H906">
        <v>1988</v>
      </c>
      <c r="I906" t="s">
        <v>13248</v>
      </c>
      <c r="J906" t="s">
        <v>102</v>
      </c>
    </row>
    <row r="907" spans="1:13">
      <c r="A907">
        <f t="shared" si="14"/>
        <v>905</v>
      </c>
      <c r="B907" t="s">
        <v>962</v>
      </c>
      <c r="C907">
        <f>VLOOKUP(B907,[2]Sheet2!A$1:B$100,2,FALSE)</f>
        <v>91</v>
      </c>
      <c r="D907" t="s">
        <v>14607</v>
      </c>
      <c r="E907" t="s">
        <v>14608</v>
      </c>
      <c r="F907" t="s">
        <v>14609</v>
      </c>
      <c r="G907" t="s">
        <v>14610</v>
      </c>
      <c r="H907">
        <v>2014</v>
      </c>
      <c r="I907" t="s">
        <v>97</v>
      </c>
      <c r="J907" t="s">
        <v>22</v>
      </c>
    </row>
    <row r="908" spans="1:13">
      <c r="A908">
        <f t="shared" si="14"/>
        <v>906</v>
      </c>
      <c r="B908" t="s">
        <v>962</v>
      </c>
      <c r="C908">
        <f>VLOOKUP(B908,[2]Sheet2!A$1:B$100,2,FALSE)</f>
        <v>91</v>
      </c>
      <c r="D908" t="s">
        <v>14611</v>
      </c>
      <c r="E908" t="s">
        <v>14612</v>
      </c>
      <c r="F908" t="s">
        <v>14613</v>
      </c>
      <c r="J908" t="s">
        <v>22</v>
      </c>
      <c r="L908" t="s">
        <v>14612</v>
      </c>
      <c r="M908" t="s">
        <v>24</v>
      </c>
    </row>
    <row r="909" spans="1:13">
      <c r="A909">
        <f t="shared" si="14"/>
        <v>907</v>
      </c>
      <c r="B909" t="s">
        <v>962</v>
      </c>
      <c r="C909">
        <f>VLOOKUP(B909,[2]Sheet2!A$1:B$100,2,FALSE)</f>
        <v>91</v>
      </c>
      <c r="D909" t="s">
        <v>14614</v>
      </c>
      <c r="E909" t="s">
        <v>14615</v>
      </c>
      <c r="F909" t="s">
        <v>14616</v>
      </c>
      <c r="G909" t="s">
        <v>14617</v>
      </c>
      <c r="H909">
        <v>2014</v>
      </c>
      <c r="I909" t="s">
        <v>535</v>
      </c>
      <c r="J909" t="s">
        <v>22</v>
      </c>
    </row>
    <row r="910" spans="1:13">
      <c r="A910">
        <f t="shared" si="14"/>
        <v>908</v>
      </c>
      <c r="B910" t="s">
        <v>962</v>
      </c>
      <c r="C910">
        <f>VLOOKUP(B910,[2]Sheet2!A$1:B$100,2,FALSE)</f>
        <v>91</v>
      </c>
      <c r="D910" t="s">
        <v>14618</v>
      </c>
      <c r="E910" t="s">
        <v>14619</v>
      </c>
      <c r="F910" t="s">
        <v>14620</v>
      </c>
      <c r="H910">
        <v>2012</v>
      </c>
      <c r="I910" t="s">
        <v>14621</v>
      </c>
      <c r="J910" t="s">
        <v>102</v>
      </c>
      <c r="L910" t="s">
        <v>14622</v>
      </c>
    </row>
    <row r="911" spans="1:13">
      <c r="A911">
        <f t="shared" si="14"/>
        <v>909</v>
      </c>
      <c r="B911" t="s">
        <v>962</v>
      </c>
      <c r="C911">
        <f>VLOOKUP(B911,[2]Sheet2!A$1:B$100,2,FALSE)</f>
        <v>91</v>
      </c>
      <c r="D911" t="s">
        <v>14623</v>
      </c>
      <c r="E911" t="s">
        <v>14624</v>
      </c>
      <c r="F911" t="s">
        <v>14625</v>
      </c>
      <c r="G911" t="s">
        <v>14626</v>
      </c>
      <c r="H911">
        <v>2013</v>
      </c>
      <c r="I911" t="s">
        <v>4676</v>
      </c>
      <c r="J911" t="s">
        <v>22</v>
      </c>
      <c r="K911">
        <v>1</v>
      </c>
    </row>
    <row r="912" spans="1:13">
      <c r="A912">
        <f t="shared" si="14"/>
        <v>910</v>
      </c>
      <c r="B912" t="s">
        <v>962</v>
      </c>
      <c r="C912">
        <f>VLOOKUP(B912,[2]Sheet2!A$1:B$100,2,FALSE)</f>
        <v>91</v>
      </c>
      <c r="D912" t="s">
        <v>14627</v>
      </c>
      <c r="E912" t="s">
        <v>14628</v>
      </c>
      <c r="F912" t="s">
        <v>14629</v>
      </c>
      <c r="G912" t="s">
        <v>14630</v>
      </c>
      <c r="H912">
        <v>2013</v>
      </c>
      <c r="I912" t="s">
        <v>14631</v>
      </c>
      <c r="J912" t="s">
        <v>22</v>
      </c>
      <c r="L912" t="s">
        <v>14632</v>
      </c>
    </row>
    <row r="913" spans="1:13">
      <c r="A913">
        <f t="shared" si="14"/>
        <v>911</v>
      </c>
      <c r="B913" t="s">
        <v>183</v>
      </c>
      <c r="C913">
        <f>VLOOKUP(B913,[2]Sheet2!A$1:B$100,2,FALSE)</f>
        <v>92</v>
      </c>
      <c r="D913" t="s">
        <v>14633</v>
      </c>
      <c r="E913" t="s">
        <v>14634</v>
      </c>
      <c r="F913" t="s">
        <v>14635</v>
      </c>
      <c r="H913">
        <v>2010</v>
      </c>
      <c r="I913" t="s">
        <v>14636</v>
      </c>
      <c r="J913" t="s">
        <v>167</v>
      </c>
      <c r="L913" t="s">
        <v>14634</v>
      </c>
      <c r="M913" t="s">
        <v>24</v>
      </c>
    </row>
    <row r="914" spans="1:13">
      <c r="A914">
        <f t="shared" si="14"/>
        <v>912</v>
      </c>
      <c r="B914" t="s">
        <v>183</v>
      </c>
      <c r="C914">
        <f>VLOOKUP(B914,[2]Sheet2!A$1:B$100,2,FALSE)</f>
        <v>92</v>
      </c>
      <c r="D914" t="s">
        <v>14637</v>
      </c>
      <c r="E914" t="s">
        <v>14638</v>
      </c>
      <c r="F914" t="s">
        <v>14639</v>
      </c>
      <c r="H914">
        <v>2009</v>
      </c>
      <c r="I914" t="s">
        <v>14640</v>
      </c>
      <c r="J914" t="s">
        <v>4626</v>
      </c>
      <c r="L914" t="s">
        <v>14641</v>
      </c>
    </row>
    <row r="915" spans="1:13">
      <c r="A915">
        <f t="shared" si="14"/>
        <v>913</v>
      </c>
      <c r="B915" t="s">
        <v>183</v>
      </c>
      <c r="C915">
        <f>VLOOKUP(B915,[2]Sheet2!A$1:B$100,2,FALSE)</f>
        <v>92</v>
      </c>
      <c r="D915" t="s">
        <v>14642</v>
      </c>
      <c r="E915" t="s">
        <v>14643</v>
      </c>
      <c r="F915" t="s">
        <v>14644</v>
      </c>
      <c r="G915" t="s">
        <v>11193</v>
      </c>
      <c r="H915">
        <v>2013</v>
      </c>
      <c r="I915" t="s">
        <v>4676</v>
      </c>
      <c r="J915" t="s">
        <v>22</v>
      </c>
    </row>
    <row r="916" spans="1:13">
      <c r="A916">
        <f t="shared" si="14"/>
        <v>914</v>
      </c>
      <c r="B916" t="s">
        <v>183</v>
      </c>
      <c r="C916">
        <f>VLOOKUP(B916,[2]Sheet2!A$1:B$100,2,FALSE)</f>
        <v>92</v>
      </c>
      <c r="D916" t="s">
        <v>14645</v>
      </c>
      <c r="E916" t="s">
        <v>14646</v>
      </c>
      <c r="F916" t="s">
        <v>14647</v>
      </c>
      <c r="G916" t="s">
        <v>14648</v>
      </c>
      <c r="H916">
        <v>2005</v>
      </c>
      <c r="I916" t="s">
        <v>4676</v>
      </c>
      <c r="J916" t="s">
        <v>22</v>
      </c>
    </row>
    <row r="917" spans="1:13">
      <c r="A917">
        <f t="shared" si="14"/>
        <v>915</v>
      </c>
      <c r="B917" t="s">
        <v>183</v>
      </c>
      <c r="C917">
        <f>VLOOKUP(B917,[2]Sheet2!A$1:B$100,2,FALSE)</f>
        <v>92</v>
      </c>
      <c r="D917" t="s">
        <v>14649</v>
      </c>
      <c r="E917" t="s">
        <v>14650</v>
      </c>
      <c r="F917" t="s">
        <v>14651</v>
      </c>
      <c r="G917" t="s">
        <v>11734</v>
      </c>
      <c r="H917">
        <v>2014</v>
      </c>
      <c r="I917" t="s">
        <v>97</v>
      </c>
      <c r="J917" t="s">
        <v>22</v>
      </c>
      <c r="K917">
        <v>1</v>
      </c>
    </row>
    <row r="918" spans="1:13">
      <c r="A918">
        <f t="shared" si="14"/>
        <v>916</v>
      </c>
      <c r="B918" t="s">
        <v>183</v>
      </c>
      <c r="C918">
        <f>VLOOKUP(B918,[2]Sheet2!A$1:B$100,2,FALSE)</f>
        <v>92</v>
      </c>
      <c r="D918" t="s">
        <v>14652</v>
      </c>
      <c r="F918" t="s">
        <v>14653</v>
      </c>
      <c r="G918" t="s">
        <v>14654</v>
      </c>
      <c r="H918">
        <v>1991</v>
      </c>
      <c r="I918" t="s">
        <v>14655</v>
      </c>
      <c r="J918" t="s">
        <v>102</v>
      </c>
      <c r="M918" t="s">
        <v>34</v>
      </c>
    </row>
    <row r="919" spans="1:13">
      <c r="A919">
        <f t="shared" si="14"/>
        <v>917</v>
      </c>
      <c r="B919" t="s">
        <v>183</v>
      </c>
      <c r="C919">
        <f>VLOOKUP(B919,[2]Sheet2!A$1:B$100,2,FALSE)</f>
        <v>92</v>
      </c>
      <c r="D919" t="s">
        <v>14656</v>
      </c>
      <c r="E919" t="s">
        <v>14657</v>
      </c>
      <c r="F919" t="s">
        <v>14658</v>
      </c>
      <c r="H919">
        <v>2009</v>
      </c>
      <c r="I919" t="s">
        <v>14659</v>
      </c>
      <c r="J919" t="s">
        <v>4626</v>
      </c>
      <c r="L919" t="s">
        <v>14657</v>
      </c>
      <c r="M919" t="s">
        <v>24</v>
      </c>
    </row>
    <row r="920" spans="1:13">
      <c r="A920">
        <f t="shared" si="14"/>
        <v>918</v>
      </c>
      <c r="B920" t="s">
        <v>183</v>
      </c>
      <c r="C920">
        <f>VLOOKUP(B920,[2]Sheet2!A$1:B$100,2,FALSE)</f>
        <v>92</v>
      </c>
      <c r="D920" t="s">
        <v>14660</v>
      </c>
      <c r="E920" t="s">
        <v>14661</v>
      </c>
      <c r="F920" t="s">
        <v>14662</v>
      </c>
      <c r="G920" t="s">
        <v>14663</v>
      </c>
      <c r="H920">
        <v>2012</v>
      </c>
      <c r="I920" t="s">
        <v>14664</v>
      </c>
      <c r="J920" t="s">
        <v>22</v>
      </c>
      <c r="L920" t="s">
        <v>14661</v>
      </c>
      <c r="M920" t="s">
        <v>1717</v>
      </c>
    </row>
    <row r="921" spans="1:13">
      <c r="A921">
        <f t="shared" si="14"/>
        <v>919</v>
      </c>
      <c r="B921" t="s">
        <v>183</v>
      </c>
      <c r="C921">
        <f>VLOOKUP(B921,[2]Sheet2!A$1:B$100,2,FALSE)</f>
        <v>92</v>
      </c>
      <c r="D921" t="s">
        <v>14665</v>
      </c>
      <c r="E921" t="s">
        <v>14666</v>
      </c>
      <c r="F921" t="s">
        <v>14667</v>
      </c>
      <c r="G921" t="s">
        <v>14668</v>
      </c>
      <c r="H921">
        <v>2000</v>
      </c>
      <c r="I921" t="s">
        <v>1466</v>
      </c>
      <c r="J921" t="s">
        <v>22</v>
      </c>
    </row>
    <row r="922" spans="1:13">
      <c r="A922">
        <f t="shared" si="14"/>
        <v>920</v>
      </c>
      <c r="B922" t="s">
        <v>183</v>
      </c>
      <c r="C922">
        <f>VLOOKUP(B922,[2]Sheet2!A$1:B$100,2,FALSE)</f>
        <v>92</v>
      </c>
      <c r="D922" t="s">
        <v>14669</v>
      </c>
      <c r="E922" t="s">
        <v>14670</v>
      </c>
      <c r="F922" t="s">
        <v>14671</v>
      </c>
      <c r="G922" t="s">
        <v>14672</v>
      </c>
      <c r="H922">
        <v>2012</v>
      </c>
      <c r="I922" t="s">
        <v>4676</v>
      </c>
      <c r="J922" t="s">
        <v>22</v>
      </c>
    </row>
    <row r="923" spans="1:13">
      <c r="A923">
        <f t="shared" si="14"/>
        <v>921</v>
      </c>
      <c r="B923" t="s">
        <v>276</v>
      </c>
      <c r="C923">
        <f>VLOOKUP(B923,[2]Sheet2!A$1:B$100,2,FALSE)</f>
        <v>93</v>
      </c>
      <c r="D923" t="s">
        <v>14673</v>
      </c>
      <c r="E923" t="s">
        <v>14674</v>
      </c>
      <c r="F923" t="s">
        <v>14675</v>
      </c>
      <c r="G923" t="s">
        <v>14676</v>
      </c>
      <c r="H923">
        <v>2010</v>
      </c>
      <c r="I923" t="s">
        <v>4683</v>
      </c>
      <c r="J923" t="s">
        <v>119</v>
      </c>
    </row>
    <row r="924" spans="1:13">
      <c r="A924">
        <f t="shared" si="14"/>
        <v>922</v>
      </c>
      <c r="B924" t="s">
        <v>276</v>
      </c>
      <c r="C924">
        <f>VLOOKUP(B924,[2]Sheet2!A$1:B$100,2,FALSE)</f>
        <v>93</v>
      </c>
      <c r="D924" t="s">
        <v>14677</v>
      </c>
      <c r="E924" t="s">
        <v>14678</v>
      </c>
      <c r="F924" t="s">
        <v>14679</v>
      </c>
      <c r="G924" t="s">
        <v>14680</v>
      </c>
      <c r="H924">
        <v>2000</v>
      </c>
      <c r="I924" t="s">
        <v>12949</v>
      </c>
      <c r="J924" t="s">
        <v>102</v>
      </c>
      <c r="K924">
        <v>6</v>
      </c>
    </row>
    <row r="925" spans="1:13">
      <c r="A925">
        <f t="shared" si="14"/>
        <v>923</v>
      </c>
      <c r="B925" t="s">
        <v>276</v>
      </c>
      <c r="C925">
        <f>VLOOKUP(B925,[2]Sheet2!A$1:B$100,2,FALSE)</f>
        <v>93</v>
      </c>
      <c r="D925" t="s">
        <v>14681</v>
      </c>
      <c r="E925" t="s">
        <v>14682</v>
      </c>
      <c r="F925" t="s">
        <v>12439</v>
      </c>
      <c r="G925" t="s">
        <v>8281</v>
      </c>
      <c r="H925">
        <v>1988</v>
      </c>
      <c r="I925" t="s">
        <v>12945</v>
      </c>
      <c r="J925" t="s">
        <v>22</v>
      </c>
      <c r="K925">
        <v>5</v>
      </c>
      <c r="M925" t="s">
        <v>34</v>
      </c>
    </row>
    <row r="926" spans="1:13">
      <c r="A926">
        <f t="shared" si="14"/>
        <v>924</v>
      </c>
      <c r="B926" t="s">
        <v>276</v>
      </c>
      <c r="C926">
        <f>VLOOKUP(B926,[2]Sheet2!A$1:B$100,2,FALSE)</f>
        <v>93</v>
      </c>
      <c r="D926" t="s">
        <v>14683</v>
      </c>
      <c r="E926" t="s">
        <v>14684</v>
      </c>
      <c r="F926" t="s">
        <v>14685</v>
      </c>
      <c r="H926">
        <v>2006</v>
      </c>
      <c r="I926" t="s">
        <v>5399</v>
      </c>
      <c r="J926" t="s">
        <v>4626</v>
      </c>
      <c r="K926">
        <v>1</v>
      </c>
      <c r="L926" t="s">
        <v>14684</v>
      </c>
      <c r="M926" t="s">
        <v>24</v>
      </c>
    </row>
    <row r="927" spans="1:13">
      <c r="A927">
        <f t="shared" si="14"/>
        <v>925</v>
      </c>
      <c r="B927" t="s">
        <v>276</v>
      </c>
      <c r="C927">
        <f>VLOOKUP(B927,[2]Sheet2!A$1:B$100,2,FALSE)</f>
        <v>93</v>
      </c>
      <c r="D927" t="s">
        <v>14686</v>
      </c>
      <c r="E927" t="s">
        <v>14687</v>
      </c>
      <c r="F927" t="s">
        <v>14688</v>
      </c>
      <c r="G927" t="s">
        <v>14689</v>
      </c>
      <c r="H927">
        <v>1998</v>
      </c>
      <c r="I927" t="s">
        <v>12949</v>
      </c>
      <c r="J927" t="s">
        <v>22</v>
      </c>
      <c r="K927">
        <v>1</v>
      </c>
    </row>
    <row r="928" spans="1:13">
      <c r="A928">
        <f t="shared" si="14"/>
        <v>926</v>
      </c>
      <c r="B928" t="s">
        <v>276</v>
      </c>
      <c r="C928">
        <f>VLOOKUP(B928,[2]Sheet2!A$1:B$100,2,FALSE)</f>
        <v>93</v>
      </c>
      <c r="D928" t="s">
        <v>14690</v>
      </c>
      <c r="F928" t="s">
        <v>14691</v>
      </c>
      <c r="G928" t="s">
        <v>14692</v>
      </c>
      <c r="H928">
        <v>2008</v>
      </c>
      <c r="I928" t="s">
        <v>14693</v>
      </c>
      <c r="J928" t="s">
        <v>22</v>
      </c>
      <c r="K928">
        <v>1</v>
      </c>
      <c r="M928" t="s">
        <v>34</v>
      </c>
    </row>
    <row r="929" spans="1:13">
      <c r="A929">
        <f t="shared" si="14"/>
        <v>927</v>
      </c>
      <c r="B929" t="s">
        <v>276</v>
      </c>
      <c r="C929">
        <f>VLOOKUP(B929,[2]Sheet2!A$1:B$100,2,FALSE)</f>
        <v>93</v>
      </c>
      <c r="D929" t="s">
        <v>14694</v>
      </c>
      <c r="E929" t="s">
        <v>14695</v>
      </c>
      <c r="F929" t="s">
        <v>14696</v>
      </c>
      <c r="G929" t="s">
        <v>14697</v>
      </c>
      <c r="H929">
        <v>2011</v>
      </c>
      <c r="I929" t="s">
        <v>5509</v>
      </c>
      <c r="J929" t="s">
        <v>22</v>
      </c>
      <c r="K929">
        <v>1</v>
      </c>
      <c r="M929" t="s">
        <v>34</v>
      </c>
    </row>
    <row r="930" spans="1:13">
      <c r="A930">
        <f t="shared" si="14"/>
        <v>928</v>
      </c>
      <c r="B930" t="s">
        <v>276</v>
      </c>
      <c r="C930">
        <f>VLOOKUP(B930,[2]Sheet2!A$1:B$100,2,FALSE)</f>
        <v>93</v>
      </c>
      <c r="D930" t="s">
        <v>14698</v>
      </c>
      <c r="E930" t="s">
        <v>14699</v>
      </c>
      <c r="F930" t="s">
        <v>14700</v>
      </c>
      <c r="H930">
        <v>2010</v>
      </c>
      <c r="I930" t="s">
        <v>7387</v>
      </c>
      <c r="J930" t="s">
        <v>102</v>
      </c>
    </row>
    <row r="931" spans="1:13">
      <c r="A931">
        <f t="shared" si="14"/>
        <v>929</v>
      </c>
      <c r="B931" t="s">
        <v>276</v>
      </c>
      <c r="C931">
        <f>VLOOKUP(B931,[2]Sheet2!A$1:B$100,2,FALSE)</f>
        <v>93</v>
      </c>
      <c r="D931" t="s">
        <v>14701</v>
      </c>
      <c r="E931" t="s">
        <v>14702</v>
      </c>
      <c r="F931" t="s">
        <v>14703</v>
      </c>
      <c r="J931" t="s">
        <v>22</v>
      </c>
      <c r="M931" t="s">
        <v>34</v>
      </c>
    </row>
    <row r="932" spans="1:13">
      <c r="A932">
        <f t="shared" si="14"/>
        <v>930</v>
      </c>
      <c r="B932" t="s">
        <v>276</v>
      </c>
      <c r="C932">
        <f>VLOOKUP(B932,[2]Sheet2!A$1:B$100,2,FALSE)</f>
        <v>93</v>
      </c>
      <c r="D932" t="s">
        <v>14704</v>
      </c>
      <c r="F932" t="s">
        <v>14705</v>
      </c>
      <c r="G932" t="s">
        <v>14706</v>
      </c>
      <c r="H932">
        <v>2014</v>
      </c>
      <c r="I932" t="s">
        <v>14707</v>
      </c>
      <c r="J932" t="s">
        <v>22</v>
      </c>
      <c r="M932" t="s">
        <v>34</v>
      </c>
    </row>
    <row r="933" spans="1:13">
      <c r="A933">
        <f t="shared" si="14"/>
        <v>931</v>
      </c>
      <c r="B933" t="s">
        <v>612</v>
      </c>
      <c r="C933">
        <f>VLOOKUP(B933,[2]Sheet2!A$1:B$100,2,FALSE)</f>
        <v>94</v>
      </c>
      <c r="D933" t="s">
        <v>14708</v>
      </c>
      <c r="E933" t="s">
        <v>14709</v>
      </c>
      <c r="F933" t="s">
        <v>14710</v>
      </c>
      <c r="G933" t="s">
        <v>14711</v>
      </c>
      <c r="H933">
        <v>2010</v>
      </c>
      <c r="I933" t="s">
        <v>14712</v>
      </c>
      <c r="J933" t="s">
        <v>167</v>
      </c>
    </row>
    <row r="934" spans="1:13">
      <c r="A934">
        <f t="shared" si="14"/>
        <v>932</v>
      </c>
      <c r="B934" t="s">
        <v>612</v>
      </c>
      <c r="C934">
        <f>VLOOKUP(B934,[2]Sheet2!A$1:B$100,2,FALSE)</f>
        <v>94</v>
      </c>
      <c r="D934" t="s">
        <v>14713</v>
      </c>
      <c r="E934" t="s">
        <v>14714</v>
      </c>
      <c r="F934" t="s">
        <v>14715</v>
      </c>
      <c r="G934" t="s">
        <v>14716</v>
      </c>
      <c r="H934">
        <v>2012</v>
      </c>
      <c r="I934" t="s">
        <v>7280</v>
      </c>
      <c r="J934" t="s">
        <v>22</v>
      </c>
      <c r="L934" t="s">
        <v>14714</v>
      </c>
      <c r="M934" t="s">
        <v>1717</v>
      </c>
    </row>
    <row r="935" spans="1:13">
      <c r="A935">
        <f t="shared" si="14"/>
        <v>933</v>
      </c>
      <c r="B935" t="s">
        <v>612</v>
      </c>
      <c r="C935">
        <f>VLOOKUP(B935,[2]Sheet2!A$1:B$100,2,FALSE)</f>
        <v>94</v>
      </c>
      <c r="D935" t="s">
        <v>14717</v>
      </c>
      <c r="E935" t="s">
        <v>14718</v>
      </c>
      <c r="F935" t="s">
        <v>14719</v>
      </c>
      <c r="H935">
        <v>1980</v>
      </c>
      <c r="I935" t="s">
        <v>12949</v>
      </c>
      <c r="J935" t="s">
        <v>4626</v>
      </c>
      <c r="M935" t="s">
        <v>34</v>
      </c>
    </row>
    <row r="936" spans="1:13">
      <c r="A936">
        <f t="shared" si="14"/>
        <v>934</v>
      </c>
      <c r="B936" t="s">
        <v>612</v>
      </c>
      <c r="C936">
        <f>VLOOKUP(B936,[2]Sheet2!A$1:B$100,2,FALSE)</f>
        <v>94</v>
      </c>
      <c r="D936" t="s">
        <v>14720</v>
      </c>
      <c r="F936" t="s">
        <v>14721</v>
      </c>
      <c r="G936" t="s">
        <v>14722</v>
      </c>
      <c r="H936">
        <v>2014</v>
      </c>
      <c r="I936" t="s">
        <v>14723</v>
      </c>
      <c r="J936" t="s">
        <v>22</v>
      </c>
      <c r="M936" t="s">
        <v>34</v>
      </c>
    </row>
    <row r="937" spans="1:13">
      <c r="A937">
        <f t="shared" si="14"/>
        <v>935</v>
      </c>
      <c r="B937" t="s">
        <v>612</v>
      </c>
      <c r="C937">
        <f>VLOOKUP(B937,[2]Sheet2!A$1:B$100,2,FALSE)</f>
        <v>94</v>
      </c>
      <c r="D937" t="s">
        <v>14724</v>
      </c>
      <c r="E937" t="s">
        <v>14725</v>
      </c>
      <c r="F937" t="s">
        <v>14726</v>
      </c>
      <c r="J937" t="s">
        <v>22</v>
      </c>
    </row>
    <row r="938" spans="1:13">
      <c r="A938">
        <f t="shared" si="14"/>
        <v>936</v>
      </c>
      <c r="B938" t="s">
        <v>612</v>
      </c>
      <c r="C938">
        <f>VLOOKUP(B938,[2]Sheet2!A$1:B$100,2,FALSE)</f>
        <v>94</v>
      </c>
      <c r="D938" t="s">
        <v>14727</v>
      </c>
      <c r="E938" t="s">
        <v>14728</v>
      </c>
      <c r="F938" t="s">
        <v>14729</v>
      </c>
      <c r="H938">
        <v>1988</v>
      </c>
      <c r="I938" t="s">
        <v>12010</v>
      </c>
      <c r="J938" t="s">
        <v>102</v>
      </c>
      <c r="M938" t="s">
        <v>34</v>
      </c>
    </row>
    <row r="939" spans="1:13">
      <c r="A939">
        <f t="shared" si="14"/>
        <v>937</v>
      </c>
      <c r="B939" t="s">
        <v>612</v>
      </c>
      <c r="C939">
        <f>VLOOKUP(B939,[2]Sheet2!A$1:B$100,2,FALSE)</f>
        <v>94</v>
      </c>
      <c r="D939" t="s">
        <v>14730</v>
      </c>
      <c r="E939" t="s">
        <v>14731</v>
      </c>
      <c r="F939" t="s">
        <v>14732</v>
      </c>
      <c r="J939" t="s">
        <v>22</v>
      </c>
      <c r="L939" t="s">
        <v>14731</v>
      </c>
      <c r="M939" t="s">
        <v>24</v>
      </c>
    </row>
    <row r="940" spans="1:13">
      <c r="A940">
        <f t="shared" si="14"/>
        <v>938</v>
      </c>
      <c r="B940" t="s">
        <v>612</v>
      </c>
      <c r="C940">
        <f>VLOOKUP(B940,[2]Sheet2!A$1:B$100,2,FALSE)</f>
        <v>94</v>
      </c>
      <c r="D940" t="s">
        <v>14733</v>
      </c>
      <c r="E940" t="s">
        <v>14734</v>
      </c>
      <c r="F940" t="s">
        <v>14735</v>
      </c>
      <c r="J940" t="s">
        <v>4626</v>
      </c>
      <c r="M940" t="s">
        <v>34</v>
      </c>
    </row>
    <row r="941" spans="1:13">
      <c r="A941">
        <f t="shared" si="14"/>
        <v>939</v>
      </c>
      <c r="B941" t="s">
        <v>612</v>
      </c>
      <c r="C941">
        <f>VLOOKUP(B941,[2]Sheet2!A$1:B$100,2,FALSE)</f>
        <v>94</v>
      </c>
      <c r="D941" t="s">
        <v>14736</v>
      </c>
      <c r="E941" t="s">
        <v>14737</v>
      </c>
      <c r="F941" t="s">
        <v>14738</v>
      </c>
      <c r="G941" t="s">
        <v>14739</v>
      </c>
      <c r="H941">
        <v>1991</v>
      </c>
      <c r="I941" t="s">
        <v>12949</v>
      </c>
      <c r="J941" t="s">
        <v>167</v>
      </c>
    </row>
    <row r="942" spans="1:13">
      <c r="A942">
        <f t="shared" si="14"/>
        <v>940</v>
      </c>
      <c r="B942" t="s">
        <v>612</v>
      </c>
      <c r="C942">
        <f>VLOOKUP(B942,[2]Sheet2!A$1:B$100,2,FALSE)</f>
        <v>94</v>
      </c>
      <c r="D942" t="s">
        <v>14740</v>
      </c>
      <c r="E942" t="s">
        <v>14741</v>
      </c>
      <c r="F942" t="s">
        <v>14742</v>
      </c>
      <c r="H942">
        <v>2002</v>
      </c>
      <c r="I942" t="s">
        <v>5172</v>
      </c>
      <c r="J942" t="s">
        <v>4344</v>
      </c>
    </row>
    <row r="943" spans="1:13">
      <c r="A943">
        <f t="shared" si="14"/>
        <v>941</v>
      </c>
      <c r="B943" t="s">
        <v>109</v>
      </c>
      <c r="C943">
        <f>VLOOKUP(B943,[2]Sheet2!A$1:B$100,2,FALSE)</f>
        <v>95</v>
      </c>
      <c r="D943" t="s">
        <v>14743</v>
      </c>
      <c r="E943" t="s">
        <v>14744</v>
      </c>
      <c r="F943" t="s">
        <v>13073</v>
      </c>
      <c r="J943" t="s">
        <v>22</v>
      </c>
      <c r="M943" t="s">
        <v>34</v>
      </c>
    </row>
    <row r="944" spans="1:13">
      <c r="A944">
        <f t="shared" si="14"/>
        <v>942</v>
      </c>
      <c r="B944" t="s">
        <v>109</v>
      </c>
      <c r="C944">
        <f>VLOOKUP(B944,[2]Sheet2!A$1:B$100,2,FALSE)</f>
        <v>95</v>
      </c>
      <c r="D944" t="s">
        <v>14745</v>
      </c>
      <c r="E944" t="s">
        <v>14746</v>
      </c>
      <c r="F944" t="s">
        <v>14747</v>
      </c>
      <c r="G944" t="s">
        <v>14748</v>
      </c>
      <c r="H944">
        <v>2009</v>
      </c>
      <c r="I944" t="s">
        <v>14749</v>
      </c>
      <c r="J944" t="s">
        <v>22</v>
      </c>
      <c r="L944" t="s">
        <v>14750</v>
      </c>
    </row>
    <row r="945" spans="1:13">
      <c r="A945">
        <f t="shared" si="14"/>
        <v>943</v>
      </c>
      <c r="B945" t="s">
        <v>109</v>
      </c>
      <c r="C945">
        <f>VLOOKUP(B945,[2]Sheet2!A$1:B$100,2,FALSE)</f>
        <v>95</v>
      </c>
      <c r="D945" t="s">
        <v>14751</v>
      </c>
      <c r="E945" t="s">
        <v>14752</v>
      </c>
      <c r="F945" t="s">
        <v>14753</v>
      </c>
      <c r="J945" t="s">
        <v>22</v>
      </c>
      <c r="L945" t="s">
        <v>14752</v>
      </c>
      <c r="M945" t="s">
        <v>24</v>
      </c>
    </row>
    <row r="946" spans="1:13">
      <c r="A946">
        <f t="shared" si="14"/>
        <v>944</v>
      </c>
      <c r="B946" t="s">
        <v>109</v>
      </c>
      <c r="C946">
        <f>VLOOKUP(B946,[2]Sheet2!A$1:B$100,2,FALSE)</f>
        <v>95</v>
      </c>
      <c r="D946" t="s">
        <v>14754</v>
      </c>
      <c r="J946" t="s">
        <v>4645</v>
      </c>
      <c r="M946" t="s">
        <v>34</v>
      </c>
    </row>
    <row r="947" spans="1:13">
      <c r="A947">
        <f t="shared" si="14"/>
        <v>945</v>
      </c>
      <c r="B947" t="s">
        <v>109</v>
      </c>
      <c r="C947">
        <f>VLOOKUP(B947,[2]Sheet2!A$1:B$100,2,FALSE)</f>
        <v>95</v>
      </c>
      <c r="D947" t="s">
        <v>14755</v>
      </c>
      <c r="E947" t="s">
        <v>14756</v>
      </c>
      <c r="F947" t="s">
        <v>12678</v>
      </c>
      <c r="J947" t="s">
        <v>22</v>
      </c>
    </row>
    <row r="948" spans="1:13">
      <c r="A948">
        <f t="shared" si="14"/>
        <v>946</v>
      </c>
      <c r="B948" t="s">
        <v>109</v>
      </c>
      <c r="C948">
        <f>VLOOKUP(B948,[2]Sheet2!A$1:B$100,2,FALSE)</f>
        <v>95</v>
      </c>
      <c r="D948" t="s">
        <v>14757</v>
      </c>
      <c r="E948" t="s">
        <v>14758</v>
      </c>
      <c r="F948" t="s">
        <v>14759</v>
      </c>
      <c r="H948">
        <v>2012</v>
      </c>
      <c r="I948" t="s">
        <v>7387</v>
      </c>
      <c r="J948" t="s">
        <v>102</v>
      </c>
      <c r="M948" t="s">
        <v>34</v>
      </c>
    </row>
    <row r="949" spans="1:13">
      <c r="A949">
        <f t="shared" si="14"/>
        <v>947</v>
      </c>
      <c r="B949" t="s">
        <v>109</v>
      </c>
      <c r="C949">
        <f>VLOOKUP(B949,[2]Sheet2!A$1:B$100,2,FALSE)</f>
        <v>95</v>
      </c>
      <c r="D949" t="s">
        <v>14760</v>
      </c>
      <c r="E949" t="s">
        <v>14761</v>
      </c>
      <c r="F949" t="s">
        <v>14762</v>
      </c>
      <c r="G949" t="s">
        <v>14689</v>
      </c>
      <c r="H949">
        <v>1998</v>
      </c>
      <c r="I949" t="s">
        <v>12949</v>
      </c>
      <c r="J949" t="s">
        <v>22</v>
      </c>
    </row>
    <row r="950" spans="1:13">
      <c r="A950">
        <f t="shared" si="14"/>
        <v>948</v>
      </c>
      <c r="B950" t="s">
        <v>109</v>
      </c>
      <c r="C950">
        <f>VLOOKUP(B950,[2]Sheet2!A$1:B$100,2,FALSE)</f>
        <v>95</v>
      </c>
      <c r="D950" t="s">
        <v>14763</v>
      </c>
      <c r="E950" t="s">
        <v>14764</v>
      </c>
      <c r="F950" t="s">
        <v>14765</v>
      </c>
      <c r="H950">
        <v>1987</v>
      </c>
      <c r="I950" t="s">
        <v>4715</v>
      </c>
      <c r="J950" t="s">
        <v>4626</v>
      </c>
      <c r="M950" t="s">
        <v>34</v>
      </c>
    </row>
    <row r="951" spans="1:13">
      <c r="A951">
        <f t="shared" si="14"/>
        <v>949</v>
      </c>
      <c r="B951" t="s">
        <v>109</v>
      </c>
      <c r="C951">
        <f>VLOOKUP(B951,[2]Sheet2!A$1:B$100,2,FALSE)</f>
        <v>95</v>
      </c>
      <c r="D951" t="s">
        <v>14766</v>
      </c>
      <c r="E951" t="s">
        <v>14767</v>
      </c>
      <c r="F951" t="s">
        <v>14768</v>
      </c>
      <c r="J951" t="s">
        <v>102</v>
      </c>
      <c r="L951" t="s">
        <v>14767</v>
      </c>
      <c r="M951" t="s">
        <v>24</v>
      </c>
    </row>
    <row r="952" spans="1:13">
      <c r="A952">
        <f t="shared" si="14"/>
        <v>950</v>
      </c>
      <c r="B952" t="s">
        <v>109</v>
      </c>
      <c r="C952">
        <f>VLOOKUP(B952,[2]Sheet2!A$1:B$100,2,FALSE)</f>
        <v>95</v>
      </c>
      <c r="D952" t="s">
        <v>14769</v>
      </c>
      <c r="E952" t="s">
        <v>14770</v>
      </c>
      <c r="F952" t="s">
        <v>14771</v>
      </c>
      <c r="H952">
        <v>2012</v>
      </c>
      <c r="I952" t="s">
        <v>13701</v>
      </c>
      <c r="J952" t="s">
        <v>4626</v>
      </c>
      <c r="M952" t="s">
        <v>34</v>
      </c>
    </row>
    <row r="953" spans="1:13">
      <c r="A953">
        <f t="shared" si="14"/>
        <v>951</v>
      </c>
      <c r="B953" t="s">
        <v>81</v>
      </c>
      <c r="C953">
        <f>VLOOKUP(B953,[2]Sheet2!A$1:B$100,2,FALSE)</f>
        <v>96</v>
      </c>
      <c r="D953" t="s">
        <v>14772</v>
      </c>
      <c r="J953" t="s">
        <v>102</v>
      </c>
      <c r="M953" t="s">
        <v>34</v>
      </c>
    </row>
    <row r="954" spans="1:13">
      <c r="A954">
        <f t="shared" si="14"/>
        <v>952</v>
      </c>
      <c r="B954" t="s">
        <v>81</v>
      </c>
      <c r="C954">
        <f>VLOOKUP(B954,[2]Sheet2!A$1:B$100,2,FALSE)</f>
        <v>96</v>
      </c>
      <c r="D954" t="s">
        <v>14773</v>
      </c>
      <c r="E954" t="s">
        <v>14774</v>
      </c>
      <c r="F954" t="s">
        <v>12142</v>
      </c>
      <c r="G954" t="s">
        <v>14775</v>
      </c>
      <c r="H954">
        <v>1990</v>
      </c>
      <c r="I954" t="s">
        <v>12945</v>
      </c>
      <c r="J954" t="s">
        <v>102</v>
      </c>
      <c r="M954" t="s">
        <v>34</v>
      </c>
    </row>
    <row r="955" spans="1:13">
      <c r="A955">
        <f t="shared" si="14"/>
        <v>953</v>
      </c>
      <c r="B955" t="s">
        <v>81</v>
      </c>
      <c r="C955">
        <f>VLOOKUP(B955,[2]Sheet2!A$1:B$100,2,FALSE)</f>
        <v>96</v>
      </c>
      <c r="D955" t="s">
        <v>14776</v>
      </c>
      <c r="E955" t="s">
        <v>14777</v>
      </c>
      <c r="F955" t="s">
        <v>12220</v>
      </c>
      <c r="J955" t="s">
        <v>22</v>
      </c>
    </row>
    <row r="956" spans="1:13">
      <c r="A956">
        <f t="shared" si="14"/>
        <v>954</v>
      </c>
      <c r="B956" t="s">
        <v>81</v>
      </c>
      <c r="C956">
        <f>VLOOKUP(B956,[2]Sheet2!A$1:B$100,2,FALSE)</f>
        <v>96</v>
      </c>
      <c r="D956" t="s">
        <v>14778</v>
      </c>
      <c r="E956" t="s">
        <v>14779</v>
      </c>
      <c r="F956" t="s">
        <v>14780</v>
      </c>
      <c r="G956" t="s">
        <v>14781</v>
      </c>
      <c r="H956">
        <v>2002</v>
      </c>
      <c r="I956" t="s">
        <v>5172</v>
      </c>
      <c r="J956" t="s">
        <v>22</v>
      </c>
    </row>
    <row r="957" spans="1:13">
      <c r="A957">
        <f t="shared" si="14"/>
        <v>955</v>
      </c>
      <c r="B957" t="s">
        <v>81</v>
      </c>
      <c r="C957">
        <f>VLOOKUP(B957,[2]Sheet2!A$1:B$100,2,FALSE)</f>
        <v>96</v>
      </c>
      <c r="D957" t="s">
        <v>14782</v>
      </c>
      <c r="E957" t="s">
        <v>14783</v>
      </c>
      <c r="F957" t="s">
        <v>14784</v>
      </c>
      <c r="G957" t="s">
        <v>14785</v>
      </c>
      <c r="H957">
        <v>2003</v>
      </c>
      <c r="I957" t="s">
        <v>12949</v>
      </c>
      <c r="J957" t="s">
        <v>22</v>
      </c>
    </row>
    <row r="958" spans="1:13">
      <c r="A958">
        <f t="shared" si="14"/>
        <v>956</v>
      </c>
      <c r="B958" t="s">
        <v>81</v>
      </c>
      <c r="C958">
        <f>VLOOKUP(B958,[2]Sheet2!A$1:B$100,2,FALSE)</f>
        <v>96</v>
      </c>
      <c r="D958" t="s">
        <v>14786</v>
      </c>
      <c r="E958" t="s">
        <v>14787</v>
      </c>
      <c r="F958" t="s">
        <v>14788</v>
      </c>
      <c r="G958" t="s">
        <v>13314</v>
      </c>
      <c r="H958">
        <v>2004</v>
      </c>
      <c r="I958" t="s">
        <v>4686</v>
      </c>
      <c r="J958" t="s">
        <v>22</v>
      </c>
    </row>
    <row r="959" spans="1:13">
      <c r="A959">
        <f t="shared" si="14"/>
        <v>957</v>
      </c>
      <c r="B959" t="s">
        <v>81</v>
      </c>
      <c r="C959">
        <f>VLOOKUP(B959,[2]Sheet2!A$1:B$100,2,FALSE)</f>
        <v>96</v>
      </c>
      <c r="D959" t="s">
        <v>14789</v>
      </c>
      <c r="E959" t="s">
        <v>14790</v>
      </c>
      <c r="F959" t="s">
        <v>14791</v>
      </c>
      <c r="H959">
        <v>2010</v>
      </c>
      <c r="I959" t="s">
        <v>12004</v>
      </c>
      <c r="J959" t="s">
        <v>4626</v>
      </c>
      <c r="L959" t="s">
        <v>14792</v>
      </c>
    </row>
    <row r="960" spans="1:13">
      <c r="A960">
        <f t="shared" si="14"/>
        <v>958</v>
      </c>
      <c r="B960" t="s">
        <v>81</v>
      </c>
      <c r="C960">
        <f>VLOOKUP(B960,[2]Sheet2!A$1:B$100,2,FALSE)</f>
        <v>96</v>
      </c>
      <c r="D960" t="s">
        <v>14793</v>
      </c>
      <c r="E960" t="s">
        <v>14794</v>
      </c>
      <c r="F960" t="s">
        <v>14795</v>
      </c>
      <c r="J960" t="s">
        <v>22</v>
      </c>
    </row>
    <row r="961" spans="1:13">
      <c r="A961">
        <f t="shared" si="14"/>
        <v>959</v>
      </c>
      <c r="B961" t="s">
        <v>81</v>
      </c>
      <c r="C961">
        <f>VLOOKUP(B961,[2]Sheet2!A$1:B$100,2,FALSE)</f>
        <v>96</v>
      </c>
      <c r="D961" t="s">
        <v>14796</v>
      </c>
      <c r="E961" t="s">
        <v>14797</v>
      </c>
      <c r="F961" t="s">
        <v>14798</v>
      </c>
      <c r="G961" t="s">
        <v>14799</v>
      </c>
      <c r="H961">
        <v>1997</v>
      </c>
      <c r="I961" t="s">
        <v>4686</v>
      </c>
      <c r="J961" t="s">
        <v>22</v>
      </c>
    </row>
    <row r="962" spans="1:13">
      <c r="A962">
        <f t="shared" si="14"/>
        <v>960</v>
      </c>
      <c r="B962" t="s">
        <v>81</v>
      </c>
      <c r="C962">
        <f>VLOOKUP(B962,[2]Sheet2!A$1:B$100,2,FALSE)</f>
        <v>96</v>
      </c>
      <c r="D962" t="s">
        <v>14800</v>
      </c>
      <c r="E962" t="s">
        <v>14801</v>
      </c>
      <c r="F962" t="s">
        <v>14802</v>
      </c>
      <c r="H962">
        <v>2012</v>
      </c>
      <c r="I962" t="s">
        <v>12004</v>
      </c>
      <c r="J962" t="s">
        <v>4645</v>
      </c>
    </row>
    <row r="963" spans="1:13">
      <c r="A963">
        <f t="shared" si="14"/>
        <v>961</v>
      </c>
      <c r="B963" t="s">
        <v>558</v>
      </c>
      <c r="C963">
        <f>VLOOKUP(B963,[2]Sheet2!A$1:B$100,2,FALSE)</f>
        <v>97</v>
      </c>
      <c r="D963" t="s">
        <v>14803</v>
      </c>
      <c r="E963" t="s">
        <v>14804</v>
      </c>
      <c r="F963" t="s">
        <v>14805</v>
      </c>
      <c r="J963" t="s">
        <v>22</v>
      </c>
    </row>
    <row r="964" spans="1:13">
      <c r="A964">
        <f t="shared" si="14"/>
        <v>962</v>
      </c>
      <c r="B964" t="s">
        <v>558</v>
      </c>
      <c r="C964">
        <f>VLOOKUP(B964,[2]Sheet2!A$1:B$100,2,FALSE)</f>
        <v>97</v>
      </c>
      <c r="D964" t="s">
        <v>14806</v>
      </c>
      <c r="E964" t="s">
        <v>14807</v>
      </c>
      <c r="F964" t="s">
        <v>14808</v>
      </c>
      <c r="G964" t="s">
        <v>14809</v>
      </c>
      <c r="H964">
        <v>2014</v>
      </c>
      <c r="I964" t="s">
        <v>14810</v>
      </c>
      <c r="J964" t="s">
        <v>22</v>
      </c>
      <c r="L964" t="s">
        <v>14811</v>
      </c>
    </row>
    <row r="965" spans="1:13">
      <c r="A965">
        <f t="shared" ref="A965:A970" si="15">A964+1</f>
        <v>963</v>
      </c>
      <c r="B965" t="s">
        <v>558</v>
      </c>
      <c r="C965">
        <f>VLOOKUP(B965,[2]Sheet2!A$1:B$100,2,FALSE)</f>
        <v>97</v>
      </c>
      <c r="D965" t="s">
        <v>14812</v>
      </c>
      <c r="E965" t="s">
        <v>14813</v>
      </c>
      <c r="F965" t="s">
        <v>14814</v>
      </c>
      <c r="H965">
        <v>2009</v>
      </c>
      <c r="I965" t="s">
        <v>12004</v>
      </c>
      <c r="J965" t="s">
        <v>4626</v>
      </c>
      <c r="L965" t="s">
        <v>14815</v>
      </c>
    </row>
    <row r="966" spans="1:13">
      <c r="A966">
        <f t="shared" si="15"/>
        <v>964</v>
      </c>
      <c r="B966" t="s">
        <v>558</v>
      </c>
      <c r="C966">
        <f>VLOOKUP(B966,[2]Sheet2!A$1:B$100,2,FALSE)</f>
        <v>97</v>
      </c>
      <c r="D966" t="s">
        <v>14816</v>
      </c>
      <c r="E966" t="s">
        <v>14817</v>
      </c>
      <c r="F966" t="s">
        <v>12956</v>
      </c>
      <c r="H966">
        <v>2000</v>
      </c>
      <c r="I966" t="s">
        <v>14818</v>
      </c>
      <c r="J966" t="s">
        <v>22</v>
      </c>
    </row>
    <row r="967" spans="1:13">
      <c r="A967">
        <f t="shared" si="15"/>
        <v>965</v>
      </c>
      <c r="B967" t="s">
        <v>558</v>
      </c>
      <c r="C967">
        <f>VLOOKUP(B967,[2]Sheet2!A$1:B$100,2,FALSE)</f>
        <v>97</v>
      </c>
      <c r="D967" t="s">
        <v>14819</v>
      </c>
      <c r="E967" t="s">
        <v>14820</v>
      </c>
      <c r="F967" t="s">
        <v>14821</v>
      </c>
      <c r="H967">
        <v>1984</v>
      </c>
      <c r="I967" t="s">
        <v>12010</v>
      </c>
      <c r="J967" t="s">
        <v>102</v>
      </c>
    </row>
    <row r="968" spans="1:13">
      <c r="A968">
        <f t="shared" si="15"/>
        <v>966</v>
      </c>
      <c r="B968" t="s">
        <v>558</v>
      </c>
      <c r="C968">
        <f>VLOOKUP(B968,[2]Sheet2!A$1:B$100,2,FALSE)</f>
        <v>97</v>
      </c>
      <c r="D968" t="s">
        <v>14822</v>
      </c>
      <c r="E968" t="s">
        <v>14823</v>
      </c>
      <c r="F968" t="s">
        <v>14824</v>
      </c>
      <c r="G968" t="s">
        <v>14825</v>
      </c>
      <c r="H968">
        <v>2013</v>
      </c>
      <c r="I968" t="s">
        <v>14826</v>
      </c>
      <c r="J968" t="s">
        <v>22</v>
      </c>
      <c r="L968" t="s">
        <v>14827</v>
      </c>
    </row>
    <row r="969" spans="1:13">
      <c r="A969">
        <f t="shared" si="15"/>
        <v>967</v>
      </c>
      <c r="B969" t="s">
        <v>558</v>
      </c>
      <c r="C969">
        <f>VLOOKUP(B969,[2]Sheet2!A$1:B$100,2,FALSE)</f>
        <v>97</v>
      </c>
      <c r="D969" t="s">
        <v>14828</v>
      </c>
      <c r="E969" t="s">
        <v>14829</v>
      </c>
      <c r="F969" t="s">
        <v>14830</v>
      </c>
      <c r="G969" t="s">
        <v>14831</v>
      </c>
      <c r="H969">
        <v>1971</v>
      </c>
      <c r="I969" t="s">
        <v>12949</v>
      </c>
      <c r="J969" t="s">
        <v>22</v>
      </c>
      <c r="M969" t="s">
        <v>34</v>
      </c>
    </row>
    <row r="970" spans="1:13">
      <c r="A970">
        <f t="shared" si="15"/>
        <v>968</v>
      </c>
      <c r="B970" t="s">
        <v>558</v>
      </c>
      <c r="C970">
        <f>VLOOKUP(B970,[2]Sheet2!A$1:B$100,2,FALSE)</f>
        <v>97</v>
      </c>
      <c r="D970" t="s">
        <v>14832</v>
      </c>
      <c r="E970" t="s">
        <v>14833</v>
      </c>
      <c r="F970" t="s">
        <v>14834</v>
      </c>
      <c r="J970" t="s">
        <v>102</v>
      </c>
      <c r="L970" t="s">
        <v>14833</v>
      </c>
      <c r="M970" t="s">
        <v>24</v>
      </c>
    </row>
  </sheetData>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02"/>
  <sheetViews>
    <sheetView workbookViewId="0">
      <selection activeCell="G1" sqref="G1"/>
    </sheetView>
  </sheetViews>
  <sheetFormatPr baseColWidth="10" defaultRowHeight="15" x14ac:dyDescent="0"/>
  <sheetData>
    <row r="1" spans="1:14">
      <c r="A1" s="5" t="s">
        <v>14835</v>
      </c>
      <c r="B1" s="6"/>
      <c r="C1" s="5"/>
      <c r="D1" s="5"/>
      <c r="E1" s="5"/>
      <c r="F1" s="5"/>
      <c r="G1" s="5"/>
      <c r="H1" s="5"/>
      <c r="I1" s="5"/>
      <c r="J1" s="5"/>
      <c r="K1" s="5"/>
      <c r="L1" s="5"/>
      <c r="M1" s="5"/>
      <c r="N1" s="5"/>
    </row>
    <row r="2" spans="1:14">
      <c r="A2" s="5" t="s">
        <v>2</v>
      </c>
      <c r="B2" s="5" t="s">
        <v>3</v>
      </c>
      <c r="C2" s="5" t="s">
        <v>4</v>
      </c>
      <c r="D2" s="5" t="s">
        <v>5</v>
      </c>
      <c r="E2" s="5" t="s">
        <v>6</v>
      </c>
      <c r="F2" s="5" t="s">
        <v>7</v>
      </c>
      <c r="G2" s="5" t="s">
        <v>8</v>
      </c>
      <c r="H2" s="5" t="s">
        <v>9</v>
      </c>
      <c r="I2" s="5" t="s">
        <v>10</v>
      </c>
      <c r="J2" s="5" t="s">
        <v>11</v>
      </c>
      <c r="K2" s="5" t="s">
        <v>12</v>
      </c>
      <c r="L2" s="5" t="s">
        <v>13</v>
      </c>
      <c r="M2" s="5" t="s">
        <v>14</v>
      </c>
      <c r="N2" s="5" t="s">
        <v>15</v>
      </c>
    </row>
    <row r="3" spans="1:14">
      <c r="A3" s="5">
        <v>1</v>
      </c>
      <c r="B3" s="5" t="s">
        <v>4649</v>
      </c>
      <c r="C3" s="5">
        <v>1</v>
      </c>
      <c r="D3" s="5" t="s">
        <v>14836</v>
      </c>
      <c r="E3" s="5"/>
      <c r="F3" s="5" t="s">
        <v>14837</v>
      </c>
      <c r="G3" s="5" t="s">
        <v>14838</v>
      </c>
      <c r="H3" s="5">
        <v>1999</v>
      </c>
      <c r="I3" s="5"/>
      <c r="J3" s="5" t="s">
        <v>22</v>
      </c>
      <c r="K3" s="5"/>
      <c r="L3" s="5">
        <v>35</v>
      </c>
      <c r="M3" s="5"/>
      <c r="N3" s="5" t="s">
        <v>34</v>
      </c>
    </row>
    <row r="4" spans="1:14">
      <c r="A4" s="5">
        <v>2</v>
      </c>
      <c r="B4" s="5" t="s">
        <v>4649</v>
      </c>
      <c r="C4" s="5">
        <v>1</v>
      </c>
      <c r="D4" s="5" t="s">
        <v>14839</v>
      </c>
      <c r="E4" s="5" t="s">
        <v>14840</v>
      </c>
      <c r="F4" s="5" t="s">
        <v>14841</v>
      </c>
      <c r="G4" s="5"/>
      <c r="H4" s="5"/>
      <c r="I4" s="5"/>
      <c r="J4" s="5" t="s">
        <v>119</v>
      </c>
      <c r="K4" s="5" t="s">
        <v>1515</v>
      </c>
      <c r="L4" s="5">
        <v>19</v>
      </c>
      <c r="M4" s="5"/>
      <c r="N4" s="5" t="s">
        <v>34</v>
      </c>
    </row>
    <row r="5" spans="1:14">
      <c r="A5" s="5">
        <v>3</v>
      </c>
      <c r="B5" s="5" t="s">
        <v>4649</v>
      </c>
      <c r="C5" s="5">
        <v>1</v>
      </c>
      <c r="D5" s="5" t="s">
        <v>14842</v>
      </c>
      <c r="E5" s="5" t="s">
        <v>14843</v>
      </c>
      <c r="F5" s="5" t="s">
        <v>14844</v>
      </c>
      <c r="G5" s="5" t="s">
        <v>14845</v>
      </c>
      <c r="H5" s="5">
        <v>2009</v>
      </c>
      <c r="I5" s="5" t="s">
        <v>7514</v>
      </c>
      <c r="J5" s="5" t="s">
        <v>22</v>
      </c>
      <c r="K5" s="5" t="s">
        <v>14846</v>
      </c>
      <c r="L5" s="5">
        <v>34</v>
      </c>
      <c r="M5" s="5" t="s">
        <v>14843</v>
      </c>
      <c r="N5" s="5" t="s">
        <v>24</v>
      </c>
    </row>
    <row r="6" spans="1:14">
      <c r="A6" s="5">
        <v>4</v>
      </c>
      <c r="B6" s="5" t="s">
        <v>4649</v>
      </c>
      <c r="C6" s="5">
        <v>1</v>
      </c>
      <c r="D6" s="5" t="s">
        <v>14847</v>
      </c>
      <c r="E6" s="5" t="s">
        <v>14848</v>
      </c>
      <c r="F6" s="5" t="s">
        <v>14849</v>
      </c>
      <c r="G6" s="5"/>
      <c r="H6" s="5"/>
      <c r="I6" s="5" t="s">
        <v>12949</v>
      </c>
      <c r="J6" s="5" t="s">
        <v>167</v>
      </c>
      <c r="K6" s="5" t="s">
        <v>14850</v>
      </c>
      <c r="L6" s="5">
        <v>62</v>
      </c>
      <c r="M6" s="5"/>
      <c r="N6" s="5" t="s">
        <v>4501</v>
      </c>
    </row>
    <row r="7" spans="1:14">
      <c r="A7" s="5">
        <v>5</v>
      </c>
      <c r="B7" s="5" t="s">
        <v>4649</v>
      </c>
      <c r="C7" s="5">
        <v>1</v>
      </c>
      <c r="D7" s="5" t="s">
        <v>14851</v>
      </c>
      <c r="E7" s="5" t="s">
        <v>14852</v>
      </c>
      <c r="F7" s="5" t="s">
        <v>14853</v>
      </c>
      <c r="G7" s="5" t="s">
        <v>3656</v>
      </c>
      <c r="H7" s="5">
        <v>2004</v>
      </c>
      <c r="I7" s="5" t="s">
        <v>3657</v>
      </c>
      <c r="J7" s="5" t="s">
        <v>22</v>
      </c>
      <c r="K7" s="5" t="s">
        <v>14854</v>
      </c>
      <c r="L7" s="5">
        <v>679</v>
      </c>
      <c r="M7" s="5" t="s">
        <v>14852</v>
      </c>
      <c r="N7" s="5" t="s">
        <v>1717</v>
      </c>
    </row>
    <row r="8" spans="1:14">
      <c r="A8" s="5">
        <v>6</v>
      </c>
      <c r="B8" s="5" t="s">
        <v>4649</v>
      </c>
      <c r="C8" s="5">
        <v>1</v>
      </c>
      <c r="D8" s="5" t="s">
        <v>14855</v>
      </c>
      <c r="E8" s="5" t="s">
        <v>14856</v>
      </c>
      <c r="F8" s="5" t="s">
        <v>14857</v>
      </c>
      <c r="G8" s="5" t="s">
        <v>10398</v>
      </c>
      <c r="H8" s="5">
        <v>2000</v>
      </c>
      <c r="I8" s="5" t="s">
        <v>97</v>
      </c>
      <c r="J8" s="5" t="s">
        <v>22</v>
      </c>
      <c r="K8" s="5" t="s">
        <v>14858</v>
      </c>
      <c r="L8" s="5">
        <v>327</v>
      </c>
      <c r="M8" s="5" t="s">
        <v>14856</v>
      </c>
      <c r="N8" s="5" t="s">
        <v>1717</v>
      </c>
    </row>
    <row r="9" spans="1:14">
      <c r="A9" s="5">
        <v>7</v>
      </c>
      <c r="B9" s="5" t="s">
        <v>4649</v>
      </c>
      <c r="C9" s="5">
        <v>1</v>
      </c>
      <c r="D9" s="5" t="s">
        <v>14859</v>
      </c>
      <c r="E9" s="5" t="s">
        <v>14860</v>
      </c>
      <c r="F9" s="5" t="s">
        <v>14861</v>
      </c>
      <c r="G9" s="5" t="s">
        <v>14862</v>
      </c>
      <c r="H9" s="5">
        <v>2005</v>
      </c>
      <c r="I9" s="5" t="s">
        <v>14863</v>
      </c>
      <c r="J9" s="5" t="s">
        <v>22</v>
      </c>
      <c r="K9" s="5" t="s">
        <v>14864</v>
      </c>
      <c r="L9" s="5">
        <v>450</v>
      </c>
      <c r="M9" s="5" t="s">
        <v>14865</v>
      </c>
      <c r="N9" s="5"/>
    </row>
    <row r="10" spans="1:14">
      <c r="A10" s="5">
        <v>8</v>
      </c>
      <c r="B10" s="5" t="s">
        <v>4649</v>
      </c>
      <c r="C10" s="5">
        <v>1</v>
      </c>
      <c r="D10" s="5" t="s">
        <v>14866</v>
      </c>
      <c r="E10" s="5" t="s">
        <v>14867</v>
      </c>
      <c r="F10" s="5" t="s">
        <v>14868</v>
      </c>
      <c r="G10" s="5"/>
      <c r="H10" s="5"/>
      <c r="I10" s="5"/>
      <c r="J10" s="5" t="s">
        <v>167</v>
      </c>
      <c r="K10" s="5" t="s">
        <v>14869</v>
      </c>
      <c r="L10" s="5">
        <v>8</v>
      </c>
      <c r="M10" s="5"/>
      <c r="N10" s="5" t="s">
        <v>4501</v>
      </c>
    </row>
    <row r="11" spans="1:14">
      <c r="A11" s="5">
        <v>9</v>
      </c>
      <c r="B11" s="5" t="s">
        <v>4649</v>
      </c>
      <c r="C11" s="5">
        <v>1</v>
      </c>
      <c r="D11" s="5" t="s">
        <v>14870</v>
      </c>
      <c r="E11" s="5" t="s">
        <v>14871</v>
      </c>
      <c r="F11" s="5" t="s">
        <v>14872</v>
      </c>
      <c r="G11" s="5" t="s">
        <v>14873</v>
      </c>
      <c r="H11" s="5">
        <v>2007</v>
      </c>
      <c r="I11" s="5" t="s">
        <v>14874</v>
      </c>
      <c r="J11" s="5" t="s">
        <v>22</v>
      </c>
      <c r="K11" s="5" t="s">
        <v>14875</v>
      </c>
      <c r="L11" s="5">
        <v>310</v>
      </c>
      <c r="M11" s="5" t="s">
        <v>14871</v>
      </c>
      <c r="N11" s="5" t="s">
        <v>1717</v>
      </c>
    </row>
    <row r="12" spans="1:14">
      <c r="A12" s="5">
        <v>10</v>
      </c>
      <c r="B12" s="5" t="s">
        <v>4649</v>
      </c>
      <c r="C12" s="5">
        <v>1</v>
      </c>
      <c r="D12" s="5" t="s">
        <v>14876</v>
      </c>
      <c r="E12" s="5" t="s">
        <v>14877</v>
      </c>
      <c r="F12" s="5" t="s">
        <v>14878</v>
      </c>
      <c r="G12" s="5" t="s">
        <v>14879</v>
      </c>
      <c r="H12" s="5">
        <v>1992</v>
      </c>
      <c r="I12" s="5" t="s">
        <v>1466</v>
      </c>
      <c r="J12" s="5" t="s">
        <v>4644</v>
      </c>
      <c r="K12" s="5" t="s">
        <v>14880</v>
      </c>
      <c r="L12" s="5">
        <v>11</v>
      </c>
      <c r="M12" s="5"/>
      <c r="N12" s="5"/>
    </row>
    <row r="13" spans="1:14">
      <c r="A13" s="5">
        <v>11</v>
      </c>
      <c r="B13" s="5" t="s">
        <v>427</v>
      </c>
      <c r="C13" s="5">
        <f>VLOOKUP(B13,[3]Sheet2!A$1:B$100,2,FALSE)</f>
        <v>2</v>
      </c>
      <c r="D13" s="5" t="s">
        <v>14881</v>
      </c>
      <c r="E13" s="5" t="s">
        <v>14882</v>
      </c>
      <c r="F13" s="5" t="s">
        <v>14883</v>
      </c>
      <c r="G13" s="5" t="s">
        <v>9846</v>
      </c>
      <c r="H13" s="5">
        <v>2003</v>
      </c>
      <c r="I13" s="5" t="s">
        <v>7647</v>
      </c>
      <c r="J13" s="5" t="s">
        <v>22</v>
      </c>
      <c r="K13" s="5" t="s">
        <v>14884</v>
      </c>
      <c r="L13" s="5">
        <v>151</v>
      </c>
      <c r="M13" s="5" t="s">
        <v>14885</v>
      </c>
      <c r="N13" s="5"/>
    </row>
    <row r="14" spans="1:14">
      <c r="A14" s="5">
        <v>12</v>
      </c>
      <c r="B14" s="5" t="s">
        <v>427</v>
      </c>
      <c r="C14" s="5">
        <f>VLOOKUP(B14,[3]Sheet2!A$1:B$100,2,FALSE)</f>
        <v>2</v>
      </c>
      <c r="D14" s="5" t="s">
        <v>14886</v>
      </c>
      <c r="E14" s="5" t="s">
        <v>14887</v>
      </c>
      <c r="F14" s="5" t="s">
        <v>14888</v>
      </c>
      <c r="G14" s="5" t="s">
        <v>14889</v>
      </c>
      <c r="H14" s="5">
        <v>2006</v>
      </c>
      <c r="I14" s="5" t="s">
        <v>14890</v>
      </c>
      <c r="J14" s="5" t="s">
        <v>167</v>
      </c>
      <c r="K14" s="5" t="s">
        <v>14891</v>
      </c>
      <c r="L14" s="5">
        <v>176</v>
      </c>
      <c r="M14" s="5" t="s">
        <v>14887</v>
      </c>
      <c r="N14" s="5" t="s">
        <v>24</v>
      </c>
    </row>
    <row r="15" spans="1:14">
      <c r="A15" s="5">
        <v>13</v>
      </c>
      <c r="B15" s="5" t="s">
        <v>427</v>
      </c>
      <c r="C15" s="5">
        <f>VLOOKUP(B15,[3]Sheet2!A$1:B$100,2,FALSE)</f>
        <v>2</v>
      </c>
      <c r="D15" s="5" t="s">
        <v>14892</v>
      </c>
      <c r="E15" s="5" t="s">
        <v>14893</v>
      </c>
      <c r="F15" s="5" t="s">
        <v>14894</v>
      </c>
      <c r="G15" s="5" t="s">
        <v>14895</v>
      </c>
      <c r="H15" s="5">
        <v>2012</v>
      </c>
      <c r="I15" s="5" t="s">
        <v>12402</v>
      </c>
      <c r="J15" s="5" t="s">
        <v>22</v>
      </c>
      <c r="K15" s="5" t="s">
        <v>14896</v>
      </c>
      <c r="L15" s="5">
        <v>11</v>
      </c>
      <c r="M15" s="5" t="s">
        <v>14897</v>
      </c>
      <c r="N15" s="5"/>
    </row>
    <row r="16" spans="1:14">
      <c r="A16" s="5">
        <v>14</v>
      </c>
      <c r="B16" s="5" t="s">
        <v>427</v>
      </c>
      <c r="C16" s="5">
        <f>VLOOKUP(B16,[3]Sheet2!A$1:B$100,2,FALSE)</f>
        <v>2</v>
      </c>
      <c r="D16" s="5" t="s">
        <v>14898</v>
      </c>
      <c r="E16" s="5" t="s">
        <v>14899</v>
      </c>
      <c r="F16" s="5" t="s">
        <v>14900</v>
      </c>
      <c r="G16" s="5" t="s">
        <v>3656</v>
      </c>
      <c r="H16" s="5">
        <v>2011</v>
      </c>
      <c r="I16" s="5" t="s">
        <v>3657</v>
      </c>
      <c r="J16" s="5" t="s">
        <v>22</v>
      </c>
      <c r="K16" s="5" t="s">
        <v>14901</v>
      </c>
      <c r="L16" s="5">
        <v>130</v>
      </c>
      <c r="M16" s="5" t="s">
        <v>14899</v>
      </c>
      <c r="N16" s="5" t="s">
        <v>1717</v>
      </c>
    </row>
    <row r="17" spans="1:14">
      <c r="A17" s="5">
        <v>15</v>
      </c>
      <c r="B17" s="5" t="s">
        <v>427</v>
      </c>
      <c r="C17" s="5">
        <f>VLOOKUP(B17,[3]Sheet2!A$1:B$100,2,FALSE)</f>
        <v>2</v>
      </c>
      <c r="D17" s="5" t="s">
        <v>14902</v>
      </c>
      <c r="E17" s="5" t="s">
        <v>14903</v>
      </c>
      <c r="F17" s="5" t="s">
        <v>14904</v>
      </c>
      <c r="G17" s="5"/>
      <c r="H17" s="5"/>
      <c r="I17" s="5" t="s">
        <v>1466</v>
      </c>
      <c r="J17" s="5" t="s">
        <v>4644</v>
      </c>
      <c r="K17" s="5" t="s">
        <v>14905</v>
      </c>
      <c r="L17" s="5">
        <v>109</v>
      </c>
      <c r="M17" s="5"/>
      <c r="N17" s="5" t="s">
        <v>4501</v>
      </c>
    </row>
    <row r="18" spans="1:14">
      <c r="A18" s="5">
        <v>16</v>
      </c>
      <c r="B18" s="5" t="s">
        <v>427</v>
      </c>
      <c r="C18" s="5">
        <f>VLOOKUP(B18,[3]Sheet2!A$1:B$100,2,FALSE)</f>
        <v>2</v>
      </c>
      <c r="D18" s="5" t="s">
        <v>14906</v>
      </c>
      <c r="E18" s="5" t="s">
        <v>14907</v>
      </c>
      <c r="F18" s="5" t="s">
        <v>14908</v>
      </c>
      <c r="G18" s="5" t="s">
        <v>10416</v>
      </c>
      <c r="H18" s="5">
        <v>2007</v>
      </c>
      <c r="I18" s="5" t="s">
        <v>97</v>
      </c>
      <c r="J18" s="5" t="s">
        <v>22</v>
      </c>
      <c r="K18" s="5" t="s">
        <v>14909</v>
      </c>
      <c r="L18" s="5">
        <v>133</v>
      </c>
      <c r="M18" s="5" t="s">
        <v>14907</v>
      </c>
      <c r="N18" s="5" t="s">
        <v>1717</v>
      </c>
    </row>
    <row r="19" spans="1:14">
      <c r="A19" s="5">
        <v>17</v>
      </c>
      <c r="B19" s="5" t="s">
        <v>427</v>
      </c>
      <c r="C19" s="5">
        <f>VLOOKUP(B19,[3]Sheet2!A$1:B$100,2,FALSE)</f>
        <v>2</v>
      </c>
      <c r="D19" s="5" t="s">
        <v>14910</v>
      </c>
      <c r="E19" s="5" t="s">
        <v>14911</v>
      </c>
      <c r="F19" s="5" t="s">
        <v>14912</v>
      </c>
      <c r="G19" s="5" t="s">
        <v>6024</v>
      </c>
      <c r="H19" s="5">
        <v>1992</v>
      </c>
      <c r="I19" s="5"/>
      <c r="J19" s="5" t="s">
        <v>22</v>
      </c>
      <c r="K19" s="5" t="s">
        <v>1515</v>
      </c>
      <c r="L19" s="5">
        <v>193</v>
      </c>
      <c r="M19" s="5"/>
      <c r="N19" s="5" t="s">
        <v>34</v>
      </c>
    </row>
    <row r="20" spans="1:14">
      <c r="A20" s="5">
        <v>18</v>
      </c>
      <c r="B20" s="5" t="s">
        <v>427</v>
      </c>
      <c r="C20" s="5">
        <f>VLOOKUP(B20,[3]Sheet2!A$1:B$100,2,FALSE)</f>
        <v>2</v>
      </c>
      <c r="D20" s="5" t="s">
        <v>14913</v>
      </c>
      <c r="E20" s="5" t="s">
        <v>14914</v>
      </c>
      <c r="F20" s="5" t="s">
        <v>14915</v>
      </c>
      <c r="G20" s="5" t="s">
        <v>1304</v>
      </c>
      <c r="H20" s="5">
        <v>2009</v>
      </c>
      <c r="I20" s="5" t="s">
        <v>863</v>
      </c>
      <c r="J20" s="5" t="s">
        <v>22</v>
      </c>
      <c r="K20" s="5" t="s">
        <v>14916</v>
      </c>
      <c r="L20" s="5">
        <v>147</v>
      </c>
      <c r="M20" s="5" t="s">
        <v>14917</v>
      </c>
      <c r="N20" s="5"/>
    </row>
    <row r="21" spans="1:14">
      <c r="A21" s="5">
        <v>19</v>
      </c>
      <c r="B21" s="5" t="s">
        <v>427</v>
      </c>
      <c r="C21" s="5">
        <f>VLOOKUP(B21,[3]Sheet2!A$1:B$100,2,FALSE)</f>
        <v>2</v>
      </c>
      <c r="D21" s="5" t="s">
        <v>14918</v>
      </c>
      <c r="E21" s="5" t="s">
        <v>14919</v>
      </c>
      <c r="F21" s="5" t="s">
        <v>14841</v>
      </c>
      <c r="G21" s="5" t="s">
        <v>9846</v>
      </c>
      <c r="H21" s="5">
        <v>2004</v>
      </c>
      <c r="I21" s="5" t="s">
        <v>7647</v>
      </c>
      <c r="J21" s="5" t="s">
        <v>22</v>
      </c>
      <c r="K21" s="5" t="s">
        <v>14920</v>
      </c>
      <c r="L21" s="5">
        <v>77</v>
      </c>
      <c r="M21" s="5" t="s">
        <v>14921</v>
      </c>
      <c r="N21" s="5"/>
    </row>
    <row r="22" spans="1:14">
      <c r="A22" s="5">
        <v>20</v>
      </c>
      <c r="B22" s="5" t="s">
        <v>427</v>
      </c>
      <c r="C22" s="5">
        <f>VLOOKUP(B22,[3]Sheet2!A$1:B$100,2,FALSE)</f>
        <v>2</v>
      </c>
      <c r="D22" s="5" t="s">
        <v>14922</v>
      </c>
      <c r="E22" s="5" t="s">
        <v>14923</v>
      </c>
      <c r="F22" s="5" t="s">
        <v>14924</v>
      </c>
      <c r="G22" s="5" t="s">
        <v>340</v>
      </c>
      <c r="H22" s="5">
        <v>2007</v>
      </c>
      <c r="I22" s="5" t="s">
        <v>97</v>
      </c>
      <c r="J22" s="5" t="s">
        <v>22</v>
      </c>
      <c r="K22" s="5" t="s">
        <v>14925</v>
      </c>
      <c r="L22" s="5">
        <v>76</v>
      </c>
      <c r="M22" s="5" t="s">
        <v>14923</v>
      </c>
      <c r="N22" s="5" t="s">
        <v>1717</v>
      </c>
    </row>
    <row r="23" spans="1:14">
      <c r="A23" s="5">
        <v>21</v>
      </c>
      <c r="B23" s="5" t="s">
        <v>190</v>
      </c>
      <c r="C23" s="5">
        <f>VLOOKUP(B23,[3]Sheet2!A$1:B$100,2,FALSE)</f>
        <v>3</v>
      </c>
      <c r="D23" s="5" t="s">
        <v>14926</v>
      </c>
      <c r="E23" s="5" t="s">
        <v>14927</v>
      </c>
      <c r="F23" s="5" t="s">
        <v>14928</v>
      </c>
      <c r="G23" s="5" t="s">
        <v>14929</v>
      </c>
      <c r="H23" s="5">
        <v>1997</v>
      </c>
      <c r="I23" s="5"/>
      <c r="J23" s="5" t="s">
        <v>22</v>
      </c>
      <c r="K23" s="5" t="s">
        <v>14930</v>
      </c>
      <c r="L23" s="5">
        <v>576</v>
      </c>
      <c r="M23" s="5" t="s">
        <v>14927</v>
      </c>
      <c r="N23" s="5" t="s">
        <v>243</v>
      </c>
    </row>
    <row r="24" spans="1:14">
      <c r="A24" s="5">
        <v>22</v>
      </c>
      <c r="B24" s="5" t="s">
        <v>190</v>
      </c>
      <c r="C24" s="5">
        <f>VLOOKUP(B24,[3]Sheet2!A$1:B$100,2,FALSE)</f>
        <v>3</v>
      </c>
      <c r="D24" s="5" t="s">
        <v>14931</v>
      </c>
      <c r="E24" s="5"/>
      <c r="F24" s="5" t="s">
        <v>14932</v>
      </c>
      <c r="G24" s="5" t="s">
        <v>14933</v>
      </c>
      <c r="H24" s="5"/>
      <c r="I24" s="5"/>
      <c r="J24" s="5" t="s">
        <v>167</v>
      </c>
      <c r="K24" s="5"/>
      <c r="L24" s="5">
        <v>7</v>
      </c>
      <c r="M24" s="5"/>
      <c r="N24" s="5" t="s">
        <v>34</v>
      </c>
    </row>
    <row r="25" spans="1:14">
      <c r="A25" s="5">
        <v>23</v>
      </c>
      <c r="B25" s="5" t="s">
        <v>190</v>
      </c>
      <c r="C25" s="5">
        <f>VLOOKUP(B25,[3]Sheet2!A$1:B$100,2,FALSE)</f>
        <v>3</v>
      </c>
      <c r="D25" s="5" t="s">
        <v>14934</v>
      </c>
      <c r="E25" s="5" t="s">
        <v>14935</v>
      </c>
      <c r="F25" s="5" t="s">
        <v>14936</v>
      </c>
      <c r="G25" s="5"/>
      <c r="H25" s="5"/>
      <c r="I25" s="5"/>
      <c r="J25" s="5" t="s">
        <v>119</v>
      </c>
      <c r="K25" s="5" t="s">
        <v>14937</v>
      </c>
      <c r="L25" s="5">
        <v>76</v>
      </c>
      <c r="M25" s="5"/>
      <c r="N25" s="5" t="s">
        <v>4501</v>
      </c>
    </row>
    <row r="26" spans="1:14">
      <c r="A26" s="5">
        <v>24</v>
      </c>
      <c r="B26" s="5" t="s">
        <v>190</v>
      </c>
      <c r="C26" s="5">
        <f>VLOOKUP(B26,[3]Sheet2!A$1:B$100,2,FALSE)</f>
        <v>3</v>
      </c>
      <c r="D26" s="5" t="s">
        <v>14938</v>
      </c>
      <c r="E26" s="5" t="s">
        <v>14939</v>
      </c>
      <c r="F26" s="5" t="s">
        <v>14940</v>
      </c>
      <c r="G26" s="5"/>
      <c r="H26" s="5"/>
      <c r="I26" s="5"/>
      <c r="J26" s="5" t="s">
        <v>119</v>
      </c>
      <c r="K26" s="5" t="s">
        <v>14941</v>
      </c>
      <c r="L26" s="5">
        <v>26</v>
      </c>
      <c r="M26" s="5" t="s">
        <v>14942</v>
      </c>
      <c r="N26" s="5" t="s">
        <v>4501</v>
      </c>
    </row>
    <row r="27" spans="1:14">
      <c r="A27" s="5">
        <v>25</v>
      </c>
      <c r="B27" s="5" t="s">
        <v>190</v>
      </c>
      <c r="C27" s="5">
        <f>VLOOKUP(B27,[3]Sheet2!A$1:B$100,2,FALSE)</f>
        <v>3</v>
      </c>
      <c r="D27" s="5" t="s">
        <v>14943</v>
      </c>
      <c r="E27" s="5" t="s">
        <v>14944</v>
      </c>
      <c r="F27" s="5" t="s">
        <v>14945</v>
      </c>
      <c r="G27" s="5"/>
      <c r="H27" s="5"/>
      <c r="I27" s="5"/>
      <c r="J27" s="5" t="s">
        <v>119</v>
      </c>
      <c r="K27" s="5" t="s">
        <v>14946</v>
      </c>
      <c r="L27" s="5">
        <v>57</v>
      </c>
      <c r="M27" s="5"/>
      <c r="N27" s="5" t="s">
        <v>4501</v>
      </c>
    </row>
    <row r="28" spans="1:14">
      <c r="A28" s="5">
        <v>26</v>
      </c>
      <c r="B28" s="5" t="s">
        <v>190</v>
      </c>
      <c r="C28" s="5">
        <f>VLOOKUP(B28,[3]Sheet2!A$1:B$100,2,FALSE)</f>
        <v>3</v>
      </c>
      <c r="D28" s="5" t="s">
        <v>14947</v>
      </c>
      <c r="E28" s="5" t="s">
        <v>14948</v>
      </c>
      <c r="F28" s="5" t="s">
        <v>14949</v>
      </c>
      <c r="G28" s="5" t="s">
        <v>14950</v>
      </c>
      <c r="H28" s="5">
        <v>2007</v>
      </c>
      <c r="I28" s="5" t="s">
        <v>97</v>
      </c>
      <c r="J28" s="5" t="s">
        <v>22</v>
      </c>
      <c r="K28" s="5" t="s">
        <v>14951</v>
      </c>
      <c r="L28" s="5">
        <v>69</v>
      </c>
      <c r="M28" s="5" t="s">
        <v>14948</v>
      </c>
      <c r="N28" s="5" t="s">
        <v>1717</v>
      </c>
    </row>
    <row r="29" spans="1:14">
      <c r="A29" s="5">
        <v>27</v>
      </c>
      <c r="B29" s="5" t="s">
        <v>190</v>
      </c>
      <c r="C29" s="5">
        <f>VLOOKUP(B29,[3]Sheet2!A$1:B$100,2,FALSE)</f>
        <v>3</v>
      </c>
      <c r="D29" s="5" t="s">
        <v>14952</v>
      </c>
      <c r="E29" s="5" t="s">
        <v>14953</v>
      </c>
      <c r="F29" s="5" t="s">
        <v>14954</v>
      </c>
      <c r="G29" s="5" t="s">
        <v>14955</v>
      </c>
      <c r="H29" s="5">
        <v>1999</v>
      </c>
      <c r="I29" s="5"/>
      <c r="J29" s="5" t="s">
        <v>167</v>
      </c>
      <c r="K29" s="5" t="s">
        <v>14956</v>
      </c>
      <c r="L29" s="5">
        <v>48</v>
      </c>
      <c r="M29" s="5" t="s">
        <v>14953</v>
      </c>
      <c r="N29" s="5" t="s">
        <v>24</v>
      </c>
    </row>
    <row r="30" spans="1:14">
      <c r="A30" s="5">
        <v>28</v>
      </c>
      <c r="B30" s="5" t="s">
        <v>190</v>
      </c>
      <c r="C30" s="5">
        <f>VLOOKUP(B30,[3]Sheet2!A$1:B$100,2,FALSE)</f>
        <v>3</v>
      </c>
      <c r="D30" s="5" t="s">
        <v>14957</v>
      </c>
      <c r="E30" s="5" t="s">
        <v>14958</v>
      </c>
      <c r="F30" s="5" t="s">
        <v>14959</v>
      </c>
      <c r="G30" s="5"/>
      <c r="H30" s="5"/>
      <c r="I30" s="5"/>
      <c r="J30" s="5" t="s">
        <v>119</v>
      </c>
      <c r="K30" s="5" t="s">
        <v>14960</v>
      </c>
      <c r="L30" s="5">
        <v>5</v>
      </c>
      <c r="M30" s="5"/>
      <c r="N30" s="5" t="s">
        <v>4501</v>
      </c>
    </row>
    <row r="31" spans="1:14">
      <c r="A31" s="5">
        <v>29</v>
      </c>
      <c r="B31" s="5" t="s">
        <v>190</v>
      </c>
      <c r="C31" s="5">
        <f>VLOOKUP(B31,[3]Sheet2!A$1:B$100,2,FALSE)</f>
        <v>3</v>
      </c>
      <c r="D31" s="5" t="s">
        <v>14961</v>
      </c>
      <c r="E31" s="5" t="s">
        <v>14962</v>
      </c>
      <c r="F31" s="5" t="s">
        <v>14963</v>
      </c>
      <c r="G31" s="5" t="s">
        <v>3503</v>
      </c>
      <c r="H31" s="5">
        <v>2011</v>
      </c>
      <c r="I31" s="5" t="s">
        <v>212</v>
      </c>
      <c r="J31" s="5" t="s">
        <v>22</v>
      </c>
      <c r="K31" s="5" t="s">
        <v>14964</v>
      </c>
      <c r="L31" s="5">
        <v>57</v>
      </c>
      <c r="M31" s="5" t="s">
        <v>14965</v>
      </c>
      <c r="N31" s="5"/>
    </row>
    <row r="32" spans="1:14">
      <c r="A32" s="5">
        <v>30</v>
      </c>
      <c r="B32" s="5" t="s">
        <v>190</v>
      </c>
      <c r="C32" s="5">
        <f>VLOOKUP(B32,[3]Sheet2!A$1:B$100,2,FALSE)</f>
        <v>3</v>
      </c>
      <c r="D32" s="5" t="s">
        <v>14966</v>
      </c>
      <c r="E32" s="5" t="s">
        <v>14967</v>
      </c>
      <c r="F32" s="5" t="s">
        <v>14968</v>
      </c>
      <c r="G32" s="5" t="s">
        <v>3656</v>
      </c>
      <c r="H32" s="5">
        <v>2009</v>
      </c>
      <c r="I32" s="5" t="s">
        <v>3657</v>
      </c>
      <c r="J32" s="5" t="s">
        <v>22</v>
      </c>
      <c r="K32" s="5" t="s">
        <v>14969</v>
      </c>
      <c r="L32" s="5">
        <v>130</v>
      </c>
      <c r="M32" s="5" t="s">
        <v>14967</v>
      </c>
      <c r="N32" s="5" t="s">
        <v>1717</v>
      </c>
    </row>
    <row r="33" spans="1:14">
      <c r="A33" s="5">
        <v>31</v>
      </c>
      <c r="B33" s="5" t="s">
        <v>233</v>
      </c>
      <c r="C33" s="5">
        <f>VLOOKUP(B33,[3]Sheet2!A$1:B$100,2,FALSE)</f>
        <v>4</v>
      </c>
      <c r="D33" s="5" t="s">
        <v>14970</v>
      </c>
      <c r="E33" s="5" t="s">
        <v>14971</v>
      </c>
      <c r="F33" s="5" t="s">
        <v>14972</v>
      </c>
      <c r="G33" s="5"/>
      <c r="H33" s="5"/>
      <c r="I33" s="5" t="s">
        <v>14973</v>
      </c>
      <c r="J33" s="5" t="s">
        <v>119</v>
      </c>
      <c r="K33" s="5" t="s">
        <v>14974</v>
      </c>
      <c r="L33" s="5">
        <v>54</v>
      </c>
      <c r="M33" s="5"/>
      <c r="N33" s="5" t="s">
        <v>4501</v>
      </c>
    </row>
    <row r="34" spans="1:14">
      <c r="A34" s="5">
        <v>32</v>
      </c>
      <c r="B34" s="5" t="s">
        <v>233</v>
      </c>
      <c r="C34" s="5">
        <f>VLOOKUP(B34,[3]Sheet2!A$1:B$100,2,FALSE)</f>
        <v>4</v>
      </c>
      <c r="D34" s="5" t="s">
        <v>14975</v>
      </c>
      <c r="E34" s="5"/>
      <c r="F34" s="5" t="s">
        <v>14976</v>
      </c>
      <c r="G34" s="5" t="s">
        <v>14977</v>
      </c>
      <c r="H34" s="5"/>
      <c r="I34" s="5"/>
      <c r="J34" s="5" t="s">
        <v>167</v>
      </c>
      <c r="K34" s="5"/>
      <c r="L34" s="5">
        <v>4</v>
      </c>
      <c r="M34" s="5"/>
      <c r="N34" s="5" t="s">
        <v>34</v>
      </c>
    </row>
    <row r="35" spans="1:14">
      <c r="A35" s="5">
        <v>33</v>
      </c>
      <c r="B35" s="5" t="s">
        <v>233</v>
      </c>
      <c r="C35" s="5">
        <f>VLOOKUP(B35,[3]Sheet2!A$1:B$100,2,FALSE)</f>
        <v>4</v>
      </c>
      <c r="D35" s="5" t="s">
        <v>14978</v>
      </c>
      <c r="E35" s="5" t="s">
        <v>14979</v>
      </c>
      <c r="F35" s="5" t="s">
        <v>14980</v>
      </c>
      <c r="G35" s="5" t="s">
        <v>9846</v>
      </c>
      <c r="H35" s="5">
        <v>2004</v>
      </c>
      <c r="I35" s="5" t="s">
        <v>7647</v>
      </c>
      <c r="J35" s="5" t="s">
        <v>22</v>
      </c>
      <c r="K35" s="5" t="s">
        <v>14981</v>
      </c>
      <c r="L35" s="5">
        <v>33</v>
      </c>
      <c r="M35" s="5" t="s">
        <v>14982</v>
      </c>
      <c r="N35" s="5"/>
    </row>
    <row r="36" spans="1:14">
      <c r="A36" s="5">
        <v>34</v>
      </c>
      <c r="B36" s="5" t="s">
        <v>233</v>
      </c>
      <c r="C36" s="5">
        <f>VLOOKUP(B36,[3]Sheet2!A$1:B$100,2,FALSE)</f>
        <v>4</v>
      </c>
      <c r="D36" s="5" t="s">
        <v>14983</v>
      </c>
      <c r="E36" s="5" t="s">
        <v>14984</v>
      </c>
      <c r="F36" s="5" t="s">
        <v>14985</v>
      </c>
      <c r="G36" s="5" t="s">
        <v>14986</v>
      </c>
      <c r="H36" s="5">
        <v>2010</v>
      </c>
      <c r="I36" s="5"/>
      <c r="J36" s="5" t="s">
        <v>119</v>
      </c>
      <c r="K36" s="5" t="s">
        <v>14987</v>
      </c>
      <c r="L36" s="5">
        <v>4</v>
      </c>
      <c r="M36" s="5"/>
      <c r="N36" s="5"/>
    </row>
    <row r="37" spans="1:14">
      <c r="A37" s="5">
        <v>35</v>
      </c>
      <c r="B37" s="5" t="s">
        <v>233</v>
      </c>
      <c r="C37" s="5">
        <f>VLOOKUP(B37,[3]Sheet2!A$1:B$100,2,FALSE)</f>
        <v>4</v>
      </c>
      <c r="D37" s="5" t="s">
        <v>14988</v>
      </c>
      <c r="E37" s="5" t="s">
        <v>14989</v>
      </c>
      <c r="F37" s="5" t="s">
        <v>14990</v>
      </c>
      <c r="G37" s="5" t="s">
        <v>14991</v>
      </c>
      <c r="H37" s="5">
        <v>1996</v>
      </c>
      <c r="I37" s="5" t="s">
        <v>535</v>
      </c>
      <c r="J37" s="5" t="s">
        <v>22</v>
      </c>
      <c r="K37" s="5" t="s">
        <v>14992</v>
      </c>
      <c r="L37" s="5">
        <v>1753</v>
      </c>
      <c r="M37" s="5" t="s">
        <v>14993</v>
      </c>
      <c r="N37" s="5"/>
    </row>
    <row r="38" spans="1:14">
      <c r="A38" s="5">
        <v>36</v>
      </c>
      <c r="B38" s="5" t="s">
        <v>233</v>
      </c>
      <c r="C38" s="5">
        <f>VLOOKUP(B38,[3]Sheet2!A$1:B$100,2,FALSE)</f>
        <v>4</v>
      </c>
      <c r="D38" s="5" t="s">
        <v>14994</v>
      </c>
      <c r="E38" s="5" t="s">
        <v>14995</v>
      </c>
      <c r="F38" s="5" t="s">
        <v>14996</v>
      </c>
      <c r="G38" s="5" t="s">
        <v>14997</v>
      </c>
      <c r="H38" s="5">
        <v>2002</v>
      </c>
      <c r="I38" s="5"/>
      <c r="J38" s="5" t="s">
        <v>119</v>
      </c>
      <c r="K38" s="5" t="s">
        <v>14998</v>
      </c>
      <c r="L38" s="5">
        <v>45</v>
      </c>
      <c r="M38" s="5" t="s">
        <v>14999</v>
      </c>
      <c r="N38" s="5"/>
    </row>
    <row r="39" spans="1:14">
      <c r="A39" s="5">
        <v>37</v>
      </c>
      <c r="B39" s="5" t="s">
        <v>233</v>
      </c>
      <c r="C39" s="5">
        <f>VLOOKUP(B39,[3]Sheet2!A$1:B$100,2,FALSE)</f>
        <v>4</v>
      </c>
      <c r="D39" s="5" t="s">
        <v>15000</v>
      </c>
      <c r="E39" s="5" t="s">
        <v>15001</v>
      </c>
      <c r="F39" s="5" t="s">
        <v>15002</v>
      </c>
      <c r="G39" s="5"/>
      <c r="H39" s="5"/>
      <c r="I39" s="5" t="s">
        <v>1466</v>
      </c>
      <c r="J39" s="5" t="s">
        <v>4644</v>
      </c>
      <c r="K39" s="5" t="s">
        <v>15003</v>
      </c>
      <c r="L39" s="5">
        <v>31</v>
      </c>
      <c r="M39" s="5"/>
      <c r="N39" s="5" t="s">
        <v>4501</v>
      </c>
    </row>
    <row r="40" spans="1:14">
      <c r="A40" s="5">
        <v>38</v>
      </c>
      <c r="B40" s="5" t="s">
        <v>233</v>
      </c>
      <c r="C40" s="5">
        <f>VLOOKUP(B40,[3]Sheet2!A$1:B$100,2,FALSE)</f>
        <v>4</v>
      </c>
      <c r="D40" s="5" t="s">
        <v>15004</v>
      </c>
      <c r="E40" s="5" t="s">
        <v>15005</v>
      </c>
      <c r="F40" s="5" t="s">
        <v>15006</v>
      </c>
      <c r="G40" s="5" t="s">
        <v>15007</v>
      </c>
      <c r="H40" s="5">
        <v>1995</v>
      </c>
      <c r="I40" s="5"/>
      <c r="J40" s="5" t="s">
        <v>22</v>
      </c>
      <c r="K40" s="5" t="s">
        <v>15008</v>
      </c>
      <c r="L40" s="5">
        <v>50</v>
      </c>
      <c r="M40" s="5" t="s">
        <v>15005</v>
      </c>
      <c r="N40" s="5" t="s">
        <v>24</v>
      </c>
    </row>
    <row r="41" spans="1:14">
      <c r="A41" s="5">
        <v>39</v>
      </c>
      <c r="B41" s="5" t="s">
        <v>233</v>
      </c>
      <c r="C41" s="5">
        <f>VLOOKUP(B41,[3]Sheet2!A$1:B$100,2,FALSE)</f>
        <v>4</v>
      </c>
      <c r="D41" s="5" t="s">
        <v>15009</v>
      </c>
      <c r="E41" s="5" t="s">
        <v>15010</v>
      </c>
      <c r="F41" s="5" t="s">
        <v>15011</v>
      </c>
      <c r="G41" s="5" t="s">
        <v>9846</v>
      </c>
      <c r="H41" s="5">
        <v>2008</v>
      </c>
      <c r="I41" s="5" t="s">
        <v>7647</v>
      </c>
      <c r="J41" s="5" t="s">
        <v>22</v>
      </c>
      <c r="K41" s="5" t="s">
        <v>15012</v>
      </c>
      <c r="L41" s="5">
        <v>101</v>
      </c>
      <c r="M41" s="5" t="s">
        <v>15013</v>
      </c>
      <c r="N41" s="5"/>
    </row>
    <row r="42" spans="1:14">
      <c r="A42" s="5">
        <v>40</v>
      </c>
      <c r="B42" s="5" t="s">
        <v>233</v>
      </c>
      <c r="C42" s="5">
        <f>VLOOKUP(B42,[3]Sheet2!A$1:B$100,2,FALSE)</f>
        <v>4</v>
      </c>
      <c r="D42" s="5" t="s">
        <v>15014</v>
      </c>
      <c r="E42" s="5" t="s">
        <v>15015</v>
      </c>
      <c r="F42" s="5" t="s">
        <v>15016</v>
      </c>
      <c r="G42" s="5" t="s">
        <v>15017</v>
      </c>
      <c r="H42" s="5">
        <v>2006</v>
      </c>
      <c r="I42" s="5"/>
      <c r="J42" s="5" t="s">
        <v>22</v>
      </c>
      <c r="K42" s="5" t="s">
        <v>15018</v>
      </c>
      <c r="L42" s="5">
        <v>44</v>
      </c>
      <c r="M42" s="5" t="s">
        <v>15019</v>
      </c>
      <c r="N42" s="5"/>
    </row>
    <row r="43" spans="1:14">
      <c r="A43" s="5">
        <v>41</v>
      </c>
      <c r="B43" s="5" t="s">
        <v>161</v>
      </c>
      <c r="C43" s="5">
        <f>VLOOKUP(B43,[3]Sheet2!A$1:B$100,2,FALSE)</f>
        <v>5</v>
      </c>
      <c r="D43" s="5" t="s">
        <v>15020</v>
      </c>
      <c r="E43" s="5" t="s">
        <v>15021</v>
      </c>
      <c r="F43" s="5" t="s">
        <v>15022</v>
      </c>
      <c r="G43" s="5" t="s">
        <v>20</v>
      </c>
      <c r="H43" s="5">
        <v>2012</v>
      </c>
      <c r="I43" s="5"/>
      <c r="J43" s="5" t="s">
        <v>22</v>
      </c>
      <c r="K43" s="5" t="s">
        <v>15023</v>
      </c>
      <c r="L43" s="5">
        <v>42</v>
      </c>
      <c r="M43" s="5" t="s">
        <v>15024</v>
      </c>
      <c r="N43" s="5"/>
    </row>
    <row r="44" spans="1:14">
      <c r="A44" s="5">
        <v>42</v>
      </c>
      <c r="B44" s="5" t="s">
        <v>161</v>
      </c>
      <c r="C44" s="5">
        <f>VLOOKUP(B44,[3]Sheet2!A$1:B$100,2,FALSE)</f>
        <v>5</v>
      </c>
      <c r="D44" s="5" t="s">
        <v>15025</v>
      </c>
      <c r="E44" s="5" t="s">
        <v>15026</v>
      </c>
      <c r="F44" s="5" t="s">
        <v>15027</v>
      </c>
      <c r="G44" s="5" t="s">
        <v>1585</v>
      </c>
      <c r="H44" s="5">
        <v>2011</v>
      </c>
      <c r="I44" s="5" t="s">
        <v>535</v>
      </c>
      <c r="J44" s="5" t="s">
        <v>22</v>
      </c>
      <c r="K44" s="5" t="s">
        <v>15028</v>
      </c>
      <c r="L44" s="5">
        <v>51</v>
      </c>
      <c r="M44" s="5" t="s">
        <v>15029</v>
      </c>
      <c r="N44" s="5"/>
    </row>
    <row r="45" spans="1:14">
      <c r="A45" s="5">
        <v>43</v>
      </c>
      <c r="B45" s="5" t="s">
        <v>161</v>
      </c>
      <c r="C45" s="5">
        <f>VLOOKUP(B45,[3]Sheet2!A$1:B$100,2,FALSE)</f>
        <v>5</v>
      </c>
      <c r="D45" s="5" t="s">
        <v>15030</v>
      </c>
      <c r="E45" s="5"/>
      <c r="F45" s="5" t="s">
        <v>15031</v>
      </c>
      <c r="G45" s="5" t="s">
        <v>15032</v>
      </c>
      <c r="H45" s="5"/>
      <c r="I45" s="5"/>
      <c r="J45" s="5" t="s">
        <v>102</v>
      </c>
      <c r="K45" s="5"/>
      <c r="L45" s="5">
        <v>4</v>
      </c>
      <c r="M45" s="5"/>
      <c r="N45" s="5" t="s">
        <v>34</v>
      </c>
    </row>
    <row r="46" spans="1:14">
      <c r="A46" s="5">
        <v>44</v>
      </c>
      <c r="B46" s="5" t="s">
        <v>161</v>
      </c>
      <c r="C46" s="5">
        <f>VLOOKUP(B46,[3]Sheet2!A$1:B$100,2,FALSE)</f>
        <v>5</v>
      </c>
      <c r="D46" s="5" t="s">
        <v>15033</v>
      </c>
      <c r="E46" s="5" t="s">
        <v>15034</v>
      </c>
      <c r="F46" s="5" t="s">
        <v>15035</v>
      </c>
      <c r="G46" s="5" t="s">
        <v>1304</v>
      </c>
      <c r="H46" s="5">
        <v>2006</v>
      </c>
      <c r="I46" s="5" t="s">
        <v>863</v>
      </c>
      <c r="J46" s="5" t="s">
        <v>22</v>
      </c>
      <c r="K46" s="5" t="s">
        <v>15036</v>
      </c>
      <c r="L46" s="5">
        <v>243</v>
      </c>
      <c r="M46" s="5" t="s">
        <v>15037</v>
      </c>
      <c r="N46" s="5"/>
    </row>
    <row r="47" spans="1:14">
      <c r="A47" s="5">
        <v>45</v>
      </c>
      <c r="B47" s="5" t="s">
        <v>161</v>
      </c>
      <c r="C47" s="5">
        <f>VLOOKUP(B47,[3]Sheet2!A$1:B$100,2,FALSE)</f>
        <v>5</v>
      </c>
      <c r="D47" s="5" t="s">
        <v>15038</v>
      </c>
      <c r="E47" s="5" t="s">
        <v>15039</v>
      </c>
      <c r="F47" s="5" t="s">
        <v>15040</v>
      </c>
      <c r="G47" s="5" t="s">
        <v>15041</v>
      </c>
      <c r="H47" s="5">
        <v>2005</v>
      </c>
      <c r="I47" s="5"/>
      <c r="J47" s="5" t="s">
        <v>22</v>
      </c>
      <c r="K47" s="5" t="s">
        <v>15042</v>
      </c>
      <c r="L47" s="5">
        <v>40</v>
      </c>
      <c r="M47" s="5" t="s">
        <v>15043</v>
      </c>
      <c r="N47" s="5"/>
    </row>
    <row r="48" spans="1:14">
      <c r="A48" s="5">
        <v>46</v>
      </c>
      <c r="B48" s="5" t="s">
        <v>161</v>
      </c>
      <c r="C48" s="5">
        <f>VLOOKUP(B48,[3]Sheet2!A$1:B$100,2,FALSE)</f>
        <v>5</v>
      </c>
      <c r="D48" s="5" t="s">
        <v>15044</v>
      </c>
      <c r="E48" s="5" t="s">
        <v>15045</v>
      </c>
      <c r="F48" s="5" t="s">
        <v>15046</v>
      </c>
      <c r="G48" s="5" t="s">
        <v>15047</v>
      </c>
      <c r="H48" s="5">
        <v>2008</v>
      </c>
      <c r="I48" s="5"/>
      <c r="J48" s="5" t="s">
        <v>167</v>
      </c>
      <c r="K48" s="5" t="s">
        <v>15048</v>
      </c>
      <c r="L48" s="5">
        <v>26</v>
      </c>
      <c r="M48" s="5"/>
      <c r="N48" s="5"/>
    </row>
    <row r="49" spans="1:14">
      <c r="A49" s="5">
        <v>47</v>
      </c>
      <c r="B49" s="5" t="s">
        <v>161</v>
      </c>
      <c r="C49" s="5">
        <f>VLOOKUP(B49,[3]Sheet2!A$1:B$100,2,FALSE)</f>
        <v>5</v>
      </c>
      <c r="D49" s="5" t="s">
        <v>15049</v>
      </c>
      <c r="E49" s="5"/>
      <c r="F49" s="5" t="s">
        <v>15050</v>
      </c>
      <c r="G49" s="5"/>
      <c r="H49" s="5"/>
      <c r="I49" s="5" t="s">
        <v>15051</v>
      </c>
      <c r="J49" s="5" t="s">
        <v>22</v>
      </c>
      <c r="K49" s="5"/>
      <c r="L49" s="5">
        <v>226</v>
      </c>
      <c r="M49" s="5"/>
      <c r="N49" s="5" t="s">
        <v>34</v>
      </c>
    </row>
    <row r="50" spans="1:14">
      <c r="A50" s="5">
        <v>48</v>
      </c>
      <c r="B50" s="5" t="s">
        <v>161</v>
      </c>
      <c r="C50" s="5">
        <f>VLOOKUP(B50,[3]Sheet2!A$1:B$100,2,FALSE)</f>
        <v>5</v>
      </c>
      <c r="D50" s="5" t="s">
        <v>15052</v>
      </c>
      <c r="E50" s="5" t="s">
        <v>15053</v>
      </c>
      <c r="F50" s="5" t="s">
        <v>15054</v>
      </c>
      <c r="G50" s="5" t="s">
        <v>1304</v>
      </c>
      <c r="H50" s="5">
        <v>2006</v>
      </c>
      <c r="I50" s="5" t="s">
        <v>15055</v>
      </c>
      <c r="J50" s="5" t="s">
        <v>22</v>
      </c>
      <c r="K50" s="5" t="s">
        <v>15056</v>
      </c>
      <c r="L50" s="5">
        <v>117</v>
      </c>
      <c r="M50" s="5" t="s">
        <v>15053</v>
      </c>
      <c r="N50" s="5" t="s">
        <v>24</v>
      </c>
    </row>
    <row r="51" spans="1:14">
      <c r="A51" s="5">
        <v>49</v>
      </c>
      <c r="B51" s="5" t="s">
        <v>161</v>
      </c>
      <c r="C51" s="5">
        <f>VLOOKUP(B51,[3]Sheet2!A$1:B$100,2,FALSE)</f>
        <v>5</v>
      </c>
      <c r="D51" s="5" t="s">
        <v>15057</v>
      </c>
      <c r="E51" s="5" t="s">
        <v>15058</v>
      </c>
      <c r="F51" s="5" t="s">
        <v>15059</v>
      </c>
      <c r="G51" s="5"/>
      <c r="H51" s="5"/>
      <c r="I51" s="5"/>
      <c r="J51" s="5" t="s">
        <v>119</v>
      </c>
      <c r="K51" s="5" t="s">
        <v>15060</v>
      </c>
      <c r="L51" s="5">
        <v>100</v>
      </c>
      <c r="M51" s="5" t="s">
        <v>15061</v>
      </c>
      <c r="N51" s="5" t="s">
        <v>4501</v>
      </c>
    </row>
    <row r="52" spans="1:14">
      <c r="A52" s="5">
        <v>50</v>
      </c>
      <c r="B52" s="5" t="s">
        <v>161</v>
      </c>
      <c r="C52" s="5">
        <f>VLOOKUP(B52,[3]Sheet2!A$1:B$100,2,FALSE)</f>
        <v>5</v>
      </c>
      <c r="D52" s="5" t="s">
        <v>15062</v>
      </c>
      <c r="E52" s="5" t="s">
        <v>15063</v>
      </c>
      <c r="F52" s="5" t="s">
        <v>15064</v>
      </c>
      <c r="G52" s="5" t="s">
        <v>14079</v>
      </c>
      <c r="H52" s="5">
        <v>2003</v>
      </c>
      <c r="I52" s="5"/>
      <c r="J52" s="5" t="s">
        <v>22</v>
      </c>
      <c r="K52" s="5" t="s">
        <v>15065</v>
      </c>
      <c r="L52" s="5">
        <v>32</v>
      </c>
      <c r="M52" s="5" t="s">
        <v>15066</v>
      </c>
      <c r="N52" s="5"/>
    </row>
    <row r="53" spans="1:14">
      <c r="A53" s="5">
        <v>51</v>
      </c>
      <c r="B53" s="5" t="s">
        <v>1516</v>
      </c>
      <c r="C53" s="5">
        <f>VLOOKUP(B53,[3]Sheet2!A$1:B$100,2,FALSE)</f>
        <v>6</v>
      </c>
      <c r="D53" s="5" t="s">
        <v>15067</v>
      </c>
      <c r="E53" s="5" t="s">
        <v>15068</v>
      </c>
      <c r="F53" s="5" t="s">
        <v>15069</v>
      </c>
      <c r="G53" s="5" t="s">
        <v>15070</v>
      </c>
      <c r="H53" s="5">
        <v>2011</v>
      </c>
      <c r="I53" s="5" t="s">
        <v>13041</v>
      </c>
      <c r="J53" s="5" t="s">
        <v>22</v>
      </c>
      <c r="K53" s="5" t="s">
        <v>15071</v>
      </c>
      <c r="L53" s="5">
        <v>39</v>
      </c>
      <c r="M53" s="5" t="s">
        <v>15068</v>
      </c>
      <c r="N53" s="5" t="s">
        <v>1717</v>
      </c>
    </row>
    <row r="54" spans="1:14">
      <c r="A54" s="5">
        <v>52</v>
      </c>
      <c r="B54" s="5" t="s">
        <v>1516</v>
      </c>
      <c r="C54" s="5">
        <f>VLOOKUP(B54,[3]Sheet2!A$1:B$100,2,FALSE)</f>
        <v>6</v>
      </c>
      <c r="D54" s="5" t="s">
        <v>15072</v>
      </c>
      <c r="E54" s="5" t="s">
        <v>15073</v>
      </c>
      <c r="F54" s="5" t="s">
        <v>15074</v>
      </c>
      <c r="G54" s="5" t="s">
        <v>15075</v>
      </c>
      <c r="H54" s="5">
        <v>2005</v>
      </c>
      <c r="I54" s="5" t="s">
        <v>378</v>
      </c>
      <c r="J54" s="5" t="s">
        <v>22</v>
      </c>
      <c r="K54" s="5" t="s">
        <v>15076</v>
      </c>
      <c r="L54" s="5">
        <v>48</v>
      </c>
      <c r="M54" s="5" t="s">
        <v>15077</v>
      </c>
      <c r="N54" s="5"/>
    </row>
    <row r="55" spans="1:14">
      <c r="A55" s="5">
        <v>53</v>
      </c>
      <c r="B55" s="5" t="s">
        <v>1516</v>
      </c>
      <c r="C55" s="5">
        <f>VLOOKUP(B55,[3]Sheet2!A$1:B$100,2,FALSE)</f>
        <v>6</v>
      </c>
      <c r="D55" s="5" t="s">
        <v>15078</v>
      </c>
      <c r="E55" s="5" t="s">
        <v>15079</v>
      </c>
      <c r="F55" s="5" t="s">
        <v>15080</v>
      </c>
      <c r="G55" s="5" t="s">
        <v>15081</v>
      </c>
      <c r="H55" s="5">
        <v>2009</v>
      </c>
      <c r="I55" s="5" t="s">
        <v>3657</v>
      </c>
      <c r="J55" s="5" t="s">
        <v>22</v>
      </c>
      <c r="K55" s="5" t="s">
        <v>15082</v>
      </c>
      <c r="L55" s="5">
        <v>368</v>
      </c>
      <c r="M55" s="5" t="s">
        <v>15079</v>
      </c>
      <c r="N55" s="5" t="s">
        <v>1717</v>
      </c>
    </row>
    <row r="56" spans="1:14">
      <c r="A56" s="5">
        <v>54</v>
      </c>
      <c r="B56" s="5" t="s">
        <v>1516</v>
      </c>
      <c r="C56" s="5">
        <f>VLOOKUP(B56,[3]Sheet2!A$1:B$100,2,FALSE)</f>
        <v>6</v>
      </c>
      <c r="D56" s="5" t="s">
        <v>15083</v>
      </c>
      <c r="E56" s="5" t="s">
        <v>15084</v>
      </c>
      <c r="F56" s="5" t="s">
        <v>15085</v>
      </c>
      <c r="G56" s="5" t="s">
        <v>15086</v>
      </c>
      <c r="H56" s="5">
        <v>2009</v>
      </c>
      <c r="I56" s="5" t="s">
        <v>97</v>
      </c>
      <c r="J56" s="5" t="s">
        <v>22</v>
      </c>
      <c r="K56" s="5" t="s">
        <v>15087</v>
      </c>
      <c r="L56" s="5">
        <v>68</v>
      </c>
      <c r="M56" s="5" t="s">
        <v>15084</v>
      </c>
      <c r="N56" s="5" t="s">
        <v>1717</v>
      </c>
    </row>
    <row r="57" spans="1:14">
      <c r="A57" s="5">
        <v>55</v>
      </c>
      <c r="B57" s="5" t="s">
        <v>1516</v>
      </c>
      <c r="C57" s="5">
        <f>VLOOKUP(B57,[3]Sheet2!A$1:B$100,2,FALSE)</f>
        <v>6</v>
      </c>
      <c r="D57" s="5" t="s">
        <v>15088</v>
      </c>
      <c r="E57" s="5" t="s">
        <v>15089</v>
      </c>
      <c r="F57" s="5" t="s">
        <v>15090</v>
      </c>
      <c r="G57" s="5" t="s">
        <v>340</v>
      </c>
      <c r="H57" s="5">
        <v>2007</v>
      </c>
      <c r="I57" s="5" t="s">
        <v>97</v>
      </c>
      <c r="J57" s="5" t="s">
        <v>22</v>
      </c>
      <c r="K57" s="5" t="s">
        <v>15091</v>
      </c>
      <c r="L57" s="5">
        <v>133</v>
      </c>
      <c r="M57" s="5" t="s">
        <v>15089</v>
      </c>
      <c r="N57" s="5" t="s">
        <v>1717</v>
      </c>
    </row>
    <row r="58" spans="1:14">
      <c r="A58" s="5">
        <v>56</v>
      </c>
      <c r="B58" s="5" t="s">
        <v>1516</v>
      </c>
      <c r="C58" s="5">
        <f>VLOOKUP(B58,[3]Sheet2!A$1:B$100,2,FALSE)</f>
        <v>6</v>
      </c>
      <c r="D58" s="5" t="s">
        <v>15092</v>
      </c>
      <c r="E58" s="5" t="s">
        <v>15093</v>
      </c>
      <c r="F58" s="5" t="s">
        <v>15094</v>
      </c>
      <c r="G58" s="5"/>
      <c r="H58" s="5"/>
      <c r="I58" s="5"/>
      <c r="J58" s="5" t="s">
        <v>119</v>
      </c>
      <c r="K58" s="5" t="s">
        <v>15095</v>
      </c>
      <c r="L58" s="5">
        <v>91</v>
      </c>
      <c r="M58" s="5"/>
      <c r="N58" s="5" t="s">
        <v>4501</v>
      </c>
    </row>
    <row r="59" spans="1:14">
      <c r="A59" s="5">
        <v>57</v>
      </c>
      <c r="B59" s="5" t="s">
        <v>1516</v>
      </c>
      <c r="C59" s="5">
        <f>VLOOKUP(B59,[3]Sheet2!A$1:B$100,2,FALSE)</f>
        <v>6</v>
      </c>
      <c r="D59" s="5" t="s">
        <v>15096</v>
      </c>
      <c r="E59" s="5" t="s">
        <v>15097</v>
      </c>
      <c r="F59" s="5" t="s">
        <v>15098</v>
      </c>
      <c r="G59" s="5" t="s">
        <v>4326</v>
      </c>
      <c r="H59" s="5">
        <v>2004</v>
      </c>
      <c r="I59" s="5" t="s">
        <v>97</v>
      </c>
      <c r="J59" s="5" t="s">
        <v>22</v>
      </c>
      <c r="K59" s="5" t="s">
        <v>15099</v>
      </c>
      <c r="L59" s="5">
        <v>357</v>
      </c>
      <c r="M59" s="5" t="s">
        <v>15097</v>
      </c>
      <c r="N59" s="5" t="s">
        <v>1717</v>
      </c>
    </row>
    <row r="60" spans="1:14">
      <c r="A60" s="5">
        <v>58</v>
      </c>
      <c r="B60" s="5" t="s">
        <v>1516</v>
      </c>
      <c r="C60" s="5">
        <f>VLOOKUP(B60,[3]Sheet2!A$1:B$100,2,FALSE)</f>
        <v>6</v>
      </c>
      <c r="D60" s="5" t="s">
        <v>15100</v>
      </c>
      <c r="E60" s="5" t="s">
        <v>15101</v>
      </c>
      <c r="F60" s="5" t="s">
        <v>15102</v>
      </c>
      <c r="G60" s="5" t="s">
        <v>1304</v>
      </c>
      <c r="H60" s="5">
        <v>2010</v>
      </c>
      <c r="I60" s="5" t="s">
        <v>863</v>
      </c>
      <c r="J60" s="5" t="s">
        <v>22</v>
      </c>
      <c r="K60" s="5" t="s">
        <v>15103</v>
      </c>
      <c r="L60" s="5">
        <v>109</v>
      </c>
      <c r="M60" s="5" t="s">
        <v>15104</v>
      </c>
      <c r="N60" s="5"/>
    </row>
    <row r="61" spans="1:14">
      <c r="A61" s="5">
        <v>59</v>
      </c>
      <c r="B61" s="5" t="s">
        <v>1516</v>
      </c>
      <c r="C61" s="5">
        <f>VLOOKUP(B61,[3]Sheet2!A$1:B$100,2,FALSE)</f>
        <v>6</v>
      </c>
      <c r="D61" s="5" t="s">
        <v>15105</v>
      </c>
      <c r="E61" s="5" t="s">
        <v>15106</v>
      </c>
      <c r="F61" s="5" t="s">
        <v>15107</v>
      </c>
      <c r="G61" s="5" t="s">
        <v>5790</v>
      </c>
      <c r="H61" s="5">
        <v>2010</v>
      </c>
      <c r="I61" s="5" t="s">
        <v>97</v>
      </c>
      <c r="J61" s="5" t="s">
        <v>22</v>
      </c>
      <c r="K61" s="5" t="s">
        <v>15108</v>
      </c>
      <c r="L61" s="5">
        <v>54</v>
      </c>
      <c r="M61" s="5" t="s">
        <v>15106</v>
      </c>
      <c r="N61" s="5" t="s">
        <v>1717</v>
      </c>
    </row>
    <row r="62" spans="1:14">
      <c r="A62" s="5">
        <v>60</v>
      </c>
      <c r="B62" s="5" t="s">
        <v>1516</v>
      </c>
      <c r="C62" s="5">
        <f>VLOOKUP(B62,[3]Sheet2!A$1:B$100,2,FALSE)</f>
        <v>6</v>
      </c>
      <c r="D62" s="5" t="s">
        <v>15109</v>
      </c>
      <c r="E62" s="5" t="s">
        <v>15110</v>
      </c>
      <c r="F62" s="5" t="s">
        <v>15111</v>
      </c>
      <c r="G62" s="5" t="s">
        <v>3656</v>
      </c>
      <c r="H62" s="5">
        <v>1998</v>
      </c>
      <c r="I62" s="5" t="s">
        <v>3657</v>
      </c>
      <c r="J62" s="5" t="s">
        <v>22</v>
      </c>
      <c r="K62" s="5" t="s">
        <v>15112</v>
      </c>
      <c r="L62" s="5">
        <v>303</v>
      </c>
      <c r="M62" s="5" t="s">
        <v>15110</v>
      </c>
      <c r="N62" s="5" t="s">
        <v>1717</v>
      </c>
    </row>
    <row r="63" spans="1:14">
      <c r="A63" s="5">
        <v>61</v>
      </c>
      <c r="B63" s="5" t="s">
        <v>1645</v>
      </c>
      <c r="C63" s="5">
        <f>VLOOKUP(B63,[3]Sheet2!A$1:B$100,2,FALSE)</f>
        <v>7</v>
      </c>
      <c r="D63" s="5" t="s">
        <v>15113</v>
      </c>
      <c r="E63" s="5" t="s">
        <v>15114</v>
      </c>
      <c r="F63" s="5" t="s">
        <v>15115</v>
      </c>
      <c r="G63" s="5"/>
      <c r="H63" s="5"/>
      <c r="I63" s="5" t="s">
        <v>15116</v>
      </c>
      <c r="J63" s="5" t="s">
        <v>102</v>
      </c>
      <c r="K63" s="5" t="s">
        <v>15117</v>
      </c>
      <c r="L63" s="5">
        <v>113</v>
      </c>
      <c r="M63" s="5" t="s">
        <v>15114</v>
      </c>
      <c r="N63" s="5" t="s">
        <v>4501</v>
      </c>
    </row>
    <row r="64" spans="1:14">
      <c r="A64" s="5">
        <v>62</v>
      </c>
      <c r="B64" s="5" t="s">
        <v>1645</v>
      </c>
      <c r="C64" s="5">
        <f>VLOOKUP(B64,[3]Sheet2!A$1:B$100,2,FALSE)</f>
        <v>7</v>
      </c>
      <c r="D64" s="5" t="s">
        <v>15118</v>
      </c>
      <c r="E64" s="5" t="s">
        <v>15119</v>
      </c>
      <c r="F64" s="5" t="s">
        <v>15120</v>
      </c>
      <c r="G64" s="5" t="s">
        <v>15121</v>
      </c>
      <c r="H64" s="5">
        <v>1997</v>
      </c>
      <c r="I64" s="5"/>
      <c r="J64" s="5" t="s">
        <v>167</v>
      </c>
      <c r="K64" s="5" t="s">
        <v>15122</v>
      </c>
      <c r="L64" s="5">
        <v>28</v>
      </c>
      <c r="M64" s="5" t="s">
        <v>15123</v>
      </c>
      <c r="N64" s="5"/>
    </row>
    <row r="65" spans="1:14">
      <c r="A65" s="5">
        <v>63</v>
      </c>
      <c r="B65" s="5" t="s">
        <v>1645</v>
      </c>
      <c r="C65" s="5">
        <f>VLOOKUP(B65,[3]Sheet2!A$1:B$100,2,FALSE)</f>
        <v>7</v>
      </c>
      <c r="D65" s="5" t="s">
        <v>15124</v>
      </c>
      <c r="E65" s="5" t="s">
        <v>15125</v>
      </c>
      <c r="F65" s="5" t="s">
        <v>15126</v>
      </c>
      <c r="G65" s="5" t="s">
        <v>15127</v>
      </c>
      <c r="H65" s="5">
        <v>2001</v>
      </c>
      <c r="I65" s="5" t="s">
        <v>1466</v>
      </c>
      <c r="J65" s="5" t="s">
        <v>4644</v>
      </c>
      <c r="K65" s="5" t="s">
        <v>15128</v>
      </c>
      <c r="L65" s="5">
        <v>23</v>
      </c>
      <c r="M65" s="5"/>
      <c r="N65" s="5"/>
    </row>
    <row r="66" spans="1:14">
      <c r="A66" s="5">
        <v>64</v>
      </c>
      <c r="B66" s="5" t="s">
        <v>1645</v>
      </c>
      <c r="C66" s="5">
        <f>VLOOKUP(B66,[3]Sheet2!A$1:B$100,2,FALSE)</f>
        <v>7</v>
      </c>
      <c r="D66" s="5" t="s">
        <v>15129</v>
      </c>
      <c r="E66" s="5" t="s">
        <v>15130</v>
      </c>
      <c r="F66" s="5" t="s">
        <v>15131</v>
      </c>
      <c r="G66" s="5" t="s">
        <v>15132</v>
      </c>
      <c r="H66" s="5">
        <v>2007</v>
      </c>
      <c r="I66" s="5" t="s">
        <v>863</v>
      </c>
      <c r="J66" s="5" t="s">
        <v>22</v>
      </c>
      <c r="K66" s="5" t="s">
        <v>15133</v>
      </c>
      <c r="L66" s="5">
        <v>27</v>
      </c>
      <c r="M66" s="5" t="s">
        <v>15134</v>
      </c>
      <c r="N66" s="5"/>
    </row>
    <row r="67" spans="1:14">
      <c r="A67" s="5">
        <v>65</v>
      </c>
      <c r="B67" s="5" t="s">
        <v>1645</v>
      </c>
      <c r="C67" s="5">
        <f>VLOOKUP(B67,[3]Sheet2!A$1:B$100,2,FALSE)</f>
        <v>7</v>
      </c>
      <c r="D67" s="5" t="s">
        <v>15135</v>
      </c>
      <c r="E67" s="5" t="s">
        <v>15136</v>
      </c>
      <c r="F67" s="5" t="s">
        <v>15137</v>
      </c>
      <c r="G67" s="5" t="s">
        <v>10398</v>
      </c>
      <c r="H67" s="5">
        <v>1995</v>
      </c>
      <c r="I67" s="5" t="s">
        <v>97</v>
      </c>
      <c r="J67" s="5" t="s">
        <v>22</v>
      </c>
      <c r="K67" s="5" t="s">
        <v>15138</v>
      </c>
      <c r="L67" s="5">
        <v>551</v>
      </c>
      <c r="M67" s="5" t="s">
        <v>15136</v>
      </c>
      <c r="N67" s="5" t="s">
        <v>1717</v>
      </c>
    </row>
    <row r="68" spans="1:14">
      <c r="A68" s="5">
        <v>66</v>
      </c>
      <c r="B68" s="5" t="s">
        <v>1645</v>
      </c>
      <c r="C68" s="5">
        <f>VLOOKUP(B68,[3]Sheet2!A$1:B$100,2,FALSE)</f>
        <v>7</v>
      </c>
      <c r="D68" s="5" t="s">
        <v>15139</v>
      </c>
      <c r="E68" s="5" t="s">
        <v>15140</v>
      </c>
      <c r="F68" s="5" t="s">
        <v>15141</v>
      </c>
      <c r="G68" s="5" t="s">
        <v>15142</v>
      </c>
      <c r="H68" s="5">
        <v>2008</v>
      </c>
      <c r="I68" s="5" t="s">
        <v>863</v>
      </c>
      <c r="J68" s="5" t="s">
        <v>22</v>
      </c>
      <c r="K68" s="5" t="s">
        <v>15143</v>
      </c>
      <c r="L68" s="5">
        <v>29</v>
      </c>
      <c r="M68" s="5" t="s">
        <v>15144</v>
      </c>
      <c r="N68" s="5"/>
    </row>
    <row r="69" spans="1:14">
      <c r="A69" s="5">
        <v>67</v>
      </c>
      <c r="B69" s="5" t="s">
        <v>1645</v>
      </c>
      <c r="C69" s="5">
        <f>VLOOKUP(B69,[3]Sheet2!A$1:B$100,2,FALSE)</f>
        <v>7</v>
      </c>
      <c r="D69" s="5" t="s">
        <v>15145</v>
      </c>
      <c r="E69" s="5" t="s">
        <v>15146</v>
      </c>
      <c r="F69" s="5" t="s">
        <v>15147</v>
      </c>
      <c r="G69" s="5"/>
      <c r="H69" s="5"/>
      <c r="I69" s="5"/>
      <c r="J69" s="5" t="s">
        <v>167</v>
      </c>
      <c r="K69" s="5" t="s">
        <v>15148</v>
      </c>
      <c r="L69" s="5">
        <v>25</v>
      </c>
      <c r="M69" s="5" t="s">
        <v>15149</v>
      </c>
      <c r="N69" s="5" t="s">
        <v>4501</v>
      </c>
    </row>
    <row r="70" spans="1:14">
      <c r="A70" s="5">
        <v>68</v>
      </c>
      <c r="B70" s="5" t="s">
        <v>1645</v>
      </c>
      <c r="C70" s="5">
        <f>VLOOKUP(B70,[3]Sheet2!A$1:B$100,2,FALSE)</f>
        <v>7</v>
      </c>
      <c r="D70" s="5" t="s">
        <v>15150</v>
      </c>
      <c r="E70" s="5" t="s">
        <v>15151</v>
      </c>
      <c r="F70" s="5" t="s">
        <v>15152</v>
      </c>
      <c r="G70" s="5" t="s">
        <v>15153</v>
      </c>
      <c r="H70" s="5">
        <v>1998</v>
      </c>
      <c r="I70" s="5" t="s">
        <v>1466</v>
      </c>
      <c r="J70" s="5" t="s">
        <v>102</v>
      </c>
      <c r="K70" s="5" t="s">
        <v>15154</v>
      </c>
      <c r="L70" s="5">
        <v>1293</v>
      </c>
      <c r="M70" s="5"/>
      <c r="N70" s="5"/>
    </row>
    <row r="71" spans="1:14">
      <c r="A71" s="5">
        <v>69</v>
      </c>
      <c r="B71" s="5" t="s">
        <v>1645</v>
      </c>
      <c r="C71" s="5">
        <f>VLOOKUP(B71,[3]Sheet2!A$1:B$100,2,FALSE)</f>
        <v>7</v>
      </c>
      <c r="D71" s="5" t="s">
        <v>15155</v>
      </c>
      <c r="E71" s="5" t="s">
        <v>15156</v>
      </c>
      <c r="F71" s="5" t="s">
        <v>15157</v>
      </c>
      <c r="G71" s="5"/>
      <c r="H71" s="5"/>
      <c r="I71" s="5"/>
      <c r="J71" s="5" t="s">
        <v>167</v>
      </c>
      <c r="K71" s="5" t="s">
        <v>15158</v>
      </c>
      <c r="L71" s="5">
        <v>153</v>
      </c>
      <c r="M71" s="5" t="s">
        <v>15156</v>
      </c>
      <c r="N71" s="5" t="s">
        <v>1717</v>
      </c>
    </row>
    <row r="72" spans="1:14">
      <c r="A72" s="5">
        <v>70</v>
      </c>
      <c r="B72" s="5" t="s">
        <v>1645</v>
      </c>
      <c r="C72" s="5">
        <f>VLOOKUP(B72,[3]Sheet2!A$1:B$100,2,FALSE)</f>
        <v>7</v>
      </c>
      <c r="D72" s="5" t="s">
        <v>15159</v>
      </c>
      <c r="E72" s="5" t="s">
        <v>15160</v>
      </c>
      <c r="F72" s="5" t="s">
        <v>15161</v>
      </c>
      <c r="G72" s="5" t="s">
        <v>10398</v>
      </c>
      <c r="H72" s="5">
        <v>2001</v>
      </c>
      <c r="I72" s="5" t="s">
        <v>97</v>
      </c>
      <c r="J72" s="5" t="s">
        <v>22</v>
      </c>
      <c r="K72" s="5" t="s">
        <v>15162</v>
      </c>
      <c r="L72" s="5">
        <v>495</v>
      </c>
      <c r="M72" s="5" t="s">
        <v>15160</v>
      </c>
      <c r="N72" s="5" t="s">
        <v>1717</v>
      </c>
    </row>
    <row r="73" spans="1:14">
      <c r="A73" s="5">
        <v>71</v>
      </c>
      <c r="B73" s="5" t="s">
        <v>136</v>
      </c>
      <c r="C73" s="5">
        <f>VLOOKUP(B73,[3]Sheet2!A$1:B$100,2,FALSE)</f>
        <v>8</v>
      </c>
      <c r="D73" s="5" t="s">
        <v>15163</v>
      </c>
      <c r="E73" s="5" t="s">
        <v>15164</v>
      </c>
      <c r="F73" s="5" t="s">
        <v>15165</v>
      </c>
      <c r="G73" s="5" t="s">
        <v>352</v>
      </c>
      <c r="H73" s="5">
        <v>1998</v>
      </c>
      <c r="I73" s="5" t="s">
        <v>5943</v>
      </c>
      <c r="J73" s="5" t="s">
        <v>22</v>
      </c>
      <c r="K73" s="5" t="s">
        <v>15166</v>
      </c>
      <c r="L73" s="5">
        <v>22</v>
      </c>
      <c r="M73" s="5" t="s">
        <v>15167</v>
      </c>
      <c r="N73" s="5"/>
    </row>
    <row r="74" spans="1:14">
      <c r="A74" s="5">
        <v>72</v>
      </c>
      <c r="B74" s="5" t="s">
        <v>136</v>
      </c>
      <c r="C74" s="5">
        <f>VLOOKUP(B74,[3]Sheet2!A$1:B$100,2,FALSE)</f>
        <v>8</v>
      </c>
      <c r="D74" s="5" t="s">
        <v>15168</v>
      </c>
      <c r="E74" s="5" t="s">
        <v>15169</v>
      </c>
      <c r="F74" s="5" t="s">
        <v>15170</v>
      </c>
      <c r="G74" s="5"/>
      <c r="H74" s="5"/>
      <c r="I74" s="5"/>
      <c r="J74" s="5" t="s">
        <v>119</v>
      </c>
      <c r="K74" s="5" t="s">
        <v>15171</v>
      </c>
      <c r="L74" s="5">
        <v>95</v>
      </c>
      <c r="M74" s="5"/>
      <c r="N74" s="5" t="s">
        <v>4501</v>
      </c>
    </row>
    <row r="75" spans="1:14">
      <c r="A75" s="5">
        <v>73</v>
      </c>
      <c r="B75" s="5" t="s">
        <v>136</v>
      </c>
      <c r="C75" s="5">
        <f>VLOOKUP(B75,[3]Sheet2!A$1:B$100,2,FALSE)</f>
        <v>8</v>
      </c>
      <c r="D75" s="5" t="s">
        <v>15172</v>
      </c>
      <c r="E75" s="5" t="s">
        <v>15173</v>
      </c>
      <c r="F75" s="5" t="s">
        <v>15174</v>
      </c>
      <c r="G75" s="5" t="s">
        <v>15070</v>
      </c>
      <c r="H75" s="5">
        <v>2005</v>
      </c>
      <c r="I75" s="5"/>
      <c r="J75" s="5" t="s">
        <v>22</v>
      </c>
      <c r="K75" s="5" t="s">
        <v>15175</v>
      </c>
      <c r="L75" s="5">
        <v>27</v>
      </c>
      <c r="M75" s="5" t="s">
        <v>15176</v>
      </c>
      <c r="N75" s="5"/>
    </row>
    <row r="76" spans="1:14">
      <c r="A76" s="5">
        <v>74</v>
      </c>
      <c r="B76" s="5" t="s">
        <v>136</v>
      </c>
      <c r="C76" s="5">
        <f>VLOOKUP(B76,[3]Sheet2!A$1:B$100,2,FALSE)</f>
        <v>8</v>
      </c>
      <c r="D76" s="5" t="s">
        <v>15177</v>
      </c>
      <c r="E76" s="5" t="s">
        <v>15178</v>
      </c>
      <c r="F76" s="5" t="s">
        <v>15179</v>
      </c>
      <c r="G76" s="5" t="s">
        <v>11302</v>
      </c>
      <c r="H76" s="5">
        <v>2007</v>
      </c>
      <c r="I76" s="5" t="s">
        <v>535</v>
      </c>
      <c r="J76" s="5" t="s">
        <v>22</v>
      </c>
      <c r="K76" s="5" t="s">
        <v>15180</v>
      </c>
      <c r="L76" s="5">
        <v>28</v>
      </c>
      <c r="M76" s="5" t="s">
        <v>15181</v>
      </c>
      <c r="N76" s="5"/>
    </row>
    <row r="77" spans="1:14">
      <c r="A77" s="5">
        <v>75</v>
      </c>
      <c r="B77" s="5" t="s">
        <v>136</v>
      </c>
      <c r="C77" s="5">
        <f>VLOOKUP(B77,[3]Sheet2!A$1:B$100,2,FALSE)</f>
        <v>8</v>
      </c>
      <c r="D77" s="5" t="s">
        <v>15182</v>
      </c>
      <c r="E77" s="5" t="s">
        <v>15183</v>
      </c>
      <c r="F77" s="5" t="s">
        <v>15184</v>
      </c>
      <c r="G77" s="5" t="s">
        <v>15185</v>
      </c>
      <c r="H77" s="5">
        <v>2000</v>
      </c>
      <c r="I77" s="5"/>
      <c r="J77" s="5" t="s">
        <v>22</v>
      </c>
      <c r="K77" s="5" t="s">
        <v>15186</v>
      </c>
      <c r="L77" s="5">
        <v>27</v>
      </c>
      <c r="M77" s="5"/>
      <c r="N77" s="5"/>
    </row>
    <row r="78" spans="1:14">
      <c r="A78" s="5">
        <v>76</v>
      </c>
      <c r="B78" s="5" t="s">
        <v>136</v>
      </c>
      <c r="C78" s="5">
        <f>VLOOKUP(B78,[3]Sheet2!A$1:B$100,2,FALSE)</f>
        <v>8</v>
      </c>
      <c r="D78" s="5" t="s">
        <v>15187</v>
      </c>
      <c r="E78" s="5" t="s">
        <v>15188</v>
      </c>
      <c r="F78" s="5" t="s">
        <v>15189</v>
      </c>
      <c r="G78" s="5" t="s">
        <v>15190</v>
      </c>
      <c r="H78" s="5">
        <v>2004</v>
      </c>
      <c r="I78" s="5"/>
      <c r="J78" s="5" t="s">
        <v>4644</v>
      </c>
      <c r="K78" s="5" t="s">
        <v>15191</v>
      </c>
      <c r="L78" s="5">
        <v>3</v>
      </c>
      <c r="M78" s="5" t="s">
        <v>15188</v>
      </c>
      <c r="N78" s="5" t="s">
        <v>24</v>
      </c>
    </row>
    <row r="79" spans="1:14">
      <c r="A79" s="5">
        <v>77</v>
      </c>
      <c r="B79" s="5" t="s">
        <v>136</v>
      </c>
      <c r="C79" s="5">
        <f>VLOOKUP(B79,[3]Sheet2!A$1:B$100,2,FALSE)</f>
        <v>8</v>
      </c>
      <c r="D79" s="5" t="s">
        <v>15192</v>
      </c>
      <c r="E79" s="5" t="s">
        <v>15193</v>
      </c>
      <c r="F79" s="5" t="s">
        <v>15194</v>
      </c>
      <c r="G79" s="5" t="s">
        <v>3503</v>
      </c>
      <c r="H79" s="5">
        <v>2011</v>
      </c>
      <c r="I79" s="5" t="s">
        <v>212</v>
      </c>
      <c r="J79" s="5" t="s">
        <v>22</v>
      </c>
      <c r="K79" s="5" t="s">
        <v>15195</v>
      </c>
      <c r="L79" s="5">
        <v>25</v>
      </c>
      <c r="M79" s="5" t="s">
        <v>15196</v>
      </c>
      <c r="N79" s="5"/>
    </row>
    <row r="80" spans="1:14">
      <c r="A80" s="5">
        <v>78</v>
      </c>
      <c r="B80" s="5" t="s">
        <v>136</v>
      </c>
      <c r="C80" s="5">
        <f>VLOOKUP(B80,[3]Sheet2!A$1:B$100,2,FALSE)</f>
        <v>8</v>
      </c>
      <c r="D80" s="5" t="s">
        <v>15197</v>
      </c>
      <c r="E80" s="5"/>
      <c r="F80" s="5" t="s">
        <v>15198</v>
      </c>
      <c r="G80" s="5" t="s">
        <v>15199</v>
      </c>
      <c r="H80" s="5"/>
      <c r="I80" s="5"/>
      <c r="J80" s="5" t="s">
        <v>4644</v>
      </c>
      <c r="K80" s="5"/>
      <c r="L80" s="5">
        <v>24</v>
      </c>
      <c r="M80" s="5"/>
      <c r="N80" s="5" t="s">
        <v>34</v>
      </c>
    </row>
    <row r="81" spans="1:14">
      <c r="A81" s="5">
        <v>79</v>
      </c>
      <c r="B81" s="5" t="s">
        <v>136</v>
      </c>
      <c r="C81" s="5">
        <f>VLOOKUP(B81,[3]Sheet2!A$1:B$100,2,FALSE)</f>
        <v>8</v>
      </c>
      <c r="D81" s="5" t="s">
        <v>15200</v>
      </c>
      <c r="E81" s="5" t="s">
        <v>15201</v>
      </c>
      <c r="F81" s="5" t="s">
        <v>15202</v>
      </c>
      <c r="G81" s="5" t="s">
        <v>15203</v>
      </c>
      <c r="H81" s="5">
        <v>2006</v>
      </c>
      <c r="I81" s="5"/>
      <c r="J81" s="5" t="s">
        <v>22</v>
      </c>
      <c r="K81" s="5" t="s">
        <v>15204</v>
      </c>
      <c r="L81" s="5">
        <v>418</v>
      </c>
      <c r="M81" s="5" t="s">
        <v>15201</v>
      </c>
      <c r="N81" s="5" t="s">
        <v>1717</v>
      </c>
    </row>
    <row r="82" spans="1:14">
      <c r="A82" s="5">
        <v>80</v>
      </c>
      <c r="B82" s="5" t="s">
        <v>136</v>
      </c>
      <c r="C82" s="5">
        <f>VLOOKUP(B82,[3]Sheet2!A$1:B$100,2,FALSE)</f>
        <v>8</v>
      </c>
      <c r="D82" s="5" t="s">
        <v>15205</v>
      </c>
      <c r="E82" s="5" t="s">
        <v>15206</v>
      </c>
      <c r="F82" s="5" t="s">
        <v>15207</v>
      </c>
      <c r="G82" s="5" t="s">
        <v>15208</v>
      </c>
      <c r="H82" s="5">
        <v>2006</v>
      </c>
      <c r="I82" s="5" t="s">
        <v>535</v>
      </c>
      <c r="J82" s="5" t="s">
        <v>22</v>
      </c>
      <c r="K82" s="5" t="s">
        <v>15209</v>
      </c>
      <c r="L82" s="5">
        <v>23</v>
      </c>
      <c r="M82" s="5" t="s">
        <v>15210</v>
      </c>
      <c r="N82" s="5"/>
    </row>
    <row r="83" spans="1:14">
      <c r="A83" s="5">
        <v>81</v>
      </c>
      <c r="B83" s="5" t="s">
        <v>348</v>
      </c>
      <c r="C83" s="5">
        <f>VLOOKUP(B83,[3]Sheet2!A$1:B$100,2,FALSE)</f>
        <v>9</v>
      </c>
      <c r="D83" s="5" t="s">
        <v>15211</v>
      </c>
      <c r="E83" s="5"/>
      <c r="F83" s="5" t="s">
        <v>15212</v>
      </c>
      <c r="G83" s="5" t="s">
        <v>15213</v>
      </c>
      <c r="H83" s="5"/>
      <c r="I83" s="5"/>
      <c r="J83" s="5" t="s">
        <v>167</v>
      </c>
      <c r="K83" s="5"/>
      <c r="L83" s="5">
        <v>25</v>
      </c>
      <c r="M83" s="5"/>
      <c r="N83" s="5" t="s">
        <v>34</v>
      </c>
    </row>
    <row r="84" spans="1:14">
      <c r="A84" s="5">
        <v>82</v>
      </c>
      <c r="B84" s="5" t="s">
        <v>348</v>
      </c>
      <c r="C84" s="5">
        <f>VLOOKUP(B84,[3]Sheet2!A$1:B$100,2,FALSE)</f>
        <v>9</v>
      </c>
      <c r="D84" s="5" t="s">
        <v>15214</v>
      </c>
      <c r="E84" s="5" t="s">
        <v>15215</v>
      </c>
      <c r="F84" s="5" t="s">
        <v>15216</v>
      </c>
      <c r="G84" s="5" t="s">
        <v>15217</v>
      </c>
      <c r="H84" s="5">
        <v>2010</v>
      </c>
      <c r="I84" s="5" t="s">
        <v>14863</v>
      </c>
      <c r="J84" s="5" t="s">
        <v>22</v>
      </c>
      <c r="K84" s="5" t="s">
        <v>15218</v>
      </c>
      <c r="L84" s="5">
        <v>162</v>
      </c>
      <c r="M84" s="5" t="s">
        <v>15219</v>
      </c>
      <c r="N84" s="5"/>
    </row>
    <row r="85" spans="1:14">
      <c r="A85" s="5">
        <v>83</v>
      </c>
      <c r="B85" s="5" t="s">
        <v>348</v>
      </c>
      <c r="C85" s="5">
        <f>VLOOKUP(B85,[3]Sheet2!A$1:B$100,2,FALSE)</f>
        <v>9</v>
      </c>
      <c r="D85" s="5" t="s">
        <v>15220</v>
      </c>
      <c r="E85" s="5" t="s">
        <v>15221</v>
      </c>
      <c r="F85" s="5" t="s">
        <v>15222</v>
      </c>
      <c r="G85" s="5" t="s">
        <v>15223</v>
      </c>
      <c r="H85" s="5">
        <v>1997</v>
      </c>
      <c r="I85" s="5"/>
      <c r="J85" s="5" t="s">
        <v>119</v>
      </c>
      <c r="K85" s="5" t="s">
        <v>15224</v>
      </c>
      <c r="L85" s="5">
        <v>38</v>
      </c>
      <c r="M85" s="5" t="s">
        <v>15225</v>
      </c>
      <c r="N85" s="5"/>
    </row>
    <row r="86" spans="1:14">
      <c r="A86" s="5">
        <v>84</v>
      </c>
      <c r="B86" s="5" t="s">
        <v>348</v>
      </c>
      <c r="C86" s="5">
        <f>VLOOKUP(B86,[3]Sheet2!A$1:B$100,2,FALSE)</f>
        <v>9</v>
      </c>
      <c r="D86" s="5" t="s">
        <v>15226</v>
      </c>
      <c r="E86" s="5" t="s">
        <v>15227</v>
      </c>
      <c r="F86" s="5" t="s">
        <v>15228</v>
      </c>
      <c r="G86" s="5" t="s">
        <v>15229</v>
      </c>
      <c r="H86" s="5">
        <v>2010</v>
      </c>
      <c r="I86" s="5" t="s">
        <v>863</v>
      </c>
      <c r="J86" s="5" t="s">
        <v>22</v>
      </c>
      <c r="K86" s="5" t="s">
        <v>15230</v>
      </c>
      <c r="L86" s="5">
        <v>22</v>
      </c>
      <c r="M86" s="5" t="s">
        <v>15231</v>
      </c>
      <c r="N86" s="5"/>
    </row>
    <row r="87" spans="1:14">
      <c r="A87" s="5">
        <v>85</v>
      </c>
      <c r="B87" s="5" t="s">
        <v>348</v>
      </c>
      <c r="C87" s="5">
        <f>VLOOKUP(B87,[3]Sheet2!A$1:B$100,2,FALSE)</f>
        <v>9</v>
      </c>
      <c r="D87" s="5" t="s">
        <v>15232</v>
      </c>
      <c r="E87" s="5"/>
      <c r="F87" s="5" t="s">
        <v>15233</v>
      </c>
      <c r="G87" s="5"/>
      <c r="H87" s="5"/>
      <c r="I87" s="5" t="s">
        <v>8013</v>
      </c>
      <c r="J87" s="5" t="s">
        <v>167</v>
      </c>
      <c r="K87" s="5"/>
      <c r="L87" s="5">
        <v>23</v>
      </c>
      <c r="M87" s="5" t="s">
        <v>15234</v>
      </c>
      <c r="N87" s="5" t="s">
        <v>34</v>
      </c>
    </row>
    <row r="88" spans="1:14">
      <c r="A88" s="5">
        <v>86</v>
      </c>
      <c r="B88" s="5" t="s">
        <v>348</v>
      </c>
      <c r="C88" s="5">
        <f>VLOOKUP(B88,[3]Sheet2!A$1:B$100,2,FALSE)</f>
        <v>9</v>
      </c>
      <c r="D88" s="5" t="s">
        <v>15235</v>
      </c>
      <c r="E88" s="5"/>
      <c r="F88" s="5" t="s">
        <v>15236</v>
      </c>
      <c r="G88" s="5" t="s">
        <v>15237</v>
      </c>
      <c r="H88" s="5">
        <v>2011</v>
      </c>
      <c r="I88" s="5"/>
      <c r="J88" s="5" t="s">
        <v>22</v>
      </c>
      <c r="K88" s="5"/>
      <c r="L88" s="5">
        <v>3</v>
      </c>
      <c r="M88" s="5" t="s">
        <v>15238</v>
      </c>
      <c r="N88" s="5" t="s">
        <v>34</v>
      </c>
    </row>
    <row r="89" spans="1:14">
      <c r="A89" s="5">
        <v>87</v>
      </c>
      <c r="B89" s="5" t="s">
        <v>348</v>
      </c>
      <c r="C89" s="5">
        <f>VLOOKUP(B89,[3]Sheet2!A$1:B$100,2,FALSE)</f>
        <v>9</v>
      </c>
      <c r="D89" s="5" t="s">
        <v>15239</v>
      </c>
      <c r="E89" s="5" t="s">
        <v>15240</v>
      </c>
      <c r="F89" s="5" t="s">
        <v>15241</v>
      </c>
      <c r="G89" s="5" t="s">
        <v>15242</v>
      </c>
      <c r="H89" s="5">
        <v>2008</v>
      </c>
      <c r="I89" s="5"/>
      <c r="J89" s="5" t="s">
        <v>119</v>
      </c>
      <c r="K89" s="5" t="s">
        <v>15243</v>
      </c>
      <c r="L89" s="5">
        <v>24</v>
      </c>
      <c r="M89" s="5" t="s">
        <v>15244</v>
      </c>
      <c r="N89" s="5"/>
    </row>
    <row r="90" spans="1:14">
      <c r="A90" s="5">
        <v>88</v>
      </c>
      <c r="B90" s="5" t="s">
        <v>348</v>
      </c>
      <c r="C90" s="5">
        <f>VLOOKUP(B90,[3]Sheet2!A$1:B$100,2,FALSE)</f>
        <v>9</v>
      </c>
      <c r="D90" s="5" t="s">
        <v>15245</v>
      </c>
      <c r="E90" s="5" t="s">
        <v>15246</v>
      </c>
      <c r="F90" s="5" t="s">
        <v>15247</v>
      </c>
      <c r="G90" s="5" t="s">
        <v>1304</v>
      </c>
      <c r="H90" s="5">
        <v>2008</v>
      </c>
      <c r="I90" s="5" t="s">
        <v>863</v>
      </c>
      <c r="J90" s="5" t="s">
        <v>22</v>
      </c>
      <c r="K90" s="5" t="s">
        <v>15248</v>
      </c>
      <c r="L90" s="5">
        <v>187</v>
      </c>
      <c r="M90" s="5" t="s">
        <v>15249</v>
      </c>
      <c r="N90" s="5"/>
    </row>
    <row r="91" spans="1:14">
      <c r="A91" s="5">
        <v>89</v>
      </c>
      <c r="B91" s="5" t="s">
        <v>348</v>
      </c>
      <c r="C91" s="5">
        <f>VLOOKUP(B91,[3]Sheet2!A$1:B$100,2,FALSE)</f>
        <v>9</v>
      </c>
      <c r="D91" s="5" t="s">
        <v>15250</v>
      </c>
      <c r="E91" s="5" t="s">
        <v>15251</v>
      </c>
      <c r="F91" s="5" t="s">
        <v>15252</v>
      </c>
      <c r="G91" s="5" t="s">
        <v>10646</v>
      </c>
      <c r="H91" s="5">
        <v>2010</v>
      </c>
      <c r="I91" s="5" t="s">
        <v>97</v>
      </c>
      <c r="J91" s="5" t="s">
        <v>22</v>
      </c>
      <c r="K91" s="5" t="s">
        <v>15253</v>
      </c>
      <c r="L91" s="5">
        <v>23</v>
      </c>
      <c r="M91" s="5" t="s">
        <v>15251</v>
      </c>
      <c r="N91" s="5" t="s">
        <v>1717</v>
      </c>
    </row>
    <row r="92" spans="1:14">
      <c r="A92" s="5">
        <v>90</v>
      </c>
      <c r="B92" s="5" t="s">
        <v>348</v>
      </c>
      <c r="C92" s="5">
        <f>VLOOKUP(B92,[3]Sheet2!A$1:B$100,2,FALSE)</f>
        <v>9</v>
      </c>
      <c r="D92" s="5" t="s">
        <v>15254</v>
      </c>
      <c r="E92" s="5"/>
      <c r="F92" s="5" t="s">
        <v>15255</v>
      </c>
      <c r="G92" s="5" t="s">
        <v>15256</v>
      </c>
      <c r="H92" s="5"/>
      <c r="I92" s="5"/>
      <c r="J92" s="5" t="s">
        <v>167</v>
      </c>
      <c r="K92" s="5"/>
      <c r="L92" s="5">
        <v>23</v>
      </c>
      <c r="M92" s="5"/>
      <c r="N92" s="5" t="s">
        <v>34</v>
      </c>
    </row>
    <row r="93" spans="1:14">
      <c r="A93" s="5">
        <v>91</v>
      </c>
      <c r="B93" s="5" t="s">
        <v>664</v>
      </c>
      <c r="C93" s="5">
        <f>VLOOKUP(B93,[3]Sheet2!A$1:B$100,2,FALSE)</f>
        <v>10</v>
      </c>
      <c r="D93" s="5" t="s">
        <v>15257</v>
      </c>
      <c r="E93" s="5" t="s">
        <v>15258</v>
      </c>
      <c r="F93" s="5" t="s">
        <v>15259</v>
      </c>
      <c r="G93" s="5" t="s">
        <v>15260</v>
      </c>
      <c r="H93" s="5">
        <v>2002</v>
      </c>
      <c r="I93" s="5"/>
      <c r="J93" s="5" t="s">
        <v>167</v>
      </c>
      <c r="K93" s="5" t="s">
        <v>15261</v>
      </c>
      <c r="L93" s="5">
        <v>21</v>
      </c>
      <c r="M93" s="5"/>
      <c r="N93" s="5" t="s">
        <v>34</v>
      </c>
    </row>
    <row r="94" spans="1:14">
      <c r="A94" s="5">
        <v>92</v>
      </c>
      <c r="B94" s="5" t="s">
        <v>664</v>
      </c>
      <c r="C94" s="5">
        <f>VLOOKUP(B94,[3]Sheet2!A$1:B$100,2,FALSE)</f>
        <v>10</v>
      </c>
      <c r="D94" s="5" t="s">
        <v>15262</v>
      </c>
      <c r="E94" s="5" t="s">
        <v>15263</v>
      </c>
      <c r="F94" s="5" t="s">
        <v>15264</v>
      </c>
      <c r="G94" s="5" t="s">
        <v>15265</v>
      </c>
      <c r="H94" s="5">
        <v>2005</v>
      </c>
      <c r="I94" s="5" t="s">
        <v>97</v>
      </c>
      <c r="J94" s="5" t="s">
        <v>22</v>
      </c>
      <c r="K94" s="5" t="s">
        <v>15266</v>
      </c>
      <c r="L94" s="5">
        <v>461</v>
      </c>
      <c r="M94" s="5" t="s">
        <v>15263</v>
      </c>
      <c r="N94" s="5" t="s">
        <v>1717</v>
      </c>
    </row>
    <row r="95" spans="1:14">
      <c r="A95" s="5">
        <v>93</v>
      </c>
      <c r="B95" s="5" t="s">
        <v>664</v>
      </c>
      <c r="C95" s="5">
        <f>VLOOKUP(B95,[3]Sheet2!A$1:B$100,2,FALSE)</f>
        <v>10</v>
      </c>
      <c r="D95" s="5" t="s">
        <v>15267</v>
      </c>
      <c r="E95" s="5" t="s">
        <v>15268</v>
      </c>
      <c r="F95" s="5" t="s">
        <v>15269</v>
      </c>
      <c r="G95" s="5" t="s">
        <v>15270</v>
      </c>
      <c r="H95" s="5">
        <v>1989</v>
      </c>
      <c r="I95" s="5"/>
      <c r="J95" s="5" t="s">
        <v>167</v>
      </c>
      <c r="K95" s="5" t="s">
        <v>15271</v>
      </c>
      <c r="L95" s="5">
        <v>382</v>
      </c>
      <c r="M95" s="5" t="s">
        <v>15268</v>
      </c>
      <c r="N95" s="5" t="s">
        <v>243</v>
      </c>
    </row>
    <row r="96" spans="1:14">
      <c r="A96" s="5">
        <v>94</v>
      </c>
      <c r="B96" s="5" t="s">
        <v>664</v>
      </c>
      <c r="C96" s="5">
        <f>VLOOKUP(B96,[3]Sheet2!A$1:B$100,2,FALSE)</f>
        <v>10</v>
      </c>
      <c r="D96" s="5" t="s">
        <v>15272</v>
      </c>
      <c r="E96" s="5" t="s">
        <v>15273</v>
      </c>
      <c r="F96" s="5" t="s">
        <v>15274</v>
      </c>
      <c r="G96" s="5"/>
      <c r="H96" s="5"/>
      <c r="I96" s="5"/>
      <c r="J96" s="5" t="s">
        <v>119</v>
      </c>
      <c r="K96" s="5" t="s">
        <v>15275</v>
      </c>
      <c r="L96" s="5">
        <v>22</v>
      </c>
      <c r="M96" s="5"/>
      <c r="N96" s="5" t="s">
        <v>4501</v>
      </c>
    </row>
    <row r="97" spans="1:14">
      <c r="A97" s="5">
        <v>95</v>
      </c>
      <c r="B97" s="5" t="s">
        <v>664</v>
      </c>
      <c r="C97" s="5">
        <f>VLOOKUP(B97,[3]Sheet2!A$1:B$100,2,FALSE)</f>
        <v>10</v>
      </c>
      <c r="D97" s="5" t="s">
        <v>15276</v>
      </c>
      <c r="E97" s="5" t="s">
        <v>15277</v>
      </c>
      <c r="F97" s="5" t="s">
        <v>15278</v>
      </c>
      <c r="G97" s="5" t="s">
        <v>15279</v>
      </c>
      <c r="H97" s="5">
        <v>2007</v>
      </c>
      <c r="I97" s="5" t="s">
        <v>97</v>
      </c>
      <c r="J97" s="5" t="s">
        <v>22</v>
      </c>
      <c r="K97" s="5" t="s">
        <v>15280</v>
      </c>
      <c r="L97" s="5">
        <v>20</v>
      </c>
      <c r="M97" s="5" t="s">
        <v>15277</v>
      </c>
      <c r="N97" s="5" t="s">
        <v>1717</v>
      </c>
    </row>
    <row r="98" spans="1:14">
      <c r="A98" s="5">
        <v>96</v>
      </c>
      <c r="B98" s="5" t="s">
        <v>664</v>
      </c>
      <c r="C98" s="5">
        <f>VLOOKUP(B98,[3]Sheet2!A$1:B$100,2,FALSE)</f>
        <v>10</v>
      </c>
      <c r="D98" s="5" t="s">
        <v>15281</v>
      </c>
      <c r="E98" s="5" t="s">
        <v>15282</v>
      </c>
      <c r="F98" s="5" t="s">
        <v>15283</v>
      </c>
      <c r="G98" s="5" t="s">
        <v>7456</v>
      </c>
      <c r="H98" s="5">
        <v>2008</v>
      </c>
      <c r="I98" s="5" t="s">
        <v>97</v>
      </c>
      <c r="J98" s="5" t="s">
        <v>22</v>
      </c>
      <c r="K98" s="5" t="s">
        <v>15284</v>
      </c>
      <c r="L98" s="5">
        <v>241</v>
      </c>
      <c r="M98" s="5" t="s">
        <v>15282</v>
      </c>
      <c r="N98" s="5" t="s">
        <v>1717</v>
      </c>
    </row>
    <row r="99" spans="1:14">
      <c r="A99" s="5">
        <v>97</v>
      </c>
      <c r="B99" s="5" t="s">
        <v>664</v>
      </c>
      <c r="C99" s="5">
        <f>VLOOKUP(B99,[3]Sheet2!A$1:B$100,2,FALSE)</f>
        <v>10</v>
      </c>
      <c r="D99" s="5" t="s">
        <v>15285</v>
      </c>
      <c r="E99" s="5" t="s">
        <v>15286</v>
      </c>
      <c r="F99" s="5" t="s">
        <v>15287</v>
      </c>
      <c r="G99" s="5" t="s">
        <v>15288</v>
      </c>
      <c r="H99" s="5">
        <v>2006</v>
      </c>
      <c r="I99" s="5"/>
      <c r="J99" s="5" t="s">
        <v>22</v>
      </c>
      <c r="K99" s="5" t="s">
        <v>15289</v>
      </c>
      <c r="L99" s="5">
        <v>19</v>
      </c>
      <c r="M99" s="5" t="s">
        <v>15290</v>
      </c>
      <c r="N99" s="5"/>
    </row>
    <row r="100" spans="1:14">
      <c r="A100" s="5">
        <v>98</v>
      </c>
      <c r="B100" s="5" t="s">
        <v>664</v>
      </c>
      <c r="C100" s="5">
        <f>VLOOKUP(B100,[3]Sheet2!A$1:B$100,2,FALSE)</f>
        <v>10</v>
      </c>
      <c r="D100" s="5" t="s">
        <v>15291</v>
      </c>
      <c r="E100" s="5" t="s">
        <v>15292</v>
      </c>
      <c r="F100" s="5" t="s">
        <v>15293</v>
      </c>
      <c r="G100" s="5"/>
      <c r="H100" s="5"/>
      <c r="I100" s="5"/>
      <c r="J100" s="5" t="s">
        <v>119</v>
      </c>
      <c r="K100" s="5" t="s">
        <v>15294</v>
      </c>
      <c r="L100" s="5">
        <v>175</v>
      </c>
      <c r="M100" s="5"/>
      <c r="N100" s="5" t="s">
        <v>4501</v>
      </c>
    </row>
    <row r="101" spans="1:14">
      <c r="A101" s="5">
        <v>99</v>
      </c>
      <c r="B101" s="5" t="s">
        <v>664</v>
      </c>
      <c r="C101" s="5">
        <f>VLOOKUP(B101,[3]Sheet2!A$1:B$100,2,FALSE)</f>
        <v>10</v>
      </c>
      <c r="D101" s="5" t="s">
        <v>15295</v>
      </c>
      <c r="E101" s="5" t="s">
        <v>15296</v>
      </c>
      <c r="F101" s="5" t="s">
        <v>15297</v>
      </c>
      <c r="G101" s="5" t="s">
        <v>15298</v>
      </c>
      <c r="H101" s="5">
        <v>2007</v>
      </c>
      <c r="I101" s="5" t="s">
        <v>535</v>
      </c>
      <c r="J101" s="5" t="s">
        <v>22</v>
      </c>
      <c r="K101" s="5" t="s">
        <v>15299</v>
      </c>
      <c r="L101" s="5">
        <v>120</v>
      </c>
      <c r="M101" s="5" t="s">
        <v>15300</v>
      </c>
      <c r="N101" s="5"/>
    </row>
    <row r="102" spans="1:14">
      <c r="A102" s="5">
        <v>100</v>
      </c>
      <c r="B102" s="5" t="s">
        <v>664</v>
      </c>
      <c r="C102" s="5">
        <f>VLOOKUP(B102,[3]Sheet2!A$1:B$100,2,FALSE)</f>
        <v>10</v>
      </c>
      <c r="D102" s="5" t="s">
        <v>15301</v>
      </c>
      <c r="E102" s="5" t="s">
        <v>15302</v>
      </c>
      <c r="F102" s="5" t="s">
        <v>15303</v>
      </c>
      <c r="G102" s="5" t="s">
        <v>3089</v>
      </c>
      <c r="H102" s="5">
        <v>2004</v>
      </c>
      <c r="I102" s="5" t="s">
        <v>3090</v>
      </c>
      <c r="J102" s="5" t="s">
        <v>22</v>
      </c>
      <c r="K102" s="5" t="s">
        <v>15304</v>
      </c>
      <c r="L102" s="5">
        <v>45</v>
      </c>
      <c r="M102" s="5" t="s">
        <v>15305</v>
      </c>
      <c r="N102" s="5"/>
    </row>
    <row r="103" spans="1:14">
      <c r="A103" s="5">
        <v>101</v>
      </c>
      <c r="B103" s="5" t="s">
        <v>16</v>
      </c>
      <c r="C103" s="5">
        <f>VLOOKUP(B103,[3]Sheet2!A$1:B$100,2,FALSE)</f>
        <v>11</v>
      </c>
      <c r="D103" s="5" t="s">
        <v>15306</v>
      </c>
      <c r="E103" s="5" t="s">
        <v>15307</v>
      </c>
      <c r="F103" s="5" t="s">
        <v>15308</v>
      </c>
      <c r="G103" s="5" t="s">
        <v>10190</v>
      </c>
      <c r="H103" s="5">
        <v>2008</v>
      </c>
      <c r="I103" s="5" t="s">
        <v>97</v>
      </c>
      <c r="J103" s="5" t="s">
        <v>22</v>
      </c>
      <c r="K103" s="5" t="s">
        <v>15309</v>
      </c>
      <c r="L103" s="5">
        <v>76</v>
      </c>
      <c r="M103" s="5" t="s">
        <v>15307</v>
      </c>
      <c r="N103" s="5" t="s">
        <v>1717</v>
      </c>
    </row>
    <row r="104" spans="1:14">
      <c r="A104" s="5">
        <v>102</v>
      </c>
      <c r="B104" s="5" t="s">
        <v>16</v>
      </c>
      <c r="C104" s="5">
        <f>VLOOKUP(B104,[3]Sheet2!A$1:B$100,2,FALSE)</f>
        <v>11</v>
      </c>
      <c r="D104" s="5" t="s">
        <v>15310</v>
      </c>
      <c r="E104" s="5" t="s">
        <v>15311</v>
      </c>
      <c r="F104" s="5" t="s">
        <v>15312</v>
      </c>
      <c r="G104" s="5" t="s">
        <v>10416</v>
      </c>
      <c r="H104" s="5">
        <v>2003</v>
      </c>
      <c r="I104" s="5" t="s">
        <v>97</v>
      </c>
      <c r="J104" s="5" t="s">
        <v>22</v>
      </c>
      <c r="K104" s="5" t="s">
        <v>15313</v>
      </c>
      <c r="L104" s="5">
        <v>120</v>
      </c>
      <c r="M104" s="5" t="s">
        <v>15311</v>
      </c>
      <c r="N104" s="5" t="s">
        <v>1717</v>
      </c>
    </row>
    <row r="105" spans="1:14">
      <c r="A105" s="5">
        <v>103</v>
      </c>
      <c r="B105" s="5" t="s">
        <v>16</v>
      </c>
      <c r="C105" s="5">
        <f>VLOOKUP(B105,[3]Sheet2!A$1:B$100,2,FALSE)</f>
        <v>11</v>
      </c>
      <c r="D105" s="5" t="s">
        <v>15314</v>
      </c>
      <c r="E105" s="5" t="s">
        <v>15315</v>
      </c>
      <c r="F105" s="5" t="s">
        <v>15316</v>
      </c>
      <c r="G105" s="5" t="s">
        <v>1304</v>
      </c>
      <c r="H105" s="5">
        <v>2009</v>
      </c>
      <c r="I105" s="5" t="s">
        <v>863</v>
      </c>
      <c r="J105" s="5" t="s">
        <v>22</v>
      </c>
      <c r="K105" s="5" t="s">
        <v>15317</v>
      </c>
      <c r="L105" s="5">
        <v>61</v>
      </c>
      <c r="M105" s="5" t="s">
        <v>15318</v>
      </c>
      <c r="N105" s="5"/>
    </row>
    <row r="106" spans="1:14">
      <c r="A106" s="5">
        <v>104</v>
      </c>
      <c r="B106" s="5" t="s">
        <v>16</v>
      </c>
      <c r="C106" s="5">
        <f>VLOOKUP(B106,[3]Sheet2!A$1:B$100,2,FALSE)</f>
        <v>11</v>
      </c>
      <c r="D106" s="5" t="s">
        <v>15319</v>
      </c>
      <c r="E106" s="5" t="s">
        <v>15320</v>
      </c>
      <c r="F106" s="5" t="s">
        <v>15321</v>
      </c>
      <c r="G106" s="5" t="s">
        <v>15322</v>
      </c>
      <c r="H106" s="5">
        <v>2003</v>
      </c>
      <c r="I106" s="5" t="s">
        <v>7473</v>
      </c>
      <c r="J106" s="5" t="s">
        <v>102</v>
      </c>
      <c r="K106" s="5" t="s">
        <v>15323</v>
      </c>
      <c r="L106" s="5">
        <v>18</v>
      </c>
      <c r="M106" s="5" t="s">
        <v>15320</v>
      </c>
      <c r="N106" s="5" t="s">
        <v>24</v>
      </c>
    </row>
    <row r="107" spans="1:14">
      <c r="A107" s="5">
        <v>105</v>
      </c>
      <c r="B107" s="5" t="s">
        <v>16</v>
      </c>
      <c r="C107" s="5">
        <f>VLOOKUP(B107,[3]Sheet2!A$1:B$100,2,FALSE)</f>
        <v>11</v>
      </c>
      <c r="D107" s="5" t="s">
        <v>15324</v>
      </c>
      <c r="E107" s="5" t="s">
        <v>15325</v>
      </c>
      <c r="F107" s="5" t="s">
        <v>15326</v>
      </c>
      <c r="G107" s="5" t="s">
        <v>15327</v>
      </c>
      <c r="H107" s="5">
        <v>2006</v>
      </c>
      <c r="I107" s="5" t="s">
        <v>15328</v>
      </c>
      <c r="J107" s="5" t="s">
        <v>102</v>
      </c>
      <c r="K107" s="5" t="s">
        <v>15329</v>
      </c>
      <c r="L107" s="5">
        <v>19</v>
      </c>
      <c r="M107" s="5" t="s">
        <v>15325</v>
      </c>
      <c r="N107" s="5" t="s">
        <v>24</v>
      </c>
    </row>
    <row r="108" spans="1:14">
      <c r="A108" s="5">
        <v>106</v>
      </c>
      <c r="B108" s="5" t="s">
        <v>16</v>
      </c>
      <c r="C108" s="5">
        <f>VLOOKUP(B108,[3]Sheet2!A$1:B$100,2,FALSE)</f>
        <v>11</v>
      </c>
      <c r="D108" s="5" t="s">
        <v>15330</v>
      </c>
      <c r="E108" s="5" t="s">
        <v>15331</v>
      </c>
      <c r="F108" s="5" t="s">
        <v>15031</v>
      </c>
      <c r="G108" s="5"/>
      <c r="H108" s="5"/>
      <c r="I108" s="5"/>
      <c r="J108" s="5" t="s">
        <v>167</v>
      </c>
      <c r="K108" s="5" t="s">
        <v>15332</v>
      </c>
      <c r="L108" s="5">
        <v>20</v>
      </c>
      <c r="M108" s="5" t="s">
        <v>15333</v>
      </c>
      <c r="N108" s="5"/>
    </row>
    <row r="109" spans="1:14">
      <c r="A109" s="5">
        <v>107</v>
      </c>
      <c r="B109" s="5" t="s">
        <v>16</v>
      </c>
      <c r="C109" s="5">
        <f>VLOOKUP(B109,[3]Sheet2!A$1:B$100,2,FALSE)</f>
        <v>11</v>
      </c>
      <c r="D109" s="5" t="s">
        <v>15334</v>
      </c>
      <c r="E109" s="5" t="s">
        <v>15335</v>
      </c>
      <c r="F109" s="5" t="s">
        <v>15336</v>
      </c>
      <c r="G109" s="5" t="s">
        <v>15203</v>
      </c>
      <c r="H109" s="5">
        <v>2006</v>
      </c>
      <c r="I109" s="5"/>
      <c r="J109" s="5" t="s">
        <v>22</v>
      </c>
      <c r="K109" s="5" t="s">
        <v>15337</v>
      </c>
      <c r="L109" s="5">
        <v>542</v>
      </c>
      <c r="M109" s="5" t="s">
        <v>15335</v>
      </c>
      <c r="N109" s="5" t="s">
        <v>1717</v>
      </c>
    </row>
    <row r="110" spans="1:14">
      <c r="A110" s="5">
        <v>108</v>
      </c>
      <c r="B110" s="5" t="s">
        <v>16</v>
      </c>
      <c r="C110" s="5">
        <f>VLOOKUP(B110,[3]Sheet2!A$1:B$100,2,FALSE)</f>
        <v>11</v>
      </c>
      <c r="D110" s="5" t="s">
        <v>15338</v>
      </c>
      <c r="E110" s="5" t="s">
        <v>15339</v>
      </c>
      <c r="F110" s="5" t="s">
        <v>15340</v>
      </c>
      <c r="G110" s="5" t="s">
        <v>15341</v>
      </c>
      <c r="H110" s="5">
        <v>2010</v>
      </c>
      <c r="I110" s="5"/>
      <c r="J110" s="5" t="s">
        <v>119</v>
      </c>
      <c r="K110" s="5" t="s">
        <v>15342</v>
      </c>
      <c r="L110" s="5">
        <v>12</v>
      </c>
      <c r="M110" s="5" t="s">
        <v>15343</v>
      </c>
      <c r="N110" s="5"/>
    </row>
    <row r="111" spans="1:14">
      <c r="A111" s="5">
        <v>109</v>
      </c>
      <c r="B111" s="5" t="s">
        <v>16</v>
      </c>
      <c r="C111" s="5">
        <f>VLOOKUP(B111,[3]Sheet2!A$1:B$100,2,FALSE)</f>
        <v>11</v>
      </c>
      <c r="D111" s="5" t="s">
        <v>15344</v>
      </c>
      <c r="E111" s="5" t="s">
        <v>15345</v>
      </c>
      <c r="F111" s="5" t="s">
        <v>15346</v>
      </c>
      <c r="G111" s="5"/>
      <c r="H111" s="5"/>
      <c r="I111" s="5" t="s">
        <v>1466</v>
      </c>
      <c r="J111" s="5" t="s">
        <v>4644</v>
      </c>
      <c r="K111" s="5" t="s">
        <v>15347</v>
      </c>
      <c r="L111" s="5">
        <v>240</v>
      </c>
      <c r="M111" s="5"/>
      <c r="N111" s="5" t="s">
        <v>4501</v>
      </c>
    </row>
    <row r="112" spans="1:14">
      <c r="A112" s="5">
        <v>110</v>
      </c>
      <c r="B112" s="5" t="s">
        <v>16</v>
      </c>
      <c r="C112" s="5">
        <f>VLOOKUP(B112,[3]Sheet2!A$1:B$100,2,FALSE)</f>
        <v>11</v>
      </c>
      <c r="D112" s="5" t="s">
        <v>15348</v>
      </c>
      <c r="E112" s="5" t="s">
        <v>15349</v>
      </c>
      <c r="F112" s="5" t="s">
        <v>15350</v>
      </c>
      <c r="G112" s="5" t="s">
        <v>15351</v>
      </c>
      <c r="H112" s="5">
        <v>1996</v>
      </c>
      <c r="I112" s="5" t="s">
        <v>7647</v>
      </c>
      <c r="J112" s="5" t="s">
        <v>22</v>
      </c>
      <c r="K112" s="5" t="s">
        <v>15352</v>
      </c>
      <c r="L112" s="5">
        <v>298</v>
      </c>
      <c r="M112" s="5" t="s">
        <v>15353</v>
      </c>
      <c r="N112" s="5"/>
    </row>
    <row r="113" spans="1:14">
      <c r="A113" s="5">
        <v>111</v>
      </c>
      <c r="B113" s="5" t="s">
        <v>633</v>
      </c>
      <c r="C113" s="5">
        <f>VLOOKUP(B113,[3]Sheet2!A$1:B$100,2,FALSE)</f>
        <v>12</v>
      </c>
      <c r="D113" s="5" t="s">
        <v>15354</v>
      </c>
      <c r="E113" s="5" t="s">
        <v>15355</v>
      </c>
      <c r="F113" s="5" t="s">
        <v>15356</v>
      </c>
      <c r="G113" s="5" t="s">
        <v>3089</v>
      </c>
      <c r="H113" s="5">
        <v>2000</v>
      </c>
      <c r="I113" s="5" t="s">
        <v>3090</v>
      </c>
      <c r="J113" s="5" t="s">
        <v>22</v>
      </c>
      <c r="K113" s="5" t="s">
        <v>15357</v>
      </c>
      <c r="L113" s="5">
        <v>12034</v>
      </c>
      <c r="M113" s="5" t="s">
        <v>15358</v>
      </c>
      <c r="N113" s="5"/>
    </row>
    <row r="114" spans="1:14">
      <c r="A114" s="5">
        <v>112</v>
      </c>
      <c r="B114" s="5" t="s">
        <v>633</v>
      </c>
      <c r="C114" s="5">
        <f>VLOOKUP(B114,[3]Sheet2!A$1:B$100,2,FALSE)</f>
        <v>12</v>
      </c>
      <c r="D114" s="5" t="s">
        <v>15359</v>
      </c>
      <c r="E114" s="5" t="s">
        <v>15360</v>
      </c>
      <c r="F114" s="5" t="s">
        <v>15361</v>
      </c>
      <c r="G114" s="5" t="s">
        <v>11302</v>
      </c>
      <c r="H114" s="5">
        <v>2010</v>
      </c>
      <c r="I114" s="5" t="s">
        <v>535</v>
      </c>
      <c r="J114" s="5" t="s">
        <v>22</v>
      </c>
      <c r="K114" s="5" t="s">
        <v>15362</v>
      </c>
      <c r="L114" s="5">
        <v>119</v>
      </c>
      <c r="M114" s="5" t="s">
        <v>15363</v>
      </c>
      <c r="N114" s="5"/>
    </row>
    <row r="115" spans="1:14">
      <c r="A115" s="5">
        <v>113</v>
      </c>
      <c r="B115" s="5" t="s">
        <v>633</v>
      </c>
      <c r="C115" s="5">
        <f>VLOOKUP(B115,[3]Sheet2!A$1:B$100,2,FALSE)</f>
        <v>12</v>
      </c>
      <c r="D115" s="5" t="s">
        <v>15364</v>
      </c>
      <c r="E115" s="5"/>
      <c r="F115" s="5" t="s">
        <v>15365</v>
      </c>
      <c r="G115" s="5" t="s">
        <v>15366</v>
      </c>
      <c r="H115" s="5"/>
      <c r="I115" s="5"/>
      <c r="J115" s="5" t="s">
        <v>167</v>
      </c>
      <c r="K115" s="5"/>
      <c r="L115" s="5">
        <v>19</v>
      </c>
      <c r="M115" s="5"/>
      <c r="N115" s="5" t="s">
        <v>34</v>
      </c>
    </row>
    <row r="116" spans="1:14">
      <c r="A116" s="5">
        <v>114</v>
      </c>
      <c r="B116" s="5" t="s">
        <v>633</v>
      </c>
      <c r="C116" s="5">
        <f>VLOOKUP(B116,[3]Sheet2!A$1:B$100,2,FALSE)</f>
        <v>12</v>
      </c>
      <c r="D116" s="5" t="s">
        <v>15367</v>
      </c>
      <c r="E116" s="5" t="s">
        <v>15368</v>
      </c>
      <c r="F116" s="5" t="s">
        <v>15369</v>
      </c>
      <c r="G116" s="5" t="s">
        <v>9909</v>
      </c>
      <c r="H116" s="5">
        <v>2009</v>
      </c>
      <c r="I116" s="5"/>
      <c r="J116" s="5" t="s">
        <v>22</v>
      </c>
      <c r="K116" s="5" t="s">
        <v>15370</v>
      </c>
      <c r="L116" s="5">
        <v>18</v>
      </c>
      <c r="M116" s="5" t="s">
        <v>15371</v>
      </c>
      <c r="N116" s="5"/>
    </row>
    <row r="117" spans="1:14">
      <c r="A117" s="5">
        <v>115</v>
      </c>
      <c r="B117" s="5" t="s">
        <v>633</v>
      </c>
      <c r="C117" s="5">
        <f>VLOOKUP(B117,[3]Sheet2!A$1:B$100,2,FALSE)</f>
        <v>12</v>
      </c>
      <c r="D117" s="5" t="s">
        <v>15372</v>
      </c>
      <c r="E117" s="5"/>
      <c r="F117" s="5" t="s">
        <v>15373</v>
      </c>
      <c r="G117" s="5" t="s">
        <v>15374</v>
      </c>
      <c r="H117" s="5"/>
      <c r="I117" s="5"/>
      <c r="J117" s="5" t="s">
        <v>167</v>
      </c>
      <c r="K117" s="5"/>
      <c r="L117" s="5">
        <v>162</v>
      </c>
      <c r="M117" s="5"/>
      <c r="N117" s="5" t="s">
        <v>34</v>
      </c>
    </row>
    <row r="118" spans="1:14">
      <c r="A118" s="5">
        <v>116</v>
      </c>
      <c r="B118" s="5" t="s">
        <v>633</v>
      </c>
      <c r="C118" s="5">
        <f>VLOOKUP(B118,[3]Sheet2!A$1:B$100,2,FALSE)</f>
        <v>12</v>
      </c>
      <c r="D118" s="5" t="s">
        <v>15375</v>
      </c>
      <c r="E118" s="5" t="s">
        <v>15376</v>
      </c>
      <c r="F118" s="5" t="s">
        <v>15377</v>
      </c>
      <c r="G118" s="5" t="s">
        <v>9846</v>
      </c>
      <c r="H118" s="5">
        <v>2009</v>
      </c>
      <c r="I118" s="5" t="s">
        <v>7647</v>
      </c>
      <c r="J118" s="5" t="s">
        <v>22</v>
      </c>
      <c r="K118" s="5" t="s">
        <v>15378</v>
      </c>
      <c r="L118" s="5">
        <v>19</v>
      </c>
      <c r="M118" s="5" t="s">
        <v>15379</v>
      </c>
      <c r="N118" s="5"/>
    </row>
    <row r="119" spans="1:14">
      <c r="A119" s="5">
        <v>117</v>
      </c>
      <c r="B119" s="5" t="s">
        <v>633</v>
      </c>
      <c r="C119" s="5">
        <f>VLOOKUP(B119,[3]Sheet2!A$1:B$100,2,FALSE)</f>
        <v>12</v>
      </c>
      <c r="D119" s="5" t="s">
        <v>15380</v>
      </c>
      <c r="E119" s="5" t="s">
        <v>15381</v>
      </c>
      <c r="F119" s="5" t="s">
        <v>15382</v>
      </c>
      <c r="G119" s="5" t="s">
        <v>15203</v>
      </c>
      <c r="H119" s="5">
        <v>2005</v>
      </c>
      <c r="I119" s="5"/>
      <c r="J119" s="5" t="s">
        <v>22</v>
      </c>
      <c r="K119" s="5" t="s">
        <v>15383</v>
      </c>
      <c r="L119" s="5">
        <v>16</v>
      </c>
      <c r="M119" s="5" t="s">
        <v>15381</v>
      </c>
      <c r="N119" s="5" t="s">
        <v>1717</v>
      </c>
    </row>
    <row r="120" spans="1:14">
      <c r="A120" s="5">
        <v>118</v>
      </c>
      <c r="B120" s="5" t="s">
        <v>633</v>
      </c>
      <c r="C120" s="5">
        <f>VLOOKUP(B120,[3]Sheet2!A$1:B$100,2,FALSE)</f>
        <v>12</v>
      </c>
      <c r="D120" s="5" t="s">
        <v>15384</v>
      </c>
      <c r="E120" s="5" t="s">
        <v>15385</v>
      </c>
      <c r="F120" s="5" t="s">
        <v>15386</v>
      </c>
      <c r="G120" s="5"/>
      <c r="H120" s="5"/>
      <c r="I120" s="5"/>
      <c r="J120" s="5" t="s">
        <v>167</v>
      </c>
      <c r="K120" s="5" t="s">
        <v>15387</v>
      </c>
      <c r="L120" s="5">
        <v>37</v>
      </c>
      <c r="M120" s="5"/>
      <c r="N120" s="5"/>
    </row>
    <row r="121" spans="1:14">
      <c r="A121" s="5">
        <v>119</v>
      </c>
      <c r="B121" s="5" t="s">
        <v>633</v>
      </c>
      <c r="C121" s="5">
        <f>VLOOKUP(B121,[3]Sheet2!A$1:B$100,2,FALSE)</f>
        <v>12</v>
      </c>
      <c r="D121" s="5" t="s">
        <v>15388</v>
      </c>
      <c r="E121" s="5" t="s">
        <v>15389</v>
      </c>
      <c r="F121" s="5" t="s">
        <v>15390</v>
      </c>
      <c r="G121" s="5" t="s">
        <v>955</v>
      </c>
      <c r="H121" s="5">
        <v>2002</v>
      </c>
      <c r="I121" s="5"/>
      <c r="J121" s="5" t="s">
        <v>22</v>
      </c>
      <c r="K121" s="5" t="s">
        <v>15391</v>
      </c>
      <c r="L121" s="5">
        <v>19</v>
      </c>
      <c r="M121" s="5" t="s">
        <v>15392</v>
      </c>
      <c r="N121" s="5"/>
    </row>
    <row r="122" spans="1:14">
      <c r="A122" s="5">
        <v>120</v>
      </c>
      <c r="B122" s="5" t="s">
        <v>633</v>
      </c>
      <c r="C122" s="5">
        <f>VLOOKUP(B122,[3]Sheet2!A$1:B$100,2,FALSE)</f>
        <v>12</v>
      </c>
      <c r="D122" s="5" t="s">
        <v>15393</v>
      </c>
      <c r="E122" s="5" t="s">
        <v>15394</v>
      </c>
      <c r="F122" s="5" t="s">
        <v>15395</v>
      </c>
      <c r="G122" s="5" t="s">
        <v>15396</v>
      </c>
      <c r="H122" s="5">
        <v>2004</v>
      </c>
      <c r="I122" s="5"/>
      <c r="J122" s="5" t="s">
        <v>22</v>
      </c>
      <c r="K122" s="5" t="s">
        <v>15397</v>
      </c>
      <c r="L122" s="5">
        <v>91</v>
      </c>
      <c r="M122" s="5" t="s">
        <v>15398</v>
      </c>
      <c r="N122" s="5"/>
    </row>
    <row r="123" spans="1:14">
      <c r="A123" s="5">
        <v>121</v>
      </c>
      <c r="B123" s="5" t="s">
        <v>578</v>
      </c>
      <c r="C123" s="5">
        <f>VLOOKUP(B123,[3]Sheet2!A$1:B$100,2,FALSE)</f>
        <v>13</v>
      </c>
      <c r="D123" s="5" t="s">
        <v>15399</v>
      </c>
      <c r="E123" s="5" t="s">
        <v>15400</v>
      </c>
      <c r="F123" s="5" t="s">
        <v>15401</v>
      </c>
      <c r="G123" s="5" t="s">
        <v>10398</v>
      </c>
      <c r="H123" s="5">
        <v>2005</v>
      </c>
      <c r="I123" s="5" t="s">
        <v>97</v>
      </c>
      <c r="J123" s="5" t="s">
        <v>22</v>
      </c>
      <c r="K123" s="5" t="s">
        <v>15402</v>
      </c>
      <c r="L123" s="5">
        <v>280</v>
      </c>
      <c r="M123" s="5" t="s">
        <v>15400</v>
      </c>
      <c r="N123" s="5" t="s">
        <v>1717</v>
      </c>
    </row>
    <row r="124" spans="1:14">
      <c r="A124" s="5">
        <v>122</v>
      </c>
      <c r="B124" s="5" t="s">
        <v>578</v>
      </c>
      <c r="C124" s="5">
        <f>VLOOKUP(B124,[3]Sheet2!A$1:B$100,2,FALSE)</f>
        <v>13</v>
      </c>
      <c r="D124" s="5" t="s">
        <v>15403</v>
      </c>
      <c r="E124" s="5" t="s">
        <v>15404</v>
      </c>
      <c r="F124" s="5" t="s">
        <v>15405</v>
      </c>
      <c r="G124" s="5" t="s">
        <v>14997</v>
      </c>
      <c r="H124" s="5">
        <v>2008</v>
      </c>
      <c r="I124" s="5"/>
      <c r="J124" s="5" t="s">
        <v>22</v>
      </c>
      <c r="K124" s="5" t="s">
        <v>15406</v>
      </c>
      <c r="L124" s="5">
        <v>16</v>
      </c>
      <c r="M124" s="5"/>
      <c r="N124" s="5"/>
    </row>
    <row r="125" spans="1:14">
      <c r="A125" s="5">
        <v>123</v>
      </c>
      <c r="B125" s="5" t="s">
        <v>578</v>
      </c>
      <c r="C125" s="5">
        <f>VLOOKUP(B125,[3]Sheet2!A$1:B$100,2,FALSE)</f>
        <v>13</v>
      </c>
      <c r="D125" s="5" t="s">
        <v>15407</v>
      </c>
      <c r="E125" s="5" t="s">
        <v>15408</v>
      </c>
      <c r="F125" s="5" t="s">
        <v>15409</v>
      </c>
      <c r="G125" s="5" t="s">
        <v>10646</v>
      </c>
      <c r="H125" s="5">
        <v>2011</v>
      </c>
      <c r="I125" s="5" t="s">
        <v>97</v>
      </c>
      <c r="J125" s="5" t="s">
        <v>22</v>
      </c>
      <c r="K125" s="5" t="s">
        <v>15410</v>
      </c>
      <c r="L125" s="5">
        <v>170</v>
      </c>
      <c r="M125" s="5" t="s">
        <v>15408</v>
      </c>
      <c r="N125" s="5" t="s">
        <v>1717</v>
      </c>
    </row>
    <row r="126" spans="1:14">
      <c r="A126" s="5">
        <v>124</v>
      </c>
      <c r="B126" s="5" t="s">
        <v>578</v>
      </c>
      <c r="C126" s="5">
        <f>VLOOKUP(B126,[3]Sheet2!A$1:B$100,2,FALSE)</f>
        <v>13</v>
      </c>
      <c r="D126" s="5" t="s">
        <v>15411</v>
      </c>
      <c r="E126" s="5" t="s">
        <v>15412</v>
      </c>
      <c r="F126" s="5" t="s">
        <v>15413</v>
      </c>
      <c r="G126" s="5" t="s">
        <v>15414</v>
      </c>
      <c r="H126" s="5">
        <v>2001</v>
      </c>
      <c r="I126" s="5"/>
      <c r="J126" s="5" t="s">
        <v>4644</v>
      </c>
      <c r="K126" s="5" t="s">
        <v>15415</v>
      </c>
      <c r="L126" s="5">
        <v>29</v>
      </c>
      <c r="M126" s="5" t="s">
        <v>15412</v>
      </c>
      <c r="N126" s="5" t="s">
        <v>24</v>
      </c>
    </row>
    <row r="127" spans="1:14">
      <c r="A127" s="5">
        <v>125</v>
      </c>
      <c r="B127" s="5" t="s">
        <v>578</v>
      </c>
      <c r="C127" s="5">
        <f>VLOOKUP(B127,[3]Sheet2!A$1:B$100,2,FALSE)</f>
        <v>13</v>
      </c>
      <c r="D127" s="5" t="s">
        <v>15416</v>
      </c>
      <c r="E127" s="5" t="s">
        <v>15417</v>
      </c>
      <c r="F127" s="5" t="s">
        <v>15418</v>
      </c>
      <c r="G127" s="5" t="s">
        <v>15419</v>
      </c>
      <c r="H127" s="5">
        <v>2001</v>
      </c>
      <c r="I127" s="5" t="s">
        <v>863</v>
      </c>
      <c r="J127" s="5" t="s">
        <v>22</v>
      </c>
      <c r="K127" s="5" t="s">
        <v>15420</v>
      </c>
      <c r="L127" s="5">
        <v>94</v>
      </c>
      <c r="M127" s="5" t="s">
        <v>15421</v>
      </c>
      <c r="N127" s="5"/>
    </row>
    <row r="128" spans="1:14">
      <c r="A128" s="5">
        <v>126</v>
      </c>
      <c r="B128" s="5" t="s">
        <v>578</v>
      </c>
      <c r="C128" s="5">
        <f>VLOOKUP(B128,[3]Sheet2!A$1:B$100,2,FALSE)</f>
        <v>13</v>
      </c>
      <c r="D128" s="5" t="s">
        <v>15422</v>
      </c>
      <c r="E128" s="5" t="s">
        <v>15423</v>
      </c>
      <c r="F128" s="5" t="s">
        <v>15424</v>
      </c>
      <c r="G128" s="5" t="s">
        <v>15425</v>
      </c>
      <c r="H128" s="5">
        <v>2010</v>
      </c>
      <c r="I128" s="5" t="s">
        <v>863</v>
      </c>
      <c r="J128" s="5" t="s">
        <v>22</v>
      </c>
      <c r="K128" s="5" t="s">
        <v>15426</v>
      </c>
      <c r="L128" s="5">
        <v>18</v>
      </c>
      <c r="M128" s="5" t="s">
        <v>15427</v>
      </c>
      <c r="N128" s="5"/>
    </row>
    <row r="129" spans="1:14">
      <c r="A129" s="5">
        <v>127</v>
      </c>
      <c r="B129" s="5" t="s">
        <v>578</v>
      </c>
      <c r="C129" s="5">
        <f>VLOOKUP(B129,[3]Sheet2!A$1:B$100,2,FALSE)</f>
        <v>13</v>
      </c>
      <c r="D129" s="5" t="s">
        <v>15428</v>
      </c>
      <c r="E129" s="5" t="s">
        <v>15429</v>
      </c>
      <c r="F129" s="5" t="s">
        <v>15430</v>
      </c>
      <c r="G129" s="5" t="s">
        <v>10328</v>
      </c>
      <c r="H129" s="5">
        <v>2004</v>
      </c>
      <c r="I129" s="5" t="s">
        <v>535</v>
      </c>
      <c r="J129" s="5" t="s">
        <v>22</v>
      </c>
      <c r="K129" s="5" t="s">
        <v>15431</v>
      </c>
      <c r="L129" s="5">
        <v>104</v>
      </c>
      <c r="M129" s="5" t="s">
        <v>15432</v>
      </c>
      <c r="N129" s="5"/>
    </row>
    <row r="130" spans="1:14">
      <c r="A130" s="5">
        <v>128</v>
      </c>
      <c r="B130" s="5" t="s">
        <v>578</v>
      </c>
      <c r="C130" s="5">
        <f>VLOOKUP(B130,[3]Sheet2!A$1:B$100,2,FALSE)</f>
        <v>13</v>
      </c>
      <c r="D130" s="5" t="s">
        <v>15433</v>
      </c>
      <c r="E130" s="5" t="s">
        <v>15434</v>
      </c>
      <c r="F130" s="5" t="s">
        <v>15435</v>
      </c>
      <c r="G130" s="5" t="s">
        <v>15436</v>
      </c>
      <c r="H130" s="5">
        <v>2004</v>
      </c>
      <c r="I130" s="5"/>
      <c r="J130" s="5" t="s">
        <v>22</v>
      </c>
      <c r="K130" s="5" t="s">
        <v>15437</v>
      </c>
      <c r="L130" s="5">
        <v>16</v>
      </c>
      <c r="M130" s="5" t="s">
        <v>15438</v>
      </c>
      <c r="N130" s="5"/>
    </row>
    <row r="131" spans="1:14">
      <c r="A131" s="5">
        <v>129</v>
      </c>
      <c r="B131" s="5" t="s">
        <v>578</v>
      </c>
      <c r="C131" s="5">
        <f>VLOOKUP(B131,[3]Sheet2!A$1:B$100,2,FALSE)</f>
        <v>13</v>
      </c>
      <c r="D131" s="5" t="s">
        <v>15439</v>
      </c>
      <c r="E131" s="5"/>
      <c r="F131" s="5" t="s">
        <v>15440</v>
      </c>
      <c r="G131" s="5" t="s">
        <v>15441</v>
      </c>
      <c r="H131" s="5"/>
      <c r="I131" s="5"/>
      <c r="J131" s="5" t="s">
        <v>167</v>
      </c>
      <c r="K131" s="5"/>
      <c r="L131" s="5">
        <v>17</v>
      </c>
      <c r="M131" s="5"/>
      <c r="N131" s="5" t="s">
        <v>34</v>
      </c>
    </row>
    <row r="132" spans="1:14">
      <c r="A132" s="5">
        <v>130</v>
      </c>
      <c r="B132" s="5" t="s">
        <v>578</v>
      </c>
      <c r="C132" s="5">
        <f>VLOOKUP(B132,[3]Sheet2!A$1:B$100,2,FALSE)</f>
        <v>13</v>
      </c>
      <c r="D132" s="5" t="s">
        <v>15442</v>
      </c>
      <c r="E132" s="5" t="s">
        <v>15443</v>
      </c>
      <c r="F132" s="5" t="s">
        <v>15444</v>
      </c>
      <c r="G132" s="5"/>
      <c r="H132" s="5"/>
      <c r="I132" s="5"/>
      <c r="J132" s="5" t="s">
        <v>167</v>
      </c>
      <c r="K132" s="5" t="s">
        <v>1515</v>
      </c>
      <c r="L132" s="5">
        <v>20</v>
      </c>
      <c r="M132" s="5"/>
      <c r="N132" s="5" t="s">
        <v>34</v>
      </c>
    </row>
    <row r="133" spans="1:14">
      <c r="A133" s="5">
        <v>131</v>
      </c>
      <c r="B133" s="5" t="s">
        <v>373</v>
      </c>
      <c r="C133" s="5">
        <f>VLOOKUP(B133,[3]Sheet2!A$1:B$100,2,FALSE)</f>
        <v>14</v>
      </c>
      <c r="D133" s="5" t="s">
        <v>15445</v>
      </c>
      <c r="E133" s="5" t="s">
        <v>15446</v>
      </c>
      <c r="F133" s="5" t="s">
        <v>15447</v>
      </c>
      <c r="G133" s="5" t="s">
        <v>15448</v>
      </c>
      <c r="H133" s="5">
        <v>2003</v>
      </c>
      <c r="I133" s="5"/>
      <c r="J133" s="5" t="s">
        <v>167</v>
      </c>
      <c r="K133" s="5" t="s">
        <v>15449</v>
      </c>
      <c r="L133" s="5">
        <v>16</v>
      </c>
      <c r="M133" s="5" t="s">
        <v>15446</v>
      </c>
      <c r="N133" s="5" t="s">
        <v>24</v>
      </c>
    </row>
    <row r="134" spans="1:14">
      <c r="A134" s="5">
        <v>132</v>
      </c>
      <c r="B134" s="5" t="s">
        <v>373</v>
      </c>
      <c r="C134" s="5">
        <f>VLOOKUP(B134,[3]Sheet2!A$1:B$100,2,FALSE)</f>
        <v>14</v>
      </c>
      <c r="D134" s="5" t="s">
        <v>15450</v>
      </c>
      <c r="E134" s="5" t="s">
        <v>15451</v>
      </c>
      <c r="F134" s="5" t="s">
        <v>15452</v>
      </c>
      <c r="G134" s="5" t="s">
        <v>10328</v>
      </c>
      <c r="H134" s="5">
        <v>1996</v>
      </c>
      <c r="I134" s="5" t="s">
        <v>535</v>
      </c>
      <c r="J134" s="5" t="s">
        <v>22</v>
      </c>
      <c r="K134" s="5" t="s">
        <v>15453</v>
      </c>
      <c r="L134" s="5">
        <v>276</v>
      </c>
      <c r="M134" s="5" t="s">
        <v>15454</v>
      </c>
      <c r="N134" s="5"/>
    </row>
    <row r="135" spans="1:14">
      <c r="A135" s="5">
        <v>133</v>
      </c>
      <c r="B135" s="5" t="s">
        <v>373</v>
      </c>
      <c r="C135" s="5">
        <f>VLOOKUP(B135,[3]Sheet2!A$1:B$100,2,FALSE)</f>
        <v>14</v>
      </c>
      <c r="D135" s="5" t="s">
        <v>15455</v>
      </c>
      <c r="E135" s="5" t="s">
        <v>15456</v>
      </c>
      <c r="F135" s="5" t="s">
        <v>15457</v>
      </c>
      <c r="G135" s="5" t="s">
        <v>4326</v>
      </c>
      <c r="H135" s="5">
        <v>2004</v>
      </c>
      <c r="I135" s="5" t="s">
        <v>97</v>
      </c>
      <c r="J135" s="5" t="s">
        <v>22</v>
      </c>
      <c r="K135" s="5" t="s">
        <v>15458</v>
      </c>
      <c r="L135" s="5">
        <v>577</v>
      </c>
      <c r="M135" s="5" t="s">
        <v>15456</v>
      </c>
      <c r="N135" s="5" t="s">
        <v>1717</v>
      </c>
    </row>
    <row r="136" spans="1:14">
      <c r="A136" s="5">
        <v>134</v>
      </c>
      <c r="B136" s="5" t="s">
        <v>373</v>
      </c>
      <c r="C136" s="5">
        <f>VLOOKUP(B136,[3]Sheet2!A$1:B$100,2,FALSE)</f>
        <v>14</v>
      </c>
      <c r="D136" s="5" t="s">
        <v>15459</v>
      </c>
      <c r="E136" s="5" t="s">
        <v>15460</v>
      </c>
      <c r="F136" s="5" t="s">
        <v>15461</v>
      </c>
      <c r="G136" s="5" t="s">
        <v>15462</v>
      </c>
      <c r="H136" s="5">
        <v>2013</v>
      </c>
      <c r="I136" s="5"/>
      <c r="J136" s="5" t="s">
        <v>119</v>
      </c>
      <c r="K136" s="5" t="s">
        <v>15463</v>
      </c>
      <c r="L136" s="5">
        <v>14</v>
      </c>
      <c r="M136" s="5"/>
      <c r="N136" s="5"/>
    </row>
    <row r="137" spans="1:14">
      <c r="A137" s="5">
        <v>135</v>
      </c>
      <c r="B137" s="5" t="s">
        <v>373</v>
      </c>
      <c r="C137" s="5">
        <f>VLOOKUP(B137,[3]Sheet2!A$1:B$100,2,FALSE)</f>
        <v>14</v>
      </c>
      <c r="D137" s="5" t="s">
        <v>15464</v>
      </c>
      <c r="E137" s="5" t="s">
        <v>15465</v>
      </c>
      <c r="F137" s="5" t="s">
        <v>15466</v>
      </c>
      <c r="G137" s="5" t="s">
        <v>15467</v>
      </c>
      <c r="H137" s="5">
        <v>2002</v>
      </c>
      <c r="I137" s="5"/>
      <c r="J137" s="5" t="s">
        <v>22</v>
      </c>
      <c r="K137" s="5" t="s">
        <v>15468</v>
      </c>
      <c r="L137" s="5">
        <v>27</v>
      </c>
      <c r="M137" s="5" t="s">
        <v>15469</v>
      </c>
      <c r="N137" s="5"/>
    </row>
    <row r="138" spans="1:14">
      <c r="A138" s="5">
        <v>136</v>
      </c>
      <c r="B138" s="5" t="s">
        <v>373</v>
      </c>
      <c r="C138" s="5">
        <f>VLOOKUP(B138,[3]Sheet2!A$1:B$100,2,FALSE)</f>
        <v>14</v>
      </c>
      <c r="D138" s="5" t="s">
        <v>15470</v>
      </c>
      <c r="E138" s="5" t="s">
        <v>15471</v>
      </c>
      <c r="F138" s="5" t="s">
        <v>15472</v>
      </c>
      <c r="G138" s="5" t="s">
        <v>15473</v>
      </c>
      <c r="H138" s="5">
        <v>2010</v>
      </c>
      <c r="I138" s="5" t="s">
        <v>535</v>
      </c>
      <c r="J138" s="5" t="s">
        <v>22</v>
      </c>
      <c r="K138" s="5" t="s">
        <v>15474</v>
      </c>
      <c r="L138" s="5">
        <v>18</v>
      </c>
      <c r="M138" s="5" t="s">
        <v>15475</v>
      </c>
      <c r="N138" s="5"/>
    </row>
    <row r="139" spans="1:14">
      <c r="A139" s="5">
        <v>137</v>
      </c>
      <c r="B139" s="5" t="s">
        <v>373</v>
      </c>
      <c r="C139" s="5">
        <f>VLOOKUP(B139,[3]Sheet2!A$1:B$100,2,FALSE)</f>
        <v>14</v>
      </c>
      <c r="D139" s="5" t="s">
        <v>15476</v>
      </c>
      <c r="E139" s="5" t="s">
        <v>15477</v>
      </c>
      <c r="F139" s="5" t="s">
        <v>15478</v>
      </c>
      <c r="G139" s="5" t="s">
        <v>3089</v>
      </c>
      <c r="H139" s="5">
        <v>2000</v>
      </c>
      <c r="I139" s="5" t="s">
        <v>3090</v>
      </c>
      <c r="J139" s="5" t="s">
        <v>22</v>
      </c>
      <c r="K139" s="5" t="s">
        <v>15479</v>
      </c>
      <c r="L139" s="5">
        <v>2297</v>
      </c>
      <c r="M139" s="5" t="s">
        <v>15480</v>
      </c>
      <c r="N139" s="5"/>
    </row>
    <row r="140" spans="1:14">
      <c r="A140" s="5">
        <v>138</v>
      </c>
      <c r="B140" s="5" t="s">
        <v>373</v>
      </c>
      <c r="C140" s="5">
        <f>VLOOKUP(B140,[3]Sheet2!A$1:B$100,2,FALSE)</f>
        <v>14</v>
      </c>
      <c r="D140" s="5" t="s">
        <v>15481</v>
      </c>
      <c r="E140" s="5" t="s">
        <v>15482</v>
      </c>
      <c r="F140" s="5" t="s">
        <v>15483</v>
      </c>
      <c r="G140" s="5" t="s">
        <v>15484</v>
      </c>
      <c r="H140" s="5">
        <v>2008</v>
      </c>
      <c r="I140" s="5" t="s">
        <v>863</v>
      </c>
      <c r="J140" s="5" t="s">
        <v>22</v>
      </c>
      <c r="K140" s="5" t="s">
        <v>15485</v>
      </c>
      <c r="L140" s="5">
        <v>210</v>
      </c>
      <c r="M140" s="5" t="s">
        <v>15486</v>
      </c>
      <c r="N140" s="5"/>
    </row>
    <row r="141" spans="1:14">
      <c r="A141" s="5">
        <v>139</v>
      </c>
      <c r="B141" s="5" t="s">
        <v>373</v>
      </c>
      <c r="C141" s="5">
        <f>VLOOKUP(B141,[3]Sheet2!A$1:B$100,2,FALSE)</f>
        <v>14</v>
      </c>
      <c r="D141" s="5" t="s">
        <v>15487</v>
      </c>
      <c r="E141" s="5" t="s">
        <v>15488</v>
      </c>
      <c r="F141" s="5" t="s">
        <v>15489</v>
      </c>
      <c r="G141" s="5" t="s">
        <v>3503</v>
      </c>
      <c r="H141" s="5">
        <v>2010</v>
      </c>
      <c r="I141" s="5" t="s">
        <v>212</v>
      </c>
      <c r="J141" s="5" t="s">
        <v>22</v>
      </c>
      <c r="K141" s="5" t="s">
        <v>15490</v>
      </c>
      <c r="L141" s="5">
        <v>108</v>
      </c>
      <c r="M141" s="5" t="s">
        <v>15491</v>
      </c>
      <c r="N141" s="5"/>
    </row>
    <row r="142" spans="1:14">
      <c r="A142" s="5">
        <v>140</v>
      </c>
      <c r="B142" s="5" t="s">
        <v>373</v>
      </c>
      <c r="C142" s="5">
        <f>VLOOKUP(B142,[3]Sheet2!A$1:B$100,2,FALSE)</f>
        <v>14</v>
      </c>
      <c r="D142" s="5" t="s">
        <v>15492</v>
      </c>
      <c r="E142" s="5" t="s">
        <v>15493</v>
      </c>
      <c r="F142" s="5" t="s">
        <v>15494</v>
      </c>
      <c r="G142" s="5" t="s">
        <v>15495</v>
      </c>
      <c r="H142" s="5">
        <v>1995</v>
      </c>
      <c r="I142" s="5" t="s">
        <v>15496</v>
      </c>
      <c r="J142" s="5" t="s">
        <v>22</v>
      </c>
      <c r="K142" s="5" t="s">
        <v>15497</v>
      </c>
      <c r="L142" s="5">
        <v>1684</v>
      </c>
      <c r="M142" s="5" t="s">
        <v>15493</v>
      </c>
      <c r="N142" s="5" t="s">
        <v>24</v>
      </c>
    </row>
    <row r="143" spans="1:14">
      <c r="A143" s="5">
        <v>141</v>
      </c>
      <c r="B143" s="5" t="s">
        <v>589</v>
      </c>
      <c r="C143" s="5">
        <f>VLOOKUP(B143,[3]Sheet2!A$1:B$100,2,FALSE)</f>
        <v>15</v>
      </c>
      <c r="D143" s="5" t="s">
        <v>15498</v>
      </c>
      <c r="E143" s="5" t="s">
        <v>15499</v>
      </c>
      <c r="F143" s="5" t="s">
        <v>15500</v>
      </c>
      <c r="G143" s="5" t="s">
        <v>3656</v>
      </c>
      <c r="H143" s="5">
        <v>2010</v>
      </c>
      <c r="I143" s="5" t="s">
        <v>3657</v>
      </c>
      <c r="J143" s="5" t="s">
        <v>22</v>
      </c>
      <c r="K143" s="5" t="s">
        <v>15501</v>
      </c>
      <c r="L143" s="5">
        <v>237</v>
      </c>
      <c r="M143" s="5" t="s">
        <v>15499</v>
      </c>
      <c r="N143" s="5" t="s">
        <v>1717</v>
      </c>
    </row>
    <row r="144" spans="1:14">
      <c r="A144" s="5">
        <v>142</v>
      </c>
      <c r="B144" s="5" t="s">
        <v>589</v>
      </c>
      <c r="C144" s="5">
        <f>VLOOKUP(B144,[3]Sheet2!A$1:B$100,2,FALSE)</f>
        <v>15</v>
      </c>
      <c r="D144" s="5" t="s">
        <v>15502</v>
      </c>
      <c r="E144" s="5" t="s">
        <v>15503</v>
      </c>
      <c r="F144" s="5" t="s">
        <v>15504</v>
      </c>
      <c r="G144" s="5" t="s">
        <v>15505</v>
      </c>
      <c r="H144" s="5">
        <v>1992</v>
      </c>
      <c r="I144" s="5" t="s">
        <v>353</v>
      </c>
      <c r="J144" s="5" t="s">
        <v>22</v>
      </c>
      <c r="K144" s="5" t="s">
        <v>15506</v>
      </c>
      <c r="L144" s="5">
        <v>46</v>
      </c>
      <c r="M144" s="5" t="s">
        <v>15503</v>
      </c>
      <c r="N144" s="5" t="s">
        <v>24</v>
      </c>
    </row>
    <row r="145" spans="1:14">
      <c r="A145" s="5">
        <v>143</v>
      </c>
      <c r="B145" s="5" t="s">
        <v>589</v>
      </c>
      <c r="C145" s="5">
        <f>VLOOKUP(B145,[3]Sheet2!A$1:B$100,2,FALSE)</f>
        <v>15</v>
      </c>
      <c r="D145" s="5" t="s">
        <v>15507</v>
      </c>
      <c r="E145" s="5" t="s">
        <v>15508</v>
      </c>
      <c r="F145" s="5" t="s">
        <v>15509</v>
      </c>
      <c r="G145" s="5" t="s">
        <v>3089</v>
      </c>
      <c r="H145" s="5">
        <v>1997</v>
      </c>
      <c r="I145" s="5" t="s">
        <v>3090</v>
      </c>
      <c r="J145" s="5" t="s">
        <v>22</v>
      </c>
      <c r="K145" s="5" t="s">
        <v>15510</v>
      </c>
      <c r="L145" s="5">
        <v>1006</v>
      </c>
      <c r="M145" s="5" t="s">
        <v>15511</v>
      </c>
      <c r="N145" s="5"/>
    </row>
    <row r="146" spans="1:14">
      <c r="A146" s="5">
        <v>144</v>
      </c>
      <c r="B146" s="5" t="s">
        <v>589</v>
      </c>
      <c r="C146" s="5">
        <f>VLOOKUP(B146,[3]Sheet2!A$1:B$100,2,FALSE)</f>
        <v>15</v>
      </c>
      <c r="D146" s="5" t="s">
        <v>15512</v>
      </c>
      <c r="E146" s="5" t="s">
        <v>15513</v>
      </c>
      <c r="F146" s="5" t="s">
        <v>15514</v>
      </c>
      <c r="G146" s="5"/>
      <c r="H146" s="5"/>
      <c r="I146" s="5"/>
      <c r="J146" s="5" t="s">
        <v>119</v>
      </c>
      <c r="K146" s="5" t="s">
        <v>15515</v>
      </c>
      <c r="L146" s="5">
        <v>17</v>
      </c>
      <c r="M146" s="5" t="s">
        <v>15516</v>
      </c>
      <c r="N146" s="5" t="s">
        <v>4501</v>
      </c>
    </row>
    <row r="147" spans="1:14">
      <c r="A147" s="5">
        <v>145</v>
      </c>
      <c r="B147" s="5" t="s">
        <v>589</v>
      </c>
      <c r="C147" s="5">
        <f>VLOOKUP(B147,[3]Sheet2!A$1:B$100,2,FALSE)</f>
        <v>15</v>
      </c>
      <c r="D147" s="5" t="s">
        <v>15517</v>
      </c>
      <c r="E147" s="5" t="s">
        <v>15518</v>
      </c>
      <c r="F147" s="5" t="s">
        <v>15519</v>
      </c>
      <c r="G147" s="5" t="s">
        <v>1525</v>
      </c>
      <c r="H147" s="5">
        <v>2010</v>
      </c>
      <c r="I147" s="5" t="s">
        <v>7647</v>
      </c>
      <c r="J147" s="5" t="s">
        <v>22</v>
      </c>
      <c r="K147" s="5" t="s">
        <v>15520</v>
      </c>
      <c r="L147" s="5">
        <v>14</v>
      </c>
      <c r="M147" s="5" t="s">
        <v>15521</v>
      </c>
      <c r="N147" s="5"/>
    </row>
    <row r="148" spans="1:14">
      <c r="A148" s="5">
        <v>146</v>
      </c>
      <c r="B148" s="5" t="s">
        <v>589</v>
      </c>
      <c r="C148" s="5">
        <f>VLOOKUP(B148,[3]Sheet2!A$1:B$100,2,FALSE)</f>
        <v>15</v>
      </c>
      <c r="D148" s="5" t="s">
        <v>15522</v>
      </c>
      <c r="E148" s="5" t="s">
        <v>15523</v>
      </c>
      <c r="F148" s="5" t="s">
        <v>15524</v>
      </c>
      <c r="G148" s="5" t="s">
        <v>218</v>
      </c>
      <c r="H148" s="5">
        <v>2008</v>
      </c>
      <c r="I148" s="5"/>
      <c r="J148" s="5" t="s">
        <v>22</v>
      </c>
      <c r="K148" s="5" t="s">
        <v>15525</v>
      </c>
      <c r="L148" s="5">
        <v>243</v>
      </c>
      <c r="M148" s="5" t="s">
        <v>15526</v>
      </c>
      <c r="N148" s="5"/>
    </row>
    <row r="149" spans="1:14">
      <c r="A149" s="5">
        <v>147</v>
      </c>
      <c r="B149" s="5" t="s">
        <v>589</v>
      </c>
      <c r="C149" s="5">
        <f>VLOOKUP(B149,[3]Sheet2!A$1:B$100,2,FALSE)</f>
        <v>15</v>
      </c>
      <c r="D149" s="5" t="s">
        <v>15527</v>
      </c>
      <c r="E149" s="5" t="s">
        <v>15528</v>
      </c>
      <c r="F149" s="5" t="s">
        <v>15529</v>
      </c>
      <c r="G149" s="5" t="s">
        <v>1304</v>
      </c>
      <c r="H149" s="5">
        <v>2005</v>
      </c>
      <c r="I149" s="5" t="s">
        <v>863</v>
      </c>
      <c r="J149" s="5" t="s">
        <v>22</v>
      </c>
      <c r="K149" s="5" t="s">
        <v>15530</v>
      </c>
      <c r="L149" s="5">
        <v>101</v>
      </c>
      <c r="M149" s="5" t="s">
        <v>15531</v>
      </c>
      <c r="N149" s="5"/>
    </row>
    <row r="150" spans="1:14">
      <c r="A150" s="5">
        <v>148</v>
      </c>
      <c r="B150" s="5" t="s">
        <v>589</v>
      </c>
      <c r="C150" s="5">
        <f>VLOOKUP(B150,[3]Sheet2!A$1:B$100,2,FALSE)</f>
        <v>15</v>
      </c>
      <c r="D150" s="5" t="s">
        <v>15532</v>
      </c>
      <c r="E150" s="5" t="s">
        <v>15533</v>
      </c>
      <c r="F150" s="5" t="s">
        <v>15534</v>
      </c>
      <c r="G150" s="5" t="s">
        <v>10398</v>
      </c>
      <c r="H150" s="5">
        <v>2005</v>
      </c>
      <c r="I150" s="5" t="s">
        <v>97</v>
      </c>
      <c r="J150" s="5" t="s">
        <v>22</v>
      </c>
      <c r="K150" s="5" t="s">
        <v>15535</v>
      </c>
      <c r="L150" s="5">
        <v>362</v>
      </c>
      <c r="M150" s="5" t="s">
        <v>15533</v>
      </c>
      <c r="N150" s="5" t="s">
        <v>1717</v>
      </c>
    </row>
    <row r="151" spans="1:14">
      <c r="A151" s="5">
        <v>149</v>
      </c>
      <c r="B151" s="5" t="s">
        <v>589</v>
      </c>
      <c r="C151" s="5">
        <f>VLOOKUP(B151,[3]Sheet2!A$1:B$100,2,FALSE)</f>
        <v>15</v>
      </c>
      <c r="D151" s="5" t="s">
        <v>15536</v>
      </c>
      <c r="E151" s="5" t="s">
        <v>15537</v>
      </c>
      <c r="F151" s="5" t="s">
        <v>15538</v>
      </c>
      <c r="G151" s="5"/>
      <c r="H151" s="5"/>
      <c r="I151" s="5"/>
      <c r="J151" s="5" t="s">
        <v>119</v>
      </c>
      <c r="K151" s="5" t="s">
        <v>15539</v>
      </c>
      <c r="L151" s="5">
        <v>13</v>
      </c>
      <c r="M151" s="5"/>
      <c r="N151" s="5" t="s">
        <v>4501</v>
      </c>
    </row>
    <row r="152" spans="1:14">
      <c r="A152" s="5">
        <v>150</v>
      </c>
      <c r="B152" s="5" t="s">
        <v>589</v>
      </c>
      <c r="C152" s="5">
        <f>VLOOKUP(B152,[3]Sheet2!A$1:B$100,2,FALSE)</f>
        <v>15</v>
      </c>
      <c r="D152" s="5" t="s">
        <v>15540</v>
      </c>
      <c r="E152" s="5" t="s">
        <v>15541</v>
      </c>
      <c r="F152" s="5" t="s">
        <v>15542</v>
      </c>
      <c r="G152" s="5" t="s">
        <v>1590</v>
      </c>
      <c r="H152" s="5">
        <v>2011</v>
      </c>
      <c r="I152" s="5" t="s">
        <v>535</v>
      </c>
      <c r="J152" s="5" t="s">
        <v>22</v>
      </c>
      <c r="K152" s="5" t="s">
        <v>15543</v>
      </c>
      <c r="L152" s="5">
        <v>10</v>
      </c>
      <c r="M152" s="5" t="s">
        <v>15544</v>
      </c>
      <c r="N152" s="5"/>
    </row>
    <row r="153" spans="1:14">
      <c r="A153" s="5">
        <v>151</v>
      </c>
      <c r="B153" s="5" t="s">
        <v>25</v>
      </c>
      <c r="C153" s="5">
        <f>VLOOKUP(B153,[3]Sheet2!A$1:B$100,2,FALSE)</f>
        <v>16</v>
      </c>
      <c r="D153" s="5" t="s">
        <v>15545</v>
      </c>
      <c r="E153" s="5" t="s">
        <v>15546</v>
      </c>
      <c r="F153" s="5" t="s">
        <v>15547</v>
      </c>
      <c r="G153" s="5" t="s">
        <v>15548</v>
      </c>
      <c r="H153" s="5">
        <v>1992</v>
      </c>
      <c r="I153" s="5" t="s">
        <v>353</v>
      </c>
      <c r="J153" s="5" t="s">
        <v>22</v>
      </c>
      <c r="K153" s="5" t="s">
        <v>15549</v>
      </c>
      <c r="L153" s="5">
        <v>60</v>
      </c>
      <c r="M153" s="5" t="s">
        <v>15546</v>
      </c>
      <c r="N153" s="5" t="s">
        <v>24</v>
      </c>
    </row>
    <row r="154" spans="1:14">
      <c r="A154" s="5">
        <v>152</v>
      </c>
      <c r="B154" s="5" t="s">
        <v>25</v>
      </c>
      <c r="C154" s="5">
        <f>VLOOKUP(B154,[3]Sheet2!A$1:B$100,2,FALSE)</f>
        <v>16</v>
      </c>
      <c r="D154" s="5" t="s">
        <v>15550</v>
      </c>
      <c r="E154" s="5" t="s">
        <v>15551</v>
      </c>
      <c r="F154" s="5" t="s">
        <v>15552</v>
      </c>
      <c r="G154" s="5" t="s">
        <v>11302</v>
      </c>
      <c r="H154" s="5">
        <v>2009</v>
      </c>
      <c r="I154" s="5" t="s">
        <v>535</v>
      </c>
      <c r="J154" s="5" t="s">
        <v>22</v>
      </c>
      <c r="K154" s="5" t="s">
        <v>15553</v>
      </c>
      <c r="L154" s="5">
        <v>45</v>
      </c>
      <c r="M154" s="5" t="s">
        <v>15554</v>
      </c>
      <c r="N154" s="5"/>
    </row>
    <row r="155" spans="1:14">
      <c r="A155" s="5">
        <v>153</v>
      </c>
      <c r="B155" s="5" t="s">
        <v>25</v>
      </c>
      <c r="C155" s="5">
        <f>VLOOKUP(B155,[3]Sheet2!A$1:B$100,2,FALSE)</f>
        <v>16</v>
      </c>
      <c r="D155" s="5" t="s">
        <v>15555</v>
      </c>
      <c r="E155" s="5" t="s">
        <v>15556</v>
      </c>
      <c r="F155" s="5" t="s">
        <v>15557</v>
      </c>
      <c r="G155" s="5"/>
      <c r="H155" s="5"/>
      <c r="I155" s="5"/>
      <c r="J155" s="5" t="s">
        <v>119</v>
      </c>
      <c r="K155" s="5" t="s">
        <v>15558</v>
      </c>
      <c r="L155" s="5">
        <v>375</v>
      </c>
      <c r="M155" s="5" t="s">
        <v>15556</v>
      </c>
      <c r="N155" s="5" t="s">
        <v>4501</v>
      </c>
    </row>
    <row r="156" spans="1:14">
      <c r="A156" s="5">
        <v>154</v>
      </c>
      <c r="B156" s="5" t="s">
        <v>25</v>
      </c>
      <c r="C156" s="5">
        <f>VLOOKUP(B156,[3]Sheet2!A$1:B$100,2,FALSE)</f>
        <v>16</v>
      </c>
      <c r="D156" s="5" t="s">
        <v>15559</v>
      </c>
      <c r="E156" s="5" t="s">
        <v>15560</v>
      </c>
      <c r="F156" s="5" t="s">
        <v>15561</v>
      </c>
      <c r="G156" s="5" t="s">
        <v>15081</v>
      </c>
      <c r="H156" s="5">
        <v>2006</v>
      </c>
      <c r="I156" s="5" t="s">
        <v>3657</v>
      </c>
      <c r="J156" s="5" t="s">
        <v>22</v>
      </c>
      <c r="K156" s="5" t="s">
        <v>15562</v>
      </c>
      <c r="L156" s="5">
        <v>2088</v>
      </c>
      <c r="M156" s="5" t="s">
        <v>15560</v>
      </c>
      <c r="N156" s="5" t="s">
        <v>1717</v>
      </c>
    </row>
    <row r="157" spans="1:14">
      <c r="A157" s="5">
        <v>155</v>
      </c>
      <c r="B157" s="5" t="s">
        <v>25</v>
      </c>
      <c r="C157" s="5">
        <f>VLOOKUP(B157,[3]Sheet2!A$1:B$100,2,FALSE)</f>
        <v>16</v>
      </c>
      <c r="D157" s="5" t="s">
        <v>15563</v>
      </c>
      <c r="E157" s="5" t="s">
        <v>15564</v>
      </c>
      <c r="F157" s="5" t="s">
        <v>15565</v>
      </c>
      <c r="G157" s="5" t="s">
        <v>10646</v>
      </c>
      <c r="H157" s="5">
        <v>2012</v>
      </c>
      <c r="I157" s="5" t="s">
        <v>97</v>
      </c>
      <c r="J157" s="5" t="s">
        <v>22</v>
      </c>
      <c r="K157" s="5" t="s">
        <v>15566</v>
      </c>
      <c r="L157" s="5">
        <v>191</v>
      </c>
      <c r="M157" s="5" t="s">
        <v>15564</v>
      </c>
      <c r="N157" s="5" t="s">
        <v>1717</v>
      </c>
    </row>
    <row r="158" spans="1:14">
      <c r="A158" s="5">
        <v>156</v>
      </c>
      <c r="B158" s="5" t="s">
        <v>25</v>
      </c>
      <c r="C158" s="5">
        <f>VLOOKUP(B158,[3]Sheet2!A$1:B$100,2,FALSE)</f>
        <v>16</v>
      </c>
      <c r="D158" s="5" t="s">
        <v>15567</v>
      </c>
      <c r="E158" s="5" t="s">
        <v>15568</v>
      </c>
      <c r="F158" s="5" t="s">
        <v>15569</v>
      </c>
      <c r="G158" s="5" t="s">
        <v>3089</v>
      </c>
      <c r="H158" s="5">
        <v>2010</v>
      </c>
      <c r="I158" s="5" t="s">
        <v>3090</v>
      </c>
      <c r="J158" s="5" t="s">
        <v>22</v>
      </c>
      <c r="K158" s="5" t="s">
        <v>15570</v>
      </c>
      <c r="L158" s="5">
        <v>825</v>
      </c>
      <c r="M158" s="5" t="s">
        <v>15568</v>
      </c>
      <c r="N158" s="5" t="s">
        <v>1717</v>
      </c>
    </row>
    <row r="159" spans="1:14">
      <c r="A159" s="5">
        <v>157</v>
      </c>
      <c r="B159" s="5" t="s">
        <v>25</v>
      </c>
      <c r="C159" s="5">
        <f>VLOOKUP(B159,[3]Sheet2!A$1:B$100,2,FALSE)</f>
        <v>16</v>
      </c>
      <c r="D159" s="5" t="s">
        <v>15571</v>
      </c>
      <c r="E159" s="5" t="s">
        <v>15572</v>
      </c>
      <c r="F159" s="5" t="s">
        <v>15573</v>
      </c>
      <c r="G159" s="5" t="s">
        <v>9876</v>
      </c>
      <c r="H159" s="5">
        <v>2006</v>
      </c>
      <c r="I159" s="5" t="s">
        <v>551</v>
      </c>
      <c r="J159" s="5" t="s">
        <v>22</v>
      </c>
      <c r="K159" s="5" t="s">
        <v>15574</v>
      </c>
      <c r="L159" s="5">
        <v>101</v>
      </c>
      <c r="M159" s="5" t="s">
        <v>15575</v>
      </c>
      <c r="N159" s="5"/>
    </row>
    <row r="160" spans="1:14">
      <c r="A160" s="5">
        <v>158</v>
      </c>
      <c r="B160" s="5" t="s">
        <v>25</v>
      </c>
      <c r="C160" s="5">
        <f>VLOOKUP(B160,[3]Sheet2!A$1:B$100,2,FALSE)</f>
        <v>16</v>
      </c>
      <c r="D160" s="5" t="s">
        <v>15576</v>
      </c>
      <c r="E160" s="5" t="s">
        <v>15577</v>
      </c>
      <c r="F160" s="5" t="s">
        <v>15578</v>
      </c>
      <c r="G160" s="5" t="s">
        <v>2664</v>
      </c>
      <c r="H160" s="5">
        <v>2007</v>
      </c>
      <c r="I160" s="5" t="s">
        <v>863</v>
      </c>
      <c r="J160" s="5" t="s">
        <v>22</v>
      </c>
      <c r="K160" s="5" t="s">
        <v>15579</v>
      </c>
      <c r="L160" s="5">
        <v>39</v>
      </c>
      <c r="M160" s="5" t="s">
        <v>15580</v>
      </c>
      <c r="N160" s="5"/>
    </row>
    <row r="161" spans="1:14">
      <c r="A161" s="5">
        <v>159</v>
      </c>
      <c r="B161" s="5" t="s">
        <v>25</v>
      </c>
      <c r="C161" s="5">
        <f>VLOOKUP(B161,[3]Sheet2!A$1:B$100,2,FALSE)</f>
        <v>16</v>
      </c>
      <c r="D161" s="5" t="s">
        <v>15581</v>
      </c>
      <c r="E161" s="5" t="s">
        <v>15582</v>
      </c>
      <c r="F161" s="5" t="s">
        <v>15583</v>
      </c>
      <c r="G161" s="5" t="s">
        <v>10190</v>
      </c>
      <c r="H161" s="5">
        <v>2006</v>
      </c>
      <c r="I161" s="5" t="s">
        <v>97</v>
      </c>
      <c r="J161" s="5" t="s">
        <v>22</v>
      </c>
      <c r="K161" s="5" t="s">
        <v>15584</v>
      </c>
      <c r="L161" s="5">
        <v>204</v>
      </c>
      <c r="M161" s="5" t="s">
        <v>15582</v>
      </c>
      <c r="N161" s="5" t="s">
        <v>1717</v>
      </c>
    </row>
    <row r="162" spans="1:14">
      <c r="A162" s="5">
        <v>160</v>
      </c>
      <c r="B162" s="5" t="s">
        <v>25</v>
      </c>
      <c r="C162" s="5">
        <f>VLOOKUP(B162,[3]Sheet2!A$1:B$100,2,FALSE)</f>
        <v>16</v>
      </c>
      <c r="D162" s="5" t="s">
        <v>15585</v>
      </c>
      <c r="E162" s="5" t="s">
        <v>15586</v>
      </c>
      <c r="F162" s="5" t="s">
        <v>15587</v>
      </c>
      <c r="G162" s="5" t="s">
        <v>14997</v>
      </c>
      <c r="H162" s="5">
        <v>2008</v>
      </c>
      <c r="I162" s="5"/>
      <c r="J162" s="5" t="s">
        <v>22</v>
      </c>
      <c r="K162" s="5" t="s">
        <v>15588</v>
      </c>
      <c r="L162" s="5">
        <v>31</v>
      </c>
      <c r="M162" s="5"/>
      <c r="N162" s="5"/>
    </row>
    <row r="163" spans="1:14">
      <c r="A163" s="5">
        <v>161</v>
      </c>
      <c r="B163" s="5" t="s">
        <v>645</v>
      </c>
      <c r="C163" s="5">
        <f>VLOOKUP(B163,[3]Sheet2!A$1:B$100,2,FALSE)</f>
        <v>17</v>
      </c>
      <c r="D163" s="5" t="s">
        <v>15589</v>
      </c>
      <c r="E163" s="5" t="s">
        <v>15590</v>
      </c>
      <c r="F163" s="5" t="s">
        <v>15591</v>
      </c>
      <c r="G163" s="5" t="s">
        <v>15592</v>
      </c>
      <c r="H163" s="5">
        <v>2009</v>
      </c>
      <c r="I163" s="5" t="s">
        <v>378</v>
      </c>
      <c r="J163" s="5" t="s">
        <v>22</v>
      </c>
      <c r="K163" s="5" t="s">
        <v>15593</v>
      </c>
      <c r="L163" s="5">
        <v>14</v>
      </c>
      <c r="M163" s="5" t="s">
        <v>15594</v>
      </c>
      <c r="N163" s="5"/>
    </row>
    <row r="164" spans="1:14">
      <c r="A164" s="5">
        <v>162</v>
      </c>
      <c r="B164" s="5" t="s">
        <v>645</v>
      </c>
      <c r="C164" s="5">
        <f>VLOOKUP(B164,[3]Sheet2!A$1:B$100,2,FALSE)</f>
        <v>17</v>
      </c>
      <c r="D164" s="5" t="s">
        <v>15595</v>
      </c>
      <c r="E164" s="5" t="s">
        <v>15596</v>
      </c>
      <c r="F164" s="5" t="s">
        <v>15597</v>
      </c>
      <c r="G164" s="5" t="s">
        <v>15598</v>
      </c>
      <c r="H164" s="5">
        <v>2013</v>
      </c>
      <c r="I164" s="5"/>
      <c r="J164" s="5" t="s">
        <v>119</v>
      </c>
      <c r="K164" s="5" t="s">
        <v>15599</v>
      </c>
      <c r="L164" s="5">
        <v>3</v>
      </c>
      <c r="M164" s="5"/>
      <c r="N164" s="5"/>
    </row>
    <row r="165" spans="1:14">
      <c r="A165" s="5">
        <v>163</v>
      </c>
      <c r="B165" s="5" t="s">
        <v>645</v>
      </c>
      <c r="C165" s="5">
        <f>VLOOKUP(B165,[3]Sheet2!A$1:B$100,2,FALSE)</f>
        <v>17</v>
      </c>
      <c r="D165" s="5" t="s">
        <v>15600</v>
      </c>
      <c r="E165" s="5" t="s">
        <v>15601</v>
      </c>
      <c r="F165" s="5" t="s">
        <v>15602</v>
      </c>
      <c r="G165" s="5" t="s">
        <v>10646</v>
      </c>
      <c r="H165" s="5">
        <v>2006</v>
      </c>
      <c r="I165" s="5" t="s">
        <v>863</v>
      </c>
      <c r="J165" s="5" t="s">
        <v>22</v>
      </c>
      <c r="K165" s="5" t="s">
        <v>15603</v>
      </c>
      <c r="L165" s="5">
        <v>1258</v>
      </c>
      <c r="M165" s="5" t="s">
        <v>15604</v>
      </c>
      <c r="N165" s="5"/>
    </row>
    <row r="166" spans="1:14">
      <c r="A166" s="5">
        <v>164</v>
      </c>
      <c r="B166" s="5" t="s">
        <v>645</v>
      </c>
      <c r="C166" s="5">
        <f>VLOOKUP(B166,[3]Sheet2!A$1:B$100,2,FALSE)</f>
        <v>17</v>
      </c>
      <c r="D166" s="5" t="s">
        <v>15605</v>
      </c>
      <c r="E166" s="5" t="s">
        <v>15606</v>
      </c>
      <c r="F166" s="5" t="s">
        <v>15607</v>
      </c>
      <c r="G166" s="5"/>
      <c r="H166" s="5"/>
      <c r="I166" s="5"/>
      <c r="J166" s="5" t="s">
        <v>167</v>
      </c>
      <c r="K166" s="5" t="s">
        <v>15608</v>
      </c>
      <c r="L166" s="5">
        <v>8</v>
      </c>
      <c r="M166" s="5"/>
      <c r="N166" s="5"/>
    </row>
    <row r="167" spans="1:14">
      <c r="A167" s="5">
        <v>165</v>
      </c>
      <c r="B167" s="5" t="s">
        <v>645</v>
      </c>
      <c r="C167" s="5">
        <f>VLOOKUP(B167,[3]Sheet2!A$1:B$100,2,FALSE)</f>
        <v>17</v>
      </c>
      <c r="D167" s="5" t="s">
        <v>15609</v>
      </c>
      <c r="E167" s="5" t="s">
        <v>15610</v>
      </c>
      <c r="F167" s="5" t="s">
        <v>15022</v>
      </c>
      <c r="G167" s="5" t="s">
        <v>20</v>
      </c>
      <c r="H167" s="5">
        <v>2007</v>
      </c>
      <c r="I167" s="5"/>
      <c r="J167" s="5" t="s">
        <v>22</v>
      </c>
      <c r="K167" s="5" t="s">
        <v>15611</v>
      </c>
      <c r="L167" s="5">
        <v>176</v>
      </c>
      <c r="M167" s="5" t="s">
        <v>15612</v>
      </c>
      <c r="N167" s="5"/>
    </row>
    <row r="168" spans="1:14">
      <c r="A168" s="5">
        <v>166</v>
      </c>
      <c r="B168" s="5" t="s">
        <v>645</v>
      </c>
      <c r="C168" s="5">
        <f>VLOOKUP(B168,[3]Sheet2!A$1:B$100,2,FALSE)</f>
        <v>17</v>
      </c>
      <c r="D168" s="5" t="s">
        <v>15613</v>
      </c>
      <c r="E168" s="5" t="s">
        <v>15614</v>
      </c>
      <c r="F168" s="5" t="s">
        <v>15161</v>
      </c>
      <c r="G168" s="5" t="s">
        <v>15615</v>
      </c>
      <c r="H168" s="5">
        <v>2008</v>
      </c>
      <c r="I168" s="5" t="s">
        <v>7647</v>
      </c>
      <c r="J168" s="5" t="s">
        <v>22</v>
      </c>
      <c r="K168" s="5" t="s">
        <v>15616</v>
      </c>
      <c r="L168" s="5">
        <v>250</v>
      </c>
      <c r="M168" s="5" t="s">
        <v>15617</v>
      </c>
      <c r="N168" s="5"/>
    </row>
    <row r="169" spans="1:14">
      <c r="A169" s="5">
        <v>167</v>
      </c>
      <c r="B169" s="5" t="s">
        <v>645</v>
      </c>
      <c r="C169" s="5">
        <f>VLOOKUP(B169,[3]Sheet2!A$1:B$100,2,FALSE)</f>
        <v>17</v>
      </c>
      <c r="D169" s="5" t="s">
        <v>15618</v>
      </c>
      <c r="E169" s="5" t="s">
        <v>15619</v>
      </c>
      <c r="F169" s="5" t="s">
        <v>15620</v>
      </c>
      <c r="G169" s="5" t="s">
        <v>1383</v>
      </c>
      <c r="H169" s="5">
        <v>2007</v>
      </c>
      <c r="I169" s="5" t="s">
        <v>97</v>
      </c>
      <c r="J169" s="5" t="s">
        <v>22</v>
      </c>
      <c r="K169" s="5" t="s">
        <v>15621</v>
      </c>
      <c r="L169" s="5">
        <v>142</v>
      </c>
      <c r="M169" s="5" t="s">
        <v>15619</v>
      </c>
      <c r="N169" s="5" t="s">
        <v>1717</v>
      </c>
    </row>
    <row r="170" spans="1:14">
      <c r="A170" s="5">
        <v>168</v>
      </c>
      <c r="B170" s="5" t="s">
        <v>645</v>
      </c>
      <c r="C170" s="5">
        <f>VLOOKUP(B170,[3]Sheet2!A$1:B$100,2,FALSE)</f>
        <v>17</v>
      </c>
      <c r="D170" s="5" t="s">
        <v>15622</v>
      </c>
      <c r="E170" s="5"/>
      <c r="F170" s="5" t="s">
        <v>15623</v>
      </c>
      <c r="G170" s="5" t="s">
        <v>15624</v>
      </c>
      <c r="H170" s="5"/>
      <c r="I170" s="5"/>
      <c r="J170" s="5" t="s">
        <v>4644</v>
      </c>
      <c r="K170" s="5"/>
      <c r="L170" s="5">
        <v>36</v>
      </c>
      <c r="M170" s="5"/>
      <c r="N170" s="5" t="s">
        <v>34</v>
      </c>
    </row>
    <row r="171" spans="1:14">
      <c r="A171" s="5">
        <v>169</v>
      </c>
      <c r="B171" s="5" t="s">
        <v>645</v>
      </c>
      <c r="C171" s="5">
        <f>VLOOKUP(B171,[3]Sheet2!A$1:B$100,2,FALSE)</f>
        <v>17</v>
      </c>
      <c r="D171" s="5" t="s">
        <v>15625</v>
      </c>
      <c r="E171" s="5" t="s">
        <v>15626</v>
      </c>
      <c r="F171" s="5" t="s">
        <v>15627</v>
      </c>
      <c r="G171" s="5" t="s">
        <v>15628</v>
      </c>
      <c r="H171" s="5">
        <v>2006</v>
      </c>
      <c r="I171" s="5" t="s">
        <v>15055</v>
      </c>
      <c r="J171" s="5" t="s">
        <v>22</v>
      </c>
      <c r="K171" s="5" t="s">
        <v>15629</v>
      </c>
      <c r="L171" s="5">
        <v>29</v>
      </c>
      <c r="M171" s="5" t="s">
        <v>15626</v>
      </c>
      <c r="N171" s="5" t="s">
        <v>24</v>
      </c>
    </row>
    <row r="172" spans="1:14">
      <c r="A172" s="5">
        <v>170</v>
      </c>
      <c r="B172" s="5" t="s">
        <v>645</v>
      </c>
      <c r="C172" s="5">
        <f>VLOOKUP(B172,[3]Sheet2!A$1:B$100,2,FALSE)</f>
        <v>17</v>
      </c>
      <c r="D172" s="5" t="s">
        <v>15630</v>
      </c>
      <c r="E172" s="5"/>
      <c r="F172" s="5" t="s">
        <v>15631</v>
      </c>
      <c r="G172" s="5" t="s">
        <v>15632</v>
      </c>
      <c r="H172" s="5"/>
      <c r="I172" s="5"/>
      <c r="J172" s="5" t="s">
        <v>102</v>
      </c>
      <c r="K172" s="5"/>
      <c r="L172" s="5">
        <v>13</v>
      </c>
      <c r="M172" s="5"/>
      <c r="N172" s="5" t="s">
        <v>34</v>
      </c>
    </row>
    <row r="173" spans="1:14">
      <c r="A173" s="5">
        <v>171</v>
      </c>
      <c r="B173" s="5" t="s">
        <v>596</v>
      </c>
      <c r="C173" s="5">
        <f>VLOOKUP(B173,[3]Sheet2!A$1:B$100,2,FALSE)</f>
        <v>18</v>
      </c>
      <c r="D173" s="5" t="s">
        <v>15633</v>
      </c>
      <c r="E173" s="5" t="s">
        <v>15634</v>
      </c>
      <c r="F173" s="5" t="s">
        <v>15635</v>
      </c>
      <c r="G173" s="5" t="s">
        <v>15636</v>
      </c>
      <c r="H173" s="5">
        <v>2006</v>
      </c>
      <c r="I173" s="5" t="s">
        <v>863</v>
      </c>
      <c r="J173" s="5" t="s">
        <v>22</v>
      </c>
      <c r="K173" s="5" t="s">
        <v>15637</v>
      </c>
      <c r="L173" s="5">
        <v>12</v>
      </c>
      <c r="M173" s="5" t="s">
        <v>15638</v>
      </c>
      <c r="N173" s="5"/>
    </row>
    <row r="174" spans="1:14">
      <c r="A174" s="5">
        <v>172</v>
      </c>
      <c r="B174" s="5" t="s">
        <v>596</v>
      </c>
      <c r="C174" s="5">
        <f>VLOOKUP(B174,[3]Sheet2!A$1:B$100,2,FALSE)</f>
        <v>18</v>
      </c>
      <c r="D174" s="5" t="s">
        <v>15639</v>
      </c>
      <c r="E174" s="5"/>
      <c r="F174" s="5" t="s">
        <v>14945</v>
      </c>
      <c r="G174" s="5" t="s">
        <v>15640</v>
      </c>
      <c r="H174" s="5">
        <v>1998</v>
      </c>
      <c r="I174" s="5"/>
      <c r="J174" s="5" t="s">
        <v>167</v>
      </c>
      <c r="K174" s="5"/>
      <c r="L174" s="5">
        <v>9</v>
      </c>
      <c r="M174" s="5"/>
      <c r="N174" s="5" t="s">
        <v>34</v>
      </c>
    </row>
    <row r="175" spans="1:14">
      <c r="A175" s="5">
        <v>173</v>
      </c>
      <c r="B175" s="5" t="s">
        <v>596</v>
      </c>
      <c r="C175" s="5">
        <f>VLOOKUP(B175,[3]Sheet2!A$1:B$100,2,FALSE)</f>
        <v>18</v>
      </c>
      <c r="D175" s="5" t="s">
        <v>15641</v>
      </c>
      <c r="E175" s="5" t="s">
        <v>15642</v>
      </c>
      <c r="F175" s="5" t="s">
        <v>15643</v>
      </c>
      <c r="G175" s="5" t="s">
        <v>15644</v>
      </c>
      <c r="H175" s="5">
        <v>2009</v>
      </c>
      <c r="I175" s="5" t="s">
        <v>863</v>
      </c>
      <c r="J175" s="5" t="s">
        <v>22</v>
      </c>
      <c r="K175" s="5" t="s">
        <v>15645</v>
      </c>
      <c r="L175" s="5">
        <v>11</v>
      </c>
      <c r="M175" s="5" t="s">
        <v>15646</v>
      </c>
      <c r="N175" s="5"/>
    </row>
    <row r="176" spans="1:14">
      <c r="A176" s="5">
        <v>174</v>
      </c>
      <c r="B176" s="5" t="s">
        <v>596</v>
      </c>
      <c r="C176" s="5">
        <f>VLOOKUP(B176,[3]Sheet2!A$1:B$100,2,FALSE)</f>
        <v>18</v>
      </c>
      <c r="D176" s="5" t="s">
        <v>15647</v>
      </c>
      <c r="E176" s="5" t="s">
        <v>15648</v>
      </c>
      <c r="F176" s="5" t="s">
        <v>15649</v>
      </c>
      <c r="G176" s="5" t="s">
        <v>7535</v>
      </c>
      <c r="H176" s="5">
        <v>2000</v>
      </c>
      <c r="I176" s="5" t="s">
        <v>304</v>
      </c>
      <c r="J176" s="5" t="s">
        <v>22</v>
      </c>
      <c r="K176" s="5" t="s">
        <v>15650</v>
      </c>
      <c r="L176" s="5">
        <v>48</v>
      </c>
      <c r="M176" s="5" t="s">
        <v>15648</v>
      </c>
      <c r="N176" s="5" t="s">
        <v>24</v>
      </c>
    </row>
    <row r="177" spans="1:14">
      <c r="A177" s="5">
        <v>175</v>
      </c>
      <c r="B177" s="5" t="s">
        <v>596</v>
      </c>
      <c r="C177" s="5">
        <f>VLOOKUP(B177,[3]Sheet2!A$1:B$100,2,FALSE)</f>
        <v>18</v>
      </c>
      <c r="D177" s="5" t="s">
        <v>15651</v>
      </c>
      <c r="E177" s="5" t="s">
        <v>15652</v>
      </c>
      <c r="F177" s="5" t="s">
        <v>15653</v>
      </c>
      <c r="G177" s="5" t="s">
        <v>5790</v>
      </c>
      <c r="H177" s="5">
        <v>2010</v>
      </c>
      <c r="I177" s="5" t="s">
        <v>97</v>
      </c>
      <c r="J177" s="5" t="s">
        <v>22</v>
      </c>
      <c r="K177" s="5" t="s">
        <v>15654</v>
      </c>
      <c r="L177" s="5">
        <v>62</v>
      </c>
      <c r="M177" s="5" t="s">
        <v>15652</v>
      </c>
      <c r="N177" s="5" t="s">
        <v>1717</v>
      </c>
    </row>
    <row r="178" spans="1:14">
      <c r="A178" s="5">
        <v>176</v>
      </c>
      <c r="B178" s="5" t="s">
        <v>596</v>
      </c>
      <c r="C178" s="5">
        <f>VLOOKUP(B178,[3]Sheet2!A$1:B$100,2,FALSE)</f>
        <v>18</v>
      </c>
      <c r="D178" s="5" t="s">
        <v>15655</v>
      </c>
      <c r="E178" s="5" t="s">
        <v>15656</v>
      </c>
      <c r="F178" s="5" t="s">
        <v>15657</v>
      </c>
      <c r="G178" s="5" t="s">
        <v>20</v>
      </c>
      <c r="H178" s="5">
        <v>2001</v>
      </c>
      <c r="I178" s="5"/>
      <c r="J178" s="5" t="s">
        <v>22</v>
      </c>
      <c r="K178" s="5" t="s">
        <v>15658</v>
      </c>
      <c r="L178" s="5">
        <v>292</v>
      </c>
      <c r="M178" s="5" t="s">
        <v>15659</v>
      </c>
      <c r="N178" s="5"/>
    </row>
    <row r="179" spans="1:14">
      <c r="A179" s="5">
        <v>177</v>
      </c>
      <c r="B179" s="5" t="s">
        <v>596</v>
      </c>
      <c r="C179" s="5">
        <f>VLOOKUP(B179,[3]Sheet2!A$1:B$100,2,FALSE)</f>
        <v>18</v>
      </c>
      <c r="D179" s="5" t="s">
        <v>15660</v>
      </c>
      <c r="E179" s="5" t="s">
        <v>15661</v>
      </c>
      <c r="F179" s="5" t="s">
        <v>15662</v>
      </c>
      <c r="G179" s="5" t="s">
        <v>10328</v>
      </c>
      <c r="H179" s="5">
        <v>1999</v>
      </c>
      <c r="I179" s="5" t="s">
        <v>535</v>
      </c>
      <c r="J179" s="5" t="s">
        <v>22</v>
      </c>
      <c r="K179" s="5" t="s">
        <v>15663</v>
      </c>
      <c r="L179" s="5">
        <v>199</v>
      </c>
      <c r="M179" s="5" t="s">
        <v>15664</v>
      </c>
      <c r="N179" s="5"/>
    </row>
    <row r="180" spans="1:14">
      <c r="A180" s="5">
        <v>178</v>
      </c>
      <c r="B180" s="5" t="s">
        <v>596</v>
      </c>
      <c r="C180" s="5">
        <f>VLOOKUP(B180,[3]Sheet2!A$1:B$100,2,FALSE)</f>
        <v>18</v>
      </c>
      <c r="D180" s="5" t="s">
        <v>15665</v>
      </c>
      <c r="E180" s="5"/>
      <c r="F180" s="5" t="s">
        <v>15666</v>
      </c>
      <c r="G180" s="5" t="s">
        <v>15667</v>
      </c>
      <c r="H180" s="5"/>
      <c r="I180" s="5"/>
      <c r="J180" s="5" t="s">
        <v>167</v>
      </c>
      <c r="K180" s="5"/>
      <c r="L180" s="5">
        <v>12</v>
      </c>
      <c r="M180" s="5"/>
      <c r="N180" s="5" t="s">
        <v>34</v>
      </c>
    </row>
    <row r="181" spans="1:14">
      <c r="A181" s="5">
        <v>179</v>
      </c>
      <c r="B181" s="5" t="s">
        <v>596</v>
      </c>
      <c r="C181" s="5">
        <f>VLOOKUP(B181,[3]Sheet2!A$1:B$100,2,FALSE)</f>
        <v>18</v>
      </c>
      <c r="D181" s="5" t="s">
        <v>15668</v>
      </c>
      <c r="E181" s="5" t="s">
        <v>15669</v>
      </c>
      <c r="F181" s="5" t="s">
        <v>15670</v>
      </c>
      <c r="G181" s="5" t="s">
        <v>3503</v>
      </c>
      <c r="H181" s="5">
        <v>2011</v>
      </c>
      <c r="I181" s="5" t="s">
        <v>212</v>
      </c>
      <c r="J181" s="5" t="s">
        <v>22</v>
      </c>
      <c r="K181" s="5" t="s">
        <v>15671</v>
      </c>
      <c r="L181" s="5">
        <v>61</v>
      </c>
      <c r="M181" s="5" t="s">
        <v>15672</v>
      </c>
      <c r="N181" s="5"/>
    </row>
    <row r="182" spans="1:14">
      <c r="A182" s="5">
        <v>180</v>
      </c>
      <c r="B182" s="5" t="s">
        <v>596</v>
      </c>
      <c r="C182" s="5">
        <f>VLOOKUP(B182,[3]Sheet2!A$1:B$100,2,FALSE)</f>
        <v>18</v>
      </c>
      <c r="D182" s="5" t="s">
        <v>15673</v>
      </c>
      <c r="E182" s="5" t="s">
        <v>15674</v>
      </c>
      <c r="F182" s="5" t="s">
        <v>4965</v>
      </c>
      <c r="G182" s="5"/>
      <c r="H182" s="5"/>
      <c r="I182" s="5"/>
      <c r="J182" s="5" t="s">
        <v>167</v>
      </c>
      <c r="K182" s="5" t="s">
        <v>15675</v>
      </c>
      <c r="L182" s="5">
        <v>43</v>
      </c>
      <c r="M182" s="5" t="s">
        <v>15676</v>
      </c>
      <c r="N182" s="5"/>
    </row>
    <row r="183" spans="1:14">
      <c r="A183" s="5">
        <v>181</v>
      </c>
      <c r="B183" s="5" t="s">
        <v>1660</v>
      </c>
      <c r="C183" s="5">
        <f>VLOOKUP(B183,[3]Sheet2!A$1:B$100,2,FALSE)</f>
        <v>19</v>
      </c>
      <c r="D183" s="5" t="s">
        <v>15677</v>
      </c>
      <c r="E183" s="5" t="s">
        <v>15678</v>
      </c>
      <c r="F183" s="5" t="s">
        <v>15679</v>
      </c>
      <c r="G183" s="5" t="s">
        <v>1304</v>
      </c>
      <c r="H183" s="5">
        <v>2006</v>
      </c>
      <c r="I183" s="5" t="s">
        <v>15680</v>
      </c>
      <c r="J183" s="5" t="s">
        <v>22</v>
      </c>
      <c r="K183" s="5" t="s">
        <v>15681</v>
      </c>
      <c r="L183" s="5">
        <v>40</v>
      </c>
      <c r="M183" s="5" t="s">
        <v>15678</v>
      </c>
      <c r="N183" s="5" t="s">
        <v>24</v>
      </c>
    </row>
    <row r="184" spans="1:14">
      <c r="A184" s="5">
        <v>182</v>
      </c>
      <c r="B184" s="5" t="s">
        <v>1660</v>
      </c>
      <c r="C184" s="5">
        <f>VLOOKUP(B184,[3]Sheet2!A$1:B$100,2,FALSE)</f>
        <v>19</v>
      </c>
      <c r="D184" s="5" t="s">
        <v>15682</v>
      </c>
      <c r="E184" s="5" t="s">
        <v>15683</v>
      </c>
      <c r="F184" s="5" t="s">
        <v>15684</v>
      </c>
      <c r="G184" s="5" t="s">
        <v>15685</v>
      </c>
      <c r="H184" s="5">
        <v>2009</v>
      </c>
      <c r="I184" s="5" t="s">
        <v>97</v>
      </c>
      <c r="J184" s="5" t="s">
        <v>22</v>
      </c>
      <c r="K184" s="5" t="s">
        <v>15686</v>
      </c>
      <c r="L184" s="5">
        <v>11</v>
      </c>
      <c r="M184" s="5" t="s">
        <v>15683</v>
      </c>
      <c r="N184" s="5" t="s">
        <v>1717</v>
      </c>
    </row>
    <row r="185" spans="1:14">
      <c r="A185" s="5">
        <v>183</v>
      </c>
      <c r="B185" s="5" t="s">
        <v>1660</v>
      </c>
      <c r="C185" s="5">
        <f>VLOOKUP(B185,[3]Sheet2!A$1:B$100,2,FALSE)</f>
        <v>19</v>
      </c>
      <c r="D185" s="5" t="s">
        <v>15687</v>
      </c>
      <c r="E185" s="5" t="s">
        <v>15688</v>
      </c>
      <c r="F185" s="5" t="s">
        <v>15689</v>
      </c>
      <c r="G185" s="5" t="s">
        <v>15690</v>
      </c>
      <c r="H185" s="5">
        <v>2002</v>
      </c>
      <c r="I185" s="5"/>
      <c r="J185" s="5" t="s">
        <v>22</v>
      </c>
      <c r="K185" s="5" t="s">
        <v>15691</v>
      </c>
      <c r="L185" s="5">
        <v>518</v>
      </c>
      <c r="M185" s="5" t="s">
        <v>15692</v>
      </c>
      <c r="N185" s="5"/>
    </row>
    <row r="186" spans="1:14">
      <c r="A186" s="5">
        <v>184</v>
      </c>
      <c r="B186" s="5" t="s">
        <v>1660</v>
      </c>
      <c r="C186" s="5">
        <f>VLOOKUP(B186,[3]Sheet2!A$1:B$100,2,FALSE)</f>
        <v>19</v>
      </c>
      <c r="D186" s="5" t="s">
        <v>15693</v>
      </c>
      <c r="E186" s="5" t="s">
        <v>15694</v>
      </c>
      <c r="F186" s="5" t="s">
        <v>15695</v>
      </c>
      <c r="G186" s="5" t="s">
        <v>1304</v>
      </c>
      <c r="H186" s="5">
        <v>2005</v>
      </c>
      <c r="I186" s="5" t="s">
        <v>863</v>
      </c>
      <c r="J186" s="5" t="s">
        <v>22</v>
      </c>
      <c r="K186" s="5" t="s">
        <v>15696</v>
      </c>
      <c r="L186" s="5">
        <v>97</v>
      </c>
      <c r="M186" s="5" t="s">
        <v>15697</v>
      </c>
      <c r="N186" s="5"/>
    </row>
    <row r="187" spans="1:14">
      <c r="A187" s="5">
        <v>185</v>
      </c>
      <c r="B187" s="5" t="s">
        <v>1660</v>
      </c>
      <c r="C187" s="5">
        <f>VLOOKUP(B187,[3]Sheet2!A$1:B$100,2,FALSE)</f>
        <v>19</v>
      </c>
      <c r="D187" s="5" t="s">
        <v>15698</v>
      </c>
      <c r="E187" s="5" t="s">
        <v>15699</v>
      </c>
      <c r="F187" s="5" t="s">
        <v>15700</v>
      </c>
      <c r="G187" s="5" t="s">
        <v>15701</v>
      </c>
      <c r="H187" s="5">
        <v>2011</v>
      </c>
      <c r="I187" s="5" t="s">
        <v>535</v>
      </c>
      <c r="J187" s="5" t="s">
        <v>22</v>
      </c>
      <c r="K187" s="5" t="s">
        <v>15702</v>
      </c>
      <c r="L187" s="5">
        <v>11</v>
      </c>
      <c r="M187" s="5" t="s">
        <v>15703</v>
      </c>
      <c r="N187" s="5"/>
    </row>
    <row r="188" spans="1:14">
      <c r="A188" s="5">
        <v>186</v>
      </c>
      <c r="B188" s="5" t="s">
        <v>1660</v>
      </c>
      <c r="C188" s="5">
        <f>VLOOKUP(B188,[3]Sheet2!A$1:B$100,2,FALSE)</f>
        <v>19</v>
      </c>
      <c r="D188" s="5" t="s">
        <v>15704</v>
      </c>
      <c r="E188" s="5"/>
      <c r="F188" s="5" t="s">
        <v>15705</v>
      </c>
      <c r="G188" s="5"/>
      <c r="H188" s="5"/>
      <c r="I188" s="5" t="s">
        <v>15706</v>
      </c>
      <c r="J188" s="5" t="s">
        <v>167</v>
      </c>
      <c r="K188" s="5"/>
      <c r="L188" s="5">
        <v>2</v>
      </c>
      <c r="M188" s="5"/>
      <c r="N188" s="5" t="s">
        <v>34</v>
      </c>
    </row>
    <row r="189" spans="1:14">
      <c r="A189" s="5">
        <v>187</v>
      </c>
      <c r="B189" s="5" t="s">
        <v>1660</v>
      </c>
      <c r="C189" s="5">
        <f>VLOOKUP(B189,[3]Sheet2!A$1:B$100,2,FALSE)</f>
        <v>19</v>
      </c>
      <c r="D189" s="5" t="s">
        <v>15707</v>
      </c>
      <c r="E189" s="5"/>
      <c r="F189" s="5" t="s">
        <v>15708</v>
      </c>
      <c r="G189" s="5" t="s">
        <v>15709</v>
      </c>
      <c r="H189" s="5"/>
      <c r="I189" s="5"/>
      <c r="J189" s="5" t="s">
        <v>167</v>
      </c>
      <c r="K189" s="5"/>
      <c r="L189" s="5">
        <v>11</v>
      </c>
      <c r="M189" s="5"/>
      <c r="N189" s="5" t="s">
        <v>34</v>
      </c>
    </row>
    <row r="190" spans="1:14">
      <c r="A190" s="5">
        <v>188</v>
      </c>
      <c r="B190" s="5" t="s">
        <v>1660</v>
      </c>
      <c r="C190" s="5">
        <f>VLOOKUP(B190,[3]Sheet2!A$1:B$100,2,FALSE)</f>
        <v>19</v>
      </c>
      <c r="D190" s="5" t="s">
        <v>15710</v>
      </c>
      <c r="E190" s="5" t="s">
        <v>15711</v>
      </c>
      <c r="F190" s="5" t="s">
        <v>15712</v>
      </c>
      <c r="G190" s="5" t="s">
        <v>15713</v>
      </c>
      <c r="H190" s="5">
        <v>2008</v>
      </c>
      <c r="I190" s="5" t="s">
        <v>535</v>
      </c>
      <c r="J190" s="5" t="s">
        <v>22</v>
      </c>
      <c r="K190" s="5" t="s">
        <v>15714</v>
      </c>
      <c r="L190" s="5">
        <v>12</v>
      </c>
      <c r="M190" s="5" t="s">
        <v>15715</v>
      </c>
      <c r="N190" s="5"/>
    </row>
    <row r="191" spans="1:14">
      <c r="A191" s="5">
        <v>189</v>
      </c>
      <c r="B191" s="5" t="s">
        <v>1660</v>
      </c>
      <c r="C191" s="5">
        <f>VLOOKUP(B191,[3]Sheet2!A$1:B$100,2,FALSE)</f>
        <v>19</v>
      </c>
      <c r="D191" s="5" t="s">
        <v>15716</v>
      </c>
      <c r="E191" s="5" t="s">
        <v>15717</v>
      </c>
      <c r="F191" s="5" t="s">
        <v>15718</v>
      </c>
      <c r="G191" s="5" t="s">
        <v>15719</v>
      </c>
      <c r="H191" s="5">
        <v>2012</v>
      </c>
      <c r="I191" s="5"/>
      <c r="J191" s="5" t="s">
        <v>22</v>
      </c>
      <c r="K191" s="5" t="s">
        <v>15720</v>
      </c>
      <c r="L191" s="5">
        <v>35</v>
      </c>
      <c r="M191" s="5" t="s">
        <v>15717</v>
      </c>
      <c r="N191" s="5" t="s">
        <v>1717</v>
      </c>
    </row>
    <row r="192" spans="1:14">
      <c r="A192" s="5">
        <v>190</v>
      </c>
      <c r="B192" s="5" t="s">
        <v>1660</v>
      </c>
      <c r="C192" s="5">
        <f>VLOOKUP(B192,[3]Sheet2!A$1:B$100,2,FALSE)</f>
        <v>19</v>
      </c>
      <c r="D192" s="5" t="s">
        <v>15721</v>
      </c>
      <c r="E192" s="5" t="s">
        <v>15722</v>
      </c>
      <c r="F192" s="5" t="s">
        <v>15723</v>
      </c>
      <c r="G192" s="5" t="s">
        <v>15724</v>
      </c>
      <c r="H192" s="5">
        <v>2010</v>
      </c>
      <c r="I192" s="5" t="s">
        <v>535</v>
      </c>
      <c r="J192" s="5" t="s">
        <v>22</v>
      </c>
      <c r="K192" s="5" t="s">
        <v>15725</v>
      </c>
      <c r="L192" s="5">
        <v>11</v>
      </c>
      <c r="M192" s="5" t="s">
        <v>15726</v>
      </c>
      <c r="N192" s="5"/>
    </row>
    <row r="193" spans="1:14">
      <c r="A193" s="5">
        <v>191</v>
      </c>
      <c r="B193" s="5" t="s">
        <v>4708</v>
      </c>
      <c r="C193" s="5">
        <f>VLOOKUP(B193,[3]Sheet2!A$1:B$100,2,FALSE)</f>
        <v>20</v>
      </c>
      <c r="D193" s="5" t="s">
        <v>15727</v>
      </c>
      <c r="E193" s="5" t="s">
        <v>15728</v>
      </c>
      <c r="F193" s="5" t="s">
        <v>15729</v>
      </c>
      <c r="G193" s="5" t="s">
        <v>7500</v>
      </c>
      <c r="H193" s="5">
        <v>2007</v>
      </c>
      <c r="I193" s="5"/>
      <c r="J193" s="5" t="s">
        <v>22</v>
      </c>
      <c r="K193" s="5" t="s">
        <v>15730</v>
      </c>
      <c r="L193" s="5">
        <v>21</v>
      </c>
      <c r="M193" s="5" t="s">
        <v>15731</v>
      </c>
      <c r="N193" s="5"/>
    </row>
    <row r="194" spans="1:14">
      <c r="A194" s="5">
        <v>192</v>
      </c>
      <c r="B194" s="5" t="s">
        <v>4708</v>
      </c>
      <c r="C194" s="5">
        <f>VLOOKUP(B194,[3]Sheet2!A$1:B$100,2,FALSE)</f>
        <v>20</v>
      </c>
      <c r="D194" s="5" t="s">
        <v>15732</v>
      </c>
      <c r="E194" s="5" t="s">
        <v>15733</v>
      </c>
      <c r="F194" s="5" t="s">
        <v>15734</v>
      </c>
      <c r="G194" s="5" t="s">
        <v>15735</v>
      </c>
      <c r="H194" s="5">
        <v>2011</v>
      </c>
      <c r="I194" s="5" t="s">
        <v>97</v>
      </c>
      <c r="J194" s="5" t="s">
        <v>22</v>
      </c>
      <c r="K194" s="5" t="s">
        <v>15736</v>
      </c>
      <c r="L194" s="5">
        <v>12</v>
      </c>
      <c r="M194" s="5" t="s">
        <v>15733</v>
      </c>
      <c r="N194" s="5" t="s">
        <v>1717</v>
      </c>
    </row>
    <row r="195" spans="1:14">
      <c r="A195" s="5">
        <v>193</v>
      </c>
      <c r="B195" s="5" t="s">
        <v>4708</v>
      </c>
      <c r="C195" s="5">
        <f>VLOOKUP(B195,[3]Sheet2!A$1:B$100,2,FALSE)</f>
        <v>20</v>
      </c>
      <c r="D195" s="5" t="s">
        <v>15737</v>
      </c>
      <c r="E195" s="5"/>
      <c r="F195" s="5" t="s">
        <v>15738</v>
      </c>
      <c r="G195" s="5" t="s">
        <v>15739</v>
      </c>
      <c r="H195" s="5"/>
      <c r="I195" s="5"/>
      <c r="J195" s="5" t="s">
        <v>167</v>
      </c>
      <c r="K195" s="5"/>
      <c r="L195" s="5">
        <v>11</v>
      </c>
      <c r="M195" s="5"/>
      <c r="N195" s="5" t="s">
        <v>34</v>
      </c>
    </row>
    <row r="196" spans="1:14">
      <c r="A196" s="5">
        <v>194</v>
      </c>
      <c r="B196" s="5" t="s">
        <v>4708</v>
      </c>
      <c r="C196" s="5">
        <f>VLOOKUP(B196,[3]Sheet2!A$1:B$100,2,FALSE)</f>
        <v>20</v>
      </c>
      <c r="D196" s="5" t="s">
        <v>15740</v>
      </c>
      <c r="E196" s="5" t="s">
        <v>15741</v>
      </c>
      <c r="F196" s="5" t="s">
        <v>15742</v>
      </c>
      <c r="G196" s="5" t="s">
        <v>1418</v>
      </c>
      <c r="H196" s="5">
        <v>2008</v>
      </c>
      <c r="I196" s="5" t="s">
        <v>97</v>
      </c>
      <c r="J196" s="5" t="s">
        <v>22</v>
      </c>
      <c r="K196" s="5" t="s">
        <v>15743</v>
      </c>
      <c r="L196" s="5">
        <v>183</v>
      </c>
      <c r="M196" s="5" t="s">
        <v>15741</v>
      </c>
      <c r="N196" s="5" t="s">
        <v>1717</v>
      </c>
    </row>
    <row r="197" spans="1:14">
      <c r="A197" s="5">
        <v>195</v>
      </c>
      <c r="B197" s="5" t="s">
        <v>4708</v>
      </c>
      <c r="C197" s="5">
        <f>VLOOKUP(B197,[3]Sheet2!A$1:B$100,2,FALSE)</f>
        <v>20</v>
      </c>
      <c r="D197" s="5" t="s">
        <v>15744</v>
      </c>
      <c r="E197" s="5" t="s">
        <v>15745</v>
      </c>
      <c r="F197" s="5" t="s">
        <v>15746</v>
      </c>
      <c r="G197" s="5" t="s">
        <v>15747</v>
      </c>
      <c r="H197" s="5">
        <v>2009</v>
      </c>
      <c r="I197" s="5" t="s">
        <v>12949</v>
      </c>
      <c r="J197" s="5" t="s">
        <v>167</v>
      </c>
      <c r="K197" s="5" t="s">
        <v>15748</v>
      </c>
      <c r="L197" s="5">
        <v>7</v>
      </c>
      <c r="M197" s="5"/>
      <c r="N197" s="5"/>
    </row>
    <row r="198" spans="1:14">
      <c r="A198" s="5">
        <v>196</v>
      </c>
      <c r="B198" s="5" t="s">
        <v>4708</v>
      </c>
      <c r="C198" s="5">
        <f>VLOOKUP(B198,[3]Sheet2!A$1:B$100,2,FALSE)</f>
        <v>20</v>
      </c>
      <c r="D198" s="5" t="s">
        <v>15749</v>
      </c>
      <c r="E198" s="5" t="s">
        <v>15750</v>
      </c>
      <c r="F198" s="5" t="s">
        <v>15751</v>
      </c>
      <c r="G198" s="5" t="s">
        <v>15752</v>
      </c>
      <c r="H198" s="5">
        <v>2004</v>
      </c>
      <c r="I198" s="5" t="s">
        <v>97</v>
      </c>
      <c r="J198" s="5" t="s">
        <v>22</v>
      </c>
      <c r="K198" s="5" t="s">
        <v>15753</v>
      </c>
      <c r="L198" s="5">
        <v>166</v>
      </c>
      <c r="M198" s="5" t="s">
        <v>15750</v>
      </c>
      <c r="N198" s="5" t="s">
        <v>1717</v>
      </c>
    </row>
    <row r="199" spans="1:14">
      <c r="A199" s="5">
        <v>197</v>
      </c>
      <c r="B199" s="5" t="s">
        <v>4708</v>
      </c>
      <c r="C199" s="5">
        <f>VLOOKUP(B199,[3]Sheet2!A$1:B$100,2,FALSE)</f>
        <v>20</v>
      </c>
      <c r="D199" s="5" t="s">
        <v>15754</v>
      </c>
      <c r="E199" s="5" t="s">
        <v>15755</v>
      </c>
      <c r="F199" s="5" t="s">
        <v>15756</v>
      </c>
      <c r="G199" s="5" t="s">
        <v>10190</v>
      </c>
      <c r="H199" s="5">
        <v>2003</v>
      </c>
      <c r="I199" s="5" t="s">
        <v>97</v>
      </c>
      <c r="J199" s="5" t="s">
        <v>22</v>
      </c>
      <c r="K199" s="5" t="s">
        <v>15757</v>
      </c>
      <c r="L199" s="5">
        <v>172</v>
      </c>
      <c r="M199" s="5" t="s">
        <v>15755</v>
      </c>
      <c r="N199" s="5" t="s">
        <v>1717</v>
      </c>
    </row>
    <row r="200" spans="1:14">
      <c r="A200" s="5">
        <v>198</v>
      </c>
      <c r="B200" s="5" t="s">
        <v>4708</v>
      </c>
      <c r="C200" s="5">
        <f>VLOOKUP(B200,[3]Sheet2!A$1:B$100,2,FALSE)</f>
        <v>20</v>
      </c>
      <c r="D200" s="5" t="s">
        <v>15758</v>
      </c>
      <c r="E200" s="5" t="s">
        <v>15759</v>
      </c>
      <c r="F200" s="5" t="s">
        <v>15760</v>
      </c>
      <c r="G200" s="5" t="s">
        <v>10646</v>
      </c>
      <c r="H200" s="5">
        <v>2009</v>
      </c>
      <c r="I200" s="5" t="s">
        <v>97</v>
      </c>
      <c r="J200" s="5" t="s">
        <v>22</v>
      </c>
      <c r="K200" s="5" t="s">
        <v>15761</v>
      </c>
      <c r="L200" s="5">
        <v>95</v>
      </c>
      <c r="M200" s="5" t="s">
        <v>15759</v>
      </c>
      <c r="N200" s="5" t="s">
        <v>1717</v>
      </c>
    </row>
    <row r="201" spans="1:14">
      <c r="A201" s="5">
        <v>199</v>
      </c>
      <c r="B201" s="5" t="s">
        <v>4708</v>
      </c>
      <c r="C201" s="5">
        <f>VLOOKUP(B201,[3]Sheet2!A$1:B$100,2,FALSE)</f>
        <v>20</v>
      </c>
      <c r="D201" s="5" t="s">
        <v>15762</v>
      </c>
      <c r="E201" s="5" t="s">
        <v>15763</v>
      </c>
      <c r="F201" s="5" t="s">
        <v>15764</v>
      </c>
      <c r="G201" s="5"/>
      <c r="H201" s="5"/>
      <c r="I201" s="5"/>
      <c r="J201" s="5" t="s">
        <v>4644</v>
      </c>
      <c r="K201" s="5" t="s">
        <v>15765</v>
      </c>
      <c r="L201" s="5">
        <v>83</v>
      </c>
      <c r="M201" s="5" t="s">
        <v>15763</v>
      </c>
      <c r="N201" s="5" t="s">
        <v>24</v>
      </c>
    </row>
    <row r="202" spans="1:14">
      <c r="A202" s="5">
        <v>200</v>
      </c>
      <c r="B202" s="5" t="s">
        <v>4708</v>
      </c>
      <c r="C202" s="5">
        <f>VLOOKUP(B202,[3]Sheet2!A$1:B$100,2,FALSE)</f>
        <v>20</v>
      </c>
      <c r="D202" s="5" t="s">
        <v>15766</v>
      </c>
      <c r="E202" s="5" t="s">
        <v>15767</v>
      </c>
      <c r="F202" s="5" t="s">
        <v>15768</v>
      </c>
      <c r="G202" s="5" t="s">
        <v>11302</v>
      </c>
      <c r="H202" s="5">
        <v>2007</v>
      </c>
      <c r="I202" s="5" t="s">
        <v>535</v>
      </c>
      <c r="J202" s="5" t="s">
        <v>22</v>
      </c>
      <c r="K202" s="5" t="s">
        <v>15769</v>
      </c>
      <c r="L202" s="5">
        <v>68</v>
      </c>
      <c r="M202" s="5" t="s">
        <v>15770</v>
      </c>
      <c r="N202" s="5"/>
    </row>
    <row r="203" spans="1:14">
      <c r="A203" s="5">
        <v>201</v>
      </c>
      <c r="B203" s="5" t="s">
        <v>678</v>
      </c>
      <c r="C203" s="5">
        <f>VLOOKUP(B203,[3]Sheet2!A$1:B$100,2,FALSE)</f>
        <v>21</v>
      </c>
      <c r="D203" s="5" t="s">
        <v>15771</v>
      </c>
      <c r="E203" s="5" t="s">
        <v>15772</v>
      </c>
      <c r="F203" s="5" t="s">
        <v>15773</v>
      </c>
      <c r="G203" s="5" t="s">
        <v>14997</v>
      </c>
      <c r="H203" s="5">
        <v>2002</v>
      </c>
      <c r="I203" s="5" t="s">
        <v>1466</v>
      </c>
      <c r="J203" s="5" t="s">
        <v>4644</v>
      </c>
      <c r="K203" s="5" t="s">
        <v>15774</v>
      </c>
      <c r="L203" s="5">
        <v>8</v>
      </c>
      <c r="M203" s="5"/>
      <c r="N203" s="5"/>
    </row>
    <row r="204" spans="1:14">
      <c r="A204" s="5">
        <v>202</v>
      </c>
      <c r="B204" s="5" t="s">
        <v>678</v>
      </c>
      <c r="C204" s="5">
        <f>VLOOKUP(B204,[3]Sheet2!A$1:B$100,2,FALSE)</f>
        <v>21</v>
      </c>
      <c r="D204" s="5" t="s">
        <v>15775</v>
      </c>
      <c r="E204" s="5" t="s">
        <v>15776</v>
      </c>
      <c r="F204" s="5" t="s">
        <v>15777</v>
      </c>
      <c r="G204" s="5" t="s">
        <v>15778</v>
      </c>
      <c r="H204" s="5">
        <v>2001</v>
      </c>
      <c r="I204" s="5" t="s">
        <v>863</v>
      </c>
      <c r="J204" s="5" t="s">
        <v>22</v>
      </c>
      <c r="K204" s="5" t="s">
        <v>15779</v>
      </c>
      <c r="L204" s="5">
        <v>3171</v>
      </c>
      <c r="M204" s="5" t="s">
        <v>15780</v>
      </c>
      <c r="N204" s="5"/>
    </row>
    <row r="205" spans="1:14">
      <c r="A205" s="5">
        <v>203</v>
      </c>
      <c r="B205" s="5" t="s">
        <v>678</v>
      </c>
      <c r="C205" s="5">
        <f>VLOOKUP(B205,[3]Sheet2!A$1:B$100,2,FALSE)</f>
        <v>21</v>
      </c>
      <c r="D205" s="5" t="s">
        <v>15781</v>
      </c>
      <c r="E205" s="5" t="s">
        <v>15782</v>
      </c>
      <c r="F205" s="5" t="s">
        <v>15783</v>
      </c>
      <c r="G205" s="5" t="s">
        <v>3503</v>
      </c>
      <c r="H205" s="5">
        <v>2009</v>
      </c>
      <c r="I205" s="5" t="s">
        <v>212</v>
      </c>
      <c r="J205" s="5" t="s">
        <v>22</v>
      </c>
      <c r="K205" s="5" t="s">
        <v>15784</v>
      </c>
      <c r="L205" s="5">
        <v>55</v>
      </c>
      <c r="M205" s="5" t="s">
        <v>15785</v>
      </c>
      <c r="N205" s="5"/>
    </row>
    <row r="206" spans="1:14">
      <c r="A206" s="5">
        <v>204</v>
      </c>
      <c r="B206" s="5" t="s">
        <v>678</v>
      </c>
      <c r="C206" s="5">
        <f>VLOOKUP(B206,[3]Sheet2!A$1:B$100,2,FALSE)</f>
        <v>21</v>
      </c>
      <c r="D206" s="5" t="s">
        <v>15786</v>
      </c>
      <c r="E206" s="5" t="s">
        <v>15787</v>
      </c>
      <c r="F206" s="5" t="s">
        <v>15788</v>
      </c>
      <c r="G206" s="5" t="s">
        <v>15789</v>
      </c>
      <c r="H206" s="5">
        <v>1995</v>
      </c>
      <c r="I206" s="5" t="s">
        <v>97</v>
      </c>
      <c r="J206" s="5" t="s">
        <v>22</v>
      </c>
      <c r="K206" s="5" t="s">
        <v>15790</v>
      </c>
      <c r="L206" s="5">
        <v>152</v>
      </c>
      <c r="M206" s="5" t="s">
        <v>15787</v>
      </c>
      <c r="N206" s="5" t="s">
        <v>1717</v>
      </c>
    </row>
    <row r="207" spans="1:14">
      <c r="A207" s="5">
        <v>205</v>
      </c>
      <c r="B207" s="5" t="s">
        <v>678</v>
      </c>
      <c r="C207" s="5">
        <f>VLOOKUP(B207,[3]Sheet2!A$1:B$100,2,FALSE)</f>
        <v>21</v>
      </c>
      <c r="D207" s="5" t="s">
        <v>15791</v>
      </c>
      <c r="E207" s="5" t="s">
        <v>15792</v>
      </c>
      <c r="F207" s="5" t="s">
        <v>15793</v>
      </c>
      <c r="G207" s="5" t="s">
        <v>15794</v>
      </c>
      <c r="H207" s="5">
        <v>2006</v>
      </c>
      <c r="I207" s="5"/>
      <c r="J207" s="5" t="s">
        <v>22</v>
      </c>
      <c r="K207" s="5" t="s">
        <v>15795</v>
      </c>
      <c r="L207" s="5">
        <v>9</v>
      </c>
      <c r="M207" s="5" t="s">
        <v>15796</v>
      </c>
      <c r="N207" s="5"/>
    </row>
    <row r="208" spans="1:14">
      <c r="A208" s="5">
        <v>206</v>
      </c>
      <c r="B208" s="5" t="s">
        <v>678</v>
      </c>
      <c r="C208" s="5">
        <f>VLOOKUP(B208,[3]Sheet2!A$1:B$100,2,FALSE)</f>
        <v>21</v>
      </c>
      <c r="D208" s="5" t="s">
        <v>15797</v>
      </c>
      <c r="E208" s="5" t="s">
        <v>15798</v>
      </c>
      <c r="F208" s="5" t="s">
        <v>15799</v>
      </c>
      <c r="G208" s="5" t="s">
        <v>3089</v>
      </c>
      <c r="H208" s="5">
        <v>2000</v>
      </c>
      <c r="I208" s="5" t="s">
        <v>3090</v>
      </c>
      <c r="J208" s="5" t="s">
        <v>22</v>
      </c>
      <c r="K208" s="5" t="s">
        <v>15800</v>
      </c>
      <c r="L208" s="5">
        <v>1521</v>
      </c>
      <c r="M208" s="5" t="s">
        <v>15801</v>
      </c>
      <c r="N208" s="5"/>
    </row>
    <row r="209" spans="1:14">
      <c r="A209" s="5">
        <v>207</v>
      </c>
      <c r="B209" s="5" t="s">
        <v>678</v>
      </c>
      <c r="C209" s="5">
        <f>VLOOKUP(B209,[3]Sheet2!A$1:B$100,2,FALSE)</f>
        <v>21</v>
      </c>
      <c r="D209" s="5" t="s">
        <v>15802</v>
      </c>
      <c r="E209" s="5"/>
      <c r="F209" s="5" t="s">
        <v>15803</v>
      </c>
      <c r="G209" s="5"/>
      <c r="H209" s="5"/>
      <c r="I209" s="5"/>
      <c r="J209" s="5" t="s">
        <v>167</v>
      </c>
      <c r="K209" s="5"/>
      <c r="L209" s="5">
        <v>36</v>
      </c>
      <c r="M209" s="5"/>
      <c r="N209" s="5" t="s">
        <v>34</v>
      </c>
    </row>
    <row r="210" spans="1:14">
      <c r="A210" s="5">
        <v>208</v>
      </c>
      <c r="B210" s="5" t="s">
        <v>678</v>
      </c>
      <c r="C210" s="5">
        <f>VLOOKUP(B210,[3]Sheet2!A$1:B$100,2,FALSE)</f>
        <v>21</v>
      </c>
      <c r="D210" s="5" t="s">
        <v>15804</v>
      </c>
      <c r="E210" s="5" t="s">
        <v>15805</v>
      </c>
      <c r="F210" s="5" t="s">
        <v>15806</v>
      </c>
      <c r="G210" s="5"/>
      <c r="H210" s="5"/>
      <c r="I210" s="5"/>
      <c r="J210" s="5" t="s">
        <v>119</v>
      </c>
      <c r="K210" s="5" t="s">
        <v>15807</v>
      </c>
      <c r="L210" s="5">
        <v>101</v>
      </c>
      <c r="M210" s="5"/>
      <c r="N210" s="5" t="s">
        <v>4501</v>
      </c>
    </row>
    <row r="211" spans="1:14">
      <c r="A211" s="5">
        <v>209</v>
      </c>
      <c r="B211" s="5" t="s">
        <v>678</v>
      </c>
      <c r="C211" s="5">
        <f>VLOOKUP(B211,[3]Sheet2!A$1:B$100,2,FALSE)</f>
        <v>21</v>
      </c>
      <c r="D211" s="5" t="s">
        <v>15808</v>
      </c>
      <c r="E211" s="5"/>
      <c r="F211" s="5" t="s">
        <v>15809</v>
      </c>
      <c r="G211" s="5" t="s">
        <v>15810</v>
      </c>
      <c r="H211" s="5"/>
      <c r="I211" s="5"/>
      <c r="J211" s="5" t="s">
        <v>167</v>
      </c>
      <c r="K211" s="5"/>
      <c r="L211" s="5">
        <v>10</v>
      </c>
      <c r="M211" s="5"/>
      <c r="N211" s="5" t="s">
        <v>34</v>
      </c>
    </row>
    <row r="212" spans="1:14">
      <c r="A212" s="5">
        <v>210</v>
      </c>
      <c r="B212" s="5" t="s">
        <v>678</v>
      </c>
      <c r="C212" s="5">
        <f>VLOOKUP(B212,[3]Sheet2!A$1:B$100,2,FALSE)</f>
        <v>21</v>
      </c>
      <c r="D212" s="5" t="s">
        <v>15811</v>
      </c>
      <c r="E212" s="5" t="s">
        <v>15812</v>
      </c>
      <c r="F212" s="5" t="s">
        <v>15813</v>
      </c>
      <c r="G212" s="5" t="s">
        <v>15814</v>
      </c>
      <c r="H212" s="5">
        <v>2009</v>
      </c>
      <c r="I212" s="5"/>
      <c r="J212" s="5" t="s">
        <v>119</v>
      </c>
      <c r="K212" s="5" t="s">
        <v>15815</v>
      </c>
      <c r="L212" s="5">
        <v>46</v>
      </c>
      <c r="M212" s="5" t="s">
        <v>15816</v>
      </c>
      <c r="N212" s="5"/>
    </row>
    <row r="213" spans="1:14">
      <c r="A213" s="5">
        <v>211</v>
      </c>
      <c r="B213" s="5" t="s">
        <v>459</v>
      </c>
      <c r="C213" s="5">
        <f>VLOOKUP(B213,[3]Sheet2!A$1:B$100,2,FALSE)</f>
        <v>22</v>
      </c>
      <c r="D213" s="5" t="s">
        <v>15817</v>
      </c>
      <c r="E213" s="5" t="s">
        <v>15818</v>
      </c>
      <c r="F213" s="5" t="s">
        <v>15819</v>
      </c>
      <c r="G213" s="5" t="s">
        <v>15820</v>
      </c>
      <c r="H213" s="5">
        <v>2008</v>
      </c>
      <c r="I213" s="5"/>
      <c r="J213" s="5" t="s">
        <v>22</v>
      </c>
      <c r="K213" s="5" t="s">
        <v>15821</v>
      </c>
      <c r="L213" s="5">
        <v>12</v>
      </c>
      <c r="M213" s="5" t="s">
        <v>15822</v>
      </c>
      <c r="N213" s="5"/>
    </row>
    <row r="214" spans="1:14">
      <c r="A214" s="5">
        <v>212</v>
      </c>
      <c r="B214" s="5" t="s">
        <v>459</v>
      </c>
      <c r="C214" s="5">
        <f>VLOOKUP(B214,[3]Sheet2!A$1:B$100,2,FALSE)</f>
        <v>22</v>
      </c>
      <c r="D214" s="5" t="s">
        <v>15823</v>
      </c>
      <c r="E214" s="5" t="s">
        <v>15824</v>
      </c>
      <c r="F214" s="5" t="s">
        <v>15825</v>
      </c>
      <c r="G214" s="5" t="s">
        <v>10328</v>
      </c>
      <c r="H214" s="5">
        <v>2002</v>
      </c>
      <c r="I214" s="5" t="s">
        <v>535</v>
      </c>
      <c r="J214" s="5" t="s">
        <v>22</v>
      </c>
      <c r="K214" s="5" t="s">
        <v>15826</v>
      </c>
      <c r="L214" s="5">
        <v>191</v>
      </c>
      <c r="M214" s="5" t="s">
        <v>15827</v>
      </c>
      <c r="N214" s="5"/>
    </row>
    <row r="215" spans="1:14">
      <c r="A215" s="5">
        <v>213</v>
      </c>
      <c r="B215" s="5" t="s">
        <v>459</v>
      </c>
      <c r="C215" s="5">
        <f>VLOOKUP(B215,[3]Sheet2!A$1:B$100,2,FALSE)</f>
        <v>22</v>
      </c>
      <c r="D215" s="5" t="s">
        <v>15828</v>
      </c>
      <c r="E215" s="5" t="s">
        <v>15829</v>
      </c>
      <c r="F215" s="5" t="s">
        <v>15830</v>
      </c>
      <c r="G215" s="5" t="s">
        <v>3304</v>
      </c>
      <c r="H215" s="5">
        <v>1996</v>
      </c>
      <c r="I215" s="5" t="s">
        <v>353</v>
      </c>
      <c r="J215" s="5" t="s">
        <v>22</v>
      </c>
      <c r="K215" s="5" t="s">
        <v>15831</v>
      </c>
      <c r="L215" s="5">
        <v>270</v>
      </c>
      <c r="M215" s="5" t="s">
        <v>15829</v>
      </c>
      <c r="N215" s="5" t="s">
        <v>24</v>
      </c>
    </row>
    <row r="216" spans="1:14">
      <c r="A216" s="5">
        <v>214</v>
      </c>
      <c r="B216" s="5" t="s">
        <v>459</v>
      </c>
      <c r="C216" s="5">
        <f>VLOOKUP(B216,[3]Sheet2!A$1:B$100,2,FALSE)</f>
        <v>22</v>
      </c>
      <c r="D216" s="5" t="s">
        <v>15832</v>
      </c>
      <c r="E216" s="5" t="s">
        <v>15833</v>
      </c>
      <c r="F216" s="5" t="s">
        <v>15834</v>
      </c>
      <c r="G216" s="5" t="s">
        <v>10796</v>
      </c>
      <c r="H216" s="5">
        <v>2007</v>
      </c>
      <c r="I216" s="5" t="s">
        <v>97</v>
      </c>
      <c r="J216" s="5" t="s">
        <v>22</v>
      </c>
      <c r="K216" s="5" t="s">
        <v>15835</v>
      </c>
      <c r="L216" s="5">
        <v>141</v>
      </c>
      <c r="M216" s="5" t="s">
        <v>15833</v>
      </c>
      <c r="N216" s="5" t="s">
        <v>1717</v>
      </c>
    </row>
    <row r="217" spans="1:14">
      <c r="A217" s="5">
        <v>215</v>
      </c>
      <c r="B217" s="5" t="s">
        <v>459</v>
      </c>
      <c r="C217" s="5">
        <f>VLOOKUP(B217,[3]Sheet2!A$1:B$100,2,FALSE)</f>
        <v>22</v>
      </c>
      <c r="D217" s="5" t="s">
        <v>15836</v>
      </c>
      <c r="E217" s="5" t="s">
        <v>15837</v>
      </c>
      <c r="F217" s="5" t="s">
        <v>15838</v>
      </c>
      <c r="G217" s="5" t="s">
        <v>15839</v>
      </c>
      <c r="H217" s="5">
        <v>2010</v>
      </c>
      <c r="I217" s="5" t="s">
        <v>15840</v>
      </c>
      <c r="J217" s="5" t="s">
        <v>167</v>
      </c>
      <c r="K217" s="5" t="s">
        <v>15841</v>
      </c>
      <c r="L217" s="5">
        <v>6</v>
      </c>
      <c r="M217" s="5" t="s">
        <v>15837</v>
      </c>
      <c r="N217" s="5" t="s">
        <v>24</v>
      </c>
    </row>
    <row r="218" spans="1:14">
      <c r="A218" s="5">
        <v>216</v>
      </c>
      <c r="B218" s="5" t="s">
        <v>459</v>
      </c>
      <c r="C218" s="5">
        <f>VLOOKUP(B218,[3]Sheet2!A$1:B$100,2,FALSE)</f>
        <v>22</v>
      </c>
      <c r="D218" s="5" t="s">
        <v>15842</v>
      </c>
      <c r="E218" s="5" t="s">
        <v>15843</v>
      </c>
      <c r="F218" s="5" t="s">
        <v>15844</v>
      </c>
      <c r="G218" s="5" t="s">
        <v>15845</v>
      </c>
      <c r="H218" s="5">
        <v>2009</v>
      </c>
      <c r="I218" s="5" t="s">
        <v>97</v>
      </c>
      <c r="J218" s="5" t="s">
        <v>22</v>
      </c>
      <c r="K218" s="5" t="s">
        <v>15846</v>
      </c>
      <c r="L218" s="5">
        <v>35</v>
      </c>
      <c r="M218" s="5" t="s">
        <v>15843</v>
      </c>
      <c r="N218" s="5" t="s">
        <v>1717</v>
      </c>
    </row>
    <row r="219" spans="1:14">
      <c r="A219" s="5">
        <v>217</v>
      </c>
      <c r="B219" s="5" t="s">
        <v>459</v>
      </c>
      <c r="C219" s="5">
        <f>VLOOKUP(B219,[3]Sheet2!A$1:B$100,2,FALSE)</f>
        <v>22</v>
      </c>
      <c r="D219" s="5" t="s">
        <v>15847</v>
      </c>
      <c r="E219" s="5" t="s">
        <v>15848</v>
      </c>
      <c r="F219" s="5" t="s">
        <v>15849</v>
      </c>
      <c r="G219" s="5" t="s">
        <v>15850</v>
      </c>
      <c r="H219" s="5">
        <v>2003</v>
      </c>
      <c r="I219" s="5" t="s">
        <v>7473</v>
      </c>
      <c r="J219" s="5" t="s">
        <v>102</v>
      </c>
      <c r="K219" s="5" t="s">
        <v>15851</v>
      </c>
      <c r="L219" s="5">
        <v>9</v>
      </c>
      <c r="M219" s="5" t="s">
        <v>15848</v>
      </c>
      <c r="N219" s="5" t="s">
        <v>24</v>
      </c>
    </row>
    <row r="220" spans="1:14">
      <c r="A220" s="5">
        <v>218</v>
      </c>
      <c r="B220" s="5" t="s">
        <v>459</v>
      </c>
      <c r="C220" s="5">
        <f>VLOOKUP(B220,[3]Sheet2!A$1:B$100,2,FALSE)</f>
        <v>22</v>
      </c>
      <c r="D220" s="5" t="s">
        <v>15852</v>
      </c>
      <c r="E220" s="5" t="s">
        <v>15853</v>
      </c>
      <c r="F220" s="5" t="s">
        <v>15854</v>
      </c>
      <c r="G220" s="5" t="s">
        <v>352</v>
      </c>
      <c r="H220" s="5">
        <v>1993</v>
      </c>
      <c r="I220" s="5"/>
      <c r="J220" s="5" t="s">
        <v>22</v>
      </c>
      <c r="K220" s="5" t="s">
        <v>15855</v>
      </c>
      <c r="L220" s="5">
        <v>34</v>
      </c>
      <c r="M220" s="5" t="s">
        <v>15856</v>
      </c>
      <c r="N220" s="5"/>
    </row>
    <row r="221" spans="1:14">
      <c r="A221" s="5">
        <v>219</v>
      </c>
      <c r="B221" s="5" t="s">
        <v>459</v>
      </c>
      <c r="C221" s="5">
        <f>VLOOKUP(B221,[3]Sheet2!A$1:B$100,2,FALSE)</f>
        <v>22</v>
      </c>
      <c r="D221" s="5" t="s">
        <v>15857</v>
      </c>
      <c r="E221" s="5" t="s">
        <v>15858</v>
      </c>
      <c r="F221" s="5" t="s">
        <v>15859</v>
      </c>
      <c r="G221" s="5"/>
      <c r="H221" s="5"/>
      <c r="I221" s="5"/>
      <c r="J221" s="5" t="s">
        <v>119</v>
      </c>
      <c r="K221" s="5" t="s">
        <v>15860</v>
      </c>
      <c r="L221" s="5">
        <v>1016</v>
      </c>
      <c r="M221" s="5"/>
      <c r="N221" s="5" t="s">
        <v>4501</v>
      </c>
    </row>
    <row r="222" spans="1:14">
      <c r="A222" s="5">
        <v>220</v>
      </c>
      <c r="B222" s="5" t="s">
        <v>459</v>
      </c>
      <c r="C222" s="5">
        <f>VLOOKUP(B222,[3]Sheet2!A$1:B$100,2,FALSE)</f>
        <v>22</v>
      </c>
      <c r="D222" s="5" t="s">
        <v>15861</v>
      </c>
      <c r="E222" s="5"/>
      <c r="F222" s="5" t="s">
        <v>15504</v>
      </c>
      <c r="G222" s="5" t="s">
        <v>15862</v>
      </c>
      <c r="H222" s="5"/>
      <c r="I222" s="5"/>
      <c r="J222" s="5" t="s">
        <v>4644</v>
      </c>
      <c r="K222" s="5"/>
      <c r="L222" s="5">
        <v>35</v>
      </c>
      <c r="M222" s="5"/>
      <c r="N222" s="5" t="s">
        <v>34</v>
      </c>
    </row>
    <row r="223" spans="1:14">
      <c r="A223" s="5">
        <v>221</v>
      </c>
      <c r="B223" s="5" t="s">
        <v>408</v>
      </c>
      <c r="C223" s="5">
        <f>VLOOKUP(B223,[3]Sheet2!A$1:B$100,2,FALSE)</f>
        <v>23</v>
      </c>
      <c r="D223" s="5" t="s">
        <v>15863</v>
      </c>
      <c r="E223" s="5" t="s">
        <v>15864</v>
      </c>
      <c r="F223" s="5" t="s">
        <v>15865</v>
      </c>
      <c r="G223" s="5" t="s">
        <v>10070</v>
      </c>
      <c r="H223" s="5">
        <v>1995</v>
      </c>
      <c r="I223" s="5"/>
      <c r="J223" s="5" t="s">
        <v>22</v>
      </c>
      <c r="K223" s="5" t="s">
        <v>15866</v>
      </c>
      <c r="L223" s="5">
        <v>10</v>
      </c>
      <c r="M223" s="5" t="s">
        <v>15864</v>
      </c>
      <c r="N223" s="5" t="s">
        <v>1717</v>
      </c>
    </row>
    <row r="224" spans="1:14">
      <c r="A224" s="5">
        <v>222</v>
      </c>
      <c r="B224" s="5" t="s">
        <v>408</v>
      </c>
      <c r="C224" s="5">
        <f>VLOOKUP(B224,[3]Sheet2!A$1:B$100,2,FALSE)</f>
        <v>23</v>
      </c>
      <c r="D224" s="5" t="s">
        <v>15867</v>
      </c>
      <c r="E224" s="5" t="s">
        <v>15868</v>
      </c>
      <c r="F224" s="5" t="s">
        <v>15869</v>
      </c>
      <c r="G224" s="5" t="s">
        <v>960</v>
      </c>
      <c r="H224" s="5">
        <v>2009</v>
      </c>
      <c r="I224" s="5"/>
      <c r="J224" s="5" t="s">
        <v>22</v>
      </c>
      <c r="K224" s="5" t="s">
        <v>15870</v>
      </c>
      <c r="L224" s="5">
        <v>106</v>
      </c>
      <c r="M224" s="5" t="s">
        <v>15871</v>
      </c>
      <c r="N224" s="5"/>
    </row>
    <row r="225" spans="1:14">
      <c r="A225" s="5">
        <v>223</v>
      </c>
      <c r="B225" s="5" t="s">
        <v>408</v>
      </c>
      <c r="C225" s="5">
        <f>VLOOKUP(B225,[3]Sheet2!A$1:B$100,2,FALSE)</f>
        <v>23</v>
      </c>
      <c r="D225" s="5" t="s">
        <v>15872</v>
      </c>
      <c r="E225" s="5"/>
      <c r="F225" s="5" t="s">
        <v>15873</v>
      </c>
      <c r="G225" s="5"/>
      <c r="H225" s="5"/>
      <c r="I225" s="5" t="s">
        <v>15874</v>
      </c>
      <c r="J225" s="5" t="s">
        <v>167</v>
      </c>
      <c r="K225" s="5"/>
      <c r="L225" s="5">
        <v>7</v>
      </c>
      <c r="M225" s="5"/>
      <c r="N225" s="5" t="s">
        <v>34</v>
      </c>
    </row>
    <row r="226" spans="1:14">
      <c r="A226" s="5">
        <v>224</v>
      </c>
      <c r="B226" s="5" t="s">
        <v>408</v>
      </c>
      <c r="C226" s="5">
        <f>VLOOKUP(B226,[3]Sheet2!A$1:B$100,2,FALSE)</f>
        <v>23</v>
      </c>
      <c r="D226" s="5" t="s">
        <v>15875</v>
      </c>
      <c r="E226" s="5" t="s">
        <v>15876</v>
      </c>
      <c r="F226" s="5" t="s">
        <v>15877</v>
      </c>
      <c r="G226" s="5" t="s">
        <v>218</v>
      </c>
      <c r="H226" s="5">
        <v>1995</v>
      </c>
      <c r="I226" s="5"/>
      <c r="J226" s="5" t="s">
        <v>22</v>
      </c>
      <c r="K226" s="5" t="s">
        <v>15878</v>
      </c>
      <c r="L226" s="5">
        <v>93</v>
      </c>
      <c r="M226" s="5" t="s">
        <v>15879</v>
      </c>
      <c r="N226" s="5"/>
    </row>
    <row r="227" spans="1:14">
      <c r="A227" s="5">
        <v>225</v>
      </c>
      <c r="B227" s="5" t="s">
        <v>408</v>
      </c>
      <c r="C227" s="5">
        <f>VLOOKUP(B227,[3]Sheet2!A$1:B$100,2,FALSE)</f>
        <v>23</v>
      </c>
      <c r="D227" s="5" t="s">
        <v>15880</v>
      </c>
      <c r="E227" s="5" t="s">
        <v>15881</v>
      </c>
      <c r="F227" s="5" t="s">
        <v>15882</v>
      </c>
      <c r="G227" s="5" t="s">
        <v>3304</v>
      </c>
      <c r="H227" s="5">
        <v>2006</v>
      </c>
      <c r="I227" s="5" t="s">
        <v>863</v>
      </c>
      <c r="J227" s="5" t="s">
        <v>22</v>
      </c>
      <c r="K227" s="5" t="s">
        <v>15883</v>
      </c>
      <c r="L227" s="5">
        <v>161</v>
      </c>
      <c r="M227" s="5" t="s">
        <v>15884</v>
      </c>
      <c r="N227" s="5"/>
    </row>
    <row r="228" spans="1:14">
      <c r="A228" s="5">
        <v>226</v>
      </c>
      <c r="B228" s="5" t="s">
        <v>408</v>
      </c>
      <c r="C228" s="5">
        <f>VLOOKUP(B228,[3]Sheet2!A$1:B$100,2,FALSE)</f>
        <v>23</v>
      </c>
      <c r="D228" s="5" t="s">
        <v>15885</v>
      </c>
      <c r="E228" s="5" t="s">
        <v>15886</v>
      </c>
      <c r="F228" s="5" t="s">
        <v>15887</v>
      </c>
      <c r="G228" s="5" t="s">
        <v>15888</v>
      </c>
      <c r="H228" s="5">
        <v>1997</v>
      </c>
      <c r="I228" s="5"/>
      <c r="J228" s="5" t="s">
        <v>119</v>
      </c>
      <c r="K228" s="5" t="s">
        <v>15889</v>
      </c>
      <c r="L228" s="5">
        <v>84</v>
      </c>
      <c r="M228" s="5"/>
      <c r="N228" s="5"/>
    </row>
    <row r="229" spans="1:14">
      <c r="A229" s="5">
        <v>227</v>
      </c>
      <c r="B229" s="5" t="s">
        <v>408</v>
      </c>
      <c r="C229" s="5">
        <f>VLOOKUP(B229,[3]Sheet2!A$1:B$100,2,FALSE)</f>
        <v>23</v>
      </c>
      <c r="D229" s="5" t="s">
        <v>15890</v>
      </c>
      <c r="E229" s="5" t="s">
        <v>15891</v>
      </c>
      <c r="F229" s="5" t="s">
        <v>15892</v>
      </c>
      <c r="G229" s="5" t="s">
        <v>15893</v>
      </c>
      <c r="H229" s="5">
        <v>2002</v>
      </c>
      <c r="I229" s="5"/>
      <c r="J229" s="5" t="s">
        <v>167</v>
      </c>
      <c r="K229" s="5" t="s">
        <v>15894</v>
      </c>
      <c r="L229" s="5">
        <v>9</v>
      </c>
      <c r="M229" s="5" t="s">
        <v>15895</v>
      </c>
      <c r="N229" s="5"/>
    </row>
    <row r="230" spans="1:14">
      <c r="A230" s="5">
        <v>228</v>
      </c>
      <c r="B230" s="5" t="s">
        <v>408</v>
      </c>
      <c r="C230" s="5">
        <f>VLOOKUP(B230,[3]Sheet2!A$1:B$100,2,FALSE)</f>
        <v>23</v>
      </c>
      <c r="D230" s="5" t="s">
        <v>15896</v>
      </c>
      <c r="E230" s="5" t="s">
        <v>15897</v>
      </c>
      <c r="F230" s="5" t="s">
        <v>15898</v>
      </c>
      <c r="G230" s="5" t="s">
        <v>15899</v>
      </c>
      <c r="H230" s="5">
        <v>2002</v>
      </c>
      <c r="I230" s="5"/>
      <c r="J230" s="5" t="s">
        <v>22</v>
      </c>
      <c r="K230" s="5" t="s">
        <v>15900</v>
      </c>
      <c r="L230" s="5">
        <v>400</v>
      </c>
      <c r="M230" s="5" t="s">
        <v>15901</v>
      </c>
      <c r="N230" s="5"/>
    </row>
    <row r="231" spans="1:14">
      <c r="A231" s="5">
        <v>229</v>
      </c>
      <c r="B231" s="5" t="s">
        <v>408</v>
      </c>
      <c r="C231" s="5">
        <f>VLOOKUP(B231,[3]Sheet2!A$1:B$100,2,FALSE)</f>
        <v>23</v>
      </c>
      <c r="D231" s="5" t="s">
        <v>15902</v>
      </c>
      <c r="E231" s="5" t="s">
        <v>15903</v>
      </c>
      <c r="F231" s="5" t="s">
        <v>15904</v>
      </c>
      <c r="G231" s="5" t="s">
        <v>15905</v>
      </c>
      <c r="H231" s="5">
        <v>2003</v>
      </c>
      <c r="I231" s="5" t="s">
        <v>304</v>
      </c>
      <c r="J231" s="5" t="s">
        <v>22</v>
      </c>
      <c r="K231" s="5" t="s">
        <v>15906</v>
      </c>
      <c r="L231" s="5">
        <v>9</v>
      </c>
      <c r="M231" s="5" t="s">
        <v>15903</v>
      </c>
      <c r="N231" s="5" t="s">
        <v>24</v>
      </c>
    </row>
    <row r="232" spans="1:14">
      <c r="A232" s="5">
        <v>230</v>
      </c>
      <c r="B232" s="5" t="s">
        <v>408</v>
      </c>
      <c r="C232" s="5">
        <f>VLOOKUP(B232,[3]Sheet2!A$1:B$100,2,FALSE)</f>
        <v>23</v>
      </c>
      <c r="D232" s="5" t="s">
        <v>15907</v>
      </c>
      <c r="E232" s="5" t="s">
        <v>15908</v>
      </c>
      <c r="F232" s="5" t="s">
        <v>15909</v>
      </c>
      <c r="G232" s="5" t="s">
        <v>10646</v>
      </c>
      <c r="H232" s="5">
        <v>2009</v>
      </c>
      <c r="I232" s="5" t="s">
        <v>535</v>
      </c>
      <c r="J232" s="5" t="s">
        <v>22</v>
      </c>
      <c r="K232" s="5" t="s">
        <v>15910</v>
      </c>
      <c r="L232" s="5">
        <v>32</v>
      </c>
      <c r="M232" s="5" t="s">
        <v>15911</v>
      </c>
      <c r="N232" s="5"/>
    </row>
    <row r="233" spans="1:14">
      <c r="A233" s="5">
        <v>231</v>
      </c>
      <c r="B233" s="5" t="s">
        <v>325</v>
      </c>
      <c r="C233" s="5">
        <f>VLOOKUP(B233,[3]Sheet2!A$1:B$100,2,FALSE)</f>
        <v>24</v>
      </c>
      <c r="D233" s="5" t="s">
        <v>15912</v>
      </c>
      <c r="E233" s="5" t="s">
        <v>15913</v>
      </c>
      <c r="F233" s="5" t="s">
        <v>15914</v>
      </c>
      <c r="G233" s="5" t="s">
        <v>15915</v>
      </c>
      <c r="H233" s="5">
        <v>2003</v>
      </c>
      <c r="I233" s="5" t="s">
        <v>15916</v>
      </c>
      <c r="J233" s="5" t="s">
        <v>102</v>
      </c>
      <c r="K233" s="5" t="s">
        <v>15917</v>
      </c>
      <c r="L233" s="5">
        <v>6</v>
      </c>
      <c r="M233" s="5" t="s">
        <v>15913</v>
      </c>
      <c r="N233" s="5" t="s">
        <v>24</v>
      </c>
    </row>
    <row r="234" spans="1:14">
      <c r="A234" s="5">
        <v>232</v>
      </c>
      <c r="B234" s="5" t="s">
        <v>325</v>
      </c>
      <c r="C234" s="5">
        <f>VLOOKUP(B234,[3]Sheet2!A$1:B$100,2,FALSE)</f>
        <v>24</v>
      </c>
      <c r="D234" s="5" t="s">
        <v>15918</v>
      </c>
      <c r="E234" s="5" t="s">
        <v>15919</v>
      </c>
      <c r="F234" s="5" t="s">
        <v>15920</v>
      </c>
      <c r="G234" s="5" t="s">
        <v>10416</v>
      </c>
      <c r="H234" s="5">
        <v>1999</v>
      </c>
      <c r="I234" s="5" t="s">
        <v>97</v>
      </c>
      <c r="J234" s="5" t="s">
        <v>22</v>
      </c>
      <c r="K234" s="5" t="s">
        <v>15921</v>
      </c>
      <c r="L234" s="5">
        <v>29</v>
      </c>
      <c r="M234" s="5" t="s">
        <v>15919</v>
      </c>
      <c r="N234" s="5" t="s">
        <v>1717</v>
      </c>
    </row>
    <row r="235" spans="1:14">
      <c r="A235" s="5">
        <v>233</v>
      </c>
      <c r="B235" s="5" t="s">
        <v>325</v>
      </c>
      <c r="C235" s="5">
        <f>VLOOKUP(B235,[3]Sheet2!A$1:B$100,2,FALSE)</f>
        <v>24</v>
      </c>
      <c r="D235" s="5" t="s">
        <v>15922</v>
      </c>
      <c r="E235" s="5" t="s">
        <v>15923</v>
      </c>
      <c r="F235" s="5" t="s">
        <v>15924</v>
      </c>
      <c r="G235" s="5" t="s">
        <v>15925</v>
      </c>
      <c r="H235" s="5">
        <v>2006</v>
      </c>
      <c r="I235" s="5" t="s">
        <v>11096</v>
      </c>
      <c r="J235" s="5" t="s">
        <v>22</v>
      </c>
      <c r="K235" s="5" t="s">
        <v>15926</v>
      </c>
      <c r="L235" s="5">
        <v>56</v>
      </c>
      <c r="M235" s="5" t="s">
        <v>15927</v>
      </c>
      <c r="N235" s="5"/>
    </row>
    <row r="236" spans="1:14">
      <c r="A236" s="5">
        <v>234</v>
      </c>
      <c r="B236" s="5" t="s">
        <v>325</v>
      </c>
      <c r="C236" s="5">
        <f>VLOOKUP(B236,[3]Sheet2!A$1:B$100,2,FALSE)</f>
        <v>24</v>
      </c>
      <c r="D236" s="5" t="s">
        <v>15928</v>
      </c>
      <c r="E236" s="5" t="s">
        <v>15929</v>
      </c>
      <c r="F236" s="5" t="s">
        <v>15930</v>
      </c>
      <c r="G236" s="5" t="s">
        <v>15931</v>
      </c>
      <c r="H236" s="5">
        <v>2001</v>
      </c>
      <c r="I236" s="5" t="s">
        <v>863</v>
      </c>
      <c r="J236" s="5" t="s">
        <v>22</v>
      </c>
      <c r="K236" s="5" t="s">
        <v>15932</v>
      </c>
      <c r="L236" s="5">
        <v>149</v>
      </c>
      <c r="M236" s="5" t="s">
        <v>15933</v>
      </c>
      <c r="N236" s="5"/>
    </row>
    <row r="237" spans="1:14">
      <c r="A237" s="5">
        <v>235</v>
      </c>
      <c r="B237" s="5" t="s">
        <v>325</v>
      </c>
      <c r="C237" s="5">
        <f>VLOOKUP(B237,[3]Sheet2!A$1:B$100,2,FALSE)</f>
        <v>24</v>
      </c>
      <c r="D237" s="5" t="s">
        <v>15934</v>
      </c>
      <c r="E237" s="5" t="s">
        <v>15935</v>
      </c>
      <c r="F237" s="5" t="s">
        <v>15936</v>
      </c>
      <c r="G237" s="5" t="s">
        <v>3089</v>
      </c>
      <c r="H237" s="5">
        <v>2003</v>
      </c>
      <c r="I237" s="5" t="s">
        <v>3090</v>
      </c>
      <c r="J237" s="5" t="s">
        <v>22</v>
      </c>
      <c r="K237" s="5" t="s">
        <v>15937</v>
      </c>
      <c r="L237" s="5">
        <v>265</v>
      </c>
      <c r="M237" s="5" t="s">
        <v>15938</v>
      </c>
      <c r="N237" s="5"/>
    </row>
    <row r="238" spans="1:14">
      <c r="A238" s="5">
        <v>236</v>
      </c>
      <c r="B238" s="5" t="s">
        <v>325</v>
      </c>
      <c r="C238" s="5">
        <f>VLOOKUP(B238,[3]Sheet2!A$1:B$100,2,FALSE)</f>
        <v>24</v>
      </c>
      <c r="D238" s="5" t="s">
        <v>15939</v>
      </c>
      <c r="E238" s="5" t="s">
        <v>15940</v>
      </c>
      <c r="F238" s="5" t="s">
        <v>15941</v>
      </c>
      <c r="G238" s="5" t="s">
        <v>11707</v>
      </c>
      <c r="H238" s="5">
        <v>2009</v>
      </c>
      <c r="I238" s="5" t="s">
        <v>863</v>
      </c>
      <c r="J238" s="5" t="s">
        <v>22</v>
      </c>
      <c r="K238" s="5" t="s">
        <v>15942</v>
      </c>
      <c r="L238" s="5">
        <v>189</v>
      </c>
      <c r="M238" s="5" t="s">
        <v>15943</v>
      </c>
      <c r="N238" s="5"/>
    </row>
    <row r="239" spans="1:14">
      <c r="A239" s="5">
        <v>237</v>
      </c>
      <c r="B239" s="5" t="s">
        <v>325</v>
      </c>
      <c r="C239" s="5">
        <f>VLOOKUP(B239,[3]Sheet2!A$1:B$100,2,FALSE)</f>
        <v>24</v>
      </c>
      <c r="D239" s="5" t="s">
        <v>15944</v>
      </c>
      <c r="E239" s="5" t="s">
        <v>15945</v>
      </c>
      <c r="F239" s="5" t="s">
        <v>15946</v>
      </c>
      <c r="G239" s="5" t="s">
        <v>10646</v>
      </c>
      <c r="H239" s="5">
        <v>2009</v>
      </c>
      <c r="I239" s="5" t="s">
        <v>97</v>
      </c>
      <c r="J239" s="5" t="s">
        <v>22</v>
      </c>
      <c r="K239" s="5" t="s">
        <v>15947</v>
      </c>
      <c r="L239" s="5">
        <v>48</v>
      </c>
      <c r="M239" s="5" t="s">
        <v>15945</v>
      </c>
      <c r="N239" s="5" t="s">
        <v>1717</v>
      </c>
    </row>
    <row r="240" spans="1:14">
      <c r="A240" s="5">
        <v>238</v>
      </c>
      <c r="B240" s="5" t="s">
        <v>325</v>
      </c>
      <c r="C240" s="5">
        <f>VLOOKUP(B240,[3]Sheet2!A$1:B$100,2,FALSE)</f>
        <v>24</v>
      </c>
      <c r="D240" s="5" t="s">
        <v>15948</v>
      </c>
      <c r="E240" s="5" t="s">
        <v>15949</v>
      </c>
      <c r="F240" s="5" t="s">
        <v>15950</v>
      </c>
      <c r="G240" s="5" t="s">
        <v>218</v>
      </c>
      <c r="H240" s="5">
        <v>1999</v>
      </c>
      <c r="I240" s="5"/>
      <c r="J240" s="5" t="s">
        <v>22</v>
      </c>
      <c r="K240" s="5" t="s">
        <v>15951</v>
      </c>
      <c r="L240" s="5">
        <v>100</v>
      </c>
      <c r="M240" s="5" t="s">
        <v>15952</v>
      </c>
      <c r="N240" s="5"/>
    </row>
    <row r="241" spans="1:14">
      <c r="A241" s="5">
        <v>239</v>
      </c>
      <c r="B241" s="5" t="s">
        <v>325</v>
      </c>
      <c r="C241" s="5">
        <f>VLOOKUP(B241,[3]Sheet2!A$1:B$100,2,FALSE)</f>
        <v>24</v>
      </c>
      <c r="D241" s="5" t="s">
        <v>15953</v>
      </c>
      <c r="E241" s="5" t="s">
        <v>15954</v>
      </c>
      <c r="F241" s="5" t="s">
        <v>15955</v>
      </c>
      <c r="G241" s="5" t="s">
        <v>218</v>
      </c>
      <c r="H241" s="5">
        <v>1994</v>
      </c>
      <c r="I241" s="5"/>
      <c r="J241" s="5" t="s">
        <v>22</v>
      </c>
      <c r="K241" s="5" t="s">
        <v>15956</v>
      </c>
      <c r="L241" s="5">
        <v>3214</v>
      </c>
      <c r="M241" s="5" t="s">
        <v>15957</v>
      </c>
      <c r="N241" s="5"/>
    </row>
    <row r="242" spans="1:14">
      <c r="A242" s="5">
        <v>240</v>
      </c>
      <c r="B242" s="5" t="s">
        <v>325</v>
      </c>
      <c r="C242" s="5">
        <f>VLOOKUP(B242,[3]Sheet2!A$1:B$100,2,FALSE)</f>
        <v>24</v>
      </c>
      <c r="D242" s="5" t="s">
        <v>15958</v>
      </c>
      <c r="E242" s="5" t="s">
        <v>15959</v>
      </c>
      <c r="F242" s="5" t="s">
        <v>15960</v>
      </c>
      <c r="G242" s="5" t="s">
        <v>15961</v>
      </c>
      <c r="H242" s="5">
        <v>2006</v>
      </c>
      <c r="I242" s="5" t="s">
        <v>97</v>
      </c>
      <c r="J242" s="5" t="s">
        <v>22</v>
      </c>
      <c r="K242" s="5" t="s">
        <v>15962</v>
      </c>
      <c r="L242" s="5">
        <v>113</v>
      </c>
      <c r="M242" s="5" t="s">
        <v>15959</v>
      </c>
      <c r="N242" s="5" t="s">
        <v>1717</v>
      </c>
    </row>
    <row r="243" spans="1:14">
      <c r="A243" s="5">
        <v>241</v>
      </c>
      <c r="B243" s="5" t="s">
        <v>428</v>
      </c>
      <c r="C243" s="5">
        <f>VLOOKUP(B243,[3]Sheet2!A$1:B$100,2,FALSE)</f>
        <v>25</v>
      </c>
      <c r="D243" s="5" t="s">
        <v>15963</v>
      </c>
      <c r="E243" s="5" t="s">
        <v>15964</v>
      </c>
      <c r="F243" s="5" t="s">
        <v>15965</v>
      </c>
      <c r="G243" s="5" t="s">
        <v>3656</v>
      </c>
      <c r="H243" s="5">
        <v>2005</v>
      </c>
      <c r="I243" s="5" t="s">
        <v>3657</v>
      </c>
      <c r="J243" s="5" t="s">
        <v>22</v>
      </c>
      <c r="K243" s="5" t="s">
        <v>15966</v>
      </c>
      <c r="L243" s="5">
        <v>576</v>
      </c>
      <c r="M243" s="5" t="s">
        <v>15964</v>
      </c>
      <c r="N243" s="5" t="s">
        <v>1717</v>
      </c>
    </row>
    <row r="244" spans="1:14">
      <c r="A244" s="5">
        <v>242</v>
      </c>
      <c r="B244" s="5" t="s">
        <v>428</v>
      </c>
      <c r="C244" s="5">
        <f>VLOOKUP(B244,[3]Sheet2!A$1:B$100,2,FALSE)</f>
        <v>25</v>
      </c>
      <c r="D244" s="5" t="s">
        <v>15967</v>
      </c>
      <c r="E244" s="5" t="s">
        <v>15968</v>
      </c>
      <c r="F244" s="5" t="s">
        <v>15969</v>
      </c>
      <c r="G244" s="5"/>
      <c r="H244" s="5"/>
      <c r="I244" s="5" t="s">
        <v>15970</v>
      </c>
      <c r="J244" s="5" t="s">
        <v>167</v>
      </c>
      <c r="K244" s="5" t="s">
        <v>15971</v>
      </c>
      <c r="L244" s="5">
        <v>222</v>
      </c>
      <c r="M244" s="5" t="s">
        <v>15968</v>
      </c>
      <c r="N244" s="5" t="s">
        <v>4501</v>
      </c>
    </row>
    <row r="245" spans="1:14">
      <c r="A245" s="5">
        <v>243</v>
      </c>
      <c r="B245" s="5" t="s">
        <v>428</v>
      </c>
      <c r="C245" s="5">
        <f>VLOOKUP(B245,[3]Sheet2!A$1:B$100,2,FALSE)</f>
        <v>25</v>
      </c>
      <c r="D245" s="5" t="s">
        <v>15972</v>
      </c>
      <c r="E245" s="5" t="s">
        <v>15973</v>
      </c>
      <c r="F245" s="5" t="s">
        <v>15974</v>
      </c>
      <c r="G245" s="5" t="s">
        <v>15975</v>
      </c>
      <c r="H245" s="5">
        <v>2006</v>
      </c>
      <c r="I245" s="5" t="s">
        <v>863</v>
      </c>
      <c r="J245" s="5" t="s">
        <v>22</v>
      </c>
      <c r="K245" s="5" t="s">
        <v>15976</v>
      </c>
      <c r="L245" s="5">
        <v>58</v>
      </c>
      <c r="M245" s="5" t="s">
        <v>15977</v>
      </c>
      <c r="N245" s="5"/>
    </row>
    <row r="246" spans="1:14">
      <c r="A246" s="5">
        <v>244</v>
      </c>
      <c r="B246" s="5" t="s">
        <v>428</v>
      </c>
      <c r="C246" s="5">
        <f>VLOOKUP(B246,[3]Sheet2!A$1:B$100,2,FALSE)</f>
        <v>25</v>
      </c>
      <c r="D246" s="5" t="s">
        <v>15978</v>
      </c>
      <c r="E246" s="5" t="s">
        <v>15979</v>
      </c>
      <c r="F246" s="5" t="s">
        <v>15980</v>
      </c>
      <c r="G246" s="5"/>
      <c r="H246" s="5"/>
      <c r="I246" s="5" t="s">
        <v>1466</v>
      </c>
      <c r="J246" s="5" t="s">
        <v>119</v>
      </c>
      <c r="K246" s="5" t="s">
        <v>15981</v>
      </c>
      <c r="L246" s="5">
        <v>93</v>
      </c>
      <c r="M246" s="5"/>
      <c r="N246" s="5" t="s">
        <v>4501</v>
      </c>
    </row>
    <row r="247" spans="1:14">
      <c r="A247" s="5">
        <v>245</v>
      </c>
      <c r="B247" s="5" t="s">
        <v>428</v>
      </c>
      <c r="C247" s="5">
        <f>VLOOKUP(B247,[3]Sheet2!A$1:B$100,2,FALSE)</f>
        <v>25</v>
      </c>
      <c r="D247" s="5" t="s">
        <v>15982</v>
      </c>
      <c r="E247" s="5" t="s">
        <v>15983</v>
      </c>
      <c r="F247" s="5" t="s">
        <v>15984</v>
      </c>
      <c r="G247" s="5"/>
      <c r="H247" s="5"/>
      <c r="I247" s="5" t="s">
        <v>15985</v>
      </c>
      <c r="J247" s="5" t="s">
        <v>167</v>
      </c>
      <c r="K247" s="5" t="s">
        <v>15986</v>
      </c>
      <c r="L247" s="5">
        <v>905</v>
      </c>
      <c r="M247" s="5" t="s">
        <v>15983</v>
      </c>
      <c r="N247" s="5" t="s">
        <v>4501</v>
      </c>
    </row>
    <row r="248" spans="1:14">
      <c r="A248" s="5">
        <v>246</v>
      </c>
      <c r="B248" s="5" t="s">
        <v>428</v>
      </c>
      <c r="C248" s="5">
        <f>VLOOKUP(B248,[3]Sheet2!A$1:B$100,2,FALSE)</f>
        <v>25</v>
      </c>
      <c r="D248" s="5" t="s">
        <v>15987</v>
      </c>
      <c r="E248" s="5" t="s">
        <v>15988</v>
      </c>
      <c r="F248" s="5" t="s">
        <v>15989</v>
      </c>
      <c r="G248" s="5"/>
      <c r="H248" s="5"/>
      <c r="I248" s="5"/>
      <c r="J248" s="5" t="s">
        <v>119</v>
      </c>
      <c r="K248" s="5" t="s">
        <v>15990</v>
      </c>
      <c r="L248" s="5">
        <v>4624</v>
      </c>
      <c r="M248" s="5" t="s">
        <v>15991</v>
      </c>
      <c r="N248" s="5" t="s">
        <v>4501</v>
      </c>
    </row>
    <row r="249" spans="1:14">
      <c r="A249" s="5">
        <v>247</v>
      </c>
      <c r="B249" s="5" t="s">
        <v>428</v>
      </c>
      <c r="C249" s="5">
        <f>VLOOKUP(B249,[3]Sheet2!A$1:B$100,2,FALSE)</f>
        <v>25</v>
      </c>
      <c r="D249" s="5" t="s">
        <v>15992</v>
      </c>
      <c r="E249" s="5"/>
      <c r="F249" s="5" t="s">
        <v>15152</v>
      </c>
      <c r="G249" s="5" t="s">
        <v>15993</v>
      </c>
      <c r="H249" s="5"/>
      <c r="I249" s="5"/>
      <c r="J249" s="5" t="s">
        <v>102</v>
      </c>
      <c r="K249" s="5"/>
      <c r="L249" s="5">
        <v>488</v>
      </c>
      <c r="M249" s="5"/>
      <c r="N249" s="5" t="s">
        <v>34</v>
      </c>
    </row>
    <row r="250" spans="1:14">
      <c r="A250" s="5">
        <v>248</v>
      </c>
      <c r="B250" s="5" t="s">
        <v>428</v>
      </c>
      <c r="C250" s="5">
        <f>VLOOKUP(B250,[3]Sheet2!A$1:B$100,2,FALSE)</f>
        <v>25</v>
      </c>
      <c r="D250" s="5" t="s">
        <v>15994</v>
      </c>
      <c r="E250" s="5" t="s">
        <v>15995</v>
      </c>
      <c r="F250" s="5" t="s">
        <v>15996</v>
      </c>
      <c r="G250" s="5" t="s">
        <v>352</v>
      </c>
      <c r="H250" s="5">
        <v>1993</v>
      </c>
      <c r="I250" s="5"/>
      <c r="J250" s="5" t="s">
        <v>22</v>
      </c>
      <c r="K250" s="5" t="s">
        <v>15997</v>
      </c>
      <c r="L250" s="5">
        <v>847</v>
      </c>
      <c r="M250" s="5" t="s">
        <v>15998</v>
      </c>
      <c r="N250" s="5"/>
    </row>
    <row r="251" spans="1:14">
      <c r="A251" s="5">
        <v>249</v>
      </c>
      <c r="B251" s="5" t="s">
        <v>428</v>
      </c>
      <c r="C251" s="5">
        <f>VLOOKUP(B251,[3]Sheet2!A$1:B$100,2,FALSE)</f>
        <v>25</v>
      </c>
      <c r="D251" s="5" t="s">
        <v>15999</v>
      </c>
      <c r="E251" s="5" t="s">
        <v>16000</v>
      </c>
      <c r="F251" s="5" t="s">
        <v>16001</v>
      </c>
      <c r="G251" s="5" t="s">
        <v>16002</v>
      </c>
      <c r="H251" s="5">
        <v>2011</v>
      </c>
      <c r="I251" s="5" t="s">
        <v>97</v>
      </c>
      <c r="J251" s="5" t="s">
        <v>22</v>
      </c>
      <c r="K251" s="5" t="s">
        <v>16003</v>
      </c>
      <c r="L251" s="5">
        <v>139</v>
      </c>
      <c r="M251" s="5" t="s">
        <v>16000</v>
      </c>
      <c r="N251" s="5" t="s">
        <v>1717</v>
      </c>
    </row>
    <row r="252" spans="1:14">
      <c r="A252" s="5">
        <v>250</v>
      </c>
      <c r="B252" s="5" t="s">
        <v>428</v>
      </c>
      <c r="C252" s="5">
        <f>VLOOKUP(B252,[3]Sheet2!A$1:B$100,2,FALSE)</f>
        <v>25</v>
      </c>
      <c r="D252" s="5" t="s">
        <v>16004</v>
      </c>
      <c r="E252" s="5" t="s">
        <v>16005</v>
      </c>
      <c r="F252" s="5" t="s">
        <v>16006</v>
      </c>
      <c r="G252" s="5" t="s">
        <v>3656</v>
      </c>
      <c r="H252" s="5">
        <v>2010</v>
      </c>
      <c r="I252" s="5" t="s">
        <v>3657</v>
      </c>
      <c r="J252" s="5" t="s">
        <v>22</v>
      </c>
      <c r="K252" s="5" t="s">
        <v>16007</v>
      </c>
      <c r="L252" s="5">
        <v>1003</v>
      </c>
      <c r="M252" s="5" t="s">
        <v>16005</v>
      </c>
      <c r="N252" s="5" t="s">
        <v>1717</v>
      </c>
    </row>
    <row r="253" spans="1:14">
      <c r="A253" s="5">
        <v>251</v>
      </c>
      <c r="B253" s="5" t="s">
        <v>244</v>
      </c>
      <c r="C253" s="5">
        <f>VLOOKUP(B253,[3]Sheet2!A$1:B$100,2,FALSE)</f>
        <v>26</v>
      </c>
      <c r="D253" s="5" t="s">
        <v>16008</v>
      </c>
      <c r="E253" s="5" t="s">
        <v>16009</v>
      </c>
      <c r="F253" s="5" t="s">
        <v>16010</v>
      </c>
      <c r="G253" s="5" t="s">
        <v>16011</v>
      </c>
      <c r="H253" s="5">
        <v>2010</v>
      </c>
      <c r="I253" s="5"/>
      <c r="J253" s="5" t="s">
        <v>22</v>
      </c>
      <c r="K253" s="5" t="s">
        <v>16012</v>
      </c>
      <c r="L253" s="5">
        <v>8</v>
      </c>
      <c r="M253" s="5" t="s">
        <v>16013</v>
      </c>
      <c r="N253" s="5"/>
    </row>
    <row r="254" spans="1:14">
      <c r="A254" s="5">
        <v>252</v>
      </c>
      <c r="B254" s="5" t="s">
        <v>244</v>
      </c>
      <c r="C254" s="5">
        <f>VLOOKUP(B254,[3]Sheet2!A$1:B$100,2,FALSE)</f>
        <v>26</v>
      </c>
      <c r="D254" s="5" t="s">
        <v>16014</v>
      </c>
      <c r="E254" s="5" t="s">
        <v>16015</v>
      </c>
      <c r="F254" s="5" t="s">
        <v>16016</v>
      </c>
      <c r="G254" s="5" t="s">
        <v>16017</v>
      </c>
      <c r="H254" s="5">
        <v>2002</v>
      </c>
      <c r="I254" s="5" t="s">
        <v>863</v>
      </c>
      <c r="J254" s="5" t="s">
        <v>22</v>
      </c>
      <c r="K254" s="5" t="s">
        <v>16018</v>
      </c>
      <c r="L254" s="5">
        <v>297</v>
      </c>
      <c r="M254" s="5" t="s">
        <v>16019</v>
      </c>
      <c r="N254" s="5"/>
    </row>
    <row r="255" spans="1:14">
      <c r="A255" s="5">
        <v>253</v>
      </c>
      <c r="B255" s="5" t="s">
        <v>244</v>
      </c>
      <c r="C255" s="5">
        <f>VLOOKUP(B255,[3]Sheet2!A$1:B$100,2,FALSE)</f>
        <v>26</v>
      </c>
      <c r="D255" s="5" t="s">
        <v>16020</v>
      </c>
      <c r="E255" s="5" t="s">
        <v>16021</v>
      </c>
      <c r="F255" s="5" t="s">
        <v>16022</v>
      </c>
      <c r="G255" s="5" t="s">
        <v>3503</v>
      </c>
      <c r="H255" s="5">
        <v>2008</v>
      </c>
      <c r="I255" s="5" t="s">
        <v>212</v>
      </c>
      <c r="J255" s="5" t="s">
        <v>22</v>
      </c>
      <c r="K255" s="5" t="s">
        <v>16023</v>
      </c>
      <c r="L255" s="5">
        <v>489</v>
      </c>
      <c r="M255" s="5" t="s">
        <v>16024</v>
      </c>
      <c r="N255" s="5"/>
    </row>
    <row r="256" spans="1:14">
      <c r="A256" s="5">
        <v>254</v>
      </c>
      <c r="B256" s="5" t="s">
        <v>244</v>
      </c>
      <c r="C256" s="5">
        <f>VLOOKUP(B256,[3]Sheet2!A$1:B$100,2,FALSE)</f>
        <v>26</v>
      </c>
      <c r="D256" s="5" t="s">
        <v>16025</v>
      </c>
      <c r="E256" s="5" t="s">
        <v>16026</v>
      </c>
      <c r="F256" s="5" t="s">
        <v>16027</v>
      </c>
      <c r="G256" s="5" t="s">
        <v>1304</v>
      </c>
      <c r="H256" s="5">
        <v>2010</v>
      </c>
      <c r="I256" s="5" t="s">
        <v>863</v>
      </c>
      <c r="J256" s="5" t="s">
        <v>22</v>
      </c>
      <c r="K256" s="5" t="s">
        <v>16028</v>
      </c>
      <c r="L256" s="5">
        <v>46</v>
      </c>
      <c r="M256" s="5" t="s">
        <v>16029</v>
      </c>
      <c r="N256" s="5"/>
    </row>
    <row r="257" spans="1:14">
      <c r="A257" s="5">
        <v>255</v>
      </c>
      <c r="B257" s="5" t="s">
        <v>244</v>
      </c>
      <c r="C257" s="5">
        <f>VLOOKUP(B257,[3]Sheet2!A$1:B$100,2,FALSE)</f>
        <v>26</v>
      </c>
      <c r="D257" s="5" t="s">
        <v>16030</v>
      </c>
      <c r="E257" s="5" t="s">
        <v>16031</v>
      </c>
      <c r="F257" s="5" t="s">
        <v>16032</v>
      </c>
      <c r="G257" s="5"/>
      <c r="H257" s="5"/>
      <c r="I257" s="5"/>
      <c r="J257" s="5" t="s">
        <v>102</v>
      </c>
      <c r="K257" s="5" t="s">
        <v>16033</v>
      </c>
      <c r="L257" s="5">
        <v>8</v>
      </c>
      <c r="M257" s="5" t="s">
        <v>16034</v>
      </c>
      <c r="N257" s="5" t="s">
        <v>4501</v>
      </c>
    </row>
    <row r="258" spans="1:14">
      <c r="A258" s="5">
        <v>256</v>
      </c>
      <c r="B258" s="5" t="s">
        <v>244</v>
      </c>
      <c r="C258" s="5">
        <f>VLOOKUP(B258,[3]Sheet2!A$1:B$100,2,FALSE)</f>
        <v>26</v>
      </c>
      <c r="D258" s="5" t="s">
        <v>16035</v>
      </c>
      <c r="E258" s="5" t="s">
        <v>16036</v>
      </c>
      <c r="F258" s="5" t="s">
        <v>16037</v>
      </c>
      <c r="G258" s="5" t="s">
        <v>16038</v>
      </c>
      <c r="H258" s="5">
        <v>2011</v>
      </c>
      <c r="I258" s="5" t="s">
        <v>14863</v>
      </c>
      <c r="J258" s="5" t="s">
        <v>22</v>
      </c>
      <c r="K258" s="5" t="s">
        <v>16039</v>
      </c>
      <c r="L258" s="5">
        <v>87</v>
      </c>
      <c r="M258" s="5" t="s">
        <v>16040</v>
      </c>
      <c r="N258" s="5"/>
    </row>
    <row r="259" spans="1:14">
      <c r="A259" s="5">
        <v>257</v>
      </c>
      <c r="B259" s="5" t="s">
        <v>244</v>
      </c>
      <c r="C259" s="5">
        <f>VLOOKUP(B259,[3]Sheet2!A$1:B$100,2,FALSE)</f>
        <v>26</v>
      </c>
      <c r="D259" s="5" t="s">
        <v>16041</v>
      </c>
      <c r="E259" s="5" t="s">
        <v>16042</v>
      </c>
      <c r="F259" s="5" t="s">
        <v>16043</v>
      </c>
      <c r="G259" s="5" t="s">
        <v>3656</v>
      </c>
      <c r="H259" s="5">
        <v>2008</v>
      </c>
      <c r="I259" s="5" t="s">
        <v>3657</v>
      </c>
      <c r="J259" s="5" t="s">
        <v>22</v>
      </c>
      <c r="K259" s="5" t="s">
        <v>16044</v>
      </c>
      <c r="L259" s="5">
        <v>287</v>
      </c>
      <c r="M259" s="5" t="s">
        <v>16042</v>
      </c>
      <c r="N259" s="5" t="s">
        <v>1717</v>
      </c>
    </row>
    <row r="260" spans="1:14">
      <c r="A260" s="5">
        <v>258</v>
      </c>
      <c r="B260" s="5" t="s">
        <v>244</v>
      </c>
      <c r="C260" s="5">
        <f>VLOOKUP(B260,[3]Sheet2!A$1:B$100,2,FALSE)</f>
        <v>26</v>
      </c>
      <c r="D260" s="5" t="s">
        <v>16045</v>
      </c>
      <c r="E260" s="5" t="s">
        <v>16046</v>
      </c>
      <c r="F260" s="5" t="s">
        <v>16047</v>
      </c>
      <c r="G260" s="5" t="s">
        <v>16048</v>
      </c>
      <c r="H260" s="5">
        <v>2012</v>
      </c>
      <c r="I260" s="5" t="s">
        <v>863</v>
      </c>
      <c r="J260" s="5" t="s">
        <v>22</v>
      </c>
      <c r="K260" s="5" t="s">
        <v>16049</v>
      </c>
      <c r="L260" s="5">
        <v>9</v>
      </c>
      <c r="M260" s="5" t="s">
        <v>16050</v>
      </c>
      <c r="N260" s="5"/>
    </row>
    <row r="261" spans="1:14">
      <c r="A261" s="5">
        <v>259</v>
      </c>
      <c r="B261" s="5" t="s">
        <v>244</v>
      </c>
      <c r="C261" s="5">
        <f>VLOOKUP(B261,[3]Sheet2!A$1:B$100,2,FALSE)</f>
        <v>26</v>
      </c>
      <c r="D261" s="5" t="s">
        <v>16051</v>
      </c>
      <c r="E261" s="5" t="s">
        <v>16052</v>
      </c>
      <c r="F261" s="5" t="s">
        <v>16053</v>
      </c>
      <c r="G261" s="5" t="s">
        <v>16054</v>
      </c>
      <c r="H261" s="5">
        <v>2010</v>
      </c>
      <c r="I261" s="5" t="s">
        <v>863</v>
      </c>
      <c r="J261" s="5" t="s">
        <v>22</v>
      </c>
      <c r="K261" s="5" t="s">
        <v>16055</v>
      </c>
      <c r="L261" s="5">
        <v>99</v>
      </c>
      <c r="M261" s="5" t="s">
        <v>16056</v>
      </c>
      <c r="N261" s="5"/>
    </row>
    <row r="262" spans="1:14">
      <c r="A262" s="5">
        <v>260</v>
      </c>
      <c r="B262" s="5" t="s">
        <v>244</v>
      </c>
      <c r="C262" s="5">
        <f>VLOOKUP(B262,[3]Sheet2!A$1:B$100,2,FALSE)</f>
        <v>26</v>
      </c>
      <c r="D262" s="5" t="s">
        <v>16057</v>
      </c>
      <c r="E262" s="5" t="s">
        <v>16058</v>
      </c>
      <c r="F262" s="5" t="s">
        <v>16059</v>
      </c>
      <c r="G262" s="5" t="s">
        <v>16060</v>
      </c>
      <c r="H262" s="5">
        <v>2008</v>
      </c>
      <c r="I262" s="5"/>
      <c r="J262" s="5" t="s">
        <v>119</v>
      </c>
      <c r="K262" s="5" t="s">
        <v>16061</v>
      </c>
      <c r="L262" s="5">
        <v>8</v>
      </c>
      <c r="M262" s="5" t="s">
        <v>16062</v>
      </c>
      <c r="N262" s="5"/>
    </row>
    <row r="263" spans="1:14">
      <c r="A263" s="5">
        <v>261</v>
      </c>
      <c r="B263" s="5" t="s">
        <v>850</v>
      </c>
      <c r="C263" s="5">
        <f>VLOOKUP(B263,[3]Sheet2!A$1:B$100,2,FALSE)</f>
        <v>27</v>
      </c>
      <c r="D263" s="5" t="s">
        <v>16063</v>
      </c>
      <c r="E263" s="5" t="s">
        <v>16064</v>
      </c>
      <c r="F263" s="5" t="s">
        <v>16065</v>
      </c>
      <c r="G263" s="5" t="s">
        <v>16066</v>
      </c>
      <c r="H263" s="5">
        <v>2011</v>
      </c>
      <c r="I263" s="5"/>
      <c r="J263" s="5" t="s">
        <v>22</v>
      </c>
      <c r="K263" s="5" t="s">
        <v>16067</v>
      </c>
      <c r="L263" s="5">
        <v>85</v>
      </c>
      <c r="M263" s="5" t="s">
        <v>16064</v>
      </c>
      <c r="N263" s="5" t="s">
        <v>24</v>
      </c>
    </row>
    <row r="264" spans="1:14">
      <c r="A264" s="5">
        <v>262</v>
      </c>
      <c r="B264" s="5" t="s">
        <v>850</v>
      </c>
      <c r="C264" s="5">
        <f>VLOOKUP(B264,[3]Sheet2!A$1:B$100,2,FALSE)</f>
        <v>27</v>
      </c>
      <c r="D264" s="5" t="s">
        <v>16068</v>
      </c>
      <c r="E264" s="5" t="s">
        <v>16069</v>
      </c>
      <c r="F264" s="5" t="s">
        <v>16070</v>
      </c>
      <c r="G264" s="5" t="s">
        <v>15789</v>
      </c>
      <c r="H264" s="5">
        <v>2012</v>
      </c>
      <c r="I264" s="5" t="s">
        <v>97</v>
      </c>
      <c r="J264" s="5" t="s">
        <v>22</v>
      </c>
      <c r="K264" s="5" t="s">
        <v>16071</v>
      </c>
      <c r="L264" s="5">
        <v>43</v>
      </c>
      <c r="M264" s="5" t="s">
        <v>16069</v>
      </c>
      <c r="N264" s="5" t="s">
        <v>1717</v>
      </c>
    </row>
    <row r="265" spans="1:14">
      <c r="A265" s="5">
        <v>263</v>
      </c>
      <c r="B265" s="5" t="s">
        <v>850</v>
      </c>
      <c r="C265" s="5">
        <f>VLOOKUP(B265,[3]Sheet2!A$1:B$100,2,FALSE)</f>
        <v>27</v>
      </c>
      <c r="D265" s="5" t="s">
        <v>16072</v>
      </c>
      <c r="E265" s="5" t="s">
        <v>16073</v>
      </c>
      <c r="F265" s="5" t="s">
        <v>16074</v>
      </c>
      <c r="G265" s="5"/>
      <c r="H265" s="5"/>
      <c r="I265" s="5"/>
      <c r="J265" s="5" t="s">
        <v>119</v>
      </c>
      <c r="K265" s="5" t="s">
        <v>16075</v>
      </c>
      <c r="L265" s="5">
        <v>344</v>
      </c>
      <c r="M265" s="5"/>
      <c r="N265" s="5" t="s">
        <v>4501</v>
      </c>
    </row>
    <row r="266" spans="1:14">
      <c r="A266" s="5">
        <v>264</v>
      </c>
      <c r="B266" s="5" t="s">
        <v>850</v>
      </c>
      <c r="C266" s="5">
        <f>VLOOKUP(B266,[3]Sheet2!A$1:B$100,2,FALSE)</f>
        <v>27</v>
      </c>
      <c r="D266" s="5" t="s">
        <v>16076</v>
      </c>
      <c r="E266" s="5" t="s">
        <v>16077</v>
      </c>
      <c r="F266" s="5" t="s">
        <v>16078</v>
      </c>
      <c r="G266" s="5" t="s">
        <v>15419</v>
      </c>
      <c r="H266" s="5">
        <v>2004</v>
      </c>
      <c r="I266" s="5" t="s">
        <v>863</v>
      </c>
      <c r="J266" s="5" t="s">
        <v>22</v>
      </c>
      <c r="K266" s="5" t="s">
        <v>16079</v>
      </c>
      <c r="L266" s="5">
        <v>109</v>
      </c>
      <c r="M266" s="5" t="s">
        <v>16080</v>
      </c>
      <c r="N266" s="5"/>
    </row>
    <row r="267" spans="1:14">
      <c r="A267" s="5">
        <v>265</v>
      </c>
      <c r="B267" s="5" t="s">
        <v>850</v>
      </c>
      <c r="C267" s="5">
        <f>VLOOKUP(B267,[3]Sheet2!A$1:B$100,2,FALSE)</f>
        <v>27</v>
      </c>
      <c r="D267" s="5" t="s">
        <v>16081</v>
      </c>
      <c r="E267" s="5" t="s">
        <v>16082</v>
      </c>
      <c r="F267" s="5" t="s">
        <v>16083</v>
      </c>
      <c r="G267" s="5" t="s">
        <v>955</v>
      </c>
      <c r="H267" s="5">
        <v>1994</v>
      </c>
      <c r="I267" s="5" t="s">
        <v>353</v>
      </c>
      <c r="J267" s="5" t="s">
        <v>22</v>
      </c>
      <c r="K267" s="5" t="s">
        <v>16084</v>
      </c>
      <c r="L267" s="5">
        <v>32</v>
      </c>
      <c r="M267" s="5" t="s">
        <v>16082</v>
      </c>
      <c r="N267" s="5" t="s">
        <v>24</v>
      </c>
    </row>
    <row r="268" spans="1:14">
      <c r="A268" s="5">
        <v>266</v>
      </c>
      <c r="B268" s="5" t="s">
        <v>850</v>
      </c>
      <c r="C268" s="5">
        <f>VLOOKUP(B268,[3]Sheet2!A$1:B$100,2,FALSE)</f>
        <v>27</v>
      </c>
      <c r="D268" s="5" t="s">
        <v>16085</v>
      </c>
      <c r="E268" s="5"/>
      <c r="F268" s="5" t="s">
        <v>16086</v>
      </c>
      <c r="G268" s="5" t="s">
        <v>16087</v>
      </c>
      <c r="H268" s="5"/>
      <c r="I268" s="5"/>
      <c r="J268" s="5" t="s">
        <v>167</v>
      </c>
      <c r="K268" s="5"/>
      <c r="L268" s="5">
        <v>8</v>
      </c>
      <c r="M268" s="5"/>
      <c r="N268" s="5" t="s">
        <v>34</v>
      </c>
    </row>
    <row r="269" spans="1:14">
      <c r="A269" s="5">
        <v>267</v>
      </c>
      <c r="B269" s="5" t="s">
        <v>850</v>
      </c>
      <c r="C269" s="5">
        <f>VLOOKUP(B269,[3]Sheet2!A$1:B$100,2,FALSE)</f>
        <v>27</v>
      </c>
      <c r="D269" s="5" t="s">
        <v>16088</v>
      </c>
      <c r="E269" s="5" t="s">
        <v>16089</v>
      </c>
      <c r="F269" s="5" t="s">
        <v>16090</v>
      </c>
      <c r="G269" s="5" t="s">
        <v>16091</v>
      </c>
      <c r="H269" s="5">
        <v>1998</v>
      </c>
      <c r="I269" s="5" t="s">
        <v>353</v>
      </c>
      <c r="J269" s="5" t="s">
        <v>22</v>
      </c>
      <c r="K269" s="5" t="s">
        <v>16092</v>
      </c>
      <c r="L269" s="5">
        <v>175</v>
      </c>
      <c r="M269" s="5" t="s">
        <v>16089</v>
      </c>
      <c r="N269" s="5" t="s">
        <v>24</v>
      </c>
    </row>
    <row r="270" spans="1:14">
      <c r="A270" s="5">
        <v>268</v>
      </c>
      <c r="B270" s="5" t="s">
        <v>850</v>
      </c>
      <c r="C270" s="5">
        <f>VLOOKUP(B270,[3]Sheet2!A$1:B$100,2,FALSE)</f>
        <v>27</v>
      </c>
      <c r="D270" s="5" t="s">
        <v>16093</v>
      </c>
      <c r="E270" s="5" t="s">
        <v>16094</v>
      </c>
      <c r="F270" s="5" t="s">
        <v>16095</v>
      </c>
      <c r="G270" s="5"/>
      <c r="H270" s="5"/>
      <c r="I270" s="5"/>
      <c r="J270" s="5" t="s">
        <v>167</v>
      </c>
      <c r="K270" s="5" t="s">
        <v>16096</v>
      </c>
      <c r="L270" s="5">
        <v>37</v>
      </c>
      <c r="M270" s="5" t="s">
        <v>16097</v>
      </c>
      <c r="N270" s="5" t="s">
        <v>4501</v>
      </c>
    </row>
    <row r="271" spans="1:14">
      <c r="A271" s="5">
        <v>269</v>
      </c>
      <c r="B271" s="5" t="s">
        <v>850</v>
      </c>
      <c r="C271" s="5">
        <f>VLOOKUP(B271,[3]Sheet2!A$1:B$100,2,FALSE)</f>
        <v>27</v>
      </c>
      <c r="D271" s="5" t="s">
        <v>16098</v>
      </c>
      <c r="E271" s="5" t="s">
        <v>16099</v>
      </c>
      <c r="F271" s="5" t="s">
        <v>14949</v>
      </c>
      <c r="G271" s="5" t="s">
        <v>16100</v>
      </c>
      <c r="H271" s="5">
        <v>2006</v>
      </c>
      <c r="I271" s="5" t="s">
        <v>7647</v>
      </c>
      <c r="J271" s="5" t="s">
        <v>22</v>
      </c>
      <c r="K271" s="5" t="s">
        <v>16101</v>
      </c>
      <c r="L271" s="5">
        <v>77</v>
      </c>
      <c r="M271" s="5" t="s">
        <v>16102</v>
      </c>
      <c r="N271" s="5"/>
    </row>
    <row r="272" spans="1:14">
      <c r="A272" s="5">
        <v>270</v>
      </c>
      <c r="B272" s="5" t="s">
        <v>850</v>
      </c>
      <c r="C272" s="5">
        <f>VLOOKUP(B272,[3]Sheet2!A$1:B$100,2,FALSE)</f>
        <v>27</v>
      </c>
      <c r="D272" s="5" t="s">
        <v>16103</v>
      </c>
      <c r="E272" s="5" t="s">
        <v>16104</v>
      </c>
      <c r="F272" s="5" t="s">
        <v>16105</v>
      </c>
      <c r="G272" s="5" t="s">
        <v>16106</v>
      </c>
      <c r="H272" s="5">
        <v>2010</v>
      </c>
      <c r="I272" s="5"/>
      <c r="J272" s="5" t="s">
        <v>119</v>
      </c>
      <c r="K272" s="5" t="s">
        <v>16107</v>
      </c>
      <c r="L272" s="5">
        <v>7</v>
      </c>
      <c r="M272" s="5"/>
      <c r="N272" s="5"/>
    </row>
    <row r="273" spans="1:14">
      <c r="A273" s="5">
        <v>271</v>
      </c>
      <c r="B273" s="5" t="s">
        <v>871</v>
      </c>
      <c r="C273" s="5">
        <f>VLOOKUP(B273,[3]Sheet2!A$1:B$100,2,FALSE)</f>
        <v>28</v>
      </c>
      <c r="D273" s="5" t="s">
        <v>16108</v>
      </c>
      <c r="E273" s="5" t="s">
        <v>16109</v>
      </c>
      <c r="F273" s="5" t="s">
        <v>16110</v>
      </c>
      <c r="G273" s="5"/>
      <c r="H273" s="5"/>
      <c r="I273" s="5"/>
      <c r="J273" s="5" t="s">
        <v>119</v>
      </c>
      <c r="K273" s="5" t="s">
        <v>16111</v>
      </c>
      <c r="L273" s="5">
        <v>247</v>
      </c>
      <c r="M273" s="5"/>
      <c r="N273" s="5" t="s">
        <v>4501</v>
      </c>
    </row>
    <row r="274" spans="1:14">
      <c r="A274" s="5">
        <v>272</v>
      </c>
      <c r="B274" s="5" t="s">
        <v>871</v>
      </c>
      <c r="C274" s="5">
        <f>VLOOKUP(B274,[3]Sheet2!A$1:B$100,2,FALSE)</f>
        <v>28</v>
      </c>
      <c r="D274" s="5" t="s">
        <v>16112</v>
      </c>
      <c r="E274" s="5" t="s">
        <v>16113</v>
      </c>
      <c r="F274" s="5" t="s">
        <v>16114</v>
      </c>
      <c r="G274" s="5" t="s">
        <v>12027</v>
      </c>
      <c r="H274" s="5">
        <v>2008</v>
      </c>
      <c r="I274" s="5" t="s">
        <v>97</v>
      </c>
      <c r="J274" s="5" t="s">
        <v>22</v>
      </c>
      <c r="K274" s="5" t="s">
        <v>16115</v>
      </c>
      <c r="L274" s="5">
        <v>27</v>
      </c>
      <c r="M274" s="5" t="s">
        <v>16113</v>
      </c>
      <c r="N274" s="5" t="s">
        <v>1717</v>
      </c>
    </row>
    <row r="275" spans="1:14">
      <c r="A275" s="5">
        <v>273</v>
      </c>
      <c r="B275" s="5" t="s">
        <v>871</v>
      </c>
      <c r="C275" s="5">
        <f>VLOOKUP(B275,[3]Sheet2!A$1:B$100,2,FALSE)</f>
        <v>28</v>
      </c>
      <c r="D275" s="5" t="s">
        <v>16116</v>
      </c>
      <c r="E275" s="5" t="s">
        <v>16117</v>
      </c>
      <c r="F275" s="5" t="s">
        <v>16118</v>
      </c>
      <c r="G275" s="5"/>
      <c r="H275" s="5"/>
      <c r="I275" s="5"/>
      <c r="J275" s="5" t="s">
        <v>4644</v>
      </c>
      <c r="K275" s="5" t="s">
        <v>16119</v>
      </c>
      <c r="L275" s="5">
        <v>22</v>
      </c>
      <c r="M275" s="5" t="s">
        <v>16117</v>
      </c>
      <c r="N275" s="5" t="s">
        <v>1717</v>
      </c>
    </row>
    <row r="276" spans="1:14">
      <c r="A276" s="5">
        <v>274</v>
      </c>
      <c r="B276" s="5" t="s">
        <v>871</v>
      </c>
      <c r="C276" s="5">
        <f>VLOOKUP(B276,[3]Sheet2!A$1:B$100,2,FALSE)</f>
        <v>28</v>
      </c>
      <c r="D276" s="5" t="s">
        <v>16120</v>
      </c>
      <c r="E276" s="5" t="s">
        <v>16121</v>
      </c>
      <c r="F276" s="5" t="s">
        <v>16122</v>
      </c>
      <c r="G276" s="5" t="s">
        <v>15208</v>
      </c>
      <c r="H276" s="5">
        <v>2005</v>
      </c>
      <c r="I276" s="5" t="s">
        <v>535</v>
      </c>
      <c r="J276" s="5" t="s">
        <v>22</v>
      </c>
      <c r="K276" s="5" t="s">
        <v>16123</v>
      </c>
      <c r="L276" s="5">
        <v>40</v>
      </c>
      <c r="M276" s="5" t="s">
        <v>16124</v>
      </c>
      <c r="N276" s="5"/>
    </row>
    <row r="277" spans="1:14">
      <c r="A277" s="5">
        <v>275</v>
      </c>
      <c r="B277" s="5" t="s">
        <v>871</v>
      </c>
      <c r="C277" s="5">
        <f>VLOOKUP(B277,[3]Sheet2!A$1:B$100,2,FALSE)</f>
        <v>28</v>
      </c>
      <c r="D277" s="5" t="s">
        <v>16125</v>
      </c>
      <c r="E277" s="5" t="s">
        <v>16126</v>
      </c>
      <c r="F277" s="5" t="s">
        <v>16127</v>
      </c>
      <c r="G277" s="5"/>
      <c r="H277" s="5"/>
      <c r="I277" s="5"/>
      <c r="J277" s="5" t="s">
        <v>119</v>
      </c>
      <c r="K277" s="5" t="s">
        <v>16128</v>
      </c>
      <c r="L277" s="5">
        <v>93</v>
      </c>
      <c r="M277" s="5" t="s">
        <v>16129</v>
      </c>
      <c r="N277" s="5" t="s">
        <v>4501</v>
      </c>
    </row>
    <row r="278" spans="1:14">
      <c r="A278" s="5">
        <v>276</v>
      </c>
      <c r="B278" s="5" t="s">
        <v>871</v>
      </c>
      <c r="C278" s="5">
        <f>VLOOKUP(B278,[3]Sheet2!A$1:B$100,2,FALSE)</f>
        <v>28</v>
      </c>
      <c r="D278" s="5" t="s">
        <v>16130</v>
      </c>
      <c r="E278" s="5" t="s">
        <v>16131</v>
      </c>
      <c r="F278" s="5" t="s">
        <v>16132</v>
      </c>
      <c r="G278" s="5"/>
      <c r="H278" s="5"/>
      <c r="I278" s="5"/>
      <c r="J278" s="5" t="s">
        <v>119</v>
      </c>
      <c r="K278" s="5" t="s">
        <v>16133</v>
      </c>
      <c r="L278" s="5">
        <v>50</v>
      </c>
      <c r="M278" s="5"/>
      <c r="N278" s="5" t="s">
        <v>4501</v>
      </c>
    </row>
    <row r="279" spans="1:14">
      <c r="A279" s="5">
        <v>277</v>
      </c>
      <c r="B279" s="5" t="s">
        <v>871</v>
      </c>
      <c r="C279" s="5">
        <f>VLOOKUP(B279,[3]Sheet2!A$1:B$100,2,FALSE)</f>
        <v>28</v>
      </c>
      <c r="D279" s="5" t="s">
        <v>16134</v>
      </c>
      <c r="E279" s="5" t="s">
        <v>16135</v>
      </c>
      <c r="F279" s="5" t="s">
        <v>16136</v>
      </c>
      <c r="G279" s="5"/>
      <c r="H279" s="5"/>
      <c r="I279" s="5"/>
      <c r="J279" s="5" t="s">
        <v>167</v>
      </c>
      <c r="K279" s="5" t="s">
        <v>16137</v>
      </c>
      <c r="L279" s="5">
        <v>1088</v>
      </c>
      <c r="M279" s="5" t="s">
        <v>16135</v>
      </c>
      <c r="N279" s="5" t="s">
        <v>4501</v>
      </c>
    </row>
    <row r="280" spans="1:14">
      <c r="A280" s="5">
        <v>278</v>
      </c>
      <c r="B280" s="5" t="s">
        <v>871</v>
      </c>
      <c r="C280" s="5">
        <f>VLOOKUP(B280,[3]Sheet2!A$1:B$100,2,FALSE)</f>
        <v>28</v>
      </c>
      <c r="D280" s="5" t="s">
        <v>16138</v>
      </c>
      <c r="E280" s="5" t="s">
        <v>16139</v>
      </c>
      <c r="F280" s="5" t="s">
        <v>16140</v>
      </c>
      <c r="G280" s="5" t="s">
        <v>10190</v>
      </c>
      <c r="H280" s="5">
        <v>2005</v>
      </c>
      <c r="I280" s="5" t="s">
        <v>97</v>
      </c>
      <c r="J280" s="5" t="s">
        <v>22</v>
      </c>
      <c r="K280" s="5" t="s">
        <v>16141</v>
      </c>
      <c r="L280" s="5">
        <v>79</v>
      </c>
      <c r="M280" s="5" t="s">
        <v>16139</v>
      </c>
      <c r="N280" s="5" t="s">
        <v>1717</v>
      </c>
    </row>
    <row r="281" spans="1:14">
      <c r="A281" s="5">
        <v>279</v>
      </c>
      <c r="B281" s="5" t="s">
        <v>871</v>
      </c>
      <c r="C281" s="5">
        <f>VLOOKUP(B281,[3]Sheet2!A$1:B$100,2,FALSE)</f>
        <v>28</v>
      </c>
      <c r="D281" s="5" t="s">
        <v>16142</v>
      </c>
      <c r="E281" s="5" t="s">
        <v>16143</v>
      </c>
      <c r="F281" s="5" t="s">
        <v>16144</v>
      </c>
      <c r="G281" s="5" t="s">
        <v>10416</v>
      </c>
      <c r="H281" s="5">
        <v>2009</v>
      </c>
      <c r="I281" s="5" t="s">
        <v>97</v>
      </c>
      <c r="J281" s="5" t="s">
        <v>22</v>
      </c>
      <c r="K281" s="5" t="s">
        <v>16145</v>
      </c>
      <c r="L281" s="5">
        <v>98</v>
      </c>
      <c r="M281" s="5" t="s">
        <v>16143</v>
      </c>
      <c r="N281" s="5" t="s">
        <v>1717</v>
      </c>
    </row>
    <row r="282" spans="1:14">
      <c r="A282" s="5">
        <v>280</v>
      </c>
      <c r="B282" s="5" t="s">
        <v>871</v>
      </c>
      <c r="C282" s="5">
        <f>VLOOKUP(B282,[3]Sheet2!A$1:B$100,2,FALSE)</f>
        <v>28</v>
      </c>
      <c r="D282" s="5" t="s">
        <v>16146</v>
      </c>
      <c r="E282" s="5" t="s">
        <v>16147</v>
      </c>
      <c r="F282" s="5" t="s">
        <v>16148</v>
      </c>
      <c r="G282" s="5" t="s">
        <v>16149</v>
      </c>
      <c r="H282" s="5">
        <v>2006</v>
      </c>
      <c r="I282" s="5"/>
      <c r="J282" s="5" t="s">
        <v>22</v>
      </c>
      <c r="K282" s="5" t="s">
        <v>16150</v>
      </c>
      <c r="L282" s="5">
        <v>26</v>
      </c>
      <c r="M282" s="5" t="s">
        <v>16147</v>
      </c>
      <c r="N282" s="5" t="s">
        <v>24</v>
      </c>
    </row>
    <row r="283" spans="1:14">
      <c r="A283" s="5">
        <v>281</v>
      </c>
      <c r="B283" s="5" t="s">
        <v>1151</v>
      </c>
      <c r="C283" s="5">
        <f>VLOOKUP(B283,[3]Sheet2!A$1:B$100,2,FALSE)</f>
        <v>29</v>
      </c>
      <c r="D283" s="5" t="s">
        <v>16151</v>
      </c>
      <c r="E283" s="5" t="s">
        <v>16152</v>
      </c>
      <c r="F283" s="5" t="s">
        <v>16153</v>
      </c>
      <c r="G283" s="5"/>
      <c r="H283" s="5"/>
      <c r="I283" s="5"/>
      <c r="J283" s="5" t="s">
        <v>119</v>
      </c>
      <c r="K283" s="5" t="s">
        <v>16154</v>
      </c>
      <c r="L283" s="5">
        <v>15</v>
      </c>
      <c r="M283" s="5"/>
      <c r="N283" s="5" t="s">
        <v>4501</v>
      </c>
    </row>
    <row r="284" spans="1:14">
      <c r="A284" s="5">
        <v>282</v>
      </c>
      <c r="B284" s="5" t="s">
        <v>1151</v>
      </c>
      <c r="C284" s="5">
        <f>VLOOKUP(B284,[3]Sheet2!A$1:B$100,2,FALSE)</f>
        <v>29</v>
      </c>
      <c r="D284" s="5" t="s">
        <v>16155</v>
      </c>
      <c r="E284" s="5" t="s">
        <v>16156</v>
      </c>
      <c r="F284" s="5" t="s">
        <v>16157</v>
      </c>
      <c r="G284" s="5" t="s">
        <v>15789</v>
      </c>
      <c r="H284" s="5">
        <v>2010</v>
      </c>
      <c r="I284" s="5" t="s">
        <v>97</v>
      </c>
      <c r="J284" s="5" t="s">
        <v>22</v>
      </c>
      <c r="K284" s="5" t="s">
        <v>16158</v>
      </c>
      <c r="L284" s="5">
        <v>54</v>
      </c>
      <c r="M284" s="5" t="s">
        <v>16156</v>
      </c>
      <c r="N284" s="5" t="s">
        <v>1717</v>
      </c>
    </row>
    <row r="285" spans="1:14">
      <c r="A285" s="5">
        <v>283</v>
      </c>
      <c r="B285" s="5" t="s">
        <v>1151</v>
      </c>
      <c r="C285" s="5">
        <f>VLOOKUP(B285,[3]Sheet2!A$1:B$100,2,FALSE)</f>
        <v>29</v>
      </c>
      <c r="D285" s="5" t="s">
        <v>16159</v>
      </c>
      <c r="E285" s="5" t="s">
        <v>16160</v>
      </c>
      <c r="F285" s="5" t="s">
        <v>16161</v>
      </c>
      <c r="G285" s="5" t="s">
        <v>16162</v>
      </c>
      <c r="H285" s="5">
        <v>1994</v>
      </c>
      <c r="I285" s="5" t="s">
        <v>535</v>
      </c>
      <c r="J285" s="5" t="s">
        <v>22</v>
      </c>
      <c r="K285" s="5" t="s">
        <v>16163</v>
      </c>
      <c r="L285" s="5">
        <v>113</v>
      </c>
      <c r="M285" s="5"/>
      <c r="N285" s="5"/>
    </row>
    <row r="286" spans="1:14">
      <c r="A286" s="5">
        <v>284</v>
      </c>
      <c r="B286" s="5" t="s">
        <v>1151</v>
      </c>
      <c r="C286" s="5">
        <f>VLOOKUP(B286,[3]Sheet2!A$1:B$100,2,FALSE)</f>
        <v>29</v>
      </c>
      <c r="D286" s="5" t="s">
        <v>16164</v>
      </c>
      <c r="E286" s="5" t="s">
        <v>16165</v>
      </c>
      <c r="F286" s="5" t="s">
        <v>16166</v>
      </c>
      <c r="G286" s="5" t="s">
        <v>16167</v>
      </c>
      <c r="H286" s="5">
        <v>2004</v>
      </c>
      <c r="I286" s="5"/>
      <c r="J286" s="5" t="s">
        <v>102</v>
      </c>
      <c r="K286" s="5" t="s">
        <v>16168</v>
      </c>
      <c r="L286" s="5">
        <v>6</v>
      </c>
      <c r="M286" s="5"/>
      <c r="N286" s="5"/>
    </row>
    <row r="287" spans="1:14">
      <c r="A287" s="5">
        <v>285</v>
      </c>
      <c r="B287" s="5" t="s">
        <v>1151</v>
      </c>
      <c r="C287" s="5">
        <f>VLOOKUP(B287,[3]Sheet2!A$1:B$100,2,FALSE)</f>
        <v>29</v>
      </c>
      <c r="D287" s="5" t="s">
        <v>16169</v>
      </c>
      <c r="E287" s="5" t="s">
        <v>16170</v>
      </c>
      <c r="F287" s="5" t="s">
        <v>16171</v>
      </c>
      <c r="G287" s="5" t="s">
        <v>16172</v>
      </c>
      <c r="H287" s="5">
        <v>2001</v>
      </c>
      <c r="I287" s="5" t="s">
        <v>7280</v>
      </c>
      <c r="J287" s="5" t="s">
        <v>22</v>
      </c>
      <c r="K287" s="5" t="s">
        <v>16173</v>
      </c>
      <c r="L287" s="5">
        <v>53</v>
      </c>
      <c r="M287" s="5" t="s">
        <v>16170</v>
      </c>
      <c r="N287" s="5" t="s">
        <v>1717</v>
      </c>
    </row>
    <row r="288" spans="1:14">
      <c r="A288" s="5">
        <v>286</v>
      </c>
      <c r="B288" s="5" t="s">
        <v>1151</v>
      </c>
      <c r="C288" s="5">
        <f>VLOOKUP(B288,[3]Sheet2!A$1:B$100,2,FALSE)</f>
        <v>29</v>
      </c>
      <c r="D288" s="5" t="s">
        <v>16174</v>
      </c>
      <c r="E288" s="5" t="s">
        <v>16175</v>
      </c>
      <c r="F288" s="5" t="s">
        <v>16176</v>
      </c>
      <c r="G288" s="5" t="s">
        <v>16177</v>
      </c>
      <c r="H288" s="5">
        <v>2006</v>
      </c>
      <c r="I288" s="5"/>
      <c r="J288" s="5" t="s">
        <v>167</v>
      </c>
      <c r="K288" s="5" t="s">
        <v>16178</v>
      </c>
      <c r="L288" s="5">
        <v>18</v>
      </c>
      <c r="M288" s="5"/>
      <c r="N288" s="5"/>
    </row>
    <row r="289" spans="1:14">
      <c r="A289" s="5">
        <v>287</v>
      </c>
      <c r="B289" s="5" t="s">
        <v>1151</v>
      </c>
      <c r="C289" s="5">
        <f>VLOOKUP(B289,[3]Sheet2!A$1:B$100,2,FALSE)</f>
        <v>29</v>
      </c>
      <c r="D289" s="5" t="s">
        <v>16179</v>
      </c>
      <c r="E289" s="5" t="s">
        <v>16180</v>
      </c>
      <c r="F289" s="5" t="s">
        <v>16181</v>
      </c>
      <c r="G289" s="5" t="s">
        <v>16182</v>
      </c>
      <c r="H289" s="5">
        <v>2006</v>
      </c>
      <c r="I289" s="5" t="s">
        <v>11372</v>
      </c>
      <c r="J289" s="5" t="s">
        <v>167</v>
      </c>
      <c r="K289" s="5" t="s">
        <v>16183</v>
      </c>
      <c r="L289" s="5">
        <v>22</v>
      </c>
      <c r="M289" s="5" t="s">
        <v>16180</v>
      </c>
      <c r="N289" s="5" t="s">
        <v>24</v>
      </c>
    </row>
    <row r="290" spans="1:14">
      <c r="A290" s="5">
        <v>288</v>
      </c>
      <c r="B290" s="5" t="s">
        <v>1151</v>
      </c>
      <c r="C290" s="5">
        <f>VLOOKUP(B290,[3]Sheet2!A$1:B$100,2,FALSE)</f>
        <v>29</v>
      </c>
      <c r="D290" s="5" t="s">
        <v>16184</v>
      </c>
      <c r="E290" s="5" t="s">
        <v>16185</v>
      </c>
      <c r="F290" s="5" t="s">
        <v>16186</v>
      </c>
      <c r="G290" s="5" t="s">
        <v>16187</v>
      </c>
      <c r="H290" s="5">
        <v>2013</v>
      </c>
      <c r="I290" s="5" t="s">
        <v>16188</v>
      </c>
      <c r="J290" s="5" t="s">
        <v>22</v>
      </c>
      <c r="K290" s="5" t="s">
        <v>16189</v>
      </c>
      <c r="L290" s="5">
        <v>6</v>
      </c>
      <c r="M290" s="5"/>
      <c r="N290" s="5"/>
    </row>
    <row r="291" spans="1:14">
      <c r="A291" s="5">
        <v>289</v>
      </c>
      <c r="B291" s="5" t="s">
        <v>1151</v>
      </c>
      <c r="C291" s="5">
        <f>VLOOKUP(B291,[3]Sheet2!A$1:B$100,2,FALSE)</f>
        <v>29</v>
      </c>
      <c r="D291" s="5" t="s">
        <v>16190</v>
      </c>
      <c r="E291" s="5" t="s">
        <v>16191</v>
      </c>
      <c r="F291" s="5" t="s">
        <v>16192</v>
      </c>
      <c r="G291" s="5" t="s">
        <v>16193</v>
      </c>
      <c r="H291" s="5">
        <v>2006</v>
      </c>
      <c r="I291" s="5" t="s">
        <v>863</v>
      </c>
      <c r="J291" s="5" t="s">
        <v>22</v>
      </c>
      <c r="K291" s="5" t="s">
        <v>16194</v>
      </c>
      <c r="L291" s="5">
        <v>9</v>
      </c>
      <c r="M291" s="5" t="s">
        <v>16195</v>
      </c>
      <c r="N291" s="5"/>
    </row>
    <row r="292" spans="1:14">
      <c r="A292" s="5">
        <v>290</v>
      </c>
      <c r="B292" s="5" t="s">
        <v>1151</v>
      </c>
      <c r="C292" s="5">
        <f>VLOOKUP(B292,[3]Sheet2!A$1:B$100,2,FALSE)</f>
        <v>29</v>
      </c>
      <c r="D292" s="5" t="s">
        <v>16196</v>
      </c>
      <c r="E292" s="5" t="s">
        <v>16197</v>
      </c>
      <c r="F292" s="5" t="s">
        <v>16198</v>
      </c>
      <c r="G292" s="5"/>
      <c r="H292" s="5"/>
      <c r="I292" s="5"/>
      <c r="J292" s="5" t="s">
        <v>119</v>
      </c>
      <c r="K292" s="5" t="s">
        <v>16199</v>
      </c>
      <c r="L292" s="5">
        <v>1132</v>
      </c>
      <c r="M292" s="5" t="s">
        <v>16200</v>
      </c>
      <c r="N292" s="5" t="s">
        <v>4501</v>
      </c>
    </row>
    <row r="293" spans="1:14">
      <c r="A293" s="5">
        <v>291</v>
      </c>
      <c r="B293" s="5" t="s">
        <v>1619</v>
      </c>
      <c r="C293" s="5">
        <f>VLOOKUP(B293,[3]Sheet2!A$1:B$100,2,FALSE)</f>
        <v>30</v>
      </c>
      <c r="D293" s="5" t="s">
        <v>16201</v>
      </c>
      <c r="E293" s="5" t="s">
        <v>16202</v>
      </c>
      <c r="F293" s="5" t="s">
        <v>16203</v>
      </c>
      <c r="G293" s="5" t="s">
        <v>4326</v>
      </c>
      <c r="H293" s="5">
        <v>2003</v>
      </c>
      <c r="I293" s="5" t="s">
        <v>97</v>
      </c>
      <c r="J293" s="5" t="s">
        <v>22</v>
      </c>
      <c r="K293" s="5" t="s">
        <v>16204</v>
      </c>
      <c r="L293" s="5">
        <v>1412</v>
      </c>
      <c r="M293" s="5" t="s">
        <v>16202</v>
      </c>
      <c r="N293" s="5" t="s">
        <v>1717</v>
      </c>
    </row>
    <row r="294" spans="1:14">
      <c r="A294" s="5">
        <v>292</v>
      </c>
      <c r="B294" s="5" t="s">
        <v>1619</v>
      </c>
      <c r="C294" s="5">
        <f>VLOOKUP(B294,[3]Sheet2!A$1:B$100,2,FALSE)</f>
        <v>30</v>
      </c>
      <c r="D294" s="5" t="s">
        <v>16205</v>
      </c>
      <c r="E294" s="5" t="s">
        <v>16206</v>
      </c>
      <c r="F294" s="5" t="s">
        <v>16207</v>
      </c>
      <c r="G294" s="5" t="s">
        <v>16208</v>
      </c>
      <c r="H294" s="5">
        <v>2003</v>
      </c>
      <c r="I294" s="5" t="s">
        <v>7473</v>
      </c>
      <c r="J294" s="5" t="s">
        <v>167</v>
      </c>
      <c r="K294" s="5" t="s">
        <v>16209</v>
      </c>
      <c r="L294" s="5">
        <v>510</v>
      </c>
      <c r="M294" s="5" t="s">
        <v>16206</v>
      </c>
      <c r="N294" s="5" t="s">
        <v>24</v>
      </c>
    </row>
    <row r="295" spans="1:14">
      <c r="A295" s="5">
        <v>293</v>
      </c>
      <c r="B295" s="5" t="s">
        <v>1619</v>
      </c>
      <c r="C295" s="5">
        <f>VLOOKUP(B295,[3]Sheet2!A$1:B$100,2,FALSE)</f>
        <v>30</v>
      </c>
      <c r="D295" s="5" t="s">
        <v>16210</v>
      </c>
      <c r="E295" s="5" t="s">
        <v>16211</v>
      </c>
      <c r="F295" s="5" t="s">
        <v>16212</v>
      </c>
      <c r="G295" s="5" t="s">
        <v>3089</v>
      </c>
      <c r="H295" s="5">
        <v>2010</v>
      </c>
      <c r="I295" s="5" t="s">
        <v>3090</v>
      </c>
      <c r="J295" s="5" t="s">
        <v>22</v>
      </c>
      <c r="K295" s="5" t="s">
        <v>16213</v>
      </c>
      <c r="L295" s="5">
        <v>398</v>
      </c>
      <c r="M295" s="5" t="s">
        <v>16211</v>
      </c>
      <c r="N295" s="5" t="s">
        <v>1717</v>
      </c>
    </row>
    <row r="296" spans="1:14">
      <c r="A296" s="5">
        <v>294</v>
      </c>
      <c r="B296" s="5" t="s">
        <v>1619</v>
      </c>
      <c r="C296" s="5">
        <f>VLOOKUP(B296,[3]Sheet2!A$1:B$100,2,FALSE)</f>
        <v>30</v>
      </c>
      <c r="D296" s="5" t="s">
        <v>16214</v>
      </c>
      <c r="E296" s="5" t="s">
        <v>16215</v>
      </c>
      <c r="F296" s="5" t="s">
        <v>16216</v>
      </c>
      <c r="G296" s="5" t="s">
        <v>15752</v>
      </c>
      <c r="H296" s="5">
        <v>2006</v>
      </c>
      <c r="I296" s="5" t="s">
        <v>97</v>
      </c>
      <c r="J296" s="5" t="s">
        <v>22</v>
      </c>
      <c r="K296" s="5" t="s">
        <v>16217</v>
      </c>
      <c r="L296" s="5">
        <v>315</v>
      </c>
      <c r="M296" s="5" t="s">
        <v>16215</v>
      </c>
      <c r="N296" s="5" t="s">
        <v>1717</v>
      </c>
    </row>
    <row r="297" spans="1:14">
      <c r="A297" s="5">
        <v>295</v>
      </c>
      <c r="B297" s="5" t="s">
        <v>1619</v>
      </c>
      <c r="C297" s="5">
        <f>VLOOKUP(B297,[3]Sheet2!A$1:B$100,2,FALSE)</f>
        <v>30</v>
      </c>
      <c r="D297" s="5" t="s">
        <v>16218</v>
      </c>
      <c r="E297" s="5" t="s">
        <v>16219</v>
      </c>
      <c r="F297" s="5" t="s">
        <v>16220</v>
      </c>
      <c r="G297" s="5" t="s">
        <v>16221</v>
      </c>
      <c r="H297" s="5">
        <v>2010</v>
      </c>
      <c r="I297" s="5" t="s">
        <v>535</v>
      </c>
      <c r="J297" s="5" t="s">
        <v>22</v>
      </c>
      <c r="K297" s="5" t="s">
        <v>16222</v>
      </c>
      <c r="L297" s="5">
        <v>21</v>
      </c>
      <c r="M297" s="5" t="s">
        <v>16223</v>
      </c>
      <c r="N297" s="5"/>
    </row>
    <row r="298" spans="1:14">
      <c r="A298" s="5">
        <v>296</v>
      </c>
      <c r="B298" s="5" t="s">
        <v>1619</v>
      </c>
      <c r="C298" s="5">
        <f>VLOOKUP(B298,[3]Sheet2!A$1:B$100,2,FALSE)</f>
        <v>30</v>
      </c>
      <c r="D298" s="5" t="s">
        <v>16224</v>
      </c>
      <c r="E298" s="5"/>
      <c r="F298" s="5" t="s">
        <v>16225</v>
      </c>
      <c r="G298" s="5"/>
      <c r="H298" s="5"/>
      <c r="I298" s="5"/>
      <c r="J298" s="5" t="s">
        <v>167</v>
      </c>
      <c r="K298" s="5"/>
      <c r="L298" s="5">
        <v>7</v>
      </c>
      <c r="M298" s="5"/>
      <c r="N298" s="5" t="s">
        <v>34</v>
      </c>
    </row>
    <row r="299" spans="1:14">
      <c r="A299" s="5">
        <v>297</v>
      </c>
      <c r="B299" s="5" t="s">
        <v>1619</v>
      </c>
      <c r="C299" s="5">
        <f>VLOOKUP(B299,[3]Sheet2!A$1:B$100,2,FALSE)</f>
        <v>30</v>
      </c>
      <c r="D299" s="5" t="s">
        <v>16226</v>
      </c>
      <c r="E299" s="5"/>
      <c r="F299" s="5" t="s">
        <v>16227</v>
      </c>
      <c r="G299" s="5" t="s">
        <v>16228</v>
      </c>
      <c r="H299" s="5"/>
      <c r="I299" s="5"/>
      <c r="J299" s="5" t="s">
        <v>4644</v>
      </c>
      <c r="K299" s="5"/>
      <c r="L299" s="5">
        <v>7</v>
      </c>
      <c r="M299" s="5"/>
      <c r="N299" s="5" t="s">
        <v>34</v>
      </c>
    </row>
    <row r="300" spans="1:14">
      <c r="A300" s="5">
        <v>298</v>
      </c>
      <c r="B300" s="5" t="s">
        <v>1619</v>
      </c>
      <c r="C300" s="5">
        <f>VLOOKUP(B300,[3]Sheet2!A$1:B$100,2,FALSE)</f>
        <v>30</v>
      </c>
      <c r="D300" s="5" t="s">
        <v>16229</v>
      </c>
      <c r="E300" s="5" t="s">
        <v>16230</v>
      </c>
      <c r="F300" s="5" t="s">
        <v>16231</v>
      </c>
      <c r="G300" s="5" t="s">
        <v>412</v>
      </c>
      <c r="H300" s="5">
        <v>1997</v>
      </c>
      <c r="I300" s="5" t="s">
        <v>413</v>
      </c>
      <c r="J300" s="5" t="s">
        <v>22</v>
      </c>
      <c r="K300" s="5" t="s">
        <v>16232</v>
      </c>
      <c r="L300" s="5">
        <v>696</v>
      </c>
      <c r="M300" s="5" t="s">
        <v>16233</v>
      </c>
      <c r="N300" s="5"/>
    </row>
    <row r="301" spans="1:14">
      <c r="A301" s="5">
        <v>299</v>
      </c>
      <c r="B301" s="5" t="s">
        <v>1619</v>
      </c>
      <c r="C301" s="5">
        <f>VLOOKUP(B301,[3]Sheet2!A$1:B$100,2,FALSE)</f>
        <v>30</v>
      </c>
      <c r="D301" s="5" t="s">
        <v>16234</v>
      </c>
      <c r="E301" s="5" t="s">
        <v>16235</v>
      </c>
      <c r="F301" s="5" t="s">
        <v>16236</v>
      </c>
      <c r="G301" s="5" t="s">
        <v>3503</v>
      </c>
      <c r="H301" s="5">
        <v>2008</v>
      </c>
      <c r="I301" s="5" t="s">
        <v>16237</v>
      </c>
      <c r="J301" s="5" t="s">
        <v>22</v>
      </c>
      <c r="K301" s="5" t="s">
        <v>16238</v>
      </c>
      <c r="L301" s="5">
        <v>20</v>
      </c>
      <c r="M301" s="5" t="s">
        <v>16235</v>
      </c>
      <c r="N301" s="5" t="s">
        <v>24</v>
      </c>
    </row>
    <row r="302" spans="1:14">
      <c r="A302" s="5">
        <v>300</v>
      </c>
      <c r="B302" s="5" t="s">
        <v>1619</v>
      </c>
      <c r="C302" s="5">
        <f>VLOOKUP(B302,[3]Sheet2!A$1:B$100,2,FALSE)</f>
        <v>30</v>
      </c>
      <c r="D302" s="5" t="s">
        <v>16239</v>
      </c>
      <c r="E302" s="5" t="s">
        <v>16240</v>
      </c>
      <c r="F302" s="5" t="s">
        <v>16241</v>
      </c>
      <c r="G302" s="5" t="s">
        <v>3503</v>
      </c>
      <c r="H302" s="5">
        <v>1998</v>
      </c>
      <c r="I302" s="5" t="s">
        <v>212</v>
      </c>
      <c r="J302" s="5" t="s">
        <v>22</v>
      </c>
      <c r="K302" s="5" t="s">
        <v>16242</v>
      </c>
      <c r="L302" s="5">
        <v>713</v>
      </c>
      <c r="M302" s="5" t="s">
        <v>16243</v>
      </c>
      <c r="N302" s="5"/>
    </row>
    <row r="303" spans="1:14">
      <c r="A303" s="5">
        <v>301</v>
      </c>
      <c r="B303" s="5" t="s">
        <v>169</v>
      </c>
      <c r="C303" s="5">
        <f>VLOOKUP(B303,[3]Sheet2!A$1:B$100,2,FALSE)</f>
        <v>31</v>
      </c>
      <c r="D303" s="5" t="s">
        <v>16244</v>
      </c>
      <c r="E303" s="5" t="s">
        <v>16245</v>
      </c>
      <c r="F303" s="5" t="s">
        <v>16246</v>
      </c>
      <c r="G303" s="5" t="s">
        <v>9846</v>
      </c>
      <c r="H303" s="5">
        <v>2004</v>
      </c>
      <c r="I303" s="5" t="s">
        <v>7647</v>
      </c>
      <c r="J303" s="5" t="s">
        <v>22</v>
      </c>
      <c r="K303" s="5" t="s">
        <v>16247</v>
      </c>
      <c r="L303" s="5">
        <v>81</v>
      </c>
      <c r="M303" s="5" t="s">
        <v>16248</v>
      </c>
      <c r="N303" s="5"/>
    </row>
    <row r="304" spans="1:14">
      <c r="A304" s="5">
        <v>302</v>
      </c>
      <c r="B304" s="5" t="s">
        <v>169</v>
      </c>
      <c r="C304" s="5">
        <f>VLOOKUP(B304,[3]Sheet2!A$1:B$100,2,FALSE)</f>
        <v>31</v>
      </c>
      <c r="D304" s="5" t="s">
        <v>16249</v>
      </c>
      <c r="E304" s="5" t="s">
        <v>16250</v>
      </c>
      <c r="F304" s="5" t="s">
        <v>16251</v>
      </c>
      <c r="G304" s="5" t="s">
        <v>16252</v>
      </c>
      <c r="H304" s="5">
        <v>2008</v>
      </c>
      <c r="I304" s="5" t="s">
        <v>1388</v>
      </c>
      <c r="J304" s="5" t="s">
        <v>22</v>
      </c>
      <c r="K304" s="5" t="s">
        <v>16253</v>
      </c>
      <c r="L304" s="5">
        <v>157</v>
      </c>
      <c r="M304" s="5" t="s">
        <v>16254</v>
      </c>
      <c r="N304" s="5"/>
    </row>
    <row r="305" spans="1:14">
      <c r="A305" s="5">
        <v>303</v>
      </c>
      <c r="B305" s="5" t="s">
        <v>169</v>
      </c>
      <c r="C305" s="5">
        <f>VLOOKUP(B305,[3]Sheet2!A$1:B$100,2,FALSE)</f>
        <v>31</v>
      </c>
      <c r="D305" s="5" t="s">
        <v>16255</v>
      </c>
      <c r="E305" s="5" t="s">
        <v>16256</v>
      </c>
      <c r="F305" s="5" t="s">
        <v>16257</v>
      </c>
      <c r="G305" s="5" t="s">
        <v>16258</v>
      </c>
      <c r="H305" s="5">
        <v>1998</v>
      </c>
      <c r="I305" s="5" t="s">
        <v>1466</v>
      </c>
      <c r="J305" s="5" t="s">
        <v>102</v>
      </c>
      <c r="K305" s="5" t="s">
        <v>16259</v>
      </c>
      <c r="L305" s="5">
        <v>29</v>
      </c>
      <c r="M305" s="5"/>
      <c r="N305" s="5"/>
    </row>
    <row r="306" spans="1:14">
      <c r="A306" s="5">
        <v>304</v>
      </c>
      <c r="B306" s="5" t="s">
        <v>169</v>
      </c>
      <c r="C306" s="5">
        <f>VLOOKUP(B306,[3]Sheet2!A$1:B$100,2,FALSE)</f>
        <v>31</v>
      </c>
      <c r="D306" s="5" t="s">
        <v>16260</v>
      </c>
      <c r="E306" s="5" t="s">
        <v>16261</v>
      </c>
      <c r="F306" s="5" t="s">
        <v>16262</v>
      </c>
      <c r="G306" s="5"/>
      <c r="H306" s="5"/>
      <c r="I306" s="5"/>
      <c r="J306" s="5" t="s">
        <v>167</v>
      </c>
      <c r="K306" s="5" t="s">
        <v>16263</v>
      </c>
      <c r="L306" s="5">
        <v>21</v>
      </c>
      <c r="M306" s="5" t="s">
        <v>16261</v>
      </c>
      <c r="N306" s="5" t="s">
        <v>4501</v>
      </c>
    </row>
    <row r="307" spans="1:14">
      <c r="A307" s="5">
        <v>305</v>
      </c>
      <c r="B307" s="5" t="s">
        <v>169</v>
      </c>
      <c r="C307" s="5">
        <f>VLOOKUP(B307,[3]Sheet2!A$1:B$100,2,FALSE)</f>
        <v>31</v>
      </c>
      <c r="D307" s="5" t="s">
        <v>16264</v>
      </c>
      <c r="E307" s="5" t="s">
        <v>16265</v>
      </c>
      <c r="F307" s="5" t="s">
        <v>16266</v>
      </c>
      <c r="G307" s="5" t="s">
        <v>1304</v>
      </c>
      <c r="H307" s="5">
        <v>2013</v>
      </c>
      <c r="I307" s="5" t="s">
        <v>863</v>
      </c>
      <c r="J307" s="5" t="s">
        <v>22</v>
      </c>
      <c r="K307" s="5" t="s">
        <v>16267</v>
      </c>
      <c r="L307" s="5">
        <v>6</v>
      </c>
      <c r="M307" s="5"/>
      <c r="N307" s="5"/>
    </row>
    <row r="308" spans="1:14">
      <c r="A308" s="5">
        <v>306</v>
      </c>
      <c r="B308" s="5" t="s">
        <v>169</v>
      </c>
      <c r="C308" s="5">
        <f>VLOOKUP(B308,[3]Sheet2!A$1:B$100,2,FALSE)</f>
        <v>31</v>
      </c>
      <c r="D308" s="5" t="s">
        <v>16268</v>
      </c>
      <c r="E308" s="5" t="s">
        <v>16269</v>
      </c>
      <c r="F308" s="5" t="s">
        <v>16270</v>
      </c>
      <c r="G308" s="5" t="s">
        <v>10416</v>
      </c>
      <c r="H308" s="5">
        <v>1998</v>
      </c>
      <c r="I308" s="5" t="s">
        <v>97</v>
      </c>
      <c r="J308" s="5" t="s">
        <v>22</v>
      </c>
      <c r="K308" s="5" t="s">
        <v>16271</v>
      </c>
      <c r="L308" s="5">
        <v>118</v>
      </c>
      <c r="M308" s="5" t="s">
        <v>16269</v>
      </c>
      <c r="N308" s="5" t="s">
        <v>1717</v>
      </c>
    </row>
    <row r="309" spans="1:14">
      <c r="A309" s="5">
        <v>307</v>
      </c>
      <c r="B309" s="5" t="s">
        <v>169</v>
      </c>
      <c r="C309" s="5">
        <f>VLOOKUP(B309,[3]Sheet2!A$1:B$100,2,FALSE)</f>
        <v>31</v>
      </c>
      <c r="D309" s="5" t="s">
        <v>16272</v>
      </c>
      <c r="E309" s="5"/>
      <c r="F309" s="5" t="s">
        <v>16273</v>
      </c>
      <c r="G309" s="5"/>
      <c r="H309" s="5"/>
      <c r="I309" s="5" t="s">
        <v>16274</v>
      </c>
      <c r="J309" s="5" t="s">
        <v>4626</v>
      </c>
      <c r="K309" s="5"/>
      <c r="L309" s="5">
        <v>7</v>
      </c>
      <c r="M309" s="5"/>
      <c r="N309" s="5" t="s">
        <v>34</v>
      </c>
    </row>
    <row r="310" spans="1:14">
      <c r="A310" s="5">
        <v>308</v>
      </c>
      <c r="B310" s="5" t="s">
        <v>169</v>
      </c>
      <c r="C310" s="5">
        <f>VLOOKUP(B310,[3]Sheet2!A$1:B$100,2,FALSE)</f>
        <v>31</v>
      </c>
      <c r="D310" s="5" t="s">
        <v>16275</v>
      </c>
      <c r="E310" s="5" t="s">
        <v>16276</v>
      </c>
      <c r="F310" s="5" t="s">
        <v>16277</v>
      </c>
      <c r="G310" s="5" t="s">
        <v>5790</v>
      </c>
      <c r="H310" s="5">
        <v>2010</v>
      </c>
      <c r="I310" s="5" t="s">
        <v>97</v>
      </c>
      <c r="J310" s="5" t="s">
        <v>22</v>
      </c>
      <c r="K310" s="5" t="s">
        <v>16278</v>
      </c>
      <c r="L310" s="5">
        <v>89</v>
      </c>
      <c r="M310" s="5" t="s">
        <v>16276</v>
      </c>
      <c r="N310" s="5" t="s">
        <v>1717</v>
      </c>
    </row>
    <row r="311" spans="1:14">
      <c r="A311" s="5">
        <v>309</v>
      </c>
      <c r="B311" s="5" t="s">
        <v>169</v>
      </c>
      <c r="C311" s="5">
        <f>VLOOKUP(B311,[3]Sheet2!A$1:B$100,2,FALSE)</f>
        <v>31</v>
      </c>
      <c r="D311" s="5" t="s">
        <v>16279</v>
      </c>
      <c r="E311" s="5" t="s">
        <v>16280</v>
      </c>
      <c r="F311" s="5" t="s">
        <v>16281</v>
      </c>
      <c r="G311" s="5" t="s">
        <v>3656</v>
      </c>
      <c r="H311" s="5">
        <v>2001</v>
      </c>
      <c r="I311" s="5" t="s">
        <v>3657</v>
      </c>
      <c r="J311" s="5" t="s">
        <v>22</v>
      </c>
      <c r="K311" s="5" t="s">
        <v>16282</v>
      </c>
      <c r="L311" s="5">
        <v>344</v>
      </c>
      <c r="M311" s="5" t="s">
        <v>16280</v>
      </c>
      <c r="N311" s="5" t="s">
        <v>1717</v>
      </c>
    </row>
    <row r="312" spans="1:14">
      <c r="A312" s="5">
        <v>310</v>
      </c>
      <c r="B312" s="5" t="s">
        <v>169</v>
      </c>
      <c r="C312" s="5">
        <f>VLOOKUP(B312,[3]Sheet2!A$1:B$100,2,FALSE)</f>
        <v>31</v>
      </c>
      <c r="D312" s="5" t="s">
        <v>16283</v>
      </c>
      <c r="E312" s="5" t="s">
        <v>16284</v>
      </c>
      <c r="F312" s="5" t="s">
        <v>16285</v>
      </c>
      <c r="G312" s="5" t="s">
        <v>352</v>
      </c>
      <c r="H312" s="5">
        <v>1992</v>
      </c>
      <c r="I312" s="5" t="s">
        <v>353</v>
      </c>
      <c r="J312" s="5" t="s">
        <v>22</v>
      </c>
      <c r="K312" s="5" t="s">
        <v>16286</v>
      </c>
      <c r="L312" s="5">
        <v>181</v>
      </c>
      <c r="M312" s="5" t="s">
        <v>16284</v>
      </c>
      <c r="N312" s="5" t="s">
        <v>24</v>
      </c>
    </row>
    <row r="313" spans="1:14">
      <c r="A313" s="5">
        <v>311</v>
      </c>
      <c r="B313" s="5" t="s">
        <v>142</v>
      </c>
      <c r="C313" s="5">
        <f>VLOOKUP(B313,[3]Sheet2!A$1:B$100,2,FALSE)</f>
        <v>32</v>
      </c>
      <c r="D313" s="5" t="s">
        <v>16287</v>
      </c>
      <c r="E313" s="5" t="s">
        <v>16288</v>
      </c>
      <c r="F313" s="5" t="s">
        <v>16289</v>
      </c>
      <c r="G313" s="5" t="s">
        <v>340</v>
      </c>
      <c r="H313" s="5">
        <v>2007</v>
      </c>
      <c r="I313" s="5" t="s">
        <v>97</v>
      </c>
      <c r="J313" s="5" t="s">
        <v>22</v>
      </c>
      <c r="K313" s="5" t="s">
        <v>16290</v>
      </c>
      <c r="L313" s="5">
        <v>294</v>
      </c>
      <c r="M313" s="5" t="s">
        <v>16288</v>
      </c>
      <c r="N313" s="5" t="s">
        <v>1717</v>
      </c>
    </row>
    <row r="314" spans="1:14">
      <c r="A314" s="5">
        <v>312</v>
      </c>
      <c r="B314" s="5" t="s">
        <v>142</v>
      </c>
      <c r="C314" s="5">
        <f>VLOOKUP(B314,[3]Sheet2!A$1:B$100,2,FALSE)</f>
        <v>32</v>
      </c>
      <c r="D314" s="5" t="s">
        <v>16291</v>
      </c>
      <c r="E314" s="5" t="s">
        <v>16292</v>
      </c>
      <c r="F314" s="5" t="s">
        <v>16293</v>
      </c>
      <c r="G314" s="5" t="s">
        <v>16294</v>
      </c>
      <c r="H314" s="5">
        <v>2005</v>
      </c>
      <c r="I314" s="5"/>
      <c r="J314" s="5" t="s">
        <v>22</v>
      </c>
      <c r="K314" s="5" t="s">
        <v>16295</v>
      </c>
      <c r="L314" s="5">
        <v>284</v>
      </c>
      <c r="M314" s="5"/>
      <c r="N314" s="5"/>
    </row>
    <row r="315" spans="1:14">
      <c r="A315" s="5">
        <v>313</v>
      </c>
      <c r="B315" s="5" t="s">
        <v>142</v>
      </c>
      <c r="C315" s="5">
        <f>VLOOKUP(B315,[3]Sheet2!A$1:B$100,2,FALSE)</f>
        <v>32</v>
      </c>
      <c r="D315" s="5" t="s">
        <v>16296</v>
      </c>
      <c r="E315" s="5" t="s">
        <v>16297</v>
      </c>
      <c r="F315" s="5" t="s">
        <v>16298</v>
      </c>
      <c r="G315" s="5" t="s">
        <v>11345</v>
      </c>
      <c r="H315" s="5">
        <v>2009</v>
      </c>
      <c r="I315" s="5" t="s">
        <v>1388</v>
      </c>
      <c r="J315" s="5" t="s">
        <v>22</v>
      </c>
      <c r="K315" s="5" t="s">
        <v>16299</v>
      </c>
      <c r="L315" s="5">
        <v>664</v>
      </c>
      <c r="M315" s="5" t="s">
        <v>16300</v>
      </c>
      <c r="N315" s="5"/>
    </row>
    <row r="316" spans="1:14">
      <c r="A316" s="5">
        <v>314</v>
      </c>
      <c r="B316" s="5" t="s">
        <v>142</v>
      </c>
      <c r="C316" s="5">
        <f>VLOOKUP(B316,[3]Sheet2!A$1:B$100,2,FALSE)</f>
        <v>32</v>
      </c>
      <c r="D316" s="5" t="s">
        <v>16301</v>
      </c>
      <c r="E316" s="5" t="s">
        <v>16302</v>
      </c>
      <c r="F316" s="5" t="s">
        <v>16303</v>
      </c>
      <c r="G316" s="5" t="s">
        <v>16304</v>
      </c>
      <c r="H316" s="5">
        <v>2011</v>
      </c>
      <c r="I316" s="5" t="s">
        <v>13041</v>
      </c>
      <c r="J316" s="5" t="s">
        <v>22</v>
      </c>
      <c r="K316" s="5" t="s">
        <v>16305</v>
      </c>
      <c r="L316" s="5">
        <v>71</v>
      </c>
      <c r="M316" s="5" t="s">
        <v>16302</v>
      </c>
      <c r="N316" s="5" t="s">
        <v>24</v>
      </c>
    </row>
    <row r="317" spans="1:14">
      <c r="A317" s="5">
        <v>315</v>
      </c>
      <c r="B317" s="5" t="s">
        <v>142</v>
      </c>
      <c r="C317" s="5">
        <f>VLOOKUP(B317,[3]Sheet2!A$1:B$100,2,FALSE)</f>
        <v>32</v>
      </c>
      <c r="D317" s="5" t="s">
        <v>16306</v>
      </c>
      <c r="E317" s="5" t="s">
        <v>16307</v>
      </c>
      <c r="F317" s="5" t="s">
        <v>16308</v>
      </c>
      <c r="G317" s="5" t="s">
        <v>16309</v>
      </c>
      <c r="H317" s="5">
        <v>2007</v>
      </c>
      <c r="I317" s="5" t="s">
        <v>535</v>
      </c>
      <c r="J317" s="5" t="s">
        <v>22</v>
      </c>
      <c r="K317" s="5" t="s">
        <v>16310</v>
      </c>
      <c r="L317" s="5">
        <v>25</v>
      </c>
      <c r="M317" s="5" t="s">
        <v>16311</v>
      </c>
      <c r="N317" s="5"/>
    </row>
    <row r="318" spans="1:14">
      <c r="A318" s="5">
        <v>316</v>
      </c>
      <c r="B318" s="5" t="s">
        <v>142</v>
      </c>
      <c r="C318" s="5">
        <f>VLOOKUP(B318,[3]Sheet2!A$1:B$100,2,FALSE)</f>
        <v>32</v>
      </c>
      <c r="D318" s="5" t="s">
        <v>16312</v>
      </c>
      <c r="E318" s="5"/>
      <c r="F318" s="5" t="s">
        <v>16313</v>
      </c>
      <c r="G318" s="5" t="s">
        <v>16314</v>
      </c>
      <c r="H318" s="5">
        <v>1992</v>
      </c>
      <c r="I318" s="5"/>
      <c r="J318" s="5" t="s">
        <v>119</v>
      </c>
      <c r="K318" s="5"/>
      <c r="L318" s="5">
        <v>13</v>
      </c>
      <c r="M318" s="5"/>
      <c r="N318" s="5" t="s">
        <v>34</v>
      </c>
    </row>
    <row r="319" spans="1:14">
      <c r="A319" s="5">
        <v>317</v>
      </c>
      <c r="B319" s="5" t="s">
        <v>142</v>
      </c>
      <c r="C319" s="5">
        <f>VLOOKUP(B319,[3]Sheet2!A$1:B$100,2,FALSE)</f>
        <v>32</v>
      </c>
      <c r="D319" s="5" t="s">
        <v>16315</v>
      </c>
      <c r="E319" s="5" t="s">
        <v>16316</v>
      </c>
      <c r="F319" s="5" t="s">
        <v>15031</v>
      </c>
      <c r="G319" s="5" t="s">
        <v>16317</v>
      </c>
      <c r="H319" s="5">
        <v>1998</v>
      </c>
      <c r="I319" s="5"/>
      <c r="J319" s="5" t="s">
        <v>119</v>
      </c>
      <c r="K319" s="5" t="s">
        <v>16318</v>
      </c>
      <c r="L319" s="5">
        <v>15</v>
      </c>
      <c r="M319" s="5"/>
      <c r="N319" s="5"/>
    </row>
    <row r="320" spans="1:14">
      <c r="A320" s="5">
        <v>318</v>
      </c>
      <c r="B320" s="5" t="s">
        <v>142</v>
      </c>
      <c r="C320" s="5">
        <f>VLOOKUP(B320,[3]Sheet2!A$1:B$100,2,FALSE)</f>
        <v>32</v>
      </c>
      <c r="D320" s="5" t="s">
        <v>16319</v>
      </c>
      <c r="E320" s="5" t="s">
        <v>16320</v>
      </c>
      <c r="F320" s="5" t="s">
        <v>16321</v>
      </c>
      <c r="G320" s="5" t="s">
        <v>3848</v>
      </c>
      <c r="H320" s="5">
        <v>2003</v>
      </c>
      <c r="I320" s="5" t="s">
        <v>97</v>
      </c>
      <c r="J320" s="5" t="s">
        <v>22</v>
      </c>
      <c r="K320" s="5" t="s">
        <v>16322</v>
      </c>
      <c r="L320" s="5">
        <v>151</v>
      </c>
      <c r="M320" s="5" t="s">
        <v>16320</v>
      </c>
      <c r="N320" s="5" t="s">
        <v>1717</v>
      </c>
    </row>
    <row r="321" spans="1:14">
      <c r="A321" s="5">
        <v>319</v>
      </c>
      <c r="B321" s="5" t="s">
        <v>142</v>
      </c>
      <c r="C321" s="5">
        <f>VLOOKUP(B321,[3]Sheet2!A$1:B$100,2,FALSE)</f>
        <v>32</v>
      </c>
      <c r="D321" s="5" t="s">
        <v>16323</v>
      </c>
      <c r="E321" s="5" t="s">
        <v>16324</v>
      </c>
      <c r="F321" s="5" t="s">
        <v>16325</v>
      </c>
      <c r="G321" s="5" t="s">
        <v>16326</v>
      </c>
      <c r="H321" s="5">
        <v>2004</v>
      </c>
      <c r="I321" s="5"/>
      <c r="J321" s="5" t="s">
        <v>119</v>
      </c>
      <c r="K321" s="5" t="s">
        <v>16327</v>
      </c>
      <c r="L321" s="5">
        <v>25</v>
      </c>
      <c r="M321" s="5"/>
      <c r="N321" s="5"/>
    </row>
    <row r="322" spans="1:14">
      <c r="A322" s="5">
        <v>320</v>
      </c>
      <c r="B322" s="5" t="s">
        <v>142</v>
      </c>
      <c r="C322" s="5">
        <f>VLOOKUP(B322,[3]Sheet2!A$1:B$100,2,FALSE)</f>
        <v>32</v>
      </c>
      <c r="D322" s="5" t="s">
        <v>16328</v>
      </c>
      <c r="E322" s="5" t="s">
        <v>16329</v>
      </c>
      <c r="F322" s="5" t="s">
        <v>15031</v>
      </c>
      <c r="G322" s="5" t="s">
        <v>16330</v>
      </c>
      <c r="H322" s="5">
        <v>1996</v>
      </c>
      <c r="I322" s="5"/>
      <c r="J322" s="5" t="s">
        <v>102</v>
      </c>
      <c r="K322" s="5" t="s">
        <v>16331</v>
      </c>
      <c r="L322" s="5">
        <v>15</v>
      </c>
      <c r="M322" s="5" t="s">
        <v>16329</v>
      </c>
      <c r="N322" s="5" t="s">
        <v>243</v>
      </c>
    </row>
    <row r="323" spans="1:14">
      <c r="A323" s="5">
        <v>321</v>
      </c>
      <c r="B323" s="5" t="s">
        <v>696</v>
      </c>
      <c r="C323" s="5">
        <f>VLOOKUP(B323,[3]Sheet2!A$1:B$100,2,FALSE)</f>
        <v>33</v>
      </c>
      <c r="D323" s="5" t="s">
        <v>16332</v>
      </c>
      <c r="E323" s="5" t="s">
        <v>16333</v>
      </c>
      <c r="F323" s="5" t="s">
        <v>16334</v>
      </c>
      <c r="G323" s="5" t="s">
        <v>16335</v>
      </c>
      <c r="H323" s="5">
        <v>2006</v>
      </c>
      <c r="I323" s="5"/>
      <c r="J323" s="5" t="s">
        <v>102</v>
      </c>
      <c r="K323" s="5" t="s">
        <v>16336</v>
      </c>
      <c r="L323" s="5">
        <v>17</v>
      </c>
      <c r="M323" s="5"/>
      <c r="N323" s="5"/>
    </row>
    <row r="324" spans="1:14">
      <c r="A324" s="5">
        <v>322</v>
      </c>
      <c r="B324" s="5" t="s">
        <v>696</v>
      </c>
      <c r="C324" s="5">
        <f>VLOOKUP(B324,[3]Sheet2!A$1:B$100,2,FALSE)</f>
        <v>33</v>
      </c>
      <c r="D324" s="5" t="s">
        <v>16337</v>
      </c>
      <c r="E324" s="5" t="s">
        <v>16338</v>
      </c>
      <c r="F324" s="5" t="s">
        <v>16339</v>
      </c>
      <c r="G324" s="5" t="s">
        <v>15081</v>
      </c>
      <c r="H324" s="5">
        <v>2011</v>
      </c>
      <c r="I324" s="5" t="s">
        <v>3657</v>
      </c>
      <c r="J324" s="5" t="s">
        <v>22</v>
      </c>
      <c r="K324" s="5" t="s">
        <v>16340</v>
      </c>
      <c r="L324" s="5">
        <v>122</v>
      </c>
      <c r="M324" s="5" t="s">
        <v>16338</v>
      </c>
      <c r="N324" s="5" t="s">
        <v>1717</v>
      </c>
    </row>
    <row r="325" spans="1:14">
      <c r="A325" s="5">
        <v>323</v>
      </c>
      <c r="B325" s="5" t="s">
        <v>696</v>
      </c>
      <c r="C325" s="5">
        <f>VLOOKUP(B325,[3]Sheet2!A$1:B$100,2,FALSE)</f>
        <v>33</v>
      </c>
      <c r="D325" s="5" t="s">
        <v>16341</v>
      </c>
      <c r="E325" s="5" t="s">
        <v>16342</v>
      </c>
      <c r="F325" s="5" t="s">
        <v>16343</v>
      </c>
      <c r="G325" s="5" t="s">
        <v>16344</v>
      </c>
      <c r="H325" s="5">
        <v>2009</v>
      </c>
      <c r="I325" s="5"/>
      <c r="J325" s="5" t="s">
        <v>119</v>
      </c>
      <c r="K325" s="5" t="s">
        <v>16345</v>
      </c>
      <c r="L325" s="5">
        <v>6</v>
      </c>
      <c r="M325" s="5"/>
      <c r="N325" s="5"/>
    </row>
    <row r="326" spans="1:14">
      <c r="A326" s="5">
        <v>324</v>
      </c>
      <c r="B326" s="5" t="s">
        <v>696</v>
      </c>
      <c r="C326" s="5">
        <f>VLOOKUP(B326,[3]Sheet2!A$1:B$100,2,FALSE)</f>
        <v>33</v>
      </c>
      <c r="D326" s="5" t="s">
        <v>16346</v>
      </c>
      <c r="E326" s="5" t="s">
        <v>16347</v>
      </c>
      <c r="F326" s="5" t="s">
        <v>16348</v>
      </c>
      <c r="G326" s="5" t="s">
        <v>16349</v>
      </c>
      <c r="H326" s="5">
        <v>1997</v>
      </c>
      <c r="I326" s="5"/>
      <c r="J326" s="5" t="s">
        <v>119</v>
      </c>
      <c r="K326" s="5" t="s">
        <v>16350</v>
      </c>
      <c r="L326" s="5">
        <v>23</v>
      </c>
      <c r="M326" s="5" t="s">
        <v>16347</v>
      </c>
      <c r="N326" s="5" t="s">
        <v>1717</v>
      </c>
    </row>
    <row r="327" spans="1:14">
      <c r="A327" s="5">
        <v>325</v>
      </c>
      <c r="B327" s="5" t="s">
        <v>696</v>
      </c>
      <c r="C327" s="5">
        <f>VLOOKUP(B327,[3]Sheet2!A$1:B$100,2,FALSE)</f>
        <v>33</v>
      </c>
      <c r="D327" s="5" t="s">
        <v>16351</v>
      </c>
      <c r="E327" s="5" t="s">
        <v>16352</v>
      </c>
      <c r="F327" s="5" t="s">
        <v>16353</v>
      </c>
      <c r="G327" s="5" t="s">
        <v>12027</v>
      </c>
      <c r="H327" s="5">
        <v>2004</v>
      </c>
      <c r="I327" s="5" t="s">
        <v>97</v>
      </c>
      <c r="J327" s="5" t="s">
        <v>22</v>
      </c>
      <c r="K327" s="5" t="s">
        <v>16354</v>
      </c>
      <c r="L327" s="5">
        <v>65</v>
      </c>
      <c r="M327" s="5" t="s">
        <v>16352</v>
      </c>
      <c r="N327" s="5" t="s">
        <v>1717</v>
      </c>
    </row>
    <row r="328" spans="1:14">
      <c r="A328" s="5">
        <v>326</v>
      </c>
      <c r="B328" s="5" t="s">
        <v>696</v>
      </c>
      <c r="C328" s="5">
        <f>VLOOKUP(B328,[3]Sheet2!A$1:B$100,2,FALSE)</f>
        <v>33</v>
      </c>
      <c r="D328" s="5" t="s">
        <v>16355</v>
      </c>
      <c r="E328" s="5" t="s">
        <v>16356</v>
      </c>
      <c r="F328" s="5" t="s">
        <v>16357</v>
      </c>
      <c r="G328" s="5" t="s">
        <v>16358</v>
      </c>
      <c r="H328" s="5">
        <v>2004</v>
      </c>
      <c r="I328" s="5" t="s">
        <v>5461</v>
      </c>
      <c r="J328" s="5" t="s">
        <v>22</v>
      </c>
      <c r="K328" s="5" t="s">
        <v>16359</v>
      </c>
      <c r="L328" s="5">
        <v>49</v>
      </c>
      <c r="M328" s="5"/>
      <c r="N328" s="5"/>
    </row>
    <row r="329" spans="1:14">
      <c r="A329" s="5">
        <v>327</v>
      </c>
      <c r="B329" s="5" t="s">
        <v>696</v>
      </c>
      <c r="C329" s="5">
        <f>VLOOKUP(B329,[3]Sheet2!A$1:B$100,2,FALSE)</f>
        <v>33</v>
      </c>
      <c r="D329" s="5" t="s">
        <v>16360</v>
      </c>
      <c r="E329" s="5" t="s">
        <v>16361</v>
      </c>
      <c r="F329" s="5" t="s">
        <v>16362</v>
      </c>
      <c r="G329" s="5" t="s">
        <v>1315</v>
      </c>
      <c r="H329" s="5">
        <v>2002</v>
      </c>
      <c r="I329" s="5"/>
      <c r="J329" s="5" t="s">
        <v>22</v>
      </c>
      <c r="K329" s="5" t="s">
        <v>16363</v>
      </c>
      <c r="L329" s="5">
        <v>156</v>
      </c>
      <c r="M329" s="5" t="s">
        <v>16364</v>
      </c>
      <c r="N329" s="5"/>
    </row>
    <row r="330" spans="1:14">
      <c r="A330" s="5">
        <v>328</v>
      </c>
      <c r="B330" s="5" t="s">
        <v>696</v>
      </c>
      <c r="C330" s="5">
        <f>VLOOKUP(B330,[3]Sheet2!A$1:B$100,2,FALSE)</f>
        <v>33</v>
      </c>
      <c r="D330" s="5" t="s">
        <v>16365</v>
      </c>
      <c r="E330" s="5" t="s">
        <v>16366</v>
      </c>
      <c r="F330" s="5" t="s">
        <v>16367</v>
      </c>
      <c r="G330" s="5" t="s">
        <v>16368</v>
      </c>
      <c r="H330" s="5">
        <v>2012</v>
      </c>
      <c r="I330" s="5" t="s">
        <v>535</v>
      </c>
      <c r="J330" s="5" t="s">
        <v>22</v>
      </c>
      <c r="K330" s="5" t="s">
        <v>16369</v>
      </c>
      <c r="L330" s="5">
        <v>8</v>
      </c>
      <c r="M330" s="5"/>
      <c r="N330" s="5"/>
    </row>
    <row r="331" spans="1:14">
      <c r="A331" s="5">
        <v>329</v>
      </c>
      <c r="B331" s="5" t="s">
        <v>696</v>
      </c>
      <c r="C331" s="5">
        <f>VLOOKUP(B331,[3]Sheet2!A$1:B$100,2,FALSE)</f>
        <v>33</v>
      </c>
      <c r="D331" s="5" t="s">
        <v>16370</v>
      </c>
      <c r="E331" s="5" t="s">
        <v>16371</v>
      </c>
      <c r="F331" s="5" t="s">
        <v>16372</v>
      </c>
      <c r="G331" s="5" t="s">
        <v>1383</v>
      </c>
      <c r="H331" s="5">
        <v>2007</v>
      </c>
      <c r="I331" s="5" t="s">
        <v>1388</v>
      </c>
      <c r="J331" s="5" t="s">
        <v>22</v>
      </c>
      <c r="K331" s="5" t="s">
        <v>16373</v>
      </c>
      <c r="L331" s="5">
        <v>57</v>
      </c>
      <c r="M331" s="5" t="s">
        <v>16374</v>
      </c>
      <c r="N331" s="5"/>
    </row>
    <row r="332" spans="1:14">
      <c r="A332" s="5">
        <v>330</v>
      </c>
      <c r="B332" s="5" t="s">
        <v>696</v>
      </c>
      <c r="C332" s="5">
        <f>VLOOKUP(B332,[3]Sheet2!A$1:B$100,2,FALSE)</f>
        <v>33</v>
      </c>
      <c r="D332" s="5" t="s">
        <v>16375</v>
      </c>
      <c r="E332" s="5" t="s">
        <v>16376</v>
      </c>
      <c r="F332" s="5" t="s">
        <v>16377</v>
      </c>
      <c r="G332" s="5" t="s">
        <v>3263</v>
      </c>
      <c r="H332" s="5">
        <v>1997</v>
      </c>
      <c r="I332" s="5" t="s">
        <v>535</v>
      </c>
      <c r="J332" s="5" t="s">
        <v>22</v>
      </c>
      <c r="K332" s="5" t="s">
        <v>16378</v>
      </c>
      <c r="L332" s="5">
        <v>1287</v>
      </c>
      <c r="M332" s="5" t="s">
        <v>16379</v>
      </c>
      <c r="N332" s="5"/>
    </row>
    <row r="333" spans="1:14">
      <c r="A333" s="5">
        <v>331</v>
      </c>
      <c r="B333" s="5" t="s">
        <v>113</v>
      </c>
      <c r="C333" s="5">
        <f>VLOOKUP(B333,[3]Sheet2!A$1:B$100,2,FALSE)</f>
        <v>34</v>
      </c>
      <c r="D333" s="5" t="s">
        <v>16380</v>
      </c>
      <c r="E333" s="5" t="s">
        <v>16381</v>
      </c>
      <c r="F333" s="5" t="s">
        <v>15504</v>
      </c>
      <c r="G333" s="5"/>
      <c r="H333" s="5"/>
      <c r="I333" s="5"/>
      <c r="J333" s="5" t="s">
        <v>119</v>
      </c>
      <c r="K333" s="5" t="s">
        <v>16382</v>
      </c>
      <c r="L333" s="5">
        <v>432</v>
      </c>
      <c r="M333" s="5"/>
      <c r="N333" s="5" t="s">
        <v>4501</v>
      </c>
    </row>
    <row r="334" spans="1:14">
      <c r="A334" s="5">
        <v>332</v>
      </c>
      <c r="B334" s="5" t="s">
        <v>113</v>
      </c>
      <c r="C334" s="5">
        <f>VLOOKUP(B334,[3]Sheet2!A$1:B$100,2,FALSE)</f>
        <v>34</v>
      </c>
      <c r="D334" s="5" t="s">
        <v>16383</v>
      </c>
      <c r="E334" s="5" t="s">
        <v>16384</v>
      </c>
      <c r="F334" s="5" t="s">
        <v>16385</v>
      </c>
      <c r="G334" s="5" t="s">
        <v>16386</v>
      </c>
      <c r="H334" s="5">
        <v>1995</v>
      </c>
      <c r="I334" s="5" t="s">
        <v>16387</v>
      </c>
      <c r="J334" s="5" t="s">
        <v>22</v>
      </c>
      <c r="K334" s="5" t="s">
        <v>16388</v>
      </c>
      <c r="L334" s="5">
        <v>75</v>
      </c>
      <c r="M334" s="5" t="s">
        <v>16384</v>
      </c>
      <c r="N334" s="5" t="s">
        <v>24</v>
      </c>
    </row>
    <row r="335" spans="1:14">
      <c r="A335" s="5">
        <v>333</v>
      </c>
      <c r="B335" s="5" t="s">
        <v>113</v>
      </c>
      <c r="C335" s="5">
        <f>VLOOKUP(B335,[3]Sheet2!A$1:B$100,2,FALSE)</f>
        <v>34</v>
      </c>
      <c r="D335" s="5" t="s">
        <v>16389</v>
      </c>
      <c r="E335" s="5" t="s">
        <v>16390</v>
      </c>
      <c r="F335" s="5" t="s">
        <v>16391</v>
      </c>
      <c r="G335" s="5" t="s">
        <v>16392</v>
      </c>
      <c r="H335" s="5">
        <v>1998</v>
      </c>
      <c r="I335" s="5"/>
      <c r="J335" s="5" t="s">
        <v>119</v>
      </c>
      <c r="K335" s="5" t="s">
        <v>16393</v>
      </c>
      <c r="L335" s="5">
        <v>571</v>
      </c>
      <c r="M335" s="5" t="s">
        <v>16394</v>
      </c>
      <c r="N335" s="5"/>
    </row>
    <row r="336" spans="1:14">
      <c r="A336" s="5">
        <v>334</v>
      </c>
      <c r="B336" s="5" t="s">
        <v>113</v>
      </c>
      <c r="C336" s="5">
        <f>VLOOKUP(B336,[3]Sheet2!A$1:B$100,2,FALSE)</f>
        <v>34</v>
      </c>
      <c r="D336" s="5" t="s">
        <v>16395</v>
      </c>
      <c r="E336" s="5" t="s">
        <v>16396</v>
      </c>
      <c r="F336" s="5" t="s">
        <v>16397</v>
      </c>
      <c r="G336" s="5" t="s">
        <v>1304</v>
      </c>
      <c r="H336" s="5">
        <v>2008</v>
      </c>
      <c r="I336" s="5" t="s">
        <v>863</v>
      </c>
      <c r="J336" s="5" t="s">
        <v>22</v>
      </c>
      <c r="K336" s="5" t="s">
        <v>16398</v>
      </c>
      <c r="L336" s="5">
        <v>151</v>
      </c>
      <c r="M336" s="5" t="s">
        <v>16399</v>
      </c>
      <c r="N336" s="5"/>
    </row>
    <row r="337" spans="1:14">
      <c r="A337" s="5">
        <v>335</v>
      </c>
      <c r="B337" s="5" t="s">
        <v>113</v>
      </c>
      <c r="C337" s="5">
        <f>VLOOKUP(B337,[3]Sheet2!A$1:B$100,2,FALSE)</f>
        <v>34</v>
      </c>
      <c r="D337" s="5" t="s">
        <v>16400</v>
      </c>
      <c r="E337" s="5" t="s">
        <v>16401</v>
      </c>
      <c r="F337" s="5" t="s">
        <v>16402</v>
      </c>
      <c r="G337" s="5" t="s">
        <v>3503</v>
      </c>
      <c r="H337" s="5">
        <v>2008</v>
      </c>
      <c r="I337" s="5" t="s">
        <v>212</v>
      </c>
      <c r="J337" s="5" t="s">
        <v>22</v>
      </c>
      <c r="K337" s="5" t="s">
        <v>16403</v>
      </c>
      <c r="L337" s="5">
        <v>95</v>
      </c>
      <c r="M337" s="5" t="s">
        <v>16404</v>
      </c>
      <c r="N337" s="5"/>
    </row>
    <row r="338" spans="1:14">
      <c r="A338" s="5">
        <v>336</v>
      </c>
      <c r="B338" s="5" t="s">
        <v>113</v>
      </c>
      <c r="C338" s="5">
        <f>VLOOKUP(B338,[3]Sheet2!A$1:B$100,2,FALSE)</f>
        <v>34</v>
      </c>
      <c r="D338" s="5" t="s">
        <v>16405</v>
      </c>
      <c r="E338" s="5" t="s">
        <v>16406</v>
      </c>
      <c r="F338" s="5" t="s">
        <v>16407</v>
      </c>
      <c r="G338" s="5"/>
      <c r="H338" s="5"/>
      <c r="I338" s="5"/>
      <c r="J338" s="5" t="s">
        <v>119</v>
      </c>
      <c r="K338" s="5" t="s">
        <v>16408</v>
      </c>
      <c r="L338" s="5">
        <v>128</v>
      </c>
      <c r="M338" s="5" t="s">
        <v>16409</v>
      </c>
      <c r="N338" s="5" t="s">
        <v>4501</v>
      </c>
    </row>
    <row r="339" spans="1:14">
      <c r="A339" s="5">
        <v>337</v>
      </c>
      <c r="B339" s="5" t="s">
        <v>113</v>
      </c>
      <c r="C339" s="5">
        <f>VLOOKUP(B339,[3]Sheet2!A$1:B$100,2,FALSE)</f>
        <v>34</v>
      </c>
      <c r="D339" s="5" t="s">
        <v>16410</v>
      </c>
      <c r="E339" s="5" t="s">
        <v>16411</v>
      </c>
      <c r="F339" s="5" t="s">
        <v>16412</v>
      </c>
      <c r="G339" s="5" t="s">
        <v>1315</v>
      </c>
      <c r="H339" s="5">
        <v>2007</v>
      </c>
      <c r="I339" s="5"/>
      <c r="J339" s="5" t="s">
        <v>22</v>
      </c>
      <c r="K339" s="5" t="s">
        <v>16413</v>
      </c>
      <c r="L339" s="5">
        <v>24</v>
      </c>
      <c r="M339" s="5" t="s">
        <v>16411</v>
      </c>
      <c r="N339" s="5" t="s">
        <v>24</v>
      </c>
    </row>
    <row r="340" spans="1:14">
      <c r="A340" s="5">
        <v>338</v>
      </c>
      <c r="B340" s="5" t="s">
        <v>113</v>
      </c>
      <c r="C340" s="5">
        <f>VLOOKUP(B340,[3]Sheet2!A$1:B$100,2,FALSE)</f>
        <v>34</v>
      </c>
      <c r="D340" s="5" t="s">
        <v>16414</v>
      </c>
      <c r="E340" s="5" t="s">
        <v>16415</v>
      </c>
      <c r="F340" s="5" t="s">
        <v>16416</v>
      </c>
      <c r="G340" s="5" t="s">
        <v>1438</v>
      </c>
      <c r="H340" s="5">
        <v>1998</v>
      </c>
      <c r="I340" s="5" t="s">
        <v>1388</v>
      </c>
      <c r="J340" s="5" t="s">
        <v>22</v>
      </c>
      <c r="K340" s="5" t="s">
        <v>16417</v>
      </c>
      <c r="L340" s="5">
        <v>416</v>
      </c>
      <c r="M340" s="5" t="s">
        <v>16418</v>
      </c>
      <c r="N340" s="5"/>
    </row>
    <row r="341" spans="1:14">
      <c r="A341" s="5">
        <v>339</v>
      </c>
      <c r="B341" s="5" t="s">
        <v>113</v>
      </c>
      <c r="C341" s="5">
        <f>VLOOKUP(B341,[3]Sheet2!A$1:B$100,2,FALSE)</f>
        <v>34</v>
      </c>
      <c r="D341" s="5" t="s">
        <v>16419</v>
      </c>
      <c r="E341" s="5"/>
      <c r="F341" s="5" t="s">
        <v>15524</v>
      </c>
      <c r="G341" s="5" t="s">
        <v>16420</v>
      </c>
      <c r="H341" s="5"/>
      <c r="I341" s="5"/>
      <c r="J341" s="5" t="s">
        <v>102</v>
      </c>
      <c r="K341" s="5"/>
      <c r="L341" s="5">
        <v>6</v>
      </c>
      <c r="M341" s="5"/>
      <c r="N341" s="5" t="s">
        <v>34</v>
      </c>
    </row>
    <row r="342" spans="1:14">
      <c r="A342" s="5">
        <v>340</v>
      </c>
      <c r="B342" s="5" t="s">
        <v>113</v>
      </c>
      <c r="C342" s="5">
        <f>VLOOKUP(B342,[3]Sheet2!A$1:B$100,2,FALSE)</f>
        <v>34</v>
      </c>
      <c r="D342" s="5" t="s">
        <v>16421</v>
      </c>
      <c r="E342" s="5" t="s">
        <v>16422</v>
      </c>
      <c r="F342" s="5" t="s">
        <v>16423</v>
      </c>
      <c r="G342" s="5" t="s">
        <v>3263</v>
      </c>
      <c r="H342" s="5">
        <v>2001</v>
      </c>
      <c r="I342" s="5" t="s">
        <v>535</v>
      </c>
      <c r="J342" s="5" t="s">
        <v>22</v>
      </c>
      <c r="K342" s="5" t="s">
        <v>16424</v>
      </c>
      <c r="L342" s="5">
        <v>239</v>
      </c>
      <c r="M342" s="5" t="s">
        <v>16425</v>
      </c>
      <c r="N342" s="5"/>
    </row>
    <row r="343" spans="1:14">
      <c r="A343" s="5">
        <v>341</v>
      </c>
      <c r="B343" s="5" t="s">
        <v>702</v>
      </c>
      <c r="C343" s="5">
        <f>VLOOKUP(B343,[3]Sheet2!A$1:B$100,2,FALSE)</f>
        <v>35</v>
      </c>
      <c r="D343" s="5" t="s">
        <v>16426</v>
      </c>
      <c r="E343" s="5" t="s">
        <v>16427</v>
      </c>
      <c r="F343" s="5" t="s">
        <v>16428</v>
      </c>
      <c r="G343" s="5" t="s">
        <v>16429</v>
      </c>
      <c r="H343" s="5">
        <v>2007</v>
      </c>
      <c r="I343" s="5" t="s">
        <v>8509</v>
      </c>
      <c r="J343" s="5" t="s">
        <v>22</v>
      </c>
      <c r="K343" s="5" t="s">
        <v>16430</v>
      </c>
      <c r="L343" s="5">
        <v>15</v>
      </c>
      <c r="M343" s="5" t="s">
        <v>16427</v>
      </c>
      <c r="N343" s="5" t="s">
        <v>24</v>
      </c>
    </row>
    <row r="344" spans="1:14">
      <c r="A344" s="5">
        <v>342</v>
      </c>
      <c r="B344" s="5" t="s">
        <v>702</v>
      </c>
      <c r="C344" s="5">
        <f>VLOOKUP(B344,[3]Sheet2!A$1:B$100,2,FALSE)</f>
        <v>35</v>
      </c>
      <c r="D344" s="5" t="s">
        <v>16431</v>
      </c>
      <c r="E344" s="5" t="s">
        <v>16432</v>
      </c>
      <c r="F344" s="5" t="s">
        <v>16433</v>
      </c>
      <c r="G344" s="5" t="s">
        <v>16434</v>
      </c>
      <c r="H344" s="5">
        <v>2003</v>
      </c>
      <c r="I344" s="5"/>
      <c r="J344" s="5" t="s">
        <v>102</v>
      </c>
      <c r="K344" s="5" t="s">
        <v>16435</v>
      </c>
      <c r="L344" s="5">
        <v>24</v>
      </c>
      <c r="M344" s="5" t="s">
        <v>16432</v>
      </c>
      <c r="N344" s="5" t="s">
        <v>24</v>
      </c>
    </row>
    <row r="345" spans="1:14">
      <c r="A345" s="5">
        <v>343</v>
      </c>
      <c r="B345" s="5" t="s">
        <v>702</v>
      </c>
      <c r="C345" s="5">
        <f>VLOOKUP(B345,[3]Sheet2!A$1:B$100,2,FALSE)</f>
        <v>35</v>
      </c>
      <c r="D345" s="5" t="s">
        <v>16436</v>
      </c>
      <c r="E345" s="5" t="s">
        <v>16437</v>
      </c>
      <c r="F345" s="5" t="s">
        <v>16438</v>
      </c>
      <c r="G345" s="5" t="s">
        <v>16439</v>
      </c>
      <c r="H345" s="5">
        <v>2005</v>
      </c>
      <c r="I345" s="5" t="s">
        <v>378</v>
      </c>
      <c r="J345" s="5" t="s">
        <v>22</v>
      </c>
      <c r="K345" s="5" t="s">
        <v>16440</v>
      </c>
      <c r="L345" s="5">
        <v>27</v>
      </c>
      <c r="M345" s="5" t="s">
        <v>16441</v>
      </c>
      <c r="N345" s="5"/>
    </row>
    <row r="346" spans="1:14">
      <c r="A346" s="5">
        <v>344</v>
      </c>
      <c r="B346" s="5" t="s">
        <v>702</v>
      </c>
      <c r="C346" s="5">
        <f>VLOOKUP(B346,[3]Sheet2!A$1:B$100,2,FALSE)</f>
        <v>35</v>
      </c>
      <c r="D346" s="5" t="s">
        <v>16442</v>
      </c>
      <c r="E346" s="5" t="s">
        <v>16443</v>
      </c>
      <c r="F346" s="5" t="s">
        <v>16444</v>
      </c>
      <c r="G346" s="5" t="s">
        <v>16445</v>
      </c>
      <c r="H346" s="5">
        <v>1995</v>
      </c>
      <c r="I346" s="5" t="s">
        <v>863</v>
      </c>
      <c r="J346" s="5" t="s">
        <v>22</v>
      </c>
      <c r="K346" s="5" t="s">
        <v>16446</v>
      </c>
      <c r="L346" s="5">
        <v>90</v>
      </c>
      <c r="M346" s="5"/>
      <c r="N346" s="5"/>
    </row>
    <row r="347" spans="1:14">
      <c r="A347" s="5">
        <v>345</v>
      </c>
      <c r="B347" s="5" t="s">
        <v>702</v>
      </c>
      <c r="C347" s="5">
        <f>VLOOKUP(B347,[3]Sheet2!A$1:B$100,2,FALSE)</f>
        <v>35</v>
      </c>
      <c r="D347" s="5" t="s">
        <v>16447</v>
      </c>
      <c r="E347" s="5"/>
      <c r="F347" s="5" t="s">
        <v>16448</v>
      </c>
      <c r="G347" s="5" t="s">
        <v>16449</v>
      </c>
      <c r="H347" s="5"/>
      <c r="I347" s="5"/>
      <c r="J347" s="5" t="s">
        <v>167</v>
      </c>
      <c r="K347" s="5"/>
      <c r="L347" s="5">
        <v>6</v>
      </c>
      <c r="M347" s="5"/>
      <c r="N347" s="5" t="s">
        <v>34</v>
      </c>
    </row>
    <row r="348" spans="1:14">
      <c r="A348" s="5">
        <v>346</v>
      </c>
      <c r="B348" s="5" t="s">
        <v>702</v>
      </c>
      <c r="C348" s="5">
        <f>VLOOKUP(B348,[3]Sheet2!A$1:B$100,2,FALSE)</f>
        <v>35</v>
      </c>
      <c r="D348" s="5" t="s">
        <v>16450</v>
      </c>
      <c r="E348" s="5" t="s">
        <v>16451</v>
      </c>
      <c r="F348" s="5" t="s">
        <v>16452</v>
      </c>
      <c r="G348" s="5" t="s">
        <v>14845</v>
      </c>
      <c r="H348" s="5">
        <v>2012</v>
      </c>
      <c r="I348" s="5"/>
      <c r="J348" s="5" t="s">
        <v>22</v>
      </c>
      <c r="K348" s="5" t="s">
        <v>16453</v>
      </c>
      <c r="L348" s="5">
        <v>6</v>
      </c>
      <c r="M348" s="5" t="s">
        <v>16454</v>
      </c>
      <c r="N348" s="5"/>
    </row>
    <row r="349" spans="1:14">
      <c r="A349" s="5">
        <v>347</v>
      </c>
      <c r="B349" s="5" t="s">
        <v>702</v>
      </c>
      <c r="C349" s="5">
        <f>VLOOKUP(B349,[3]Sheet2!A$1:B$100,2,FALSE)</f>
        <v>35</v>
      </c>
      <c r="D349" s="5" t="s">
        <v>16455</v>
      </c>
      <c r="E349" s="5" t="s">
        <v>16456</v>
      </c>
      <c r="F349" s="5" t="s">
        <v>16457</v>
      </c>
      <c r="G349" s="5" t="s">
        <v>16458</v>
      </c>
      <c r="H349" s="5">
        <v>2005</v>
      </c>
      <c r="I349" s="5" t="s">
        <v>353</v>
      </c>
      <c r="J349" s="5" t="s">
        <v>22</v>
      </c>
      <c r="K349" s="5" t="s">
        <v>16459</v>
      </c>
      <c r="L349" s="5">
        <v>536</v>
      </c>
      <c r="M349" s="5" t="s">
        <v>16456</v>
      </c>
      <c r="N349" s="5" t="s">
        <v>24</v>
      </c>
    </row>
    <row r="350" spans="1:14">
      <c r="A350" s="5">
        <v>348</v>
      </c>
      <c r="B350" s="5" t="s">
        <v>702</v>
      </c>
      <c r="C350" s="5">
        <f>VLOOKUP(B350,[3]Sheet2!A$1:B$100,2,FALSE)</f>
        <v>35</v>
      </c>
      <c r="D350" s="5" t="s">
        <v>16460</v>
      </c>
      <c r="E350" s="5" t="s">
        <v>16461</v>
      </c>
      <c r="F350" s="5" t="s">
        <v>16462</v>
      </c>
      <c r="G350" s="5"/>
      <c r="H350" s="5"/>
      <c r="I350" s="5"/>
      <c r="J350" s="5" t="s">
        <v>167</v>
      </c>
      <c r="K350" s="5" t="s">
        <v>16463</v>
      </c>
      <c r="L350" s="5">
        <v>38</v>
      </c>
      <c r="M350" s="5" t="s">
        <v>16461</v>
      </c>
      <c r="N350" s="5" t="s">
        <v>4501</v>
      </c>
    </row>
    <row r="351" spans="1:14">
      <c r="A351" s="5">
        <v>349</v>
      </c>
      <c r="B351" s="5" t="s">
        <v>702</v>
      </c>
      <c r="C351" s="5">
        <f>VLOOKUP(B351,[3]Sheet2!A$1:B$100,2,FALSE)</f>
        <v>35</v>
      </c>
      <c r="D351" s="5" t="s">
        <v>16464</v>
      </c>
      <c r="E351" s="5"/>
      <c r="F351" s="5" t="s">
        <v>16465</v>
      </c>
      <c r="G351" s="5"/>
      <c r="H351" s="5"/>
      <c r="I351" s="5"/>
      <c r="J351" s="5" t="s">
        <v>119</v>
      </c>
      <c r="K351" s="5"/>
      <c r="L351" s="5">
        <v>7</v>
      </c>
      <c r="M351" s="5"/>
      <c r="N351" s="5" t="s">
        <v>34</v>
      </c>
    </row>
    <row r="352" spans="1:14">
      <c r="A352" s="5">
        <v>350</v>
      </c>
      <c r="B352" s="5" t="s">
        <v>702</v>
      </c>
      <c r="C352" s="5">
        <f>VLOOKUP(B352,[3]Sheet2!A$1:B$100,2,FALSE)</f>
        <v>35</v>
      </c>
      <c r="D352" s="5" t="s">
        <v>16466</v>
      </c>
      <c r="E352" s="5"/>
      <c r="F352" s="5" t="s">
        <v>16467</v>
      </c>
      <c r="G352" s="5" t="s">
        <v>16468</v>
      </c>
      <c r="H352" s="5"/>
      <c r="I352" s="5"/>
      <c r="J352" s="5" t="s">
        <v>102</v>
      </c>
      <c r="K352" s="5"/>
      <c r="L352" s="5">
        <v>6</v>
      </c>
      <c r="M352" s="5"/>
      <c r="N352" s="5" t="s">
        <v>34</v>
      </c>
    </row>
    <row r="353" spans="1:14">
      <c r="A353" s="5">
        <v>351</v>
      </c>
      <c r="B353" s="5" t="s">
        <v>103</v>
      </c>
      <c r="C353" s="5">
        <f>VLOOKUP(B353,[3]Sheet2!A$1:B$100,2,FALSE)</f>
        <v>36</v>
      </c>
      <c r="D353" s="5" t="s">
        <v>16469</v>
      </c>
      <c r="E353" s="5" t="s">
        <v>16470</v>
      </c>
      <c r="F353" s="5" t="s">
        <v>16471</v>
      </c>
      <c r="G353" s="5" t="s">
        <v>16472</v>
      </c>
      <c r="H353" s="5">
        <v>2001</v>
      </c>
      <c r="I353" s="5"/>
      <c r="J353" s="5" t="s">
        <v>167</v>
      </c>
      <c r="K353" s="5" t="s">
        <v>16473</v>
      </c>
      <c r="L353" s="5">
        <v>5</v>
      </c>
      <c r="M353" s="5" t="s">
        <v>16470</v>
      </c>
      <c r="N353" s="5" t="s">
        <v>1717</v>
      </c>
    </row>
    <row r="354" spans="1:14">
      <c r="A354" s="5">
        <v>352</v>
      </c>
      <c r="B354" s="5" t="s">
        <v>103</v>
      </c>
      <c r="C354" s="5">
        <f>VLOOKUP(B354,[3]Sheet2!A$1:B$100,2,FALSE)</f>
        <v>36</v>
      </c>
      <c r="D354" s="5" t="s">
        <v>16474</v>
      </c>
      <c r="E354" s="5" t="s">
        <v>16475</v>
      </c>
      <c r="F354" s="5" t="s">
        <v>15504</v>
      </c>
      <c r="G354" s="5" t="s">
        <v>16476</v>
      </c>
      <c r="H354" s="5">
        <v>1995</v>
      </c>
      <c r="I354" s="5"/>
      <c r="J354" s="5" t="s">
        <v>119</v>
      </c>
      <c r="K354" s="5" t="s">
        <v>16477</v>
      </c>
      <c r="L354" s="5">
        <v>31</v>
      </c>
      <c r="M354" s="5"/>
      <c r="N354" s="5"/>
    </row>
    <row r="355" spans="1:14">
      <c r="A355" s="5">
        <v>353</v>
      </c>
      <c r="B355" s="5" t="s">
        <v>103</v>
      </c>
      <c r="C355" s="5">
        <f>VLOOKUP(B355,[3]Sheet2!A$1:B$100,2,FALSE)</f>
        <v>36</v>
      </c>
      <c r="D355" s="5" t="s">
        <v>16478</v>
      </c>
      <c r="E355" s="5" t="s">
        <v>16479</v>
      </c>
      <c r="F355" s="5" t="s">
        <v>16480</v>
      </c>
      <c r="G355" s="5" t="s">
        <v>16439</v>
      </c>
      <c r="H355" s="5">
        <v>2010</v>
      </c>
      <c r="I355" s="5" t="s">
        <v>378</v>
      </c>
      <c r="J355" s="5" t="s">
        <v>22</v>
      </c>
      <c r="K355" s="5" t="s">
        <v>16481</v>
      </c>
      <c r="L355" s="5">
        <v>12</v>
      </c>
      <c r="M355" s="5" t="s">
        <v>16482</v>
      </c>
      <c r="N355" s="5"/>
    </row>
    <row r="356" spans="1:14">
      <c r="A356" s="5">
        <v>354</v>
      </c>
      <c r="B356" s="5" t="s">
        <v>103</v>
      </c>
      <c r="C356" s="5">
        <f>VLOOKUP(B356,[3]Sheet2!A$1:B$100,2,FALSE)</f>
        <v>36</v>
      </c>
      <c r="D356" s="5" t="s">
        <v>16483</v>
      </c>
      <c r="E356" s="5" t="s">
        <v>16484</v>
      </c>
      <c r="F356" s="5" t="s">
        <v>16485</v>
      </c>
      <c r="G356" s="5" t="s">
        <v>16486</v>
      </c>
      <c r="H356" s="5">
        <v>2005</v>
      </c>
      <c r="I356" s="5"/>
      <c r="J356" s="5" t="s">
        <v>22</v>
      </c>
      <c r="K356" s="5" t="s">
        <v>16487</v>
      </c>
      <c r="L356" s="5">
        <v>118</v>
      </c>
      <c r="M356" s="5" t="s">
        <v>16488</v>
      </c>
      <c r="N356" s="5"/>
    </row>
    <row r="357" spans="1:14">
      <c r="A357" s="5">
        <v>355</v>
      </c>
      <c r="B357" s="5" t="s">
        <v>103</v>
      </c>
      <c r="C357" s="5">
        <f>VLOOKUP(B357,[3]Sheet2!A$1:B$100,2,FALSE)</f>
        <v>36</v>
      </c>
      <c r="D357" s="5" t="s">
        <v>16489</v>
      </c>
      <c r="E357" s="5" t="s">
        <v>16490</v>
      </c>
      <c r="F357" s="5" t="s">
        <v>16491</v>
      </c>
      <c r="G357" s="5" t="s">
        <v>16492</v>
      </c>
      <c r="H357" s="5">
        <v>2002</v>
      </c>
      <c r="I357" s="5" t="s">
        <v>353</v>
      </c>
      <c r="J357" s="5" t="s">
        <v>22</v>
      </c>
      <c r="K357" s="5" t="s">
        <v>16493</v>
      </c>
      <c r="L357" s="5">
        <v>6</v>
      </c>
      <c r="M357" s="5" t="s">
        <v>16490</v>
      </c>
      <c r="N357" s="5" t="s">
        <v>24</v>
      </c>
    </row>
    <row r="358" spans="1:14">
      <c r="A358" s="5">
        <v>356</v>
      </c>
      <c r="B358" s="5" t="s">
        <v>103</v>
      </c>
      <c r="C358" s="5">
        <f>VLOOKUP(B358,[3]Sheet2!A$1:B$100,2,FALSE)</f>
        <v>36</v>
      </c>
      <c r="D358" s="5" t="s">
        <v>16494</v>
      </c>
      <c r="E358" s="5"/>
      <c r="F358" s="5" t="s">
        <v>14904</v>
      </c>
      <c r="G358" s="5" t="s">
        <v>16495</v>
      </c>
      <c r="H358" s="5"/>
      <c r="I358" s="5"/>
      <c r="J358" s="5" t="s">
        <v>4644</v>
      </c>
      <c r="K358" s="5"/>
      <c r="L358" s="5">
        <v>18</v>
      </c>
      <c r="M358" s="5"/>
      <c r="N358" s="5" t="s">
        <v>34</v>
      </c>
    </row>
    <row r="359" spans="1:14">
      <c r="A359" s="5">
        <v>357</v>
      </c>
      <c r="B359" s="5" t="s">
        <v>103</v>
      </c>
      <c r="C359" s="5">
        <f>VLOOKUP(B359,[3]Sheet2!A$1:B$100,2,FALSE)</f>
        <v>36</v>
      </c>
      <c r="D359" s="5" t="s">
        <v>16496</v>
      </c>
      <c r="E359" s="5" t="s">
        <v>16497</v>
      </c>
      <c r="F359" s="5" t="s">
        <v>16498</v>
      </c>
      <c r="G359" s="5" t="s">
        <v>10190</v>
      </c>
      <c r="H359" s="5">
        <v>2011</v>
      </c>
      <c r="I359" s="5" t="s">
        <v>97</v>
      </c>
      <c r="J359" s="5" t="s">
        <v>22</v>
      </c>
      <c r="K359" s="5" t="s">
        <v>16499</v>
      </c>
      <c r="L359" s="5">
        <v>6</v>
      </c>
      <c r="M359" s="5" t="s">
        <v>16497</v>
      </c>
      <c r="N359" s="5" t="s">
        <v>1717</v>
      </c>
    </row>
    <row r="360" spans="1:14">
      <c r="A360" s="5">
        <v>358</v>
      </c>
      <c r="B360" s="5" t="s">
        <v>103</v>
      </c>
      <c r="C360" s="5">
        <f>VLOOKUP(B360,[3]Sheet2!A$1:B$100,2,FALSE)</f>
        <v>36</v>
      </c>
      <c r="D360" s="5" t="s">
        <v>16500</v>
      </c>
      <c r="E360" s="5" t="s">
        <v>16501</v>
      </c>
      <c r="F360" s="5" t="s">
        <v>16502</v>
      </c>
      <c r="G360" s="5" t="s">
        <v>16503</v>
      </c>
      <c r="H360" s="5">
        <v>2005</v>
      </c>
      <c r="I360" s="5"/>
      <c r="J360" s="5" t="s">
        <v>102</v>
      </c>
      <c r="K360" s="5" t="s">
        <v>16504</v>
      </c>
      <c r="L360" s="5">
        <v>16</v>
      </c>
      <c r="M360" s="5" t="s">
        <v>16501</v>
      </c>
      <c r="N360" s="5" t="s">
        <v>24</v>
      </c>
    </row>
    <row r="361" spans="1:14">
      <c r="A361" s="5">
        <v>359</v>
      </c>
      <c r="B361" s="5" t="s">
        <v>103</v>
      </c>
      <c r="C361" s="5">
        <f>VLOOKUP(B361,[3]Sheet2!A$1:B$100,2,FALSE)</f>
        <v>36</v>
      </c>
      <c r="D361" s="5" t="s">
        <v>16505</v>
      </c>
      <c r="E361" s="5" t="s">
        <v>16506</v>
      </c>
      <c r="F361" s="5" t="s">
        <v>16507</v>
      </c>
      <c r="G361" s="5" t="s">
        <v>10328</v>
      </c>
      <c r="H361" s="5">
        <v>2004</v>
      </c>
      <c r="I361" s="5" t="s">
        <v>535</v>
      </c>
      <c r="J361" s="5" t="s">
        <v>22</v>
      </c>
      <c r="K361" s="5" t="s">
        <v>16508</v>
      </c>
      <c r="L361" s="5">
        <v>233</v>
      </c>
      <c r="M361" s="5" t="s">
        <v>16509</v>
      </c>
      <c r="N361" s="5"/>
    </row>
    <row r="362" spans="1:14">
      <c r="A362" s="5">
        <v>360</v>
      </c>
      <c r="B362" s="5" t="s">
        <v>103</v>
      </c>
      <c r="C362" s="5">
        <f>VLOOKUP(B362,[3]Sheet2!A$1:B$100,2,FALSE)</f>
        <v>36</v>
      </c>
      <c r="D362" s="5" t="s">
        <v>16510</v>
      </c>
      <c r="E362" s="5" t="s">
        <v>16511</v>
      </c>
      <c r="F362" s="5" t="s">
        <v>16512</v>
      </c>
      <c r="G362" s="5" t="s">
        <v>16513</v>
      </c>
      <c r="H362" s="5">
        <v>2001</v>
      </c>
      <c r="I362" s="5" t="s">
        <v>15985</v>
      </c>
      <c r="J362" s="5" t="s">
        <v>102</v>
      </c>
      <c r="K362" s="5" t="s">
        <v>16514</v>
      </c>
      <c r="L362" s="5">
        <v>16</v>
      </c>
      <c r="M362" s="5" t="s">
        <v>16511</v>
      </c>
      <c r="N362" s="5" t="s">
        <v>24</v>
      </c>
    </row>
    <row r="363" spans="1:14">
      <c r="A363" s="5">
        <v>361</v>
      </c>
      <c r="B363" s="5" t="s">
        <v>564</v>
      </c>
      <c r="C363" s="5">
        <f>VLOOKUP(B363,[3]Sheet2!A$1:B$100,2,FALSE)</f>
        <v>37</v>
      </c>
      <c r="D363" s="5" t="s">
        <v>16515</v>
      </c>
      <c r="E363" s="5" t="s">
        <v>16516</v>
      </c>
      <c r="F363" s="5" t="s">
        <v>16517</v>
      </c>
      <c r="G363" s="5" t="s">
        <v>10398</v>
      </c>
      <c r="H363" s="5">
        <v>2005</v>
      </c>
      <c r="I363" s="5" t="s">
        <v>97</v>
      </c>
      <c r="J363" s="5" t="s">
        <v>22</v>
      </c>
      <c r="K363" s="5" t="s">
        <v>16518</v>
      </c>
      <c r="L363" s="5">
        <v>711</v>
      </c>
      <c r="M363" s="5" t="s">
        <v>16516</v>
      </c>
      <c r="N363" s="5" t="s">
        <v>1717</v>
      </c>
    </row>
    <row r="364" spans="1:14">
      <c r="A364" s="5">
        <v>362</v>
      </c>
      <c r="B364" s="5" t="s">
        <v>564</v>
      </c>
      <c r="C364" s="5">
        <f>VLOOKUP(B364,[3]Sheet2!A$1:B$100,2,FALSE)</f>
        <v>37</v>
      </c>
      <c r="D364" s="5" t="s">
        <v>16519</v>
      </c>
      <c r="E364" s="5"/>
      <c r="F364" s="5" t="s">
        <v>16520</v>
      </c>
      <c r="G364" s="5" t="s">
        <v>16521</v>
      </c>
      <c r="H364" s="5"/>
      <c r="I364" s="5"/>
      <c r="J364" s="5" t="s">
        <v>167</v>
      </c>
      <c r="K364" s="5"/>
      <c r="L364" s="5">
        <v>6</v>
      </c>
      <c r="M364" s="5"/>
      <c r="N364" s="5" t="s">
        <v>34</v>
      </c>
    </row>
    <row r="365" spans="1:14">
      <c r="A365" s="5">
        <v>363</v>
      </c>
      <c r="B365" s="5" t="s">
        <v>564</v>
      </c>
      <c r="C365" s="5">
        <f>VLOOKUP(B365,[3]Sheet2!A$1:B$100,2,FALSE)</f>
        <v>37</v>
      </c>
      <c r="D365" s="5" t="s">
        <v>16522</v>
      </c>
      <c r="E365" s="5" t="s">
        <v>16523</v>
      </c>
      <c r="F365" s="5" t="s">
        <v>16524</v>
      </c>
      <c r="G365" s="5" t="s">
        <v>15752</v>
      </c>
      <c r="H365" s="5">
        <v>2009</v>
      </c>
      <c r="I365" s="5" t="s">
        <v>97</v>
      </c>
      <c r="J365" s="5" t="s">
        <v>22</v>
      </c>
      <c r="K365" s="5" t="s">
        <v>16525</v>
      </c>
      <c r="L365" s="5">
        <v>637</v>
      </c>
      <c r="M365" s="5" t="s">
        <v>16523</v>
      </c>
      <c r="N365" s="5" t="s">
        <v>1717</v>
      </c>
    </row>
    <row r="366" spans="1:14">
      <c r="A366" s="5">
        <v>364</v>
      </c>
      <c r="B366" s="5" t="s">
        <v>564</v>
      </c>
      <c r="C366" s="5">
        <f>VLOOKUP(B366,[3]Sheet2!A$1:B$100,2,FALSE)</f>
        <v>37</v>
      </c>
      <c r="D366" s="5" t="s">
        <v>16526</v>
      </c>
      <c r="E366" s="5" t="s">
        <v>16527</v>
      </c>
      <c r="F366" s="5" t="s">
        <v>16528</v>
      </c>
      <c r="G366" s="5" t="s">
        <v>16529</v>
      </c>
      <c r="H366" s="5">
        <v>2006</v>
      </c>
      <c r="I366" s="5" t="s">
        <v>863</v>
      </c>
      <c r="J366" s="5" t="s">
        <v>22</v>
      </c>
      <c r="K366" s="5" t="s">
        <v>16530</v>
      </c>
      <c r="L366" s="5">
        <v>21</v>
      </c>
      <c r="M366" s="5" t="s">
        <v>16531</v>
      </c>
      <c r="N366" s="5"/>
    </row>
    <row r="367" spans="1:14">
      <c r="A367" s="5">
        <v>365</v>
      </c>
      <c r="B367" s="5" t="s">
        <v>564</v>
      </c>
      <c r="C367" s="5">
        <f>VLOOKUP(B367,[3]Sheet2!A$1:B$100,2,FALSE)</f>
        <v>37</v>
      </c>
      <c r="D367" s="5" t="s">
        <v>16532</v>
      </c>
      <c r="E367" s="5" t="s">
        <v>16533</v>
      </c>
      <c r="F367" s="5" t="s">
        <v>16534</v>
      </c>
      <c r="G367" s="5" t="s">
        <v>9909</v>
      </c>
      <c r="H367" s="5">
        <v>2008</v>
      </c>
      <c r="I367" s="5"/>
      <c r="J367" s="5" t="s">
        <v>22</v>
      </c>
      <c r="K367" s="5" t="s">
        <v>16535</v>
      </c>
      <c r="L367" s="5">
        <v>29</v>
      </c>
      <c r="M367" s="5" t="s">
        <v>16536</v>
      </c>
      <c r="N367" s="5"/>
    </row>
    <row r="368" spans="1:14">
      <c r="A368" s="5">
        <v>366</v>
      </c>
      <c r="B368" s="5" t="s">
        <v>564</v>
      </c>
      <c r="C368" s="5">
        <f>VLOOKUP(B368,[3]Sheet2!A$1:B$100,2,FALSE)</f>
        <v>37</v>
      </c>
      <c r="D368" s="5" t="s">
        <v>16537</v>
      </c>
      <c r="E368" s="5" t="s">
        <v>16538</v>
      </c>
      <c r="F368" s="5" t="s">
        <v>16539</v>
      </c>
      <c r="G368" s="5" t="s">
        <v>10328</v>
      </c>
      <c r="H368" s="5">
        <v>1994</v>
      </c>
      <c r="I368" s="5" t="s">
        <v>535</v>
      </c>
      <c r="J368" s="5" t="s">
        <v>22</v>
      </c>
      <c r="K368" s="5" t="s">
        <v>16540</v>
      </c>
      <c r="L368" s="5">
        <v>146</v>
      </c>
      <c r="M368" s="5" t="s">
        <v>16541</v>
      </c>
      <c r="N368" s="5"/>
    </row>
    <row r="369" spans="1:14">
      <c r="A369" s="5">
        <v>367</v>
      </c>
      <c r="B369" s="5" t="s">
        <v>564</v>
      </c>
      <c r="C369" s="5">
        <f>VLOOKUP(B369,[3]Sheet2!A$1:B$100,2,FALSE)</f>
        <v>37</v>
      </c>
      <c r="D369" s="5" t="s">
        <v>16542</v>
      </c>
      <c r="E369" s="5" t="s">
        <v>16543</v>
      </c>
      <c r="F369" s="5" t="s">
        <v>16544</v>
      </c>
      <c r="G369" s="5" t="s">
        <v>218</v>
      </c>
      <c r="H369" s="5">
        <v>2008</v>
      </c>
      <c r="I369" s="5"/>
      <c r="J369" s="5" t="s">
        <v>22</v>
      </c>
      <c r="K369" s="5" t="s">
        <v>16545</v>
      </c>
      <c r="L369" s="5">
        <v>81</v>
      </c>
      <c r="M369" s="5" t="s">
        <v>16546</v>
      </c>
      <c r="N369" s="5"/>
    </row>
    <row r="370" spans="1:14">
      <c r="A370" s="5">
        <v>368</v>
      </c>
      <c r="B370" s="5" t="s">
        <v>564</v>
      </c>
      <c r="C370" s="5">
        <f>VLOOKUP(B370,[3]Sheet2!A$1:B$100,2,FALSE)</f>
        <v>37</v>
      </c>
      <c r="D370" s="5" t="s">
        <v>16547</v>
      </c>
      <c r="E370" s="5" t="s">
        <v>16548</v>
      </c>
      <c r="F370" s="5" t="s">
        <v>16549</v>
      </c>
      <c r="G370" s="5" t="s">
        <v>7535</v>
      </c>
      <c r="H370" s="5">
        <v>2003</v>
      </c>
      <c r="I370" s="5" t="s">
        <v>863</v>
      </c>
      <c r="J370" s="5" t="s">
        <v>22</v>
      </c>
      <c r="K370" s="5" t="s">
        <v>16550</v>
      </c>
      <c r="L370" s="5">
        <v>103</v>
      </c>
      <c r="M370" s="5" t="s">
        <v>16551</v>
      </c>
      <c r="N370" s="5"/>
    </row>
    <row r="371" spans="1:14">
      <c r="A371" s="5">
        <v>369</v>
      </c>
      <c r="B371" s="5" t="s">
        <v>564</v>
      </c>
      <c r="C371" s="5">
        <f>VLOOKUP(B371,[3]Sheet2!A$1:B$100,2,FALSE)</f>
        <v>37</v>
      </c>
      <c r="D371" s="5" t="s">
        <v>16552</v>
      </c>
      <c r="E371" s="5" t="s">
        <v>16553</v>
      </c>
      <c r="F371" s="5" t="s">
        <v>16554</v>
      </c>
      <c r="G371" s="5" t="s">
        <v>955</v>
      </c>
      <c r="H371" s="5">
        <v>2002</v>
      </c>
      <c r="I371" s="5"/>
      <c r="J371" s="5" t="s">
        <v>22</v>
      </c>
      <c r="K371" s="5" t="s">
        <v>16555</v>
      </c>
      <c r="L371" s="5">
        <v>1258</v>
      </c>
      <c r="M371" s="5" t="s">
        <v>16556</v>
      </c>
      <c r="N371" s="5"/>
    </row>
    <row r="372" spans="1:14">
      <c r="A372" s="5">
        <v>370</v>
      </c>
      <c r="B372" s="5" t="s">
        <v>564</v>
      </c>
      <c r="C372" s="5">
        <f>VLOOKUP(B372,[3]Sheet2!A$1:B$100,2,FALSE)</f>
        <v>37</v>
      </c>
      <c r="D372" s="5" t="s">
        <v>16557</v>
      </c>
      <c r="E372" s="5"/>
      <c r="F372" s="5" t="s">
        <v>16558</v>
      </c>
      <c r="G372" s="5" t="s">
        <v>10796</v>
      </c>
      <c r="H372" s="5">
        <v>2005</v>
      </c>
      <c r="I372" s="5" t="s">
        <v>1232</v>
      </c>
      <c r="J372" s="5" t="s">
        <v>22</v>
      </c>
      <c r="K372" s="5"/>
      <c r="L372" s="5">
        <v>16</v>
      </c>
      <c r="M372" s="5" t="s">
        <v>16559</v>
      </c>
      <c r="N372" s="5" t="s">
        <v>34</v>
      </c>
    </row>
    <row r="373" spans="1:14">
      <c r="A373" s="5">
        <v>371</v>
      </c>
      <c r="B373" s="5" t="s">
        <v>951</v>
      </c>
      <c r="C373" s="5">
        <f>VLOOKUP(B373,[3]Sheet2!A$1:B$100,2,FALSE)</f>
        <v>38</v>
      </c>
      <c r="D373" s="5" t="s">
        <v>16560</v>
      </c>
      <c r="E373" s="5" t="s">
        <v>16561</v>
      </c>
      <c r="F373" s="5" t="s">
        <v>16562</v>
      </c>
      <c r="G373" s="5" t="s">
        <v>16563</v>
      </c>
      <c r="H373" s="5">
        <v>2004</v>
      </c>
      <c r="I373" s="5" t="s">
        <v>16564</v>
      </c>
      <c r="J373" s="5" t="s">
        <v>102</v>
      </c>
      <c r="K373" s="5" t="s">
        <v>16565</v>
      </c>
      <c r="L373" s="5">
        <v>14</v>
      </c>
      <c r="M373" s="5" t="s">
        <v>16561</v>
      </c>
      <c r="N373" s="5" t="s">
        <v>24</v>
      </c>
    </row>
    <row r="374" spans="1:14">
      <c r="A374" s="5">
        <v>372</v>
      </c>
      <c r="B374" s="5" t="s">
        <v>951</v>
      </c>
      <c r="C374" s="5">
        <f>VLOOKUP(B374,[3]Sheet2!A$1:B$100,2,FALSE)</f>
        <v>38</v>
      </c>
      <c r="D374" s="5" t="s">
        <v>16566</v>
      </c>
      <c r="E374" s="5" t="s">
        <v>16567</v>
      </c>
      <c r="F374" s="5" t="s">
        <v>16568</v>
      </c>
      <c r="G374" s="5" t="s">
        <v>352</v>
      </c>
      <c r="H374" s="5">
        <v>1998</v>
      </c>
      <c r="I374" s="5" t="s">
        <v>353</v>
      </c>
      <c r="J374" s="5" t="s">
        <v>22</v>
      </c>
      <c r="K374" s="5" t="s">
        <v>16569</v>
      </c>
      <c r="L374" s="5">
        <v>102</v>
      </c>
      <c r="M374" s="5" t="s">
        <v>16567</v>
      </c>
      <c r="N374" s="5" t="s">
        <v>24</v>
      </c>
    </row>
    <row r="375" spans="1:14">
      <c r="A375" s="5">
        <v>373</v>
      </c>
      <c r="B375" s="5" t="s">
        <v>951</v>
      </c>
      <c r="C375" s="5">
        <f>VLOOKUP(B375,[3]Sheet2!A$1:B$100,2,FALSE)</f>
        <v>38</v>
      </c>
      <c r="D375" s="5" t="s">
        <v>16570</v>
      </c>
      <c r="E375" s="5" t="s">
        <v>16571</v>
      </c>
      <c r="F375" s="5" t="s">
        <v>16572</v>
      </c>
      <c r="G375" s="5"/>
      <c r="H375" s="5"/>
      <c r="I375" s="5"/>
      <c r="J375" s="5" t="s">
        <v>22</v>
      </c>
      <c r="K375" s="5" t="s">
        <v>16573</v>
      </c>
      <c r="L375" s="5">
        <v>200</v>
      </c>
      <c r="M375" s="5" t="s">
        <v>16571</v>
      </c>
      <c r="N375" s="5" t="s">
        <v>4501</v>
      </c>
    </row>
    <row r="376" spans="1:14">
      <c r="A376" s="5">
        <v>374</v>
      </c>
      <c r="B376" s="5" t="s">
        <v>951</v>
      </c>
      <c r="C376" s="5">
        <f>VLOOKUP(B376,[3]Sheet2!A$1:B$100,2,FALSE)</f>
        <v>38</v>
      </c>
      <c r="D376" s="5" t="s">
        <v>16574</v>
      </c>
      <c r="E376" s="5"/>
      <c r="F376" s="5" t="s">
        <v>16575</v>
      </c>
      <c r="G376" s="5" t="s">
        <v>4331</v>
      </c>
      <c r="H376" s="5">
        <v>1997</v>
      </c>
      <c r="I376" s="5" t="s">
        <v>7525</v>
      </c>
      <c r="J376" s="5" t="s">
        <v>22</v>
      </c>
      <c r="K376" s="5"/>
      <c r="L376" s="5">
        <v>22</v>
      </c>
      <c r="M376" s="5" t="s">
        <v>16576</v>
      </c>
      <c r="N376" s="5" t="s">
        <v>34</v>
      </c>
    </row>
    <row r="377" spans="1:14">
      <c r="A377" s="5">
        <v>375</v>
      </c>
      <c r="B377" s="5" t="s">
        <v>951</v>
      </c>
      <c r="C377" s="5">
        <f>VLOOKUP(B377,[3]Sheet2!A$1:B$100,2,FALSE)</f>
        <v>38</v>
      </c>
      <c r="D377" s="5" t="s">
        <v>16577</v>
      </c>
      <c r="E377" s="5" t="s">
        <v>16578</v>
      </c>
      <c r="F377" s="5" t="s">
        <v>16579</v>
      </c>
      <c r="G377" s="5" t="s">
        <v>16580</v>
      </c>
      <c r="H377" s="5">
        <v>2011</v>
      </c>
      <c r="I377" s="5" t="s">
        <v>97</v>
      </c>
      <c r="J377" s="5" t="s">
        <v>22</v>
      </c>
      <c r="K377" s="5" t="s">
        <v>16581</v>
      </c>
      <c r="L377" s="5">
        <v>23</v>
      </c>
      <c r="M377" s="5" t="s">
        <v>16578</v>
      </c>
      <c r="N377" s="5" t="s">
        <v>1717</v>
      </c>
    </row>
    <row r="378" spans="1:14">
      <c r="A378" s="5">
        <v>376</v>
      </c>
      <c r="B378" s="5" t="s">
        <v>951</v>
      </c>
      <c r="C378" s="5">
        <f>VLOOKUP(B378,[3]Sheet2!A$1:B$100,2,FALSE)</f>
        <v>38</v>
      </c>
      <c r="D378" s="5" t="s">
        <v>16582</v>
      </c>
      <c r="E378" s="5" t="s">
        <v>16583</v>
      </c>
      <c r="F378" s="5" t="s">
        <v>16584</v>
      </c>
      <c r="G378" s="5" t="s">
        <v>15081</v>
      </c>
      <c r="H378" s="5">
        <v>2008</v>
      </c>
      <c r="I378" s="5" t="s">
        <v>3657</v>
      </c>
      <c r="J378" s="5" t="s">
        <v>22</v>
      </c>
      <c r="K378" s="5" t="s">
        <v>16585</v>
      </c>
      <c r="L378" s="5">
        <v>321</v>
      </c>
      <c r="M378" s="5" t="s">
        <v>16583</v>
      </c>
      <c r="N378" s="5" t="s">
        <v>1717</v>
      </c>
    </row>
    <row r="379" spans="1:14">
      <c r="A379" s="5">
        <v>377</v>
      </c>
      <c r="B379" s="5" t="s">
        <v>951</v>
      </c>
      <c r="C379" s="5">
        <f>VLOOKUP(B379,[3]Sheet2!A$1:B$100,2,FALSE)</f>
        <v>38</v>
      </c>
      <c r="D379" s="5" t="s">
        <v>16586</v>
      </c>
      <c r="E379" s="5" t="s">
        <v>16587</v>
      </c>
      <c r="F379" s="5" t="s">
        <v>16588</v>
      </c>
      <c r="G379" s="5" t="s">
        <v>16589</v>
      </c>
      <c r="H379" s="5">
        <v>2004</v>
      </c>
      <c r="I379" s="5"/>
      <c r="J379" s="5" t="s">
        <v>22</v>
      </c>
      <c r="K379" s="5" t="s">
        <v>16590</v>
      </c>
      <c r="L379" s="5">
        <v>20</v>
      </c>
      <c r="M379" s="5" t="s">
        <v>16591</v>
      </c>
      <c r="N379" s="5"/>
    </row>
    <row r="380" spans="1:14">
      <c r="A380" s="5">
        <v>378</v>
      </c>
      <c r="B380" s="5" t="s">
        <v>951</v>
      </c>
      <c r="C380" s="5">
        <f>VLOOKUP(B380,[3]Sheet2!A$1:B$100,2,FALSE)</f>
        <v>38</v>
      </c>
      <c r="D380" s="5" t="s">
        <v>16592</v>
      </c>
      <c r="E380" s="5" t="s">
        <v>16593</v>
      </c>
      <c r="F380" s="5" t="s">
        <v>16594</v>
      </c>
      <c r="G380" s="5" t="s">
        <v>16309</v>
      </c>
      <c r="H380" s="5">
        <v>2010</v>
      </c>
      <c r="I380" s="5" t="s">
        <v>535</v>
      </c>
      <c r="J380" s="5" t="s">
        <v>22</v>
      </c>
      <c r="K380" s="5" t="s">
        <v>16595</v>
      </c>
      <c r="L380" s="5">
        <v>27</v>
      </c>
      <c r="M380" s="5" t="s">
        <v>16596</v>
      </c>
      <c r="N380" s="5"/>
    </row>
    <row r="381" spans="1:14">
      <c r="A381" s="5">
        <v>379</v>
      </c>
      <c r="B381" s="5" t="s">
        <v>951</v>
      </c>
      <c r="C381" s="5">
        <f>VLOOKUP(B381,[3]Sheet2!A$1:B$100,2,FALSE)</f>
        <v>38</v>
      </c>
      <c r="D381" s="5" t="s">
        <v>16597</v>
      </c>
      <c r="E381" s="5" t="s">
        <v>16598</v>
      </c>
      <c r="F381" s="5" t="s">
        <v>16599</v>
      </c>
      <c r="G381" s="5"/>
      <c r="H381" s="5"/>
      <c r="I381" s="5"/>
      <c r="J381" s="5" t="s">
        <v>119</v>
      </c>
      <c r="K381" s="5" t="s">
        <v>16600</v>
      </c>
      <c r="L381" s="5">
        <v>13</v>
      </c>
      <c r="M381" s="5"/>
      <c r="N381" s="5" t="s">
        <v>4501</v>
      </c>
    </row>
    <row r="382" spans="1:14">
      <c r="A382" s="5">
        <v>380</v>
      </c>
      <c r="B382" s="5" t="s">
        <v>951</v>
      </c>
      <c r="C382" s="5">
        <f>VLOOKUP(B382,[3]Sheet2!A$1:B$100,2,FALSE)</f>
        <v>38</v>
      </c>
      <c r="D382" s="5" t="s">
        <v>16601</v>
      </c>
      <c r="E382" s="5" t="s">
        <v>16602</v>
      </c>
      <c r="F382" s="5" t="s">
        <v>16603</v>
      </c>
      <c r="G382" s="5" t="s">
        <v>352</v>
      </c>
      <c r="H382" s="5">
        <v>1993</v>
      </c>
      <c r="I382" s="5" t="s">
        <v>353</v>
      </c>
      <c r="J382" s="5" t="s">
        <v>22</v>
      </c>
      <c r="K382" s="5" t="s">
        <v>16604</v>
      </c>
      <c r="L382" s="5">
        <v>42</v>
      </c>
      <c r="M382" s="5" t="s">
        <v>16602</v>
      </c>
      <c r="N382" s="5" t="s">
        <v>24</v>
      </c>
    </row>
    <row r="383" spans="1:14">
      <c r="A383" s="5">
        <v>381</v>
      </c>
      <c r="B383" s="5" t="s">
        <v>712</v>
      </c>
      <c r="C383" s="5">
        <f>VLOOKUP(B383,[3]Sheet2!A$1:B$100,2,FALSE)</f>
        <v>39</v>
      </c>
      <c r="D383" s="5" t="s">
        <v>16605</v>
      </c>
      <c r="E383" s="5" t="s">
        <v>16606</v>
      </c>
      <c r="F383" s="5" t="s">
        <v>16607</v>
      </c>
      <c r="G383" s="5" t="s">
        <v>14997</v>
      </c>
      <c r="H383" s="5">
        <v>2002</v>
      </c>
      <c r="I383" s="5"/>
      <c r="J383" s="5" t="s">
        <v>119</v>
      </c>
      <c r="K383" s="5" t="s">
        <v>16608</v>
      </c>
      <c r="L383" s="5">
        <v>19</v>
      </c>
      <c r="M383" s="5" t="s">
        <v>16609</v>
      </c>
      <c r="N383" s="5"/>
    </row>
    <row r="384" spans="1:14">
      <c r="A384" s="5">
        <v>382</v>
      </c>
      <c r="B384" s="5" t="s">
        <v>712</v>
      </c>
      <c r="C384" s="5">
        <f>VLOOKUP(B384,[3]Sheet2!A$1:B$100,2,FALSE)</f>
        <v>39</v>
      </c>
      <c r="D384" s="5" t="s">
        <v>16610</v>
      </c>
      <c r="E384" s="5" t="s">
        <v>16611</v>
      </c>
      <c r="F384" s="5" t="s">
        <v>16612</v>
      </c>
      <c r="G384" s="5" t="s">
        <v>16613</v>
      </c>
      <c r="H384" s="5">
        <v>2011</v>
      </c>
      <c r="I384" s="5" t="s">
        <v>863</v>
      </c>
      <c r="J384" s="5" t="s">
        <v>22</v>
      </c>
      <c r="K384" s="5" t="s">
        <v>16614</v>
      </c>
      <c r="L384" s="5">
        <v>6</v>
      </c>
      <c r="M384" s="5" t="s">
        <v>16615</v>
      </c>
      <c r="N384" s="5"/>
    </row>
    <row r="385" spans="1:14">
      <c r="A385" s="5">
        <v>383</v>
      </c>
      <c r="B385" s="5" t="s">
        <v>712</v>
      </c>
      <c r="C385" s="5">
        <f>VLOOKUP(B385,[3]Sheet2!A$1:B$100,2,FALSE)</f>
        <v>39</v>
      </c>
      <c r="D385" s="5" t="s">
        <v>16616</v>
      </c>
      <c r="E385" s="5" t="s">
        <v>16617</v>
      </c>
      <c r="F385" s="5" t="s">
        <v>16618</v>
      </c>
      <c r="G385" s="5" t="s">
        <v>10416</v>
      </c>
      <c r="H385" s="5">
        <v>2000</v>
      </c>
      <c r="I385" s="5" t="s">
        <v>97</v>
      </c>
      <c r="J385" s="5" t="s">
        <v>22</v>
      </c>
      <c r="K385" s="5" t="s">
        <v>16619</v>
      </c>
      <c r="L385" s="5">
        <v>111</v>
      </c>
      <c r="M385" s="5" t="s">
        <v>16617</v>
      </c>
      <c r="N385" s="5" t="s">
        <v>1717</v>
      </c>
    </row>
    <row r="386" spans="1:14">
      <c r="A386" s="5">
        <v>384</v>
      </c>
      <c r="B386" s="5" t="s">
        <v>712</v>
      </c>
      <c r="C386" s="5">
        <f>VLOOKUP(B386,[3]Sheet2!A$1:B$100,2,FALSE)</f>
        <v>39</v>
      </c>
      <c r="D386" s="5" t="s">
        <v>16620</v>
      </c>
      <c r="E386" s="5" t="s">
        <v>16621</v>
      </c>
      <c r="F386" s="5" t="s">
        <v>16622</v>
      </c>
      <c r="G386" s="5" t="s">
        <v>340</v>
      </c>
      <c r="H386" s="5">
        <v>2002</v>
      </c>
      <c r="I386" s="5" t="s">
        <v>97</v>
      </c>
      <c r="J386" s="5" t="s">
        <v>22</v>
      </c>
      <c r="K386" s="5" t="s">
        <v>16623</v>
      </c>
      <c r="L386" s="5">
        <v>498</v>
      </c>
      <c r="M386" s="5" t="s">
        <v>16621</v>
      </c>
      <c r="N386" s="5" t="s">
        <v>1717</v>
      </c>
    </row>
    <row r="387" spans="1:14">
      <c r="A387" s="5">
        <v>385</v>
      </c>
      <c r="B387" s="5" t="s">
        <v>712</v>
      </c>
      <c r="C387" s="5">
        <f>VLOOKUP(B387,[3]Sheet2!A$1:B$100,2,FALSE)</f>
        <v>39</v>
      </c>
      <c r="D387" s="5" t="s">
        <v>16624</v>
      </c>
      <c r="E387" s="5" t="s">
        <v>16625</v>
      </c>
      <c r="F387" s="5" t="s">
        <v>16626</v>
      </c>
      <c r="G387" s="5"/>
      <c r="H387" s="5"/>
      <c r="I387" s="5"/>
      <c r="J387" s="5" t="s">
        <v>4626</v>
      </c>
      <c r="K387" s="5" t="s">
        <v>6065</v>
      </c>
      <c r="L387" s="5">
        <v>5</v>
      </c>
      <c r="M387" s="5" t="s">
        <v>16625</v>
      </c>
      <c r="N387" s="5" t="s">
        <v>4501</v>
      </c>
    </row>
    <row r="388" spans="1:14">
      <c r="A388" s="5">
        <v>386</v>
      </c>
      <c r="B388" s="5" t="s">
        <v>712</v>
      </c>
      <c r="C388" s="5">
        <f>VLOOKUP(B388,[3]Sheet2!A$1:B$100,2,FALSE)</f>
        <v>39</v>
      </c>
      <c r="D388" s="5" t="s">
        <v>16627</v>
      </c>
      <c r="E388" s="5"/>
      <c r="F388" s="5" t="s">
        <v>16628</v>
      </c>
      <c r="G388" s="5" t="s">
        <v>16629</v>
      </c>
      <c r="H388" s="5"/>
      <c r="I388" s="5"/>
      <c r="J388" s="5" t="s">
        <v>167</v>
      </c>
      <c r="K388" s="5"/>
      <c r="L388" s="5">
        <v>240</v>
      </c>
      <c r="M388" s="5"/>
      <c r="N388" s="5" t="s">
        <v>34</v>
      </c>
    </row>
    <row r="389" spans="1:14">
      <c r="A389" s="5">
        <v>387</v>
      </c>
      <c r="B389" s="5" t="s">
        <v>712</v>
      </c>
      <c r="C389" s="5">
        <f>VLOOKUP(B389,[3]Sheet2!A$1:B$100,2,FALSE)</f>
        <v>39</v>
      </c>
      <c r="D389" s="5" t="s">
        <v>16630</v>
      </c>
      <c r="E389" s="5" t="s">
        <v>16631</v>
      </c>
      <c r="F389" s="5" t="s">
        <v>16632</v>
      </c>
      <c r="G389" s="5" t="s">
        <v>4265</v>
      </c>
      <c r="H389" s="5">
        <v>2009</v>
      </c>
      <c r="I389" s="5" t="s">
        <v>3090</v>
      </c>
      <c r="J389" s="5" t="s">
        <v>22</v>
      </c>
      <c r="K389" s="5" t="s">
        <v>16633</v>
      </c>
      <c r="L389" s="5">
        <v>36</v>
      </c>
      <c r="M389" s="5" t="s">
        <v>16634</v>
      </c>
      <c r="N389" s="5"/>
    </row>
    <row r="390" spans="1:14">
      <c r="A390" s="5">
        <v>388</v>
      </c>
      <c r="B390" s="5" t="s">
        <v>712</v>
      </c>
      <c r="C390" s="5">
        <f>VLOOKUP(B390,[3]Sheet2!A$1:B$100,2,FALSE)</f>
        <v>39</v>
      </c>
      <c r="D390" s="5" t="s">
        <v>16635</v>
      </c>
      <c r="E390" s="5" t="s">
        <v>16636</v>
      </c>
      <c r="F390" s="5" t="s">
        <v>16637</v>
      </c>
      <c r="G390" s="5" t="s">
        <v>20</v>
      </c>
      <c r="H390" s="5">
        <v>2011</v>
      </c>
      <c r="I390" s="5" t="s">
        <v>16638</v>
      </c>
      <c r="J390" s="5" t="s">
        <v>102</v>
      </c>
      <c r="K390" s="5" t="s">
        <v>16639</v>
      </c>
      <c r="L390" s="5">
        <v>6</v>
      </c>
      <c r="M390" s="5" t="s">
        <v>16636</v>
      </c>
      <c r="N390" s="5" t="s">
        <v>24</v>
      </c>
    </row>
    <row r="391" spans="1:14">
      <c r="A391" s="5">
        <v>389</v>
      </c>
      <c r="B391" s="5" t="s">
        <v>712</v>
      </c>
      <c r="C391" s="5">
        <f>VLOOKUP(B391,[3]Sheet2!A$1:B$100,2,FALSE)</f>
        <v>39</v>
      </c>
      <c r="D391" s="5" t="s">
        <v>16640</v>
      </c>
      <c r="E391" s="5" t="s">
        <v>16641</v>
      </c>
      <c r="F391" s="5" t="s">
        <v>16642</v>
      </c>
      <c r="G391" s="5" t="s">
        <v>9633</v>
      </c>
      <c r="H391" s="5">
        <v>1997</v>
      </c>
      <c r="I391" s="5" t="s">
        <v>535</v>
      </c>
      <c r="J391" s="5" t="s">
        <v>22</v>
      </c>
      <c r="K391" s="5" t="s">
        <v>16643</v>
      </c>
      <c r="L391" s="5">
        <v>173</v>
      </c>
      <c r="M391" s="5" t="s">
        <v>16644</v>
      </c>
      <c r="N391" s="5"/>
    </row>
    <row r="392" spans="1:14">
      <c r="A392" s="5">
        <v>390</v>
      </c>
      <c r="B392" s="5" t="s">
        <v>712</v>
      </c>
      <c r="C392" s="5">
        <f>VLOOKUP(B392,[3]Sheet2!A$1:B$100,2,FALSE)</f>
        <v>39</v>
      </c>
      <c r="D392" s="5" t="s">
        <v>16645</v>
      </c>
      <c r="E392" s="5" t="s">
        <v>16646</v>
      </c>
      <c r="F392" s="5" t="s">
        <v>16647</v>
      </c>
      <c r="G392" s="5" t="s">
        <v>955</v>
      </c>
      <c r="H392" s="5">
        <v>1994</v>
      </c>
      <c r="I392" s="5" t="s">
        <v>353</v>
      </c>
      <c r="J392" s="5" t="s">
        <v>22</v>
      </c>
      <c r="K392" s="5" t="s">
        <v>16648</v>
      </c>
      <c r="L392" s="5">
        <v>124</v>
      </c>
      <c r="M392" s="5" t="s">
        <v>16646</v>
      </c>
      <c r="N392" s="5" t="s">
        <v>24</v>
      </c>
    </row>
    <row r="393" spans="1:14">
      <c r="A393" s="5">
        <v>391</v>
      </c>
      <c r="B393" s="5" t="s">
        <v>162</v>
      </c>
      <c r="C393" s="5">
        <f>VLOOKUP(B393,[3]Sheet2!A$1:B$100,2,FALSE)</f>
        <v>40</v>
      </c>
      <c r="D393" s="5" t="s">
        <v>16649</v>
      </c>
      <c r="E393" s="5" t="s">
        <v>16650</v>
      </c>
      <c r="F393" s="5" t="s">
        <v>16651</v>
      </c>
      <c r="G393" s="5" t="s">
        <v>15075</v>
      </c>
      <c r="H393" s="5">
        <v>2005</v>
      </c>
      <c r="I393" s="5" t="s">
        <v>378</v>
      </c>
      <c r="J393" s="5" t="s">
        <v>22</v>
      </c>
      <c r="K393" s="5" t="s">
        <v>16652</v>
      </c>
      <c r="L393" s="5">
        <v>17</v>
      </c>
      <c r="M393" s="5" t="s">
        <v>16653</v>
      </c>
      <c r="N393" s="5"/>
    </row>
    <row r="394" spans="1:14">
      <c r="A394" s="5">
        <v>392</v>
      </c>
      <c r="B394" s="5" t="s">
        <v>162</v>
      </c>
      <c r="C394" s="5">
        <f>VLOOKUP(B394,[3]Sheet2!A$1:B$100,2,FALSE)</f>
        <v>40</v>
      </c>
      <c r="D394" s="5" t="s">
        <v>16654</v>
      </c>
      <c r="E394" s="5" t="s">
        <v>16655</v>
      </c>
      <c r="F394" s="5" t="s">
        <v>16656</v>
      </c>
      <c r="G394" s="5" t="s">
        <v>16657</v>
      </c>
      <c r="H394" s="5">
        <v>2005</v>
      </c>
      <c r="I394" s="5" t="s">
        <v>16658</v>
      </c>
      <c r="J394" s="5" t="s">
        <v>167</v>
      </c>
      <c r="K394" s="5" t="s">
        <v>16659</v>
      </c>
      <c r="L394" s="5">
        <v>16</v>
      </c>
      <c r="M394" s="5" t="s">
        <v>16660</v>
      </c>
      <c r="N394" s="5"/>
    </row>
    <row r="395" spans="1:14">
      <c r="A395" s="5">
        <v>393</v>
      </c>
      <c r="B395" s="5" t="s">
        <v>162</v>
      </c>
      <c r="C395" s="5">
        <f>VLOOKUP(B395,[3]Sheet2!A$1:B$100,2,FALSE)</f>
        <v>40</v>
      </c>
      <c r="D395" s="5" t="s">
        <v>16661</v>
      </c>
      <c r="E395" s="5" t="s">
        <v>16662</v>
      </c>
      <c r="F395" s="5" t="s">
        <v>16663</v>
      </c>
      <c r="G395" s="5" t="s">
        <v>16664</v>
      </c>
      <c r="H395" s="5">
        <v>2003</v>
      </c>
      <c r="I395" s="5" t="s">
        <v>14863</v>
      </c>
      <c r="J395" s="5" t="s">
        <v>22</v>
      </c>
      <c r="K395" s="5" t="s">
        <v>16665</v>
      </c>
      <c r="L395" s="5">
        <v>490</v>
      </c>
      <c r="M395" s="5" t="s">
        <v>16666</v>
      </c>
      <c r="N395" s="5"/>
    </row>
    <row r="396" spans="1:14">
      <c r="A396" s="5">
        <v>394</v>
      </c>
      <c r="B396" s="5" t="s">
        <v>162</v>
      </c>
      <c r="C396" s="5">
        <f>VLOOKUP(B396,[3]Sheet2!A$1:B$100,2,FALSE)</f>
        <v>40</v>
      </c>
      <c r="D396" s="5" t="s">
        <v>16667</v>
      </c>
      <c r="E396" s="5" t="s">
        <v>16668</v>
      </c>
      <c r="F396" s="5" t="s">
        <v>16669</v>
      </c>
      <c r="G396" s="5" t="s">
        <v>16670</v>
      </c>
      <c r="H396" s="5">
        <v>2008</v>
      </c>
      <c r="I396" s="5"/>
      <c r="J396" s="5" t="s">
        <v>22</v>
      </c>
      <c r="K396" s="5" t="s">
        <v>16671</v>
      </c>
      <c r="L396" s="5">
        <v>2</v>
      </c>
      <c r="M396" s="5"/>
      <c r="N396" s="5"/>
    </row>
    <row r="397" spans="1:14">
      <c r="A397" s="5">
        <v>395</v>
      </c>
      <c r="B397" s="5" t="s">
        <v>162</v>
      </c>
      <c r="C397" s="5">
        <f>VLOOKUP(B397,[3]Sheet2!A$1:B$100,2,FALSE)</f>
        <v>40</v>
      </c>
      <c r="D397" s="5" t="s">
        <v>16672</v>
      </c>
      <c r="E397" s="5" t="s">
        <v>16673</v>
      </c>
      <c r="F397" s="5" t="s">
        <v>16674</v>
      </c>
      <c r="G397" s="5" t="s">
        <v>16675</v>
      </c>
      <c r="H397" s="5">
        <v>2013</v>
      </c>
      <c r="I397" s="5" t="s">
        <v>97</v>
      </c>
      <c r="J397" s="5" t="s">
        <v>22</v>
      </c>
      <c r="K397" s="5" t="s">
        <v>16676</v>
      </c>
      <c r="L397" s="5">
        <v>9</v>
      </c>
      <c r="M397" s="5" t="s">
        <v>16673</v>
      </c>
      <c r="N397" s="5" t="s">
        <v>1717</v>
      </c>
    </row>
    <row r="398" spans="1:14">
      <c r="A398" s="5">
        <v>396</v>
      </c>
      <c r="B398" s="5" t="s">
        <v>162</v>
      </c>
      <c r="C398" s="5">
        <f>VLOOKUP(B398,[3]Sheet2!A$1:B$100,2,FALSE)</f>
        <v>40</v>
      </c>
      <c r="D398" s="5" t="s">
        <v>16677</v>
      </c>
      <c r="E398" s="5"/>
      <c r="F398" s="5" t="s">
        <v>15504</v>
      </c>
      <c r="G398" s="5"/>
      <c r="H398" s="5"/>
      <c r="I398" s="5"/>
      <c r="J398" s="5" t="s">
        <v>167</v>
      </c>
      <c r="K398" s="5"/>
      <c r="L398" s="5">
        <v>10</v>
      </c>
      <c r="M398" s="5"/>
      <c r="N398" s="5" t="s">
        <v>34</v>
      </c>
    </row>
    <row r="399" spans="1:14">
      <c r="A399" s="5">
        <v>397</v>
      </c>
      <c r="B399" s="5" t="s">
        <v>162</v>
      </c>
      <c r="C399" s="5">
        <f>VLOOKUP(B399,[3]Sheet2!A$1:B$100,2,FALSE)</f>
        <v>40</v>
      </c>
      <c r="D399" s="5" t="s">
        <v>16678</v>
      </c>
      <c r="E399" s="5" t="s">
        <v>16679</v>
      </c>
      <c r="F399" s="5" t="s">
        <v>16680</v>
      </c>
      <c r="G399" s="5" t="s">
        <v>1383</v>
      </c>
      <c r="H399" s="5">
        <v>2010</v>
      </c>
      <c r="I399" s="5" t="s">
        <v>97</v>
      </c>
      <c r="J399" s="5" t="s">
        <v>22</v>
      </c>
      <c r="K399" s="5" t="s">
        <v>16681</v>
      </c>
      <c r="L399" s="5">
        <v>112</v>
      </c>
      <c r="M399" s="5" t="s">
        <v>16679</v>
      </c>
      <c r="N399" s="5" t="s">
        <v>1717</v>
      </c>
    </row>
    <row r="400" spans="1:14">
      <c r="A400" s="5">
        <v>398</v>
      </c>
      <c r="B400" s="5" t="s">
        <v>162</v>
      </c>
      <c r="C400" s="5">
        <f>VLOOKUP(B400,[3]Sheet2!A$1:B$100,2,FALSE)</f>
        <v>40</v>
      </c>
      <c r="D400" s="5" t="s">
        <v>16682</v>
      </c>
      <c r="E400" s="5" t="s">
        <v>16683</v>
      </c>
      <c r="F400" s="5" t="s">
        <v>16684</v>
      </c>
      <c r="G400" s="5" t="s">
        <v>3089</v>
      </c>
      <c r="H400" s="5">
        <v>2000</v>
      </c>
      <c r="I400" s="5" t="s">
        <v>3090</v>
      </c>
      <c r="J400" s="5" t="s">
        <v>22</v>
      </c>
      <c r="K400" s="5" t="s">
        <v>16685</v>
      </c>
      <c r="L400" s="5">
        <v>643</v>
      </c>
      <c r="M400" s="5" t="s">
        <v>16686</v>
      </c>
      <c r="N400" s="5"/>
    </row>
    <row r="401" spans="1:14">
      <c r="A401" s="5">
        <v>399</v>
      </c>
      <c r="B401" s="5" t="s">
        <v>162</v>
      </c>
      <c r="C401" s="5">
        <f>VLOOKUP(B401,[3]Sheet2!A$1:B$100,2,FALSE)</f>
        <v>40</v>
      </c>
      <c r="D401" s="5" t="s">
        <v>16687</v>
      </c>
      <c r="E401" s="5" t="s">
        <v>16688</v>
      </c>
      <c r="F401" s="5" t="s">
        <v>16689</v>
      </c>
      <c r="G401" s="5" t="s">
        <v>16690</v>
      </c>
      <c r="H401" s="5">
        <v>2005</v>
      </c>
      <c r="I401" s="5" t="s">
        <v>16691</v>
      </c>
      <c r="J401" s="5" t="s">
        <v>102</v>
      </c>
      <c r="K401" s="5" t="s">
        <v>16692</v>
      </c>
      <c r="L401" s="5">
        <v>5</v>
      </c>
      <c r="M401" s="5" t="s">
        <v>16688</v>
      </c>
      <c r="N401" s="5" t="s">
        <v>24</v>
      </c>
    </row>
    <row r="402" spans="1:14">
      <c r="A402" s="5">
        <v>400</v>
      </c>
      <c r="B402" s="5" t="s">
        <v>162</v>
      </c>
      <c r="C402" s="5">
        <f>VLOOKUP(B402,[3]Sheet2!A$1:B$100,2,FALSE)</f>
        <v>40</v>
      </c>
      <c r="D402" s="5" t="s">
        <v>16693</v>
      </c>
      <c r="E402" s="5" t="s">
        <v>16694</v>
      </c>
      <c r="F402" s="5" t="s">
        <v>16695</v>
      </c>
      <c r="G402" s="5"/>
      <c r="H402" s="5"/>
      <c r="I402" s="5" t="s">
        <v>1466</v>
      </c>
      <c r="J402" s="5" t="s">
        <v>119</v>
      </c>
      <c r="K402" s="5" t="s">
        <v>16696</v>
      </c>
      <c r="L402" s="5">
        <v>8</v>
      </c>
      <c r="M402" s="5"/>
      <c r="N402" s="5" t="s">
        <v>4501</v>
      </c>
    </row>
    <row r="403" spans="1:14">
      <c r="A403" s="5">
        <v>401</v>
      </c>
      <c r="B403" s="5" t="s">
        <v>147</v>
      </c>
      <c r="C403" s="5">
        <f>VLOOKUP(B403,[3]Sheet2!A$1:B$100,2,FALSE)</f>
        <v>41</v>
      </c>
      <c r="D403" s="5" t="s">
        <v>16697</v>
      </c>
      <c r="E403" s="5" t="s">
        <v>16698</v>
      </c>
      <c r="F403" s="5" t="s">
        <v>16699</v>
      </c>
      <c r="G403" s="5" t="s">
        <v>16700</v>
      </c>
      <c r="H403" s="5">
        <v>1994</v>
      </c>
      <c r="I403" s="5" t="s">
        <v>16188</v>
      </c>
      <c r="J403" s="5" t="s">
        <v>22</v>
      </c>
      <c r="K403" s="5" t="s">
        <v>16701</v>
      </c>
      <c r="L403" s="5">
        <v>9</v>
      </c>
      <c r="M403" s="5"/>
      <c r="N403" s="5"/>
    </row>
    <row r="404" spans="1:14">
      <c r="A404" s="5">
        <v>402</v>
      </c>
      <c r="B404" s="5" t="s">
        <v>147</v>
      </c>
      <c r="C404" s="5">
        <f>VLOOKUP(B404,[3]Sheet2!A$1:B$100,2,FALSE)</f>
        <v>41</v>
      </c>
      <c r="D404" s="5" t="s">
        <v>16702</v>
      </c>
      <c r="E404" s="5"/>
      <c r="F404" s="5" t="s">
        <v>16703</v>
      </c>
      <c r="G404" s="5" t="s">
        <v>340</v>
      </c>
      <c r="H404" s="5">
        <v>2007</v>
      </c>
      <c r="I404" s="5" t="s">
        <v>97</v>
      </c>
      <c r="J404" s="5" t="s">
        <v>22</v>
      </c>
      <c r="K404" s="5"/>
      <c r="L404" s="5">
        <v>16</v>
      </c>
      <c r="M404" s="5" t="s">
        <v>16704</v>
      </c>
      <c r="N404" s="5" t="s">
        <v>34</v>
      </c>
    </row>
    <row r="405" spans="1:14">
      <c r="A405" s="5">
        <v>403</v>
      </c>
      <c r="B405" s="5" t="s">
        <v>147</v>
      </c>
      <c r="C405" s="5">
        <f>VLOOKUP(B405,[3]Sheet2!A$1:B$100,2,FALSE)</f>
        <v>41</v>
      </c>
      <c r="D405" s="5" t="s">
        <v>16705</v>
      </c>
      <c r="E405" s="5" t="s">
        <v>16706</v>
      </c>
      <c r="F405" s="5" t="s">
        <v>16707</v>
      </c>
      <c r="G405" s="5"/>
      <c r="H405" s="5"/>
      <c r="I405" s="5" t="s">
        <v>1466</v>
      </c>
      <c r="J405" s="5" t="s">
        <v>22</v>
      </c>
      <c r="K405" s="5" t="s">
        <v>16708</v>
      </c>
      <c r="L405" s="5">
        <v>78</v>
      </c>
      <c r="M405" s="5"/>
      <c r="N405" s="5" t="s">
        <v>4501</v>
      </c>
    </row>
    <row r="406" spans="1:14">
      <c r="A406" s="5">
        <v>404</v>
      </c>
      <c r="B406" s="5" t="s">
        <v>147</v>
      </c>
      <c r="C406" s="5">
        <f>VLOOKUP(B406,[3]Sheet2!A$1:B$100,2,FALSE)</f>
        <v>41</v>
      </c>
      <c r="D406" s="5" t="s">
        <v>16709</v>
      </c>
      <c r="E406" s="5" t="s">
        <v>16710</v>
      </c>
      <c r="F406" s="5" t="s">
        <v>16711</v>
      </c>
      <c r="G406" s="5" t="s">
        <v>16712</v>
      </c>
      <c r="H406" s="5">
        <v>2011</v>
      </c>
      <c r="I406" s="5" t="s">
        <v>535</v>
      </c>
      <c r="J406" s="5" t="s">
        <v>22</v>
      </c>
      <c r="K406" s="5" t="s">
        <v>16713</v>
      </c>
      <c r="L406" s="5">
        <v>8</v>
      </c>
      <c r="M406" s="5" t="s">
        <v>16714</v>
      </c>
      <c r="N406" s="5"/>
    </row>
    <row r="407" spans="1:14">
      <c r="A407" s="5">
        <v>405</v>
      </c>
      <c r="B407" s="5" t="s">
        <v>147</v>
      </c>
      <c r="C407" s="5">
        <f>VLOOKUP(B407,[3]Sheet2!A$1:B$100,2,FALSE)</f>
        <v>41</v>
      </c>
      <c r="D407" s="5" t="s">
        <v>16715</v>
      </c>
      <c r="E407" s="5" t="s">
        <v>16716</v>
      </c>
      <c r="F407" s="5" t="s">
        <v>16717</v>
      </c>
      <c r="G407" s="5" t="s">
        <v>16718</v>
      </c>
      <c r="H407" s="5">
        <v>1997</v>
      </c>
      <c r="I407" s="5" t="s">
        <v>12949</v>
      </c>
      <c r="J407" s="5" t="s">
        <v>167</v>
      </c>
      <c r="K407" s="5" t="s">
        <v>16719</v>
      </c>
      <c r="L407" s="5">
        <v>8</v>
      </c>
      <c r="M407" s="5"/>
      <c r="N407" s="5"/>
    </row>
    <row r="408" spans="1:14">
      <c r="A408" s="5">
        <v>406</v>
      </c>
      <c r="B408" s="5" t="s">
        <v>147</v>
      </c>
      <c r="C408" s="5">
        <f>VLOOKUP(B408,[3]Sheet2!A$1:B$100,2,FALSE)</f>
        <v>41</v>
      </c>
      <c r="D408" s="5" t="s">
        <v>16720</v>
      </c>
      <c r="E408" s="5" t="s">
        <v>16721</v>
      </c>
      <c r="F408" s="5" t="s">
        <v>16722</v>
      </c>
      <c r="G408" s="5" t="s">
        <v>12820</v>
      </c>
      <c r="H408" s="5">
        <v>2001</v>
      </c>
      <c r="I408" s="5"/>
      <c r="J408" s="5" t="s">
        <v>22</v>
      </c>
      <c r="K408" s="5" t="s">
        <v>16723</v>
      </c>
      <c r="L408" s="5">
        <v>32</v>
      </c>
      <c r="M408" s="5"/>
      <c r="N408" s="5"/>
    </row>
    <row r="409" spans="1:14">
      <c r="A409" s="5">
        <v>407</v>
      </c>
      <c r="B409" s="5" t="s">
        <v>147</v>
      </c>
      <c r="C409" s="5">
        <f>VLOOKUP(B409,[3]Sheet2!A$1:B$100,2,FALSE)</f>
        <v>41</v>
      </c>
      <c r="D409" s="5" t="s">
        <v>16724</v>
      </c>
      <c r="E409" s="5" t="s">
        <v>16725</v>
      </c>
      <c r="F409" s="5" t="s">
        <v>16726</v>
      </c>
      <c r="G409" s="5" t="s">
        <v>10190</v>
      </c>
      <c r="H409" s="5">
        <v>2005</v>
      </c>
      <c r="I409" s="5" t="s">
        <v>97</v>
      </c>
      <c r="J409" s="5" t="s">
        <v>22</v>
      </c>
      <c r="K409" s="5" t="s">
        <v>16727</v>
      </c>
      <c r="L409" s="5">
        <v>132</v>
      </c>
      <c r="M409" s="5" t="s">
        <v>16725</v>
      </c>
      <c r="N409" s="5" t="s">
        <v>1717</v>
      </c>
    </row>
    <row r="410" spans="1:14">
      <c r="A410" s="5">
        <v>408</v>
      </c>
      <c r="B410" s="5" t="s">
        <v>147</v>
      </c>
      <c r="C410" s="5">
        <f>VLOOKUP(B410,[3]Sheet2!A$1:B$100,2,FALSE)</f>
        <v>41</v>
      </c>
      <c r="D410" s="5" t="s">
        <v>16728</v>
      </c>
      <c r="E410" s="5" t="s">
        <v>16729</v>
      </c>
      <c r="F410" s="5" t="s">
        <v>16730</v>
      </c>
      <c r="G410" s="5" t="s">
        <v>1304</v>
      </c>
      <c r="H410" s="5">
        <v>2005</v>
      </c>
      <c r="I410" s="5" t="s">
        <v>863</v>
      </c>
      <c r="J410" s="5" t="s">
        <v>22</v>
      </c>
      <c r="K410" s="5" t="s">
        <v>16731</v>
      </c>
      <c r="L410" s="5">
        <v>122</v>
      </c>
      <c r="M410" s="5" t="s">
        <v>16732</v>
      </c>
      <c r="N410" s="5"/>
    </row>
    <row r="411" spans="1:14">
      <c r="A411" s="5">
        <v>409</v>
      </c>
      <c r="B411" s="5" t="s">
        <v>147</v>
      </c>
      <c r="C411" s="5">
        <f>VLOOKUP(B411,[3]Sheet2!A$1:B$100,2,FALSE)</f>
        <v>41</v>
      </c>
      <c r="D411" s="5" t="s">
        <v>16733</v>
      </c>
      <c r="E411" s="5" t="s">
        <v>16734</v>
      </c>
      <c r="F411" s="5" t="s">
        <v>16735</v>
      </c>
      <c r="G411" s="5" t="s">
        <v>16736</v>
      </c>
      <c r="H411" s="5">
        <v>2005</v>
      </c>
      <c r="I411" s="5" t="s">
        <v>535</v>
      </c>
      <c r="J411" s="5" t="s">
        <v>22</v>
      </c>
      <c r="K411" s="5" t="s">
        <v>16737</v>
      </c>
      <c r="L411" s="5">
        <v>133</v>
      </c>
      <c r="M411" s="5" t="s">
        <v>16738</v>
      </c>
      <c r="N411" s="5"/>
    </row>
    <row r="412" spans="1:14">
      <c r="A412" s="5">
        <v>410</v>
      </c>
      <c r="B412" s="5" t="s">
        <v>147</v>
      </c>
      <c r="C412" s="5">
        <f>VLOOKUP(B412,[3]Sheet2!A$1:B$100,2,FALSE)</f>
        <v>41</v>
      </c>
      <c r="D412" s="5" t="s">
        <v>16739</v>
      </c>
      <c r="E412" s="5" t="s">
        <v>16740</v>
      </c>
      <c r="F412" s="5" t="s">
        <v>16741</v>
      </c>
      <c r="G412" s="5" t="s">
        <v>16742</v>
      </c>
      <c r="H412" s="5">
        <v>2003</v>
      </c>
      <c r="I412" s="5" t="s">
        <v>97</v>
      </c>
      <c r="J412" s="5" t="s">
        <v>22</v>
      </c>
      <c r="K412" s="5" t="s">
        <v>16743</v>
      </c>
      <c r="L412" s="5">
        <v>16</v>
      </c>
      <c r="M412" s="5" t="s">
        <v>16740</v>
      </c>
      <c r="N412" s="5" t="s">
        <v>1717</v>
      </c>
    </row>
    <row r="413" spans="1:14">
      <c r="A413" s="5">
        <v>411</v>
      </c>
      <c r="B413" s="5" t="s">
        <v>722</v>
      </c>
      <c r="C413" s="5">
        <f>VLOOKUP(B413,[3]Sheet2!A$1:B$100,2,FALSE)</f>
        <v>42</v>
      </c>
      <c r="D413" s="5" t="s">
        <v>16744</v>
      </c>
      <c r="E413" s="5" t="s">
        <v>16745</v>
      </c>
      <c r="F413" s="5" t="s">
        <v>16746</v>
      </c>
      <c r="G413" s="5" t="s">
        <v>16747</v>
      </c>
      <c r="H413" s="5">
        <v>2005</v>
      </c>
      <c r="I413" s="5"/>
      <c r="J413" s="5" t="s">
        <v>119</v>
      </c>
      <c r="K413" s="5" t="s">
        <v>16748</v>
      </c>
      <c r="L413" s="5">
        <v>16</v>
      </c>
      <c r="M413" s="5" t="s">
        <v>16749</v>
      </c>
      <c r="N413" s="5"/>
    </row>
    <row r="414" spans="1:14">
      <c r="A414" s="5">
        <v>412</v>
      </c>
      <c r="B414" s="5" t="s">
        <v>722</v>
      </c>
      <c r="C414" s="5">
        <f>VLOOKUP(B414,[3]Sheet2!A$1:B$100,2,FALSE)</f>
        <v>42</v>
      </c>
      <c r="D414" s="5" t="s">
        <v>16750</v>
      </c>
      <c r="E414" s="5" t="s">
        <v>16751</v>
      </c>
      <c r="F414" s="5" t="s">
        <v>16752</v>
      </c>
      <c r="G414" s="5" t="s">
        <v>10378</v>
      </c>
      <c r="H414" s="5">
        <v>2007</v>
      </c>
      <c r="I414" s="5" t="s">
        <v>863</v>
      </c>
      <c r="J414" s="5" t="s">
        <v>22</v>
      </c>
      <c r="K414" s="5" t="s">
        <v>16753</v>
      </c>
      <c r="L414" s="5">
        <v>77</v>
      </c>
      <c r="M414" s="5" t="s">
        <v>16751</v>
      </c>
      <c r="N414" s="5" t="s">
        <v>1717</v>
      </c>
    </row>
    <row r="415" spans="1:14">
      <c r="A415" s="5">
        <v>413</v>
      </c>
      <c r="B415" s="5" t="s">
        <v>722</v>
      </c>
      <c r="C415" s="5">
        <f>VLOOKUP(B415,[3]Sheet2!A$1:B$100,2,FALSE)</f>
        <v>42</v>
      </c>
      <c r="D415" s="5" t="s">
        <v>16754</v>
      </c>
      <c r="E415" s="5"/>
      <c r="F415" s="5" t="s">
        <v>16755</v>
      </c>
      <c r="G415" s="5" t="s">
        <v>16756</v>
      </c>
      <c r="H415" s="5"/>
      <c r="I415" s="5"/>
      <c r="J415" s="5" t="s">
        <v>167</v>
      </c>
      <c r="K415" s="5"/>
      <c r="L415" s="5">
        <v>5</v>
      </c>
      <c r="M415" s="5"/>
      <c r="N415" s="5" t="s">
        <v>34</v>
      </c>
    </row>
    <row r="416" spans="1:14">
      <c r="A416" s="5">
        <v>414</v>
      </c>
      <c r="B416" s="5" t="s">
        <v>722</v>
      </c>
      <c r="C416" s="5">
        <f>VLOOKUP(B416,[3]Sheet2!A$1:B$100,2,FALSE)</f>
        <v>42</v>
      </c>
      <c r="D416" s="5" t="s">
        <v>16757</v>
      </c>
      <c r="E416" s="5" t="s">
        <v>16758</v>
      </c>
      <c r="F416" s="5" t="s">
        <v>16558</v>
      </c>
      <c r="G416" s="5" t="s">
        <v>296</v>
      </c>
      <c r="H416" s="5">
        <v>1994</v>
      </c>
      <c r="I416" s="5"/>
      <c r="J416" s="5" t="s">
        <v>22</v>
      </c>
      <c r="K416" s="5" t="s">
        <v>16759</v>
      </c>
      <c r="L416" s="5">
        <v>237</v>
      </c>
      <c r="M416" s="5" t="s">
        <v>16760</v>
      </c>
      <c r="N416" s="5"/>
    </row>
    <row r="417" spans="1:14">
      <c r="A417" s="5">
        <v>415</v>
      </c>
      <c r="B417" s="5" t="s">
        <v>722</v>
      </c>
      <c r="C417" s="5">
        <f>VLOOKUP(B417,[3]Sheet2!A$1:B$100,2,FALSE)</f>
        <v>42</v>
      </c>
      <c r="D417" s="5" t="s">
        <v>16761</v>
      </c>
      <c r="E417" s="5"/>
      <c r="F417" s="5" t="s">
        <v>16762</v>
      </c>
      <c r="G417" s="5" t="s">
        <v>16763</v>
      </c>
      <c r="H417" s="5"/>
      <c r="I417" s="5"/>
      <c r="J417" s="5" t="s">
        <v>4644</v>
      </c>
      <c r="K417" s="5"/>
      <c r="L417" s="5">
        <v>5</v>
      </c>
      <c r="M417" s="5"/>
      <c r="N417" s="5" t="s">
        <v>34</v>
      </c>
    </row>
    <row r="418" spans="1:14">
      <c r="A418" s="5">
        <v>416</v>
      </c>
      <c r="B418" s="5" t="s">
        <v>722</v>
      </c>
      <c r="C418" s="5">
        <f>VLOOKUP(B418,[3]Sheet2!A$1:B$100,2,FALSE)</f>
        <v>42</v>
      </c>
      <c r="D418" s="5" t="s">
        <v>16764</v>
      </c>
      <c r="E418" s="5" t="s">
        <v>16765</v>
      </c>
      <c r="F418" s="5" t="s">
        <v>16766</v>
      </c>
      <c r="G418" s="5" t="s">
        <v>16767</v>
      </c>
      <c r="H418" s="5">
        <v>2008</v>
      </c>
      <c r="I418" s="5"/>
      <c r="J418" s="5" t="s">
        <v>4644</v>
      </c>
      <c r="K418" s="5" t="s">
        <v>16768</v>
      </c>
      <c r="L418" s="5">
        <v>1</v>
      </c>
      <c r="M418" s="5"/>
      <c r="N418" s="5"/>
    </row>
    <row r="419" spans="1:14">
      <c r="A419" s="5">
        <v>417</v>
      </c>
      <c r="B419" s="5" t="s">
        <v>722</v>
      </c>
      <c r="C419" s="5">
        <f>VLOOKUP(B419,[3]Sheet2!A$1:B$100,2,FALSE)</f>
        <v>42</v>
      </c>
      <c r="D419" s="5" t="s">
        <v>16769</v>
      </c>
      <c r="E419" s="5" t="s">
        <v>16770</v>
      </c>
      <c r="F419" s="5" t="s">
        <v>16771</v>
      </c>
      <c r="G419" s="5" t="s">
        <v>16772</v>
      </c>
      <c r="H419" s="5">
        <v>2004</v>
      </c>
      <c r="I419" s="5" t="s">
        <v>535</v>
      </c>
      <c r="J419" s="5" t="s">
        <v>22</v>
      </c>
      <c r="K419" s="5" t="s">
        <v>16773</v>
      </c>
      <c r="L419" s="5">
        <v>42</v>
      </c>
      <c r="M419" s="5" t="s">
        <v>16774</v>
      </c>
      <c r="N419" s="5"/>
    </row>
    <row r="420" spans="1:14">
      <c r="A420" s="5">
        <v>418</v>
      </c>
      <c r="B420" s="5" t="s">
        <v>722</v>
      </c>
      <c r="C420" s="5">
        <f>VLOOKUP(B420,[3]Sheet2!A$1:B$100,2,FALSE)</f>
        <v>42</v>
      </c>
      <c r="D420" s="5" t="s">
        <v>16775</v>
      </c>
      <c r="E420" s="5" t="s">
        <v>16776</v>
      </c>
      <c r="F420" s="5" t="s">
        <v>16777</v>
      </c>
      <c r="G420" s="5" t="s">
        <v>10328</v>
      </c>
      <c r="H420" s="5">
        <v>2004</v>
      </c>
      <c r="I420" s="5" t="s">
        <v>535</v>
      </c>
      <c r="J420" s="5" t="s">
        <v>22</v>
      </c>
      <c r="K420" s="5" t="s">
        <v>16778</v>
      </c>
      <c r="L420" s="5">
        <v>84</v>
      </c>
      <c r="M420" s="5" t="s">
        <v>16779</v>
      </c>
      <c r="N420" s="5"/>
    </row>
    <row r="421" spans="1:14">
      <c r="A421" s="5">
        <v>419</v>
      </c>
      <c r="B421" s="5" t="s">
        <v>722</v>
      </c>
      <c r="C421" s="5">
        <f>VLOOKUP(B421,[3]Sheet2!A$1:B$100,2,FALSE)</f>
        <v>42</v>
      </c>
      <c r="D421" s="5" t="s">
        <v>16780</v>
      </c>
      <c r="E421" s="5" t="s">
        <v>16781</v>
      </c>
      <c r="F421" s="5" t="s">
        <v>16782</v>
      </c>
      <c r="G421" s="5" t="s">
        <v>16783</v>
      </c>
      <c r="H421" s="5">
        <v>1992</v>
      </c>
      <c r="I421" s="5"/>
      <c r="J421" s="5" t="s">
        <v>22</v>
      </c>
      <c r="K421" s="5" t="s">
        <v>16784</v>
      </c>
      <c r="L421" s="5">
        <v>42</v>
      </c>
      <c r="M421" s="5" t="s">
        <v>16785</v>
      </c>
      <c r="N421" s="5"/>
    </row>
    <row r="422" spans="1:14">
      <c r="A422" s="5">
        <v>420</v>
      </c>
      <c r="B422" s="5" t="s">
        <v>722</v>
      </c>
      <c r="C422" s="5">
        <f>VLOOKUP(B422,[3]Sheet2!A$1:B$100,2,FALSE)</f>
        <v>42</v>
      </c>
      <c r="D422" s="5" t="s">
        <v>16786</v>
      </c>
      <c r="E422" s="5" t="s">
        <v>16787</v>
      </c>
      <c r="F422" s="5" t="s">
        <v>16788</v>
      </c>
      <c r="G422" s="5" t="s">
        <v>11140</v>
      </c>
      <c r="H422" s="5">
        <v>2001</v>
      </c>
      <c r="I422" s="5"/>
      <c r="J422" s="5" t="s">
        <v>22</v>
      </c>
      <c r="K422" s="5" t="s">
        <v>16789</v>
      </c>
      <c r="L422" s="5">
        <v>335</v>
      </c>
      <c r="M422" s="5" t="s">
        <v>16790</v>
      </c>
      <c r="N422" s="5"/>
    </row>
    <row r="423" spans="1:14">
      <c r="A423" s="5">
        <v>421</v>
      </c>
      <c r="B423" s="5" t="s">
        <v>292</v>
      </c>
      <c r="C423" s="5">
        <f>VLOOKUP(B423,[3]Sheet2!A$1:B$100,2,FALSE)</f>
        <v>43</v>
      </c>
      <c r="D423" s="5" t="s">
        <v>16791</v>
      </c>
      <c r="E423" s="5" t="s">
        <v>16792</v>
      </c>
      <c r="F423" s="5" t="s">
        <v>16793</v>
      </c>
      <c r="G423" s="5" t="s">
        <v>16794</v>
      </c>
      <c r="H423" s="5">
        <v>2003</v>
      </c>
      <c r="I423" s="5" t="s">
        <v>97</v>
      </c>
      <c r="J423" s="5" t="s">
        <v>22</v>
      </c>
      <c r="K423" s="5" t="s">
        <v>16795</v>
      </c>
      <c r="L423" s="5">
        <v>18</v>
      </c>
      <c r="M423" s="5" t="s">
        <v>16792</v>
      </c>
      <c r="N423" s="5" t="s">
        <v>1717</v>
      </c>
    </row>
    <row r="424" spans="1:14">
      <c r="A424" s="5">
        <v>422</v>
      </c>
      <c r="B424" s="5" t="s">
        <v>292</v>
      </c>
      <c r="C424" s="5">
        <f>VLOOKUP(B424,[3]Sheet2!A$1:B$100,2,FALSE)</f>
        <v>43</v>
      </c>
      <c r="D424" s="5" t="s">
        <v>16796</v>
      </c>
      <c r="E424" s="5" t="s">
        <v>16797</v>
      </c>
      <c r="F424" s="5" t="s">
        <v>16798</v>
      </c>
      <c r="G424" s="5" t="s">
        <v>14997</v>
      </c>
      <c r="H424" s="5">
        <v>2009</v>
      </c>
      <c r="I424" s="5"/>
      <c r="J424" s="5" t="s">
        <v>22</v>
      </c>
      <c r="K424" s="5" t="s">
        <v>16799</v>
      </c>
      <c r="L424" s="5">
        <v>9</v>
      </c>
      <c r="M424" s="5"/>
      <c r="N424" s="5"/>
    </row>
    <row r="425" spans="1:14">
      <c r="A425" s="5">
        <v>423</v>
      </c>
      <c r="B425" s="5" t="s">
        <v>292</v>
      </c>
      <c r="C425" s="5">
        <f>VLOOKUP(B425,[3]Sheet2!A$1:B$100,2,FALSE)</f>
        <v>43</v>
      </c>
      <c r="D425" s="5" t="s">
        <v>16800</v>
      </c>
      <c r="E425" s="5" t="s">
        <v>16801</v>
      </c>
      <c r="F425" s="5" t="s">
        <v>16802</v>
      </c>
      <c r="G425" s="5" t="s">
        <v>642</v>
      </c>
      <c r="H425" s="5">
        <v>2010</v>
      </c>
      <c r="I425" s="5" t="s">
        <v>535</v>
      </c>
      <c r="J425" s="5" t="s">
        <v>22</v>
      </c>
      <c r="K425" s="5" t="s">
        <v>16803</v>
      </c>
      <c r="L425" s="5">
        <v>68</v>
      </c>
      <c r="M425" s="5" t="s">
        <v>16804</v>
      </c>
      <c r="N425" s="5"/>
    </row>
    <row r="426" spans="1:14">
      <c r="A426" s="5">
        <v>424</v>
      </c>
      <c r="B426" s="5" t="s">
        <v>292</v>
      </c>
      <c r="C426" s="5">
        <f>VLOOKUP(B426,[3]Sheet2!A$1:B$100,2,FALSE)</f>
        <v>43</v>
      </c>
      <c r="D426" s="5" t="s">
        <v>16805</v>
      </c>
      <c r="E426" s="5" t="s">
        <v>16806</v>
      </c>
      <c r="F426" s="5" t="s">
        <v>16807</v>
      </c>
      <c r="G426" s="5" t="s">
        <v>16808</v>
      </c>
      <c r="H426" s="5">
        <v>2009</v>
      </c>
      <c r="I426" s="5" t="s">
        <v>5913</v>
      </c>
      <c r="J426" s="5" t="s">
        <v>22</v>
      </c>
      <c r="K426" s="5" t="s">
        <v>16809</v>
      </c>
      <c r="L426" s="5">
        <v>12</v>
      </c>
      <c r="M426" s="5" t="s">
        <v>16806</v>
      </c>
      <c r="N426" s="5" t="s">
        <v>24</v>
      </c>
    </row>
    <row r="427" spans="1:14">
      <c r="A427" s="5">
        <v>425</v>
      </c>
      <c r="B427" s="5" t="s">
        <v>292</v>
      </c>
      <c r="C427" s="5">
        <f>VLOOKUP(B427,[3]Sheet2!A$1:B$100,2,FALSE)</f>
        <v>43</v>
      </c>
      <c r="D427" s="5" t="s">
        <v>16810</v>
      </c>
      <c r="E427" s="5" t="s">
        <v>16811</v>
      </c>
      <c r="F427" s="5" t="s">
        <v>16812</v>
      </c>
      <c r="G427" s="5" t="s">
        <v>296</v>
      </c>
      <c r="H427" s="5">
        <v>2004</v>
      </c>
      <c r="I427" s="5"/>
      <c r="J427" s="5" t="s">
        <v>22</v>
      </c>
      <c r="K427" s="5" t="s">
        <v>16813</v>
      </c>
      <c r="L427" s="5">
        <v>310</v>
      </c>
      <c r="M427" s="5" t="s">
        <v>16814</v>
      </c>
      <c r="N427" s="5"/>
    </row>
    <row r="428" spans="1:14">
      <c r="A428" s="5">
        <v>426</v>
      </c>
      <c r="B428" s="5" t="s">
        <v>292</v>
      </c>
      <c r="C428" s="5">
        <f>VLOOKUP(B428,[3]Sheet2!A$1:B$100,2,FALSE)</f>
        <v>43</v>
      </c>
      <c r="D428" s="5" t="s">
        <v>16815</v>
      </c>
      <c r="E428" s="5"/>
      <c r="F428" s="5" t="s">
        <v>16816</v>
      </c>
      <c r="G428" s="5" t="s">
        <v>16817</v>
      </c>
      <c r="H428" s="5"/>
      <c r="I428" s="5"/>
      <c r="J428" s="5" t="s">
        <v>167</v>
      </c>
      <c r="K428" s="5"/>
      <c r="L428" s="5">
        <v>6</v>
      </c>
      <c r="M428" s="5"/>
      <c r="N428" s="5" t="s">
        <v>34</v>
      </c>
    </row>
    <row r="429" spans="1:14">
      <c r="A429" s="5">
        <v>427</v>
      </c>
      <c r="B429" s="5" t="s">
        <v>292</v>
      </c>
      <c r="C429" s="5">
        <f>VLOOKUP(B429,[3]Sheet2!A$1:B$100,2,FALSE)</f>
        <v>43</v>
      </c>
      <c r="D429" s="5" t="s">
        <v>16818</v>
      </c>
      <c r="E429" s="5" t="s">
        <v>16819</v>
      </c>
      <c r="F429" s="5" t="s">
        <v>16820</v>
      </c>
      <c r="G429" s="5" t="s">
        <v>10328</v>
      </c>
      <c r="H429" s="5">
        <v>1999</v>
      </c>
      <c r="I429" s="5" t="s">
        <v>535</v>
      </c>
      <c r="J429" s="5" t="s">
        <v>22</v>
      </c>
      <c r="K429" s="5" t="s">
        <v>16821</v>
      </c>
      <c r="L429" s="5">
        <v>18</v>
      </c>
      <c r="M429" s="5" t="s">
        <v>16822</v>
      </c>
      <c r="N429" s="5"/>
    </row>
    <row r="430" spans="1:14">
      <c r="A430" s="5">
        <v>428</v>
      </c>
      <c r="B430" s="5" t="s">
        <v>292</v>
      </c>
      <c r="C430" s="5">
        <f>VLOOKUP(B430,[3]Sheet2!A$1:B$100,2,FALSE)</f>
        <v>43</v>
      </c>
      <c r="D430" s="5" t="s">
        <v>16823</v>
      </c>
      <c r="E430" s="5" t="s">
        <v>16824</v>
      </c>
      <c r="F430" s="5" t="s">
        <v>16825</v>
      </c>
      <c r="G430" s="5" t="s">
        <v>5790</v>
      </c>
      <c r="H430" s="5">
        <v>2010</v>
      </c>
      <c r="I430" s="5" t="s">
        <v>97</v>
      </c>
      <c r="J430" s="5" t="s">
        <v>22</v>
      </c>
      <c r="K430" s="5" t="s">
        <v>16826</v>
      </c>
      <c r="L430" s="5">
        <v>70</v>
      </c>
      <c r="M430" s="5" t="s">
        <v>16824</v>
      </c>
      <c r="N430" s="5" t="s">
        <v>1717</v>
      </c>
    </row>
    <row r="431" spans="1:14">
      <c r="A431" s="5">
        <v>429</v>
      </c>
      <c r="B431" s="5" t="s">
        <v>292</v>
      </c>
      <c r="C431" s="5">
        <f>VLOOKUP(B431,[3]Sheet2!A$1:B$100,2,FALSE)</f>
        <v>43</v>
      </c>
      <c r="D431" s="5" t="s">
        <v>16827</v>
      </c>
      <c r="E431" s="5" t="s">
        <v>16828</v>
      </c>
      <c r="F431" s="5" t="s">
        <v>16829</v>
      </c>
      <c r="G431" s="5" t="s">
        <v>16439</v>
      </c>
      <c r="H431" s="5">
        <v>2006</v>
      </c>
      <c r="I431" s="5" t="s">
        <v>378</v>
      </c>
      <c r="J431" s="5" t="s">
        <v>22</v>
      </c>
      <c r="K431" s="5" t="s">
        <v>16830</v>
      </c>
      <c r="L431" s="5">
        <v>34</v>
      </c>
      <c r="M431" s="5" t="s">
        <v>16831</v>
      </c>
      <c r="N431" s="5"/>
    </row>
    <row r="432" spans="1:14">
      <c r="A432" s="5">
        <v>430</v>
      </c>
      <c r="B432" s="5" t="s">
        <v>292</v>
      </c>
      <c r="C432" s="5">
        <f>VLOOKUP(B432,[3]Sheet2!A$1:B$100,2,FALSE)</f>
        <v>43</v>
      </c>
      <c r="D432" s="5" t="s">
        <v>16832</v>
      </c>
      <c r="E432" s="5" t="s">
        <v>16833</v>
      </c>
      <c r="F432" s="5" t="s">
        <v>16834</v>
      </c>
      <c r="G432" s="5" t="s">
        <v>16835</v>
      </c>
      <c r="H432" s="5">
        <v>2007</v>
      </c>
      <c r="I432" s="5" t="s">
        <v>16836</v>
      </c>
      <c r="J432" s="5" t="s">
        <v>22</v>
      </c>
      <c r="K432" s="5" t="s">
        <v>16837</v>
      </c>
      <c r="L432" s="5">
        <v>56</v>
      </c>
      <c r="M432" s="5" t="s">
        <v>16833</v>
      </c>
      <c r="N432" s="5" t="s">
        <v>24</v>
      </c>
    </row>
    <row r="433" spans="1:14">
      <c r="A433" s="5">
        <v>431</v>
      </c>
      <c r="B433" s="5" t="s">
        <v>285</v>
      </c>
      <c r="C433" s="5">
        <f>VLOOKUP(B433,[3]Sheet2!A$1:B$100,2,FALSE)</f>
        <v>44</v>
      </c>
      <c r="D433" s="5" t="s">
        <v>16838</v>
      </c>
      <c r="E433" s="5"/>
      <c r="F433" s="5" t="s">
        <v>16839</v>
      </c>
      <c r="G433" s="5" t="s">
        <v>16840</v>
      </c>
      <c r="H433" s="5"/>
      <c r="I433" s="5"/>
      <c r="J433" s="5" t="s">
        <v>22</v>
      </c>
      <c r="K433" s="5"/>
      <c r="L433" s="5">
        <v>6</v>
      </c>
      <c r="M433" s="5" t="s">
        <v>16841</v>
      </c>
      <c r="N433" s="5" t="s">
        <v>34</v>
      </c>
    </row>
    <row r="434" spans="1:14">
      <c r="A434" s="5">
        <v>432</v>
      </c>
      <c r="B434" s="5" t="s">
        <v>285</v>
      </c>
      <c r="C434" s="5">
        <f>VLOOKUP(B434,[3]Sheet2!A$1:B$100,2,FALSE)</f>
        <v>44</v>
      </c>
      <c r="D434" s="5" t="s">
        <v>16842</v>
      </c>
      <c r="E434" s="5" t="s">
        <v>16843</v>
      </c>
      <c r="F434" s="5" t="s">
        <v>16844</v>
      </c>
      <c r="G434" s="5"/>
      <c r="H434" s="5"/>
      <c r="I434" s="5" t="s">
        <v>5461</v>
      </c>
      <c r="J434" s="5" t="s">
        <v>22</v>
      </c>
      <c r="K434" s="5" t="s">
        <v>16845</v>
      </c>
      <c r="L434" s="5">
        <v>10</v>
      </c>
      <c r="M434" s="5"/>
      <c r="N434" s="5"/>
    </row>
    <row r="435" spans="1:14">
      <c r="A435" s="5">
        <v>433</v>
      </c>
      <c r="B435" s="5" t="s">
        <v>285</v>
      </c>
      <c r="C435" s="5">
        <f>VLOOKUP(B435,[3]Sheet2!A$1:B$100,2,FALSE)</f>
        <v>44</v>
      </c>
      <c r="D435" s="5" t="s">
        <v>16846</v>
      </c>
      <c r="E435" s="5" t="s">
        <v>16847</v>
      </c>
      <c r="F435" s="5" t="s">
        <v>16848</v>
      </c>
      <c r="G435" s="5" t="s">
        <v>10796</v>
      </c>
      <c r="H435" s="5">
        <v>2008</v>
      </c>
      <c r="I435" s="5" t="s">
        <v>97</v>
      </c>
      <c r="J435" s="5" t="s">
        <v>22</v>
      </c>
      <c r="K435" s="5" t="s">
        <v>16849</v>
      </c>
      <c r="L435" s="5">
        <v>37</v>
      </c>
      <c r="M435" s="5" t="s">
        <v>16847</v>
      </c>
      <c r="N435" s="5" t="s">
        <v>1717</v>
      </c>
    </row>
    <row r="436" spans="1:14">
      <c r="A436" s="5">
        <v>434</v>
      </c>
      <c r="B436" s="5" t="s">
        <v>285</v>
      </c>
      <c r="C436" s="5">
        <f>VLOOKUP(B436,[3]Sheet2!A$1:B$100,2,FALSE)</f>
        <v>44</v>
      </c>
      <c r="D436" s="5" t="s">
        <v>16850</v>
      </c>
      <c r="E436" s="5" t="s">
        <v>16851</v>
      </c>
      <c r="F436" s="5" t="s">
        <v>15233</v>
      </c>
      <c r="G436" s="5"/>
      <c r="H436" s="5"/>
      <c r="I436" s="5" t="s">
        <v>8013</v>
      </c>
      <c r="J436" s="5" t="s">
        <v>167</v>
      </c>
      <c r="K436" s="5" t="s">
        <v>16852</v>
      </c>
      <c r="L436" s="5">
        <v>4</v>
      </c>
      <c r="M436" s="5"/>
      <c r="N436" s="5"/>
    </row>
    <row r="437" spans="1:14">
      <c r="A437" s="5">
        <v>435</v>
      </c>
      <c r="B437" s="5" t="s">
        <v>285</v>
      </c>
      <c r="C437" s="5">
        <f>VLOOKUP(B437,[3]Sheet2!A$1:B$100,2,FALSE)</f>
        <v>44</v>
      </c>
      <c r="D437" s="5" t="s">
        <v>16853</v>
      </c>
      <c r="E437" s="5" t="s">
        <v>7454</v>
      </c>
      <c r="F437" s="5" t="s">
        <v>7455</v>
      </c>
      <c r="G437" s="5" t="s">
        <v>7456</v>
      </c>
      <c r="H437" s="5">
        <v>2008</v>
      </c>
      <c r="I437" s="5" t="s">
        <v>97</v>
      </c>
      <c r="J437" s="5" t="s">
        <v>22</v>
      </c>
      <c r="K437" s="5" t="s">
        <v>16854</v>
      </c>
      <c r="L437" s="5">
        <v>371</v>
      </c>
      <c r="M437" s="5" t="s">
        <v>7454</v>
      </c>
      <c r="N437" s="5" t="s">
        <v>1717</v>
      </c>
    </row>
    <row r="438" spans="1:14">
      <c r="A438" s="5">
        <v>436</v>
      </c>
      <c r="B438" s="5" t="s">
        <v>285</v>
      </c>
      <c r="C438" s="5">
        <f>VLOOKUP(B438,[3]Sheet2!A$1:B$100,2,FALSE)</f>
        <v>44</v>
      </c>
      <c r="D438" s="5" t="s">
        <v>16855</v>
      </c>
      <c r="E438" s="5" t="s">
        <v>16856</v>
      </c>
      <c r="F438" s="5" t="s">
        <v>16857</v>
      </c>
      <c r="G438" s="5"/>
      <c r="H438" s="5"/>
      <c r="I438" s="5" t="s">
        <v>353</v>
      </c>
      <c r="J438" s="5" t="s">
        <v>22</v>
      </c>
      <c r="K438" s="5" t="s">
        <v>16858</v>
      </c>
      <c r="L438" s="5">
        <v>116</v>
      </c>
      <c r="M438" s="5" t="s">
        <v>16856</v>
      </c>
      <c r="N438" s="5" t="s">
        <v>24</v>
      </c>
    </row>
    <row r="439" spans="1:14">
      <c r="A439" s="5">
        <v>437</v>
      </c>
      <c r="B439" s="5" t="s">
        <v>285</v>
      </c>
      <c r="C439" s="5">
        <f>VLOOKUP(B439,[3]Sheet2!A$1:B$100,2,FALSE)</f>
        <v>44</v>
      </c>
      <c r="D439" s="5" t="s">
        <v>16859</v>
      </c>
      <c r="E439" s="5" t="s">
        <v>16860</v>
      </c>
      <c r="F439" s="5" t="s">
        <v>16861</v>
      </c>
      <c r="G439" s="5" t="s">
        <v>16862</v>
      </c>
      <c r="H439" s="5">
        <v>2007</v>
      </c>
      <c r="I439" s="5"/>
      <c r="J439" s="5" t="s">
        <v>167</v>
      </c>
      <c r="K439" s="5" t="s">
        <v>16863</v>
      </c>
      <c r="L439" s="5">
        <v>36</v>
      </c>
      <c r="M439" s="5" t="s">
        <v>16860</v>
      </c>
      <c r="N439" s="5" t="s">
        <v>24</v>
      </c>
    </row>
    <row r="440" spans="1:14">
      <c r="A440" s="5">
        <v>438</v>
      </c>
      <c r="B440" s="5" t="s">
        <v>285</v>
      </c>
      <c r="C440" s="5">
        <f>VLOOKUP(B440,[3]Sheet2!A$1:B$100,2,FALSE)</f>
        <v>44</v>
      </c>
      <c r="D440" s="5" t="s">
        <v>16864</v>
      </c>
      <c r="E440" s="5" t="s">
        <v>16865</v>
      </c>
      <c r="F440" s="5" t="s">
        <v>16866</v>
      </c>
      <c r="G440" s="5" t="s">
        <v>14845</v>
      </c>
      <c r="H440" s="5">
        <v>2010</v>
      </c>
      <c r="I440" s="5"/>
      <c r="J440" s="5" t="s">
        <v>22</v>
      </c>
      <c r="K440" s="5" t="s">
        <v>16867</v>
      </c>
      <c r="L440" s="5">
        <v>86</v>
      </c>
      <c r="M440" s="5" t="s">
        <v>16868</v>
      </c>
      <c r="N440" s="5"/>
    </row>
    <row r="441" spans="1:14">
      <c r="A441" s="5">
        <v>439</v>
      </c>
      <c r="B441" s="5" t="s">
        <v>285</v>
      </c>
      <c r="C441" s="5">
        <f>VLOOKUP(B441,[3]Sheet2!A$1:B$100,2,FALSE)</f>
        <v>44</v>
      </c>
      <c r="D441" s="5" t="s">
        <v>16869</v>
      </c>
      <c r="E441" s="5" t="s">
        <v>16870</v>
      </c>
      <c r="F441" s="5" t="s">
        <v>16871</v>
      </c>
      <c r="G441" s="5" t="s">
        <v>16872</v>
      </c>
      <c r="H441" s="5">
        <v>2007</v>
      </c>
      <c r="I441" s="5" t="s">
        <v>863</v>
      </c>
      <c r="J441" s="5" t="s">
        <v>22</v>
      </c>
      <c r="K441" s="5" t="s">
        <v>16873</v>
      </c>
      <c r="L441" s="5">
        <v>62</v>
      </c>
      <c r="M441" s="5" t="s">
        <v>16874</v>
      </c>
      <c r="N441" s="5"/>
    </row>
    <row r="442" spans="1:14">
      <c r="A442" s="5">
        <v>440</v>
      </c>
      <c r="B442" s="5" t="s">
        <v>285</v>
      </c>
      <c r="C442" s="5">
        <f>VLOOKUP(B442,[3]Sheet2!A$1:B$100,2,FALSE)</f>
        <v>44</v>
      </c>
      <c r="D442" s="5" t="s">
        <v>16875</v>
      </c>
      <c r="E442" s="5" t="s">
        <v>16876</v>
      </c>
      <c r="F442" s="5" t="s">
        <v>16877</v>
      </c>
      <c r="G442" s="5" t="s">
        <v>1304</v>
      </c>
      <c r="H442" s="5">
        <v>2008</v>
      </c>
      <c r="I442" s="5" t="s">
        <v>863</v>
      </c>
      <c r="J442" s="5" t="s">
        <v>22</v>
      </c>
      <c r="K442" s="5" t="s">
        <v>16878</v>
      </c>
      <c r="L442" s="5">
        <v>66</v>
      </c>
      <c r="M442" s="5" t="s">
        <v>16879</v>
      </c>
      <c r="N442" s="5"/>
    </row>
    <row r="443" spans="1:14">
      <c r="A443" s="5">
        <v>441</v>
      </c>
      <c r="B443" s="5" t="s">
        <v>31</v>
      </c>
      <c r="C443" s="5">
        <f>VLOOKUP(B443,[3]Sheet2!A$1:B$100,2,FALSE)</f>
        <v>45</v>
      </c>
      <c r="D443" s="5" t="s">
        <v>16880</v>
      </c>
      <c r="E443" s="5"/>
      <c r="F443" s="5" t="s">
        <v>16881</v>
      </c>
      <c r="G443" s="5" t="s">
        <v>16882</v>
      </c>
      <c r="H443" s="5"/>
      <c r="I443" s="5"/>
      <c r="J443" s="5" t="s">
        <v>167</v>
      </c>
      <c r="K443" s="5"/>
      <c r="L443" s="5">
        <v>5</v>
      </c>
      <c r="M443" s="5"/>
      <c r="N443" s="5" t="s">
        <v>34</v>
      </c>
    </row>
    <row r="444" spans="1:14">
      <c r="A444" s="5">
        <v>442</v>
      </c>
      <c r="B444" s="5" t="s">
        <v>31</v>
      </c>
      <c r="C444" s="5">
        <f>VLOOKUP(B444,[3]Sheet2!A$1:B$100,2,FALSE)</f>
        <v>45</v>
      </c>
      <c r="D444" s="5" t="s">
        <v>16883</v>
      </c>
      <c r="E444" s="5" t="s">
        <v>16884</v>
      </c>
      <c r="F444" s="5" t="s">
        <v>16885</v>
      </c>
      <c r="G444" s="5" t="s">
        <v>16886</v>
      </c>
      <c r="H444" s="5">
        <v>2005</v>
      </c>
      <c r="I444" s="5"/>
      <c r="J444" s="5" t="s">
        <v>4644</v>
      </c>
      <c r="K444" s="5" t="s">
        <v>16887</v>
      </c>
      <c r="L444" s="5">
        <v>15</v>
      </c>
      <c r="M444" s="5" t="s">
        <v>16884</v>
      </c>
      <c r="N444" s="5" t="s">
        <v>24</v>
      </c>
    </row>
    <row r="445" spans="1:14">
      <c r="A445" s="5">
        <v>443</v>
      </c>
      <c r="B445" s="5" t="s">
        <v>31</v>
      </c>
      <c r="C445" s="5">
        <f>VLOOKUP(B445,[3]Sheet2!A$1:B$100,2,FALSE)</f>
        <v>45</v>
      </c>
      <c r="D445" s="5" t="s">
        <v>16888</v>
      </c>
      <c r="E445" s="5" t="s">
        <v>16889</v>
      </c>
      <c r="F445" s="5" t="s">
        <v>16890</v>
      </c>
      <c r="G445" s="5"/>
      <c r="H445" s="5"/>
      <c r="I445" s="5"/>
      <c r="J445" s="5" t="s">
        <v>119</v>
      </c>
      <c r="K445" s="5" t="s">
        <v>16891</v>
      </c>
      <c r="L445" s="5">
        <v>16</v>
      </c>
      <c r="M445" s="5" t="s">
        <v>16892</v>
      </c>
      <c r="N445" s="5" t="s">
        <v>4501</v>
      </c>
    </row>
    <row r="446" spans="1:14">
      <c r="A446" s="5">
        <v>444</v>
      </c>
      <c r="B446" s="5" t="s">
        <v>31</v>
      </c>
      <c r="C446" s="5">
        <f>VLOOKUP(B446,[3]Sheet2!A$1:B$100,2,FALSE)</f>
        <v>45</v>
      </c>
      <c r="D446" s="5" t="s">
        <v>16893</v>
      </c>
      <c r="E446" s="5" t="s">
        <v>16894</v>
      </c>
      <c r="F446" s="5" t="s">
        <v>16895</v>
      </c>
      <c r="G446" s="5"/>
      <c r="H446" s="5"/>
      <c r="I446" s="5"/>
      <c r="J446" s="5" t="s">
        <v>119</v>
      </c>
      <c r="K446" s="5" t="s">
        <v>16896</v>
      </c>
      <c r="L446" s="5">
        <v>16</v>
      </c>
      <c r="M446" s="5"/>
      <c r="N446" s="5" t="s">
        <v>4501</v>
      </c>
    </row>
    <row r="447" spans="1:14">
      <c r="A447" s="5">
        <v>445</v>
      </c>
      <c r="B447" s="5" t="s">
        <v>31</v>
      </c>
      <c r="C447" s="5">
        <f>VLOOKUP(B447,[3]Sheet2!A$1:B$100,2,FALSE)</f>
        <v>45</v>
      </c>
      <c r="D447" s="5" t="s">
        <v>16897</v>
      </c>
      <c r="E447" s="5" t="s">
        <v>16898</v>
      </c>
      <c r="F447" s="5" t="s">
        <v>16899</v>
      </c>
      <c r="G447" s="5"/>
      <c r="H447" s="5"/>
      <c r="I447" s="5"/>
      <c r="J447" s="5" t="s">
        <v>119</v>
      </c>
      <c r="K447" s="5" t="s">
        <v>16900</v>
      </c>
      <c r="L447" s="5">
        <v>122</v>
      </c>
      <c r="M447" s="5"/>
      <c r="N447" s="5" t="s">
        <v>4501</v>
      </c>
    </row>
    <row r="448" spans="1:14">
      <c r="A448" s="5">
        <v>446</v>
      </c>
      <c r="B448" s="5" t="s">
        <v>31</v>
      </c>
      <c r="C448" s="5">
        <f>VLOOKUP(B448,[3]Sheet2!A$1:B$100,2,FALSE)</f>
        <v>45</v>
      </c>
      <c r="D448" s="5" t="s">
        <v>16901</v>
      </c>
      <c r="E448" s="5" t="s">
        <v>16902</v>
      </c>
      <c r="F448" s="5" t="s">
        <v>16903</v>
      </c>
      <c r="G448" s="5" t="s">
        <v>16904</v>
      </c>
      <c r="H448" s="5">
        <v>2013</v>
      </c>
      <c r="I448" s="5" t="s">
        <v>7825</v>
      </c>
      <c r="J448" s="5" t="s">
        <v>22</v>
      </c>
      <c r="K448" s="5" t="s">
        <v>16905</v>
      </c>
      <c r="L448" s="5">
        <v>17</v>
      </c>
      <c r="M448" s="5" t="s">
        <v>16902</v>
      </c>
      <c r="N448" s="5" t="s">
        <v>24</v>
      </c>
    </row>
    <row r="449" spans="1:14">
      <c r="A449" s="5">
        <v>447</v>
      </c>
      <c r="B449" s="5" t="s">
        <v>31</v>
      </c>
      <c r="C449" s="5">
        <f>VLOOKUP(B449,[3]Sheet2!A$1:B$100,2,FALSE)</f>
        <v>45</v>
      </c>
      <c r="D449" s="5" t="s">
        <v>16906</v>
      </c>
      <c r="E449" s="5" t="s">
        <v>16907</v>
      </c>
      <c r="F449" s="5" t="s">
        <v>16908</v>
      </c>
      <c r="G449" s="5" t="s">
        <v>16054</v>
      </c>
      <c r="H449" s="5">
        <v>2011</v>
      </c>
      <c r="I449" s="5" t="s">
        <v>863</v>
      </c>
      <c r="J449" s="5" t="s">
        <v>22</v>
      </c>
      <c r="K449" s="5" t="s">
        <v>16909</v>
      </c>
      <c r="L449" s="5">
        <v>13</v>
      </c>
      <c r="M449" s="5"/>
      <c r="N449" s="5"/>
    </row>
    <row r="450" spans="1:14">
      <c r="A450" s="5">
        <v>448</v>
      </c>
      <c r="B450" s="5" t="s">
        <v>31</v>
      </c>
      <c r="C450" s="5">
        <f>VLOOKUP(B450,[3]Sheet2!A$1:B$100,2,FALSE)</f>
        <v>45</v>
      </c>
      <c r="D450" s="5" t="s">
        <v>16910</v>
      </c>
      <c r="E450" s="5" t="s">
        <v>16911</v>
      </c>
      <c r="F450" s="5" t="s">
        <v>16912</v>
      </c>
      <c r="G450" s="5" t="s">
        <v>12721</v>
      </c>
      <c r="H450" s="5">
        <v>2009</v>
      </c>
      <c r="I450" s="5" t="s">
        <v>863</v>
      </c>
      <c r="J450" s="5" t="s">
        <v>22</v>
      </c>
      <c r="K450" s="5" t="s">
        <v>16913</v>
      </c>
      <c r="L450" s="5">
        <v>162</v>
      </c>
      <c r="M450" s="5" t="s">
        <v>16914</v>
      </c>
      <c r="N450" s="5"/>
    </row>
    <row r="451" spans="1:14">
      <c r="A451" s="5">
        <v>449</v>
      </c>
      <c r="B451" s="5" t="s">
        <v>31</v>
      </c>
      <c r="C451" s="5">
        <f>VLOOKUP(B451,[3]Sheet2!A$1:B$100,2,FALSE)</f>
        <v>45</v>
      </c>
      <c r="D451" s="5" t="s">
        <v>16915</v>
      </c>
      <c r="E451" s="5" t="s">
        <v>16916</v>
      </c>
      <c r="F451" s="5" t="s">
        <v>16917</v>
      </c>
      <c r="G451" s="5" t="s">
        <v>15070</v>
      </c>
      <c r="H451" s="5">
        <v>2005</v>
      </c>
      <c r="I451" s="5"/>
      <c r="J451" s="5" t="s">
        <v>22</v>
      </c>
      <c r="K451" s="5" t="s">
        <v>16918</v>
      </c>
      <c r="L451" s="5">
        <v>1</v>
      </c>
      <c r="M451" s="5" t="s">
        <v>16916</v>
      </c>
      <c r="N451" s="5" t="s">
        <v>24</v>
      </c>
    </row>
    <row r="452" spans="1:14">
      <c r="A452" s="5">
        <v>450</v>
      </c>
      <c r="B452" s="5" t="s">
        <v>31</v>
      </c>
      <c r="C452" s="5">
        <f>VLOOKUP(B452,[3]Sheet2!A$1:B$100,2,FALSE)</f>
        <v>45</v>
      </c>
      <c r="D452" s="5" t="s">
        <v>16919</v>
      </c>
      <c r="E452" s="5" t="s">
        <v>16920</v>
      </c>
      <c r="F452" s="5" t="s">
        <v>16921</v>
      </c>
      <c r="G452" s="5" t="s">
        <v>1777</v>
      </c>
      <c r="H452" s="5">
        <v>2004</v>
      </c>
      <c r="I452" s="5" t="s">
        <v>97</v>
      </c>
      <c r="J452" s="5" t="s">
        <v>22</v>
      </c>
      <c r="K452" s="5" t="s">
        <v>16922</v>
      </c>
      <c r="L452" s="5">
        <v>95</v>
      </c>
      <c r="M452" s="5" t="s">
        <v>16920</v>
      </c>
      <c r="N452" s="5" t="s">
        <v>1717</v>
      </c>
    </row>
    <row r="453" spans="1:14">
      <c r="A453" s="5">
        <v>451</v>
      </c>
      <c r="B453" s="5" t="s">
        <v>471</v>
      </c>
      <c r="C453" s="5">
        <f>VLOOKUP(B453,[3]Sheet2!A$1:B$100,2,FALSE)</f>
        <v>46</v>
      </c>
      <c r="D453" s="5" t="s">
        <v>16923</v>
      </c>
      <c r="E453" s="5" t="s">
        <v>16924</v>
      </c>
      <c r="F453" s="5" t="s">
        <v>16925</v>
      </c>
      <c r="G453" s="5" t="s">
        <v>15203</v>
      </c>
      <c r="H453" s="5">
        <v>2012</v>
      </c>
      <c r="I453" s="5"/>
      <c r="J453" s="5" t="s">
        <v>22</v>
      </c>
      <c r="K453" s="5" t="s">
        <v>16926</v>
      </c>
      <c r="L453" s="5">
        <v>19</v>
      </c>
      <c r="M453" s="5" t="s">
        <v>16924</v>
      </c>
      <c r="N453" s="5" t="s">
        <v>1717</v>
      </c>
    </row>
    <row r="454" spans="1:14">
      <c r="A454" s="5">
        <v>452</v>
      </c>
      <c r="B454" s="5" t="s">
        <v>471</v>
      </c>
      <c r="C454" s="5">
        <f>VLOOKUP(B454,[3]Sheet2!A$1:B$100,2,FALSE)</f>
        <v>46</v>
      </c>
      <c r="D454" s="5" t="s">
        <v>16927</v>
      </c>
      <c r="E454" s="5"/>
      <c r="F454" s="5" t="s">
        <v>16928</v>
      </c>
      <c r="G454" s="5" t="s">
        <v>1383</v>
      </c>
      <c r="H454" s="5">
        <v>2009</v>
      </c>
      <c r="I454" s="5" t="s">
        <v>97</v>
      </c>
      <c r="J454" s="5" t="s">
        <v>22</v>
      </c>
      <c r="K454" s="5"/>
      <c r="L454" s="5">
        <v>15</v>
      </c>
      <c r="M454" s="5" t="s">
        <v>16929</v>
      </c>
      <c r="N454" s="5" t="s">
        <v>34</v>
      </c>
    </row>
    <row r="455" spans="1:14">
      <c r="A455" s="5">
        <v>453</v>
      </c>
      <c r="B455" s="5" t="s">
        <v>471</v>
      </c>
      <c r="C455" s="5">
        <f>VLOOKUP(B455,[3]Sheet2!A$1:B$100,2,FALSE)</f>
        <v>46</v>
      </c>
      <c r="D455" s="5" t="s">
        <v>16930</v>
      </c>
      <c r="E455" s="5" t="s">
        <v>16931</v>
      </c>
      <c r="F455" s="5" t="s">
        <v>15297</v>
      </c>
      <c r="G455" s="5" t="s">
        <v>16932</v>
      </c>
      <c r="H455" s="5">
        <v>2005</v>
      </c>
      <c r="I455" s="5" t="s">
        <v>11372</v>
      </c>
      <c r="J455" s="5" t="s">
        <v>22</v>
      </c>
      <c r="K455" s="5" t="s">
        <v>16933</v>
      </c>
      <c r="L455" s="5">
        <v>28</v>
      </c>
      <c r="M455" s="5" t="s">
        <v>16931</v>
      </c>
      <c r="N455" s="5" t="s">
        <v>24</v>
      </c>
    </row>
    <row r="456" spans="1:14">
      <c r="A456" s="5">
        <v>454</v>
      </c>
      <c r="B456" s="5" t="s">
        <v>471</v>
      </c>
      <c r="C456" s="5">
        <f>VLOOKUP(B456,[3]Sheet2!A$1:B$100,2,FALSE)</f>
        <v>46</v>
      </c>
      <c r="D456" s="5" t="s">
        <v>16934</v>
      </c>
      <c r="E456" s="5" t="s">
        <v>16935</v>
      </c>
      <c r="F456" s="5" t="s">
        <v>16936</v>
      </c>
      <c r="G456" s="5"/>
      <c r="H456" s="5"/>
      <c r="I456" s="5"/>
      <c r="J456" s="5" t="s">
        <v>119</v>
      </c>
      <c r="K456" s="5" t="s">
        <v>16937</v>
      </c>
      <c r="L456" s="5">
        <v>290</v>
      </c>
      <c r="M456" s="5"/>
      <c r="N456" s="5" t="s">
        <v>4501</v>
      </c>
    </row>
    <row r="457" spans="1:14">
      <c r="A457" s="5">
        <v>455</v>
      </c>
      <c r="B457" s="5" t="s">
        <v>471</v>
      </c>
      <c r="C457" s="5">
        <f>VLOOKUP(B457,[3]Sheet2!A$1:B$100,2,FALSE)</f>
        <v>46</v>
      </c>
      <c r="D457" s="5" t="s">
        <v>16938</v>
      </c>
      <c r="E457" s="5"/>
      <c r="F457" s="5" t="s">
        <v>16939</v>
      </c>
      <c r="G457" s="5"/>
      <c r="H457" s="5"/>
      <c r="I457" s="5">
        <v>2010</v>
      </c>
      <c r="J457" s="5" t="s">
        <v>102</v>
      </c>
      <c r="K457" s="5"/>
      <c r="L457" s="5">
        <v>13</v>
      </c>
      <c r="M457" s="5"/>
      <c r="N457" s="5" t="s">
        <v>34</v>
      </c>
    </row>
    <row r="458" spans="1:14">
      <c r="A458" s="5">
        <v>456</v>
      </c>
      <c r="B458" s="5" t="s">
        <v>471</v>
      </c>
      <c r="C458" s="5">
        <f>VLOOKUP(B458,[3]Sheet2!A$1:B$100,2,FALSE)</f>
        <v>46</v>
      </c>
      <c r="D458" s="5" t="s">
        <v>16940</v>
      </c>
      <c r="E458" s="5" t="s">
        <v>16941</v>
      </c>
      <c r="F458" s="5" t="s">
        <v>16942</v>
      </c>
      <c r="G458" s="5" t="s">
        <v>10416</v>
      </c>
      <c r="H458" s="5">
        <v>2006</v>
      </c>
      <c r="I458" s="5" t="s">
        <v>97</v>
      </c>
      <c r="J458" s="5" t="s">
        <v>22</v>
      </c>
      <c r="K458" s="5" t="s">
        <v>16943</v>
      </c>
      <c r="L458" s="5">
        <v>77</v>
      </c>
      <c r="M458" s="5" t="s">
        <v>16941</v>
      </c>
      <c r="N458" s="5" t="s">
        <v>1717</v>
      </c>
    </row>
    <row r="459" spans="1:14">
      <c r="A459" s="5">
        <v>457</v>
      </c>
      <c r="B459" s="5" t="s">
        <v>471</v>
      </c>
      <c r="C459" s="5">
        <f>VLOOKUP(B459,[3]Sheet2!A$1:B$100,2,FALSE)</f>
        <v>46</v>
      </c>
      <c r="D459" s="5" t="s">
        <v>16944</v>
      </c>
      <c r="E459" s="5" t="s">
        <v>16945</v>
      </c>
      <c r="F459" s="5" t="s">
        <v>16946</v>
      </c>
      <c r="G459" s="5"/>
      <c r="H459" s="5"/>
      <c r="I459" s="5" t="s">
        <v>16188</v>
      </c>
      <c r="J459" s="5" t="s">
        <v>4644</v>
      </c>
      <c r="K459" s="5" t="s">
        <v>16947</v>
      </c>
      <c r="L459" s="5">
        <v>4</v>
      </c>
      <c r="M459" s="5"/>
      <c r="N459" s="5"/>
    </row>
    <row r="460" spans="1:14">
      <c r="A460" s="5">
        <v>458</v>
      </c>
      <c r="B460" s="5" t="s">
        <v>471</v>
      </c>
      <c r="C460" s="5">
        <f>VLOOKUP(B460,[3]Sheet2!A$1:B$100,2,FALSE)</f>
        <v>46</v>
      </c>
      <c r="D460" s="5" t="s">
        <v>16948</v>
      </c>
      <c r="E460" s="5" t="s">
        <v>16949</v>
      </c>
      <c r="F460" s="5" t="s">
        <v>16950</v>
      </c>
      <c r="G460" s="5" t="s">
        <v>16439</v>
      </c>
      <c r="H460" s="5">
        <v>2004</v>
      </c>
      <c r="I460" s="5" t="s">
        <v>378</v>
      </c>
      <c r="J460" s="5" t="s">
        <v>22</v>
      </c>
      <c r="K460" s="5" t="s">
        <v>16951</v>
      </c>
      <c r="L460" s="5">
        <v>11</v>
      </c>
      <c r="M460" s="5" t="s">
        <v>16952</v>
      </c>
      <c r="N460" s="5"/>
    </row>
    <row r="461" spans="1:14">
      <c r="A461" s="5">
        <v>459</v>
      </c>
      <c r="B461" s="5" t="s">
        <v>471</v>
      </c>
      <c r="C461" s="5">
        <f>VLOOKUP(B461,[3]Sheet2!A$1:B$100,2,FALSE)</f>
        <v>46</v>
      </c>
      <c r="D461" s="5" t="s">
        <v>16953</v>
      </c>
      <c r="E461" s="5" t="s">
        <v>16954</v>
      </c>
      <c r="F461" s="5" t="s">
        <v>16955</v>
      </c>
      <c r="G461" s="5"/>
      <c r="H461" s="5"/>
      <c r="I461" s="5" t="s">
        <v>16956</v>
      </c>
      <c r="J461" s="5" t="s">
        <v>167</v>
      </c>
      <c r="K461" s="5" t="s">
        <v>16957</v>
      </c>
      <c r="L461" s="5">
        <v>238</v>
      </c>
      <c r="M461" s="5" t="s">
        <v>16954</v>
      </c>
      <c r="N461" s="5" t="s">
        <v>4501</v>
      </c>
    </row>
    <row r="462" spans="1:14">
      <c r="A462" s="5">
        <v>460</v>
      </c>
      <c r="B462" s="5" t="s">
        <v>471</v>
      </c>
      <c r="C462" s="5">
        <f>VLOOKUP(B462,[3]Sheet2!A$1:B$100,2,FALSE)</f>
        <v>46</v>
      </c>
      <c r="D462" s="5" t="s">
        <v>16958</v>
      </c>
      <c r="E462" s="5" t="s">
        <v>16959</v>
      </c>
      <c r="F462" s="5" t="s">
        <v>16960</v>
      </c>
      <c r="G462" s="5" t="s">
        <v>16961</v>
      </c>
      <c r="H462" s="5">
        <v>2013</v>
      </c>
      <c r="I462" s="5"/>
      <c r="J462" s="5" t="s">
        <v>119</v>
      </c>
      <c r="K462" s="5" t="s">
        <v>16962</v>
      </c>
      <c r="L462" s="5">
        <v>2</v>
      </c>
      <c r="M462" s="5" t="s">
        <v>16963</v>
      </c>
      <c r="N462" s="5"/>
    </row>
    <row r="463" spans="1:14">
      <c r="A463" s="5">
        <v>461</v>
      </c>
      <c r="B463" s="5" t="s">
        <v>525</v>
      </c>
      <c r="C463" s="5">
        <f>VLOOKUP(B463,[3]Sheet2!A$1:B$100,2,FALSE)</f>
        <v>47</v>
      </c>
      <c r="D463" s="5" t="s">
        <v>16964</v>
      </c>
      <c r="E463" s="5" t="s">
        <v>16965</v>
      </c>
      <c r="F463" s="5" t="s">
        <v>15405</v>
      </c>
      <c r="G463" s="5" t="s">
        <v>9713</v>
      </c>
      <c r="H463" s="5">
        <v>2006</v>
      </c>
      <c r="I463" s="5" t="s">
        <v>97</v>
      </c>
      <c r="J463" s="5" t="s">
        <v>22</v>
      </c>
      <c r="K463" s="5" t="s">
        <v>16966</v>
      </c>
      <c r="L463" s="5">
        <v>35</v>
      </c>
      <c r="M463" s="5" t="s">
        <v>16965</v>
      </c>
      <c r="N463" s="5" t="s">
        <v>1717</v>
      </c>
    </row>
    <row r="464" spans="1:14">
      <c r="A464" s="5">
        <v>462</v>
      </c>
      <c r="B464" s="5" t="s">
        <v>525</v>
      </c>
      <c r="C464" s="5">
        <f>VLOOKUP(B464,[3]Sheet2!A$1:B$100,2,FALSE)</f>
        <v>47</v>
      </c>
      <c r="D464" s="5" t="s">
        <v>16967</v>
      </c>
      <c r="E464" s="5" t="s">
        <v>16968</v>
      </c>
      <c r="F464" s="5" t="s">
        <v>16969</v>
      </c>
      <c r="G464" s="5" t="s">
        <v>3656</v>
      </c>
      <c r="H464" s="5">
        <v>1996</v>
      </c>
      <c r="I464" s="5" t="s">
        <v>3657</v>
      </c>
      <c r="J464" s="5" t="s">
        <v>22</v>
      </c>
      <c r="K464" s="5" t="s">
        <v>16970</v>
      </c>
      <c r="L464" s="5">
        <v>49</v>
      </c>
      <c r="M464" s="5" t="s">
        <v>16968</v>
      </c>
      <c r="N464" s="5" t="s">
        <v>1717</v>
      </c>
    </row>
    <row r="465" spans="1:14">
      <c r="A465" s="5">
        <v>463</v>
      </c>
      <c r="B465" s="5" t="s">
        <v>525</v>
      </c>
      <c r="C465" s="5">
        <f>VLOOKUP(B465,[3]Sheet2!A$1:B$100,2,FALSE)</f>
        <v>47</v>
      </c>
      <c r="D465" s="5" t="s">
        <v>16971</v>
      </c>
      <c r="E465" s="5" t="s">
        <v>16972</v>
      </c>
      <c r="F465" s="5" t="s">
        <v>16973</v>
      </c>
      <c r="G465" s="5" t="s">
        <v>16974</v>
      </c>
      <c r="H465" s="5">
        <v>2007</v>
      </c>
      <c r="I465" s="5" t="s">
        <v>551</v>
      </c>
      <c r="J465" s="5" t="s">
        <v>22</v>
      </c>
      <c r="K465" s="5" t="s">
        <v>16975</v>
      </c>
      <c r="L465" s="5">
        <v>81</v>
      </c>
      <c r="M465" s="5" t="s">
        <v>16976</v>
      </c>
      <c r="N465" s="5"/>
    </row>
    <row r="466" spans="1:14">
      <c r="A466" s="5">
        <v>464</v>
      </c>
      <c r="B466" s="5" t="s">
        <v>525</v>
      </c>
      <c r="C466" s="5">
        <f>VLOOKUP(B466,[3]Sheet2!A$1:B$100,2,FALSE)</f>
        <v>47</v>
      </c>
      <c r="D466" s="5" t="s">
        <v>16977</v>
      </c>
      <c r="E466" s="5" t="s">
        <v>16978</v>
      </c>
      <c r="F466" s="5" t="s">
        <v>16979</v>
      </c>
      <c r="G466" s="5"/>
      <c r="H466" s="5"/>
      <c r="I466" s="5"/>
      <c r="J466" s="5" t="s">
        <v>4644</v>
      </c>
      <c r="K466" s="5" t="s">
        <v>16980</v>
      </c>
      <c r="L466" s="5">
        <v>10</v>
      </c>
      <c r="M466" s="5" t="s">
        <v>16978</v>
      </c>
      <c r="N466" s="5" t="s">
        <v>24</v>
      </c>
    </row>
    <row r="467" spans="1:14">
      <c r="A467" s="5">
        <v>465</v>
      </c>
      <c r="B467" s="5" t="s">
        <v>525</v>
      </c>
      <c r="C467" s="5">
        <f>VLOOKUP(B467,[3]Sheet2!A$1:B$100,2,FALSE)</f>
        <v>47</v>
      </c>
      <c r="D467" s="5" t="s">
        <v>16981</v>
      </c>
      <c r="E467" s="5" t="s">
        <v>16982</v>
      </c>
      <c r="F467" s="5" t="s">
        <v>16983</v>
      </c>
      <c r="G467" s="5" t="s">
        <v>16984</v>
      </c>
      <c r="H467" s="5">
        <v>2005</v>
      </c>
      <c r="I467" s="5" t="s">
        <v>16985</v>
      </c>
      <c r="J467" s="5" t="s">
        <v>4644</v>
      </c>
      <c r="K467" s="5" t="s">
        <v>16986</v>
      </c>
      <c r="L467" s="5">
        <v>4</v>
      </c>
      <c r="M467" s="5" t="s">
        <v>16982</v>
      </c>
      <c r="N467" s="5" t="s">
        <v>24</v>
      </c>
    </row>
    <row r="468" spans="1:14">
      <c r="A468" s="5">
        <v>466</v>
      </c>
      <c r="B468" s="5" t="s">
        <v>525</v>
      </c>
      <c r="C468" s="5">
        <f>VLOOKUP(B468,[3]Sheet2!A$1:B$100,2,FALSE)</f>
        <v>47</v>
      </c>
      <c r="D468" s="5" t="s">
        <v>16987</v>
      </c>
      <c r="E468" s="5" t="s">
        <v>16988</v>
      </c>
      <c r="F468" s="5" t="s">
        <v>16989</v>
      </c>
      <c r="G468" s="5" t="s">
        <v>3656</v>
      </c>
      <c r="H468" s="5">
        <v>2006</v>
      </c>
      <c r="I468" s="5"/>
      <c r="J468" s="5" t="s">
        <v>22</v>
      </c>
      <c r="K468" s="5" t="s">
        <v>16990</v>
      </c>
      <c r="L468" s="5">
        <v>15</v>
      </c>
      <c r="M468" s="5" t="s">
        <v>16988</v>
      </c>
      <c r="N468" s="5" t="s">
        <v>24</v>
      </c>
    </row>
    <row r="469" spans="1:14">
      <c r="A469" s="5">
        <v>467</v>
      </c>
      <c r="B469" s="5" t="s">
        <v>525</v>
      </c>
      <c r="C469" s="5">
        <f>VLOOKUP(B469,[3]Sheet2!A$1:B$100,2,FALSE)</f>
        <v>47</v>
      </c>
      <c r="D469" s="5" t="s">
        <v>16991</v>
      </c>
      <c r="E469" s="5" t="s">
        <v>16992</v>
      </c>
      <c r="F469" s="5" t="s">
        <v>16993</v>
      </c>
      <c r="G469" s="5" t="s">
        <v>16994</v>
      </c>
      <c r="H469" s="5">
        <v>2013</v>
      </c>
      <c r="I469" s="5" t="s">
        <v>15840</v>
      </c>
      <c r="J469" s="5" t="s">
        <v>167</v>
      </c>
      <c r="K469" s="5" t="s">
        <v>16995</v>
      </c>
      <c r="L469" s="5">
        <v>1</v>
      </c>
      <c r="M469" s="5" t="s">
        <v>16992</v>
      </c>
      <c r="N469" s="5" t="s">
        <v>24</v>
      </c>
    </row>
    <row r="470" spans="1:14">
      <c r="A470" s="5">
        <v>468</v>
      </c>
      <c r="B470" s="5" t="s">
        <v>525</v>
      </c>
      <c r="C470" s="5">
        <f>VLOOKUP(B470,[3]Sheet2!A$1:B$100,2,FALSE)</f>
        <v>47</v>
      </c>
      <c r="D470" s="5" t="s">
        <v>16996</v>
      </c>
      <c r="E470" s="5" t="s">
        <v>16997</v>
      </c>
      <c r="F470" s="5" t="s">
        <v>16998</v>
      </c>
      <c r="G470" s="5" t="s">
        <v>2573</v>
      </c>
      <c r="H470" s="5">
        <v>2010</v>
      </c>
      <c r="I470" s="5"/>
      <c r="J470" s="5" t="s">
        <v>22</v>
      </c>
      <c r="K470" s="5" t="s">
        <v>16999</v>
      </c>
      <c r="L470" s="5">
        <v>17</v>
      </c>
      <c r="M470" s="5" t="s">
        <v>17000</v>
      </c>
      <c r="N470" s="5"/>
    </row>
    <row r="471" spans="1:14">
      <c r="A471" s="5">
        <v>469</v>
      </c>
      <c r="B471" s="5" t="s">
        <v>525</v>
      </c>
      <c r="C471" s="5">
        <f>VLOOKUP(B471,[3]Sheet2!A$1:B$100,2,FALSE)</f>
        <v>47</v>
      </c>
      <c r="D471" s="5" t="s">
        <v>17001</v>
      </c>
      <c r="E471" s="5" t="s">
        <v>17002</v>
      </c>
      <c r="F471" s="5" t="s">
        <v>17003</v>
      </c>
      <c r="G471" s="5" t="s">
        <v>17004</v>
      </c>
      <c r="H471" s="5">
        <v>2013</v>
      </c>
      <c r="I471" s="5" t="s">
        <v>7825</v>
      </c>
      <c r="J471" s="5" t="s">
        <v>22</v>
      </c>
      <c r="K471" s="5" t="s">
        <v>17005</v>
      </c>
      <c r="L471" s="5">
        <v>1</v>
      </c>
      <c r="M471" s="5" t="s">
        <v>17002</v>
      </c>
      <c r="N471" s="5" t="s">
        <v>24</v>
      </c>
    </row>
    <row r="472" spans="1:14">
      <c r="A472" s="5">
        <v>470</v>
      </c>
      <c r="B472" s="5" t="s">
        <v>525</v>
      </c>
      <c r="C472" s="5">
        <f>VLOOKUP(B472,[3]Sheet2!A$1:B$100,2,FALSE)</f>
        <v>47</v>
      </c>
      <c r="D472" s="5" t="s">
        <v>17006</v>
      </c>
      <c r="E472" s="5" t="s">
        <v>17007</v>
      </c>
      <c r="F472" s="5" t="s">
        <v>17008</v>
      </c>
      <c r="G472" s="5"/>
      <c r="H472" s="5"/>
      <c r="I472" s="5"/>
      <c r="J472" s="5" t="s">
        <v>167</v>
      </c>
      <c r="K472" s="5" t="s">
        <v>17009</v>
      </c>
      <c r="L472" s="5">
        <v>13</v>
      </c>
      <c r="M472" s="5" t="s">
        <v>17007</v>
      </c>
      <c r="N472" s="5" t="s">
        <v>24</v>
      </c>
    </row>
    <row r="473" spans="1:14">
      <c r="A473" s="5">
        <v>471</v>
      </c>
      <c r="B473" s="5" t="s">
        <v>342</v>
      </c>
      <c r="C473" s="5">
        <f>VLOOKUP(B473,[3]Sheet2!A$1:B$100,2,FALSE)</f>
        <v>48</v>
      </c>
      <c r="D473" s="5" t="s">
        <v>17010</v>
      </c>
      <c r="E473" s="5" t="s">
        <v>17011</v>
      </c>
      <c r="F473" s="5" t="s">
        <v>17012</v>
      </c>
      <c r="G473" s="5" t="s">
        <v>17013</v>
      </c>
      <c r="H473" s="5">
        <v>2003</v>
      </c>
      <c r="I473" s="5"/>
      <c r="J473" s="5" t="s">
        <v>167</v>
      </c>
      <c r="K473" s="5" t="s">
        <v>17014</v>
      </c>
      <c r="L473" s="5">
        <v>3</v>
      </c>
      <c r="M473" s="5" t="s">
        <v>17011</v>
      </c>
      <c r="N473" s="5" t="s">
        <v>24</v>
      </c>
    </row>
    <row r="474" spans="1:14">
      <c r="A474" s="5">
        <v>472</v>
      </c>
      <c r="B474" s="5" t="s">
        <v>342</v>
      </c>
      <c r="C474" s="5">
        <f>VLOOKUP(B474,[3]Sheet2!A$1:B$100,2,FALSE)</f>
        <v>48</v>
      </c>
      <c r="D474" s="5" t="s">
        <v>17015</v>
      </c>
      <c r="E474" s="5" t="s">
        <v>17016</v>
      </c>
      <c r="F474" s="5" t="s">
        <v>17017</v>
      </c>
      <c r="G474" s="5" t="s">
        <v>12753</v>
      </c>
      <c r="H474" s="5">
        <v>2006</v>
      </c>
      <c r="I474" s="5" t="s">
        <v>97</v>
      </c>
      <c r="J474" s="5" t="s">
        <v>22</v>
      </c>
      <c r="K474" s="5" t="s">
        <v>17018</v>
      </c>
      <c r="L474" s="5">
        <v>20</v>
      </c>
      <c r="M474" s="5" t="s">
        <v>17016</v>
      </c>
      <c r="N474" s="5" t="s">
        <v>1717</v>
      </c>
    </row>
    <row r="475" spans="1:14">
      <c r="A475" s="5">
        <v>473</v>
      </c>
      <c r="B475" s="5" t="s">
        <v>342</v>
      </c>
      <c r="C475" s="5">
        <f>VLOOKUP(B475,[3]Sheet2!A$1:B$100,2,FALSE)</f>
        <v>48</v>
      </c>
      <c r="D475" s="5" t="s">
        <v>17019</v>
      </c>
      <c r="E475" s="5" t="s">
        <v>17020</v>
      </c>
      <c r="F475" s="5" t="s">
        <v>17021</v>
      </c>
      <c r="G475" s="5" t="s">
        <v>1438</v>
      </c>
      <c r="H475" s="5">
        <v>1999</v>
      </c>
      <c r="I475" s="5" t="s">
        <v>1388</v>
      </c>
      <c r="J475" s="5" t="s">
        <v>22</v>
      </c>
      <c r="K475" s="5" t="s">
        <v>17022</v>
      </c>
      <c r="L475" s="5">
        <v>1337</v>
      </c>
      <c r="M475" s="5" t="s">
        <v>17023</v>
      </c>
      <c r="N475" s="5"/>
    </row>
    <row r="476" spans="1:14">
      <c r="A476" s="5">
        <v>474</v>
      </c>
      <c r="B476" s="5" t="s">
        <v>342</v>
      </c>
      <c r="C476" s="5">
        <f>VLOOKUP(B476,[3]Sheet2!A$1:B$100,2,FALSE)</f>
        <v>48</v>
      </c>
      <c r="D476" s="5" t="s">
        <v>17024</v>
      </c>
      <c r="E476" s="5" t="s">
        <v>17025</v>
      </c>
      <c r="F476" s="5" t="s">
        <v>17026</v>
      </c>
      <c r="G476" s="5" t="s">
        <v>642</v>
      </c>
      <c r="H476" s="5">
        <v>2010</v>
      </c>
      <c r="I476" s="5" t="s">
        <v>535</v>
      </c>
      <c r="J476" s="5" t="s">
        <v>22</v>
      </c>
      <c r="K476" s="5" t="s">
        <v>17027</v>
      </c>
      <c r="L476" s="5">
        <v>86</v>
      </c>
      <c r="M476" s="5" t="s">
        <v>17025</v>
      </c>
      <c r="N476" s="5" t="s">
        <v>1717</v>
      </c>
    </row>
    <row r="477" spans="1:14">
      <c r="A477" s="5">
        <v>475</v>
      </c>
      <c r="B477" s="5" t="s">
        <v>342</v>
      </c>
      <c r="C477" s="5">
        <f>VLOOKUP(B477,[3]Sheet2!A$1:B$100,2,FALSE)</f>
        <v>48</v>
      </c>
      <c r="D477" s="5" t="s">
        <v>17028</v>
      </c>
      <c r="E477" s="5" t="s">
        <v>17029</v>
      </c>
      <c r="F477" s="5" t="s">
        <v>17030</v>
      </c>
      <c r="G477" s="5" t="s">
        <v>17031</v>
      </c>
      <c r="H477" s="5">
        <v>2001</v>
      </c>
      <c r="I477" s="5" t="s">
        <v>17032</v>
      </c>
      <c r="J477" s="5" t="s">
        <v>167</v>
      </c>
      <c r="K477" s="5" t="s">
        <v>17033</v>
      </c>
      <c r="L477" s="5">
        <v>15</v>
      </c>
      <c r="M477" s="5" t="s">
        <v>17029</v>
      </c>
      <c r="N477" s="5" t="s">
        <v>24</v>
      </c>
    </row>
    <row r="478" spans="1:14">
      <c r="A478" s="5">
        <v>476</v>
      </c>
      <c r="B478" s="5" t="s">
        <v>342</v>
      </c>
      <c r="C478" s="5">
        <f>VLOOKUP(B478,[3]Sheet2!A$1:B$100,2,FALSE)</f>
        <v>48</v>
      </c>
      <c r="D478" s="5" t="s">
        <v>17034</v>
      </c>
      <c r="E478" s="5"/>
      <c r="F478" s="5" t="s">
        <v>15011</v>
      </c>
      <c r="G478" s="5" t="s">
        <v>17035</v>
      </c>
      <c r="H478" s="5"/>
      <c r="I478" s="5"/>
      <c r="J478" s="5" t="s">
        <v>167</v>
      </c>
      <c r="K478" s="5"/>
      <c r="L478" s="5">
        <v>13</v>
      </c>
      <c r="M478" s="5"/>
      <c r="N478" s="5" t="s">
        <v>34</v>
      </c>
    </row>
    <row r="479" spans="1:14">
      <c r="A479" s="5">
        <v>477</v>
      </c>
      <c r="B479" s="5" t="s">
        <v>342</v>
      </c>
      <c r="C479" s="5">
        <f>VLOOKUP(B479,[3]Sheet2!A$1:B$100,2,FALSE)</f>
        <v>48</v>
      </c>
      <c r="D479" s="5" t="s">
        <v>17036</v>
      </c>
      <c r="E479" s="5" t="s">
        <v>17037</v>
      </c>
      <c r="F479" s="5" t="s">
        <v>17038</v>
      </c>
      <c r="G479" s="5"/>
      <c r="H479" s="5"/>
      <c r="I479" s="5"/>
      <c r="J479" s="5" t="s">
        <v>167</v>
      </c>
      <c r="K479" s="5" t="s">
        <v>17039</v>
      </c>
      <c r="L479" s="5">
        <v>8</v>
      </c>
      <c r="M479" s="5" t="s">
        <v>17037</v>
      </c>
      <c r="N479" s="5" t="s">
        <v>4501</v>
      </c>
    </row>
    <row r="480" spans="1:14">
      <c r="A480" s="5">
        <v>478</v>
      </c>
      <c r="B480" s="5" t="s">
        <v>342</v>
      </c>
      <c r="C480" s="5">
        <f>VLOOKUP(B480,[3]Sheet2!A$1:B$100,2,FALSE)</f>
        <v>48</v>
      </c>
      <c r="D480" s="5" t="s">
        <v>17040</v>
      </c>
      <c r="E480" s="5" t="s">
        <v>17041</v>
      </c>
      <c r="F480" s="5" t="s">
        <v>17042</v>
      </c>
      <c r="G480" s="5" t="s">
        <v>6706</v>
      </c>
      <c r="H480" s="5">
        <v>2012</v>
      </c>
      <c r="I480" s="5" t="s">
        <v>3090</v>
      </c>
      <c r="J480" s="5" t="s">
        <v>22</v>
      </c>
      <c r="K480" s="5" t="s">
        <v>17043</v>
      </c>
      <c r="L480" s="5">
        <v>28</v>
      </c>
      <c r="M480" s="5" t="s">
        <v>17044</v>
      </c>
      <c r="N480" s="5"/>
    </row>
    <row r="481" spans="1:14">
      <c r="A481" s="5">
        <v>479</v>
      </c>
      <c r="B481" s="5" t="s">
        <v>342</v>
      </c>
      <c r="C481" s="5">
        <f>VLOOKUP(B481,[3]Sheet2!A$1:B$100,2,FALSE)</f>
        <v>48</v>
      </c>
      <c r="D481" s="5" t="s">
        <v>17045</v>
      </c>
      <c r="E481" s="5" t="s">
        <v>17046</v>
      </c>
      <c r="F481" s="5" t="s">
        <v>17047</v>
      </c>
      <c r="G481" s="5" t="s">
        <v>1383</v>
      </c>
      <c r="H481" s="5">
        <v>2005</v>
      </c>
      <c r="I481" s="5" t="s">
        <v>1388</v>
      </c>
      <c r="J481" s="5" t="s">
        <v>22</v>
      </c>
      <c r="K481" s="5" t="s">
        <v>17048</v>
      </c>
      <c r="L481" s="5">
        <v>3018</v>
      </c>
      <c r="M481" s="5" t="s">
        <v>17049</v>
      </c>
      <c r="N481" s="5"/>
    </row>
    <row r="482" spans="1:14">
      <c r="A482" s="5">
        <v>480</v>
      </c>
      <c r="B482" s="5" t="s">
        <v>342</v>
      </c>
      <c r="C482" s="5">
        <f>VLOOKUP(B482,[3]Sheet2!A$1:B$100,2,FALSE)</f>
        <v>48</v>
      </c>
      <c r="D482" s="5" t="s">
        <v>17050</v>
      </c>
      <c r="E482" s="5" t="s">
        <v>17051</v>
      </c>
      <c r="F482" s="5" t="s">
        <v>17052</v>
      </c>
      <c r="G482" s="5"/>
      <c r="H482" s="5"/>
      <c r="I482" s="5"/>
      <c r="J482" s="5" t="s">
        <v>167</v>
      </c>
      <c r="K482" s="5" t="s">
        <v>17053</v>
      </c>
      <c r="L482" s="5">
        <v>13</v>
      </c>
      <c r="M482" s="5" t="s">
        <v>17054</v>
      </c>
      <c r="N482" s="5" t="s">
        <v>4501</v>
      </c>
    </row>
    <row r="483" spans="1:14">
      <c r="A483" s="5">
        <v>481</v>
      </c>
      <c r="B483" s="5" t="s">
        <v>281</v>
      </c>
      <c r="C483" s="5">
        <f>VLOOKUP(B483,[3]Sheet2!A$1:B$100,2,FALSE)</f>
        <v>49</v>
      </c>
      <c r="D483" s="5" t="s">
        <v>17055</v>
      </c>
      <c r="E483" s="5" t="s">
        <v>17056</v>
      </c>
      <c r="F483" s="5" t="s">
        <v>15031</v>
      </c>
      <c r="G483" s="5"/>
      <c r="H483" s="5"/>
      <c r="I483" s="5"/>
      <c r="J483" s="5" t="s">
        <v>167</v>
      </c>
      <c r="K483" s="5" t="s">
        <v>17057</v>
      </c>
      <c r="L483" s="5">
        <v>3</v>
      </c>
      <c r="M483" s="5" t="s">
        <v>17058</v>
      </c>
      <c r="N483" s="5"/>
    </row>
    <row r="484" spans="1:14">
      <c r="A484" s="5">
        <v>482</v>
      </c>
      <c r="B484" s="5" t="s">
        <v>281</v>
      </c>
      <c r="C484" s="5">
        <f>VLOOKUP(B484,[3]Sheet2!A$1:B$100,2,FALSE)</f>
        <v>49</v>
      </c>
      <c r="D484" s="5" t="s">
        <v>17059</v>
      </c>
      <c r="E484" s="5" t="s">
        <v>17060</v>
      </c>
      <c r="F484" s="5" t="s">
        <v>17061</v>
      </c>
      <c r="G484" s="5"/>
      <c r="H484" s="5"/>
      <c r="I484" s="5"/>
      <c r="J484" s="5" t="s">
        <v>119</v>
      </c>
      <c r="K484" s="5" t="s">
        <v>17062</v>
      </c>
      <c r="L484" s="5">
        <v>5</v>
      </c>
      <c r="M484" s="5" t="s">
        <v>17060</v>
      </c>
      <c r="N484" s="5" t="s">
        <v>4501</v>
      </c>
    </row>
    <row r="485" spans="1:14">
      <c r="A485" s="5">
        <v>483</v>
      </c>
      <c r="B485" s="5" t="s">
        <v>281</v>
      </c>
      <c r="C485" s="5">
        <f>VLOOKUP(B485,[3]Sheet2!A$1:B$100,2,FALSE)</f>
        <v>49</v>
      </c>
      <c r="D485" s="5" t="s">
        <v>17063</v>
      </c>
      <c r="E485" s="5"/>
      <c r="F485" s="5" t="s">
        <v>17064</v>
      </c>
      <c r="G485" s="5" t="s">
        <v>10796</v>
      </c>
      <c r="H485" s="5">
        <v>2009</v>
      </c>
      <c r="I485" s="5" t="s">
        <v>1232</v>
      </c>
      <c r="J485" s="5" t="s">
        <v>22</v>
      </c>
      <c r="K485" s="5"/>
      <c r="L485" s="5">
        <v>87</v>
      </c>
      <c r="M485" s="5" t="s">
        <v>17065</v>
      </c>
      <c r="N485" s="5" t="s">
        <v>34</v>
      </c>
    </row>
    <row r="486" spans="1:14">
      <c r="A486" s="5">
        <v>484</v>
      </c>
      <c r="B486" s="5" t="s">
        <v>281</v>
      </c>
      <c r="C486" s="5">
        <f>VLOOKUP(B486,[3]Sheet2!A$1:B$100,2,FALSE)</f>
        <v>49</v>
      </c>
      <c r="D486" s="5" t="s">
        <v>17066</v>
      </c>
      <c r="E486" s="5" t="s">
        <v>17067</v>
      </c>
      <c r="F486" s="5" t="s">
        <v>17068</v>
      </c>
      <c r="G486" s="5" t="s">
        <v>13027</v>
      </c>
      <c r="H486" s="5">
        <v>1996</v>
      </c>
      <c r="I486" s="5" t="s">
        <v>535</v>
      </c>
      <c r="J486" s="5" t="s">
        <v>22</v>
      </c>
      <c r="K486" s="5" t="s">
        <v>17069</v>
      </c>
      <c r="L486" s="5">
        <v>117</v>
      </c>
      <c r="M486" s="5" t="s">
        <v>17070</v>
      </c>
      <c r="N486" s="5"/>
    </row>
    <row r="487" spans="1:14">
      <c r="A487" s="5">
        <v>485</v>
      </c>
      <c r="B487" s="5" t="s">
        <v>281</v>
      </c>
      <c r="C487" s="5">
        <f>VLOOKUP(B487,[3]Sheet2!A$1:B$100,2,FALSE)</f>
        <v>49</v>
      </c>
      <c r="D487" s="5" t="s">
        <v>17071</v>
      </c>
      <c r="E487" s="5"/>
      <c r="F487" s="5" t="s">
        <v>17072</v>
      </c>
      <c r="G487" s="5"/>
      <c r="H487" s="5"/>
      <c r="I487" s="5" t="s">
        <v>8013</v>
      </c>
      <c r="J487" s="5" t="s">
        <v>167</v>
      </c>
      <c r="K487" s="5"/>
      <c r="L487" s="5">
        <v>5</v>
      </c>
      <c r="M487" s="5" t="s">
        <v>17073</v>
      </c>
      <c r="N487" s="5" t="s">
        <v>34</v>
      </c>
    </row>
    <row r="488" spans="1:14">
      <c r="A488" s="5">
        <v>486</v>
      </c>
      <c r="B488" s="5" t="s">
        <v>281</v>
      </c>
      <c r="C488" s="5">
        <f>VLOOKUP(B488,[3]Sheet2!A$1:B$100,2,FALSE)</f>
        <v>49</v>
      </c>
      <c r="D488" s="5" t="s">
        <v>17074</v>
      </c>
      <c r="E488" s="5" t="s">
        <v>17075</v>
      </c>
      <c r="F488" s="5" t="s">
        <v>17076</v>
      </c>
      <c r="G488" s="5" t="s">
        <v>218</v>
      </c>
      <c r="H488" s="5">
        <v>2005</v>
      </c>
      <c r="I488" s="5"/>
      <c r="J488" s="5" t="s">
        <v>22</v>
      </c>
      <c r="K488" s="5" t="s">
        <v>17077</v>
      </c>
      <c r="L488" s="5">
        <v>192</v>
      </c>
      <c r="M488" s="5" t="s">
        <v>17078</v>
      </c>
      <c r="N488" s="5"/>
    </row>
    <row r="489" spans="1:14">
      <c r="A489" s="5">
        <v>487</v>
      </c>
      <c r="B489" s="5" t="s">
        <v>281</v>
      </c>
      <c r="C489" s="5">
        <f>VLOOKUP(B489,[3]Sheet2!A$1:B$100,2,FALSE)</f>
        <v>49</v>
      </c>
      <c r="D489" s="5" t="s">
        <v>17079</v>
      </c>
      <c r="E489" s="5" t="s">
        <v>17080</v>
      </c>
      <c r="F489" s="5" t="s">
        <v>17081</v>
      </c>
      <c r="G489" s="5" t="s">
        <v>10909</v>
      </c>
      <c r="H489" s="5">
        <v>2012</v>
      </c>
      <c r="I489" s="5" t="s">
        <v>535</v>
      </c>
      <c r="J489" s="5" t="s">
        <v>22</v>
      </c>
      <c r="K489" s="5" t="s">
        <v>17082</v>
      </c>
      <c r="L489" s="5">
        <v>4</v>
      </c>
      <c r="M489" s="5" t="s">
        <v>17083</v>
      </c>
      <c r="N489" s="5"/>
    </row>
    <row r="490" spans="1:14">
      <c r="A490" s="5">
        <v>488</v>
      </c>
      <c r="B490" s="5" t="s">
        <v>281</v>
      </c>
      <c r="C490" s="5">
        <f>VLOOKUP(B490,[3]Sheet2!A$1:B$100,2,FALSE)</f>
        <v>49</v>
      </c>
      <c r="D490" s="5" t="s">
        <v>17084</v>
      </c>
      <c r="E490" s="5" t="s">
        <v>17085</v>
      </c>
      <c r="F490" s="5" t="s">
        <v>17086</v>
      </c>
      <c r="G490" s="5" t="s">
        <v>340</v>
      </c>
      <c r="H490" s="5">
        <v>2012</v>
      </c>
      <c r="I490" s="5" t="s">
        <v>97</v>
      </c>
      <c r="J490" s="5" t="s">
        <v>22</v>
      </c>
      <c r="K490" s="5" t="s">
        <v>17087</v>
      </c>
      <c r="L490" s="5">
        <v>4</v>
      </c>
      <c r="M490" s="5" t="s">
        <v>17085</v>
      </c>
      <c r="N490" s="5" t="s">
        <v>1717</v>
      </c>
    </row>
    <row r="491" spans="1:14">
      <c r="A491" s="5">
        <v>489</v>
      </c>
      <c r="B491" s="5" t="s">
        <v>281</v>
      </c>
      <c r="C491" s="5">
        <f>VLOOKUP(B491,[3]Sheet2!A$1:B$100,2,FALSE)</f>
        <v>49</v>
      </c>
      <c r="D491" s="5" t="s">
        <v>17088</v>
      </c>
      <c r="E491" s="5" t="s">
        <v>17089</v>
      </c>
      <c r="F491" s="5" t="s">
        <v>17090</v>
      </c>
      <c r="G491" s="5" t="s">
        <v>14895</v>
      </c>
      <c r="H491" s="5">
        <v>2012</v>
      </c>
      <c r="I491" s="5" t="s">
        <v>12402</v>
      </c>
      <c r="J491" s="5" t="s">
        <v>22</v>
      </c>
      <c r="K491" s="5" t="s">
        <v>17091</v>
      </c>
      <c r="L491" s="5">
        <v>9</v>
      </c>
      <c r="M491" s="5" t="s">
        <v>17092</v>
      </c>
      <c r="N491" s="5"/>
    </row>
    <row r="492" spans="1:14">
      <c r="A492" s="5">
        <v>490</v>
      </c>
      <c r="B492" s="5" t="s">
        <v>281</v>
      </c>
      <c r="C492" s="5">
        <f>VLOOKUP(B492,[3]Sheet2!A$1:B$100,2,FALSE)</f>
        <v>49</v>
      </c>
      <c r="D492" s="5" t="s">
        <v>17093</v>
      </c>
      <c r="E492" s="5" t="s">
        <v>17094</v>
      </c>
      <c r="F492" s="5" t="s">
        <v>17095</v>
      </c>
      <c r="G492" s="5" t="s">
        <v>17096</v>
      </c>
      <c r="H492" s="5">
        <v>2010</v>
      </c>
      <c r="I492" s="5" t="s">
        <v>97</v>
      </c>
      <c r="J492" s="5" t="s">
        <v>22</v>
      </c>
      <c r="K492" s="5" t="s">
        <v>17097</v>
      </c>
      <c r="L492" s="5">
        <v>113</v>
      </c>
      <c r="M492" s="5" t="s">
        <v>17094</v>
      </c>
      <c r="N492" s="5" t="s">
        <v>1717</v>
      </c>
    </row>
    <row r="493" spans="1:14">
      <c r="A493" s="5">
        <v>491</v>
      </c>
      <c r="B493" s="5" t="s">
        <v>35</v>
      </c>
      <c r="C493" s="5">
        <f>VLOOKUP(B493,[3]Sheet2!A$1:B$100,2,FALSE)</f>
        <v>50</v>
      </c>
      <c r="D493" s="5" t="s">
        <v>17098</v>
      </c>
      <c r="E493" s="5"/>
      <c r="F493" s="5" t="s">
        <v>15098</v>
      </c>
      <c r="G493" s="5" t="s">
        <v>17099</v>
      </c>
      <c r="H493" s="5"/>
      <c r="I493" s="5"/>
      <c r="J493" s="5" t="s">
        <v>4644</v>
      </c>
      <c r="K493" s="5"/>
      <c r="L493" s="5">
        <v>59</v>
      </c>
      <c r="M493" s="5"/>
      <c r="N493" s="5" t="s">
        <v>34</v>
      </c>
    </row>
    <row r="494" spans="1:14">
      <c r="A494" s="5">
        <v>492</v>
      </c>
      <c r="B494" s="5" t="s">
        <v>35</v>
      </c>
      <c r="C494" s="5">
        <f>VLOOKUP(B494,[3]Sheet2!A$1:B$100,2,FALSE)</f>
        <v>50</v>
      </c>
      <c r="D494" s="5" t="s">
        <v>17100</v>
      </c>
      <c r="E494" s="5" t="s">
        <v>17101</v>
      </c>
      <c r="F494" s="5" t="s">
        <v>17102</v>
      </c>
      <c r="G494" s="5"/>
      <c r="H494" s="5"/>
      <c r="I494" s="5"/>
      <c r="J494" s="5" t="s">
        <v>119</v>
      </c>
      <c r="K494" s="5" t="s">
        <v>17103</v>
      </c>
      <c r="L494" s="5">
        <v>14</v>
      </c>
      <c r="M494" s="5" t="s">
        <v>17104</v>
      </c>
      <c r="N494" s="5" t="s">
        <v>4501</v>
      </c>
    </row>
    <row r="495" spans="1:14">
      <c r="A495" s="5">
        <v>493</v>
      </c>
      <c r="B495" s="5" t="s">
        <v>35</v>
      </c>
      <c r="C495" s="5">
        <f>VLOOKUP(B495,[3]Sheet2!A$1:B$100,2,FALSE)</f>
        <v>50</v>
      </c>
      <c r="D495" s="5" t="s">
        <v>17105</v>
      </c>
      <c r="E495" s="5" t="s">
        <v>17106</v>
      </c>
      <c r="F495" s="5" t="s">
        <v>17107</v>
      </c>
      <c r="G495" s="5"/>
      <c r="H495" s="5"/>
      <c r="I495" s="5"/>
      <c r="J495" s="5" t="s">
        <v>167</v>
      </c>
      <c r="K495" s="5" t="s">
        <v>17108</v>
      </c>
      <c r="L495" s="5">
        <v>39</v>
      </c>
      <c r="M495" s="5" t="s">
        <v>17109</v>
      </c>
      <c r="N495" s="5"/>
    </row>
    <row r="496" spans="1:14">
      <c r="A496" s="5">
        <v>494</v>
      </c>
      <c r="B496" s="5" t="s">
        <v>35</v>
      </c>
      <c r="C496" s="5">
        <f>VLOOKUP(B496,[3]Sheet2!A$1:B$100,2,FALSE)</f>
        <v>50</v>
      </c>
      <c r="D496" s="5" t="s">
        <v>17110</v>
      </c>
      <c r="E496" s="5" t="s">
        <v>17111</v>
      </c>
      <c r="F496" s="5" t="s">
        <v>17112</v>
      </c>
      <c r="G496" s="5" t="s">
        <v>17113</v>
      </c>
      <c r="H496" s="5">
        <v>2007</v>
      </c>
      <c r="I496" s="5" t="s">
        <v>2508</v>
      </c>
      <c r="J496" s="5" t="s">
        <v>119</v>
      </c>
      <c r="K496" s="5" t="s">
        <v>17114</v>
      </c>
      <c r="L496" s="5">
        <v>4</v>
      </c>
      <c r="M496" s="5"/>
      <c r="N496" s="5"/>
    </row>
    <row r="497" spans="1:14">
      <c r="A497" s="5">
        <v>495</v>
      </c>
      <c r="B497" s="5" t="s">
        <v>35</v>
      </c>
      <c r="C497" s="5">
        <f>VLOOKUP(B497,[3]Sheet2!A$1:B$100,2,FALSE)</f>
        <v>50</v>
      </c>
      <c r="D497" s="5" t="s">
        <v>17115</v>
      </c>
      <c r="E497" s="5" t="s">
        <v>17116</v>
      </c>
      <c r="F497" s="5" t="s">
        <v>17117</v>
      </c>
      <c r="G497" s="5"/>
      <c r="H497" s="5"/>
      <c r="I497" s="5"/>
      <c r="J497" s="5" t="s">
        <v>119</v>
      </c>
      <c r="K497" s="5" t="s">
        <v>17118</v>
      </c>
      <c r="L497" s="5">
        <v>231</v>
      </c>
      <c r="M497" s="5"/>
      <c r="N497" s="5" t="s">
        <v>4501</v>
      </c>
    </row>
    <row r="498" spans="1:14">
      <c r="A498" s="5">
        <v>496</v>
      </c>
      <c r="B498" s="5" t="s">
        <v>35</v>
      </c>
      <c r="C498" s="5">
        <f>VLOOKUP(B498,[3]Sheet2!A$1:B$100,2,FALSE)</f>
        <v>50</v>
      </c>
      <c r="D498" s="5" t="s">
        <v>17119</v>
      </c>
      <c r="E498" s="5" t="s">
        <v>17120</v>
      </c>
      <c r="F498" s="5" t="s">
        <v>17121</v>
      </c>
      <c r="G498" s="5"/>
      <c r="H498" s="5"/>
      <c r="I498" s="5"/>
      <c r="J498" s="5" t="s">
        <v>167</v>
      </c>
      <c r="K498" s="5" t="s">
        <v>17122</v>
      </c>
      <c r="L498" s="5">
        <v>103</v>
      </c>
      <c r="M498" s="5" t="s">
        <v>17123</v>
      </c>
      <c r="N498" s="5" t="s">
        <v>4501</v>
      </c>
    </row>
    <row r="499" spans="1:14">
      <c r="A499" s="5">
        <v>497</v>
      </c>
      <c r="B499" s="5" t="s">
        <v>35</v>
      </c>
      <c r="C499" s="5">
        <f>VLOOKUP(B499,[3]Sheet2!A$1:B$100,2,FALSE)</f>
        <v>50</v>
      </c>
      <c r="D499" s="5" t="s">
        <v>17124</v>
      </c>
      <c r="E499" s="5"/>
      <c r="F499" s="5" t="s">
        <v>17125</v>
      </c>
      <c r="G499" s="5" t="s">
        <v>17126</v>
      </c>
      <c r="H499" s="5"/>
      <c r="I499" s="5"/>
      <c r="J499" s="5" t="s">
        <v>102</v>
      </c>
      <c r="K499" s="5"/>
      <c r="L499" s="5">
        <v>4</v>
      </c>
      <c r="M499" s="5"/>
      <c r="N499" s="5" t="s">
        <v>34</v>
      </c>
    </row>
    <row r="500" spans="1:14">
      <c r="A500" s="5">
        <v>498</v>
      </c>
      <c r="B500" s="5" t="s">
        <v>35</v>
      </c>
      <c r="C500" s="5">
        <f>VLOOKUP(B500,[3]Sheet2!A$1:B$100,2,FALSE)</f>
        <v>50</v>
      </c>
      <c r="D500" s="5" t="s">
        <v>17127</v>
      </c>
      <c r="E500" s="5"/>
      <c r="F500" s="5" t="s">
        <v>17128</v>
      </c>
      <c r="G500" s="5"/>
      <c r="H500" s="5"/>
      <c r="I500" s="5">
        <v>2008</v>
      </c>
      <c r="J500" s="5" t="s">
        <v>167</v>
      </c>
      <c r="K500" s="5"/>
      <c r="L500" s="5">
        <v>4</v>
      </c>
      <c r="M500" s="5"/>
      <c r="N500" s="5" t="s">
        <v>34</v>
      </c>
    </row>
    <row r="501" spans="1:14">
      <c r="A501" s="5">
        <v>499</v>
      </c>
      <c r="B501" s="5" t="s">
        <v>35</v>
      </c>
      <c r="C501" s="5">
        <f>VLOOKUP(B501,[3]Sheet2!A$1:B$100,2,FALSE)</f>
        <v>50</v>
      </c>
      <c r="D501" s="5" t="s">
        <v>17129</v>
      </c>
      <c r="E501" s="5" t="s">
        <v>17130</v>
      </c>
      <c r="F501" s="5" t="s">
        <v>17131</v>
      </c>
      <c r="G501" s="5" t="s">
        <v>17132</v>
      </c>
      <c r="H501" s="5">
        <v>2009</v>
      </c>
      <c r="I501" s="5" t="s">
        <v>863</v>
      </c>
      <c r="J501" s="5" t="s">
        <v>22</v>
      </c>
      <c r="K501" s="5" t="s">
        <v>17133</v>
      </c>
      <c r="L501" s="5">
        <v>4</v>
      </c>
      <c r="M501" s="5" t="s">
        <v>17134</v>
      </c>
      <c r="N501" s="5"/>
    </row>
    <row r="502" spans="1:14">
      <c r="A502" s="5">
        <v>500</v>
      </c>
      <c r="B502" s="5" t="s">
        <v>35</v>
      </c>
      <c r="C502" s="5">
        <f>VLOOKUP(B502,[3]Sheet2!A$1:B$100,2,FALSE)</f>
        <v>50</v>
      </c>
      <c r="D502" s="5" t="s">
        <v>17135</v>
      </c>
      <c r="E502" s="5" t="s">
        <v>17136</v>
      </c>
      <c r="F502" s="5" t="s">
        <v>17137</v>
      </c>
      <c r="G502" s="5" t="s">
        <v>17138</v>
      </c>
      <c r="H502" s="5">
        <v>2005</v>
      </c>
      <c r="I502" s="5"/>
      <c r="J502" s="5" t="s">
        <v>22</v>
      </c>
      <c r="K502" s="5" t="s">
        <v>17139</v>
      </c>
      <c r="L502" s="5">
        <v>10</v>
      </c>
      <c r="M502" s="5" t="s">
        <v>17140</v>
      </c>
      <c r="N502" s="5"/>
    </row>
    <row r="503" spans="1:14">
      <c r="A503" s="5">
        <v>501</v>
      </c>
      <c r="B503" s="5" t="s">
        <v>891</v>
      </c>
      <c r="C503" s="5">
        <f>VLOOKUP(B503,[3]Sheet2!A$1:B$100,2,FALSE)</f>
        <v>51</v>
      </c>
      <c r="D503" s="5" t="s">
        <v>17141</v>
      </c>
      <c r="E503" s="5"/>
      <c r="F503" s="5" t="s">
        <v>17142</v>
      </c>
      <c r="G503" s="5" t="s">
        <v>17143</v>
      </c>
      <c r="H503" s="5"/>
      <c r="I503" s="5"/>
      <c r="J503" s="5" t="s">
        <v>167</v>
      </c>
      <c r="K503" s="5"/>
      <c r="L503" s="5">
        <v>4</v>
      </c>
      <c r="M503" s="5"/>
      <c r="N503" s="5" t="s">
        <v>34</v>
      </c>
    </row>
    <row r="504" spans="1:14">
      <c r="A504" s="5">
        <v>502</v>
      </c>
      <c r="B504" s="5" t="s">
        <v>891</v>
      </c>
      <c r="C504" s="5">
        <f>VLOOKUP(B504,[3]Sheet2!A$1:B$100,2,FALSE)</f>
        <v>51</v>
      </c>
      <c r="D504" s="5" t="s">
        <v>17144</v>
      </c>
      <c r="E504" s="5" t="s">
        <v>17145</v>
      </c>
      <c r="F504" s="5" t="s">
        <v>17146</v>
      </c>
      <c r="G504" s="5" t="s">
        <v>1649</v>
      </c>
      <c r="H504" s="5">
        <v>2011</v>
      </c>
      <c r="I504" s="5" t="s">
        <v>863</v>
      </c>
      <c r="J504" s="5" t="s">
        <v>22</v>
      </c>
      <c r="K504" s="5" t="s">
        <v>17147</v>
      </c>
      <c r="L504" s="5">
        <v>82</v>
      </c>
      <c r="M504" s="5" t="s">
        <v>17148</v>
      </c>
      <c r="N504" s="5"/>
    </row>
    <row r="505" spans="1:14">
      <c r="A505" s="5">
        <v>503</v>
      </c>
      <c r="B505" s="5" t="s">
        <v>891</v>
      </c>
      <c r="C505" s="5">
        <f>VLOOKUP(B505,[3]Sheet2!A$1:B$100,2,FALSE)</f>
        <v>51</v>
      </c>
      <c r="D505" s="5" t="s">
        <v>17149</v>
      </c>
      <c r="E505" s="5" t="s">
        <v>17150</v>
      </c>
      <c r="F505" s="5" t="s">
        <v>17151</v>
      </c>
      <c r="G505" s="5"/>
      <c r="H505" s="5"/>
      <c r="I505" s="5" t="s">
        <v>8013</v>
      </c>
      <c r="J505" s="5" t="s">
        <v>167</v>
      </c>
      <c r="K505" s="5" t="s">
        <v>17152</v>
      </c>
      <c r="L505" s="5">
        <v>4</v>
      </c>
      <c r="M505" s="5"/>
      <c r="N505" s="5"/>
    </row>
    <row r="506" spans="1:14">
      <c r="A506" s="5">
        <v>504</v>
      </c>
      <c r="B506" s="5" t="s">
        <v>891</v>
      </c>
      <c r="C506" s="5">
        <f>VLOOKUP(B506,[3]Sheet2!A$1:B$100,2,FALSE)</f>
        <v>51</v>
      </c>
      <c r="D506" s="5" t="s">
        <v>17153</v>
      </c>
      <c r="E506" s="5" t="s">
        <v>17154</v>
      </c>
      <c r="F506" s="5" t="s">
        <v>17155</v>
      </c>
      <c r="G506" s="5" t="s">
        <v>1438</v>
      </c>
      <c r="H506" s="5">
        <v>1998</v>
      </c>
      <c r="I506" s="5" t="s">
        <v>1388</v>
      </c>
      <c r="J506" s="5" t="s">
        <v>22</v>
      </c>
      <c r="K506" s="5" t="s">
        <v>17156</v>
      </c>
      <c r="L506" s="5">
        <v>441</v>
      </c>
      <c r="M506" s="5" t="s">
        <v>17157</v>
      </c>
      <c r="N506" s="5"/>
    </row>
    <row r="507" spans="1:14">
      <c r="A507" s="5">
        <v>505</v>
      </c>
      <c r="B507" s="5" t="s">
        <v>891</v>
      </c>
      <c r="C507" s="5">
        <f>VLOOKUP(B507,[3]Sheet2!A$1:B$100,2,FALSE)</f>
        <v>51</v>
      </c>
      <c r="D507" s="5" t="s">
        <v>17158</v>
      </c>
      <c r="E507" s="5" t="s">
        <v>17159</v>
      </c>
      <c r="F507" s="5" t="s">
        <v>17160</v>
      </c>
      <c r="G507" s="5" t="s">
        <v>17161</v>
      </c>
      <c r="H507" s="5">
        <v>2010</v>
      </c>
      <c r="I507" s="5"/>
      <c r="J507" s="5" t="s">
        <v>167</v>
      </c>
      <c r="K507" s="5" t="s">
        <v>17162</v>
      </c>
      <c r="L507" s="5">
        <v>3</v>
      </c>
      <c r="M507" s="5"/>
      <c r="N507" s="5"/>
    </row>
    <row r="508" spans="1:14">
      <c r="A508" s="5">
        <v>506</v>
      </c>
      <c r="B508" s="5" t="s">
        <v>891</v>
      </c>
      <c r="C508" s="5">
        <f>VLOOKUP(B508,[3]Sheet2!A$1:B$100,2,FALSE)</f>
        <v>51</v>
      </c>
      <c r="D508" s="5" t="s">
        <v>17163</v>
      </c>
      <c r="E508" s="5"/>
      <c r="F508" s="5" t="s">
        <v>17164</v>
      </c>
      <c r="G508" s="5" t="s">
        <v>17165</v>
      </c>
      <c r="H508" s="5"/>
      <c r="I508" s="5"/>
      <c r="J508" s="5" t="s">
        <v>167</v>
      </c>
      <c r="K508" s="5"/>
      <c r="L508" s="5">
        <v>5</v>
      </c>
      <c r="M508" s="5"/>
      <c r="N508" s="5" t="s">
        <v>34</v>
      </c>
    </row>
    <row r="509" spans="1:14">
      <c r="A509" s="5">
        <v>507</v>
      </c>
      <c r="B509" s="5" t="s">
        <v>891</v>
      </c>
      <c r="C509" s="5">
        <f>VLOOKUP(B509,[3]Sheet2!A$1:B$100,2,FALSE)</f>
        <v>51</v>
      </c>
      <c r="D509" s="5" t="s">
        <v>17166</v>
      </c>
      <c r="E509" s="5" t="s">
        <v>17167</v>
      </c>
      <c r="F509" s="5" t="s">
        <v>17168</v>
      </c>
      <c r="G509" s="5" t="s">
        <v>17169</v>
      </c>
      <c r="H509" s="5">
        <v>2011</v>
      </c>
      <c r="I509" s="5" t="s">
        <v>97</v>
      </c>
      <c r="J509" s="5" t="s">
        <v>22</v>
      </c>
      <c r="K509" s="5" t="s">
        <v>17170</v>
      </c>
      <c r="L509" s="5">
        <v>39</v>
      </c>
      <c r="M509" s="5" t="s">
        <v>17167</v>
      </c>
      <c r="N509" s="5" t="s">
        <v>1717</v>
      </c>
    </row>
    <row r="510" spans="1:14">
      <c r="A510" s="5">
        <v>508</v>
      </c>
      <c r="B510" s="5" t="s">
        <v>891</v>
      </c>
      <c r="C510" s="5">
        <f>VLOOKUP(B510,[3]Sheet2!A$1:B$100,2,FALSE)</f>
        <v>51</v>
      </c>
      <c r="D510" s="5" t="s">
        <v>17171</v>
      </c>
      <c r="E510" s="5" t="s">
        <v>17172</v>
      </c>
      <c r="F510" s="5" t="s">
        <v>17173</v>
      </c>
      <c r="G510" s="5" t="s">
        <v>3656</v>
      </c>
      <c r="H510" s="5">
        <v>2011</v>
      </c>
      <c r="I510" s="5" t="s">
        <v>3657</v>
      </c>
      <c r="J510" s="5" t="s">
        <v>22</v>
      </c>
      <c r="K510" s="5" t="s">
        <v>17174</v>
      </c>
      <c r="L510" s="5">
        <v>275</v>
      </c>
      <c r="M510" s="5" t="s">
        <v>17172</v>
      </c>
      <c r="N510" s="5" t="s">
        <v>1717</v>
      </c>
    </row>
    <row r="511" spans="1:14">
      <c r="A511" s="5">
        <v>509</v>
      </c>
      <c r="B511" s="5" t="s">
        <v>891</v>
      </c>
      <c r="C511" s="5">
        <f>VLOOKUP(B511,[3]Sheet2!A$1:B$100,2,FALSE)</f>
        <v>51</v>
      </c>
      <c r="D511" s="5" t="s">
        <v>17175</v>
      </c>
      <c r="E511" s="5" t="s">
        <v>17176</v>
      </c>
      <c r="F511" s="5" t="s">
        <v>17177</v>
      </c>
      <c r="G511" s="5" t="s">
        <v>1771</v>
      </c>
      <c r="H511" s="5">
        <v>2000</v>
      </c>
      <c r="I511" s="5" t="s">
        <v>97</v>
      </c>
      <c r="J511" s="5" t="s">
        <v>22</v>
      </c>
      <c r="K511" s="5" t="s">
        <v>17178</v>
      </c>
      <c r="L511" s="5">
        <v>436</v>
      </c>
      <c r="M511" s="5" t="s">
        <v>17176</v>
      </c>
      <c r="N511" s="5" t="s">
        <v>1717</v>
      </c>
    </row>
    <row r="512" spans="1:14">
      <c r="A512" s="5">
        <v>510</v>
      </c>
      <c r="B512" s="5" t="s">
        <v>891</v>
      </c>
      <c r="C512" s="5">
        <f>VLOOKUP(B512,[3]Sheet2!A$1:B$100,2,FALSE)</f>
        <v>51</v>
      </c>
      <c r="D512" s="5" t="s">
        <v>17179</v>
      </c>
      <c r="E512" s="5"/>
      <c r="F512" s="5" t="s">
        <v>17180</v>
      </c>
      <c r="G512" s="5" t="s">
        <v>17181</v>
      </c>
      <c r="H512" s="5"/>
      <c r="I512" s="5"/>
      <c r="J512" s="5" t="s">
        <v>167</v>
      </c>
      <c r="K512" s="5"/>
      <c r="L512" s="5">
        <v>4</v>
      </c>
      <c r="M512" s="5"/>
      <c r="N512" s="5" t="s">
        <v>34</v>
      </c>
    </row>
    <row r="513" spans="1:14">
      <c r="A513" s="5">
        <v>511</v>
      </c>
      <c r="B513" s="5" t="s">
        <v>124</v>
      </c>
      <c r="C513" s="5">
        <f>VLOOKUP(B513,[3]Sheet2!A$1:B$100,2,FALSE)</f>
        <v>52</v>
      </c>
      <c r="D513" s="5" t="s">
        <v>17182</v>
      </c>
      <c r="E513" s="5"/>
      <c r="F513" s="5" t="s">
        <v>17183</v>
      </c>
      <c r="G513" s="5" t="s">
        <v>17184</v>
      </c>
      <c r="H513" s="5"/>
      <c r="I513" s="5"/>
      <c r="J513" s="5" t="s">
        <v>167</v>
      </c>
      <c r="K513" s="5"/>
      <c r="L513" s="5">
        <v>4</v>
      </c>
      <c r="M513" s="5"/>
      <c r="N513" s="5" t="s">
        <v>34</v>
      </c>
    </row>
    <row r="514" spans="1:14">
      <c r="A514" s="5">
        <v>512</v>
      </c>
      <c r="B514" s="5" t="s">
        <v>124</v>
      </c>
      <c r="C514" s="5">
        <f>VLOOKUP(B514,[3]Sheet2!A$1:B$100,2,FALSE)</f>
        <v>52</v>
      </c>
      <c r="D514" s="5" t="s">
        <v>17185</v>
      </c>
      <c r="E514" s="5"/>
      <c r="F514" s="5" t="s">
        <v>17186</v>
      </c>
      <c r="G514" s="5" t="s">
        <v>17187</v>
      </c>
      <c r="H514" s="5"/>
      <c r="I514" s="5"/>
      <c r="J514" s="5" t="s">
        <v>102</v>
      </c>
      <c r="K514" s="5"/>
      <c r="L514" s="5">
        <v>4</v>
      </c>
      <c r="M514" s="5"/>
      <c r="N514" s="5" t="s">
        <v>34</v>
      </c>
    </row>
    <row r="515" spans="1:14">
      <c r="A515" s="5">
        <v>513</v>
      </c>
      <c r="B515" s="5" t="s">
        <v>124</v>
      </c>
      <c r="C515" s="5">
        <f>VLOOKUP(B515,[3]Sheet2!A$1:B$100,2,FALSE)</f>
        <v>52</v>
      </c>
      <c r="D515" s="5" t="s">
        <v>17188</v>
      </c>
      <c r="E515" s="5"/>
      <c r="F515" s="5" t="s">
        <v>17189</v>
      </c>
      <c r="G515" s="5" t="s">
        <v>17190</v>
      </c>
      <c r="H515" s="5"/>
      <c r="I515" s="5"/>
      <c r="J515" s="5" t="s">
        <v>167</v>
      </c>
      <c r="K515" s="5"/>
      <c r="L515" s="5">
        <v>4</v>
      </c>
      <c r="M515" s="5"/>
      <c r="N515" s="5" t="s">
        <v>34</v>
      </c>
    </row>
    <row r="516" spans="1:14">
      <c r="A516" s="5">
        <v>514</v>
      </c>
      <c r="B516" s="5" t="s">
        <v>124</v>
      </c>
      <c r="C516" s="5">
        <f>VLOOKUP(B516,[3]Sheet2!A$1:B$100,2,FALSE)</f>
        <v>52</v>
      </c>
      <c r="D516" s="5" t="s">
        <v>17191</v>
      </c>
      <c r="E516" s="5" t="s">
        <v>17192</v>
      </c>
      <c r="F516" s="5" t="s">
        <v>17193</v>
      </c>
      <c r="G516" s="5" t="s">
        <v>17194</v>
      </c>
      <c r="H516" s="5">
        <v>1998</v>
      </c>
      <c r="I516" s="5" t="s">
        <v>97</v>
      </c>
      <c r="J516" s="5" t="s">
        <v>22</v>
      </c>
      <c r="K516" s="5" t="s">
        <v>17195</v>
      </c>
      <c r="L516" s="5">
        <v>90</v>
      </c>
      <c r="M516" s="5" t="s">
        <v>17192</v>
      </c>
      <c r="N516" s="5" t="s">
        <v>1717</v>
      </c>
    </row>
    <row r="517" spans="1:14">
      <c r="A517" s="5">
        <v>515</v>
      </c>
      <c r="B517" s="5" t="s">
        <v>124</v>
      </c>
      <c r="C517" s="5">
        <f>VLOOKUP(B517,[3]Sheet2!A$1:B$100,2,FALSE)</f>
        <v>52</v>
      </c>
      <c r="D517" s="5" t="s">
        <v>17196</v>
      </c>
      <c r="E517" s="5" t="s">
        <v>17197</v>
      </c>
      <c r="F517" s="5" t="s">
        <v>17198</v>
      </c>
      <c r="G517" s="5" t="s">
        <v>17199</v>
      </c>
      <c r="H517" s="5">
        <v>2007</v>
      </c>
      <c r="I517" s="5"/>
      <c r="J517" s="5" t="s">
        <v>22</v>
      </c>
      <c r="K517" s="5" t="s">
        <v>17200</v>
      </c>
      <c r="L517" s="5">
        <v>7</v>
      </c>
      <c r="M517" s="5" t="s">
        <v>17197</v>
      </c>
      <c r="N517" s="5" t="s">
        <v>24</v>
      </c>
    </row>
    <row r="518" spans="1:14">
      <c r="A518" s="5">
        <v>516</v>
      </c>
      <c r="B518" s="5" t="s">
        <v>124</v>
      </c>
      <c r="C518" s="5">
        <f>VLOOKUP(B518,[3]Sheet2!A$1:B$100,2,FALSE)</f>
        <v>52</v>
      </c>
      <c r="D518" s="5" t="s">
        <v>17201</v>
      </c>
      <c r="E518" s="5"/>
      <c r="F518" s="5" t="s">
        <v>17202</v>
      </c>
      <c r="G518" s="5" t="s">
        <v>17203</v>
      </c>
      <c r="H518" s="5"/>
      <c r="I518" s="5"/>
      <c r="J518" s="5" t="s">
        <v>167</v>
      </c>
      <c r="K518" s="5"/>
      <c r="L518" s="5">
        <v>4</v>
      </c>
      <c r="M518" s="5"/>
      <c r="N518" s="5" t="s">
        <v>34</v>
      </c>
    </row>
    <row r="519" spans="1:14">
      <c r="A519" s="5">
        <v>517</v>
      </c>
      <c r="B519" s="5" t="s">
        <v>124</v>
      </c>
      <c r="C519" s="5">
        <f>VLOOKUP(B519,[3]Sheet2!A$1:B$100,2,FALSE)</f>
        <v>52</v>
      </c>
      <c r="D519" s="5" t="s">
        <v>17204</v>
      </c>
      <c r="E519" s="5"/>
      <c r="F519" s="5" t="s">
        <v>17205</v>
      </c>
      <c r="G519" s="5" t="s">
        <v>10070</v>
      </c>
      <c r="H519" s="5"/>
      <c r="I519" s="5"/>
      <c r="J519" s="5" t="s">
        <v>22</v>
      </c>
      <c r="K519" s="5"/>
      <c r="L519" s="5">
        <v>5</v>
      </c>
      <c r="M519" s="5"/>
      <c r="N519" s="5" t="s">
        <v>34</v>
      </c>
    </row>
    <row r="520" spans="1:14">
      <c r="A520" s="5">
        <v>518</v>
      </c>
      <c r="B520" s="5" t="s">
        <v>124</v>
      </c>
      <c r="C520" s="5">
        <f>VLOOKUP(B520,[3]Sheet2!A$1:B$100,2,FALSE)</f>
        <v>52</v>
      </c>
      <c r="D520" s="5" t="s">
        <v>17206</v>
      </c>
      <c r="E520" s="5" t="s">
        <v>17207</v>
      </c>
      <c r="F520" s="5" t="s">
        <v>17208</v>
      </c>
      <c r="G520" s="5" t="s">
        <v>17209</v>
      </c>
      <c r="H520" s="5">
        <v>2012</v>
      </c>
      <c r="I520" s="5" t="s">
        <v>12402</v>
      </c>
      <c r="J520" s="5" t="s">
        <v>22</v>
      </c>
      <c r="K520" s="5" t="s">
        <v>17210</v>
      </c>
      <c r="L520" s="5">
        <v>42</v>
      </c>
      <c r="M520" s="5" t="s">
        <v>17211</v>
      </c>
      <c r="N520" s="5"/>
    </row>
    <row r="521" spans="1:14">
      <c r="A521" s="5">
        <v>519</v>
      </c>
      <c r="B521" s="5" t="s">
        <v>124</v>
      </c>
      <c r="C521" s="5">
        <f>VLOOKUP(B521,[3]Sheet2!A$1:B$100,2,FALSE)</f>
        <v>52</v>
      </c>
      <c r="D521" s="5" t="s">
        <v>17212</v>
      </c>
      <c r="E521" s="5" t="s">
        <v>17213</v>
      </c>
      <c r="F521" s="5" t="s">
        <v>17214</v>
      </c>
      <c r="G521" s="5" t="s">
        <v>17215</v>
      </c>
      <c r="H521" s="5">
        <v>2005</v>
      </c>
      <c r="I521" s="5" t="s">
        <v>7647</v>
      </c>
      <c r="J521" s="5" t="s">
        <v>22</v>
      </c>
      <c r="K521" s="5" t="s">
        <v>17216</v>
      </c>
      <c r="L521" s="5">
        <v>35</v>
      </c>
      <c r="M521" s="5" t="s">
        <v>17217</v>
      </c>
      <c r="N521" s="5"/>
    </row>
    <row r="522" spans="1:14">
      <c r="A522" s="5">
        <v>520</v>
      </c>
      <c r="B522" s="5" t="s">
        <v>124</v>
      </c>
      <c r="C522" s="5">
        <f>VLOOKUP(B522,[3]Sheet2!A$1:B$100,2,FALSE)</f>
        <v>52</v>
      </c>
      <c r="D522" s="5" t="s">
        <v>17218</v>
      </c>
      <c r="E522" s="5"/>
      <c r="F522" s="5" t="s">
        <v>17219</v>
      </c>
      <c r="G522" s="5" t="s">
        <v>17220</v>
      </c>
      <c r="H522" s="5"/>
      <c r="I522" s="5"/>
      <c r="J522" s="5" t="s">
        <v>4644</v>
      </c>
      <c r="K522" s="5"/>
      <c r="L522" s="5">
        <v>4</v>
      </c>
      <c r="M522" s="5"/>
      <c r="N522" s="5" t="s">
        <v>34</v>
      </c>
    </row>
    <row r="523" spans="1:14">
      <c r="A523" s="5">
        <v>521</v>
      </c>
      <c r="B523" s="5" t="s">
        <v>336</v>
      </c>
      <c r="C523" s="5">
        <f>VLOOKUP(B523,[3]Sheet2!A$1:B$100,2,FALSE)</f>
        <v>53</v>
      </c>
      <c r="D523" s="5" t="s">
        <v>17221</v>
      </c>
      <c r="E523" s="5" t="s">
        <v>17222</v>
      </c>
      <c r="F523" s="5" t="s">
        <v>17223</v>
      </c>
      <c r="G523" s="5"/>
      <c r="H523" s="5"/>
      <c r="I523" s="5" t="s">
        <v>1466</v>
      </c>
      <c r="J523" s="5" t="s">
        <v>119</v>
      </c>
      <c r="K523" s="5" t="s">
        <v>17224</v>
      </c>
      <c r="L523" s="5">
        <v>57</v>
      </c>
      <c r="M523" s="5"/>
      <c r="N523" s="5" t="s">
        <v>4501</v>
      </c>
    </row>
    <row r="524" spans="1:14">
      <c r="A524" s="5">
        <v>522</v>
      </c>
      <c r="B524" s="5" t="s">
        <v>336</v>
      </c>
      <c r="C524" s="5">
        <f>VLOOKUP(B524,[3]Sheet2!A$1:B$100,2,FALSE)</f>
        <v>53</v>
      </c>
      <c r="D524" s="5" t="s">
        <v>17225</v>
      </c>
      <c r="E524" s="5" t="s">
        <v>17226</v>
      </c>
      <c r="F524" s="5" t="s">
        <v>17227</v>
      </c>
      <c r="G524" s="5"/>
      <c r="H524" s="5"/>
      <c r="I524" s="5"/>
      <c r="J524" s="5" t="s">
        <v>167</v>
      </c>
      <c r="K524" s="5" t="s">
        <v>17228</v>
      </c>
      <c r="L524" s="5">
        <v>10</v>
      </c>
      <c r="M524" s="5" t="s">
        <v>17226</v>
      </c>
      <c r="N524" s="5" t="s">
        <v>1717</v>
      </c>
    </row>
    <row r="525" spans="1:14">
      <c r="A525" s="5">
        <v>523</v>
      </c>
      <c r="B525" s="5" t="s">
        <v>336</v>
      </c>
      <c r="C525" s="5">
        <f>VLOOKUP(B525,[3]Sheet2!A$1:B$100,2,FALSE)</f>
        <v>53</v>
      </c>
      <c r="D525" s="5" t="s">
        <v>17229</v>
      </c>
      <c r="E525" s="5" t="s">
        <v>17230</v>
      </c>
      <c r="F525" s="5" t="s">
        <v>17231</v>
      </c>
      <c r="G525" s="5"/>
      <c r="H525" s="5"/>
      <c r="I525" s="5"/>
      <c r="J525" s="5" t="s">
        <v>119</v>
      </c>
      <c r="K525" s="5" t="s">
        <v>17232</v>
      </c>
      <c r="L525" s="5">
        <v>5</v>
      </c>
      <c r="M525" s="5" t="s">
        <v>17233</v>
      </c>
      <c r="N525" s="5" t="s">
        <v>4501</v>
      </c>
    </row>
    <row r="526" spans="1:14">
      <c r="A526" s="5">
        <v>524</v>
      </c>
      <c r="B526" s="5" t="s">
        <v>336</v>
      </c>
      <c r="C526" s="5">
        <f>VLOOKUP(B526,[3]Sheet2!A$1:B$100,2,FALSE)</f>
        <v>53</v>
      </c>
      <c r="D526" s="5" t="s">
        <v>17234</v>
      </c>
      <c r="E526" s="5" t="s">
        <v>17235</v>
      </c>
      <c r="F526" s="5" t="s">
        <v>17236</v>
      </c>
      <c r="G526" s="5" t="s">
        <v>15752</v>
      </c>
      <c r="H526" s="5">
        <v>2007</v>
      </c>
      <c r="I526" s="5" t="s">
        <v>97</v>
      </c>
      <c r="J526" s="5" t="s">
        <v>22</v>
      </c>
      <c r="K526" s="5" t="s">
        <v>17237</v>
      </c>
      <c r="L526" s="5">
        <v>70</v>
      </c>
      <c r="M526" s="5" t="s">
        <v>17235</v>
      </c>
      <c r="N526" s="5" t="s">
        <v>1717</v>
      </c>
    </row>
    <row r="527" spans="1:14">
      <c r="A527" s="5">
        <v>525</v>
      </c>
      <c r="B527" s="5" t="s">
        <v>336</v>
      </c>
      <c r="C527" s="5">
        <f>VLOOKUP(B527,[3]Sheet2!A$1:B$100,2,FALSE)</f>
        <v>53</v>
      </c>
      <c r="D527" s="5" t="s">
        <v>17238</v>
      </c>
      <c r="E527" s="5"/>
      <c r="F527" s="5" t="s">
        <v>17239</v>
      </c>
      <c r="G527" s="5" t="s">
        <v>17240</v>
      </c>
      <c r="H527" s="5"/>
      <c r="I527" s="5"/>
      <c r="J527" s="5" t="s">
        <v>22</v>
      </c>
      <c r="K527" s="5"/>
      <c r="L527" s="5">
        <v>32</v>
      </c>
      <c r="M527" s="5"/>
      <c r="N527" s="5" t="s">
        <v>34</v>
      </c>
    </row>
    <row r="528" spans="1:14">
      <c r="A528" s="5">
        <v>526</v>
      </c>
      <c r="B528" s="5" t="s">
        <v>336</v>
      </c>
      <c r="C528" s="5">
        <f>VLOOKUP(B528,[3]Sheet2!A$1:B$100,2,FALSE)</f>
        <v>53</v>
      </c>
      <c r="D528" s="5" t="s">
        <v>17241</v>
      </c>
      <c r="E528" s="5" t="s">
        <v>17242</v>
      </c>
      <c r="F528" s="5" t="s">
        <v>17243</v>
      </c>
      <c r="G528" s="5" t="s">
        <v>7535</v>
      </c>
      <c r="H528" s="5">
        <v>2005</v>
      </c>
      <c r="I528" s="5" t="s">
        <v>863</v>
      </c>
      <c r="J528" s="5" t="s">
        <v>22</v>
      </c>
      <c r="K528" s="5" t="s">
        <v>17244</v>
      </c>
      <c r="L528" s="5">
        <v>191</v>
      </c>
      <c r="M528" s="5" t="s">
        <v>17245</v>
      </c>
      <c r="N528" s="5"/>
    </row>
    <row r="529" spans="1:14">
      <c r="A529" s="5">
        <v>527</v>
      </c>
      <c r="B529" s="5" t="s">
        <v>336</v>
      </c>
      <c r="C529" s="5">
        <f>VLOOKUP(B529,[3]Sheet2!A$1:B$100,2,FALSE)</f>
        <v>53</v>
      </c>
      <c r="D529" s="5" t="s">
        <v>17246</v>
      </c>
      <c r="E529" s="5" t="s">
        <v>17247</v>
      </c>
      <c r="F529" s="5" t="s">
        <v>17248</v>
      </c>
      <c r="G529" s="5" t="s">
        <v>10190</v>
      </c>
      <c r="H529" s="5">
        <v>2003</v>
      </c>
      <c r="I529" s="5" t="s">
        <v>97</v>
      </c>
      <c r="J529" s="5" t="s">
        <v>22</v>
      </c>
      <c r="K529" s="5" t="s">
        <v>17249</v>
      </c>
      <c r="L529" s="5">
        <v>80</v>
      </c>
      <c r="M529" s="5" t="s">
        <v>17247</v>
      </c>
      <c r="N529" s="5" t="s">
        <v>1717</v>
      </c>
    </row>
    <row r="530" spans="1:14">
      <c r="A530" s="5">
        <v>528</v>
      </c>
      <c r="B530" s="5" t="s">
        <v>336</v>
      </c>
      <c r="C530" s="5">
        <f>VLOOKUP(B530,[3]Sheet2!A$1:B$100,2,FALSE)</f>
        <v>53</v>
      </c>
      <c r="D530" s="5" t="s">
        <v>17250</v>
      </c>
      <c r="E530" s="5" t="s">
        <v>17251</v>
      </c>
      <c r="F530" s="5" t="s">
        <v>17252</v>
      </c>
      <c r="G530" s="5" t="s">
        <v>3089</v>
      </c>
      <c r="H530" s="5">
        <v>2003</v>
      </c>
      <c r="I530" s="5" t="s">
        <v>3090</v>
      </c>
      <c r="J530" s="5" t="s">
        <v>22</v>
      </c>
      <c r="K530" s="5" t="s">
        <v>17253</v>
      </c>
      <c r="L530" s="5">
        <v>343</v>
      </c>
      <c r="M530" s="5" t="s">
        <v>17254</v>
      </c>
      <c r="N530" s="5"/>
    </row>
    <row r="531" spans="1:14">
      <c r="A531" s="5">
        <v>529</v>
      </c>
      <c r="B531" s="5" t="s">
        <v>336</v>
      </c>
      <c r="C531" s="5">
        <f>VLOOKUP(B531,[3]Sheet2!A$1:B$100,2,FALSE)</f>
        <v>53</v>
      </c>
      <c r="D531" s="5" t="s">
        <v>17255</v>
      </c>
      <c r="E531" s="5" t="s">
        <v>17256</v>
      </c>
      <c r="F531" s="5" t="s">
        <v>17257</v>
      </c>
      <c r="G531" s="5" t="s">
        <v>17258</v>
      </c>
      <c r="H531" s="5">
        <v>2007</v>
      </c>
      <c r="I531" s="5" t="s">
        <v>863</v>
      </c>
      <c r="J531" s="5" t="s">
        <v>22</v>
      </c>
      <c r="K531" s="5" t="s">
        <v>17259</v>
      </c>
      <c r="L531" s="5">
        <v>20</v>
      </c>
      <c r="M531" s="5" t="s">
        <v>17260</v>
      </c>
      <c r="N531" s="5"/>
    </row>
    <row r="532" spans="1:14">
      <c r="A532" s="5">
        <v>530</v>
      </c>
      <c r="B532" s="5" t="s">
        <v>336</v>
      </c>
      <c r="C532" s="5">
        <f>VLOOKUP(B532,[3]Sheet2!A$1:B$100,2,FALSE)</f>
        <v>53</v>
      </c>
      <c r="D532" s="5" t="s">
        <v>17261</v>
      </c>
      <c r="E532" s="5"/>
      <c r="F532" s="5" t="s">
        <v>17262</v>
      </c>
      <c r="G532" s="5" t="s">
        <v>17263</v>
      </c>
      <c r="H532" s="5"/>
      <c r="I532" s="5"/>
      <c r="J532" s="5" t="s">
        <v>167</v>
      </c>
      <c r="K532" s="5"/>
      <c r="L532" s="5">
        <v>185</v>
      </c>
      <c r="M532" s="5" t="s">
        <v>17264</v>
      </c>
      <c r="N532" s="5" t="s">
        <v>34</v>
      </c>
    </row>
    <row r="533" spans="1:14">
      <c r="A533" s="5">
        <v>531</v>
      </c>
      <c r="B533" s="5" t="s">
        <v>299</v>
      </c>
      <c r="C533" s="5">
        <f>VLOOKUP(B533,[3]Sheet2!A$1:B$100,2,FALSE)</f>
        <v>54</v>
      </c>
      <c r="D533" s="5" t="s">
        <v>17265</v>
      </c>
      <c r="E533" s="5" t="s">
        <v>17266</v>
      </c>
      <c r="F533" s="5" t="s">
        <v>17267</v>
      </c>
      <c r="G533" s="5" t="s">
        <v>17268</v>
      </c>
      <c r="H533" s="5">
        <v>2010</v>
      </c>
      <c r="I533" s="5"/>
      <c r="J533" s="5" t="s">
        <v>119</v>
      </c>
      <c r="K533" s="5" t="s">
        <v>17269</v>
      </c>
      <c r="L533" s="5">
        <v>15</v>
      </c>
      <c r="M533" s="5"/>
      <c r="N533" s="5"/>
    </row>
    <row r="534" spans="1:14">
      <c r="A534" s="5">
        <v>532</v>
      </c>
      <c r="B534" s="5" t="s">
        <v>299</v>
      </c>
      <c r="C534" s="5">
        <f>VLOOKUP(B534,[3]Sheet2!A$1:B$100,2,FALSE)</f>
        <v>54</v>
      </c>
      <c r="D534" s="5" t="s">
        <v>17270</v>
      </c>
      <c r="E534" s="5" t="s">
        <v>17271</v>
      </c>
      <c r="F534" s="5" t="s">
        <v>17272</v>
      </c>
      <c r="G534" s="5" t="s">
        <v>17273</v>
      </c>
      <c r="H534" s="5">
        <v>2006</v>
      </c>
      <c r="I534" s="5"/>
      <c r="J534" s="5" t="s">
        <v>119</v>
      </c>
      <c r="K534" s="5" t="s">
        <v>17274</v>
      </c>
      <c r="L534" s="5">
        <v>7</v>
      </c>
      <c r="M534" s="5"/>
      <c r="N534" s="5"/>
    </row>
    <row r="535" spans="1:14">
      <c r="A535" s="5">
        <v>533</v>
      </c>
      <c r="B535" s="5" t="s">
        <v>299</v>
      </c>
      <c r="C535" s="5">
        <f>VLOOKUP(B535,[3]Sheet2!A$1:B$100,2,FALSE)</f>
        <v>54</v>
      </c>
      <c r="D535" s="5" t="s">
        <v>17275</v>
      </c>
      <c r="E535" s="5" t="s">
        <v>17276</v>
      </c>
      <c r="F535" s="5" t="s">
        <v>16622</v>
      </c>
      <c r="G535" s="5" t="s">
        <v>340</v>
      </c>
      <c r="H535" s="5">
        <v>1999</v>
      </c>
      <c r="I535" s="5" t="s">
        <v>97</v>
      </c>
      <c r="J535" s="5" t="s">
        <v>22</v>
      </c>
      <c r="K535" s="5" t="s">
        <v>17277</v>
      </c>
      <c r="L535" s="5">
        <v>1341</v>
      </c>
      <c r="M535" s="5" t="s">
        <v>17276</v>
      </c>
      <c r="N535" s="5" t="s">
        <v>1717</v>
      </c>
    </row>
    <row r="536" spans="1:14">
      <c r="A536" s="5">
        <v>534</v>
      </c>
      <c r="B536" s="5" t="s">
        <v>299</v>
      </c>
      <c r="C536" s="5">
        <f>VLOOKUP(B536,[3]Sheet2!A$1:B$100,2,FALSE)</f>
        <v>54</v>
      </c>
      <c r="D536" s="5" t="s">
        <v>17278</v>
      </c>
      <c r="E536" s="5" t="s">
        <v>17279</v>
      </c>
      <c r="F536" s="5" t="s">
        <v>17280</v>
      </c>
      <c r="G536" s="5" t="s">
        <v>20</v>
      </c>
      <c r="H536" s="5">
        <v>2008</v>
      </c>
      <c r="I536" s="5"/>
      <c r="J536" s="5" t="s">
        <v>22</v>
      </c>
      <c r="K536" s="5" t="s">
        <v>17281</v>
      </c>
      <c r="L536" s="5">
        <v>385</v>
      </c>
      <c r="M536" s="5" t="s">
        <v>17282</v>
      </c>
      <c r="N536" s="5"/>
    </row>
    <row r="537" spans="1:14">
      <c r="A537" s="5">
        <v>535</v>
      </c>
      <c r="B537" s="5" t="s">
        <v>299</v>
      </c>
      <c r="C537" s="5">
        <f>VLOOKUP(B537,[3]Sheet2!A$1:B$100,2,FALSE)</f>
        <v>54</v>
      </c>
      <c r="D537" s="5" t="s">
        <v>17283</v>
      </c>
      <c r="E537" s="5" t="s">
        <v>17284</v>
      </c>
      <c r="F537" s="5" t="s">
        <v>17285</v>
      </c>
      <c r="G537" s="5"/>
      <c r="H537" s="5"/>
      <c r="I537" s="5" t="s">
        <v>1466</v>
      </c>
      <c r="J537" s="5" t="s">
        <v>119</v>
      </c>
      <c r="K537" s="5" t="s">
        <v>17286</v>
      </c>
      <c r="L537" s="5">
        <v>82</v>
      </c>
      <c r="M537" s="5"/>
      <c r="N537" s="5" t="s">
        <v>4501</v>
      </c>
    </row>
    <row r="538" spans="1:14">
      <c r="A538" s="5">
        <v>536</v>
      </c>
      <c r="B538" s="5" t="s">
        <v>299</v>
      </c>
      <c r="C538" s="5">
        <f>VLOOKUP(B538,[3]Sheet2!A$1:B$100,2,FALSE)</f>
        <v>54</v>
      </c>
      <c r="D538" s="5" t="s">
        <v>17287</v>
      </c>
      <c r="E538" s="5" t="s">
        <v>17288</v>
      </c>
      <c r="F538" s="5" t="s">
        <v>17289</v>
      </c>
      <c r="G538" s="5" t="s">
        <v>17290</v>
      </c>
      <c r="H538" s="5">
        <v>2005</v>
      </c>
      <c r="I538" s="5" t="s">
        <v>378</v>
      </c>
      <c r="J538" s="5" t="s">
        <v>22</v>
      </c>
      <c r="K538" s="5" t="s">
        <v>17291</v>
      </c>
      <c r="L538" s="5">
        <v>122</v>
      </c>
      <c r="M538" s="5" t="s">
        <v>17292</v>
      </c>
      <c r="N538" s="5"/>
    </row>
    <row r="539" spans="1:14">
      <c r="A539" s="5">
        <v>537</v>
      </c>
      <c r="B539" s="5" t="s">
        <v>299</v>
      </c>
      <c r="C539" s="5">
        <f>VLOOKUP(B539,[3]Sheet2!A$1:B$100,2,FALSE)</f>
        <v>54</v>
      </c>
      <c r="D539" s="5" t="s">
        <v>17293</v>
      </c>
      <c r="E539" s="5" t="s">
        <v>17294</v>
      </c>
      <c r="F539" s="5" t="s">
        <v>17295</v>
      </c>
      <c r="G539" s="5" t="s">
        <v>17296</v>
      </c>
      <c r="H539" s="5">
        <v>1996</v>
      </c>
      <c r="I539" s="5"/>
      <c r="J539" s="5" t="s">
        <v>22</v>
      </c>
      <c r="K539" s="5" t="s">
        <v>17297</v>
      </c>
      <c r="L539" s="5">
        <v>38</v>
      </c>
      <c r="M539" s="5"/>
      <c r="N539" s="5"/>
    </row>
    <row r="540" spans="1:14">
      <c r="A540" s="5">
        <v>538</v>
      </c>
      <c r="B540" s="5" t="s">
        <v>299</v>
      </c>
      <c r="C540" s="5">
        <f>VLOOKUP(B540,[3]Sheet2!A$1:B$100,2,FALSE)</f>
        <v>54</v>
      </c>
      <c r="D540" s="5" t="s">
        <v>17298</v>
      </c>
      <c r="E540" s="5" t="s">
        <v>17299</v>
      </c>
      <c r="F540" s="5" t="s">
        <v>17300</v>
      </c>
      <c r="G540" s="5" t="s">
        <v>17301</v>
      </c>
      <c r="H540" s="5">
        <v>1999</v>
      </c>
      <c r="I540" s="5"/>
      <c r="J540" s="5" t="s">
        <v>102</v>
      </c>
      <c r="K540" s="5" t="s">
        <v>17302</v>
      </c>
      <c r="L540" s="5">
        <v>6</v>
      </c>
      <c r="M540" s="5" t="s">
        <v>17299</v>
      </c>
      <c r="N540" s="5" t="s">
        <v>24</v>
      </c>
    </row>
    <row r="541" spans="1:14">
      <c r="A541" s="5">
        <v>539</v>
      </c>
      <c r="B541" s="5" t="s">
        <v>299</v>
      </c>
      <c r="C541" s="5">
        <f>VLOOKUP(B541,[3]Sheet2!A$1:B$100,2,FALSE)</f>
        <v>54</v>
      </c>
      <c r="D541" s="5" t="s">
        <v>17303</v>
      </c>
      <c r="E541" s="5" t="s">
        <v>17304</v>
      </c>
      <c r="F541" s="5" t="s">
        <v>17305</v>
      </c>
      <c r="G541" s="5" t="s">
        <v>17306</v>
      </c>
      <c r="H541" s="5">
        <v>2004</v>
      </c>
      <c r="I541" s="5" t="s">
        <v>17307</v>
      </c>
      <c r="J541" s="5" t="s">
        <v>22</v>
      </c>
      <c r="K541" s="5" t="s">
        <v>17308</v>
      </c>
      <c r="L541" s="5">
        <v>58</v>
      </c>
      <c r="M541" s="5"/>
      <c r="N541" s="5"/>
    </row>
    <row r="542" spans="1:14">
      <c r="A542" s="5">
        <v>540</v>
      </c>
      <c r="B542" s="5" t="s">
        <v>299</v>
      </c>
      <c r="C542" s="5">
        <f>VLOOKUP(B542,[3]Sheet2!A$1:B$100,2,FALSE)</f>
        <v>54</v>
      </c>
      <c r="D542" s="5" t="s">
        <v>17309</v>
      </c>
      <c r="E542" s="5" t="s">
        <v>17310</v>
      </c>
      <c r="F542" s="5" t="s">
        <v>17311</v>
      </c>
      <c r="G542" s="5" t="s">
        <v>3089</v>
      </c>
      <c r="H542" s="5">
        <v>2007</v>
      </c>
      <c r="I542" s="5" t="s">
        <v>3090</v>
      </c>
      <c r="J542" s="5" t="s">
        <v>22</v>
      </c>
      <c r="K542" s="5" t="s">
        <v>17312</v>
      </c>
      <c r="L542" s="5">
        <v>265</v>
      </c>
      <c r="M542" s="5" t="s">
        <v>17313</v>
      </c>
      <c r="N542" s="5"/>
    </row>
    <row r="543" spans="1:14">
      <c r="A543" s="5">
        <v>541</v>
      </c>
      <c r="B543" s="5" t="s">
        <v>504</v>
      </c>
      <c r="C543" s="5">
        <f>VLOOKUP(B543,[3]Sheet2!A$1:B$100,2,FALSE)</f>
        <v>55</v>
      </c>
      <c r="D543" s="5" t="s">
        <v>17314</v>
      </c>
      <c r="E543" s="5" t="s">
        <v>17315</v>
      </c>
      <c r="F543" s="5" t="s">
        <v>17316</v>
      </c>
      <c r="G543" s="5" t="s">
        <v>10328</v>
      </c>
      <c r="H543" s="5">
        <v>2002</v>
      </c>
      <c r="I543" s="5" t="s">
        <v>535</v>
      </c>
      <c r="J543" s="5" t="s">
        <v>22</v>
      </c>
      <c r="K543" s="5" t="s">
        <v>17317</v>
      </c>
      <c r="L543" s="5">
        <v>76</v>
      </c>
      <c r="M543" s="5" t="s">
        <v>17318</v>
      </c>
      <c r="N543" s="5"/>
    </row>
    <row r="544" spans="1:14">
      <c r="A544" s="5">
        <v>542</v>
      </c>
      <c r="B544" s="5" t="s">
        <v>504</v>
      </c>
      <c r="C544" s="5">
        <f>VLOOKUP(B544,[3]Sheet2!A$1:B$100,2,FALSE)</f>
        <v>55</v>
      </c>
      <c r="D544" s="5" t="s">
        <v>17319</v>
      </c>
      <c r="E544" s="5" t="s">
        <v>17320</v>
      </c>
      <c r="F544" s="5" t="s">
        <v>17321</v>
      </c>
      <c r="G544" s="5"/>
      <c r="H544" s="5"/>
      <c r="I544" s="5"/>
      <c r="J544" s="5" t="s">
        <v>119</v>
      </c>
      <c r="K544" s="5" t="s">
        <v>17322</v>
      </c>
      <c r="L544" s="5">
        <v>251</v>
      </c>
      <c r="M544" s="5"/>
      <c r="N544" s="5" t="s">
        <v>4501</v>
      </c>
    </row>
    <row r="545" spans="1:14">
      <c r="A545" s="5">
        <v>543</v>
      </c>
      <c r="B545" s="5" t="s">
        <v>504</v>
      </c>
      <c r="C545" s="5">
        <f>VLOOKUP(B545,[3]Sheet2!A$1:B$100,2,FALSE)</f>
        <v>55</v>
      </c>
      <c r="D545" s="5" t="s">
        <v>17323</v>
      </c>
      <c r="E545" s="5" t="s">
        <v>17324</v>
      </c>
      <c r="F545" s="5" t="s">
        <v>17325</v>
      </c>
      <c r="G545" s="5" t="s">
        <v>4326</v>
      </c>
      <c r="H545" s="5">
        <v>2006</v>
      </c>
      <c r="I545" s="5" t="s">
        <v>97</v>
      </c>
      <c r="J545" s="5" t="s">
        <v>22</v>
      </c>
      <c r="K545" s="5" t="s">
        <v>17326</v>
      </c>
      <c r="L545" s="5">
        <v>60</v>
      </c>
      <c r="M545" s="5" t="s">
        <v>17324</v>
      </c>
      <c r="N545" s="5" t="s">
        <v>1717</v>
      </c>
    </row>
    <row r="546" spans="1:14">
      <c r="A546" s="5">
        <v>544</v>
      </c>
      <c r="B546" s="5" t="s">
        <v>504</v>
      </c>
      <c r="C546" s="5">
        <f>VLOOKUP(B546,[3]Sheet2!A$1:B$100,2,FALSE)</f>
        <v>55</v>
      </c>
      <c r="D546" s="5" t="s">
        <v>17327</v>
      </c>
      <c r="E546" s="5" t="s">
        <v>17328</v>
      </c>
      <c r="F546" s="5" t="s">
        <v>17329</v>
      </c>
      <c r="G546" s="5" t="s">
        <v>7535</v>
      </c>
      <c r="H546" s="5">
        <v>2009</v>
      </c>
      <c r="I546" s="5" t="s">
        <v>863</v>
      </c>
      <c r="J546" s="5" t="s">
        <v>22</v>
      </c>
      <c r="K546" s="5" t="s">
        <v>17330</v>
      </c>
      <c r="L546" s="5">
        <v>58</v>
      </c>
      <c r="M546" s="5" t="s">
        <v>17331</v>
      </c>
      <c r="N546" s="5"/>
    </row>
    <row r="547" spans="1:14">
      <c r="A547" s="5">
        <v>545</v>
      </c>
      <c r="B547" s="5" t="s">
        <v>504</v>
      </c>
      <c r="C547" s="5">
        <f>VLOOKUP(B547,[3]Sheet2!A$1:B$100,2,FALSE)</f>
        <v>55</v>
      </c>
      <c r="D547" s="5" t="s">
        <v>17332</v>
      </c>
      <c r="E547" s="5"/>
      <c r="F547" s="5" t="s">
        <v>17333</v>
      </c>
      <c r="G547" s="5"/>
      <c r="H547" s="5"/>
      <c r="I547" s="5"/>
      <c r="J547" s="5" t="s">
        <v>167</v>
      </c>
      <c r="K547" s="5"/>
      <c r="L547" s="5">
        <v>270</v>
      </c>
      <c r="M547" s="5"/>
      <c r="N547" s="5" t="s">
        <v>34</v>
      </c>
    </row>
    <row r="548" spans="1:14">
      <c r="A548" s="5">
        <v>546</v>
      </c>
      <c r="B548" s="5" t="s">
        <v>504</v>
      </c>
      <c r="C548" s="5">
        <f>VLOOKUP(B548,[3]Sheet2!A$1:B$100,2,FALSE)</f>
        <v>55</v>
      </c>
      <c r="D548" s="5" t="s">
        <v>17334</v>
      </c>
      <c r="E548" s="5" t="s">
        <v>17335</v>
      </c>
      <c r="F548" s="5" t="s">
        <v>17336</v>
      </c>
      <c r="G548" s="5" t="s">
        <v>17337</v>
      </c>
      <c r="H548" s="5">
        <v>2007</v>
      </c>
      <c r="I548" s="5" t="s">
        <v>304</v>
      </c>
      <c r="J548" s="5" t="s">
        <v>22</v>
      </c>
      <c r="K548" s="5" t="s">
        <v>17338</v>
      </c>
      <c r="L548" s="5">
        <v>8</v>
      </c>
      <c r="M548" s="5" t="s">
        <v>17335</v>
      </c>
      <c r="N548" s="5" t="s">
        <v>24</v>
      </c>
    </row>
    <row r="549" spans="1:14">
      <c r="A549" s="5">
        <v>547</v>
      </c>
      <c r="B549" s="5" t="s">
        <v>504</v>
      </c>
      <c r="C549" s="5">
        <f>VLOOKUP(B549,[3]Sheet2!A$1:B$100,2,FALSE)</f>
        <v>55</v>
      </c>
      <c r="D549" s="5" t="s">
        <v>17339</v>
      </c>
      <c r="E549" s="5" t="s">
        <v>17340</v>
      </c>
      <c r="F549" s="5" t="s">
        <v>17341</v>
      </c>
      <c r="G549" s="5" t="s">
        <v>17342</v>
      </c>
      <c r="H549" s="5">
        <v>2013</v>
      </c>
      <c r="I549" s="5"/>
      <c r="J549" s="5" t="s">
        <v>119</v>
      </c>
      <c r="K549" s="5" t="s">
        <v>17343</v>
      </c>
      <c r="L549" s="5">
        <v>8</v>
      </c>
      <c r="M549" s="5" t="s">
        <v>17344</v>
      </c>
      <c r="N549" s="5"/>
    </row>
    <row r="550" spans="1:14">
      <c r="A550" s="5">
        <v>548</v>
      </c>
      <c r="B550" s="5" t="s">
        <v>504</v>
      </c>
      <c r="C550" s="5">
        <f>VLOOKUP(B550,[3]Sheet2!A$1:B$100,2,FALSE)</f>
        <v>55</v>
      </c>
      <c r="D550" s="5" t="s">
        <v>17345</v>
      </c>
      <c r="E550" s="5" t="s">
        <v>17346</v>
      </c>
      <c r="F550" s="5" t="s">
        <v>17347</v>
      </c>
      <c r="G550" s="5" t="s">
        <v>17348</v>
      </c>
      <c r="H550" s="5">
        <v>2000</v>
      </c>
      <c r="I550" s="5"/>
      <c r="J550" s="5" t="s">
        <v>102</v>
      </c>
      <c r="K550" s="5" t="s">
        <v>17349</v>
      </c>
      <c r="L550" s="5">
        <v>11</v>
      </c>
      <c r="M550" s="5" t="s">
        <v>17346</v>
      </c>
      <c r="N550" s="5" t="s">
        <v>24</v>
      </c>
    </row>
    <row r="551" spans="1:14">
      <c r="A551" s="5">
        <v>549</v>
      </c>
      <c r="B551" s="5" t="s">
        <v>504</v>
      </c>
      <c r="C551" s="5">
        <f>VLOOKUP(B551,[3]Sheet2!A$1:B$100,2,FALSE)</f>
        <v>55</v>
      </c>
      <c r="D551" s="5" t="s">
        <v>17350</v>
      </c>
      <c r="E551" s="5" t="s">
        <v>17351</v>
      </c>
      <c r="F551" s="5" t="s">
        <v>17352</v>
      </c>
      <c r="G551" s="5" t="s">
        <v>3089</v>
      </c>
      <c r="H551" s="5">
        <v>2005</v>
      </c>
      <c r="I551" s="5" t="s">
        <v>3090</v>
      </c>
      <c r="J551" s="5" t="s">
        <v>22</v>
      </c>
      <c r="K551" s="5" t="s">
        <v>17353</v>
      </c>
      <c r="L551" s="5">
        <v>128</v>
      </c>
      <c r="M551" s="5" t="s">
        <v>17354</v>
      </c>
      <c r="N551" s="5"/>
    </row>
    <row r="552" spans="1:14">
      <c r="A552" s="5">
        <v>550</v>
      </c>
      <c r="B552" s="5" t="s">
        <v>504</v>
      </c>
      <c r="C552" s="5">
        <f>VLOOKUP(B552,[3]Sheet2!A$1:B$100,2,FALSE)</f>
        <v>55</v>
      </c>
      <c r="D552" s="5" t="s">
        <v>17355</v>
      </c>
      <c r="E552" s="5" t="s">
        <v>17356</v>
      </c>
      <c r="F552" s="5" t="s">
        <v>17357</v>
      </c>
      <c r="G552" s="5" t="s">
        <v>3503</v>
      </c>
      <c r="H552" s="5">
        <v>2008</v>
      </c>
      <c r="I552" s="5" t="s">
        <v>212</v>
      </c>
      <c r="J552" s="5" t="s">
        <v>22</v>
      </c>
      <c r="K552" s="5" t="s">
        <v>17358</v>
      </c>
      <c r="L552" s="5">
        <v>108</v>
      </c>
      <c r="M552" s="5" t="s">
        <v>17359</v>
      </c>
      <c r="N552" s="5"/>
    </row>
    <row r="553" spans="1:14">
      <c r="A553" s="5">
        <v>551</v>
      </c>
      <c r="B553" s="5" t="s">
        <v>152</v>
      </c>
      <c r="C553" s="5">
        <f>VLOOKUP(B553,[3]Sheet2!A$1:B$100,2,FALSE)</f>
        <v>56</v>
      </c>
      <c r="D553" s="5" t="s">
        <v>17360</v>
      </c>
      <c r="E553" s="5"/>
      <c r="F553" s="5" t="s">
        <v>17361</v>
      </c>
      <c r="G553" s="5"/>
      <c r="H553" s="5"/>
      <c r="I553" s="5" t="s">
        <v>17362</v>
      </c>
      <c r="J553" s="5" t="s">
        <v>102</v>
      </c>
      <c r="K553" s="5"/>
      <c r="L553" s="5">
        <v>10</v>
      </c>
      <c r="M553" s="5"/>
      <c r="N553" s="5" t="s">
        <v>34</v>
      </c>
    </row>
    <row r="554" spans="1:14">
      <c r="A554" s="5">
        <v>552</v>
      </c>
      <c r="B554" s="5" t="s">
        <v>152</v>
      </c>
      <c r="C554" s="5">
        <f>VLOOKUP(B554,[3]Sheet2!A$1:B$100,2,FALSE)</f>
        <v>56</v>
      </c>
      <c r="D554" s="5" t="s">
        <v>17363</v>
      </c>
      <c r="E554" s="5" t="s">
        <v>17364</v>
      </c>
      <c r="F554" s="5" t="s">
        <v>17365</v>
      </c>
      <c r="G554" s="5" t="s">
        <v>10328</v>
      </c>
      <c r="H554" s="5">
        <v>2003</v>
      </c>
      <c r="I554" s="5" t="s">
        <v>535</v>
      </c>
      <c r="J554" s="5" t="s">
        <v>22</v>
      </c>
      <c r="K554" s="5" t="s">
        <v>17366</v>
      </c>
      <c r="L554" s="5">
        <v>29</v>
      </c>
      <c r="M554" s="5" t="s">
        <v>17367</v>
      </c>
      <c r="N554" s="5"/>
    </row>
    <row r="555" spans="1:14">
      <c r="A555" s="5">
        <v>553</v>
      </c>
      <c r="B555" s="5" t="s">
        <v>152</v>
      </c>
      <c r="C555" s="5">
        <f>VLOOKUP(B555,[3]Sheet2!A$1:B$100,2,FALSE)</f>
        <v>56</v>
      </c>
      <c r="D555" s="5" t="s">
        <v>17368</v>
      </c>
      <c r="E555" s="5" t="s">
        <v>17369</v>
      </c>
      <c r="F555" s="5" t="s">
        <v>16622</v>
      </c>
      <c r="G555" s="5" t="s">
        <v>17370</v>
      </c>
      <c r="H555" s="5">
        <v>2004</v>
      </c>
      <c r="I555" s="5" t="s">
        <v>17371</v>
      </c>
      <c r="J555" s="5" t="s">
        <v>167</v>
      </c>
      <c r="K555" s="5" t="s">
        <v>17372</v>
      </c>
      <c r="L555" s="5">
        <v>11</v>
      </c>
      <c r="M555" s="5" t="s">
        <v>17369</v>
      </c>
      <c r="N555" s="5" t="s">
        <v>24</v>
      </c>
    </row>
    <row r="556" spans="1:14">
      <c r="A556" s="5">
        <v>554</v>
      </c>
      <c r="B556" s="5" t="s">
        <v>152</v>
      </c>
      <c r="C556" s="5">
        <f>VLOOKUP(B556,[3]Sheet2!A$1:B$100,2,FALSE)</f>
        <v>56</v>
      </c>
      <c r="D556" s="5" t="s">
        <v>17373</v>
      </c>
      <c r="E556" s="5" t="s">
        <v>17374</v>
      </c>
      <c r="F556" s="5" t="s">
        <v>15198</v>
      </c>
      <c r="G556" s="5" t="s">
        <v>17375</v>
      </c>
      <c r="H556" s="5">
        <v>1990</v>
      </c>
      <c r="I556" s="5" t="s">
        <v>535</v>
      </c>
      <c r="J556" s="5" t="s">
        <v>22</v>
      </c>
      <c r="K556" s="5" t="s">
        <v>17376</v>
      </c>
      <c r="L556" s="5">
        <v>778</v>
      </c>
      <c r="M556" s="5" t="s">
        <v>17377</v>
      </c>
      <c r="N556" s="5"/>
    </row>
    <row r="557" spans="1:14">
      <c r="A557" s="5">
        <v>555</v>
      </c>
      <c r="B557" s="5" t="s">
        <v>152</v>
      </c>
      <c r="C557" s="5">
        <f>VLOOKUP(B557,[3]Sheet2!A$1:B$100,2,FALSE)</f>
        <v>56</v>
      </c>
      <c r="D557" s="5" t="s">
        <v>17378</v>
      </c>
      <c r="E557" s="5" t="s">
        <v>17379</v>
      </c>
      <c r="F557" s="5" t="s">
        <v>17380</v>
      </c>
      <c r="G557" s="5" t="s">
        <v>17381</v>
      </c>
      <c r="H557" s="5">
        <v>2005</v>
      </c>
      <c r="I557" s="5" t="s">
        <v>6378</v>
      </c>
      <c r="J557" s="5" t="s">
        <v>22</v>
      </c>
      <c r="K557" s="5" t="s">
        <v>17382</v>
      </c>
      <c r="L557" s="5">
        <v>9</v>
      </c>
      <c r="M557" s="5" t="s">
        <v>17383</v>
      </c>
      <c r="N557" s="5"/>
    </row>
    <row r="558" spans="1:14">
      <c r="A558" s="5">
        <v>556</v>
      </c>
      <c r="B558" s="5" t="s">
        <v>152</v>
      </c>
      <c r="C558" s="5">
        <f>VLOOKUP(B558,[3]Sheet2!A$1:B$100,2,FALSE)</f>
        <v>56</v>
      </c>
      <c r="D558" s="5" t="s">
        <v>17384</v>
      </c>
      <c r="E558" s="5" t="s">
        <v>17385</v>
      </c>
      <c r="F558" s="5" t="s">
        <v>17386</v>
      </c>
      <c r="G558" s="5" t="s">
        <v>17387</v>
      </c>
      <c r="H558" s="5">
        <v>2014</v>
      </c>
      <c r="I558" s="5" t="s">
        <v>97</v>
      </c>
      <c r="J558" s="5" t="s">
        <v>22</v>
      </c>
      <c r="K558" s="5" t="s">
        <v>17388</v>
      </c>
      <c r="L558" s="5">
        <v>5</v>
      </c>
      <c r="M558" s="5" t="s">
        <v>17385</v>
      </c>
      <c r="N558" s="5" t="s">
        <v>1717</v>
      </c>
    </row>
    <row r="559" spans="1:14">
      <c r="A559" s="5">
        <v>557</v>
      </c>
      <c r="B559" s="5" t="s">
        <v>152</v>
      </c>
      <c r="C559" s="5">
        <f>VLOOKUP(B559,[3]Sheet2!A$1:B$100,2,FALSE)</f>
        <v>56</v>
      </c>
      <c r="D559" s="5" t="s">
        <v>17389</v>
      </c>
      <c r="E559" s="5" t="s">
        <v>17390</v>
      </c>
      <c r="F559" s="5" t="s">
        <v>15321</v>
      </c>
      <c r="G559" s="5" t="s">
        <v>17391</v>
      </c>
      <c r="H559" s="5">
        <v>2004</v>
      </c>
      <c r="I559" s="5" t="s">
        <v>17392</v>
      </c>
      <c r="J559" s="5" t="s">
        <v>22</v>
      </c>
      <c r="K559" s="5" t="s">
        <v>17393</v>
      </c>
      <c r="L559" s="5">
        <v>16</v>
      </c>
      <c r="M559" s="5" t="s">
        <v>17390</v>
      </c>
      <c r="N559" s="5" t="s">
        <v>24</v>
      </c>
    </row>
    <row r="560" spans="1:14">
      <c r="A560" s="5">
        <v>558</v>
      </c>
      <c r="B560" s="5" t="s">
        <v>152</v>
      </c>
      <c r="C560" s="5">
        <f>VLOOKUP(B560,[3]Sheet2!A$1:B$100,2,FALSE)</f>
        <v>56</v>
      </c>
      <c r="D560" s="5" t="s">
        <v>17394</v>
      </c>
      <c r="E560" s="5" t="s">
        <v>17395</v>
      </c>
      <c r="F560" s="5" t="s">
        <v>17396</v>
      </c>
      <c r="G560" s="5" t="s">
        <v>17397</v>
      </c>
      <c r="H560" s="5">
        <v>2009</v>
      </c>
      <c r="I560" s="5" t="s">
        <v>17398</v>
      </c>
      <c r="J560" s="5" t="s">
        <v>167</v>
      </c>
      <c r="K560" s="5" t="s">
        <v>17399</v>
      </c>
      <c r="L560" s="5">
        <v>3</v>
      </c>
      <c r="M560" s="5" t="s">
        <v>17395</v>
      </c>
      <c r="N560" s="5" t="s">
        <v>24</v>
      </c>
    </row>
    <row r="561" spans="1:14">
      <c r="A561" s="5">
        <v>559</v>
      </c>
      <c r="B561" s="5" t="s">
        <v>152</v>
      </c>
      <c r="C561" s="5">
        <f>VLOOKUP(B561,[3]Sheet2!A$1:B$100,2,FALSE)</f>
        <v>56</v>
      </c>
      <c r="D561" s="5" t="s">
        <v>17400</v>
      </c>
      <c r="E561" s="5" t="s">
        <v>17401</v>
      </c>
      <c r="F561" s="5" t="s">
        <v>17402</v>
      </c>
      <c r="G561" s="5" t="s">
        <v>14997</v>
      </c>
      <c r="H561" s="5">
        <v>2008</v>
      </c>
      <c r="I561" s="5"/>
      <c r="J561" s="5" t="s">
        <v>22</v>
      </c>
      <c r="K561" s="5" t="s">
        <v>17403</v>
      </c>
      <c r="L561" s="5">
        <v>5</v>
      </c>
      <c r="M561" s="5"/>
      <c r="N561" s="5"/>
    </row>
    <row r="562" spans="1:14">
      <c r="A562" s="5">
        <v>560</v>
      </c>
      <c r="B562" s="5" t="s">
        <v>152</v>
      </c>
      <c r="C562" s="5">
        <f>VLOOKUP(B562,[3]Sheet2!A$1:B$100,2,FALSE)</f>
        <v>56</v>
      </c>
      <c r="D562" s="5" t="s">
        <v>17404</v>
      </c>
      <c r="E562" s="5" t="s">
        <v>17405</v>
      </c>
      <c r="F562" s="5" t="s">
        <v>17406</v>
      </c>
      <c r="G562" s="5" t="s">
        <v>17407</v>
      </c>
      <c r="H562" s="5">
        <v>2002</v>
      </c>
      <c r="I562" s="5" t="s">
        <v>17408</v>
      </c>
      <c r="J562" s="5" t="s">
        <v>22</v>
      </c>
      <c r="K562" s="5" t="s">
        <v>17409</v>
      </c>
      <c r="L562" s="5">
        <v>6</v>
      </c>
      <c r="M562" s="5"/>
      <c r="N562" s="5"/>
    </row>
    <row r="563" spans="1:14">
      <c r="A563" s="5">
        <v>561</v>
      </c>
      <c r="B563" s="5" t="s">
        <v>602</v>
      </c>
      <c r="C563" s="5">
        <f>VLOOKUP(B563,[3]Sheet2!A$1:B$100,2,FALSE)</f>
        <v>57</v>
      </c>
      <c r="D563" s="5" t="s">
        <v>17410</v>
      </c>
      <c r="E563" s="5" t="s">
        <v>17411</v>
      </c>
      <c r="F563" s="5" t="s">
        <v>17412</v>
      </c>
      <c r="G563" s="5" t="s">
        <v>15719</v>
      </c>
      <c r="H563" s="5">
        <v>2007</v>
      </c>
      <c r="I563" s="5"/>
      <c r="J563" s="5" t="s">
        <v>22</v>
      </c>
      <c r="K563" s="5" t="s">
        <v>17413</v>
      </c>
      <c r="L563" s="5">
        <v>105</v>
      </c>
      <c r="M563" s="5" t="s">
        <v>17411</v>
      </c>
      <c r="N563" s="5" t="s">
        <v>1717</v>
      </c>
    </row>
    <row r="564" spans="1:14">
      <c r="A564" s="5">
        <v>562</v>
      </c>
      <c r="B564" s="5" t="s">
        <v>602</v>
      </c>
      <c r="C564" s="5">
        <f>VLOOKUP(B564,[3]Sheet2!A$1:B$100,2,FALSE)</f>
        <v>57</v>
      </c>
      <c r="D564" s="5" t="s">
        <v>17414</v>
      </c>
      <c r="E564" s="5" t="s">
        <v>17415</v>
      </c>
      <c r="F564" s="5" t="s">
        <v>17416</v>
      </c>
      <c r="G564" s="5" t="s">
        <v>17417</v>
      </c>
      <c r="H564" s="5">
        <v>2010</v>
      </c>
      <c r="I564" s="5" t="s">
        <v>11507</v>
      </c>
      <c r="J564" s="5" t="s">
        <v>22</v>
      </c>
      <c r="K564" s="5" t="s">
        <v>17418</v>
      </c>
      <c r="L564" s="5">
        <v>10</v>
      </c>
      <c r="M564" s="5" t="s">
        <v>17415</v>
      </c>
      <c r="N564" s="5" t="s">
        <v>24</v>
      </c>
    </row>
    <row r="565" spans="1:14">
      <c r="A565" s="5">
        <v>563</v>
      </c>
      <c r="B565" s="5" t="s">
        <v>602</v>
      </c>
      <c r="C565" s="5">
        <f>VLOOKUP(B565,[3]Sheet2!A$1:B$100,2,FALSE)</f>
        <v>57</v>
      </c>
      <c r="D565" s="5" t="s">
        <v>17419</v>
      </c>
      <c r="E565" s="5"/>
      <c r="F565" s="5" t="s">
        <v>17420</v>
      </c>
      <c r="G565" s="5" t="s">
        <v>17387</v>
      </c>
      <c r="H565" s="5">
        <v>2012</v>
      </c>
      <c r="I565" s="5" t="s">
        <v>97</v>
      </c>
      <c r="J565" s="5" t="s">
        <v>22</v>
      </c>
      <c r="K565" s="5"/>
      <c r="L565" s="5">
        <v>5</v>
      </c>
      <c r="M565" s="5" t="s">
        <v>17421</v>
      </c>
      <c r="N565" s="5" t="s">
        <v>34</v>
      </c>
    </row>
    <row r="566" spans="1:14">
      <c r="A566" s="5">
        <v>564</v>
      </c>
      <c r="B566" s="5" t="s">
        <v>602</v>
      </c>
      <c r="C566" s="5">
        <f>VLOOKUP(B566,[3]Sheet2!A$1:B$100,2,FALSE)</f>
        <v>57</v>
      </c>
      <c r="D566" s="5" t="s">
        <v>17422</v>
      </c>
      <c r="E566" s="5" t="s">
        <v>17423</v>
      </c>
      <c r="F566" s="5" t="s">
        <v>17424</v>
      </c>
      <c r="G566" s="5" t="s">
        <v>17425</v>
      </c>
      <c r="H566" s="5">
        <v>1993</v>
      </c>
      <c r="I566" s="5" t="s">
        <v>17426</v>
      </c>
      <c r="J566" s="5" t="s">
        <v>22</v>
      </c>
      <c r="K566" s="5" t="s">
        <v>17427</v>
      </c>
      <c r="L566" s="5">
        <v>11</v>
      </c>
      <c r="M566" s="5" t="s">
        <v>17428</v>
      </c>
      <c r="N566" s="5"/>
    </row>
    <row r="567" spans="1:14">
      <c r="A567" s="5">
        <v>565</v>
      </c>
      <c r="B567" s="5" t="s">
        <v>602</v>
      </c>
      <c r="C567" s="5">
        <f>VLOOKUP(B567,[3]Sheet2!A$1:B$100,2,FALSE)</f>
        <v>57</v>
      </c>
      <c r="D567" s="5" t="s">
        <v>17429</v>
      </c>
      <c r="E567" s="5" t="s">
        <v>17430</v>
      </c>
      <c r="F567" s="5" t="s">
        <v>17431</v>
      </c>
      <c r="G567" s="5" t="s">
        <v>17432</v>
      </c>
      <c r="H567" s="5">
        <v>2006</v>
      </c>
      <c r="I567" s="5"/>
      <c r="J567" s="5" t="s">
        <v>22</v>
      </c>
      <c r="K567" s="5" t="s">
        <v>17433</v>
      </c>
      <c r="L567" s="5">
        <v>44</v>
      </c>
      <c r="M567" s="5"/>
      <c r="N567" s="5"/>
    </row>
    <row r="568" spans="1:14">
      <c r="A568" s="5">
        <v>566</v>
      </c>
      <c r="B568" s="5" t="s">
        <v>602</v>
      </c>
      <c r="C568" s="5">
        <f>VLOOKUP(B568,[3]Sheet2!A$1:B$100,2,FALSE)</f>
        <v>57</v>
      </c>
      <c r="D568" s="5" t="s">
        <v>17434</v>
      </c>
      <c r="E568" s="5" t="s">
        <v>17435</v>
      </c>
      <c r="F568" s="5" t="s">
        <v>17436</v>
      </c>
      <c r="G568" s="5" t="s">
        <v>12721</v>
      </c>
      <c r="H568" s="5">
        <v>2010</v>
      </c>
      <c r="I568" s="5" t="s">
        <v>863</v>
      </c>
      <c r="J568" s="5" t="s">
        <v>22</v>
      </c>
      <c r="K568" s="5" t="s">
        <v>17437</v>
      </c>
      <c r="L568" s="5">
        <v>9</v>
      </c>
      <c r="M568" s="5" t="s">
        <v>17438</v>
      </c>
      <c r="N568" s="5"/>
    </row>
    <row r="569" spans="1:14">
      <c r="A569" s="5">
        <v>567</v>
      </c>
      <c r="B569" s="5" t="s">
        <v>602</v>
      </c>
      <c r="C569" s="5">
        <f>VLOOKUP(B569,[3]Sheet2!A$1:B$100,2,FALSE)</f>
        <v>57</v>
      </c>
      <c r="D569" s="5" t="s">
        <v>17439</v>
      </c>
      <c r="E569" s="5" t="s">
        <v>17440</v>
      </c>
      <c r="F569" s="5" t="s">
        <v>17441</v>
      </c>
      <c r="G569" s="5"/>
      <c r="H569" s="5"/>
      <c r="I569" s="5"/>
      <c r="J569" s="5" t="s">
        <v>167</v>
      </c>
      <c r="K569" s="5" t="s">
        <v>17442</v>
      </c>
      <c r="L569" s="5">
        <v>3</v>
      </c>
      <c r="M569" s="5"/>
      <c r="N569" s="5"/>
    </row>
    <row r="570" spans="1:14">
      <c r="A570" s="5">
        <v>568</v>
      </c>
      <c r="B570" s="5" t="s">
        <v>602</v>
      </c>
      <c r="C570" s="5">
        <f>VLOOKUP(B570,[3]Sheet2!A$1:B$100,2,FALSE)</f>
        <v>57</v>
      </c>
      <c r="D570" s="5" t="s">
        <v>17443</v>
      </c>
      <c r="E570" s="5" t="s">
        <v>17444</v>
      </c>
      <c r="F570" s="5" t="s">
        <v>17445</v>
      </c>
      <c r="G570" s="5" t="s">
        <v>15845</v>
      </c>
      <c r="H570" s="5">
        <v>2000</v>
      </c>
      <c r="I570" s="5" t="s">
        <v>97</v>
      </c>
      <c r="J570" s="5" t="s">
        <v>22</v>
      </c>
      <c r="K570" s="5" t="s">
        <v>17446</v>
      </c>
      <c r="L570" s="5">
        <v>280</v>
      </c>
      <c r="M570" s="5" t="s">
        <v>17444</v>
      </c>
      <c r="N570" s="5" t="s">
        <v>1717</v>
      </c>
    </row>
    <row r="571" spans="1:14">
      <c r="A571" s="5">
        <v>569</v>
      </c>
      <c r="B571" s="5" t="s">
        <v>602</v>
      </c>
      <c r="C571" s="5">
        <f>VLOOKUP(B571,[3]Sheet2!A$1:B$100,2,FALSE)</f>
        <v>57</v>
      </c>
      <c r="D571" s="5" t="s">
        <v>17447</v>
      </c>
      <c r="E571" s="5" t="s">
        <v>17448</v>
      </c>
      <c r="F571" s="5" t="s">
        <v>17449</v>
      </c>
      <c r="G571" s="5" t="s">
        <v>17450</v>
      </c>
      <c r="H571" s="5">
        <v>2004</v>
      </c>
      <c r="I571" s="5"/>
      <c r="J571" s="5" t="s">
        <v>102</v>
      </c>
      <c r="K571" s="5" t="s">
        <v>17451</v>
      </c>
      <c r="L571" s="5">
        <v>3</v>
      </c>
      <c r="M571" s="5"/>
      <c r="N571" s="5"/>
    </row>
    <row r="572" spans="1:14">
      <c r="A572" s="5">
        <v>570</v>
      </c>
      <c r="B572" s="5" t="s">
        <v>602</v>
      </c>
      <c r="C572" s="5">
        <f>VLOOKUP(B572,[3]Sheet2!A$1:B$100,2,FALSE)</f>
        <v>57</v>
      </c>
      <c r="D572" s="5" t="s">
        <v>17452</v>
      </c>
      <c r="E572" s="5" t="s">
        <v>17453</v>
      </c>
      <c r="F572" s="5" t="s">
        <v>17454</v>
      </c>
      <c r="G572" s="5" t="s">
        <v>1304</v>
      </c>
      <c r="H572" s="5">
        <v>2009</v>
      </c>
      <c r="I572" s="5" t="s">
        <v>863</v>
      </c>
      <c r="J572" s="5" t="s">
        <v>22</v>
      </c>
      <c r="K572" s="5" t="s">
        <v>17455</v>
      </c>
      <c r="L572" s="5">
        <v>8</v>
      </c>
      <c r="M572" s="5" t="s">
        <v>17456</v>
      </c>
      <c r="N572" s="5"/>
    </row>
    <row r="573" spans="1:14">
      <c r="A573" s="5">
        <v>571</v>
      </c>
      <c r="B573" s="5" t="s">
        <v>318</v>
      </c>
      <c r="C573" s="5">
        <f>VLOOKUP(B573,[3]Sheet2!A$1:B$100,2,FALSE)</f>
        <v>58</v>
      </c>
      <c r="D573" s="5" t="s">
        <v>17457</v>
      </c>
      <c r="E573" s="5" t="s">
        <v>17458</v>
      </c>
      <c r="F573" s="5" t="s">
        <v>17459</v>
      </c>
      <c r="G573" s="5" t="s">
        <v>642</v>
      </c>
      <c r="H573" s="5">
        <v>2007</v>
      </c>
      <c r="I573" s="5" t="s">
        <v>535</v>
      </c>
      <c r="J573" s="5" t="s">
        <v>22</v>
      </c>
      <c r="K573" s="5" t="s">
        <v>17460</v>
      </c>
      <c r="L573" s="5">
        <v>38</v>
      </c>
      <c r="M573" s="5" t="s">
        <v>17461</v>
      </c>
      <c r="N573" s="5"/>
    </row>
    <row r="574" spans="1:14">
      <c r="A574" s="5">
        <v>572</v>
      </c>
      <c r="B574" s="5" t="s">
        <v>318</v>
      </c>
      <c r="C574" s="5">
        <f>VLOOKUP(B574,[3]Sheet2!A$1:B$100,2,FALSE)</f>
        <v>58</v>
      </c>
      <c r="D574" s="5" t="s">
        <v>17462</v>
      </c>
      <c r="E574" s="5" t="s">
        <v>17463</v>
      </c>
      <c r="F574" s="5" t="s">
        <v>17464</v>
      </c>
      <c r="G574" s="5" t="s">
        <v>17465</v>
      </c>
      <c r="H574" s="5">
        <v>2003</v>
      </c>
      <c r="I574" s="5" t="s">
        <v>7473</v>
      </c>
      <c r="J574" s="5" t="s">
        <v>102</v>
      </c>
      <c r="K574" s="5" t="s">
        <v>17466</v>
      </c>
      <c r="L574" s="5">
        <v>40</v>
      </c>
      <c r="M574" s="5" t="s">
        <v>17463</v>
      </c>
      <c r="N574" s="5" t="s">
        <v>24</v>
      </c>
    </row>
    <row r="575" spans="1:14">
      <c r="A575" s="5">
        <v>573</v>
      </c>
      <c r="B575" s="5" t="s">
        <v>318</v>
      </c>
      <c r="C575" s="5">
        <f>VLOOKUP(B575,[3]Sheet2!A$1:B$100,2,FALSE)</f>
        <v>58</v>
      </c>
      <c r="D575" s="5" t="s">
        <v>17467</v>
      </c>
      <c r="E575" s="5" t="s">
        <v>17468</v>
      </c>
      <c r="F575" s="5" t="s">
        <v>17469</v>
      </c>
      <c r="G575" s="5"/>
      <c r="H575" s="5"/>
      <c r="I575" s="5"/>
      <c r="J575" s="5" t="s">
        <v>167</v>
      </c>
      <c r="K575" s="5" t="s">
        <v>17470</v>
      </c>
      <c r="L575" s="5">
        <v>203</v>
      </c>
      <c r="M575" s="5" t="s">
        <v>17468</v>
      </c>
      <c r="N575" s="5" t="s">
        <v>1717</v>
      </c>
    </row>
    <row r="576" spans="1:14">
      <c r="A576" s="5">
        <v>574</v>
      </c>
      <c r="B576" s="5" t="s">
        <v>318</v>
      </c>
      <c r="C576" s="5">
        <f>VLOOKUP(B576,[3]Sheet2!A$1:B$100,2,FALSE)</f>
        <v>58</v>
      </c>
      <c r="D576" s="5" t="s">
        <v>17471</v>
      </c>
      <c r="E576" s="5" t="s">
        <v>17472</v>
      </c>
      <c r="F576" s="5" t="s">
        <v>17473</v>
      </c>
      <c r="G576" s="5" t="s">
        <v>17474</v>
      </c>
      <c r="H576" s="5">
        <v>2007</v>
      </c>
      <c r="I576" s="5"/>
      <c r="J576" s="5" t="s">
        <v>119</v>
      </c>
      <c r="K576" s="5" t="s">
        <v>17475</v>
      </c>
      <c r="L576" s="5">
        <v>9</v>
      </c>
      <c r="M576" s="5"/>
      <c r="N576" s="5"/>
    </row>
    <row r="577" spans="1:14">
      <c r="A577" s="5">
        <v>575</v>
      </c>
      <c r="B577" s="5" t="s">
        <v>318</v>
      </c>
      <c r="C577" s="5">
        <f>VLOOKUP(B577,[3]Sheet2!A$1:B$100,2,FALSE)</f>
        <v>58</v>
      </c>
      <c r="D577" s="5" t="s">
        <v>17476</v>
      </c>
      <c r="E577" s="5"/>
      <c r="F577" s="5" t="s">
        <v>17477</v>
      </c>
      <c r="G577" s="5"/>
      <c r="H577" s="5"/>
      <c r="I577" s="5" t="s">
        <v>17478</v>
      </c>
      <c r="J577" s="5" t="s">
        <v>167</v>
      </c>
      <c r="K577" s="5"/>
      <c r="L577" s="5">
        <v>3</v>
      </c>
      <c r="M577" s="5"/>
      <c r="N577" s="5" t="s">
        <v>34</v>
      </c>
    </row>
    <row r="578" spans="1:14">
      <c r="A578" s="5">
        <v>576</v>
      </c>
      <c r="B578" s="5" t="s">
        <v>318</v>
      </c>
      <c r="C578" s="5">
        <f>VLOOKUP(B578,[3]Sheet2!A$1:B$100,2,FALSE)</f>
        <v>58</v>
      </c>
      <c r="D578" s="5" t="s">
        <v>17479</v>
      </c>
      <c r="E578" s="5" t="s">
        <v>17480</v>
      </c>
      <c r="F578" s="5" t="s">
        <v>17481</v>
      </c>
      <c r="G578" s="5" t="s">
        <v>17482</v>
      </c>
      <c r="H578" s="5">
        <v>2003</v>
      </c>
      <c r="I578" s="5"/>
      <c r="J578" s="5" t="s">
        <v>119</v>
      </c>
      <c r="K578" s="5" t="s">
        <v>17483</v>
      </c>
      <c r="L578" s="5">
        <v>7</v>
      </c>
      <c r="M578" s="5"/>
      <c r="N578" s="5"/>
    </row>
    <row r="579" spans="1:14">
      <c r="A579" s="5">
        <v>577</v>
      </c>
      <c r="B579" s="5" t="s">
        <v>318</v>
      </c>
      <c r="C579" s="5">
        <f>VLOOKUP(B579,[3]Sheet2!A$1:B$100,2,FALSE)</f>
        <v>58</v>
      </c>
      <c r="D579" s="5" t="s">
        <v>17484</v>
      </c>
      <c r="E579" s="5" t="s">
        <v>17485</v>
      </c>
      <c r="F579" s="5" t="s">
        <v>17486</v>
      </c>
      <c r="G579" s="5" t="s">
        <v>1371</v>
      </c>
      <c r="H579" s="5">
        <v>1998</v>
      </c>
      <c r="I579" s="5" t="s">
        <v>353</v>
      </c>
      <c r="J579" s="5" t="s">
        <v>22</v>
      </c>
      <c r="K579" s="5" t="s">
        <v>17487</v>
      </c>
      <c r="L579" s="5">
        <v>58</v>
      </c>
      <c r="M579" s="5" t="s">
        <v>17485</v>
      </c>
      <c r="N579" s="5" t="s">
        <v>24</v>
      </c>
    </row>
    <row r="580" spans="1:14">
      <c r="A580" s="5">
        <v>578</v>
      </c>
      <c r="B580" s="5" t="s">
        <v>318</v>
      </c>
      <c r="C580" s="5">
        <f>VLOOKUP(B580,[3]Sheet2!A$1:B$100,2,FALSE)</f>
        <v>58</v>
      </c>
      <c r="D580" s="5" t="s">
        <v>17488</v>
      </c>
      <c r="E580" s="5" t="s">
        <v>17489</v>
      </c>
      <c r="F580" s="5" t="s">
        <v>15006</v>
      </c>
      <c r="G580" s="5" t="s">
        <v>352</v>
      </c>
      <c r="H580" s="5">
        <v>1995</v>
      </c>
      <c r="I580" s="5" t="s">
        <v>353</v>
      </c>
      <c r="J580" s="5" t="s">
        <v>22</v>
      </c>
      <c r="K580" s="5" t="s">
        <v>17490</v>
      </c>
      <c r="L580" s="5">
        <v>3</v>
      </c>
      <c r="M580" s="5" t="s">
        <v>17489</v>
      </c>
      <c r="N580" s="5" t="s">
        <v>24</v>
      </c>
    </row>
    <row r="581" spans="1:14">
      <c r="A581" s="5">
        <v>579</v>
      </c>
      <c r="B581" s="5" t="s">
        <v>318</v>
      </c>
      <c r="C581" s="5">
        <f>VLOOKUP(B581,[3]Sheet2!A$1:B$100,2,FALSE)</f>
        <v>58</v>
      </c>
      <c r="D581" s="5" t="s">
        <v>17491</v>
      </c>
      <c r="E581" s="5" t="s">
        <v>17492</v>
      </c>
      <c r="F581" s="5" t="s">
        <v>17493</v>
      </c>
      <c r="G581" s="5" t="s">
        <v>17494</v>
      </c>
      <c r="H581" s="5">
        <v>2006</v>
      </c>
      <c r="I581" s="5" t="s">
        <v>17495</v>
      </c>
      <c r="J581" s="5" t="s">
        <v>102</v>
      </c>
      <c r="K581" s="5" t="s">
        <v>17496</v>
      </c>
      <c r="L581" s="5">
        <v>10</v>
      </c>
      <c r="M581" s="5" t="s">
        <v>17492</v>
      </c>
      <c r="N581" s="5" t="s">
        <v>24</v>
      </c>
    </row>
    <row r="582" spans="1:14">
      <c r="A582" s="5">
        <v>580</v>
      </c>
      <c r="B582" s="5" t="s">
        <v>318</v>
      </c>
      <c r="C582" s="5">
        <f>VLOOKUP(B582,[3]Sheet2!A$1:B$100,2,FALSE)</f>
        <v>58</v>
      </c>
      <c r="D582" s="5" t="s">
        <v>17497</v>
      </c>
      <c r="E582" s="5" t="s">
        <v>17498</v>
      </c>
      <c r="F582" s="5" t="s">
        <v>17499</v>
      </c>
      <c r="G582" s="5" t="s">
        <v>17199</v>
      </c>
      <c r="H582" s="5">
        <v>2004</v>
      </c>
      <c r="I582" s="5" t="s">
        <v>863</v>
      </c>
      <c r="J582" s="5" t="s">
        <v>22</v>
      </c>
      <c r="K582" s="5" t="s">
        <v>17500</v>
      </c>
      <c r="L582" s="5">
        <v>375</v>
      </c>
      <c r="M582" s="5" t="s">
        <v>17501</v>
      </c>
      <c r="N582" s="5"/>
    </row>
    <row r="583" spans="1:14">
      <c r="A583" s="5">
        <v>581</v>
      </c>
      <c r="B583" s="5" t="s">
        <v>41</v>
      </c>
      <c r="C583" s="5">
        <f>VLOOKUP(B583,[3]Sheet2!A$1:B$100,2,FALSE)</f>
        <v>59</v>
      </c>
      <c r="D583" s="5" t="s">
        <v>17502</v>
      </c>
      <c r="E583" s="5"/>
      <c r="F583" s="5" t="s">
        <v>17503</v>
      </c>
      <c r="G583" s="5" t="s">
        <v>17504</v>
      </c>
      <c r="H583" s="5"/>
      <c r="I583" s="5"/>
      <c r="J583" s="5" t="s">
        <v>102</v>
      </c>
      <c r="K583" s="5"/>
      <c r="L583" s="5">
        <v>3</v>
      </c>
      <c r="M583" s="5"/>
      <c r="N583" s="5" t="s">
        <v>34</v>
      </c>
    </row>
    <row r="584" spans="1:14">
      <c r="A584" s="5">
        <v>582</v>
      </c>
      <c r="B584" s="5" t="s">
        <v>41</v>
      </c>
      <c r="C584" s="5">
        <f>VLOOKUP(B584,[3]Sheet2!A$1:B$100,2,FALSE)</f>
        <v>59</v>
      </c>
      <c r="D584" s="5" t="s">
        <v>17505</v>
      </c>
      <c r="E584" s="5"/>
      <c r="F584" s="5" t="s">
        <v>17506</v>
      </c>
      <c r="G584" s="5"/>
      <c r="H584" s="5"/>
      <c r="I584" s="5" t="s">
        <v>17507</v>
      </c>
      <c r="J584" s="5" t="s">
        <v>22</v>
      </c>
      <c r="K584" s="5"/>
      <c r="L584" s="5">
        <v>30</v>
      </c>
      <c r="M584" s="5"/>
      <c r="N584" s="5" t="s">
        <v>34</v>
      </c>
    </row>
    <row r="585" spans="1:14">
      <c r="A585" s="5">
        <v>583</v>
      </c>
      <c r="B585" s="5" t="s">
        <v>41</v>
      </c>
      <c r="C585" s="5">
        <f>VLOOKUP(B585,[3]Sheet2!A$1:B$100,2,FALSE)</f>
        <v>59</v>
      </c>
      <c r="D585" s="5" t="s">
        <v>17508</v>
      </c>
      <c r="E585" s="5" t="s">
        <v>17509</v>
      </c>
      <c r="F585" s="5" t="s">
        <v>17510</v>
      </c>
      <c r="G585" s="5" t="s">
        <v>17511</v>
      </c>
      <c r="H585" s="5">
        <v>2005</v>
      </c>
      <c r="I585" s="5" t="s">
        <v>863</v>
      </c>
      <c r="J585" s="5" t="s">
        <v>22</v>
      </c>
      <c r="K585" s="5" t="s">
        <v>17512</v>
      </c>
      <c r="L585" s="5">
        <v>54</v>
      </c>
      <c r="M585" s="5" t="s">
        <v>17513</v>
      </c>
      <c r="N585" s="5"/>
    </row>
    <row r="586" spans="1:14">
      <c r="A586" s="5">
        <v>584</v>
      </c>
      <c r="B586" s="5" t="s">
        <v>41</v>
      </c>
      <c r="C586" s="5">
        <f>VLOOKUP(B586,[3]Sheet2!A$1:B$100,2,FALSE)</f>
        <v>59</v>
      </c>
      <c r="D586" s="5" t="s">
        <v>17514</v>
      </c>
      <c r="E586" s="5" t="s">
        <v>17515</v>
      </c>
      <c r="F586" s="5" t="s">
        <v>17516</v>
      </c>
      <c r="G586" s="5" t="s">
        <v>17517</v>
      </c>
      <c r="H586" s="5">
        <v>1997</v>
      </c>
      <c r="I586" s="5" t="s">
        <v>353</v>
      </c>
      <c r="J586" s="5" t="s">
        <v>22</v>
      </c>
      <c r="K586" s="5" t="s">
        <v>17518</v>
      </c>
      <c r="L586" s="5">
        <v>250</v>
      </c>
      <c r="M586" s="5" t="s">
        <v>17515</v>
      </c>
      <c r="N586" s="5" t="s">
        <v>24</v>
      </c>
    </row>
    <row r="587" spans="1:14">
      <c r="A587" s="5">
        <v>585</v>
      </c>
      <c r="B587" s="5" t="s">
        <v>41</v>
      </c>
      <c r="C587" s="5">
        <f>VLOOKUP(B587,[3]Sheet2!A$1:B$100,2,FALSE)</f>
        <v>59</v>
      </c>
      <c r="D587" s="5" t="s">
        <v>17519</v>
      </c>
      <c r="E587" s="5" t="s">
        <v>17520</v>
      </c>
      <c r="F587" s="5" t="s">
        <v>17521</v>
      </c>
      <c r="G587" s="5" t="s">
        <v>17522</v>
      </c>
      <c r="H587" s="5">
        <v>2003</v>
      </c>
      <c r="I587" s="5" t="s">
        <v>535</v>
      </c>
      <c r="J587" s="5" t="s">
        <v>22</v>
      </c>
      <c r="K587" s="5" t="s">
        <v>17523</v>
      </c>
      <c r="L587" s="5">
        <v>61</v>
      </c>
      <c r="M587" s="5" t="s">
        <v>17524</v>
      </c>
      <c r="N587" s="5"/>
    </row>
    <row r="588" spans="1:14">
      <c r="A588" s="5">
        <v>586</v>
      </c>
      <c r="B588" s="5" t="s">
        <v>41</v>
      </c>
      <c r="C588" s="5">
        <f>VLOOKUP(B588,[3]Sheet2!A$1:B$100,2,FALSE)</f>
        <v>59</v>
      </c>
      <c r="D588" s="5" t="s">
        <v>17525</v>
      </c>
      <c r="E588" s="5" t="s">
        <v>17526</v>
      </c>
      <c r="F588" s="5" t="s">
        <v>17527</v>
      </c>
      <c r="G588" s="5" t="s">
        <v>14997</v>
      </c>
      <c r="H588" s="5">
        <v>2011</v>
      </c>
      <c r="I588" s="5"/>
      <c r="J588" s="5" t="s">
        <v>22</v>
      </c>
      <c r="K588" s="5" t="s">
        <v>17528</v>
      </c>
      <c r="L588" s="5">
        <v>3</v>
      </c>
      <c r="M588" s="5" t="s">
        <v>17526</v>
      </c>
      <c r="N588" s="5" t="s">
        <v>1717</v>
      </c>
    </row>
    <row r="589" spans="1:14">
      <c r="A589" s="5">
        <v>587</v>
      </c>
      <c r="B589" s="5" t="s">
        <v>41</v>
      </c>
      <c r="C589" s="5">
        <f>VLOOKUP(B589,[3]Sheet2!A$1:B$100,2,FALSE)</f>
        <v>59</v>
      </c>
      <c r="D589" s="5" t="s">
        <v>17529</v>
      </c>
      <c r="E589" s="5" t="s">
        <v>17530</v>
      </c>
      <c r="F589" s="5" t="s">
        <v>17531</v>
      </c>
      <c r="G589" s="5" t="s">
        <v>15351</v>
      </c>
      <c r="H589" s="5">
        <v>1995</v>
      </c>
      <c r="I589" s="5" t="s">
        <v>7647</v>
      </c>
      <c r="J589" s="5" t="s">
        <v>22</v>
      </c>
      <c r="K589" s="5" t="s">
        <v>17532</v>
      </c>
      <c r="L589" s="5">
        <v>12</v>
      </c>
      <c r="M589" s="5" t="s">
        <v>17533</v>
      </c>
      <c r="N589" s="5"/>
    </row>
    <row r="590" spans="1:14">
      <c r="A590" s="5">
        <v>588</v>
      </c>
      <c r="B590" s="5" t="s">
        <v>41</v>
      </c>
      <c r="C590" s="5">
        <f>VLOOKUP(B590,[3]Sheet2!A$1:B$100,2,FALSE)</f>
        <v>59</v>
      </c>
      <c r="D590" s="5" t="s">
        <v>17534</v>
      </c>
      <c r="E590" s="5" t="s">
        <v>17535</v>
      </c>
      <c r="F590" s="5" t="s">
        <v>17536</v>
      </c>
      <c r="G590" s="5" t="s">
        <v>17537</v>
      </c>
      <c r="H590" s="5">
        <v>2005</v>
      </c>
      <c r="I590" s="5" t="s">
        <v>863</v>
      </c>
      <c r="J590" s="5" t="s">
        <v>22</v>
      </c>
      <c r="K590" s="5" t="s">
        <v>17538</v>
      </c>
      <c r="L590" s="5">
        <v>1289</v>
      </c>
      <c r="M590" s="5" t="s">
        <v>17539</v>
      </c>
      <c r="N590" s="5"/>
    </row>
    <row r="591" spans="1:14">
      <c r="A591" s="5">
        <v>589</v>
      </c>
      <c r="B591" s="5" t="s">
        <v>41</v>
      </c>
      <c r="C591" s="5">
        <f>VLOOKUP(B591,[3]Sheet2!A$1:B$100,2,FALSE)</f>
        <v>59</v>
      </c>
      <c r="D591" s="5" t="s">
        <v>17540</v>
      </c>
      <c r="E591" s="5" t="s">
        <v>17541</v>
      </c>
      <c r="F591" s="5" t="s">
        <v>17542</v>
      </c>
      <c r="G591" s="5" t="s">
        <v>2679</v>
      </c>
      <c r="H591" s="5">
        <v>2006</v>
      </c>
      <c r="I591" s="5" t="s">
        <v>863</v>
      </c>
      <c r="J591" s="5" t="s">
        <v>22</v>
      </c>
      <c r="K591" s="5" t="s">
        <v>17543</v>
      </c>
      <c r="L591" s="5">
        <v>176</v>
      </c>
      <c r="M591" s="5" t="s">
        <v>17541</v>
      </c>
      <c r="N591" s="5" t="s">
        <v>1717</v>
      </c>
    </row>
    <row r="592" spans="1:14">
      <c r="A592" s="5">
        <v>590</v>
      </c>
      <c r="B592" s="5" t="s">
        <v>41</v>
      </c>
      <c r="C592" s="5">
        <f>VLOOKUP(B592,[3]Sheet2!A$1:B$100,2,FALSE)</f>
        <v>59</v>
      </c>
      <c r="D592" s="5" t="s">
        <v>17544</v>
      </c>
      <c r="E592" s="5" t="s">
        <v>17545</v>
      </c>
      <c r="F592" s="5" t="s">
        <v>17257</v>
      </c>
      <c r="G592" s="5" t="s">
        <v>17546</v>
      </c>
      <c r="H592" s="5">
        <v>2006</v>
      </c>
      <c r="I592" s="5" t="s">
        <v>304</v>
      </c>
      <c r="J592" s="5" t="s">
        <v>22</v>
      </c>
      <c r="K592" s="5" t="s">
        <v>17547</v>
      </c>
      <c r="L592" s="5">
        <v>330</v>
      </c>
      <c r="M592" s="5" t="s">
        <v>17545</v>
      </c>
      <c r="N592" s="5" t="s">
        <v>24</v>
      </c>
    </row>
    <row r="593" spans="1:14">
      <c r="A593" s="5">
        <v>591</v>
      </c>
      <c r="B593" s="5" t="s">
        <v>47</v>
      </c>
      <c r="C593" s="5">
        <f>VLOOKUP(B593,[3]Sheet2!A$1:B$100,2,FALSE)</f>
        <v>60</v>
      </c>
      <c r="D593" s="5" t="s">
        <v>17548</v>
      </c>
      <c r="E593" s="5" t="s">
        <v>17549</v>
      </c>
      <c r="F593" s="5" t="s">
        <v>17550</v>
      </c>
      <c r="G593" s="5" t="s">
        <v>15644</v>
      </c>
      <c r="H593" s="5">
        <v>2009</v>
      </c>
      <c r="I593" s="5" t="s">
        <v>863</v>
      </c>
      <c r="J593" s="5" t="s">
        <v>22</v>
      </c>
      <c r="K593" s="5" t="s">
        <v>17551</v>
      </c>
      <c r="L593" s="5">
        <v>19</v>
      </c>
      <c r="M593" s="5" t="s">
        <v>17552</v>
      </c>
      <c r="N593" s="5"/>
    </row>
    <row r="594" spans="1:14">
      <c r="A594" s="5">
        <v>592</v>
      </c>
      <c r="B594" s="5" t="s">
        <v>47</v>
      </c>
      <c r="C594" s="5">
        <f>VLOOKUP(B594,[3]Sheet2!A$1:B$100,2,FALSE)</f>
        <v>60</v>
      </c>
      <c r="D594" s="5" t="s">
        <v>17553</v>
      </c>
      <c r="E594" s="5" t="s">
        <v>17554</v>
      </c>
      <c r="F594" s="5" t="s">
        <v>17555</v>
      </c>
      <c r="G594" s="5" t="s">
        <v>17556</v>
      </c>
      <c r="H594" s="5">
        <v>2006</v>
      </c>
      <c r="I594" s="5" t="s">
        <v>863</v>
      </c>
      <c r="J594" s="5" t="s">
        <v>22</v>
      </c>
      <c r="K594" s="5" t="s">
        <v>17557</v>
      </c>
      <c r="L594" s="5">
        <v>54</v>
      </c>
      <c r="M594" s="5" t="s">
        <v>17558</v>
      </c>
      <c r="N594" s="5"/>
    </row>
    <row r="595" spans="1:14">
      <c r="A595" s="5">
        <v>593</v>
      </c>
      <c r="B595" s="5" t="s">
        <v>47</v>
      </c>
      <c r="C595" s="5">
        <f>VLOOKUP(B595,[3]Sheet2!A$1:B$100,2,FALSE)</f>
        <v>60</v>
      </c>
      <c r="D595" s="5" t="s">
        <v>17559</v>
      </c>
      <c r="E595" s="5" t="s">
        <v>17560</v>
      </c>
      <c r="F595" s="5" t="s">
        <v>17561</v>
      </c>
      <c r="G595" s="5"/>
      <c r="H595" s="5"/>
      <c r="I595" s="5"/>
      <c r="J595" s="5" t="s">
        <v>119</v>
      </c>
      <c r="K595" s="5" t="s">
        <v>17562</v>
      </c>
      <c r="L595" s="5">
        <v>125</v>
      </c>
      <c r="M595" s="5" t="s">
        <v>17563</v>
      </c>
      <c r="N595" s="5" t="s">
        <v>4501</v>
      </c>
    </row>
    <row r="596" spans="1:14">
      <c r="A596" s="5">
        <v>594</v>
      </c>
      <c r="B596" s="5" t="s">
        <v>47</v>
      </c>
      <c r="C596" s="5">
        <f>VLOOKUP(B596,[3]Sheet2!A$1:B$100,2,FALSE)</f>
        <v>60</v>
      </c>
      <c r="D596" s="5" t="s">
        <v>17564</v>
      </c>
      <c r="E596" s="5" t="s">
        <v>17565</v>
      </c>
      <c r="F596" s="5" t="s">
        <v>17566</v>
      </c>
      <c r="G596" s="5" t="s">
        <v>17567</v>
      </c>
      <c r="H596" s="5">
        <v>2004</v>
      </c>
      <c r="I596" s="5"/>
      <c r="J596" s="5" t="s">
        <v>102</v>
      </c>
      <c r="K596" s="5" t="s">
        <v>17568</v>
      </c>
      <c r="L596" s="5">
        <v>4</v>
      </c>
      <c r="M596" s="5" t="s">
        <v>17565</v>
      </c>
      <c r="N596" s="5" t="s">
        <v>24</v>
      </c>
    </row>
    <row r="597" spans="1:14">
      <c r="A597" s="5">
        <v>595</v>
      </c>
      <c r="B597" s="5" t="s">
        <v>47</v>
      </c>
      <c r="C597" s="5">
        <f>VLOOKUP(B597,[3]Sheet2!A$1:B$100,2,FALSE)</f>
        <v>60</v>
      </c>
      <c r="D597" s="5" t="s">
        <v>17569</v>
      </c>
      <c r="E597" s="5" t="s">
        <v>17570</v>
      </c>
      <c r="F597" s="5" t="s">
        <v>17571</v>
      </c>
      <c r="G597" s="5" t="s">
        <v>17572</v>
      </c>
      <c r="H597" s="5">
        <v>2011</v>
      </c>
      <c r="I597" s="5" t="s">
        <v>17573</v>
      </c>
      <c r="J597" s="5" t="s">
        <v>22</v>
      </c>
      <c r="K597" s="5" t="s">
        <v>17574</v>
      </c>
      <c r="L597" s="5">
        <v>11</v>
      </c>
      <c r="M597" s="5" t="s">
        <v>17575</v>
      </c>
      <c r="N597" s="5"/>
    </row>
    <row r="598" spans="1:14">
      <c r="A598" s="5">
        <v>596</v>
      </c>
      <c r="B598" s="5" t="s">
        <v>47</v>
      </c>
      <c r="C598" s="5">
        <f>VLOOKUP(B598,[3]Sheet2!A$1:B$100,2,FALSE)</f>
        <v>60</v>
      </c>
      <c r="D598" s="5" t="s">
        <v>17576</v>
      </c>
      <c r="E598" s="5" t="s">
        <v>17577</v>
      </c>
      <c r="F598" s="5" t="s">
        <v>17578</v>
      </c>
      <c r="G598" s="5" t="s">
        <v>1315</v>
      </c>
      <c r="H598" s="5">
        <v>2010</v>
      </c>
      <c r="I598" s="5"/>
      <c r="J598" s="5" t="s">
        <v>22</v>
      </c>
      <c r="K598" s="5" t="s">
        <v>17579</v>
      </c>
      <c r="L598" s="5">
        <v>3</v>
      </c>
      <c r="M598" s="5" t="s">
        <v>17577</v>
      </c>
      <c r="N598" s="5" t="s">
        <v>24</v>
      </c>
    </row>
    <row r="599" spans="1:14">
      <c r="A599" s="5">
        <v>597</v>
      </c>
      <c r="B599" s="5" t="s">
        <v>47</v>
      </c>
      <c r="C599" s="5">
        <f>VLOOKUP(B599,[3]Sheet2!A$1:B$100,2,FALSE)</f>
        <v>60</v>
      </c>
      <c r="D599" s="5" t="s">
        <v>17580</v>
      </c>
      <c r="E599" s="5" t="s">
        <v>17581</v>
      </c>
      <c r="F599" s="5" t="s">
        <v>17582</v>
      </c>
      <c r="G599" s="5" t="s">
        <v>15081</v>
      </c>
      <c r="H599" s="5">
        <v>2006</v>
      </c>
      <c r="I599" s="5" t="s">
        <v>3657</v>
      </c>
      <c r="J599" s="5" t="s">
        <v>22</v>
      </c>
      <c r="K599" s="5" t="s">
        <v>17583</v>
      </c>
      <c r="L599" s="5">
        <v>730</v>
      </c>
      <c r="M599" s="5" t="s">
        <v>17581</v>
      </c>
      <c r="N599" s="5" t="s">
        <v>1717</v>
      </c>
    </row>
    <row r="600" spans="1:14">
      <c r="A600" s="5">
        <v>598</v>
      </c>
      <c r="B600" s="5" t="s">
        <v>47</v>
      </c>
      <c r="C600" s="5">
        <f>VLOOKUP(B600,[3]Sheet2!A$1:B$100,2,FALSE)</f>
        <v>60</v>
      </c>
      <c r="D600" s="5" t="s">
        <v>17584</v>
      </c>
      <c r="E600" s="5" t="s">
        <v>17585</v>
      </c>
      <c r="F600" s="5" t="s">
        <v>17586</v>
      </c>
      <c r="G600" s="5" t="s">
        <v>17587</v>
      </c>
      <c r="H600" s="5">
        <v>2010</v>
      </c>
      <c r="I600" s="5"/>
      <c r="J600" s="5" t="s">
        <v>4644</v>
      </c>
      <c r="K600" s="5" t="s">
        <v>17588</v>
      </c>
      <c r="L600" s="5">
        <v>203</v>
      </c>
      <c r="M600" s="5" t="s">
        <v>17585</v>
      </c>
      <c r="N600" s="5" t="s">
        <v>24</v>
      </c>
    </row>
    <row r="601" spans="1:14">
      <c r="A601" s="5">
        <v>599</v>
      </c>
      <c r="B601" s="5" t="s">
        <v>47</v>
      </c>
      <c r="C601" s="5">
        <f>VLOOKUP(B601,[3]Sheet2!A$1:B$100,2,FALSE)</f>
        <v>60</v>
      </c>
      <c r="D601" s="5" t="s">
        <v>17589</v>
      </c>
      <c r="E601" s="5" t="s">
        <v>17590</v>
      </c>
      <c r="F601" s="5" t="s">
        <v>17591</v>
      </c>
      <c r="G601" s="5" t="s">
        <v>11345</v>
      </c>
      <c r="H601" s="5">
        <v>2011</v>
      </c>
      <c r="I601" s="5" t="s">
        <v>1388</v>
      </c>
      <c r="J601" s="5" t="s">
        <v>22</v>
      </c>
      <c r="K601" s="5" t="s">
        <v>17592</v>
      </c>
      <c r="L601" s="5">
        <v>85</v>
      </c>
      <c r="M601" s="5" t="s">
        <v>17593</v>
      </c>
      <c r="N601" s="5"/>
    </row>
    <row r="602" spans="1:14">
      <c r="A602" s="5">
        <v>600</v>
      </c>
      <c r="B602" s="5" t="s">
        <v>47</v>
      </c>
      <c r="C602" s="5">
        <f>VLOOKUP(B602,[3]Sheet2!A$1:B$100,2,FALSE)</f>
        <v>60</v>
      </c>
      <c r="D602" s="5" t="s">
        <v>17594</v>
      </c>
      <c r="E602" s="5"/>
      <c r="F602" s="5" t="s">
        <v>17595</v>
      </c>
      <c r="G602" s="5"/>
      <c r="H602" s="5"/>
      <c r="I602" s="5"/>
      <c r="J602" s="5" t="s">
        <v>119</v>
      </c>
      <c r="K602" s="5"/>
      <c r="L602" s="5">
        <v>2225</v>
      </c>
      <c r="M602" s="5" t="s">
        <v>17596</v>
      </c>
      <c r="N602" s="5" t="s">
        <v>34</v>
      </c>
    </row>
    <row r="603" spans="1:14">
      <c r="A603" s="5">
        <v>601</v>
      </c>
      <c r="B603" s="5" t="s">
        <v>393</v>
      </c>
      <c r="C603" s="5">
        <f>VLOOKUP(B603,[3]Sheet2!A$1:B$100,2,FALSE)</f>
        <v>61</v>
      </c>
      <c r="D603" s="5" t="s">
        <v>17597</v>
      </c>
      <c r="E603" s="5" t="s">
        <v>17598</v>
      </c>
      <c r="F603" s="5" t="s">
        <v>17599</v>
      </c>
      <c r="G603" s="5" t="s">
        <v>17600</v>
      </c>
      <c r="H603" s="5">
        <v>2010</v>
      </c>
      <c r="I603" s="5"/>
      <c r="J603" s="5" t="s">
        <v>102</v>
      </c>
      <c r="K603" s="5" t="s">
        <v>17601</v>
      </c>
      <c r="L603" s="5">
        <v>8</v>
      </c>
      <c r="M603" s="5"/>
      <c r="N603" s="5"/>
    </row>
    <row r="604" spans="1:14">
      <c r="A604" s="5">
        <v>602</v>
      </c>
      <c r="B604" s="5" t="s">
        <v>393</v>
      </c>
      <c r="C604" s="5">
        <f>VLOOKUP(B604,[3]Sheet2!A$1:B$100,2,FALSE)</f>
        <v>61</v>
      </c>
      <c r="D604" s="5" t="s">
        <v>17602</v>
      </c>
      <c r="E604" s="5" t="s">
        <v>17603</v>
      </c>
      <c r="F604" s="5" t="s">
        <v>210</v>
      </c>
      <c r="G604" s="5" t="s">
        <v>15752</v>
      </c>
      <c r="H604" s="5">
        <v>2008</v>
      </c>
      <c r="I604" s="5" t="s">
        <v>97</v>
      </c>
      <c r="J604" s="5" t="s">
        <v>22</v>
      </c>
      <c r="K604" s="5" t="s">
        <v>17604</v>
      </c>
      <c r="L604" s="5">
        <v>259</v>
      </c>
      <c r="M604" s="5" t="s">
        <v>17603</v>
      </c>
      <c r="N604" s="5" t="s">
        <v>1717</v>
      </c>
    </row>
    <row r="605" spans="1:14">
      <c r="A605" s="5">
        <v>603</v>
      </c>
      <c r="B605" s="5" t="s">
        <v>393</v>
      </c>
      <c r="C605" s="5">
        <f>VLOOKUP(B605,[3]Sheet2!A$1:B$100,2,FALSE)</f>
        <v>61</v>
      </c>
      <c r="D605" s="5" t="s">
        <v>17605</v>
      </c>
      <c r="E605" s="5" t="s">
        <v>17606</v>
      </c>
      <c r="F605" s="5" t="s">
        <v>17607</v>
      </c>
      <c r="G605" s="5" t="s">
        <v>17608</v>
      </c>
      <c r="H605" s="5">
        <v>2004</v>
      </c>
      <c r="I605" s="5" t="s">
        <v>9082</v>
      </c>
      <c r="J605" s="5" t="s">
        <v>102</v>
      </c>
      <c r="K605" s="5" t="s">
        <v>17609</v>
      </c>
      <c r="L605" s="5">
        <v>3</v>
      </c>
      <c r="M605" s="5" t="s">
        <v>17606</v>
      </c>
      <c r="N605" s="5" t="s">
        <v>24</v>
      </c>
    </row>
    <row r="606" spans="1:14">
      <c r="A606" s="5">
        <v>604</v>
      </c>
      <c r="B606" s="5" t="s">
        <v>393</v>
      </c>
      <c r="C606" s="5">
        <f>VLOOKUP(B606,[3]Sheet2!A$1:B$100,2,FALSE)</f>
        <v>61</v>
      </c>
      <c r="D606" s="5" t="s">
        <v>17610</v>
      </c>
      <c r="E606" s="5" t="s">
        <v>17611</v>
      </c>
      <c r="F606" s="5" t="s">
        <v>17612</v>
      </c>
      <c r="G606" s="5" t="s">
        <v>1304</v>
      </c>
      <c r="H606" s="5">
        <v>2012</v>
      </c>
      <c r="I606" s="5" t="s">
        <v>863</v>
      </c>
      <c r="J606" s="5" t="s">
        <v>22</v>
      </c>
      <c r="K606" s="5" t="s">
        <v>17613</v>
      </c>
      <c r="L606" s="5">
        <v>6</v>
      </c>
      <c r="M606" s="5" t="s">
        <v>17614</v>
      </c>
      <c r="N606" s="5"/>
    </row>
    <row r="607" spans="1:14">
      <c r="A607" s="5">
        <v>605</v>
      </c>
      <c r="B607" s="5" t="s">
        <v>393</v>
      </c>
      <c r="C607" s="5">
        <f>VLOOKUP(B607,[3]Sheet2!A$1:B$100,2,FALSE)</f>
        <v>61</v>
      </c>
      <c r="D607" s="5" t="s">
        <v>17615</v>
      </c>
      <c r="E607" s="5" t="s">
        <v>17616</v>
      </c>
      <c r="F607" s="5" t="s">
        <v>17617</v>
      </c>
      <c r="G607" s="5" t="s">
        <v>10398</v>
      </c>
      <c r="H607" s="5">
        <v>1998</v>
      </c>
      <c r="I607" s="5" t="s">
        <v>97</v>
      </c>
      <c r="J607" s="5" t="s">
        <v>22</v>
      </c>
      <c r="K607" s="5" t="s">
        <v>17618</v>
      </c>
      <c r="L607" s="5">
        <v>245</v>
      </c>
      <c r="M607" s="5" t="s">
        <v>17616</v>
      </c>
      <c r="N607" s="5" t="s">
        <v>1717</v>
      </c>
    </row>
    <row r="608" spans="1:14">
      <c r="A608" s="5">
        <v>606</v>
      </c>
      <c r="B608" s="5" t="s">
        <v>393</v>
      </c>
      <c r="C608" s="5">
        <f>VLOOKUP(B608,[3]Sheet2!A$1:B$100,2,FALSE)</f>
        <v>61</v>
      </c>
      <c r="D608" s="5" t="s">
        <v>17619</v>
      </c>
      <c r="E608" s="5" t="s">
        <v>17620</v>
      </c>
      <c r="F608" s="5" t="s">
        <v>17621</v>
      </c>
      <c r="G608" s="5" t="s">
        <v>6882</v>
      </c>
      <c r="H608" s="5">
        <v>1998</v>
      </c>
      <c r="I608" s="5" t="s">
        <v>863</v>
      </c>
      <c r="J608" s="5" t="s">
        <v>22</v>
      </c>
      <c r="K608" s="5" t="s">
        <v>17622</v>
      </c>
      <c r="L608" s="5">
        <v>274</v>
      </c>
      <c r="M608" s="5" t="s">
        <v>17623</v>
      </c>
      <c r="N608" s="5"/>
    </row>
    <row r="609" spans="1:14">
      <c r="A609" s="5">
        <v>607</v>
      </c>
      <c r="B609" s="5" t="s">
        <v>393</v>
      </c>
      <c r="C609" s="5">
        <f>VLOOKUP(B609,[3]Sheet2!A$1:B$100,2,FALSE)</f>
        <v>61</v>
      </c>
      <c r="D609" s="5" t="s">
        <v>17624</v>
      </c>
      <c r="E609" s="5"/>
      <c r="F609" s="5" t="s">
        <v>17625</v>
      </c>
      <c r="G609" s="5" t="s">
        <v>17626</v>
      </c>
      <c r="H609" s="5"/>
      <c r="I609" s="5"/>
      <c r="J609" s="5" t="s">
        <v>167</v>
      </c>
      <c r="K609" s="5"/>
      <c r="L609" s="5">
        <v>3</v>
      </c>
      <c r="M609" s="5"/>
      <c r="N609" s="5" t="s">
        <v>34</v>
      </c>
    </row>
    <row r="610" spans="1:14">
      <c r="A610" s="5">
        <v>608</v>
      </c>
      <c r="B610" s="5" t="s">
        <v>393</v>
      </c>
      <c r="C610" s="5">
        <f>VLOOKUP(B610,[3]Sheet2!A$1:B$100,2,FALSE)</f>
        <v>61</v>
      </c>
      <c r="D610" s="5" t="s">
        <v>17627</v>
      </c>
      <c r="E610" s="5"/>
      <c r="F610" s="5" t="s">
        <v>17628</v>
      </c>
      <c r="G610" s="5" t="s">
        <v>17629</v>
      </c>
      <c r="H610" s="5"/>
      <c r="I610" s="5"/>
      <c r="J610" s="5" t="s">
        <v>102</v>
      </c>
      <c r="K610" s="5"/>
      <c r="L610" s="5">
        <v>3</v>
      </c>
      <c r="M610" s="5"/>
      <c r="N610" s="5" t="s">
        <v>34</v>
      </c>
    </row>
    <row r="611" spans="1:14">
      <c r="A611" s="5">
        <v>609</v>
      </c>
      <c r="B611" s="5" t="s">
        <v>393</v>
      </c>
      <c r="C611" s="5">
        <f>VLOOKUP(B611,[3]Sheet2!A$1:B$100,2,FALSE)</f>
        <v>61</v>
      </c>
      <c r="D611" s="5" t="s">
        <v>4531</v>
      </c>
      <c r="E611" s="5"/>
      <c r="F611" s="5" t="s">
        <v>4532</v>
      </c>
      <c r="G611" s="5"/>
      <c r="H611" s="5"/>
      <c r="I611" s="5" t="s">
        <v>4488</v>
      </c>
      <c r="J611" s="5" t="s">
        <v>167</v>
      </c>
      <c r="K611" s="5"/>
      <c r="L611" s="5">
        <v>139</v>
      </c>
      <c r="M611" s="5"/>
      <c r="N611" s="5" t="s">
        <v>34</v>
      </c>
    </row>
    <row r="612" spans="1:14">
      <c r="A612" s="5">
        <v>610</v>
      </c>
      <c r="B612" s="5" t="s">
        <v>393</v>
      </c>
      <c r="C612" s="5">
        <f>VLOOKUP(B612,[3]Sheet2!A$1:B$100,2,FALSE)</f>
        <v>61</v>
      </c>
      <c r="D612" s="5" t="s">
        <v>17630</v>
      </c>
      <c r="E612" s="5" t="s">
        <v>17631</v>
      </c>
      <c r="F612" s="5" t="s">
        <v>17632</v>
      </c>
      <c r="G612" s="5" t="s">
        <v>3503</v>
      </c>
      <c r="H612" s="5">
        <v>2005</v>
      </c>
      <c r="I612" s="5" t="s">
        <v>17633</v>
      </c>
      <c r="J612" s="5" t="s">
        <v>22</v>
      </c>
      <c r="K612" s="5" t="s">
        <v>15171</v>
      </c>
      <c r="L612" s="5">
        <v>6</v>
      </c>
      <c r="M612" s="5" t="s">
        <v>17631</v>
      </c>
      <c r="N612" s="5" t="s">
        <v>24</v>
      </c>
    </row>
    <row r="613" spans="1:14">
      <c r="A613" s="5">
        <v>611</v>
      </c>
      <c r="B613" s="5" t="s">
        <v>400</v>
      </c>
      <c r="C613" s="5">
        <f>VLOOKUP(B613,[3]Sheet2!A$1:B$100,2,FALSE)</f>
        <v>62</v>
      </c>
      <c r="D613" s="5" t="s">
        <v>17634</v>
      </c>
      <c r="E613" s="5" t="s">
        <v>17635</v>
      </c>
      <c r="F613" s="5" t="s">
        <v>17636</v>
      </c>
      <c r="G613" s="5"/>
      <c r="H613" s="5"/>
      <c r="I613" s="5" t="s">
        <v>14973</v>
      </c>
      <c r="J613" s="5" t="s">
        <v>167</v>
      </c>
      <c r="K613" s="5" t="s">
        <v>17637</v>
      </c>
      <c r="L613" s="5">
        <v>58</v>
      </c>
      <c r="M613" s="5" t="s">
        <v>17635</v>
      </c>
      <c r="N613" s="5" t="s">
        <v>1717</v>
      </c>
    </row>
    <row r="614" spans="1:14">
      <c r="A614" s="5">
        <v>612</v>
      </c>
      <c r="B614" s="5" t="s">
        <v>400</v>
      </c>
      <c r="C614" s="5">
        <f>VLOOKUP(B614,[3]Sheet2!A$1:B$100,2,FALSE)</f>
        <v>62</v>
      </c>
      <c r="D614" s="5" t="s">
        <v>16332</v>
      </c>
      <c r="E614" s="5"/>
      <c r="F614" s="5" t="s">
        <v>16513</v>
      </c>
      <c r="G614" s="5"/>
      <c r="H614" s="5"/>
      <c r="I614" s="5" t="s">
        <v>16513</v>
      </c>
      <c r="J614" s="5" t="s">
        <v>167</v>
      </c>
      <c r="K614" s="5"/>
      <c r="L614" s="5">
        <v>6</v>
      </c>
      <c r="M614" s="5"/>
      <c r="N614" s="5" t="s">
        <v>34</v>
      </c>
    </row>
    <row r="615" spans="1:14">
      <c r="A615" s="5">
        <v>613</v>
      </c>
      <c r="B615" s="5" t="s">
        <v>400</v>
      </c>
      <c r="C615" s="5">
        <f>VLOOKUP(B615,[3]Sheet2!A$1:B$100,2,FALSE)</f>
        <v>62</v>
      </c>
      <c r="D615" s="5" t="s">
        <v>17638</v>
      </c>
      <c r="E615" s="5" t="s">
        <v>17639</v>
      </c>
      <c r="F615" s="5" t="s">
        <v>17640</v>
      </c>
      <c r="G615" s="5" t="s">
        <v>17641</v>
      </c>
      <c r="H615" s="5">
        <v>2003</v>
      </c>
      <c r="I615" s="5"/>
      <c r="J615" s="5" t="s">
        <v>22</v>
      </c>
      <c r="K615" s="5" t="s">
        <v>17642</v>
      </c>
      <c r="L615" s="5">
        <v>3</v>
      </c>
      <c r="M615" s="5"/>
      <c r="N615" s="5"/>
    </row>
    <row r="616" spans="1:14">
      <c r="A616" s="5">
        <v>614</v>
      </c>
      <c r="B616" s="5" t="s">
        <v>400</v>
      </c>
      <c r="C616" s="5">
        <f>VLOOKUP(B616,[3]Sheet2!A$1:B$100,2,FALSE)</f>
        <v>62</v>
      </c>
      <c r="D616" s="5" t="s">
        <v>17643</v>
      </c>
      <c r="E616" s="5" t="s">
        <v>17644</v>
      </c>
      <c r="F616" s="5" t="s">
        <v>17645</v>
      </c>
      <c r="G616" s="5" t="s">
        <v>10416</v>
      </c>
      <c r="H616" s="5">
        <v>2003</v>
      </c>
      <c r="I616" s="5" t="s">
        <v>97</v>
      </c>
      <c r="J616" s="5" t="s">
        <v>22</v>
      </c>
      <c r="K616" s="5" t="s">
        <v>17646</v>
      </c>
      <c r="L616" s="5">
        <v>123</v>
      </c>
      <c r="M616" s="5" t="s">
        <v>17644</v>
      </c>
      <c r="N616" s="5" t="s">
        <v>1717</v>
      </c>
    </row>
    <row r="617" spans="1:14">
      <c r="A617" s="5">
        <v>615</v>
      </c>
      <c r="B617" s="5" t="s">
        <v>400</v>
      </c>
      <c r="C617" s="5">
        <f>VLOOKUP(B617,[3]Sheet2!A$1:B$100,2,FALSE)</f>
        <v>62</v>
      </c>
      <c r="D617" s="5" t="s">
        <v>17647</v>
      </c>
      <c r="E617" s="5"/>
      <c r="F617" s="5" t="s">
        <v>17648</v>
      </c>
      <c r="G617" s="5" t="s">
        <v>20</v>
      </c>
      <c r="H617" s="5"/>
      <c r="I617" s="5"/>
      <c r="J617" s="5" t="s">
        <v>167</v>
      </c>
      <c r="K617" s="5"/>
      <c r="L617" s="5">
        <v>4</v>
      </c>
      <c r="M617" s="5"/>
      <c r="N617" s="5" t="s">
        <v>34</v>
      </c>
    </row>
    <row r="618" spans="1:14">
      <c r="A618" s="5">
        <v>616</v>
      </c>
      <c r="B618" s="5" t="s">
        <v>400</v>
      </c>
      <c r="C618" s="5">
        <f>VLOOKUP(B618,[3]Sheet2!A$1:B$100,2,FALSE)</f>
        <v>62</v>
      </c>
      <c r="D618" s="5" t="s">
        <v>17649</v>
      </c>
      <c r="E618" s="5" t="s">
        <v>17650</v>
      </c>
      <c r="F618" s="5" t="s">
        <v>17651</v>
      </c>
      <c r="G618" s="5" t="s">
        <v>17652</v>
      </c>
      <c r="H618" s="5">
        <v>2012</v>
      </c>
      <c r="I618" s="5" t="s">
        <v>13515</v>
      </c>
      <c r="J618" s="5" t="s">
        <v>22</v>
      </c>
      <c r="K618" s="5" t="s">
        <v>17653</v>
      </c>
      <c r="L618" s="5">
        <v>7</v>
      </c>
      <c r="M618" s="5" t="s">
        <v>17654</v>
      </c>
      <c r="N618" s="5"/>
    </row>
    <row r="619" spans="1:14">
      <c r="A619" s="5">
        <v>617</v>
      </c>
      <c r="B619" s="5" t="s">
        <v>400</v>
      </c>
      <c r="C619" s="5">
        <f>VLOOKUP(B619,[3]Sheet2!A$1:B$100,2,FALSE)</f>
        <v>62</v>
      </c>
      <c r="D619" s="5" t="s">
        <v>17655</v>
      </c>
      <c r="E619" s="5" t="s">
        <v>17656</v>
      </c>
      <c r="F619" s="5" t="s">
        <v>17657</v>
      </c>
      <c r="G619" s="5" t="s">
        <v>10796</v>
      </c>
      <c r="H619" s="5">
        <v>1999</v>
      </c>
      <c r="I619" s="5" t="s">
        <v>97</v>
      </c>
      <c r="J619" s="5" t="s">
        <v>22</v>
      </c>
      <c r="K619" s="5" t="s">
        <v>17658</v>
      </c>
      <c r="L619" s="5">
        <v>80</v>
      </c>
      <c r="M619" s="5" t="s">
        <v>17659</v>
      </c>
      <c r="N619" s="5"/>
    </row>
    <row r="620" spans="1:14">
      <c r="A620" s="5">
        <v>618</v>
      </c>
      <c r="B620" s="5" t="s">
        <v>400</v>
      </c>
      <c r="C620" s="5">
        <f>VLOOKUP(B620,[3]Sheet2!A$1:B$100,2,FALSE)</f>
        <v>62</v>
      </c>
      <c r="D620" s="5" t="s">
        <v>17660</v>
      </c>
      <c r="E620" s="5"/>
      <c r="F620" s="5" t="s">
        <v>17661</v>
      </c>
      <c r="G620" s="5" t="s">
        <v>14997</v>
      </c>
      <c r="H620" s="5"/>
      <c r="I620" s="5"/>
      <c r="J620" s="5" t="s">
        <v>167</v>
      </c>
      <c r="K620" s="5"/>
      <c r="L620" s="5">
        <v>3</v>
      </c>
      <c r="M620" s="5"/>
      <c r="N620" s="5" t="s">
        <v>34</v>
      </c>
    </row>
    <row r="621" spans="1:14">
      <c r="A621" s="5">
        <v>619</v>
      </c>
      <c r="B621" s="5" t="s">
        <v>400</v>
      </c>
      <c r="C621" s="5">
        <f>VLOOKUP(B621,[3]Sheet2!A$1:B$100,2,FALSE)</f>
        <v>62</v>
      </c>
      <c r="D621" s="5" t="s">
        <v>17662</v>
      </c>
      <c r="E621" s="5"/>
      <c r="F621" s="5" t="s">
        <v>17663</v>
      </c>
      <c r="G621" s="5" t="s">
        <v>17664</v>
      </c>
      <c r="H621" s="5"/>
      <c r="I621" s="5"/>
      <c r="J621" s="5" t="s">
        <v>167</v>
      </c>
      <c r="K621" s="5"/>
      <c r="L621" s="5">
        <v>3</v>
      </c>
      <c r="M621" s="5"/>
      <c r="N621" s="5" t="s">
        <v>34</v>
      </c>
    </row>
    <row r="622" spans="1:14">
      <c r="A622" s="5">
        <v>620</v>
      </c>
      <c r="B622" s="5" t="s">
        <v>400</v>
      </c>
      <c r="C622" s="5">
        <f>VLOOKUP(B622,[3]Sheet2!A$1:B$100,2,FALSE)</f>
        <v>62</v>
      </c>
      <c r="D622" s="5" t="s">
        <v>17665</v>
      </c>
      <c r="E622" s="5" t="s">
        <v>17666</v>
      </c>
      <c r="F622" s="5" t="s">
        <v>17667</v>
      </c>
      <c r="G622" s="5" t="s">
        <v>17668</v>
      </c>
      <c r="H622" s="5">
        <v>2009</v>
      </c>
      <c r="I622" s="5"/>
      <c r="J622" s="5" t="s">
        <v>119</v>
      </c>
      <c r="K622" s="5" t="s">
        <v>17669</v>
      </c>
      <c r="L622" s="5">
        <v>3</v>
      </c>
      <c r="M622" s="5"/>
      <c r="N622" s="5"/>
    </row>
    <row r="623" spans="1:14">
      <c r="A623" s="5">
        <v>621</v>
      </c>
      <c r="B623" s="5" t="s">
        <v>1063</v>
      </c>
      <c r="C623" s="5">
        <f>VLOOKUP(B623,[3]Sheet2!A$1:B$100,2,FALSE)</f>
        <v>63</v>
      </c>
      <c r="D623" s="5" t="s">
        <v>17670</v>
      </c>
      <c r="E623" s="5" t="s">
        <v>17671</v>
      </c>
      <c r="F623" s="5" t="s">
        <v>17672</v>
      </c>
      <c r="G623" s="5" t="s">
        <v>5790</v>
      </c>
      <c r="H623" s="5">
        <v>2009</v>
      </c>
      <c r="I623" s="5" t="s">
        <v>97</v>
      </c>
      <c r="J623" s="5" t="s">
        <v>22</v>
      </c>
      <c r="K623" s="5" t="s">
        <v>17673</v>
      </c>
      <c r="L623" s="5">
        <v>92</v>
      </c>
      <c r="M623" s="5" t="s">
        <v>17671</v>
      </c>
      <c r="N623" s="5" t="s">
        <v>1717</v>
      </c>
    </row>
    <row r="624" spans="1:14">
      <c r="A624" s="5">
        <v>622</v>
      </c>
      <c r="B624" s="5" t="s">
        <v>1063</v>
      </c>
      <c r="C624" s="5">
        <f>VLOOKUP(B624,[3]Sheet2!A$1:B$100,2,FALSE)</f>
        <v>63</v>
      </c>
      <c r="D624" s="5" t="s">
        <v>17674</v>
      </c>
      <c r="E624" s="5"/>
      <c r="F624" s="5" t="s">
        <v>17675</v>
      </c>
      <c r="G624" s="5" t="s">
        <v>11302</v>
      </c>
      <c r="H624" s="5">
        <v>2002</v>
      </c>
      <c r="I624" s="5" t="s">
        <v>17676</v>
      </c>
      <c r="J624" s="5" t="s">
        <v>22</v>
      </c>
      <c r="K624" s="5"/>
      <c r="L624" s="5">
        <v>221</v>
      </c>
      <c r="M624" s="5"/>
      <c r="N624" s="5" t="s">
        <v>34</v>
      </c>
    </row>
    <row r="625" spans="1:14">
      <c r="A625" s="5">
        <v>623</v>
      </c>
      <c r="B625" s="5" t="s">
        <v>1063</v>
      </c>
      <c r="C625" s="5">
        <f>VLOOKUP(B625,[3]Sheet2!A$1:B$100,2,FALSE)</f>
        <v>63</v>
      </c>
      <c r="D625" s="5" t="s">
        <v>17677</v>
      </c>
      <c r="E625" s="5" t="s">
        <v>17678</v>
      </c>
      <c r="F625" s="5" t="s">
        <v>17679</v>
      </c>
      <c r="G625" s="5" t="s">
        <v>16368</v>
      </c>
      <c r="H625" s="5">
        <v>2012</v>
      </c>
      <c r="I625" s="5" t="s">
        <v>535</v>
      </c>
      <c r="J625" s="5" t="s">
        <v>22</v>
      </c>
      <c r="K625" s="5" t="s">
        <v>17680</v>
      </c>
      <c r="L625" s="5">
        <v>3</v>
      </c>
      <c r="M625" s="5"/>
      <c r="N625" s="5"/>
    </row>
    <row r="626" spans="1:14">
      <c r="A626" s="5">
        <v>624</v>
      </c>
      <c r="B626" s="5" t="s">
        <v>1063</v>
      </c>
      <c r="C626" s="5">
        <f>VLOOKUP(B626,[3]Sheet2!A$1:B$100,2,FALSE)</f>
        <v>63</v>
      </c>
      <c r="D626" s="5" t="s">
        <v>17681</v>
      </c>
      <c r="E626" s="5"/>
      <c r="F626" s="5" t="s">
        <v>17682</v>
      </c>
      <c r="G626" s="5" t="s">
        <v>17683</v>
      </c>
      <c r="H626" s="5"/>
      <c r="I626" s="5"/>
      <c r="J626" s="5" t="s">
        <v>167</v>
      </c>
      <c r="K626" s="5"/>
      <c r="L626" s="5">
        <v>3</v>
      </c>
      <c r="M626" s="5"/>
      <c r="N626" s="5" t="s">
        <v>34</v>
      </c>
    </row>
    <row r="627" spans="1:14">
      <c r="A627" s="5">
        <v>625</v>
      </c>
      <c r="B627" s="5" t="s">
        <v>1063</v>
      </c>
      <c r="C627" s="5">
        <f>VLOOKUP(B627,[3]Sheet2!A$1:B$100,2,FALSE)</f>
        <v>63</v>
      </c>
      <c r="D627" s="5" t="s">
        <v>17684</v>
      </c>
      <c r="E627" s="5" t="s">
        <v>17685</v>
      </c>
      <c r="F627" s="5" t="s">
        <v>17686</v>
      </c>
      <c r="G627" s="5" t="s">
        <v>17687</v>
      </c>
      <c r="H627" s="5">
        <v>2011</v>
      </c>
      <c r="I627" s="5"/>
      <c r="J627" s="5" t="s">
        <v>167</v>
      </c>
      <c r="K627" s="5" t="s">
        <v>17688</v>
      </c>
      <c r="L627" s="5">
        <v>3</v>
      </c>
      <c r="M627" s="5" t="s">
        <v>17685</v>
      </c>
      <c r="N627" s="5" t="s">
        <v>24</v>
      </c>
    </row>
    <row r="628" spans="1:14">
      <c r="A628" s="5">
        <v>626</v>
      </c>
      <c r="B628" s="5" t="s">
        <v>1063</v>
      </c>
      <c r="C628" s="5">
        <f>VLOOKUP(B628,[3]Sheet2!A$1:B$100,2,FALSE)</f>
        <v>63</v>
      </c>
      <c r="D628" s="5" t="s">
        <v>17689</v>
      </c>
      <c r="E628" s="5" t="s">
        <v>17690</v>
      </c>
      <c r="F628" s="5" t="s">
        <v>17691</v>
      </c>
      <c r="G628" s="5"/>
      <c r="H628" s="5"/>
      <c r="I628" s="5"/>
      <c r="J628" s="5" t="s">
        <v>119</v>
      </c>
      <c r="K628" s="5" t="s">
        <v>17692</v>
      </c>
      <c r="L628" s="5">
        <v>954</v>
      </c>
      <c r="M628" s="5"/>
      <c r="N628" s="5" t="s">
        <v>4501</v>
      </c>
    </row>
    <row r="629" spans="1:14">
      <c r="A629" s="5">
        <v>627</v>
      </c>
      <c r="B629" s="5" t="s">
        <v>1063</v>
      </c>
      <c r="C629" s="5">
        <f>VLOOKUP(B629,[3]Sheet2!A$1:B$100,2,FALSE)</f>
        <v>63</v>
      </c>
      <c r="D629" s="5" t="s">
        <v>17693</v>
      </c>
      <c r="E629" s="5"/>
      <c r="F629" s="5" t="s">
        <v>17694</v>
      </c>
      <c r="G629" s="5"/>
      <c r="H629" s="5"/>
      <c r="I629" s="5"/>
      <c r="J629" s="5" t="s">
        <v>167</v>
      </c>
      <c r="K629" s="5"/>
      <c r="L629" s="5">
        <v>3</v>
      </c>
      <c r="M629" s="5"/>
      <c r="N629" s="5" t="s">
        <v>34</v>
      </c>
    </row>
    <row r="630" spans="1:14">
      <c r="A630" s="5">
        <v>628</v>
      </c>
      <c r="B630" s="5" t="s">
        <v>1063</v>
      </c>
      <c r="C630" s="5">
        <f>VLOOKUP(B630,[3]Sheet2!A$1:B$100,2,FALSE)</f>
        <v>63</v>
      </c>
      <c r="D630" s="5" t="s">
        <v>17695</v>
      </c>
      <c r="E630" s="5"/>
      <c r="F630" s="5" t="s">
        <v>17696</v>
      </c>
      <c r="G630" s="5" t="s">
        <v>17697</v>
      </c>
      <c r="H630" s="5"/>
      <c r="I630" s="5"/>
      <c r="J630" s="5" t="s">
        <v>167</v>
      </c>
      <c r="K630" s="5"/>
      <c r="L630" s="5">
        <v>3</v>
      </c>
      <c r="M630" s="5"/>
      <c r="N630" s="5" t="s">
        <v>34</v>
      </c>
    </row>
    <row r="631" spans="1:14">
      <c r="A631" s="5">
        <v>629</v>
      </c>
      <c r="B631" s="5" t="s">
        <v>1063</v>
      </c>
      <c r="C631" s="5">
        <f>VLOOKUP(B631,[3]Sheet2!A$1:B$100,2,FALSE)</f>
        <v>63</v>
      </c>
      <c r="D631" s="5" t="s">
        <v>17698</v>
      </c>
      <c r="E631" s="5" t="s">
        <v>17699</v>
      </c>
      <c r="F631" s="5" t="s">
        <v>17700</v>
      </c>
      <c r="G631" s="5" t="s">
        <v>17701</v>
      </c>
      <c r="H631" s="5">
        <v>2006</v>
      </c>
      <c r="I631" s="5"/>
      <c r="J631" s="5" t="s">
        <v>22</v>
      </c>
      <c r="K631" s="5" t="s">
        <v>17702</v>
      </c>
      <c r="L631" s="5">
        <v>4</v>
      </c>
      <c r="M631" s="5" t="s">
        <v>17703</v>
      </c>
      <c r="N631" s="5" t="s">
        <v>34</v>
      </c>
    </row>
    <row r="632" spans="1:14">
      <c r="A632" s="5">
        <v>630</v>
      </c>
      <c r="B632" s="5" t="s">
        <v>1063</v>
      </c>
      <c r="C632" s="5">
        <f>VLOOKUP(B632,[3]Sheet2!A$1:B$100,2,FALSE)</f>
        <v>63</v>
      </c>
      <c r="D632" s="5" t="s">
        <v>17704</v>
      </c>
      <c r="E632" s="5"/>
      <c r="F632" s="5" t="s">
        <v>15440</v>
      </c>
      <c r="G632" s="5" t="s">
        <v>17705</v>
      </c>
      <c r="H632" s="5"/>
      <c r="I632" s="5"/>
      <c r="J632" s="5" t="s">
        <v>102</v>
      </c>
      <c r="K632" s="5"/>
      <c r="L632" s="5">
        <v>3</v>
      </c>
      <c r="M632" s="5"/>
      <c r="N632" s="5" t="s">
        <v>34</v>
      </c>
    </row>
    <row r="633" spans="1:14">
      <c r="A633" s="5">
        <v>631</v>
      </c>
      <c r="B633" s="5" t="s">
        <v>607</v>
      </c>
      <c r="C633" s="5">
        <f>VLOOKUP(B633,[3]Sheet2!A$1:B$100,2,FALSE)</f>
        <v>64</v>
      </c>
      <c r="D633" s="5" t="s">
        <v>17706</v>
      </c>
      <c r="E633" s="5" t="s">
        <v>17707</v>
      </c>
      <c r="F633" s="5" t="s">
        <v>17708</v>
      </c>
      <c r="G633" s="5" t="s">
        <v>1315</v>
      </c>
      <c r="H633" s="5">
        <v>2002</v>
      </c>
      <c r="I633" s="5"/>
      <c r="J633" s="5" t="s">
        <v>22</v>
      </c>
      <c r="K633" s="5" t="s">
        <v>17709</v>
      </c>
      <c r="L633" s="5">
        <v>25</v>
      </c>
      <c r="M633" s="5" t="s">
        <v>17707</v>
      </c>
      <c r="N633" s="5" t="s">
        <v>24</v>
      </c>
    </row>
    <row r="634" spans="1:14">
      <c r="A634" s="5">
        <v>632</v>
      </c>
      <c r="B634" s="5" t="s">
        <v>607</v>
      </c>
      <c r="C634" s="5">
        <f>VLOOKUP(B634,[3]Sheet2!A$1:B$100,2,FALSE)</f>
        <v>64</v>
      </c>
      <c r="D634" s="5" t="s">
        <v>17710</v>
      </c>
      <c r="E634" s="5" t="s">
        <v>17711</v>
      </c>
      <c r="F634" s="5" t="s">
        <v>17712</v>
      </c>
      <c r="G634" s="5"/>
      <c r="H634" s="5"/>
      <c r="I634" s="5"/>
      <c r="J634" s="5" t="s">
        <v>167</v>
      </c>
      <c r="K634" s="5" t="s">
        <v>17713</v>
      </c>
      <c r="L634" s="5">
        <v>3</v>
      </c>
      <c r="M634" s="5"/>
      <c r="N634" s="5" t="s">
        <v>4501</v>
      </c>
    </row>
    <row r="635" spans="1:14">
      <c r="A635" s="5">
        <v>633</v>
      </c>
      <c r="B635" s="5" t="s">
        <v>607</v>
      </c>
      <c r="C635" s="5">
        <f>VLOOKUP(B635,[3]Sheet2!A$1:B$100,2,FALSE)</f>
        <v>64</v>
      </c>
      <c r="D635" s="5" t="s">
        <v>17714</v>
      </c>
      <c r="E635" s="5"/>
      <c r="F635" s="5" t="s">
        <v>17715</v>
      </c>
      <c r="G635" s="5" t="s">
        <v>14997</v>
      </c>
      <c r="H635" s="5"/>
      <c r="I635" s="5"/>
      <c r="J635" s="5" t="s">
        <v>22</v>
      </c>
      <c r="K635" s="5"/>
      <c r="L635" s="5">
        <v>62</v>
      </c>
      <c r="M635" s="5"/>
      <c r="N635" s="5" t="s">
        <v>34</v>
      </c>
    </row>
    <row r="636" spans="1:14">
      <c r="A636" s="5">
        <v>634</v>
      </c>
      <c r="B636" s="5" t="s">
        <v>607</v>
      </c>
      <c r="C636" s="5">
        <f>VLOOKUP(B636,[3]Sheet2!A$1:B$100,2,FALSE)</f>
        <v>64</v>
      </c>
      <c r="D636" s="5" t="s">
        <v>17716</v>
      </c>
      <c r="E636" s="5" t="s">
        <v>17717</v>
      </c>
      <c r="F636" s="5" t="s">
        <v>17718</v>
      </c>
      <c r="G636" s="5" t="s">
        <v>4331</v>
      </c>
      <c r="H636" s="5">
        <v>2001</v>
      </c>
      <c r="I636" s="5" t="s">
        <v>97</v>
      </c>
      <c r="J636" s="5" t="s">
        <v>22</v>
      </c>
      <c r="K636" s="5" t="s">
        <v>17719</v>
      </c>
      <c r="L636" s="5">
        <v>395</v>
      </c>
      <c r="M636" s="5" t="s">
        <v>17717</v>
      </c>
      <c r="N636" s="5" t="s">
        <v>1717</v>
      </c>
    </row>
    <row r="637" spans="1:14">
      <c r="A637" s="5">
        <v>635</v>
      </c>
      <c r="B637" s="5" t="s">
        <v>607</v>
      </c>
      <c r="C637" s="5">
        <f>VLOOKUP(B637,[3]Sheet2!A$1:B$100,2,FALSE)</f>
        <v>64</v>
      </c>
      <c r="D637" s="5" t="s">
        <v>17720</v>
      </c>
      <c r="E637" s="5" t="s">
        <v>17721</v>
      </c>
      <c r="F637" s="5" t="s">
        <v>17722</v>
      </c>
      <c r="G637" s="5" t="s">
        <v>17723</v>
      </c>
      <c r="H637" s="5">
        <v>2009</v>
      </c>
      <c r="I637" s="5" t="s">
        <v>7647</v>
      </c>
      <c r="J637" s="5" t="s">
        <v>22</v>
      </c>
      <c r="K637" s="5" t="s">
        <v>17724</v>
      </c>
      <c r="L637" s="5">
        <v>13</v>
      </c>
      <c r="M637" s="5" t="s">
        <v>17725</v>
      </c>
      <c r="N637" s="5"/>
    </row>
    <row r="638" spans="1:14">
      <c r="A638" s="5">
        <v>636</v>
      </c>
      <c r="B638" s="5" t="s">
        <v>607</v>
      </c>
      <c r="C638" s="5">
        <f>VLOOKUP(B638,[3]Sheet2!A$1:B$100,2,FALSE)</f>
        <v>64</v>
      </c>
      <c r="D638" s="5" t="s">
        <v>17726</v>
      </c>
      <c r="E638" s="5" t="s">
        <v>17727</v>
      </c>
      <c r="F638" s="5" t="s">
        <v>17728</v>
      </c>
      <c r="G638" s="5" t="s">
        <v>14648</v>
      </c>
      <c r="H638" s="5">
        <v>2009</v>
      </c>
      <c r="I638" s="5"/>
      <c r="J638" s="5" t="s">
        <v>22</v>
      </c>
      <c r="K638" s="5" t="s">
        <v>17729</v>
      </c>
      <c r="L638" s="5">
        <v>5</v>
      </c>
      <c r="M638" s="5"/>
      <c r="N638" s="5"/>
    </row>
    <row r="639" spans="1:14">
      <c r="A639" s="5">
        <v>637</v>
      </c>
      <c r="B639" s="5" t="s">
        <v>607</v>
      </c>
      <c r="C639" s="5">
        <f>VLOOKUP(B639,[3]Sheet2!A$1:B$100,2,FALSE)</f>
        <v>64</v>
      </c>
      <c r="D639" s="5" t="s">
        <v>17730</v>
      </c>
      <c r="E639" s="5" t="s">
        <v>17731</v>
      </c>
      <c r="F639" s="5" t="s">
        <v>17732</v>
      </c>
      <c r="G639" s="5" t="s">
        <v>10090</v>
      </c>
      <c r="H639" s="5">
        <v>2011</v>
      </c>
      <c r="I639" s="5" t="s">
        <v>535</v>
      </c>
      <c r="J639" s="5" t="s">
        <v>22</v>
      </c>
      <c r="K639" s="5" t="s">
        <v>17733</v>
      </c>
      <c r="L639" s="5">
        <v>32</v>
      </c>
      <c r="M639" s="5" t="s">
        <v>17734</v>
      </c>
      <c r="N639" s="5"/>
    </row>
    <row r="640" spans="1:14">
      <c r="A640" s="5">
        <v>638</v>
      </c>
      <c r="B640" s="5" t="s">
        <v>607</v>
      </c>
      <c r="C640" s="5">
        <f>VLOOKUP(B640,[3]Sheet2!A$1:B$100,2,FALSE)</f>
        <v>64</v>
      </c>
      <c r="D640" s="5" t="s">
        <v>17735</v>
      </c>
      <c r="E640" s="5"/>
      <c r="F640" s="5" t="s">
        <v>17736</v>
      </c>
      <c r="G640" s="5" t="s">
        <v>17737</v>
      </c>
      <c r="H640" s="5"/>
      <c r="I640" s="5"/>
      <c r="J640" s="5" t="s">
        <v>167</v>
      </c>
      <c r="K640" s="5"/>
      <c r="L640" s="5">
        <v>3</v>
      </c>
      <c r="M640" s="5"/>
      <c r="N640" s="5" t="s">
        <v>34</v>
      </c>
    </row>
    <row r="641" spans="1:14">
      <c r="A641" s="5">
        <v>639</v>
      </c>
      <c r="B641" s="5" t="s">
        <v>607</v>
      </c>
      <c r="C641" s="5">
        <f>VLOOKUP(B641,[3]Sheet2!A$1:B$100,2,FALSE)</f>
        <v>64</v>
      </c>
      <c r="D641" s="5" t="s">
        <v>17738</v>
      </c>
      <c r="E641" s="5" t="s">
        <v>17739</v>
      </c>
      <c r="F641" s="5" t="s">
        <v>17625</v>
      </c>
      <c r="G641" s="5" t="s">
        <v>17740</v>
      </c>
      <c r="H641" s="5">
        <v>2003</v>
      </c>
      <c r="I641" s="5"/>
      <c r="J641" s="5" t="s">
        <v>167</v>
      </c>
      <c r="K641" s="5" t="s">
        <v>17741</v>
      </c>
      <c r="L641" s="5">
        <v>3</v>
      </c>
      <c r="M641" s="5"/>
      <c r="N641" s="5" t="s">
        <v>34</v>
      </c>
    </row>
    <row r="642" spans="1:14">
      <c r="A642" s="5">
        <v>640</v>
      </c>
      <c r="B642" s="5" t="s">
        <v>607</v>
      </c>
      <c r="C642" s="5">
        <f>VLOOKUP(B642,[3]Sheet2!A$1:B$100,2,FALSE)</f>
        <v>64</v>
      </c>
      <c r="D642" s="5" t="s">
        <v>17742</v>
      </c>
      <c r="E642" s="5" t="s">
        <v>17743</v>
      </c>
      <c r="F642" s="5" t="s">
        <v>17744</v>
      </c>
      <c r="G642" s="5" t="s">
        <v>17745</v>
      </c>
      <c r="H642" s="5">
        <v>1999</v>
      </c>
      <c r="I642" s="5"/>
      <c r="J642" s="5" t="s">
        <v>4644</v>
      </c>
      <c r="K642" s="5" t="s">
        <v>17746</v>
      </c>
      <c r="L642" s="5">
        <v>16</v>
      </c>
      <c r="M642" s="5" t="s">
        <v>17743</v>
      </c>
      <c r="N642" s="5" t="s">
        <v>24</v>
      </c>
    </row>
    <row r="643" spans="1:14">
      <c r="A643" s="5">
        <v>641</v>
      </c>
      <c r="B643" s="5" t="s">
        <v>306</v>
      </c>
      <c r="C643" s="5">
        <f>VLOOKUP(B643,[3]Sheet2!A$1:B$100,2,FALSE)</f>
        <v>65</v>
      </c>
      <c r="D643" s="5" t="s">
        <v>17747</v>
      </c>
      <c r="E643" s="5" t="s">
        <v>17748</v>
      </c>
      <c r="F643" s="5" t="s">
        <v>17749</v>
      </c>
      <c r="G643" s="5" t="s">
        <v>17750</v>
      </c>
      <c r="H643" s="5">
        <v>2009</v>
      </c>
      <c r="I643" s="5" t="s">
        <v>17751</v>
      </c>
      <c r="J643" s="5" t="s">
        <v>22</v>
      </c>
      <c r="K643" s="5" t="s">
        <v>17752</v>
      </c>
      <c r="L643" s="5">
        <v>8</v>
      </c>
      <c r="M643" s="5" t="s">
        <v>17748</v>
      </c>
      <c r="N643" s="5" t="s">
        <v>24</v>
      </c>
    </row>
    <row r="644" spans="1:14">
      <c r="A644" s="5">
        <v>642</v>
      </c>
      <c r="B644" s="5" t="s">
        <v>306</v>
      </c>
      <c r="C644" s="5">
        <f>VLOOKUP(B644,[3]Sheet2!A$1:B$100,2,FALSE)</f>
        <v>65</v>
      </c>
      <c r="D644" s="5" t="s">
        <v>17753</v>
      </c>
      <c r="E644" s="5" t="s">
        <v>17754</v>
      </c>
      <c r="F644" s="5" t="s">
        <v>17755</v>
      </c>
      <c r="G644" s="5" t="s">
        <v>17756</v>
      </c>
      <c r="H644" s="5">
        <v>2011</v>
      </c>
      <c r="I644" s="5" t="s">
        <v>535</v>
      </c>
      <c r="J644" s="5" t="s">
        <v>22</v>
      </c>
      <c r="K644" s="5" t="s">
        <v>17757</v>
      </c>
      <c r="L644" s="5">
        <v>3</v>
      </c>
      <c r="M644" s="5" t="s">
        <v>17758</v>
      </c>
      <c r="N644" s="5"/>
    </row>
    <row r="645" spans="1:14">
      <c r="A645" s="5">
        <v>643</v>
      </c>
      <c r="B645" s="5" t="s">
        <v>306</v>
      </c>
      <c r="C645" s="5">
        <f>VLOOKUP(B645,[3]Sheet2!A$1:B$100,2,FALSE)</f>
        <v>65</v>
      </c>
      <c r="D645" s="5" t="s">
        <v>17759</v>
      </c>
      <c r="E645" s="5" t="s">
        <v>17760</v>
      </c>
      <c r="F645" s="5" t="s">
        <v>17761</v>
      </c>
      <c r="G645" s="5" t="s">
        <v>2466</v>
      </c>
      <c r="H645" s="5">
        <v>2010</v>
      </c>
      <c r="I645" s="5" t="s">
        <v>535</v>
      </c>
      <c r="J645" s="5" t="s">
        <v>22</v>
      </c>
      <c r="K645" s="5" t="s">
        <v>17762</v>
      </c>
      <c r="L645" s="5">
        <v>3</v>
      </c>
      <c r="M645" s="5" t="s">
        <v>17763</v>
      </c>
      <c r="N645" s="5"/>
    </row>
    <row r="646" spans="1:14">
      <c r="A646" s="5">
        <v>644</v>
      </c>
      <c r="B646" s="5" t="s">
        <v>306</v>
      </c>
      <c r="C646" s="5">
        <f>VLOOKUP(B646,[3]Sheet2!A$1:B$100,2,FALSE)</f>
        <v>65</v>
      </c>
      <c r="D646" s="5" t="s">
        <v>17764</v>
      </c>
      <c r="E646" s="5" t="s">
        <v>17765</v>
      </c>
      <c r="F646" s="5" t="s">
        <v>17766</v>
      </c>
      <c r="G646" s="5" t="s">
        <v>12929</v>
      </c>
      <c r="H646" s="5">
        <v>2009</v>
      </c>
      <c r="I646" s="5" t="s">
        <v>1466</v>
      </c>
      <c r="J646" s="5" t="s">
        <v>167</v>
      </c>
      <c r="K646" s="5" t="s">
        <v>17767</v>
      </c>
      <c r="L646" s="5">
        <v>56</v>
      </c>
      <c r="M646" s="5"/>
      <c r="N646" s="5"/>
    </row>
    <row r="647" spans="1:14">
      <c r="A647" s="5">
        <v>645</v>
      </c>
      <c r="B647" s="5" t="s">
        <v>306</v>
      </c>
      <c r="C647" s="5">
        <f>VLOOKUP(B647,[3]Sheet2!A$1:B$100,2,FALSE)</f>
        <v>65</v>
      </c>
      <c r="D647" s="5" t="s">
        <v>17768</v>
      </c>
      <c r="E647" s="5" t="s">
        <v>17769</v>
      </c>
      <c r="F647" s="5" t="s">
        <v>17770</v>
      </c>
      <c r="G647" s="5" t="s">
        <v>17771</v>
      </c>
      <c r="H647" s="5">
        <v>2005</v>
      </c>
      <c r="I647" s="5"/>
      <c r="J647" s="5" t="s">
        <v>119</v>
      </c>
      <c r="K647" s="5" t="s">
        <v>17772</v>
      </c>
      <c r="L647" s="5">
        <v>21</v>
      </c>
      <c r="M647" s="5"/>
      <c r="N647" s="5"/>
    </row>
    <row r="648" spans="1:14">
      <c r="A648" s="5">
        <v>646</v>
      </c>
      <c r="B648" s="5" t="s">
        <v>306</v>
      </c>
      <c r="C648" s="5">
        <f>VLOOKUP(B648,[3]Sheet2!A$1:B$100,2,FALSE)</f>
        <v>65</v>
      </c>
      <c r="D648" s="5" t="s">
        <v>17773</v>
      </c>
      <c r="E648" s="5" t="s">
        <v>17774</v>
      </c>
      <c r="F648" s="5" t="s">
        <v>17775</v>
      </c>
      <c r="G648" s="5" t="s">
        <v>17776</v>
      </c>
      <c r="H648" s="5">
        <v>2005</v>
      </c>
      <c r="I648" s="5"/>
      <c r="J648" s="5" t="s">
        <v>167</v>
      </c>
      <c r="K648" s="5" t="s">
        <v>17777</v>
      </c>
      <c r="L648" s="5">
        <v>3</v>
      </c>
      <c r="M648" s="5" t="s">
        <v>17774</v>
      </c>
      <c r="N648" s="5" t="s">
        <v>24</v>
      </c>
    </row>
    <row r="649" spans="1:14">
      <c r="A649" s="5">
        <v>647</v>
      </c>
      <c r="B649" s="5" t="s">
        <v>306</v>
      </c>
      <c r="C649" s="5">
        <f>VLOOKUP(B649,[3]Sheet2!A$1:B$100,2,FALSE)</f>
        <v>65</v>
      </c>
      <c r="D649" s="5" t="s">
        <v>17778</v>
      </c>
      <c r="E649" s="5"/>
      <c r="F649" s="5" t="s">
        <v>17779</v>
      </c>
      <c r="G649" s="5" t="s">
        <v>17780</v>
      </c>
      <c r="H649" s="5"/>
      <c r="I649" s="5"/>
      <c r="J649" s="5" t="s">
        <v>167</v>
      </c>
      <c r="K649" s="5"/>
      <c r="L649" s="5">
        <v>3</v>
      </c>
      <c r="M649" s="5"/>
      <c r="N649" s="5" t="s">
        <v>34</v>
      </c>
    </row>
    <row r="650" spans="1:14">
      <c r="A650" s="5">
        <v>648</v>
      </c>
      <c r="B650" s="5" t="s">
        <v>306</v>
      </c>
      <c r="C650" s="5">
        <f>VLOOKUP(B650,[3]Sheet2!A$1:B$100,2,FALSE)</f>
        <v>65</v>
      </c>
      <c r="D650" s="5" t="s">
        <v>17781</v>
      </c>
      <c r="E650" s="5"/>
      <c r="F650" s="5" t="s">
        <v>17782</v>
      </c>
      <c r="G650" s="5" t="s">
        <v>17783</v>
      </c>
      <c r="H650" s="5"/>
      <c r="I650" s="5"/>
      <c r="J650" s="5" t="s">
        <v>167</v>
      </c>
      <c r="K650" s="5"/>
      <c r="L650" s="5">
        <v>3</v>
      </c>
      <c r="M650" s="5"/>
      <c r="N650" s="5" t="s">
        <v>34</v>
      </c>
    </row>
    <row r="651" spans="1:14">
      <c r="A651" s="5">
        <v>649</v>
      </c>
      <c r="B651" s="5" t="s">
        <v>306</v>
      </c>
      <c r="C651" s="5">
        <f>VLOOKUP(B651,[3]Sheet2!A$1:B$100,2,FALSE)</f>
        <v>65</v>
      </c>
      <c r="D651" s="5" t="s">
        <v>17784</v>
      </c>
      <c r="E651" s="5"/>
      <c r="F651" s="5" t="s">
        <v>17785</v>
      </c>
      <c r="G651" s="5" t="s">
        <v>17786</v>
      </c>
      <c r="H651" s="5"/>
      <c r="I651" s="5"/>
      <c r="J651" s="5" t="s">
        <v>167</v>
      </c>
      <c r="K651" s="5"/>
      <c r="L651" s="5">
        <v>4</v>
      </c>
      <c r="M651" s="5"/>
      <c r="N651" s="5" t="s">
        <v>34</v>
      </c>
    </row>
    <row r="652" spans="1:14">
      <c r="A652" s="5">
        <v>650</v>
      </c>
      <c r="B652" s="5" t="s">
        <v>306</v>
      </c>
      <c r="C652" s="5">
        <f>VLOOKUP(B652,[3]Sheet2!A$1:B$100,2,FALSE)</f>
        <v>65</v>
      </c>
      <c r="D652" s="5" t="s">
        <v>17787</v>
      </c>
      <c r="E652" s="5"/>
      <c r="F652" s="5" t="s">
        <v>17788</v>
      </c>
      <c r="G652" s="5" t="s">
        <v>17789</v>
      </c>
      <c r="H652" s="5">
        <v>2007</v>
      </c>
      <c r="I652" s="5" t="s">
        <v>17790</v>
      </c>
      <c r="J652" s="5" t="s">
        <v>22</v>
      </c>
      <c r="K652" s="5"/>
      <c r="L652" s="5">
        <v>3</v>
      </c>
      <c r="M652" s="5"/>
      <c r="N652" s="5" t="s">
        <v>34</v>
      </c>
    </row>
    <row r="653" spans="1:14">
      <c r="A653" s="5">
        <v>651</v>
      </c>
      <c r="B653" s="5" t="s">
        <v>53</v>
      </c>
      <c r="C653" s="5">
        <f>VLOOKUP(B653,[3]Sheet2!A$1:B$100,2,FALSE)</f>
        <v>66</v>
      </c>
      <c r="D653" s="5" t="s">
        <v>17791</v>
      </c>
      <c r="E653" s="5"/>
      <c r="F653" s="5" t="s">
        <v>17792</v>
      </c>
      <c r="G653" s="5" t="s">
        <v>17793</v>
      </c>
      <c r="H653" s="5"/>
      <c r="I653" s="5"/>
      <c r="J653" s="5" t="s">
        <v>167</v>
      </c>
      <c r="K653" s="5"/>
      <c r="L653" s="5">
        <v>3</v>
      </c>
      <c r="M653" s="5"/>
      <c r="N653" s="5" t="s">
        <v>34</v>
      </c>
    </row>
    <row r="654" spans="1:14">
      <c r="A654" s="5">
        <v>652</v>
      </c>
      <c r="B654" s="5" t="s">
        <v>53</v>
      </c>
      <c r="C654" s="5">
        <f>VLOOKUP(B654,[3]Sheet2!A$1:B$100,2,FALSE)</f>
        <v>66</v>
      </c>
      <c r="D654" s="5" t="s">
        <v>17794</v>
      </c>
      <c r="E654" s="5" t="s">
        <v>17795</v>
      </c>
      <c r="F654" s="5" t="s">
        <v>17796</v>
      </c>
      <c r="G654" s="5" t="s">
        <v>1777</v>
      </c>
      <c r="H654" s="5">
        <v>2009</v>
      </c>
      <c r="I654" s="5" t="s">
        <v>97</v>
      </c>
      <c r="J654" s="5" t="s">
        <v>22</v>
      </c>
      <c r="K654" s="5" t="s">
        <v>17797</v>
      </c>
      <c r="L654" s="5">
        <v>23</v>
      </c>
      <c r="M654" s="5" t="s">
        <v>17795</v>
      </c>
      <c r="N654" s="5" t="s">
        <v>1717</v>
      </c>
    </row>
    <row r="655" spans="1:14">
      <c r="A655" s="5">
        <v>653</v>
      </c>
      <c r="B655" s="5" t="s">
        <v>53</v>
      </c>
      <c r="C655" s="5">
        <f>VLOOKUP(B655,[3]Sheet2!A$1:B$100,2,FALSE)</f>
        <v>66</v>
      </c>
      <c r="D655" s="5" t="s">
        <v>17798</v>
      </c>
      <c r="E655" s="5" t="s">
        <v>17799</v>
      </c>
      <c r="F655" s="5" t="s">
        <v>17800</v>
      </c>
      <c r="G655" s="5" t="s">
        <v>20</v>
      </c>
      <c r="H655" s="5">
        <v>2009</v>
      </c>
      <c r="I655" s="5" t="s">
        <v>21</v>
      </c>
      <c r="J655" s="5" t="s">
        <v>22</v>
      </c>
      <c r="K655" s="5" t="s">
        <v>17801</v>
      </c>
      <c r="L655" s="5">
        <v>41</v>
      </c>
      <c r="M655" s="5" t="s">
        <v>17802</v>
      </c>
      <c r="N655" s="5"/>
    </row>
    <row r="656" spans="1:14">
      <c r="A656" s="5">
        <v>654</v>
      </c>
      <c r="B656" s="5" t="s">
        <v>53</v>
      </c>
      <c r="C656" s="5">
        <f>VLOOKUP(B656,[3]Sheet2!A$1:B$100,2,FALSE)</f>
        <v>66</v>
      </c>
      <c r="D656" s="5" t="s">
        <v>17803</v>
      </c>
      <c r="E656" s="5" t="s">
        <v>17804</v>
      </c>
      <c r="F656" s="5" t="s">
        <v>17805</v>
      </c>
      <c r="G656" s="5"/>
      <c r="H656" s="5"/>
      <c r="I656" s="5"/>
      <c r="J656" s="5" t="s">
        <v>119</v>
      </c>
      <c r="K656" s="5" t="s">
        <v>17806</v>
      </c>
      <c r="L656" s="5">
        <v>3</v>
      </c>
      <c r="M656" s="5" t="s">
        <v>17807</v>
      </c>
      <c r="N656" s="5" t="s">
        <v>4501</v>
      </c>
    </row>
    <row r="657" spans="1:14">
      <c r="A657" s="5">
        <v>655</v>
      </c>
      <c r="B657" s="5" t="s">
        <v>53</v>
      </c>
      <c r="C657" s="5">
        <f>VLOOKUP(B657,[3]Sheet2!A$1:B$100,2,FALSE)</f>
        <v>66</v>
      </c>
      <c r="D657" s="5" t="s">
        <v>17808</v>
      </c>
      <c r="E657" s="5" t="s">
        <v>17809</v>
      </c>
      <c r="F657" s="5" t="s">
        <v>17810</v>
      </c>
      <c r="G657" s="5" t="s">
        <v>15850</v>
      </c>
      <c r="H657" s="5">
        <v>2003</v>
      </c>
      <c r="I657" s="5" t="s">
        <v>7473</v>
      </c>
      <c r="J657" s="5" t="s">
        <v>102</v>
      </c>
      <c r="K657" s="5" t="s">
        <v>17811</v>
      </c>
      <c r="L657" s="5">
        <v>11</v>
      </c>
      <c r="M657" s="5" t="s">
        <v>17809</v>
      </c>
      <c r="N657" s="5" t="s">
        <v>24</v>
      </c>
    </row>
    <row r="658" spans="1:14">
      <c r="A658" s="5">
        <v>656</v>
      </c>
      <c r="B658" s="5" t="s">
        <v>53</v>
      </c>
      <c r="C658" s="5">
        <f>VLOOKUP(B658,[3]Sheet2!A$1:B$100,2,FALSE)</f>
        <v>66</v>
      </c>
      <c r="D658" s="5" t="s">
        <v>17812</v>
      </c>
      <c r="E658" s="5" t="s">
        <v>17813</v>
      </c>
      <c r="F658" s="5" t="s">
        <v>15413</v>
      </c>
      <c r="G658" s="5" t="s">
        <v>17814</v>
      </c>
      <c r="H658" s="5">
        <v>2000</v>
      </c>
      <c r="I658" s="5" t="s">
        <v>1466</v>
      </c>
      <c r="J658" s="5" t="s">
        <v>4644</v>
      </c>
      <c r="K658" s="5" t="s">
        <v>17815</v>
      </c>
      <c r="L658" s="5">
        <v>14</v>
      </c>
      <c r="M658" s="5"/>
      <c r="N658" s="5"/>
    </row>
    <row r="659" spans="1:14">
      <c r="A659" s="5">
        <v>657</v>
      </c>
      <c r="B659" s="5" t="s">
        <v>53</v>
      </c>
      <c r="C659" s="5">
        <f>VLOOKUP(B659,[3]Sheet2!A$1:B$100,2,FALSE)</f>
        <v>66</v>
      </c>
      <c r="D659" s="5" t="s">
        <v>17816</v>
      </c>
      <c r="E659" s="5"/>
      <c r="F659" s="5" t="s">
        <v>17817</v>
      </c>
      <c r="G659" s="5" t="s">
        <v>17818</v>
      </c>
      <c r="H659" s="5"/>
      <c r="I659" s="5"/>
      <c r="J659" s="5" t="s">
        <v>4626</v>
      </c>
      <c r="K659" s="5"/>
      <c r="L659" s="5">
        <v>3</v>
      </c>
      <c r="M659" s="5"/>
      <c r="N659" s="5" t="s">
        <v>34</v>
      </c>
    </row>
    <row r="660" spans="1:14">
      <c r="A660" s="5">
        <v>658</v>
      </c>
      <c r="B660" s="5" t="s">
        <v>53</v>
      </c>
      <c r="C660" s="5">
        <f>VLOOKUP(B660,[3]Sheet2!A$1:B$100,2,FALSE)</f>
        <v>66</v>
      </c>
      <c r="D660" s="5" t="s">
        <v>17819</v>
      </c>
      <c r="E660" s="5"/>
      <c r="F660" s="5" t="s">
        <v>17820</v>
      </c>
      <c r="G660" s="5" t="s">
        <v>17821</v>
      </c>
      <c r="H660" s="5"/>
      <c r="I660" s="5"/>
      <c r="J660" s="5" t="s">
        <v>22</v>
      </c>
      <c r="K660" s="5"/>
      <c r="L660" s="5">
        <v>3</v>
      </c>
      <c r="M660" s="5"/>
      <c r="N660" s="5" t="s">
        <v>34</v>
      </c>
    </row>
    <row r="661" spans="1:14">
      <c r="A661" s="5">
        <v>659</v>
      </c>
      <c r="B661" s="5" t="s">
        <v>53</v>
      </c>
      <c r="C661" s="5">
        <f>VLOOKUP(B661,[3]Sheet2!A$1:B$100,2,FALSE)</f>
        <v>66</v>
      </c>
      <c r="D661" s="5" t="s">
        <v>17822</v>
      </c>
      <c r="E661" s="5"/>
      <c r="F661" s="5" t="s">
        <v>17823</v>
      </c>
      <c r="G661" s="5" t="s">
        <v>9846</v>
      </c>
      <c r="H661" s="5"/>
      <c r="I661" s="5"/>
      <c r="J661" s="5" t="s">
        <v>22</v>
      </c>
      <c r="K661" s="5"/>
      <c r="L661" s="5">
        <v>3</v>
      </c>
      <c r="M661" s="5" t="s">
        <v>17824</v>
      </c>
      <c r="N661" s="5" t="s">
        <v>34</v>
      </c>
    </row>
    <row r="662" spans="1:14">
      <c r="A662" s="5">
        <v>660</v>
      </c>
      <c r="B662" s="5" t="s">
        <v>53</v>
      </c>
      <c r="C662" s="5">
        <f>VLOOKUP(B662,[3]Sheet2!A$1:B$100,2,FALSE)</f>
        <v>66</v>
      </c>
      <c r="D662" s="5" t="s">
        <v>17825</v>
      </c>
      <c r="E662" s="5"/>
      <c r="F662" s="5" t="s">
        <v>17826</v>
      </c>
      <c r="G662" s="5"/>
      <c r="H662" s="5"/>
      <c r="I662" s="5">
        <v>1997</v>
      </c>
      <c r="J662" s="5" t="s">
        <v>167</v>
      </c>
      <c r="K662" s="5"/>
      <c r="L662" s="5">
        <v>3</v>
      </c>
      <c r="M662" s="5"/>
      <c r="N662" s="5" t="s">
        <v>34</v>
      </c>
    </row>
    <row r="663" spans="1:14">
      <c r="A663" s="5">
        <v>661</v>
      </c>
      <c r="B663" s="5" t="s">
        <v>59</v>
      </c>
      <c r="C663" s="5">
        <f>VLOOKUP(B663,[3]Sheet2!A$1:B$100,2,FALSE)</f>
        <v>67</v>
      </c>
      <c r="D663" s="5" t="s">
        <v>17827</v>
      </c>
      <c r="E663" s="5" t="s">
        <v>17828</v>
      </c>
      <c r="F663" s="5" t="s">
        <v>17829</v>
      </c>
      <c r="G663" s="5" t="s">
        <v>17830</v>
      </c>
      <c r="H663" s="5">
        <v>2008</v>
      </c>
      <c r="I663" s="5"/>
      <c r="J663" s="5" t="s">
        <v>167</v>
      </c>
      <c r="K663" s="5" t="s">
        <v>17831</v>
      </c>
      <c r="L663" s="5">
        <v>3</v>
      </c>
      <c r="M663" s="5"/>
      <c r="N663" s="5" t="s">
        <v>34</v>
      </c>
    </row>
    <row r="664" spans="1:14">
      <c r="A664" s="5">
        <v>662</v>
      </c>
      <c r="B664" s="5" t="s">
        <v>59</v>
      </c>
      <c r="C664" s="5">
        <f>VLOOKUP(B664,[3]Sheet2!A$1:B$100,2,FALSE)</f>
        <v>67</v>
      </c>
      <c r="D664" s="5" t="s">
        <v>17832</v>
      </c>
      <c r="E664" s="5"/>
      <c r="F664" s="5" t="s">
        <v>17180</v>
      </c>
      <c r="G664" s="5" t="s">
        <v>17833</v>
      </c>
      <c r="H664" s="5"/>
      <c r="I664" s="5"/>
      <c r="J664" s="5" t="s">
        <v>167</v>
      </c>
      <c r="K664" s="5"/>
      <c r="L664" s="5">
        <v>3</v>
      </c>
      <c r="M664" s="5"/>
      <c r="N664" s="5" t="s">
        <v>34</v>
      </c>
    </row>
    <row r="665" spans="1:14">
      <c r="A665" s="5">
        <v>663</v>
      </c>
      <c r="B665" s="5" t="s">
        <v>59</v>
      </c>
      <c r="C665" s="5">
        <f>VLOOKUP(B665,[3]Sheet2!A$1:B$100,2,FALSE)</f>
        <v>67</v>
      </c>
      <c r="D665" s="5" t="s">
        <v>17834</v>
      </c>
      <c r="E665" s="5"/>
      <c r="F665" s="5" t="s">
        <v>17835</v>
      </c>
      <c r="G665" s="5" t="s">
        <v>17836</v>
      </c>
      <c r="H665" s="5"/>
      <c r="I665" s="5"/>
      <c r="J665" s="5" t="s">
        <v>102</v>
      </c>
      <c r="K665" s="5"/>
      <c r="L665" s="5">
        <v>3</v>
      </c>
      <c r="M665" s="5"/>
      <c r="N665" s="5" t="s">
        <v>34</v>
      </c>
    </row>
    <row r="666" spans="1:14">
      <c r="A666" s="5">
        <v>664</v>
      </c>
      <c r="B666" s="5" t="s">
        <v>59</v>
      </c>
      <c r="C666" s="5">
        <f>VLOOKUP(B666,[3]Sheet2!A$1:B$100,2,FALSE)</f>
        <v>67</v>
      </c>
      <c r="D666" s="5" t="s">
        <v>17837</v>
      </c>
      <c r="E666" s="5"/>
      <c r="F666" s="5" t="s">
        <v>17838</v>
      </c>
      <c r="G666" s="5" t="s">
        <v>17839</v>
      </c>
      <c r="H666" s="5"/>
      <c r="I666" s="5"/>
      <c r="J666" s="5" t="s">
        <v>167</v>
      </c>
      <c r="K666" s="5"/>
      <c r="L666" s="5">
        <v>3</v>
      </c>
      <c r="M666" s="5"/>
      <c r="N666" s="5" t="s">
        <v>34</v>
      </c>
    </row>
    <row r="667" spans="1:14">
      <c r="A667" s="5">
        <v>665</v>
      </c>
      <c r="B667" s="5" t="s">
        <v>59</v>
      </c>
      <c r="C667" s="5">
        <f>VLOOKUP(B667,[3]Sheet2!A$1:B$100,2,FALSE)</f>
        <v>67</v>
      </c>
      <c r="D667" s="5" t="s">
        <v>17840</v>
      </c>
      <c r="E667" s="5"/>
      <c r="F667" s="5" t="s">
        <v>17841</v>
      </c>
      <c r="G667" s="5" t="s">
        <v>17842</v>
      </c>
      <c r="H667" s="5"/>
      <c r="I667" s="5"/>
      <c r="J667" s="5" t="s">
        <v>22</v>
      </c>
      <c r="K667" s="5"/>
      <c r="L667" s="5">
        <v>3</v>
      </c>
      <c r="M667" s="5"/>
      <c r="N667" s="5" t="s">
        <v>34</v>
      </c>
    </row>
    <row r="668" spans="1:14">
      <c r="A668" s="5">
        <v>666</v>
      </c>
      <c r="B668" s="5" t="s">
        <v>59</v>
      </c>
      <c r="C668" s="5">
        <f>VLOOKUP(B668,[3]Sheet2!A$1:B$100,2,FALSE)</f>
        <v>67</v>
      </c>
      <c r="D668" s="5" t="s">
        <v>17843</v>
      </c>
      <c r="E668" s="5"/>
      <c r="F668" s="5" t="s">
        <v>17844</v>
      </c>
      <c r="G668" s="5"/>
      <c r="H668" s="5"/>
      <c r="I668" s="5" t="s">
        <v>9846</v>
      </c>
      <c r="J668" s="5" t="s">
        <v>22</v>
      </c>
      <c r="K668" s="5"/>
      <c r="L668" s="5">
        <v>3</v>
      </c>
      <c r="M668" s="5"/>
      <c r="N668" s="5" t="s">
        <v>34</v>
      </c>
    </row>
    <row r="669" spans="1:14">
      <c r="A669" s="5">
        <v>667</v>
      </c>
      <c r="B669" s="5" t="s">
        <v>59</v>
      </c>
      <c r="C669" s="5">
        <f>VLOOKUP(B669,[3]Sheet2!A$1:B$100,2,FALSE)</f>
        <v>67</v>
      </c>
      <c r="D669" s="5" t="s">
        <v>17845</v>
      </c>
      <c r="E669" s="5" t="s">
        <v>17846</v>
      </c>
      <c r="F669" s="5" t="s">
        <v>17847</v>
      </c>
      <c r="G669" s="5" t="s">
        <v>17848</v>
      </c>
      <c r="H669" s="5">
        <v>2002</v>
      </c>
      <c r="I669" s="5"/>
      <c r="J669" s="5" t="s">
        <v>167</v>
      </c>
      <c r="K669" s="5" t="s">
        <v>17849</v>
      </c>
      <c r="L669" s="5">
        <v>9</v>
      </c>
      <c r="M669" s="5" t="s">
        <v>17846</v>
      </c>
      <c r="N669" s="5" t="s">
        <v>24</v>
      </c>
    </row>
    <row r="670" spans="1:14">
      <c r="A670" s="5">
        <v>668</v>
      </c>
      <c r="B670" s="5" t="s">
        <v>59</v>
      </c>
      <c r="C670" s="5">
        <f>VLOOKUP(B670,[3]Sheet2!A$1:B$100,2,FALSE)</f>
        <v>67</v>
      </c>
      <c r="D670" s="5" t="s">
        <v>17850</v>
      </c>
      <c r="E670" s="5" t="s">
        <v>17851</v>
      </c>
      <c r="F670" s="5" t="s">
        <v>16588</v>
      </c>
      <c r="G670" s="5" t="s">
        <v>15820</v>
      </c>
      <c r="H670" s="5">
        <v>2009</v>
      </c>
      <c r="I670" s="5"/>
      <c r="J670" s="5" t="s">
        <v>22</v>
      </c>
      <c r="K670" s="5" t="s">
        <v>17852</v>
      </c>
      <c r="L670" s="5">
        <v>8</v>
      </c>
      <c r="M670" s="5"/>
      <c r="N670" s="5"/>
    </row>
    <row r="671" spans="1:14">
      <c r="A671" s="5">
        <v>669</v>
      </c>
      <c r="B671" s="5" t="s">
        <v>59</v>
      </c>
      <c r="C671" s="5">
        <f>VLOOKUP(B671,[3]Sheet2!A$1:B$100,2,FALSE)</f>
        <v>67</v>
      </c>
      <c r="D671" s="5" t="s">
        <v>17853</v>
      </c>
      <c r="E671" s="5"/>
      <c r="F671" s="5" t="s">
        <v>17854</v>
      </c>
      <c r="G671" s="5" t="s">
        <v>17855</v>
      </c>
      <c r="H671" s="5"/>
      <c r="I671" s="5"/>
      <c r="J671" s="5" t="s">
        <v>22</v>
      </c>
      <c r="K671" s="5"/>
      <c r="L671" s="5">
        <v>3</v>
      </c>
      <c r="M671" s="5"/>
      <c r="N671" s="5" t="s">
        <v>34</v>
      </c>
    </row>
    <row r="672" spans="1:14">
      <c r="A672" s="5">
        <v>670</v>
      </c>
      <c r="B672" s="5" t="s">
        <v>59</v>
      </c>
      <c r="C672" s="5">
        <f>VLOOKUP(B672,[3]Sheet2!A$1:B$100,2,FALSE)</f>
        <v>67</v>
      </c>
      <c r="D672" s="5" t="s">
        <v>17856</v>
      </c>
      <c r="E672" s="5" t="s">
        <v>17857</v>
      </c>
      <c r="F672" s="5" t="s">
        <v>17858</v>
      </c>
      <c r="G672" s="5" t="s">
        <v>10646</v>
      </c>
      <c r="H672" s="5">
        <v>2008</v>
      </c>
      <c r="I672" s="5" t="s">
        <v>97</v>
      </c>
      <c r="J672" s="5" t="s">
        <v>22</v>
      </c>
      <c r="K672" s="5" t="s">
        <v>17859</v>
      </c>
      <c r="L672" s="5">
        <v>51</v>
      </c>
      <c r="M672" s="5" t="s">
        <v>17857</v>
      </c>
      <c r="N672" s="5" t="s">
        <v>1717</v>
      </c>
    </row>
    <row r="673" spans="1:14">
      <c r="A673" s="5">
        <v>671</v>
      </c>
      <c r="B673" s="5" t="s">
        <v>386</v>
      </c>
      <c r="C673" s="5">
        <f>VLOOKUP(B673,[3]Sheet2!A$1:B$100,2,FALSE)</f>
        <v>68</v>
      </c>
      <c r="D673" s="5" t="s">
        <v>17860</v>
      </c>
      <c r="E673" s="5"/>
      <c r="F673" s="5" t="s">
        <v>17861</v>
      </c>
      <c r="G673" s="5" t="s">
        <v>17862</v>
      </c>
      <c r="H673" s="5"/>
      <c r="I673" s="5"/>
      <c r="J673" s="5" t="s">
        <v>167</v>
      </c>
      <c r="K673" s="5"/>
      <c r="L673" s="5">
        <v>3</v>
      </c>
      <c r="M673" s="5"/>
      <c r="N673" s="5" t="s">
        <v>34</v>
      </c>
    </row>
    <row r="674" spans="1:14">
      <c r="A674" s="5">
        <v>672</v>
      </c>
      <c r="B674" s="5" t="s">
        <v>386</v>
      </c>
      <c r="C674" s="5">
        <f>VLOOKUP(B674,[3]Sheet2!A$1:B$100,2,FALSE)</f>
        <v>68</v>
      </c>
      <c r="D674" s="5" t="s">
        <v>17863</v>
      </c>
      <c r="E674" s="5" t="s">
        <v>17864</v>
      </c>
      <c r="F674" s="5" t="s">
        <v>17865</v>
      </c>
      <c r="G674" s="5" t="s">
        <v>17866</v>
      </c>
      <c r="H674" s="5">
        <v>2006</v>
      </c>
      <c r="I674" s="5"/>
      <c r="J674" s="5" t="s">
        <v>102</v>
      </c>
      <c r="K674" s="5" t="s">
        <v>17867</v>
      </c>
      <c r="L674" s="5">
        <v>7</v>
      </c>
      <c r="M674" s="5" t="s">
        <v>17864</v>
      </c>
      <c r="N674" s="5" t="s">
        <v>24</v>
      </c>
    </row>
    <row r="675" spans="1:14">
      <c r="A675" s="5">
        <v>673</v>
      </c>
      <c r="B675" s="5" t="s">
        <v>386</v>
      </c>
      <c r="C675" s="5">
        <f>VLOOKUP(B675,[3]Sheet2!A$1:B$100,2,FALSE)</f>
        <v>68</v>
      </c>
      <c r="D675" s="5" t="s">
        <v>17868</v>
      </c>
      <c r="E675" s="5"/>
      <c r="F675" s="5" t="s">
        <v>17869</v>
      </c>
      <c r="G675" s="5" t="s">
        <v>17870</v>
      </c>
      <c r="H675" s="5"/>
      <c r="I675" s="5"/>
      <c r="J675" s="5" t="s">
        <v>167</v>
      </c>
      <c r="K675" s="5"/>
      <c r="L675" s="5">
        <v>3</v>
      </c>
      <c r="M675" s="5"/>
      <c r="N675" s="5" t="s">
        <v>34</v>
      </c>
    </row>
    <row r="676" spans="1:14">
      <c r="A676" s="5">
        <v>674</v>
      </c>
      <c r="B676" s="5" t="s">
        <v>386</v>
      </c>
      <c r="C676" s="5">
        <f>VLOOKUP(B676,[3]Sheet2!A$1:B$100,2,FALSE)</f>
        <v>68</v>
      </c>
      <c r="D676" s="5" t="s">
        <v>17871</v>
      </c>
      <c r="E676" s="5" t="s">
        <v>17872</v>
      </c>
      <c r="F676" s="5" t="s">
        <v>17873</v>
      </c>
      <c r="G676" s="5" t="s">
        <v>17874</v>
      </c>
      <c r="H676" s="5">
        <v>2010</v>
      </c>
      <c r="I676" s="5" t="s">
        <v>535</v>
      </c>
      <c r="J676" s="5" t="s">
        <v>22</v>
      </c>
      <c r="K676" s="5" t="s">
        <v>17875</v>
      </c>
      <c r="L676" s="5">
        <v>18</v>
      </c>
      <c r="M676" s="5" t="s">
        <v>17876</v>
      </c>
      <c r="N676" s="5"/>
    </row>
    <row r="677" spans="1:14">
      <c r="A677" s="5">
        <v>675</v>
      </c>
      <c r="B677" s="5" t="s">
        <v>386</v>
      </c>
      <c r="C677" s="5">
        <f>VLOOKUP(B677,[3]Sheet2!A$1:B$100,2,FALSE)</f>
        <v>68</v>
      </c>
      <c r="D677" s="5" t="s">
        <v>17877</v>
      </c>
      <c r="E677" s="5" t="s">
        <v>17878</v>
      </c>
      <c r="F677" s="5" t="s">
        <v>17879</v>
      </c>
      <c r="G677" s="5" t="s">
        <v>5863</v>
      </c>
      <c r="H677" s="5">
        <v>2002</v>
      </c>
      <c r="I677" s="5" t="s">
        <v>535</v>
      </c>
      <c r="J677" s="5" t="s">
        <v>22</v>
      </c>
      <c r="K677" s="5" t="s">
        <v>17880</v>
      </c>
      <c r="L677" s="5">
        <v>110</v>
      </c>
      <c r="M677" s="5" t="s">
        <v>17881</v>
      </c>
      <c r="N677" s="5"/>
    </row>
    <row r="678" spans="1:14">
      <c r="A678" s="5">
        <v>676</v>
      </c>
      <c r="B678" s="5" t="s">
        <v>386</v>
      </c>
      <c r="C678" s="5">
        <f>VLOOKUP(B678,[3]Sheet2!A$1:B$100,2,FALSE)</f>
        <v>68</v>
      </c>
      <c r="D678" s="5" t="s">
        <v>17882</v>
      </c>
      <c r="E678" s="5" t="s">
        <v>17883</v>
      </c>
      <c r="F678" s="5" t="s">
        <v>17884</v>
      </c>
      <c r="G678" s="5" t="s">
        <v>1590</v>
      </c>
      <c r="H678" s="5">
        <v>2002</v>
      </c>
      <c r="I678" s="5" t="s">
        <v>535</v>
      </c>
      <c r="J678" s="5" t="s">
        <v>22</v>
      </c>
      <c r="K678" s="5" t="s">
        <v>17885</v>
      </c>
      <c r="L678" s="5">
        <v>1383</v>
      </c>
      <c r="M678" s="5" t="s">
        <v>17886</v>
      </c>
      <c r="N678" s="5"/>
    </row>
    <row r="679" spans="1:14">
      <c r="A679" s="5">
        <v>677</v>
      </c>
      <c r="B679" s="5" t="s">
        <v>386</v>
      </c>
      <c r="C679" s="5">
        <f>VLOOKUP(B679,[3]Sheet2!A$1:B$100,2,FALSE)</f>
        <v>68</v>
      </c>
      <c r="D679" s="5" t="s">
        <v>17887</v>
      </c>
      <c r="E679" s="5" t="s">
        <v>17888</v>
      </c>
      <c r="F679" s="5" t="s">
        <v>17889</v>
      </c>
      <c r="G679" s="5" t="s">
        <v>17890</v>
      </c>
      <c r="H679" s="5">
        <v>2000</v>
      </c>
      <c r="I679" s="5"/>
      <c r="J679" s="5" t="s">
        <v>4644</v>
      </c>
      <c r="K679" s="5" t="s">
        <v>17891</v>
      </c>
      <c r="L679" s="5">
        <v>34</v>
      </c>
      <c r="M679" s="5" t="s">
        <v>17888</v>
      </c>
      <c r="N679" s="5" t="s">
        <v>24</v>
      </c>
    </row>
    <row r="680" spans="1:14">
      <c r="A680" s="5">
        <v>678</v>
      </c>
      <c r="B680" s="5" t="s">
        <v>386</v>
      </c>
      <c r="C680" s="5">
        <f>VLOOKUP(B680,[3]Sheet2!A$1:B$100,2,FALSE)</f>
        <v>68</v>
      </c>
      <c r="D680" s="5" t="s">
        <v>17892</v>
      </c>
      <c r="E680" s="5"/>
      <c r="F680" s="5" t="s">
        <v>17893</v>
      </c>
      <c r="G680" s="5" t="s">
        <v>17894</v>
      </c>
      <c r="H680" s="5"/>
      <c r="I680" s="5"/>
      <c r="J680" s="5" t="s">
        <v>102</v>
      </c>
      <c r="K680" s="5"/>
      <c r="L680" s="5">
        <v>4</v>
      </c>
      <c r="M680" s="5"/>
      <c r="N680" s="5" t="s">
        <v>34</v>
      </c>
    </row>
    <row r="681" spans="1:14">
      <c r="A681" s="5">
        <v>679</v>
      </c>
      <c r="B681" s="5" t="s">
        <v>386</v>
      </c>
      <c r="C681" s="5">
        <f>VLOOKUP(B681,[3]Sheet2!A$1:B$100,2,FALSE)</f>
        <v>68</v>
      </c>
      <c r="D681" s="5" t="s">
        <v>17895</v>
      </c>
      <c r="E681" s="5" t="s">
        <v>17896</v>
      </c>
      <c r="F681" s="5" t="s">
        <v>17897</v>
      </c>
      <c r="G681" s="5"/>
      <c r="H681" s="5"/>
      <c r="I681" s="5"/>
      <c r="J681" s="5" t="s">
        <v>102</v>
      </c>
      <c r="K681" s="5" t="s">
        <v>17898</v>
      </c>
      <c r="L681" s="5">
        <v>5</v>
      </c>
      <c r="M681" s="5"/>
      <c r="N681" s="5"/>
    </row>
    <row r="682" spans="1:14">
      <c r="A682" s="5">
        <v>680</v>
      </c>
      <c r="B682" s="5" t="s">
        <v>386</v>
      </c>
      <c r="C682" s="5">
        <f>VLOOKUP(B682,[3]Sheet2!A$1:B$100,2,FALSE)</f>
        <v>68</v>
      </c>
      <c r="D682" s="5" t="s">
        <v>17899</v>
      </c>
      <c r="E682" s="5" t="s">
        <v>17900</v>
      </c>
      <c r="F682" s="5" t="s">
        <v>17901</v>
      </c>
      <c r="G682" s="5" t="s">
        <v>17902</v>
      </c>
      <c r="H682" s="5">
        <v>2008</v>
      </c>
      <c r="I682" s="5" t="s">
        <v>551</v>
      </c>
      <c r="J682" s="5" t="s">
        <v>22</v>
      </c>
      <c r="K682" s="5" t="s">
        <v>17903</v>
      </c>
      <c r="L682" s="5">
        <v>20</v>
      </c>
      <c r="M682" s="5" t="s">
        <v>17904</v>
      </c>
      <c r="N682" s="5"/>
    </row>
    <row r="683" spans="1:14">
      <c r="A683" s="5">
        <v>681</v>
      </c>
      <c r="B683" s="5" t="s">
        <v>775</v>
      </c>
      <c r="C683" s="5">
        <f>VLOOKUP(B683,[3]Sheet2!A$1:B$100,2,FALSE)</f>
        <v>69</v>
      </c>
      <c r="D683" s="5" t="s">
        <v>17905</v>
      </c>
      <c r="E683" s="5"/>
      <c r="F683" s="5" t="s">
        <v>17906</v>
      </c>
      <c r="G683" s="5"/>
      <c r="H683" s="5"/>
      <c r="I683" s="5" t="s">
        <v>17907</v>
      </c>
      <c r="J683" s="5" t="s">
        <v>22</v>
      </c>
      <c r="K683" s="5"/>
      <c r="L683" s="5">
        <v>5</v>
      </c>
      <c r="M683" s="5"/>
      <c r="N683" s="5" t="s">
        <v>34</v>
      </c>
    </row>
    <row r="684" spans="1:14">
      <c r="A684" s="5">
        <v>682</v>
      </c>
      <c r="B684" s="5" t="s">
        <v>775</v>
      </c>
      <c r="C684" s="5">
        <f>VLOOKUP(B684,[3]Sheet2!A$1:B$100,2,FALSE)</f>
        <v>69</v>
      </c>
      <c r="D684" s="5" t="s">
        <v>17908</v>
      </c>
      <c r="E684" s="5" t="s">
        <v>17909</v>
      </c>
      <c r="F684" s="5" t="s">
        <v>17910</v>
      </c>
      <c r="G684" s="5"/>
      <c r="H684" s="5"/>
      <c r="I684" s="5"/>
      <c r="J684" s="5" t="s">
        <v>119</v>
      </c>
      <c r="K684" s="5" t="s">
        <v>17911</v>
      </c>
      <c r="L684" s="5">
        <v>73</v>
      </c>
      <c r="M684" s="5"/>
      <c r="N684" s="5" t="s">
        <v>4501</v>
      </c>
    </row>
    <row r="685" spans="1:14">
      <c r="A685" s="5">
        <v>683</v>
      </c>
      <c r="B685" s="5" t="s">
        <v>775</v>
      </c>
      <c r="C685" s="5">
        <f>VLOOKUP(B685,[3]Sheet2!A$1:B$100,2,FALSE)</f>
        <v>69</v>
      </c>
      <c r="D685" s="5" t="s">
        <v>17912</v>
      </c>
      <c r="E685" s="5" t="s">
        <v>17913</v>
      </c>
      <c r="F685" s="5" t="s">
        <v>17914</v>
      </c>
      <c r="G685" s="5" t="s">
        <v>17915</v>
      </c>
      <c r="H685" s="5">
        <v>2003</v>
      </c>
      <c r="I685" s="5"/>
      <c r="J685" s="5" t="s">
        <v>119</v>
      </c>
      <c r="K685" s="5" t="s">
        <v>17916</v>
      </c>
      <c r="L685" s="5">
        <v>141</v>
      </c>
      <c r="M685" s="5"/>
      <c r="N685" s="5"/>
    </row>
    <row r="686" spans="1:14">
      <c r="A686" s="5">
        <v>684</v>
      </c>
      <c r="B686" s="5" t="s">
        <v>775</v>
      </c>
      <c r="C686" s="5">
        <f>VLOOKUP(B686,[3]Sheet2!A$1:B$100,2,FALSE)</f>
        <v>69</v>
      </c>
      <c r="D686" s="5" t="s">
        <v>17917</v>
      </c>
      <c r="E686" s="5" t="s">
        <v>17918</v>
      </c>
      <c r="F686" s="5" t="s">
        <v>17919</v>
      </c>
      <c r="G686" s="5" t="s">
        <v>17920</v>
      </c>
      <c r="H686" s="5">
        <v>2008</v>
      </c>
      <c r="I686" s="5" t="s">
        <v>14874</v>
      </c>
      <c r="J686" s="5" t="s">
        <v>22</v>
      </c>
      <c r="K686" s="5" t="s">
        <v>17921</v>
      </c>
      <c r="L686" s="5">
        <v>23</v>
      </c>
      <c r="M686" s="5" t="s">
        <v>17918</v>
      </c>
      <c r="N686" s="5" t="s">
        <v>1717</v>
      </c>
    </row>
    <row r="687" spans="1:14">
      <c r="A687" s="5">
        <v>685</v>
      </c>
      <c r="B687" s="5" t="s">
        <v>775</v>
      </c>
      <c r="C687" s="5">
        <f>VLOOKUP(B687,[3]Sheet2!A$1:B$100,2,FALSE)</f>
        <v>69</v>
      </c>
      <c r="D687" s="5" t="s">
        <v>17922</v>
      </c>
      <c r="E687" s="5" t="s">
        <v>17923</v>
      </c>
      <c r="F687" s="5" t="s">
        <v>17924</v>
      </c>
      <c r="G687" s="5" t="s">
        <v>17925</v>
      </c>
      <c r="H687" s="5">
        <v>1996</v>
      </c>
      <c r="I687" s="5" t="s">
        <v>353</v>
      </c>
      <c r="J687" s="5" t="s">
        <v>22</v>
      </c>
      <c r="K687" s="5" t="s">
        <v>17926</v>
      </c>
      <c r="L687" s="5">
        <v>162</v>
      </c>
      <c r="M687" s="5" t="s">
        <v>17923</v>
      </c>
      <c r="N687" s="5" t="s">
        <v>24</v>
      </c>
    </row>
    <row r="688" spans="1:14">
      <c r="A688" s="5">
        <v>686</v>
      </c>
      <c r="B688" s="5" t="s">
        <v>775</v>
      </c>
      <c r="C688" s="5">
        <f>VLOOKUP(B688,[3]Sheet2!A$1:B$100,2,FALSE)</f>
        <v>69</v>
      </c>
      <c r="D688" s="5" t="s">
        <v>17927</v>
      </c>
      <c r="E688" s="5" t="s">
        <v>17928</v>
      </c>
      <c r="F688" s="5" t="s">
        <v>17929</v>
      </c>
      <c r="G688" s="5" t="s">
        <v>17930</v>
      </c>
      <c r="H688" s="5">
        <v>2007</v>
      </c>
      <c r="I688" s="5" t="s">
        <v>97</v>
      </c>
      <c r="J688" s="5" t="s">
        <v>22</v>
      </c>
      <c r="K688" s="5" t="s">
        <v>17931</v>
      </c>
      <c r="L688" s="5">
        <v>93</v>
      </c>
      <c r="M688" s="5" t="s">
        <v>17928</v>
      </c>
      <c r="N688" s="5" t="s">
        <v>1717</v>
      </c>
    </row>
    <row r="689" spans="1:14">
      <c r="A689" s="5">
        <v>687</v>
      </c>
      <c r="B689" s="5" t="s">
        <v>775</v>
      </c>
      <c r="C689" s="5">
        <f>VLOOKUP(B689,[3]Sheet2!A$1:B$100,2,FALSE)</f>
        <v>69</v>
      </c>
      <c r="D689" s="5" t="s">
        <v>17932</v>
      </c>
      <c r="E689" s="5" t="s">
        <v>17933</v>
      </c>
      <c r="F689" s="5" t="s">
        <v>17934</v>
      </c>
      <c r="G689" s="5" t="s">
        <v>17935</v>
      </c>
      <c r="H689" s="5">
        <v>2003</v>
      </c>
      <c r="I689" s="5"/>
      <c r="J689" s="5" t="s">
        <v>119</v>
      </c>
      <c r="K689" s="5" t="s">
        <v>17936</v>
      </c>
      <c r="L689" s="5">
        <v>12</v>
      </c>
      <c r="M689" s="5" t="s">
        <v>17933</v>
      </c>
      <c r="N689" s="5" t="s">
        <v>24</v>
      </c>
    </row>
    <row r="690" spans="1:14">
      <c r="A690" s="5">
        <v>688</v>
      </c>
      <c r="B690" s="5" t="s">
        <v>775</v>
      </c>
      <c r="C690" s="5">
        <f>VLOOKUP(B690,[3]Sheet2!A$1:B$100,2,FALSE)</f>
        <v>69</v>
      </c>
      <c r="D690" s="5" t="s">
        <v>17937</v>
      </c>
      <c r="E690" s="5" t="s">
        <v>17938</v>
      </c>
      <c r="F690" s="5" t="s">
        <v>17939</v>
      </c>
      <c r="G690" s="5" t="s">
        <v>15419</v>
      </c>
      <c r="H690" s="5">
        <v>2003</v>
      </c>
      <c r="I690" s="5" t="s">
        <v>863</v>
      </c>
      <c r="J690" s="5" t="s">
        <v>22</v>
      </c>
      <c r="K690" s="5" t="s">
        <v>17940</v>
      </c>
      <c r="L690" s="5">
        <v>285</v>
      </c>
      <c r="M690" s="5" t="s">
        <v>17941</v>
      </c>
      <c r="N690" s="5"/>
    </row>
    <row r="691" spans="1:14">
      <c r="A691" s="5">
        <v>689</v>
      </c>
      <c r="B691" s="5" t="s">
        <v>775</v>
      </c>
      <c r="C691" s="5">
        <f>VLOOKUP(B691,[3]Sheet2!A$1:B$100,2,FALSE)</f>
        <v>69</v>
      </c>
      <c r="D691" s="5" t="s">
        <v>17942</v>
      </c>
      <c r="E691" s="5" t="s">
        <v>17943</v>
      </c>
      <c r="F691" s="5" t="s">
        <v>15031</v>
      </c>
      <c r="G691" s="5"/>
      <c r="H691" s="5"/>
      <c r="I691" s="5"/>
      <c r="J691" s="5" t="s">
        <v>167</v>
      </c>
      <c r="K691" s="5" t="s">
        <v>17944</v>
      </c>
      <c r="L691" s="5">
        <v>7</v>
      </c>
      <c r="M691" s="5" t="s">
        <v>17945</v>
      </c>
      <c r="N691" s="5"/>
    </row>
    <row r="692" spans="1:14">
      <c r="A692" s="5">
        <v>690</v>
      </c>
      <c r="B692" s="5" t="s">
        <v>775</v>
      </c>
      <c r="C692" s="5">
        <f>VLOOKUP(B692,[3]Sheet2!A$1:B$100,2,FALSE)</f>
        <v>69</v>
      </c>
      <c r="D692" s="5" t="s">
        <v>17946</v>
      </c>
      <c r="E692" s="5" t="s">
        <v>17947</v>
      </c>
      <c r="F692" s="5" t="s">
        <v>17948</v>
      </c>
      <c r="G692" s="5" t="s">
        <v>17949</v>
      </c>
      <c r="H692" s="5">
        <v>2001</v>
      </c>
      <c r="I692" s="5" t="s">
        <v>1466</v>
      </c>
      <c r="J692" s="5" t="s">
        <v>4644</v>
      </c>
      <c r="K692" s="5" t="s">
        <v>17950</v>
      </c>
      <c r="L692" s="5">
        <v>6</v>
      </c>
      <c r="M692" s="5"/>
      <c r="N692" s="5"/>
    </row>
    <row r="693" spans="1:14">
      <c r="A693" s="5">
        <v>691</v>
      </c>
      <c r="B693" s="5" t="s">
        <v>130</v>
      </c>
      <c r="C693" s="5">
        <f>VLOOKUP(B693,[3]Sheet2!A$1:B$100,2,FALSE)</f>
        <v>70</v>
      </c>
      <c r="D693" s="5" t="s">
        <v>17951</v>
      </c>
      <c r="E693" s="5" t="s">
        <v>17952</v>
      </c>
      <c r="F693" s="5" t="s">
        <v>17953</v>
      </c>
      <c r="G693" s="5" t="s">
        <v>1394</v>
      </c>
      <c r="H693" s="5">
        <v>2004</v>
      </c>
      <c r="I693" s="5" t="s">
        <v>1388</v>
      </c>
      <c r="J693" s="5" t="s">
        <v>22</v>
      </c>
      <c r="K693" s="5" t="s">
        <v>17954</v>
      </c>
      <c r="L693" s="5">
        <v>98</v>
      </c>
      <c r="M693" s="5" t="s">
        <v>17955</v>
      </c>
      <c r="N693" s="5"/>
    </row>
    <row r="694" spans="1:14">
      <c r="A694" s="5">
        <v>692</v>
      </c>
      <c r="B694" s="5" t="s">
        <v>130</v>
      </c>
      <c r="C694" s="5">
        <f>VLOOKUP(B694,[3]Sheet2!A$1:B$100,2,FALSE)</f>
        <v>70</v>
      </c>
      <c r="D694" s="5" t="s">
        <v>17956</v>
      </c>
      <c r="E694" s="5" t="s">
        <v>17957</v>
      </c>
      <c r="F694" s="5" t="s">
        <v>17958</v>
      </c>
      <c r="G694" s="5" t="s">
        <v>17959</v>
      </c>
      <c r="H694" s="5">
        <v>2003</v>
      </c>
      <c r="I694" s="5" t="s">
        <v>17960</v>
      </c>
      <c r="J694" s="5" t="s">
        <v>22</v>
      </c>
      <c r="K694" s="5" t="s">
        <v>17961</v>
      </c>
      <c r="L694" s="5">
        <v>91</v>
      </c>
      <c r="M694" s="5" t="s">
        <v>17957</v>
      </c>
      <c r="N694" s="5" t="s">
        <v>24</v>
      </c>
    </row>
    <row r="695" spans="1:14">
      <c r="A695" s="5">
        <v>693</v>
      </c>
      <c r="B695" s="5" t="s">
        <v>130</v>
      </c>
      <c r="C695" s="5">
        <f>VLOOKUP(B695,[3]Sheet2!A$1:B$100,2,FALSE)</f>
        <v>70</v>
      </c>
      <c r="D695" s="5" t="s">
        <v>17962</v>
      </c>
      <c r="E695" s="5" t="s">
        <v>17963</v>
      </c>
      <c r="F695" s="5" t="s">
        <v>17964</v>
      </c>
      <c r="G695" s="5" t="s">
        <v>1304</v>
      </c>
      <c r="H695" s="5">
        <v>1992</v>
      </c>
      <c r="I695" s="5" t="s">
        <v>863</v>
      </c>
      <c r="J695" s="5" t="s">
        <v>22</v>
      </c>
      <c r="K695" s="5" t="s">
        <v>17965</v>
      </c>
      <c r="L695" s="5">
        <v>725</v>
      </c>
      <c r="M695" s="5" t="s">
        <v>17966</v>
      </c>
      <c r="N695" s="5"/>
    </row>
    <row r="696" spans="1:14">
      <c r="A696" s="5">
        <v>694</v>
      </c>
      <c r="B696" s="5" t="s">
        <v>130</v>
      </c>
      <c r="C696" s="5">
        <f>VLOOKUP(B696,[3]Sheet2!A$1:B$100,2,FALSE)</f>
        <v>70</v>
      </c>
      <c r="D696" s="5" t="s">
        <v>17967</v>
      </c>
      <c r="E696" s="5"/>
      <c r="F696" s="5" t="s">
        <v>17968</v>
      </c>
      <c r="G696" s="5" t="s">
        <v>17969</v>
      </c>
      <c r="H696" s="5"/>
      <c r="I696" s="5"/>
      <c r="J696" s="5" t="s">
        <v>102</v>
      </c>
      <c r="K696" s="5"/>
      <c r="L696" s="5">
        <v>2</v>
      </c>
      <c r="M696" s="5"/>
      <c r="N696" s="5" t="s">
        <v>34</v>
      </c>
    </row>
    <row r="697" spans="1:14">
      <c r="A697" s="5">
        <v>695</v>
      </c>
      <c r="B697" s="5" t="s">
        <v>130</v>
      </c>
      <c r="C697" s="5">
        <f>VLOOKUP(B697,[3]Sheet2!A$1:B$100,2,FALSE)</f>
        <v>70</v>
      </c>
      <c r="D697" s="5" t="s">
        <v>17970</v>
      </c>
      <c r="E697" s="5" t="s">
        <v>17971</v>
      </c>
      <c r="F697" s="5" t="s">
        <v>17972</v>
      </c>
      <c r="G697" s="5" t="s">
        <v>17973</v>
      </c>
      <c r="H697" s="5">
        <v>2000</v>
      </c>
      <c r="I697" s="5" t="s">
        <v>863</v>
      </c>
      <c r="J697" s="5" t="s">
        <v>22</v>
      </c>
      <c r="K697" s="5" t="s">
        <v>17974</v>
      </c>
      <c r="L697" s="5">
        <v>476</v>
      </c>
      <c r="M697" s="5" t="s">
        <v>17975</v>
      </c>
      <c r="N697" s="5"/>
    </row>
    <row r="698" spans="1:14">
      <c r="A698" s="5">
        <v>696</v>
      </c>
      <c r="B698" s="5" t="s">
        <v>130</v>
      </c>
      <c r="C698" s="5">
        <f>VLOOKUP(B698,[3]Sheet2!A$1:B$100,2,FALSE)</f>
        <v>70</v>
      </c>
      <c r="D698" s="5" t="s">
        <v>17976</v>
      </c>
      <c r="E698" s="5" t="s">
        <v>17977</v>
      </c>
      <c r="F698" s="5" t="s">
        <v>17978</v>
      </c>
      <c r="G698" s="5" t="s">
        <v>3089</v>
      </c>
      <c r="H698" s="5">
        <v>2001</v>
      </c>
      <c r="I698" s="5" t="s">
        <v>3090</v>
      </c>
      <c r="J698" s="5" t="s">
        <v>22</v>
      </c>
      <c r="K698" s="5" t="s">
        <v>17979</v>
      </c>
      <c r="L698" s="5">
        <v>594</v>
      </c>
      <c r="M698" s="5" t="s">
        <v>17980</v>
      </c>
      <c r="N698" s="5"/>
    </row>
    <row r="699" spans="1:14">
      <c r="A699" s="5">
        <v>697</v>
      </c>
      <c r="B699" s="5" t="s">
        <v>130</v>
      </c>
      <c r="C699" s="5">
        <f>VLOOKUP(B699,[3]Sheet2!A$1:B$100,2,FALSE)</f>
        <v>70</v>
      </c>
      <c r="D699" s="5" t="s">
        <v>17981</v>
      </c>
      <c r="E699" s="5" t="s">
        <v>17982</v>
      </c>
      <c r="F699" s="5" t="s">
        <v>17983</v>
      </c>
      <c r="G699" s="5" t="s">
        <v>16054</v>
      </c>
      <c r="H699" s="5">
        <v>2009</v>
      </c>
      <c r="I699" s="5" t="s">
        <v>863</v>
      </c>
      <c r="J699" s="5" t="s">
        <v>22</v>
      </c>
      <c r="K699" s="5" t="s">
        <v>17984</v>
      </c>
      <c r="L699" s="5">
        <v>39</v>
      </c>
      <c r="M699" s="5" t="s">
        <v>17985</v>
      </c>
      <c r="N699" s="5"/>
    </row>
    <row r="700" spans="1:14">
      <c r="A700" s="5">
        <v>698</v>
      </c>
      <c r="B700" s="5" t="s">
        <v>130</v>
      </c>
      <c r="C700" s="5">
        <f>VLOOKUP(B700,[3]Sheet2!A$1:B$100,2,FALSE)</f>
        <v>70</v>
      </c>
      <c r="D700" s="5" t="s">
        <v>17986</v>
      </c>
      <c r="E700" s="5" t="s">
        <v>17987</v>
      </c>
      <c r="F700" s="5" t="s">
        <v>17988</v>
      </c>
      <c r="G700" s="5" t="s">
        <v>17989</v>
      </c>
      <c r="H700" s="5">
        <v>2005</v>
      </c>
      <c r="I700" s="5" t="s">
        <v>17990</v>
      </c>
      <c r="J700" s="5" t="s">
        <v>102</v>
      </c>
      <c r="K700" s="5" t="s">
        <v>17991</v>
      </c>
      <c r="L700" s="5">
        <v>67</v>
      </c>
      <c r="M700" s="5" t="s">
        <v>17987</v>
      </c>
      <c r="N700" s="5" t="s">
        <v>24</v>
      </c>
    </row>
    <row r="701" spans="1:14">
      <c r="A701" s="5">
        <v>699</v>
      </c>
      <c r="B701" s="5" t="s">
        <v>130</v>
      </c>
      <c r="C701" s="5">
        <f>VLOOKUP(B701,[3]Sheet2!A$1:B$100,2,FALSE)</f>
        <v>70</v>
      </c>
      <c r="D701" s="5" t="s">
        <v>17992</v>
      </c>
      <c r="E701" s="5" t="s">
        <v>17993</v>
      </c>
      <c r="F701" s="5" t="s">
        <v>15011</v>
      </c>
      <c r="G701" s="5" t="s">
        <v>14997</v>
      </c>
      <c r="H701" s="5">
        <v>2010</v>
      </c>
      <c r="I701" s="5"/>
      <c r="J701" s="5" t="s">
        <v>22</v>
      </c>
      <c r="K701" s="5" t="s">
        <v>17994</v>
      </c>
      <c r="L701" s="5">
        <v>2</v>
      </c>
      <c r="M701" s="5" t="s">
        <v>17995</v>
      </c>
      <c r="N701" s="5"/>
    </row>
    <row r="702" spans="1:14">
      <c r="A702" s="5">
        <v>700</v>
      </c>
      <c r="B702" s="5" t="s">
        <v>130</v>
      </c>
      <c r="C702" s="5">
        <f>VLOOKUP(B702,[3]Sheet2!A$1:B$100,2,FALSE)</f>
        <v>70</v>
      </c>
      <c r="D702" s="5" t="s">
        <v>17996</v>
      </c>
      <c r="E702" s="5" t="s">
        <v>17997</v>
      </c>
      <c r="F702" s="5" t="s">
        <v>17998</v>
      </c>
      <c r="G702" s="5" t="s">
        <v>17999</v>
      </c>
      <c r="H702" s="5">
        <v>2002</v>
      </c>
      <c r="I702" s="5" t="s">
        <v>863</v>
      </c>
      <c r="J702" s="5" t="s">
        <v>22</v>
      </c>
      <c r="K702" s="5" t="s">
        <v>18000</v>
      </c>
      <c r="L702" s="5">
        <v>47</v>
      </c>
      <c r="M702" s="5" t="s">
        <v>18001</v>
      </c>
      <c r="N702" s="5"/>
    </row>
    <row r="703" spans="1:14">
      <c r="A703" s="5">
        <v>701</v>
      </c>
      <c r="B703" s="5" t="s">
        <v>363</v>
      </c>
      <c r="C703" s="5">
        <f>VLOOKUP(B703,[3]Sheet2!A$1:B$100,2,FALSE)</f>
        <v>71</v>
      </c>
      <c r="D703" s="5" t="s">
        <v>18002</v>
      </c>
      <c r="E703" s="5" t="s">
        <v>18003</v>
      </c>
      <c r="F703" s="5" t="s">
        <v>18004</v>
      </c>
      <c r="G703" s="5" t="s">
        <v>10378</v>
      </c>
      <c r="H703" s="5">
        <v>2007</v>
      </c>
      <c r="I703" s="5" t="s">
        <v>863</v>
      </c>
      <c r="J703" s="5" t="s">
        <v>22</v>
      </c>
      <c r="K703" s="5" t="s">
        <v>18005</v>
      </c>
      <c r="L703" s="5">
        <v>175</v>
      </c>
      <c r="M703" s="5" t="s">
        <v>18003</v>
      </c>
      <c r="N703" s="5" t="s">
        <v>1717</v>
      </c>
    </row>
    <row r="704" spans="1:14">
      <c r="A704" s="5">
        <v>702</v>
      </c>
      <c r="B704" s="5" t="s">
        <v>363</v>
      </c>
      <c r="C704" s="5">
        <f>VLOOKUP(B704,[3]Sheet2!A$1:B$100,2,FALSE)</f>
        <v>71</v>
      </c>
      <c r="D704" s="5" t="s">
        <v>18006</v>
      </c>
      <c r="E704" s="5" t="s">
        <v>18007</v>
      </c>
      <c r="F704" s="5" t="s">
        <v>18008</v>
      </c>
      <c r="G704" s="5" t="s">
        <v>18009</v>
      </c>
      <c r="H704" s="5">
        <v>2005</v>
      </c>
      <c r="I704" s="5"/>
      <c r="J704" s="5" t="s">
        <v>22</v>
      </c>
      <c r="K704" s="5" t="s">
        <v>18010</v>
      </c>
      <c r="L704" s="5">
        <v>73</v>
      </c>
      <c r="M704" s="5" t="s">
        <v>18007</v>
      </c>
      <c r="N704" s="5" t="s">
        <v>24</v>
      </c>
    </row>
    <row r="705" spans="1:14">
      <c r="A705" s="5">
        <v>703</v>
      </c>
      <c r="B705" s="5" t="s">
        <v>363</v>
      </c>
      <c r="C705" s="5">
        <f>VLOOKUP(B705,[3]Sheet2!A$1:B$100,2,FALSE)</f>
        <v>71</v>
      </c>
      <c r="D705" s="5" t="s">
        <v>18011</v>
      </c>
      <c r="E705" s="5" t="s">
        <v>18012</v>
      </c>
      <c r="F705" s="5" t="s">
        <v>18013</v>
      </c>
      <c r="G705" s="5" t="s">
        <v>18014</v>
      </c>
      <c r="H705" s="5">
        <v>1995</v>
      </c>
      <c r="I705" s="5" t="s">
        <v>1466</v>
      </c>
      <c r="J705" s="5" t="s">
        <v>4644</v>
      </c>
      <c r="K705" s="5" t="s">
        <v>18015</v>
      </c>
      <c r="L705" s="5">
        <v>21</v>
      </c>
      <c r="M705" s="5"/>
      <c r="N705" s="5"/>
    </row>
    <row r="706" spans="1:14">
      <c r="A706" s="5">
        <v>704</v>
      </c>
      <c r="B706" s="5" t="s">
        <v>363</v>
      </c>
      <c r="C706" s="5">
        <f>VLOOKUP(B706,[3]Sheet2!A$1:B$100,2,FALSE)</f>
        <v>71</v>
      </c>
      <c r="D706" s="5" t="s">
        <v>18016</v>
      </c>
      <c r="E706" s="5" t="s">
        <v>18017</v>
      </c>
      <c r="F706" s="5" t="s">
        <v>15031</v>
      </c>
      <c r="G706" s="5"/>
      <c r="H706" s="5"/>
      <c r="I706" s="5"/>
      <c r="J706" s="5" t="s">
        <v>167</v>
      </c>
      <c r="K706" s="5" t="s">
        <v>18018</v>
      </c>
      <c r="L706" s="5">
        <v>8</v>
      </c>
      <c r="M706" s="5" t="s">
        <v>18019</v>
      </c>
      <c r="N706" s="5"/>
    </row>
    <row r="707" spans="1:14">
      <c r="A707" s="5">
        <v>705</v>
      </c>
      <c r="B707" s="5" t="s">
        <v>363</v>
      </c>
      <c r="C707" s="5">
        <f>VLOOKUP(B707,[3]Sheet2!A$1:B$100,2,FALSE)</f>
        <v>71</v>
      </c>
      <c r="D707" s="5" t="s">
        <v>18020</v>
      </c>
      <c r="E707" s="5" t="s">
        <v>18021</v>
      </c>
      <c r="F707" s="5" t="s">
        <v>18022</v>
      </c>
      <c r="G707" s="5" t="s">
        <v>2986</v>
      </c>
      <c r="H707" s="5">
        <v>1997</v>
      </c>
      <c r="I707" s="5"/>
      <c r="J707" s="5" t="s">
        <v>22</v>
      </c>
      <c r="K707" s="5" t="s">
        <v>18023</v>
      </c>
      <c r="L707" s="5">
        <v>304</v>
      </c>
      <c r="M707" s="5" t="s">
        <v>18021</v>
      </c>
      <c r="N707" s="5" t="s">
        <v>24</v>
      </c>
    </row>
    <row r="708" spans="1:14">
      <c r="A708" s="5">
        <v>706</v>
      </c>
      <c r="B708" s="5" t="s">
        <v>363</v>
      </c>
      <c r="C708" s="5">
        <f>VLOOKUP(B708,[3]Sheet2!A$1:B$100,2,FALSE)</f>
        <v>71</v>
      </c>
      <c r="D708" s="5" t="s">
        <v>18024</v>
      </c>
      <c r="E708" s="5" t="s">
        <v>18025</v>
      </c>
      <c r="F708" s="5" t="s">
        <v>18026</v>
      </c>
      <c r="G708" s="5" t="s">
        <v>10646</v>
      </c>
      <c r="H708" s="5">
        <v>2005</v>
      </c>
      <c r="I708" s="5" t="s">
        <v>97</v>
      </c>
      <c r="J708" s="5" t="s">
        <v>22</v>
      </c>
      <c r="K708" s="5" t="s">
        <v>18027</v>
      </c>
      <c r="L708" s="5">
        <v>841</v>
      </c>
      <c r="M708" s="5" t="s">
        <v>18025</v>
      </c>
      <c r="N708" s="5" t="s">
        <v>1717</v>
      </c>
    </row>
    <row r="709" spans="1:14">
      <c r="A709" s="5">
        <v>707</v>
      </c>
      <c r="B709" s="5" t="s">
        <v>363</v>
      </c>
      <c r="C709" s="5">
        <f>VLOOKUP(B709,[3]Sheet2!A$1:B$100,2,FALSE)</f>
        <v>71</v>
      </c>
      <c r="D709" s="5" t="s">
        <v>18028</v>
      </c>
      <c r="E709" s="5" t="s">
        <v>18029</v>
      </c>
      <c r="F709" s="5" t="s">
        <v>18030</v>
      </c>
      <c r="G709" s="5" t="s">
        <v>18031</v>
      </c>
      <c r="H709" s="5">
        <v>2002</v>
      </c>
      <c r="I709" s="5"/>
      <c r="J709" s="5" t="s">
        <v>119</v>
      </c>
      <c r="K709" s="5" t="s">
        <v>18032</v>
      </c>
      <c r="L709" s="5">
        <v>39</v>
      </c>
      <c r="M709" s="5"/>
      <c r="N709" s="5"/>
    </row>
    <row r="710" spans="1:14">
      <c r="A710" s="5">
        <v>708</v>
      </c>
      <c r="B710" s="5" t="s">
        <v>363</v>
      </c>
      <c r="C710" s="5">
        <f>VLOOKUP(B710,[3]Sheet2!A$1:B$100,2,FALSE)</f>
        <v>71</v>
      </c>
      <c r="D710" s="5" t="s">
        <v>18033</v>
      </c>
      <c r="E710" s="5" t="s">
        <v>18034</v>
      </c>
      <c r="F710" s="5" t="s">
        <v>18035</v>
      </c>
      <c r="G710" s="5" t="s">
        <v>1782</v>
      </c>
      <c r="H710" s="5">
        <v>2002</v>
      </c>
      <c r="I710" s="5" t="s">
        <v>97</v>
      </c>
      <c r="J710" s="5" t="s">
        <v>22</v>
      </c>
      <c r="K710" s="5" t="s">
        <v>18036</v>
      </c>
      <c r="L710" s="5">
        <v>443</v>
      </c>
      <c r="M710" s="5" t="s">
        <v>18034</v>
      </c>
      <c r="N710" s="5" t="s">
        <v>1717</v>
      </c>
    </row>
    <row r="711" spans="1:14">
      <c r="A711" s="5">
        <v>709</v>
      </c>
      <c r="B711" s="5" t="s">
        <v>363</v>
      </c>
      <c r="C711" s="5">
        <f>VLOOKUP(B711,[3]Sheet2!A$1:B$100,2,FALSE)</f>
        <v>71</v>
      </c>
      <c r="D711" s="5" t="s">
        <v>18037</v>
      </c>
      <c r="E711" s="5" t="s">
        <v>18038</v>
      </c>
      <c r="F711" s="5" t="s">
        <v>18039</v>
      </c>
      <c r="G711" s="5"/>
      <c r="H711" s="5"/>
      <c r="I711" s="5"/>
      <c r="J711" s="5" t="s">
        <v>167</v>
      </c>
      <c r="K711" s="5" t="s">
        <v>18040</v>
      </c>
      <c r="L711" s="5">
        <v>7</v>
      </c>
      <c r="M711" s="5"/>
      <c r="N711" s="5"/>
    </row>
    <row r="712" spans="1:14">
      <c r="A712" s="5">
        <v>710</v>
      </c>
      <c r="B712" s="5" t="s">
        <v>363</v>
      </c>
      <c r="C712" s="5">
        <f>VLOOKUP(B712,[3]Sheet2!A$1:B$100,2,FALSE)</f>
        <v>71</v>
      </c>
      <c r="D712" s="5" t="s">
        <v>18041</v>
      </c>
      <c r="E712" s="5" t="s">
        <v>18042</v>
      </c>
      <c r="F712" s="5" t="s">
        <v>18043</v>
      </c>
      <c r="G712" s="5"/>
      <c r="H712" s="5"/>
      <c r="I712" s="5"/>
      <c r="J712" s="5" t="s">
        <v>119</v>
      </c>
      <c r="K712" s="5" t="s">
        <v>18044</v>
      </c>
      <c r="L712" s="5">
        <v>62</v>
      </c>
      <c r="M712" s="5"/>
      <c r="N712" s="5" t="s">
        <v>4501</v>
      </c>
    </row>
    <row r="713" spans="1:14">
      <c r="A713" s="5">
        <v>711</v>
      </c>
      <c r="B713" s="5" t="s">
        <v>65</v>
      </c>
      <c r="C713" s="5">
        <f>VLOOKUP(B713,[3]Sheet2!A$1:B$100,2,FALSE)</f>
        <v>72</v>
      </c>
      <c r="D713" s="5" t="s">
        <v>18045</v>
      </c>
      <c r="E713" s="5" t="s">
        <v>18046</v>
      </c>
      <c r="F713" s="5" t="s">
        <v>15504</v>
      </c>
      <c r="G713" s="5" t="s">
        <v>18047</v>
      </c>
      <c r="H713" s="5">
        <v>1991</v>
      </c>
      <c r="I713" s="5" t="s">
        <v>353</v>
      </c>
      <c r="J713" s="5" t="s">
        <v>22</v>
      </c>
      <c r="K713" s="5" t="s">
        <v>18048</v>
      </c>
      <c r="L713" s="5">
        <v>12</v>
      </c>
      <c r="M713" s="5" t="s">
        <v>18046</v>
      </c>
      <c r="N713" s="5" t="s">
        <v>24</v>
      </c>
    </row>
    <row r="714" spans="1:14">
      <c r="A714" s="5">
        <v>712</v>
      </c>
      <c r="B714" s="5" t="s">
        <v>65</v>
      </c>
      <c r="C714" s="5">
        <f>VLOOKUP(B714,[3]Sheet2!A$1:B$100,2,FALSE)</f>
        <v>72</v>
      </c>
      <c r="D714" s="5" t="s">
        <v>18049</v>
      </c>
      <c r="E714" s="5" t="s">
        <v>18050</v>
      </c>
      <c r="F714" s="5" t="s">
        <v>18051</v>
      </c>
      <c r="G714" s="5" t="s">
        <v>14997</v>
      </c>
      <c r="H714" s="5">
        <v>2010</v>
      </c>
      <c r="I714" s="5"/>
      <c r="J714" s="5" t="s">
        <v>22</v>
      </c>
      <c r="K714" s="5" t="s">
        <v>18052</v>
      </c>
      <c r="L714" s="5">
        <v>4</v>
      </c>
      <c r="M714" s="5" t="s">
        <v>18053</v>
      </c>
      <c r="N714" s="5"/>
    </row>
    <row r="715" spans="1:14">
      <c r="A715" s="5">
        <v>713</v>
      </c>
      <c r="B715" s="5" t="s">
        <v>65</v>
      </c>
      <c r="C715" s="5">
        <f>VLOOKUP(B715,[3]Sheet2!A$1:B$100,2,FALSE)</f>
        <v>72</v>
      </c>
      <c r="D715" s="5" t="s">
        <v>18054</v>
      </c>
      <c r="E715" s="5"/>
      <c r="F715" s="5" t="s">
        <v>18055</v>
      </c>
      <c r="G715" s="5"/>
      <c r="H715" s="5"/>
      <c r="I715" s="5"/>
      <c r="J715" s="5" t="s">
        <v>4644</v>
      </c>
      <c r="K715" s="5"/>
      <c r="L715" s="5">
        <v>8</v>
      </c>
      <c r="M715" s="5"/>
      <c r="N715" s="5" t="s">
        <v>34</v>
      </c>
    </row>
    <row r="716" spans="1:14">
      <c r="A716" s="5">
        <v>714</v>
      </c>
      <c r="B716" s="5" t="s">
        <v>65</v>
      </c>
      <c r="C716" s="5">
        <f>VLOOKUP(B716,[3]Sheet2!A$1:B$100,2,FALSE)</f>
        <v>72</v>
      </c>
      <c r="D716" s="5" t="s">
        <v>18056</v>
      </c>
      <c r="E716" s="5"/>
      <c r="F716" s="5" t="s">
        <v>18057</v>
      </c>
      <c r="G716" s="5" t="s">
        <v>4326</v>
      </c>
      <c r="H716" s="5">
        <v>2000</v>
      </c>
      <c r="I716" s="5" t="s">
        <v>7525</v>
      </c>
      <c r="J716" s="5" t="s">
        <v>22</v>
      </c>
      <c r="K716" s="5"/>
      <c r="L716" s="5">
        <v>14</v>
      </c>
      <c r="M716" s="5" t="s">
        <v>18058</v>
      </c>
      <c r="N716" s="5" t="s">
        <v>34</v>
      </c>
    </row>
    <row r="717" spans="1:14">
      <c r="A717" s="5">
        <v>715</v>
      </c>
      <c r="B717" s="5" t="s">
        <v>65</v>
      </c>
      <c r="C717" s="5">
        <f>VLOOKUP(B717,[3]Sheet2!A$1:B$100,2,FALSE)</f>
        <v>72</v>
      </c>
      <c r="D717" s="5" t="s">
        <v>18059</v>
      </c>
      <c r="E717" s="5"/>
      <c r="F717" s="5" t="s">
        <v>15006</v>
      </c>
      <c r="G717" s="5" t="s">
        <v>1508</v>
      </c>
      <c r="H717" s="5"/>
      <c r="I717" s="5"/>
      <c r="J717" s="5" t="s">
        <v>4644</v>
      </c>
      <c r="K717" s="5"/>
      <c r="L717" s="5">
        <v>1</v>
      </c>
      <c r="M717" s="5"/>
      <c r="N717" s="5" t="s">
        <v>34</v>
      </c>
    </row>
    <row r="718" spans="1:14">
      <c r="A718" s="5">
        <v>716</v>
      </c>
      <c r="B718" s="5" t="s">
        <v>65</v>
      </c>
      <c r="C718" s="5">
        <f>VLOOKUP(B718,[3]Sheet2!A$1:B$100,2,FALSE)</f>
        <v>72</v>
      </c>
      <c r="D718" s="5" t="s">
        <v>18060</v>
      </c>
      <c r="E718" s="5" t="s">
        <v>18061</v>
      </c>
      <c r="F718" s="5" t="s">
        <v>18062</v>
      </c>
      <c r="G718" s="5" t="s">
        <v>18063</v>
      </c>
      <c r="H718" s="5">
        <v>2010</v>
      </c>
      <c r="I718" s="5" t="s">
        <v>863</v>
      </c>
      <c r="J718" s="5" t="s">
        <v>22</v>
      </c>
      <c r="K718" s="5" t="s">
        <v>18064</v>
      </c>
      <c r="L718" s="5">
        <v>7</v>
      </c>
      <c r="M718" s="5" t="s">
        <v>18065</v>
      </c>
      <c r="N718" s="5"/>
    </row>
    <row r="719" spans="1:14">
      <c r="A719" s="5">
        <v>717</v>
      </c>
      <c r="B719" s="5" t="s">
        <v>65</v>
      </c>
      <c r="C719" s="5">
        <f>VLOOKUP(B719,[3]Sheet2!A$1:B$100,2,FALSE)</f>
        <v>72</v>
      </c>
      <c r="D719" s="5" t="s">
        <v>18066</v>
      </c>
      <c r="E719" s="5" t="s">
        <v>18067</v>
      </c>
      <c r="F719" s="5" t="s">
        <v>18068</v>
      </c>
      <c r="G719" s="5" t="s">
        <v>17096</v>
      </c>
      <c r="H719" s="5">
        <v>2011</v>
      </c>
      <c r="I719" s="5" t="s">
        <v>97</v>
      </c>
      <c r="J719" s="5" t="s">
        <v>22</v>
      </c>
      <c r="K719" s="5" t="s">
        <v>18069</v>
      </c>
      <c r="L719" s="5">
        <v>50</v>
      </c>
      <c r="M719" s="5" t="s">
        <v>18067</v>
      </c>
      <c r="N719" s="5" t="s">
        <v>1717</v>
      </c>
    </row>
    <row r="720" spans="1:14">
      <c r="A720" s="5">
        <v>718</v>
      </c>
      <c r="B720" s="5" t="s">
        <v>65</v>
      </c>
      <c r="C720" s="5">
        <f>VLOOKUP(B720,[3]Sheet2!A$1:B$100,2,FALSE)</f>
        <v>72</v>
      </c>
      <c r="D720" s="5" t="s">
        <v>18070</v>
      </c>
      <c r="E720" s="5" t="s">
        <v>18071</v>
      </c>
      <c r="F720" s="5" t="s">
        <v>18072</v>
      </c>
      <c r="G720" s="5"/>
      <c r="H720" s="5"/>
      <c r="I720" s="5"/>
      <c r="J720" s="5" t="s">
        <v>119</v>
      </c>
      <c r="K720" s="5" t="s">
        <v>18073</v>
      </c>
      <c r="L720" s="5">
        <v>71</v>
      </c>
      <c r="M720" s="5" t="s">
        <v>18071</v>
      </c>
      <c r="N720" s="5" t="s">
        <v>4501</v>
      </c>
    </row>
    <row r="721" spans="1:14">
      <c r="A721" s="5">
        <v>719</v>
      </c>
      <c r="B721" s="5" t="s">
        <v>65</v>
      </c>
      <c r="C721" s="5">
        <f>VLOOKUP(B721,[3]Sheet2!A$1:B$100,2,FALSE)</f>
        <v>72</v>
      </c>
      <c r="D721" s="5" t="s">
        <v>18074</v>
      </c>
      <c r="E721" s="5" t="s">
        <v>18075</v>
      </c>
      <c r="F721" s="5" t="s">
        <v>18076</v>
      </c>
      <c r="G721" s="5" t="s">
        <v>642</v>
      </c>
      <c r="H721" s="5">
        <v>2008</v>
      </c>
      <c r="I721" s="5" t="s">
        <v>535</v>
      </c>
      <c r="J721" s="5" t="s">
        <v>22</v>
      </c>
      <c r="K721" s="5" t="s">
        <v>18077</v>
      </c>
      <c r="L721" s="5">
        <v>5</v>
      </c>
      <c r="M721" s="5" t="s">
        <v>18078</v>
      </c>
      <c r="N721" s="5"/>
    </row>
    <row r="722" spans="1:14">
      <c r="A722" s="5">
        <v>720</v>
      </c>
      <c r="B722" s="5" t="s">
        <v>65</v>
      </c>
      <c r="C722" s="5">
        <f>VLOOKUP(B722,[3]Sheet2!A$1:B$100,2,FALSE)</f>
        <v>72</v>
      </c>
      <c r="D722" s="5" t="s">
        <v>18079</v>
      </c>
      <c r="E722" s="5" t="s">
        <v>18080</v>
      </c>
      <c r="F722" s="5" t="s">
        <v>18081</v>
      </c>
      <c r="G722" s="5" t="s">
        <v>18082</v>
      </c>
      <c r="H722" s="5">
        <v>2008</v>
      </c>
      <c r="I722" s="5" t="s">
        <v>18083</v>
      </c>
      <c r="J722" s="5" t="s">
        <v>167</v>
      </c>
      <c r="K722" s="5" t="s">
        <v>18084</v>
      </c>
      <c r="L722" s="5">
        <v>3</v>
      </c>
      <c r="M722" s="5" t="s">
        <v>18080</v>
      </c>
      <c r="N722" s="5" t="s">
        <v>24</v>
      </c>
    </row>
    <row r="723" spans="1:14">
      <c r="A723" s="5">
        <v>721</v>
      </c>
      <c r="B723" s="5" t="s">
        <v>176</v>
      </c>
      <c r="C723" s="5">
        <f>VLOOKUP(B723,[3]Sheet2!A$1:B$100,2,FALSE)</f>
        <v>73</v>
      </c>
      <c r="D723" s="5" t="s">
        <v>18085</v>
      </c>
      <c r="E723" s="5" t="s">
        <v>18086</v>
      </c>
      <c r="F723" s="5" t="s">
        <v>18087</v>
      </c>
      <c r="G723" s="5" t="s">
        <v>7535</v>
      </c>
      <c r="H723" s="5">
        <v>2002</v>
      </c>
      <c r="I723" s="5" t="s">
        <v>353</v>
      </c>
      <c r="J723" s="5" t="s">
        <v>22</v>
      </c>
      <c r="K723" s="5" t="s">
        <v>18088</v>
      </c>
      <c r="L723" s="5">
        <v>71</v>
      </c>
      <c r="M723" s="5" t="s">
        <v>18086</v>
      </c>
      <c r="N723" s="5" t="s">
        <v>24</v>
      </c>
    </row>
    <row r="724" spans="1:14">
      <c r="A724" s="5">
        <v>722</v>
      </c>
      <c r="B724" s="5" t="s">
        <v>176</v>
      </c>
      <c r="C724" s="5">
        <f>VLOOKUP(B724,[3]Sheet2!A$1:B$100,2,FALSE)</f>
        <v>73</v>
      </c>
      <c r="D724" s="5" t="s">
        <v>18089</v>
      </c>
      <c r="E724" s="5" t="s">
        <v>18090</v>
      </c>
      <c r="F724" s="5" t="s">
        <v>18091</v>
      </c>
      <c r="G724" s="5" t="s">
        <v>14672</v>
      </c>
      <c r="H724" s="5">
        <v>2009</v>
      </c>
      <c r="I724" s="5"/>
      <c r="J724" s="5" t="s">
        <v>22</v>
      </c>
      <c r="K724" s="5" t="s">
        <v>18092</v>
      </c>
      <c r="L724" s="5">
        <v>44</v>
      </c>
      <c r="M724" s="5" t="s">
        <v>18093</v>
      </c>
      <c r="N724" s="5"/>
    </row>
    <row r="725" spans="1:14">
      <c r="A725" s="5">
        <v>723</v>
      </c>
      <c r="B725" s="5" t="s">
        <v>176</v>
      </c>
      <c r="C725" s="5">
        <f>VLOOKUP(B725,[3]Sheet2!A$1:B$100,2,FALSE)</f>
        <v>73</v>
      </c>
      <c r="D725" s="5" t="s">
        <v>18094</v>
      </c>
      <c r="E725" s="5" t="s">
        <v>18095</v>
      </c>
      <c r="F725" s="5" t="s">
        <v>18096</v>
      </c>
      <c r="G725" s="5" t="s">
        <v>18097</v>
      </c>
      <c r="H725" s="5">
        <v>2011</v>
      </c>
      <c r="I725" s="5" t="s">
        <v>97</v>
      </c>
      <c r="J725" s="5" t="s">
        <v>22</v>
      </c>
      <c r="K725" s="5" t="s">
        <v>18098</v>
      </c>
      <c r="L725" s="5">
        <v>18</v>
      </c>
      <c r="M725" s="5" t="s">
        <v>18095</v>
      </c>
      <c r="N725" s="5" t="s">
        <v>1717</v>
      </c>
    </row>
    <row r="726" spans="1:14">
      <c r="A726" s="5">
        <v>724</v>
      </c>
      <c r="B726" s="5" t="s">
        <v>176</v>
      </c>
      <c r="C726" s="5">
        <f>VLOOKUP(B726,[3]Sheet2!A$1:B$100,2,FALSE)</f>
        <v>73</v>
      </c>
      <c r="D726" s="5" t="s">
        <v>18099</v>
      </c>
      <c r="E726" s="5" t="s">
        <v>18100</v>
      </c>
      <c r="F726" s="5" t="s">
        <v>18101</v>
      </c>
      <c r="G726" s="5" t="s">
        <v>18102</v>
      </c>
      <c r="H726" s="5">
        <v>2004</v>
      </c>
      <c r="I726" s="5" t="s">
        <v>5461</v>
      </c>
      <c r="J726" s="5" t="s">
        <v>22</v>
      </c>
      <c r="K726" s="5" t="s">
        <v>18103</v>
      </c>
      <c r="L726" s="5">
        <v>6</v>
      </c>
      <c r="M726" s="5"/>
      <c r="N726" s="5"/>
    </row>
    <row r="727" spans="1:14">
      <c r="A727" s="5">
        <v>725</v>
      </c>
      <c r="B727" s="5" t="s">
        <v>176</v>
      </c>
      <c r="C727" s="5">
        <f>VLOOKUP(B727,[3]Sheet2!A$1:B$100,2,FALSE)</f>
        <v>73</v>
      </c>
      <c r="D727" s="5" t="s">
        <v>18104</v>
      </c>
      <c r="E727" s="5" t="s">
        <v>18105</v>
      </c>
      <c r="F727" s="5" t="s">
        <v>18106</v>
      </c>
      <c r="G727" s="5" t="s">
        <v>4326</v>
      </c>
      <c r="H727" s="5">
        <v>2003</v>
      </c>
      <c r="I727" s="5" t="s">
        <v>97</v>
      </c>
      <c r="J727" s="5" t="s">
        <v>22</v>
      </c>
      <c r="K727" s="5" t="s">
        <v>18107</v>
      </c>
      <c r="L727" s="5">
        <v>244</v>
      </c>
      <c r="M727" s="5" t="s">
        <v>18105</v>
      </c>
      <c r="N727" s="5" t="s">
        <v>1717</v>
      </c>
    </row>
    <row r="728" spans="1:14">
      <c r="A728" s="5">
        <v>726</v>
      </c>
      <c r="B728" s="5" t="s">
        <v>176</v>
      </c>
      <c r="C728" s="5">
        <f>VLOOKUP(B728,[3]Sheet2!A$1:B$100,2,FALSE)</f>
        <v>73</v>
      </c>
      <c r="D728" s="5" t="s">
        <v>18108</v>
      </c>
      <c r="E728" s="5" t="s">
        <v>18109</v>
      </c>
      <c r="F728" s="5" t="s">
        <v>15538</v>
      </c>
      <c r="G728" s="5" t="s">
        <v>20</v>
      </c>
      <c r="H728" s="5">
        <v>2010</v>
      </c>
      <c r="I728" s="5"/>
      <c r="J728" s="5" t="s">
        <v>119</v>
      </c>
      <c r="K728" s="5" t="s">
        <v>18110</v>
      </c>
      <c r="L728" s="5">
        <v>3</v>
      </c>
      <c r="M728" s="5" t="s">
        <v>18111</v>
      </c>
      <c r="N728" s="5"/>
    </row>
    <row r="729" spans="1:14">
      <c r="A729" s="5">
        <v>727</v>
      </c>
      <c r="B729" s="5" t="s">
        <v>176</v>
      </c>
      <c r="C729" s="5">
        <f>VLOOKUP(B729,[3]Sheet2!A$1:B$100,2,FALSE)</f>
        <v>73</v>
      </c>
      <c r="D729" s="5" t="s">
        <v>18112</v>
      </c>
      <c r="E729" s="5" t="s">
        <v>18113</v>
      </c>
      <c r="F729" s="5" t="s">
        <v>18114</v>
      </c>
      <c r="G729" s="5" t="s">
        <v>9846</v>
      </c>
      <c r="H729" s="5">
        <v>2009</v>
      </c>
      <c r="I729" s="5" t="s">
        <v>7647</v>
      </c>
      <c r="J729" s="5" t="s">
        <v>22</v>
      </c>
      <c r="K729" s="5" t="s">
        <v>18115</v>
      </c>
      <c r="L729" s="5">
        <v>54</v>
      </c>
      <c r="M729" s="5" t="s">
        <v>18116</v>
      </c>
      <c r="N729" s="5"/>
    </row>
    <row r="730" spans="1:14">
      <c r="A730" s="5">
        <v>728</v>
      </c>
      <c r="B730" s="5" t="s">
        <v>176</v>
      </c>
      <c r="C730" s="5">
        <f>VLOOKUP(B730,[3]Sheet2!A$1:B$100,2,FALSE)</f>
        <v>73</v>
      </c>
      <c r="D730" s="5" t="s">
        <v>18117</v>
      </c>
      <c r="E730" s="5" t="s">
        <v>18118</v>
      </c>
      <c r="F730" s="5" t="s">
        <v>15799</v>
      </c>
      <c r="G730" s="5" t="s">
        <v>18119</v>
      </c>
      <c r="H730" s="5">
        <v>1996</v>
      </c>
      <c r="I730" s="5"/>
      <c r="J730" s="5" t="s">
        <v>22</v>
      </c>
      <c r="K730" s="5" t="s">
        <v>18120</v>
      </c>
      <c r="L730" s="5">
        <v>87</v>
      </c>
      <c r="M730" s="5"/>
      <c r="N730" s="5" t="s">
        <v>34</v>
      </c>
    </row>
    <row r="731" spans="1:14">
      <c r="A731" s="5">
        <v>729</v>
      </c>
      <c r="B731" s="5" t="s">
        <v>176</v>
      </c>
      <c r="C731" s="5">
        <f>VLOOKUP(B731,[3]Sheet2!A$1:B$100,2,FALSE)</f>
        <v>73</v>
      </c>
      <c r="D731" s="5" t="s">
        <v>18121</v>
      </c>
      <c r="E731" s="5"/>
      <c r="F731" s="5" t="s">
        <v>18122</v>
      </c>
      <c r="G731" s="5" t="s">
        <v>10796</v>
      </c>
      <c r="H731" s="5">
        <v>2003</v>
      </c>
      <c r="I731" s="5" t="s">
        <v>1232</v>
      </c>
      <c r="J731" s="5" t="s">
        <v>22</v>
      </c>
      <c r="K731" s="5"/>
      <c r="L731" s="5">
        <v>41</v>
      </c>
      <c r="M731" s="5" t="s">
        <v>18123</v>
      </c>
      <c r="N731" s="5" t="s">
        <v>34</v>
      </c>
    </row>
    <row r="732" spans="1:14">
      <c r="A732" s="5">
        <v>730</v>
      </c>
      <c r="B732" s="5" t="s">
        <v>176</v>
      </c>
      <c r="C732" s="5">
        <f>VLOOKUP(B732,[3]Sheet2!A$1:B$100,2,FALSE)</f>
        <v>73</v>
      </c>
      <c r="D732" s="5" t="s">
        <v>18124</v>
      </c>
      <c r="E732" s="5" t="s">
        <v>18125</v>
      </c>
      <c r="F732" s="5" t="s">
        <v>18126</v>
      </c>
      <c r="G732" s="5" t="s">
        <v>18127</v>
      </c>
      <c r="H732" s="5">
        <v>1999</v>
      </c>
      <c r="I732" s="5"/>
      <c r="J732" s="5" t="s">
        <v>102</v>
      </c>
      <c r="K732" s="5" t="s">
        <v>18128</v>
      </c>
      <c r="L732" s="5">
        <v>11</v>
      </c>
      <c r="M732" s="5" t="s">
        <v>18125</v>
      </c>
      <c r="N732" s="5" t="s">
        <v>24</v>
      </c>
    </row>
    <row r="733" spans="1:14">
      <c r="A733" s="5">
        <v>731</v>
      </c>
      <c r="B733" s="5" t="s">
        <v>225</v>
      </c>
      <c r="C733" s="5">
        <f>VLOOKUP(B733,[3]Sheet2!A$1:B$100,2,FALSE)</f>
        <v>74</v>
      </c>
      <c r="D733" s="5" t="s">
        <v>18129</v>
      </c>
      <c r="E733" s="5" t="s">
        <v>18130</v>
      </c>
      <c r="F733" s="5" t="s">
        <v>18131</v>
      </c>
      <c r="G733" s="5" t="s">
        <v>18132</v>
      </c>
      <c r="H733" s="5">
        <v>1997</v>
      </c>
      <c r="I733" s="5" t="s">
        <v>353</v>
      </c>
      <c r="J733" s="5" t="s">
        <v>22</v>
      </c>
      <c r="K733" s="5" t="s">
        <v>18133</v>
      </c>
      <c r="L733" s="5">
        <v>500</v>
      </c>
      <c r="M733" s="5" t="s">
        <v>18130</v>
      </c>
      <c r="N733" s="5" t="s">
        <v>24</v>
      </c>
    </row>
    <row r="734" spans="1:14">
      <c r="A734" s="5">
        <v>732</v>
      </c>
      <c r="B734" s="5" t="s">
        <v>225</v>
      </c>
      <c r="C734" s="5">
        <f>VLOOKUP(B734,[3]Sheet2!A$1:B$100,2,FALSE)</f>
        <v>74</v>
      </c>
      <c r="D734" s="5" t="s">
        <v>18134</v>
      </c>
      <c r="E734" s="5" t="s">
        <v>18135</v>
      </c>
      <c r="F734" s="5" t="s">
        <v>18136</v>
      </c>
      <c r="G734" s="5" t="s">
        <v>12200</v>
      </c>
      <c r="H734" s="5">
        <v>2008</v>
      </c>
      <c r="I734" s="5" t="s">
        <v>863</v>
      </c>
      <c r="J734" s="5" t="s">
        <v>22</v>
      </c>
      <c r="K734" s="5" t="s">
        <v>18137</v>
      </c>
      <c r="L734" s="5">
        <v>6</v>
      </c>
      <c r="M734" s="5"/>
      <c r="N734" s="5"/>
    </row>
    <row r="735" spans="1:14">
      <c r="A735" s="5">
        <v>733</v>
      </c>
      <c r="B735" s="5" t="s">
        <v>225</v>
      </c>
      <c r="C735" s="5">
        <f>VLOOKUP(B735,[3]Sheet2!A$1:B$100,2,FALSE)</f>
        <v>74</v>
      </c>
      <c r="D735" s="5" t="s">
        <v>18138</v>
      </c>
      <c r="E735" s="5" t="s">
        <v>18139</v>
      </c>
      <c r="F735" s="5" t="s">
        <v>18140</v>
      </c>
      <c r="G735" s="5" t="s">
        <v>18141</v>
      </c>
      <c r="H735" s="5">
        <v>2004</v>
      </c>
      <c r="I735" s="5"/>
      <c r="J735" s="5" t="s">
        <v>22</v>
      </c>
      <c r="K735" s="5" t="s">
        <v>18142</v>
      </c>
      <c r="L735" s="5">
        <v>24</v>
      </c>
      <c r="M735" s="5" t="s">
        <v>18143</v>
      </c>
      <c r="N735" s="5"/>
    </row>
    <row r="736" spans="1:14">
      <c r="A736" s="5">
        <v>734</v>
      </c>
      <c r="B736" s="5" t="s">
        <v>225</v>
      </c>
      <c r="C736" s="5">
        <f>VLOOKUP(B736,[3]Sheet2!A$1:B$100,2,FALSE)</f>
        <v>74</v>
      </c>
      <c r="D736" s="5" t="s">
        <v>18144</v>
      </c>
      <c r="E736" s="5" t="s">
        <v>18145</v>
      </c>
      <c r="F736" s="5" t="s">
        <v>18146</v>
      </c>
      <c r="G736" s="5"/>
      <c r="H736" s="5"/>
      <c r="I736" s="5" t="s">
        <v>18147</v>
      </c>
      <c r="J736" s="5" t="s">
        <v>167</v>
      </c>
      <c r="K736" s="5" t="s">
        <v>18148</v>
      </c>
      <c r="L736" s="5">
        <v>10</v>
      </c>
      <c r="M736" s="5" t="s">
        <v>18145</v>
      </c>
      <c r="N736" s="5" t="s">
        <v>1717</v>
      </c>
    </row>
    <row r="737" spans="1:14">
      <c r="A737" s="5">
        <v>735</v>
      </c>
      <c r="B737" s="5" t="s">
        <v>225</v>
      </c>
      <c r="C737" s="5">
        <f>VLOOKUP(B737,[3]Sheet2!A$1:B$100,2,FALSE)</f>
        <v>74</v>
      </c>
      <c r="D737" s="5" t="s">
        <v>18149</v>
      </c>
      <c r="E737" s="5" t="s">
        <v>18150</v>
      </c>
      <c r="F737" s="5" t="s">
        <v>18151</v>
      </c>
      <c r="G737" s="5" t="s">
        <v>18152</v>
      </c>
      <c r="H737" s="5">
        <v>2005</v>
      </c>
      <c r="I737" s="5"/>
      <c r="J737" s="5" t="s">
        <v>22</v>
      </c>
      <c r="K737" s="5" t="s">
        <v>18153</v>
      </c>
      <c r="L737" s="5">
        <v>6</v>
      </c>
      <c r="M737" s="5" t="s">
        <v>18154</v>
      </c>
      <c r="N737" s="5" t="s">
        <v>34</v>
      </c>
    </row>
    <row r="738" spans="1:14">
      <c r="A738" s="5">
        <v>736</v>
      </c>
      <c r="B738" s="5" t="s">
        <v>225</v>
      </c>
      <c r="C738" s="5">
        <f>VLOOKUP(B738,[3]Sheet2!A$1:B$100,2,FALSE)</f>
        <v>74</v>
      </c>
      <c r="D738" s="5" t="s">
        <v>18155</v>
      </c>
      <c r="E738" s="5" t="s">
        <v>18156</v>
      </c>
      <c r="F738" s="5" t="s">
        <v>18157</v>
      </c>
      <c r="G738" s="5" t="s">
        <v>1304</v>
      </c>
      <c r="H738" s="5">
        <v>2009</v>
      </c>
      <c r="I738" s="5" t="s">
        <v>863</v>
      </c>
      <c r="J738" s="5" t="s">
        <v>22</v>
      </c>
      <c r="K738" s="5" t="s">
        <v>18158</v>
      </c>
      <c r="L738" s="5">
        <v>72</v>
      </c>
      <c r="M738" s="5" t="s">
        <v>18159</v>
      </c>
      <c r="N738" s="5"/>
    </row>
    <row r="739" spans="1:14">
      <c r="A739" s="5">
        <v>737</v>
      </c>
      <c r="B739" s="5" t="s">
        <v>225</v>
      </c>
      <c r="C739" s="5">
        <f>VLOOKUP(B739,[3]Sheet2!A$1:B$100,2,FALSE)</f>
        <v>74</v>
      </c>
      <c r="D739" s="5" t="s">
        <v>18160</v>
      </c>
      <c r="E739" s="5" t="s">
        <v>18161</v>
      </c>
      <c r="F739" s="5" t="s">
        <v>18162</v>
      </c>
      <c r="G739" s="5" t="s">
        <v>17199</v>
      </c>
      <c r="H739" s="5">
        <v>1999</v>
      </c>
      <c r="I739" s="5" t="s">
        <v>863</v>
      </c>
      <c r="J739" s="5" t="s">
        <v>22</v>
      </c>
      <c r="K739" s="5" t="s">
        <v>18163</v>
      </c>
      <c r="L739" s="5">
        <v>367</v>
      </c>
      <c r="M739" s="5" t="s">
        <v>18164</v>
      </c>
      <c r="N739" s="5"/>
    </row>
    <row r="740" spans="1:14">
      <c r="A740" s="5">
        <v>738</v>
      </c>
      <c r="B740" s="5" t="s">
        <v>225</v>
      </c>
      <c r="C740" s="5">
        <f>VLOOKUP(B740,[3]Sheet2!A$1:B$100,2,FALSE)</f>
        <v>74</v>
      </c>
      <c r="D740" s="5" t="s">
        <v>18165</v>
      </c>
      <c r="E740" s="5"/>
      <c r="F740" s="5" t="s">
        <v>18166</v>
      </c>
      <c r="G740" s="5" t="s">
        <v>18167</v>
      </c>
      <c r="H740" s="5"/>
      <c r="I740" s="5"/>
      <c r="J740" s="5" t="s">
        <v>167</v>
      </c>
      <c r="K740" s="5"/>
      <c r="L740" s="5">
        <v>7</v>
      </c>
      <c r="M740" s="5"/>
      <c r="N740" s="5" t="s">
        <v>34</v>
      </c>
    </row>
    <row r="741" spans="1:14">
      <c r="A741" s="5">
        <v>739</v>
      </c>
      <c r="B741" s="5" t="s">
        <v>225</v>
      </c>
      <c r="C741" s="5">
        <f>VLOOKUP(B741,[3]Sheet2!A$1:B$100,2,FALSE)</f>
        <v>74</v>
      </c>
      <c r="D741" s="5" t="s">
        <v>18168</v>
      </c>
      <c r="E741" s="5" t="s">
        <v>18169</v>
      </c>
      <c r="F741" s="5" t="s">
        <v>18170</v>
      </c>
      <c r="G741" s="5" t="s">
        <v>18171</v>
      </c>
      <c r="H741" s="5">
        <v>2007</v>
      </c>
      <c r="I741" s="5"/>
      <c r="J741" s="5" t="s">
        <v>4644</v>
      </c>
      <c r="K741" s="5" t="s">
        <v>18172</v>
      </c>
      <c r="L741" s="5">
        <v>5</v>
      </c>
      <c r="M741" s="5" t="s">
        <v>18169</v>
      </c>
      <c r="N741" s="5" t="s">
        <v>24</v>
      </c>
    </row>
    <row r="742" spans="1:14">
      <c r="A742" s="5">
        <v>740</v>
      </c>
      <c r="B742" s="5" t="s">
        <v>225</v>
      </c>
      <c r="C742" s="5">
        <f>VLOOKUP(B742,[3]Sheet2!A$1:B$100,2,FALSE)</f>
        <v>74</v>
      </c>
      <c r="D742" s="5" t="s">
        <v>18173</v>
      </c>
      <c r="E742" s="5" t="s">
        <v>18174</v>
      </c>
      <c r="F742" s="5" t="s">
        <v>18175</v>
      </c>
      <c r="G742" s="5" t="s">
        <v>18176</v>
      </c>
      <c r="H742" s="5">
        <v>2002</v>
      </c>
      <c r="I742" s="5"/>
      <c r="J742" s="5" t="s">
        <v>22</v>
      </c>
      <c r="K742" s="5" t="s">
        <v>18177</v>
      </c>
      <c r="L742" s="5">
        <v>128</v>
      </c>
      <c r="M742" s="5" t="s">
        <v>18178</v>
      </c>
      <c r="N742" s="5"/>
    </row>
    <row r="743" spans="1:14">
      <c r="A743" s="5">
        <v>741</v>
      </c>
      <c r="B743" s="5" t="s">
        <v>785</v>
      </c>
      <c r="C743" s="5">
        <f>VLOOKUP(B743,[3]Sheet2!A$1:B$100,2,FALSE)</f>
        <v>75</v>
      </c>
      <c r="D743" s="5" t="s">
        <v>18179</v>
      </c>
      <c r="E743" s="5" t="s">
        <v>18180</v>
      </c>
      <c r="F743" s="5" t="s">
        <v>18181</v>
      </c>
      <c r="G743" s="5" t="s">
        <v>16002</v>
      </c>
      <c r="H743" s="5">
        <v>2011</v>
      </c>
      <c r="I743" s="5" t="s">
        <v>97</v>
      </c>
      <c r="J743" s="5" t="s">
        <v>22</v>
      </c>
      <c r="K743" s="5" t="s">
        <v>18182</v>
      </c>
      <c r="L743" s="5">
        <v>127</v>
      </c>
      <c r="M743" s="5" t="s">
        <v>18180</v>
      </c>
      <c r="N743" s="5" t="s">
        <v>1717</v>
      </c>
    </row>
    <row r="744" spans="1:14">
      <c r="A744" s="5">
        <v>742</v>
      </c>
      <c r="B744" s="5" t="s">
        <v>785</v>
      </c>
      <c r="C744" s="5">
        <f>VLOOKUP(B744,[3]Sheet2!A$1:B$100,2,FALSE)</f>
        <v>75</v>
      </c>
      <c r="D744" s="5" t="s">
        <v>18183</v>
      </c>
      <c r="E744" s="5" t="s">
        <v>18184</v>
      </c>
      <c r="F744" s="5" t="s">
        <v>18185</v>
      </c>
      <c r="G744" s="5" t="s">
        <v>18186</v>
      </c>
      <c r="H744" s="5">
        <v>2010</v>
      </c>
      <c r="I744" s="5"/>
      <c r="J744" s="5" t="s">
        <v>167</v>
      </c>
      <c r="K744" s="5" t="s">
        <v>18187</v>
      </c>
      <c r="L744" s="5">
        <v>2</v>
      </c>
      <c r="M744" s="5"/>
      <c r="N744" s="5"/>
    </row>
    <row r="745" spans="1:14">
      <c r="A745" s="5">
        <v>743</v>
      </c>
      <c r="B745" s="5" t="s">
        <v>785</v>
      </c>
      <c r="C745" s="5">
        <f>VLOOKUP(B745,[3]Sheet2!A$1:B$100,2,FALSE)</f>
        <v>75</v>
      </c>
      <c r="D745" s="5" t="s">
        <v>18188</v>
      </c>
      <c r="E745" s="5" t="s">
        <v>18189</v>
      </c>
      <c r="F745" s="5" t="s">
        <v>18190</v>
      </c>
      <c r="G745" s="5" t="s">
        <v>16492</v>
      </c>
      <c r="H745" s="5">
        <v>2009</v>
      </c>
      <c r="I745" s="5" t="s">
        <v>353</v>
      </c>
      <c r="J745" s="5" t="s">
        <v>22</v>
      </c>
      <c r="K745" s="5" t="s">
        <v>18191</v>
      </c>
      <c r="L745" s="5">
        <v>17</v>
      </c>
      <c r="M745" s="5" t="s">
        <v>18189</v>
      </c>
      <c r="N745" s="5" t="s">
        <v>24</v>
      </c>
    </row>
    <row r="746" spans="1:14">
      <c r="A746" s="5">
        <v>744</v>
      </c>
      <c r="B746" s="5" t="s">
        <v>785</v>
      </c>
      <c r="C746" s="5">
        <f>VLOOKUP(B746,[3]Sheet2!A$1:B$100,2,FALSE)</f>
        <v>75</v>
      </c>
      <c r="D746" s="5" t="s">
        <v>18192</v>
      </c>
      <c r="E746" s="5"/>
      <c r="F746" s="5" t="s">
        <v>18193</v>
      </c>
      <c r="G746" s="5" t="s">
        <v>18194</v>
      </c>
      <c r="H746" s="5">
        <v>1997</v>
      </c>
      <c r="I746" s="5"/>
      <c r="J746" s="5" t="s">
        <v>22</v>
      </c>
      <c r="K746" s="5"/>
      <c r="L746" s="5">
        <v>43</v>
      </c>
      <c r="M746" s="5"/>
      <c r="N746" s="5" t="s">
        <v>34</v>
      </c>
    </row>
    <row r="747" spans="1:14">
      <c r="A747" s="5">
        <v>745</v>
      </c>
      <c r="B747" s="5" t="s">
        <v>785</v>
      </c>
      <c r="C747" s="5">
        <f>VLOOKUP(B747,[3]Sheet2!A$1:B$100,2,FALSE)</f>
        <v>75</v>
      </c>
      <c r="D747" s="5" t="s">
        <v>18195</v>
      </c>
      <c r="E747" s="5" t="s">
        <v>18196</v>
      </c>
      <c r="F747" s="5" t="s">
        <v>18197</v>
      </c>
      <c r="G747" s="5" t="s">
        <v>18198</v>
      </c>
      <c r="H747" s="5">
        <v>2005</v>
      </c>
      <c r="I747" s="5"/>
      <c r="J747" s="5" t="s">
        <v>22</v>
      </c>
      <c r="K747" s="5" t="s">
        <v>18199</v>
      </c>
      <c r="L747" s="5">
        <v>43</v>
      </c>
      <c r="M747" s="5" t="s">
        <v>18200</v>
      </c>
      <c r="N747" s="5"/>
    </row>
    <row r="748" spans="1:14">
      <c r="A748" s="5">
        <v>746</v>
      </c>
      <c r="B748" s="5" t="s">
        <v>785</v>
      </c>
      <c r="C748" s="5">
        <f>VLOOKUP(B748,[3]Sheet2!A$1:B$100,2,FALSE)</f>
        <v>75</v>
      </c>
      <c r="D748" s="5" t="s">
        <v>18201</v>
      </c>
      <c r="E748" s="5" t="s">
        <v>18202</v>
      </c>
      <c r="F748" s="5" t="s">
        <v>18203</v>
      </c>
      <c r="G748" s="5" t="s">
        <v>18204</v>
      </c>
      <c r="H748" s="5">
        <v>1999</v>
      </c>
      <c r="I748" s="5" t="s">
        <v>863</v>
      </c>
      <c r="J748" s="5" t="s">
        <v>22</v>
      </c>
      <c r="K748" s="5" t="s">
        <v>18205</v>
      </c>
      <c r="L748" s="5">
        <v>61</v>
      </c>
      <c r="M748" s="5" t="s">
        <v>18206</v>
      </c>
      <c r="N748" s="5"/>
    </row>
    <row r="749" spans="1:14">
      <c r="A749" s="5">
        <v>747</v>
      </c>
      <c r="B749" s="5" t="s">
        <v>785</v>
      </c>
      <c r="C749" s="5">
        <f>VLOOKUP(B749,[3]Sheet2!A$1:B$100,2,FALSE)</f>
        <v>75</v>
      </c>
      <c r="D749" s="5" t="s">
        <v>18207</v>
      </c>
      <c r="E749" s="5" t="s">
        <v>18208</v>
      </c>
      <c r="F749" s="5" t="s">
        <v>18209</v>
      </c>
      <c r="G749" s="5" t="s">
        <v>1304</v>
      </c>
      <c r="H749" s="5">
        <v>2010</v>
      </c>
      <c r="I749" s="5" t="s">
        <v>863</v>
      </c>
      <c r="J749" s="5" t="s">
        <v>22</v>
      </c>
      <c r="K749" s="5" t="s">
        <v>18210</v>
      </c>
      <c r="L749" s="5">
        <v>50</v>
      </c>
      <c r="M749" s="5" t="s">
        <v>18211</v>
      </c>
      <c r="N749" s="5"/>
    </row>
    <row r="750" spans="1:14">
      <c r="A750" s="5">
        <v>748</v>
      </c>
      <c r="B750" s="5" t="s">
        <v>785</v>
      </c>
      <c r="C750" s="5">
        <f>VLOOKUP(B750,[3]Sheet2!A$1:B$100,2,FALSE)</f>
        <v>75</v>
      </c>
      <c r="D750" s="5" t="s">
        <v>18212</v>
      </c>
      <c r="E750" s="5" t="s">
        <v>18213</v>
      </c>
      <c r="F750" s="5" t="s">
        <v>18214</v>
      </c>
      <c r="G750" s="5" t="s">
        <v>18215</v>
      </c>
      <c r="H750" s="5">
        <v>2006</v>
      </c>
      <c r="I750" s="5" t="s">
        <v>97</v>
      </c>
      <c r="J750" s="5" t="s">
        <v>22</v>
      </c>
      <c r="K750" s="5" t="s">
        <v>18216</v>
      </c>
      <c r="L750" s="5">
        <v>21</v>
      </c>
      <c r="M750" s="5" t="s">
        <v>18213</v>
      </c>
      <c r="N750" s="5" t="s">
        <v>1717</v>
      </c>
    </row>
    <row r="751" spans="1:14">
      <c r="A751" s="5">
        <v>749</v>
      </c>
      <c r="B751" s="5" t="s">
        <v>785</v>
      </c>
      <c r="C751" s="5">
        <f>VLOOKUP(B751,[3]Sheet2!A$1:B$100,2,FALSE)</f>
        <v>75</v>
      </c>
      <c r="D751" s="5" t="s">
        <v>18217</v>
      </c>
      <c r="E751" s="5" t="s">
        <v>18218</v>
      </c>
      <c r="F751" s="5" t="s">
        <v>18219</v>
      </c>
      <c r="G751" s="5" t="s">
        <v>1304</v>
      </c>
      <c r="H751" s="5">
        <v>2000</v>
      </c>
      <c r="I751" s="5" t="s">
        <v>863</v>
      </c>
      <c r="J751" s="5" t="s">
        <v>22</v>
      </c>
      <c r="K751" s="5" t="s">
        <v>18220</v>
      </c>
      <c r="L751" s="5">
        <v>574</v>
      </c>
      <c r="M751" s="5" t="s">
        <v>18221</v>
      </c>
      <c r="N751" s="5"/>
    </row>
    <row r="752" spans="1:14">
      <c r="A752" s="5">
        <v>750</v>
      </c>
      <c r="B752" s="5" t="s">
        <v>785</v>
      </c>
      <c r="C752" s="5">
        <f>VLOOKUP(B752,[3]Sheet2!A$1:B$100,2,FALSE)</f>
        <v>75</v>
      </c>
      <c r="D752" s="5" t="s">
        <v>18222</v>
      </c>
      <c r="E752" s="5" t="s">
        <v>18223</v>
      </c>
      <c r="F752" s="5" t="s">
        <v>18224</v>
      </c>
      <c r="G752" s="5" t="s">
        <v>340</v>
      </c>
      <c r="H752" s="5">
        <v>2007</v>
      </c>
      <c r="I752" s="5" t="s">
        <v>97</v>
      </c>
      <c r="J752" s="5" t="s">
        <v>22</v>
      </c>
      <c r="K752" s="5" t="s">
        <v>18225</v>
      </c>
      <c r="L752" s="5">
        <v>61</v>
      </c>
      <c r="M752" s="5" t="s">
        <v>18223</v>
      </c>
      <c r="N752" s="5" t="s">
        <v>1717</v>
      </c>
    </row>
    <row r="753" spans="1:14">
      <c r="A753" s="5">
        <v>751</v>
      </c>
      <c r="B753" s="5" t="s">
        <v>92</v>
      </c>
      <c r="C753" s="5">
        <f>VLOOKUP(B753,[3]Sheet2!A$1:B$100,2,FALSE)</f>
        <v>76</v>
      </c>
      <c r="D753" s="5" t="s">
        <v>18226</v>
      </c>
      <c r="E753" s="5" t="s">
        <v>18227</v>
      </c>
      <c r="F753" s="5" t="s">
        <v>18228</v>
      </c>
      <c r="G753" s="5" t="s">
        <v>18229</v>
      </c>
      <c r="H753" s="5">
        <v>2008</v>
      </c>
      <c r="I753" s="5" t="s">
        <v>11507</v>
      </c>
      <c r="J753" s="5" t="s">
        <v>22</v>
      </c>
      <c r="K753" s="5" t="s">
        <v>18230</v>
      </c>
      <c r="L753" s="5">
        <v>5</v>
      </c>
      <c r="M753" s="5" t="s">
        <v>18227</v>
      </c>
      <c r="N753" s="5" t="s">
        <v>24</v>
      </c>
    </row>
    <row r="754" spans="1:14">
      <c r="A754" s="5">
        <v>752</v>
      </c>
      <c r="B754" s="5" t="s">
        <v>92</v>
      </c>
      <c r="C754" s="5">
        <f>VLOOKUP(B754,[3]Sheet2!A$1:B$100,2,FALSE)</f>
        <v>76</v>
      </c>
      <c r="D754" s="5" t="s">
        <v>18231</v>
      </c>
      <c r="E754" s="5" t="s">
        <v>18232</v>
      </c>
      <c r="F754" s="5" t="s">
        <v>18233</v>
      </c>
      <c r="G754" s="5" t="s">
        <v>15203</v>
      </c>
      <c r="H754" s="5">
        <v>2010</v>
      </c>
      <c r="I754" s="5"/>
      <c r="J754" s="5" t="s">
        <v>22</v>
      </c>
      <c r="K754" s="5" t="s">
        <v>18234</v>
      </c>
      <c r="L754" s="5">
        <v>100</v>
      </c>
      <c r="M754" s="5" t="s">
        <v>18232</v>
      </c>
      <c r="N754" s="5" t="s">
        <v>1717</v>
      </c>
    </row>
    <row r="755" spans="1:14">
      <c r="A755" s="5">
        <v>753</v>
      </c>
      <c r="B755" s="5" t="s">
        <v>92</v>
      </c>
      <c r="C755" s="5">
        <f>VLOOKUP(B755,[3]Sheet2!A$1:B$100,2,FALSE)</f>
        <v>76</v>
      </c>
      <c r="D755" s="5" t="s">
        <v>18235</v>
      </c>
      <c r="E755" s="5" t="s">
        <v>18236</v>
      </c>
      <c r="F755" s="5" t="s">
        <v>18237</v>
      </c>
      <c r="G755" s="5"/>
      <c r="H755" s="5"/>
      <c r="I755" s="5"/>
      <c r="J755" s="5" t="s">
        <v>167</v>
      </c>
      <c r="K755" s="5" t="s">
        <v>18238</v>
      </c>
      <c r="L755" s="5">
        <v>7</v>
      </c>
      <c r="M755" s="5" t="s">
        <v>18239</v>
      </c>
      <c r="N755" s="5" t="s">
        <v>4501</v>
      </c>
    </row>
    <row r="756" spans="1:14">
      <c r="A756" s="5">
        <v>754</v>
      </c>
      <c r="B756" s="5" t="s">
        <v>92</v>
      </c>
      <c r="C756" s="5">
        <f>VLOOKUP(B756,[3]Sheet2!A$1:B$100,2,FALSE)</f>
        <v>76</v>
      </c>
      <c r="D756" s="5" t="s">
        <v>18240</v>
      </c>
      <c r="E756" s="5" t="s">
        <v>18241</v>
      </c>
      <c r="F756" s="5" t="s">
        <v>18242</v>
      </c>
      <c r="G756" s="5"/>
      <c r="H756" s="5"/>
      <c r="I756" s="5" t="s">
        <v>5700</v>
      </c>
      <c r="J756" s="5" t="s">
        <v>167</v>
      </c>
      <c r="K756" s="5" t="s">
        <v>18243</v>
      </c>
      <c r="L756" s="5">
        <v>7</v>
      </c>
      <c r="M756" s="5"/>
      <c r="N756" s="5" t="s">
        <v>34</v>
      </c>
    </row>
    <row r="757" spans="1:14">
      <c r="A757" s="5">
        <v>755</v>
      </c>
      <c r="B757" s="5" t="s">
        <v>92</v>
      </c>
      <c r="C757" s="5">
        <f>VLOOKUP(B757,[3]Sheet2!A$1:B$100,2,FALSE)</f>
        <v>76</v>
      </c>
      <c r="D757" s="5" t="s">
        <v>18244</v>
      </c>
      <c r="E757" s="5" t="s">
        <v>18245</v>
      </c>
      <c r="F757" s="5" t="s">
        <v>18246</v>
      </c>
      <c r="G757" s="5"/>
      <c r="H757" s="5"/>
      <c r="I757" s="5"/>
      <c r="J757" s="5" t="s">
        <v>119</v>
      </c>
      <c r="K757" s="5" t="s">
        <v>18247</v>
      </c>
      <c r="L757" s="5">
        <v>636</v>
      </c>
      <c r="M757" s="5"/>
      <c r="N757" s="5" t="s">
        <v>4501</v>
      </c>
    </row>
    <row r="758" spans="1:14">
      <c r="A758" s="5">
        <v>756</v>
      </c>
      <c r="B758" s="5" t="s">
        <v>92</v>
      </c>
      <c r="C758" s="5">
        <f>VLOOKUP(B758,[3]Sheet2!A$1:B$100,2,FALSE)</f>
        <v>76</v>
      </c>
      <c r="D758" s="5" t="s">
        <v>18248</v>
      </c>
      <c r="E758" s="5" t="s">
        <v>18249</v>
      </c>
      <c r="F758" s="5" t="s">
        <v>16270</v>
      </c>
      <c r="G758" s="5" t="s">
        <v>7969</v>
      </c>
      <c r="H758" s="5">
        <v>2002</v>
      </c>
      <c r="I758" s="5" t="s">
        <v>863</v>
      </c>
      <c r="J758" s="5" t="s">
        <v>22</v>
      </c>
      <c r="K758" s="5" t="s">
        <v>18250</v>
      </c>
      <c r="L758" s="5">
        <v>318</v>
      </c>
      <c r="M758" s="5" t="s">
        <v>18251</v>
      </c>
      <c r="N758" s="5"/>
    </row>
    <row r="759" spans="1:14">
      <c r="A759" s="5">
        <v>757</v>
      </c>
      <c r="B759" s="5" t="s">
        <v>92</v>
      </c>
      <c r="C759" s="5">
        <f>VLOOKUP(B759,[3]Sheet2!A$1:B$100,2,FALSE)</f>
        <v>76</v>
      </c>
      <c r="D759" s="5" t="s">
        <v>18252</v>
      </c>
      <c r="E759" s="5" t="s">
        <v>18253</v>
      </c>
      <c r="F759" s="5" t="s">
        <v>18254</v>
      </c>
      <c r="G759" s="5" t="s">
        <v>18255</v>
      </c>
      <c r="H759" s="5">
        <v>2010</v>
      </c>
      <c r="I759" s="5" t="s">
        <v>17426</v>
      </c>
      <c r="J759" s="5" t="s">
        <v>22</v>
      </c>
      <c r="K759" s="5" t="s">
        <v>18256</v>
      </c>
      <c r="L759" s="5">
        <v>6</v>
      </c>
      <c r="M759" s="5"/>
      <c r="N759" s="5"/>
    </row>
    <row r="760" spans="1:14">
      <c r="A760" s="5">
        <v>758</v>
      </c>
      <c r="B760" s="5" t="s">
        <v>92</v>
      </c>
      <c r="C760" s="5">
        <f>VLOOKUP(B760,[3]Sheet2!A$1:B$100,2,FALSE)</f>
        <v>76</v>
      </c>
      <c r="D760" s="5" t="s">
        <v>18257</v>
      </c>
      <c r="E760" s="5" t="s">
        <v>18258</v>
      </c>
      <c r="F760" s="5" t="s">
        <v>18259</v>
      </c>
      <c r="G760" s="5"/>
      <c r="H760" s="5"/>
      <c r="I760" s="5"/>
      <c r="J760" s="5" t="s">
        <v>119</v>
      </c>
      <c r="K760" s="5" t="s">
        <v>18260</v>
      </c>
      <c r="L760" s="5">
        <v>29</v>
      </c>
      <c r="M760" s="5" t="s">
        <v>18261</v>
      </c>
      <c r="N760" s="5" t="s">
        <v>4501</v>
      </c>
    </row>
    <row r="761" spans="1:14">
      <c r="A761" s="5">
        <v>759</v>
      </c>
      <c r="B761" s="5" t="s">
        <v>92</v>
      </c>
      <c r="C761" s="5">
        <f>VLOOKUP(B761,[3]Sheet2!A$1:B$100,2,FALSE)</f>
        <v>76</v>
      </c>
      <c r="D761" s="5" t="s">
        <v>18262</v>
      </c>
      <c r="E761" s="5"/>
      <c r="F761" s="5" t="s">
        <v>18263</v>
      </c>
      <c r="G761" s="5" t="s">
        <v>18264</v>
      </c>
      <c r="H761" s="5"/>
      <c r="I761" s="5"/>
      <c r="J761" s="5" t="s">
        <v>167</v>
      </c>
      <c r="K761" s="5"/>
      <c r="L761" s="5">
        <v>3</v>
      </c>
      <c r="M761" s="5"/>
      <c r="N761" s="5" t="s">
        <v>34</v>
      </c>
    </row>
    <row r="762" spans="1:14">
      <c r="A762" s="5">
        <v>760</v>
      </c>
      <c r="B762" s="5" t="s">
        <v>92</v>
      </c>
      <c r="C762" s="5">
        <f>VLOOKUP(B762,[3]Sheet2!A$1:B$100,2,FALSE)</f>
        <v>76</v>
      </c>
      <c r="D762" s="5" t="s">
        <v>18265</v>
      </c>
      <c r="E762" s="5" t="s">
        <v>18266</v>
      </c>
      <c r="F762" s="5" t="s">
        <v>18267</v>
      </c>
      <c r="G762" s="5"/>
      <c r="H762" s="5"/>
      <c r="I762" s="5" t="s">
        <v>16188</v>
      </c>
      <c r="J762" s="5" t="s">
        <v>102</v>
      </c>
      <c r="K762" s="5" t="s">
        <v>18268</v>
      </c>
      <c r="L762" s="5">
        <v>4</v>
      </c>
      <c r="M762" s="5"/>
      <c r="N762" s="5"/>
    </row>
    <row r="763" spans="1:14">
      <c r="A763" s="5">
        <v>761</v>
      </c>
      <c r="B763" s="5" t="s">
        <v>804</v>
      </c>
      <c r="C763" s="5">
        <f>VLOOKUP(B763,[3]Sheet2!A$1:B$100,2,FALSE)</f>
        <v>77</v>
      </c>
      <c r="D763" s="5" t="s">
        <v>18269</v>
      </c>
      <c r="E763" s="5" t="s">
        <v>18270</v>
      </c>
      <c r="F763" s="5" t="s">
        <v>18271</v>
      </c>
      <c r="G763" s="5" t="s">
        <v>642</v>
      </c>
      <c r="H763" s="5">
        <v>2007</v>
      </c>
      <c r="I763" s="5" t="s">
        <v>535</v>
      </c>
      <c r="J763" s="5" t="s">
        <v>22</v>
      </c>
      <c r="K763" s="5" t="s">
        <v>18272</v>
      </c>
      <c r="L763" s="5">
        <v>29</v>
      </c>
      <c r="M763" s="5" t="s">
        <v>18273</v>
      </c>
      <c r="N763" s="5"/>
    </row>
    <row r="764" spans="1:14">
      <c r="A764" s="5">
        <v>762</v>
      </c>
      <c r="B764" s="5" t="s">
        <v>804</v>
      </c>
      <c r="C764" s="5">
        <f>VLOOKUP(B764,[3]Sheet2!A$1:B$100,2,FALSE)</f>
        <v>77</v>
      </c>
      <c r="D764" s="5" t="s">
        <v>1301</v>
      </c>
      <c r="E764" s="5" t="s">
        <v>1302</v>
      </c>
      <c r="F764" s="5" t="s">
        <v>1303</v>
      </c>
      <c r="G764" s="5" t="s">
        <v>1304</v>
      </c>
      <c r="H764" s="5">
        <v>2009</v>
      </c>
      <c r="I764" s="5" t="s">
        <v>863</v>
      </c>
      <c r="J764" s="5" t="s">
        <v>22</v>
      </c>
      <c r="K764" s="5" t="s">
        <v>18274</v>
      </c>
      <c r="L764" s="5">
        <v>272</v>
      </c>
      <c r="M764" s="5" t="s">
        <v>1306</v>
      </c>
      <c r="N764" s="5"/>
    </row>
    <row r="765" spans="1:14">
      <c r="A765" s="5">
        <v>763</v>
      </c>
      <c r="B765" s="5" t="s">
        <v>804</v>
      </c>
      <c r="C765" s="5">
        <f>VLOOKUP(B765,[3]Sheet2!A$1:B$100,2,FALSE)</f>
        <v>77</v>
      </c>
      <c r="D765" s="5" t="s">
        <v>18275</v>
      </c>
      <c r="E765" s="5" t="s">
        <v>18276</v>
      </c>
      <c r="F765" s="5" t="s">
        <v>18277</v>
      </c>
      <c r="G765" s="5" t="s">
        <v>18278</v>
      </c>
      <c r="H765" s="5">
        <v>2006</v>
      </c>
      <c r="I765" s="5"/>
      <c r="J765" s="5" t="s">
        <v>22</v>
      </c>
      <c r="K765" s="5" t="s">
        <v>18279</v>
      </c>
      <c r="L765" s="5">
        <v>7</v>
      </c>
      <c r="M765" s="5" t="s">
        <v>18280</v>
      </c>
      <c r="N765" s="5"/>
    </row>
    <row r="766" spans="1:14">
      <c r="A766" s="5">
        <v>764</v>
      </c>
      <c r="B766" s="5" t="s">
        <v>804</v>
      </c>
      <c r="C766" s="5">
        <f>VLOOKUP(B766,[3]Sheet2!A$1:B$100,2,FALSE)</f>
        <v>77</v>
      </c>
      <c r="D766" s="5" t="s">
        <v>18281</v>
      </c>
      <c r="E766" s="5" t="s">
        <v>18282</v>
      </c>
      <c r="F766" s="5" t="s">
        <v>18283</v>
      </c>
      <c r="G766" s="5" t="s">
        <v>18284</v>
      </c>
      <c r="H766" s="5">
        <v>2010</v>
      </c>
      <c r="I766" s="5"/>
      <c r="J766" s="5" t="s">
        <v>22</v>
      </c>
      <c r="K766" s="5" t="s">
        <v>18285</v>
      </c>
      <c r="L766" s="5">
        <v>58</v>
      </c>
      <c r="M766" s="5" t="s">
        <v>18286</v>
      </c>
      <c r="N766" s="5"/>
    </row>
    <row r="767" spans="1:14">
      <c r="A767" s="5">
        <v>765</v>
      </c>
      <c r="B767" s="5" t="s">
        <v>804</v>
      </c>
      <c r="C767" s="5">
        <f>VLOOKUP(B767,[3]Sheet2!A$1:B$100,2,FALSE)</f>
        <v>77</v>
      </c>
      <c r="D767" s="5" t="s">
        <v>18287</v>
      </c>
      <c r="E767" s="5" t="s">
        <v>18288</v>
      </c>
      <c r="F767" s="5" t="s">
        <v>18289</v>
      </c>
      <c r="G767" s="5" t="s">
        <v>18290</v>
      </c>
      <c r="H767" s="5">
        <v>2005</v>
      </c>
      <c r="I767" s="5" t="s">
        <v>1466</v>
      </c>
      <c r="J767" s="5" t="s">
        <v>4644</v>
      </c>
      <c r="K767" s="5" t="s">
        <v>18291</v>
      </c>
      <c r="L767" s="5">
        <v>6</v>
      </c>
      <c r="M767" s="5"/>
      <c r="N767" s="5"/>
    </row>
    <row r="768" spans="1:14">
      <c r="A768" s="5">
        <v>766</v>
      </c>
      <c r="B768" s="5" t="s">
        <v>804</v>
      </c>
      <c r="C768" s="5">
        <f>VLOOKUP(B768,[3]Sheet2!A$1:B$100,2,FALSE)</f>
        <v>77</v>
      </c>
      <c r="D768" s="5" t="s">
        <v>18292</v>
      </c>
      <c r="E768" s="5" t="s">
        <v>18293</v>
      </c>
      <c r="F768" s="5" t="s">
        <v>17854</v>
      </c>
      <c r="G768" s="5" t="s">
        <v>18294</v>
      </c>
      <c r="H768" s="5">
        <v>1999</v>
      </c>
      <c r="I768" s="5"/>
      <c r="J768" s="5" t="s">
        <v>22</v>
      </c>
      <c r="K768" s="5" t="s">
        <v>18295</v>
      </c>
      <c r="L768" s="5">
        <v>364</v>
      </c>
      <c r="M768" s="5" t="s">
        <v>18293</v>
      </c>
      <c r="N768" s="5" t="s">
        <v>24</v>
      </c>
    </row>
    <row r="769" spans="1:14">
      <c r="A769" s="5">
        <v>767</v>
      </c>
      <c r="B769" s="5" t="s">
        <v>804</v>
      </c>
      <c r="C769" s="5">
        <f>VLOOKUP(B769,[3]Sheet2!A$1:B$100,2,FALSE)</f>
        <v>77</v>
      </c>
      <c r="D769" s="5" t="s">
        <v>18296</v>
      </c>
      <c r="E769" s="5" t="s">
        <v>18297</v>
      </c>
      <c r="F769" s="5" t="s">
        <v>18298</v>
      </c>
      <c r="G769" s="5" t="s">
        <v>14648</v>
      </c>
      <c r="H769" s="5">
        <v>2012</v>
      </c>
      <c r="I769" s="5"/>
      <c r="J769" s="5" t="s">
        <v>22</v>
      </c>
      <c r="K769" s="5" t="s">
        <v>18299</v>
      </c>
      <c r="L769" s="5">
        <v>6</v>
      </c>
      <c r="M769" s="5" t="s">
        <v>18300</v>
      </c>
      <c r="N769" s="5"/>
    </row>
    <row r="770" spans="1:14">
      <c r="A770" s="5">
        <v>768</v>
      </c>
      <c r="B770" s="5" t="s">
        <v>804</v>
      </c>
      <c r="C770" s="5">
        <f>VLOOKUP(B770,[3]Sheet2!A$1:B$100,2,FALSE)</f>
        <v>77</v>
      </c>
      <c r="D770" s="5" t="s">
        <v>18301</v>
      </c>
      <c r="E770" s="5" t="s">
        <v>18302</v>
      </c>
      <c r="F770" s="5" t="s">
        <v>15504</v>
      </c>
      <c r="G770" s="5" t="s">
        <v>18303</v>
      </c>
      <c r="H770" s="5">
        <v>1996</v>
      </c>
      <c r="I770" s="5" t="s">
        <v>353</v>
      </c>
      <c r="J770" s="5" t="s">
        <v>22</v>
      </c>
      <c r="K770" s="5" t="s">
        <v>18304</v>
      </c>
      <c r="L770" s="5">
        <v>23</v>
      </c>
      <c r="M770" s="5" t="s">
        <v>18302</v>
      </c>
      <c r="N770" s="5" t="s">
        <v>24</v>
      </c>
    </row>
    <row r="771" spans="1:14">
      <c r="A771" s="5">
        <v>769</v>
      </c>
      <c r="B771" s="5" t="s">
        <v>804</v>
      </c>
      <c r="C771" s="5">
        <f>VLOOKUP(B771,[3]Sheet2!A$1:B$100,2,FALSE)</f>
        <v>77</v>
      </c>
      <c r="D771" s="5" t="s">
        <v>18305</v>
      </c>
      <c r="E771" s="5" t="s">
        <v>18306</v>
      </c>
      <c r="F771" s="5" t="s">
        <v>15504</v>
      </c>
      <c r="G771" s="5"/>
      <c r="H771" s="5"/>
      <c r="I771" s="5" t="s">
        <v>18307</v>
      </c>
      <c r="J771" s="5" t="s">
        <v>4644</v>
      </c>
      <c r="K771" s="5" t="s">
        <v>18308</v>
      </c>
      <c r="L771" s="5">
        <v>15</v>
      </c>
      <c r="M771" s="5" t="s">
        <v>18306</v>
      </c>
      <c r="N771" s="5" t="s">
        <v>4501</v>
      </c>
    </row>
    <row r="772" spans="1:14">
      <c r="A772" s="5">
        <v>770</v>
      </c>
      <c r="B772" s="5" t="s">
        <v>804</v>
      </c>
      <c r="C772" s="5">
        <f>VLOOKUP(B772,[3]Sheet2!A$1:B$100,2,FALSE)</f>
        <v>77</v>
      </c>
      <c r="D772" s="5" t="s">
        <v>18309</v>
      </c>
      <c r="E772" s="5" t="s">
        <v>18310</v>
      </c>
      <c r="F772" s="5" t="s">
        <v>18311</v>
      </c>
      <c r="G772" s="5" t="s">
        <v>15351</v>
      </c>
      <c r="H772" s="5">
        <v>1995</v>
      </c>
      <c r="I772" s="5" t="s">
        <v>7647</v>
      </c>
      <c r="J772" s="5" t="s">
        <v>22</v>
      </c>
      <c r="K772" s="5" t="s">
        <v>18312</v>
      </c>
      <c r="L772" s="5">
        <v>10</v>
      </c>
      <c r="M772" s="5" t="s">
        <v>18313</v>
      </c>
      <c r="N772" s="5"/>
    </row>
    <row r="773" spans="1:14">
      <c r="A773" s="5">
        <v>771</v>
      </c>
      <c r="B773" s="5" t="s">
        <v>70</v>
      </c>
      <c r="C773" s="5">
        <f>VLOOKUP(B773,[3]Sheet2!A$1:B$100,2,FALSE)</f>
        <v>78</v>
      </c>
      <c r="D773" s="5" t="s">
        <v>18314</v>
      </c>
      <c r="E773" s="5" t="s">
        <v>18315</v>
      </c>
      <c r="F773" s="5" t="s">
        <v>18316</v>
      </c>
      <c r="G773" s="5" t="s">
        <v>15690</v>
      </c>
      <c r="H773" s="5">
        <v>2002</v>
      </c>
      <c r="I773" s="5"/>
      <c r="J773" s="5" t="s">
        <v>22</v>
      </c>
      <c r="K773" s="5" t="s">
        <v>18317</v>
      </c>
      <c r="L773" s="5">
        <v>439</v>
      </c>
      <c r="M773" s="5" t="s">
        <v>18318</v>
      </c>
      <c r="N773" s="5"/>
    </row>
    <row r="774" spans="1:14">
      <c r="A774" s="5">
        <v>772</v>
      </c>
      <c r="B774" s="5" t="s">
        <v>70</v>
      </c>
      <c r="C774" s="5">
        <f>VLOOKUP(B774,[3]Sheet2!A$1:B$100,2,FALSE)</f>
        <v>78</v>
      </c>
      <c r="D774" s="5" t="s">
        <v>18319</v>
      </c>
      <c r="E774" s="5" t="s">
        <v>18320</v>
      </c>
      <c r="F774" s="5" t="s">
        <v>18321</v>
      </c>
      <c r="G774" s="5" t="s">
        <v>3481</v>
      </c>
      <c r="H774" s="5">
        <v>2010</v>
      </c>
      <c r="I774" s="5"/>
      <c r="J774" s="5" t="s">
        <v>22</v>
      </c>
      <c r="K774" s="5" t="s">
        <v>18322</v>
      </c>
      <c r="L774" s="5">
        <v>139</v>
      </c>
      <c r="M774" s="5" t="s">
        <v>18320</v>
      </c>
      <c r="N774" s="5" t="s">
        <v>1717</v>
      </c>
    </row>
    <row r="775" spans="1:14">
      <c r="A775" s="5">
        <v>773</v>
      </c>
      <c r="B775" s="5" t="s">
        <v>70</v>
      </c>
      <c r="C775" s="5">
        <f>VLOOKUP(B775,[3]Sheet2!A$1:B$100,2,FALSE)</f>
        <v>78</v>
      </c>
      <c r="D775" s="5" t="s">
        <v>18323</v>
      </c>
      <c r="E775" s="5" t="s">
        <v>18324</v>
      </c>
      <c r="F775" s="5" t="s">
        <v>18325</v>
      </c>
      <c r="G775" s="5"/>
      <c r="H775" s="5"/>
      <c r="I775" s="5"/>
      <c r="J775" s="5" t="s">
        <v>119</v>
      </c>
      <c r="K775" s="5" t="s">
        <v>18326</v>
      </c>
      <c r="L775" s="5">
        <v>58</v>
      </c>
      <c r="M775" s="5" t="s">
        <v>18327</v>
      </c>
      <c r="N775" s="5" t="s">
        <v>4501</v>
      </c>
    </row>
    <row r="776" spans="1:14">
      <c r="A776" s="5">
        <v>774</v>
      </c>
      <c r="B776" s="5" t="s">
        <v>70</v>
      </c>
      <c r="C776" s="5">
        <f>VLOOKUP(B776,[3]Sheet2!A$1:B$100,2,FALSE)</f>
        <v>78</v>
      </c>
      <c r="D776" s="5" t="s">
        <v>18328</v>
      </c>
      <c r="E776" s="5" t="s">
        <v>18329</v>
      </c>
      <c r="F776" s="5" t="s">
        <v>18330</v>
      </c>
      <c r="G776" s="5"/>
      <c r="H776" s="5"/>
      <c r="I776" s="5" t="s">
        <v>6818</v>
      </c>
      <c r="J776" s="5" t="s">
        <v>4626</v>
      </c>
      <c r="K776" s="5" t="s">
        <v>18331</v>
      </c>
      <c r="L776" s="5">
        <v>19</v>
      </c>
      <c r="M776" s="5"/>
      <c r="N776" s="5"/>
    </row>
    <row r="777" spans="1:14">
      <c r="A777" s="5">
        <v>775</v>
      </c>
      <c r="B777" s="5" t="s">
        <v>70</v>
      </c>
      <c r="C777" s="5">
        <f>VLOOKUP(B777,[3]Sheet2!A$1:B$100,2,FALSE)</f>
        <v>78</v>
      </c>
      <c r="D777" s="5" t="s">
        <v>18332</v>
      </c>
      <c r="E777" s="5" t="s">
        <v>18333</v>
      </c>
      <c r="F777" s="5" t="s">
        <v>18334</v>
      </c>
      <c r="G777" s="5" t="s">
        <v>412</v>
      </c>
      <c r="H777" s="5">
        <v>2001</v>
      </c>
      <c r="I777" s="5" t="s">
        <v>413</v>
      </c>
      <c r="J777" s="5" t="s">
        <v>22</v>
      </c>
      <c r="K777" s="5" t="s">
        <v>18335</v>
      </c>
      <c r="L777" s="5">
        <v>110</v>
      </c>
      <c r="M777" s="5" t="s">
        <v>18336</v>
      </c>
      <c r="N777" s="5"/>
    </row>
    <row r="778" spans="1:14">
      <c r="A778" s="5">
        <v>776</v>
      </c>
      <c r="B778" s="5" t="s">
        <v>70</v>
      </c>
      <c r="C778" s="5">
        <f>VLOOKUP(B778,[3]Sheet2!A$1:B$100,2,FALSE)</f>
        <v>78</v>
      </c>
      <c r="D778" s="5" t="s">
        <v>18337</v>
      </c>
      <c r="E778" s="5" t="s">
        <v>18338</v>
      </c>
      <c r="F778" s="5" t="s">
        <v>18339</v>
      </c>
      <c r="G778" s="5"/>
      <c r="H778" s="5"/>
      <c r="I778" s="5"/>
      <c r="J778" s="5" t="s">
        <v>119</v>
      </c>
      <c r="K778" s="5" t="s">
        <v>18340</v>
      </c>
      <c r="L778" s="5">
        <v>1080</v>
      </c>
      <c r="M778" s="5"/>
      <c r="N778" s="5" t="s">
        <v>4501</v>
      </c>
    </row>
    <row r="779" spans="1:14">
      <c r="A779" s="5">
        <v>777</v>
      </c>
      <c r="B779" s="5" t="s">
        <v>70</v>
      </c>
      <c r="C779" s="5">
        <f>VLOOKUP(B779,[3]Sheet2!A$1:B$100,2,FALSE)</f>
        <v>78</v>
      </c>
      <c r="D779" s="5" t="s">
        <v>18341</v>
      </c>
      <c r="E779" s="5" t="s">
        <v>18342</v>
      </c>
      <c r="F779" s="5" t="s">
        <v>18343</v>
      </c>
      <c r="G779" s="5"/>
      <c r="H779" s="5"/>
      <c r="I779" s="5" t="s">
        <v>14973</v>
      </c>
      <c r="J779" s="5" t="s">
        <v>167</v>
      </c>
      <c r="K779" s="5" t="s">
        <v>18344</v>
      </c>
      <c r="L779" s="5">
        <v>83</v>
      </c>
      <c r="M779" s="5"/>
      <c r="N779" s="5" t="s">
        <v>4501</v>
      </c>
    </row>
    <row r="780" spans="1:14">
      <c r="A780" s="5">
        <v>778</v>
      </c>
      <c r="B780" s="5" t="s">
        <v>70</v>
      </c>
      <c r="C780" s="5">
        <f>VLOOKUP(B780,[3]Sheet2!A$1:B$100,2,FALSE)</f>
        <v>78</v>
      </c>
      <c r="D780" s="5" t="s">
        <v>18345</v>
      </c>
      <c r="E780" s="5" t="s">
        <v>18346</v>
      </c>
      <c r="F780" s="5" t="s">
        <v>18347</v>
      </c>
      <c r="G780" s="5" t="s">
        <v>955</v>
      </c>
      <c r="H780" s="5">
        <v>2006</v>
      </c>
      <c r="I780" s="5"/>
      <c r="J780" s="5" t="s">
        <v>22</v>
      </c>
      <c r="K780" s="5" t="s">
        <v>18348</v>
      </c>
      <c r="L780" s="5">
        <v>30</v>
      </c>
      <c r="M780" s="5" t="s">
        <v>18349</v>
      </c>
      <c r="N780" s="5"/>
    </row>
    <row r="781" spans="1:14">
      <c r="A781" s="5">
        <v>779</v>
      </c>
      <c r="B781" s="5" t="s">
        <v>70</v>
      </c>
      <c r="C781" s="5">
        <f>VLOOKUP(B781,[3]Sheet2!A$1:B$100,2,FALSE)</f>
        <v>78</v>
      </c>
      <c r="D781" s="5" t="s">
        <v>18350</v>
      </c>
      <c r="E781" s="5"/>
      <c r="F781" s="5" t="s">
        <v>18351</v>
      </c>
      <c r="G781" s="5" t="s">
        <v>352</v>
      </c>
      <c r="H781" s="5">
        <v>1992</v>
      </c>
      <c r="I781" s="5" t="s">
        <v>353</v>
      </c>
      <c r="J781" s="5" t="s">
        <v>22</v>
      </c>
      <c r="K781" s="5"/>
      <c r="L781" s="5">
        <v>6</v>
      </c>
      <c r="M781" s="5"/>
      <c r="N781" s="5" t="s">
        <v>34</v>
      </c>
    </row>
    <row r="782" spans="1:14">
      <c r="A782" s="5">
        <v>780</v>
      </c>
      <c r="B782" s="5" t="s">
        <v>70</v>
      </c>
      <c r="C782" s="5">
        <f>VLOOKUP(B782,[3]Sheet2!A$1:B$100,2,FALSE)</f>
        <v>78</v>
      </c>
      <c r="D782" s="5" t="s">
        <v>18352</v>
      </c>
      <c r="E782" s="5" t="s">
        <v>18353</v>
      </c>
      <c r="F782" s="5" t="s">
        <v>18354</v>
      </c>
      <c r="G782" s="5" t="s">
        <v>18355</v>
      </c>
      <c r="H782" s="5">
        <v>2012</v>
      </c>
      <c r="I782" s="5" t="s">
        <v>535</v>
      </c>
      <c r="J782" s="5" t="s">
        <v>22</v>
      </c>
      <c r="K782" s="5" t="s">
        <v>18356</v>
      </c>
      <c r="L782" s="5">
        <v>6</v>
      </c>
      <c r="M782" s="5" t="s">
        <v>18357</v>
      </c>
      <c r="N782" s="5"/>
    </row>
    <row r="783" spans="1:14">
      <c r="A783" s="5">
        <v>781</v>
      </c>
      <c r="B783" s="5" t="s">
        <v>2391</v>
      </c>
      <c r="C783" s="5">
        <f>VLOOKUP(B783,[3]Sheet2!A$1:B$100,2,FALSE)</f>
        <v>79</v>
      </c>
      <c r="D783" s="5" t="s">
        <v>18358</v>
      </c>
      <c r="E783" s="5" t="s">
        <v>18359</v>
      </c>
      <c r="F783" s="5" t="s">
        <v>18360</v>
      </c>
      <c r="G783" s="5" t="s">
        <v>18361</v>
      </c>
      <c r="H783" s="5">
        <v>1998</v>
      </c>
      <c r="I783" s="5" t="s">
        <v>17426</v>
      </c>
      <c r="J783" s="5" t="s">
        <v>22</v>
      </c>
      <c r="K783" s="5" t="s">
        <v>18362</v>
      </c>
      <c r="L783" s="5">
        <v>111</v>
      </c>
      <c r="M783" s="5" t="s">
        <v>18363</v>
      </c>
      <c r="N783" s="5"/>
    </row>
    <row r="784" spans="1:14">
      <c r="A784" s="5">
        <v>782</v>
      </c>
      <c r="B784" s="5" t="s">
        <v>2391</v>
      </c>
      <c r="C784" s="5">
        <f>VLOOKUP(B784,[3]Sheet2!A$1:B$100,2,FALSE)</f>
        <v>79</v>
      </c>
      <c r="D784" s="5" t="s">
        <v>18364</v>
      </c>
      <c r="E784" s="5" t="s">
        <v>18365</v>
      </c>
      <c r="F784" s="5" t="s">
        <v>18366</v>
      </c>
      <c r="G784" s="5" t="s">
        <v>10328</v>
      </c>
      <c r="H784" s="5">
        <v>1999</v>
      </c>
      <c r="I784" s="5" t="s">
        <v>535</v>
      </c>
      <c r="J784" s="5" t="s">
        <v>22</v>
      </c>
      <c r="K784" s="5" t="s">
        <v>18367</v>
      </c>
      <c r="L784" s="5">
        <v>30</v>
      </c>
      <c r="M784" s="5" t="s">
        <v>18368</v>
      </c>
      <c r="N784" s="5"/>
    </row>
    <row r="785" spans="1:14">
      <c r="A785" s="5">
        <v>783</v>
      </c>
      <c r="B785" s="5" t="s">
        <v>2391</v>
      </c>
      <c r="C785" s="5">
        <f>VLOOKUP(B785,[3]Sheet2!A$1:B$100,2,FALSE)</f>
        <v>79</v>
      </c>
      <c r="D785" s="5" t="s">
        <v>18369</v>
      </c>
      <c r="E785" s="5" t="s">
        <v>18370</v>
      </c>
      <c r="F785" s="5" t="s">
        <v>18371</v>
      </c>
      <c r="G785" s="5" t="s">
        <v>17920</v>
      </c>
      <c r="H785" s="5">
        <v>2008</v>
      </c>
      <c r="I785" s="5" t="s">
        <v>14874</v>
      </c>
      <c r="J785" s="5" t="s">
        <v>22</v>
      </c>
      <c r="K785" s="5" t="s">
        <v>18372</v>
      </c>
      <c r="L785" s="5">
        <v>35</v>
      </c>
      <c r="M785" s="5" t="s">
        <v>18370</v>
      </c>
      <c r="N785" s="5" t="s">
        <v>1717</v>
      </c>
    </row>
    <row r="786" spans="1:14">
      <c r="A786" s="5">
        <v>784</v>
      </c>
      <c r="B786" s="5" t="s">
        <v>2391</v>
      </c>
      <c r="C786" s="5">
        <f>VLOOKUP(B786,[3]Sheet2!A$1:B$100,2,FALSE)</f>
        <v>79</v>
      </c>
      <c r="D786" s="5" t="s">
        <v>18373</v>
      </c>
      <c r="E786" s="5" t="s">
        <v>18374</v>
      </c>
      <c r="F786" s="5" t="s">
        <v>18375</v>
      </c>
      <c r="G786" s="5" t="s">
        <v>15041</v>
      </c>
      <c r="H786" s="5">
        <v>2005</v>
      </c>
      <c r="I786" s="5"/>
      <c r="J786" s="5" t="s">
        <v>22</v>
      </c>
      <c r="K786" s="5" t="s">
        <v>18376</v>
      </c>
      <c r="L786" s="5">
        <v>20</v>
      </c>
      <c r="M786" s="5"/>
      <c r="N786" s="5"/>
    </row>
    <row r="787" spans="1:14">
      <c r="A787" s="5">
        <v>785</v>
      </c>
      <c r="B787" s="5" t="s">
        <v>2391</v>
      </c>
      <c r="C787" s="5">
        <f>VLOOKUP(B787,[3]Sheet2!A$1:B$100,2,FALSE)</f>
        <v>79</v>
      </c>
      <c r="D787" s="5" t="s">
        <v>18377</v>
      </c>
      <c r="E787" s="5" t="s">
        <v>18378</v>
      </c>
      <c r="F787" s="5" t="s">
        <v>18379</v>
      </c>
      <c r="G787" s="5" t="s">
        <v>20</v>
      </c>
      <c r="H787" s="5">
        <v>2010</v>
      </c>
      <c r="I787" s="5" t="s">
        <v>15985</v>
      </c>
      <c r="J787" s="5" t="s">
        <v>167</v>
      </c>
      <c r="K787" s="5" t="s">
        <v>18380</v>
      </c>
      <c r="L787" s="5">
        <v>3</v>
      </c>
      <c r="M787" s="5" t="s">
        <v>18378</v>
      </c>
      <c r="N787" s="5" t="s">
        <v>1717</v>
      </c>
    </row>
    <row r="788" spans="1:14">
      <c r="A788" s="5">
        <v>786</v>
      </c>
      <c r="B788" s="5" t="s">
        <v>2391</v>
      </c>
      <c r="C788" s="5">
        <f>VLOOKUP(B788,[3]Sheet2!A$1:B$100,2,FALSE)</f>
        <v>79</v>
      </c>
      <c r="D788" s="5" t="s">
        <v>18381</v>
      </c>
      <c r="E788" s="5" t="s">
        <v>18382</v>
      </c>
      <c r="F788" s="5" t="s">
        <v>18383</v>
      </c>
      <c r="G788" s="5" t="s">
        <v>18384</v>
      </c>
      <c r="H788" s="5">
        <v>2008</v>
      </c>
      <c r="I788" s="5" t="s">
        <v>17307</v>
      </c>
      <c r="J788" s="5" t="s">
        <v>22</v>
      </c>
      <c r="K788" s="5" t="s">
        <v>18385</v>
      </c>
      <c r="L788" s="5">
        <v>6</v>
      </c>
      <c r="M788" s="5" t="s">
        <v>18386</v>
      </c>
      <c r="N788" s="5"/>
    </row>
    <row r="789" spans="1:14">
      <c r="A789" s="5">
        <v>787</v>
      </c>
      <c r="B789" s="5" t="s">
        <v>2391</v>
      </c>
      <c r="C789" s="5">
        <f>VLOOKUP(B789,[3]Sheet2!A$1:B$100,2,FALSE)</f>
        <v>79</v>
      </c>
      <c r="D789" s="5" t="s">
        <v>18387</v>
      </c>
      <c r="E789" s="5" t="s">
        <v>18388</v>
      </c>
      <c r="F789" s="5" t="s">
        <v>18389</v>
      </c>
      <c r="G789" s="5" t="s">
        <v>1642</v>
      </c>
      <c r="H789" s="5">
        <v>1997</v>
      </c>
      <c r="I789" s="5" t="s">
        <v>97</v>
      </c>
      <c r="J789" s="5" t="s">
        <v>22</v>
      </c>
      <c r="K789" s="5" t="s">
        <v>18390</v>
      </c>
      <c r="L789" s="5">
        <v>43</v>
      </c>
      <c r="M789" s="5" t="s">
        <v>18391</v>
      </c>
      <c r="N789" s="5"/>
    </row>
    <row r="790" spans="1:14">
      <c r="A790" s="5">
        <v>788</v>
      </c>
      <c r="B790" s="5" t="s">
        <v>2391</v>
      </c>
      <c r="C790" s="5">
        <f>VLOOKUP(B790,[3]Sheet2!A$1:B$100,2,FALSE)</f>
        <v>79</v>
      </c>
      <c r="D790" s="5" t="s">
        <v>18392</v>
      </c>
      <c r="E790" s="5"/>
      <c r="F790" s="5" t="s">
        <v>18393</v>
      </c>
      <c r="G790" s="5" t="s">
        <v>18394</v>
      </c>
      <c r="H790" s="5"/>
      <c r="I790" s="5"/>
      <c r="J790" s="5" t="s">
        <v>102</v>
      </c>
      <c r="K790" s="5"/>
      <c r="L790" s="5">
        <v>6</v>
      </c>
      <c r="M790" s="5"/>
      <c r="N790" s="5" t="s">
        <v>34</v>
      </c>
    </row>
    <row r="791" spans="1:14">
      <c r="A791" s="5">
        <v>789</v>
      </c>
      <c r="B791" s="5" t="s">
        <v>2391</v>
      </c>
      <c r="C791" s="5">
        <f>VLOOKUP(B791,[3]Sheet2!A$1:B$100,2,FALSE)</f>
        <v>79</v>
      </c>
      <c r="D791" s="5" t="s">
        <v>18395</v>
      </c>
      <c r="E791" s="5" t="s">
        <v>18396</v>
      </c>
      <c r="F791" s="5" t="s">
        <v>17021</v>
      </c>
      <c r="G791" s="5" t="s">
        <v>1438</v>
      </c>
      <c r="H791" s="5">
        <v>1997</v>
      </c>
      <c r="I791" s="5" t="s">
        <v>1388</v>
      </c>
      <c r="J791" s="5" t="s">
        <v>22</v>
      </c>
      <c r="K791" s="5" t="s">
        <v>18397</v>
      </c>
      <c r="L791" s="5">
        <v>1096</v>
      </c>
      <c r="M791" s="5" t="s">
        <v>18398</v>
      </c>
      <c r="N791" s="5"/>
    </row>
    <row r="792" spans="1:14">
      <c r="A792" s="5">
        <v>790</v>
      </c>
      <c r="B792" s="5" t="s">
        <v>2391</v>
      </c>
      <c r="C792" s="5">
        <f>VLOOKUP(B792,[3]Sheet2!A$1:B$100,2,FALSE)</f>
        <v>79</v>
      </c>
      <c r="D792" s="5" t="s">
        <v>18399</v>
      </c>
      <c r="E792" s="5" t="s">
        <v>18400</v>
      </c>
      <c r="F792" s="5" t="s">
        <v>18401</v>
      </c>
      <c r="G792" s="5" t="s">
        <v>1315</v>
      </c>
      <c r="H792" s="5">
        <v>2006</v>
      </c>
      <c r="I792" s="5"/>
      <c r="J792" s="5" t="s">
        <v>22</v>
      </c>
      <c r="K792" s="5" t="s">
        <v>18402</v>
      </c>
      <c r="L792" s="5">
        <v>2</v>
      </c>
      <c r="M792" s="5" t="s">
        <v>18400</v>
      </c>
      <c r="N792" s="5" t="s">
        <v>24</v>
      </c>
    </row>
    <row r="793" spans="1:14">
      <c r="A793" s="5">
        <v>791</v>
      </c>
      <c r="B793" s="5" t="s">
        <v>204</v>
      </c>
      <c r="C793" s="5">
        <f>VLOOKUP(B793,[3]Sheet2!A$1:B$100,2,FALSE)</f>
        <v>80</v>
      </c>
      <c r="D793" s="5" t="s">
        <v>18403</v>
      </c>
      <c r="E793" s="5" t="s">
        <v>18404</v>
      </c>
      <c r="F793" s="5" t="s">
        <v>18405</v>
      </c>
      <c r="G793" s="5" t="s">
        <v>1585</v>
      </c>
      <c r="H793" s="5">
        <v>2008</v>
      </c>
      <c r="I793" s="5" t="s">
        <v>535</v>
      </c>
      <c r="J793" s="5" t="s">
        <v>22</v>
      </c>
      <c r="K793" s="5" t="s">
        <v>18406</v>
      </c>
      <c r="L793" s="5">
        <v>38</v>
      </c>
      <c r="M793" s="5" t="s">
        <v>18407</v>
      </c>
      <c r="N793" s="5"/>
    </row>
    <row r="794" spans="1:14">
      <c r="A794" s="5">
        <v>792</v>
      </c>
      <c r="B794" s="5" t="s">
        <v>204</v>
      </c>
      <c r="C794" s="5">
        <f>VLOOKUP(B794,[3]Sheet2!A$1:B$100,2,FALSE)</f>
        <v>80</v>
      </c>
      <c r="D794" s="5" t="s">
        <v>18408</v>
      </c>
      <c r="E794" s="5"/>
      <c r="F794" s="5" t="s">
        <v>18409</v>
      </c>
      <c r="G794" s="5" t="s">
        <v>18410</v>
      </c>
      <c r="H794" s="5"/>
      <c r="I794" s="5"/>
      <c r="J794" s="5" t="s">
        <v>167</v>
      </c>
      <c r="K794" s="5"/>
      <c r="L794" s="5">
        <v>2</v>
      </c>
      <c r="M794" s="5"/>
      <c r="N794" s="5" t="s">
        <v>34</v>
      </c>
    </row>
    <row r="795" spans="1:14">
      <c r="A795" s="5">
        <v>793</v>
      </c>
      <c r="B795" s="5" t="s">
        <v>204</v>
      </c>
      <c r="C795" s="5">
        <f>VLOOKUP(B795,[3]Sheet2!A$1:B$100,2,FALSE)</f>
        <v>80</v>
      </c>
      <c r="D795" s="5" t="s">
        <v>18411</v>
      </c>
      <c r="E795" s="5" t="s">
        <v>18412</v>
      </c>
      <c r="F795" s="5" t="s">
        <v>18413</v>
      </c>
      <c r="G795" s="5" t="s">
        <v>16252</v>
      </c>
      <c r="H795" s="5">
        <v>2003</v>
      </c>
      <c r="I795" s="5" t="s">
        <v>1388</v>
      </c>
      <c r="J795" s="5" t="s">
        <v>22</v>
      </c>
      <c r="K795" s="5" t="s">
        <v>18414</v>
      </c>
      <c r="L795" s="5">
        <v>31</v>
      </c>
      <c r="M795" s="5" t="s">
        <v>18415</v>
      </c>
      <c r="N795" s="5"/>
    </row>
    <row r="796" spans="1:14">
      <c r="A796" s="5">
        <v>794</v>
      </c>
      <c r="B796" s="5" t="s">
        <v>204</v>
      </c>
      <c r="C796" s="5">
        <f>VLOOKUP(B796,[3]Sheet2!A$1:B$100,2,FALSE)</f>
        <v>80</v>
      </c>
      <c r="D796" s="5" t="s">
        <v>18416</v>
      </c>
      <c r="E796" s="5" t="s">
        <v>18417</v>
      </c>
      <c r="F796" s="5" t="s">
        <v>18418</v>
      </c>
      <c r="G796" s="5" t="s">
        <v>18419</v>
      </c>
      <c r="H796" s="5">
        <v>1996</v>
      </c>
      <c r="I796" s="5" t="s">
        <v>7647</v>
      </c>
      <c r="J796" s="5" t="s">
        <v>22</v>
      </c>
      <c r="K796" s="5" t="s">
        <v>18420</v>
      </c>
      <c r="L796" s="5">
        <v>28</v>
      </c>
      <c r="M796" s="5" t="s">
        <v>18421</v>
      </c>
      <c r="N796" s="5"/>
    </row>
    <row r="797" spans="1:14">
      <c r="A797" s="5">
        <v>795</v>
      </c>
      <c r="B797" s="5" t="s">
        <v>204</v>
      </c>
      <c r="C797" s="5">
        <f>VLOOKUP(B797,[3]Sheet2!A$1:B$100,2,FALSE)</f>
        <v>80</v>
      </c>
      <c r="D797" s="5" t="s">
        <v>18422</v>
      </c>
      <c r="E797" s="5"/>
      <c r="F797" s="5" t="s">
        <v>18423</v>
      </c>
      <c r="G797" s="5" t="s">
        <v>18424</v>
      </c>
      <c r="H797" s="5"/>
      <c r="I797" s="5"/>
      <c r="J797" s="5" t="s">
        <v>102</v>
      </c>
      <c r="K797" s="5"/>
      <c r="L797" s="5">
        <v>4</v>
      </c>
      <c r="M797" s="5"/>
      <c r="N797" s="5" t="s">
        <v>34</v>
      </c>
    </row>
    <row r="798" spans="1:14">
      <c r="A798" s="5">
        <v>796</v>
      </c>
      <c r="B798" s="5" t="s">
        <v>204</v>
      </c>
      <c r="C798" s="5">
        <f>VLOOKUP(B798,[3]Sheet2!A$1:B$100,2,FALSE)</f>
        <v>80</v>
      </c>
      <c r="D798" s="5" t="s">
        <v>18425</v>
      </c>
      <c r="E798" s="5" t="s">
        <v>18426</v>
      </c>
      <c r="F798" s="5" t="s">
        <v>18427</v>
      </c>
      <c r="G798" s="5" t="s">
        <v>18428</v>
      </c>
      <c r="H798" s="5">
        <v>2010</v>
      </c>
      <c r="I798" s="5"/>
      <c r="J798" s="5" t="s">
        <v>167</v>
      </c>
      <c r="K798" s="5" t="s">
        <v>18429</v>
      </c>
      <c r="L798" s="5">
        <v>10</v>
      </c>
      <c r="M798" s="5" t="s">
        <v>18426</v>
      </c>
      <c r="N798" s="5" t="s">
        <v>24</v>
      </c>
    </row>
    <row r="799" spans="1:14">
      <c r="A799" s="5">
        <v>797</v>
      </c>
      <c r="B799" s="5" t="s">
        <v>204</v>
      </c>
      <c r="C799" s="5">
        <f>VLOOKUP(B799,[3]Sheet2!A$1:B$100,2,FALSE)</f>
        <v>80</v>
      </c>
      <c r="D799" s="5" t="s">
        <v>18430</v>
      </c>
      <c r="E799" s="5" t="s">
        <v>18431</v>
      </c>
      <c r="F799" s="5" t="s">
        <v>18432</v>
      </c>
      <c r="G799" s="5" t="s">
        <v>18433</v>
      </c>
      <c r="H799" s="5">
        <v>2009</v>
      </c>
      <c r="I799" s="5" t="s">
        <v>97</v>
      </c>
      <c r="J799" s="5" t="s">
        <v>22</v>
      </c>
      <c r="K799" s="5" t="s">
        <v>18434</v>
      </c>
      <c r="L799" s="5">
        <v>72</v>
      </c>
      <c r="M799" s="5" t="s">
        <v>18431</v>
      </c>
      <c r="N799" s="5" t="s">
        <v>1717</v>
      </c>
    </row>
    <row r="800" spans="1:14">
      <c r="A800" s="5">
        <v>798</v>
      </c>
      <c r="B800" s="5" t="s">
        <v>204</v>
      </c>
      <c r="C800" s="5">
        <f>VLOOKUP(B800,[3]Sheet2!A$1:B$100,2,FALSE)</f>
        <v>80</v>
      </c>
      <c r="D800" s="5" t="s">
        <v>18435</v>
      </c>
      <c r="E800" s="5" t="s">
        <v>18436</v>
      </c>
      <c r="F800" s="5" t="s">
        <v>18437</v>
      </c>
      <c r="G800" s="5" t="s">
        <v>10796</v>
      </c>
      <c r="H800" s="5">
        <v>2000</v>
      </c>
      <c r="I800" s="5" t="s">
        <v>97</v>
      </c>
      <c r="J800" s="5" t="s">
        <v>22</v>
      </c>
      <c r="K800" s="5" t="s">
        <v>18438</v>
      </c>
      <c r="L800" s="5">
        <v>152</v>
      </c>
      <c r="M800" s="5" t="s">
        <v>18436</v>
      </c>
      <c r="N800" s="5" t="s">
        <v>1717</v>
      </c>
    </row>
    <row r="801" spans="1:14">
      <c r="A801" s="5">
        <v>799</v>
      </c>
      <c r="B801" s="5" t="s">
        <v>204</v>
      </c>
      <c r="C801" s="5">
        <f>VLOOKUP(B801,[3]Sheet2!A$1:B$100,2,FALSE)</f>
        <v>80</v>
      </c>
      <c r="D801" s="5" t="s">
        <v>18439</v>
      </c>
      <c r="E801" s="5" t="s">
        <v>18440</v>
      </c>
      <c r="F801" s="5" t="s">
        <v>18441</v>
      </c>
      <c r="G801" s="5" t="s">
        <v>18442</v>
      </c>
      <c r="H801" s="5">
        <v>2007</v>
      </c>
      <c r="I801" s="5" t="s">
        <v>5913</v>
      </c>
      <c r="J801" s="5" t="s">
        <v>22</v>
      </c>
      <c r="K801" s="5" t="s">
        <v>18443</v>
      </c>
      <c r="L801" s="5">
        <v>3</v>
      </c>
      <c r="M801" s="5" t="s">
        <v>18444</v>
      </c>
      <c r="N801" s="5"/>
    </row>
    <row r="802" spans="1:14">
      <c r="A802" s="5">
        <v>800</v>
      </c>
      <c r="B802" s="5" t="s">
        <v>204</v>
      </c>
      <c r="C802" s="5">
        <f>VLOOKUP(B802,[3]Sheet2!A$1:B$100,2,FALSE)</f>
        <v>80</v>
      </c>
      <c r="D802" s="5" t="s">
        <v>18445</v>
      </c>
      <c r="E802" s="5" t="s">
        <v>18446</v>
      </c>
      <c r="F802" s="5" t="s">
        <v>18447</v>
      </c>
      <c r="G802" s="5" t="s">
        <v>18448</v>
      </c>
      <c r="H802" s="5">
        <v>2006</v>
      </c>
      <c r="I802" s="5"/>
      <c r="J802" s="5" t="s">
        <v>22</v>
      </c>
      <c r="K802" s="5" t="s">
        <v>18449</v>
      </c>
      <c r="L802" s="5">
        <v>2</v>
      </c>
      <c r="M802" s="5"/>
      <c r="N802" s="5"/>
    </row>
    <row r="803" spans="1:14">
      <c r="A803" s="5">
        <v>801</v>
      </c>
      <c r="B803" s="5" t="s">
        <v>478</v>
      </c>
      <c r="C803" s="5">
        <f>VLOOKUP(B803,[3]Sheet2!A$1:B$100,2,FALSE)</f>
        <v>81</v>
      </c>
      <c r="D803" s="5" t="s">
        <v>18450</v>
      </c>
      <c r="E803" s="5" t="s">
        <v>18451</v>
      </c>
      <c r="F803" s="5" t="s">
        <v>18452</v>
      </c>
      <c r="G803" s="5" t="s">
        <v>18453</v>
      </c>
      <c r="H803" s="5">
        <v>2011</v>
      </c>
      <c r="I803" s="5" t="s">
        <v>378</v>
      </c>
      <c r="J803" s="5" t="s">
        <v>22</v>
      </c>
      <c r="K803" s="5" t="s">
        <v>18454</v>
      </c>
      <c r="L803" s="5">
        <v>15</v>
      </c>
      <c r="M803" s="5" t="s">
        <v>18455</v>
      </c>
      <c r="N803" s="5"/>
    </row>
    <row r="804" spans="1:14">
      <c r="A804" s="5">
        <v>802</v>
      </c>
      <c r="B804" s="5" t="s">
        <v>478</v>
      </c>
      <c r="C804" s="5">
        <f>VLOOKUP(B804,[3]Sheet2!A$1:B$100,2,FALSE)</f>
        <v>81</v>
      </c>
      <c r="D804" s="5" t="s">
        <v>18456</v>
      </c>
      <c r="E804" s="5" t="s">
        <v>18457</v>
      </c>
      <c r="F804" s="5" t="s">
        <v>18458</v>
      </c>
      <c r="G804" s="5" t="s">
        <v>18459</v>
      </c>
      <c r="H804" s="5">
        <v>2006</v>
      </c>
      <c r="I804" s="5" t="s">
        <v>18460</v>
      </c>
      <c r="J804" s="5" t="s">
        <v>102</v>
      </c>
      <c r="K804" s="5" t="s">
        <v>18461</v>
      </c>
      <c r="L804" s="5">
        <v>2</v>
      </c>
      <c r="M804" s="5" t="s">
        <v>18457</v>
      </c>
      <c r="N804" s="5" t="s">
        <v>24</v>
      </c>
    </row>
    <row r="805" spans="1:14">
      <c r="A805" s="5">
        <v>803</v>
      </c>
      <c r="B805" s="5" t="s">
        <v>478</v>
      </c>
      <c r="C805" s="5">
        <f>VLOOKUP(B805,[3]Sheet2!A$1:B$100,2,FALSE)</f>
        <v>81</v>
      </c>
      <c r="D805" s="5" t="s">
        <v>18462</v>
      </c>
      <c r="E805" s="5" t="s">
        <v>18463</v>
      </c>
      <c r="F805" s="5" t="s">
        <v>18464</v>
      </c>
      <c r="G805" s="5" t="s">
        <v>10328</v>
      </c>
      <c r="H805" s="5">
        <v>1997</v>
      </c>
      <c r="I805" s="5" t="s">
        <v>535</v>
      </c>
      <c r="J805" s="5" t="s">
        <v>22</v>
      </c>
      <c r="K805" s="5" t="s">
        <v>18465</v>
      </c>
      <c r="L805" s="5">
        <v>40</v>
      </c>
      <c r="M805" s="5" t="s">
        <v>18466</v>
      </c>
      <c r="N805" s="5"/>
    </row>
    <row r="806" spans="1:14">
      <c r="A806" s="5">
        <v>804</v>
      </c>
      <c r="B806" s="5" t="s">
        <v>478</v>
      </c>
      <c r="C806" s="5">
        <f>VLOOKUP(B806,[3]Sheet2!A$1:B$100,2,FALSE)</f>
        <v>81</v>
      </c>
      <c r="D806" s="5" t="s">
        <v>18467</v>
      </c>
      <c r="E806" s="5" t="s">
        <v>18468</v>
      </c>
      <c r="F806" s="5" t="s">
        <v>18469</v>
      </c>
      <c r="G806" s="5" t="s">
        <v>18470</v>
      </c>
      <c r="H806" s="5">
        <v>2006</v>
      </c>
      <c r="I806" s="5"/>
      <c r="J806" s="5" t="s">
        <v>119</v>
      </c>
      <c r="K806" s="5" t="s">
        <v>18471</v>
      </c>
      <c r="L806" s="5">
        <v>2</v>
      </c>
      <c r="M806" s="5" t="s">
        <v>18468</v>
      </c>
      <c r="N806" s="5" t="s">
        <v>1717</v>
      </c>
    </row>
    <row r="807" spans="1:14">
      <c r="A807" s="5">
        <v>805</v>
      </c>
      <c r="B807" s="5" t="s">
        <v>478</v>
      </c>
      <c r="C807" s="5">
        <f>VLOOKUP(B807,[3]Sheet2!A$1:B$100,2,FALSE)</f>
        <v>81</v>
      </c>
      <c r="D807" s="5" t="s">
        <v>18472</v>
      </c>
      <c r="E807" s="5" t="s">
        <v>18473</v>
      </c>
      <c r="F807" s="5" t="s">
        <v>18474</v>
      </c>
      <c r="G807" s="5" t="s">
        <v>18475</v>
      </c>
      <c r="H807" s="5">
        <v>2006</v>
      </c>
      <c r="I807" s="5"/>
      <c r="J807" s="5" t="s">
        <v>22</v>
      </c>
      <c r="K807" s="5" t="s">
        <v>18476</v>
      </c>
      <c r="L807" s="5">
        <v>15</v>
      </c>
      <c r="M807" s="5" t="s">
        <v>18473</v>
      </c>
      <c r="N807" s="5" t="s">
        <v>24</v>
      </c>
    </row>
    <row r="808" spans="1:14">
      <c r="A808" s="5">
        <v>806</v>
      </c>
      <c r="B808" s="5" t="s">
        <v>478</v>
      </c>
      <c r="C808" s="5">
        <f>VLOOKUP(B808,[3]Sheet2!A$1:B$100,2,FALSE)</f>
        <v>81</v>
      </c>
      <c r="D808" s="5" t="s">
        <v>18477</v>
      </c>
      <c r="E808" s="5" t="s">
        <v>18478</v>
      </c>
      <c r="F808" s="5" t="s">
        <v>18479</v>
      </c>
      <c r="G808" s="5" t="s">
        <v>3089</v>
      </c>
      <c r="H808" s="5">
        <v>1999</v>
      </c>
      <c r="I808" s="5" t="s">
        <v>3090</v>
      </c>
      <c r="J808" s="5" t="s">
        <v>22</v>
      </c>
      <c r="K808" s="5" t="s">
        <v>18480</v>
      </c>
      <c r="L808" s="5">
        <v>145</v>
      </c>
      <c r="M808" s="5" t="s">
        <v>18481</v>
      </c>
      <c r="N808" s="5"/>
    </row>
    <row r="809" spans="1:14">
      <c r="A809" s="5">
        <v>807</v>
      </c>
      <c r="B809" s="5" t="s">
        <v>478</v>
      </c>
      <c r="C809" s="5">
        <f>VLOOKUP(B809,[3]Sheet2!A$1:B$100,2,FALSE)</f>
        <v>81</v>
      </c>
      <c r="D809" s="5" t="s">
        <v>18482</v>
      </c>
      <c r="E809" s="5" t="s">
        <v>18483</v>
      </c>
      <c r="F809" s="5" t="s">
        <v>18484</v>
      </c>
      <c r="G809" s="5" t="s">
        <v>18485</v>
      </c>
      <c r="H809" s="5">
        <v>2008</v>
      </c>
      <c r="I809" s="5"/>
      <c r="J809" s="5" t="s">
        <v>167</v>
      </c>
      <c r="K809" s="5" t="s">
        <v>18486</v>
      </c>
      <c r="L809" s="5">
        <v>5</v>
      </c>
      <c r="M809" s="5" t="s">
        <v>18483</v>
      </c>
      <c r="N809" s="5" t="s">
        <v>24</v>
      </c>
    </row>
    <row r="810" spans="1:14">
      <c r="A810" s="5">
        <v>808</v>
      </c>
      <c r="B810" s="5" t="s">
        <v>478</v>
      </c>
      <c r="C810" s="5">
        <f>VLOOKUP(B810,[3]Sheet2!A$1:B$100,2,FALSE)</f>
        <v>81</v>
      </c>
      <c r="D810" s="5" t="s">
        <v>18487</v>
      </c>
      <c r="E810" s="5" t="s">
        <v>18488</v>
      </c>
      <c r="F810" s="5" t="s">
        <v>18489</v>
      </c>
      <c r="G810" s="5"/>
      <c r="H810" s="5"/>
      <c r="I810" s="5"/>
      <c r="J810" s="5" t="s">
        <v>4626</v>
      </c>
      <c r="K810" s="5" t="s">
        <v>18490</v>
      </c>
      <c r="L810" s="5">
        <v>2</v>
      </c>
      <c r="M810" s="5"/>
      <c r="N810" s="5"/>
    </row>
    <row r="811" spans="1:14">
      <c r="A811" s="5">
        <v>809</v>
      </c>
      <c r="B811" s="5" t="s">
        <v>478</v>
      </c>
      <c r="C811" s="5">
        <f>VLOOKUP(B811,[3]Sheet2!A$1:B$100,2,FALSE)</f>
        <v>81</v>
      </c>
      <c r="D811" s="5" t="s">
        <v>18491</v>
      </c>
      <c r="E811" s="5" t="s">
        <v>18492</v>
      </c>
      <c r="F811" s="5" t="s">
        <v>18493</v>
      </c>
      <c r="G811" s="5" t="s">
        <v>18494</v>
      </c>
      <c r="H811" s="5">
        <v>2006</v>
      </c>
      <c r="I811" s="5"/>
      <c r="J811" s="5" t="s">
        <v>22</v>
      </c>
      <c r="K811" s="5" t="s">
        <v>18495</v>
      </c>
      <c r="L811" s="5">
        <v>77</v>
      </c>
      <c r="M811" s="5" t="s">
        <v>18496</v>
      </c>
      <c r="N811" s="5"/>
    </row>
    <row r="812" spans="1:14">
      <c r="A812" s="5">
        <v>810</v>
      </c>
      <c r="B812" s="5" t="s">
        <v>478</v>
      </c>
      <c r="C812" s="5">
        <f>VLOOKUP(B812,[3]Sheet2!A$1:B$100,2,FALSE)</f>
        <v>81</v>
      </c>
      <c r="D812" s="5" t="s">
        <v>18497</v>
      </c>
      <c r="E812" s="5"/>
      <c r="F812" s="5" t="s">
        <v>18498</v>
      </c>
      <c r="G812" s="5"/>
      <c r="H812" s="5"/>
      <c r="I812" s="5" t="s">
        <v>18499</v>
      </c>
      <c r="J812" s="5" t="s">
        <v>167</v>
      </c>
      <c r="K812" s="5"/>
      <c r="L812" s="5">
        <v>32</v>
      </c>
      <c r="M812" s="5"/>
      <c r="N812" s="5" t="s">
        <v>34</v>
      </c>
    </row>
    <row r="813" spans="1:14">
      <c r="A813" s="5">
        <v>811</v>
      </c>
      <c r="B813" s="5" t="s">
        <v>265</v>
      </c>
      <c r="C813" s="5">
        <f>VLOOKUP(B813,[3]Sheet2!A$1:B$100,2,FALSE)</f>
        <v>82</v>
      </c>
      <c r="D813" s="5" t="s">
        <v>18500</v>
      </c>
      <c r="E813" s="5" t="s">
        <v>18501</v>
      </c>
      <c r="F813" s="5" t="s">
        <v>18502</v>
      </c>
      <c r="G813" s="5" t="s">
        <v>10328</v>
      </c>
      <c r="H813" s="5">
        <v>1998</v>
      </c>
      <c r="I813" s="5" t="s">
        <v>535</v>
      </c>
      <c r="J813" s="5" t="s">
        <v>22</v>
      </c>
      <c r="K813" s="5" t="s">
        <v>18503</v>
      </c>
      <c r="L813" s="5">
        <v>27</v>
      </c>
      <c r="M813" s="5" t="s">
        <v>18504</v>
      </c>
      <c r="N813" s="5"/>
    </row>
    <row r="814" spans="1:14">
      <c r="A814" s="5">
        <v>812</v>
      </c>
      <c r="B814" s="5" t="s">
        <v>265</v>
      </c>
      <c r="C814" s="5">
        <f>VLOOKUP(B814,[3]Sheet2!A$1:B$100,2,FALSE)</f>
        <v>82</v>
      </c>
      <c r="D814" s="5" t="s">
        <v>18505</v>
      </c>
      <c r="E814" s="5" t="s">
        <v>18506</v>
      </c>
      <c r="F814" s="5" t="s">
        <v>18507</v>
      </c>
      <c r="G814" s="5" t="s">
        <v>1383</v>
      </c>
      <c r="H814" s="5">
        <v>2006</v>
      </c>
      <c r="I814" s="5" t="s">
        <v>97</v>
      </c>
      <c r="J814" s="5" t="s">
        <v>22</v>
      </c>
      <c r="K814" s="5" t="s">
        <v>18508</v>
      </c>
      <c r="L814" s="5">
        <v>210</v>
      </c>
      <c r="M814" s="5" t="s">
        <v>18506</v>
      </c>
      <c r="N814" s="5" t="s">
        <v>1717</v>
      </c>
    </row>
    <row r="815" spans="1:14">
      <c r="A815" s="5">
        <v>813</v>
      </c>
      <c r="B815" s="5" t="s">
        <v>265</v>
      </c>
      <c r="C815" s="5">
        <f>VLOOKUP(B815,[3]Sheet2!A$1:B$100,2,FALSE)</f>
        <v>82</v>
      </c>
      <c r="D815" s="5" t="s">
        <v>18509</v>
      </c>
      <c r="E815" s="5" t="s">
        <v>18510</v>
      </c>
      <c r="F815" s="5" t="s">
        <v>18511</v>
      </c>
      <c r="G815" s="5" t="s">
        <v>17973</v>
      </c>
      <c r="H815" s="5">
        <v>2011</v>
      </c>
      <c r="I815" s="5" t="s">
        <v>863</v>
      </c>
      <c r="J815" s="5" t="s">
        <v>22</v>
      </c>
      <c r="K815" s="5" t="s">
        <v>18512</v>
      </c>
      <c r="L815" s="5">
        <v>40</v>
      </c>
      <c r="M815" s="5" t="s">
        <v>18513</v>
      </c>
      <c r="N815" s="5"/>
    </row>
    <row r="816" spans="1:14">
      <c r="A816" s="5">
        <v>814</v>
      </c>
      <c r="B816" s="5" t="s">
        <v>265</v>
      </c>
      <c r="C816" s="5">
        <f>VLOOKUP(B816,[3]Sheet2!A$1:B$100,2,FALSE)</f>
        <v>82</v>
      </c>
      <c r="D816" s="5" t="s">
        <v>18514</v>
      </c>
      <c r="E816" s="5" t="s">
        <v>18515</v>
      </c>
      <c r="F816" s="5" t="s">
        <v>18516</v>
      </c>
      <c r="G816" s="5"/>
      <c r="H816" s="5"/>
      <c r="I816" s="5"/>
      <c r="J816" s="5" t="s">
        <v>167</v>
      </c>
      <c r="K816" s="5" t="s">
        <v>18517</v>
      </c>
      <c r="L816" s="5">
        <v>4</v>
      </c>
      <c r="M816" s="5" t="s">
        <v>18515</v>
      </c>
      <c r="N816" s="5" t="s">
        <v>4501</v>
      </c>
    </row>
    <row r="817" spans="1:14">
      <c r="A817" s="5">
        <v>815</v>
      </c>
      <c r="B817" s="5" t="s">
        <v>265</v>
      </c>
      <c r="C817" s="5">
        <f>VLOOKUP(B817,[3]Sheet2!A$1:B$100,2,FALSE)</f>
        <v>82</v>
      </c>
      <c r="D817" s="5" t="s">
        <v>18518</v>
      </c>
      <c r="E817" s="5" t="s">
        <v>18519</v>
      </c>
      <c r="F817" s="5" t="s">
        <v>18520</v>
      </c>
      <c r="G817" s="5" t="s">
        <v>18521</v>
      </c>
      <c r="H817" s="5">
        <v>2003</v>
      </c>
      <c r="I817" s="5" t="s">
        <v>2508</v>
      </c>
      <c r="J817" s="5" t="s">
        <v>119</v>
      </c>
      <c r="K817" s="5" t="s">
        <v>18522</v>
      </c>
      <c r="L817" s="5">
        <v>2</v>
      </c>
      <c r="M817" s="5" t="s">
        <v>18523</v>
      </c>
      <c r="N817" s="5"/>
    </row>
    <row r="818" spans="1:14">
      <c r="A818" s="5">
        <v>816</v>
      </c>
      <c r="B818" s="5" t="s">
        <v>265</v>
      </c>
      <c r="C818" s="5">
        <f>VLOOKUP(B818,[3]Sheet2!A$1:B$100,2,FALSE)</f>
        <v>82</v>
      </c>
      <c r="D818" s="5" t="s">
        <v>18524</v>
      </c>
      <c r="E818" s="5"/>
      <c r="F818" s="5" t="s">
        <v>18525</v>
      </c>
      <c r="G818" s="5" t="s">
        <v>18526</v>
      </c>
      <c r="H818" s="5"/>
      <c r="I818" s="5"/>
      <c r="J818" s="5" t="s">
        <v>167</v>
      </c>
      <c r="K818" s="5"/>
      <c r="L818" s="5">
        <v>2</v>
      </c>
      <c r="M818" s="5"/>
      <c r="N818" s="5" t="s">
        <v>34</v>
      </c>
    </row>
    <row r="819" spans="1:14">
      <c r="A819" s="5">
        <v>817</v>
      </c>
      <c r="B819" s="5" t="s">
        <v>265</v>
      </c>
      <c r="C819" s="5">
        <f>VLOOKUP(B819,[3]Sheet2!A$1:B$100,2,FALSE)</f>
        <v>82</v>
      </c>
      <c r="D819" s="5" t="s">
        <v>18527</v>
      </c>
      <c r="E819" s="5" t="s">
        <v>18528</v>
      </c>
      <c r="F819" s="5" t="s">
        <v>18529</v>
      </c>
      <c r="G819" s="5" t="s">
        <v>15229</v>
      </c>
      <c r="H819" s="5">
        <v>2010</v>
      </c>
      <c r="I819" s="5" t="s">
        <v>863</v>
      </c>
      <c r="J819" s="5" t="s">
        <v>22</v>
      </c>
      <c r="K819" s="5" t="s">
        <v>18530</v>
      </c>
      <c r="L819" s="5">
        <v>107</v>
      </c>
      <c r="M819" s="5" t="s">
        <v>18531</v>
      </c>
      <c r="N819" s="5"/>
    </row>
    <row r="820" spans="1:14">
      <c r="A820" s="5">
        <v>818</v>
      </c>
      <c r="B820" s="5" t="s">
        <v>265</v>
      </c>
      <c r="C820" s="5">
        <f>VLOOKUP(B820,[3]Sheet2!A$1:B$100,2,FALSE)</f>
        <v>82</v>
      </c>
      <c r="D820" s="5" t="s">
        <v>18532</v>
      </c>
      <c r="E820" s="5" t="s">
        <v>18533</v>
      </c>
      <c r="F820" s="5" t="s">
        <v>18534</v>
      </c>
      <c r="G820" s="5" t="s">
        <v>18535</v>
      </c>
      <c r="H820" s="5">
        <v>1999</v>
      </c>
      <c r="I820" s="5"/>
      <c r="J820" s="5" t="s">
        <v>119</v>
      </c>
      <c r="K820" s="5" t="s">
        <v>18536</v>
      </c>
      <c r="L820" s="5">
        <v>17</v>
      </c>
      <c r="M820" s="5"/>
      <c r="N820" s="5"/>
    </row>
    <row r="821" spans="1:14">
      <c r="A821" s="5">
        <v>819</v>
      </c>
      <c r="B821" s="5" t="s">
        <v>265</v>
      </c>
      <c r="C821" s="5">
        <f>VLOOKUP(B821,[3]Sheet2!A$1:B$100,2,FALSE)</f>
        <v>82</v>
      </c>
      <c r="D821" s="5" t="s">
        <v>18537</v>
      </c>
      <c r="E821" s="5" t="s">
        <v>18538</v>
      </c>
      <c r="F821" s="5" t="s">
        <v>18539</v>
      </c>
      <c r="G821" s="5" t="s">
        <v>10235</v>
      </c>
      <c r="H821" s="5">
        <v>2003</v>
      </c>
      <c r="I821" s="5" t="s">
        <v>97</v>
      </c>
      <c r="J821" s="5" t="s">
        <v>22</v>
      </c>
      <c r="K821" s="5" t="s">
        <v>18540</v>
      </c>
      <c r="L821" s="5">
        <v>39</v>
      </c>
      <c r="M821" s="5" t="s">
        <v>18538</v>
      </c>
      <c r="N821" s="5" t="s">
        <v>1717</v>
      </c>
    </row>
    <row r="822" spans="1:14">
      <c r="A822" s="5">
        <v>820</v>
      </c>
      <c r="B822" s="5" t="s">
        <v>265</v>
      </c>
      <c r="C822" s="5">
        <f>VLOOKUP(B822,[3]Sheet2!A$1:B$100,2,FALSE)</f>
        <v>82</v>
      </c>
      <c r="D822" s="5" t="s">
        <v>18541</v>
      </c>
      <c r="E822" s="5" t="s">
        <v>18542</v>
      </c>
      <c r="F822" s="5" t="s">
        <v>18543</v>
      </c>
      <c r="G822" s="5" t="s">
        <v>16458</v>
      </c>
      <c r="H822" s="5">
        <v>2003</v>
      </c>
      <c r="I822" s="5" t="s">
        <v>353</v>
      </c>
      <c r="J822" s="5" t="s">
        <v>22</v>
      </c>
      <c r="K822" s="5" t="s">
        <v>18544</v>
      </c>
      <c r="L822" s="5">
        <v>889</v>
      </c>
      <c r="M822" s="5" t="s">
        <v>18542</v>
      </c>
      <c r="N822" s="5" t="s">
        <v>24</v>
      </c>
    </row>
    <row r="823" spans="1:14">
      <c r="A823" s="5">
        <v>821</v>
      </c>
      <c r="B823" s="5" t="s">
        <v>1552</v>
      </c>
      <c r="C823" s="5">
        <f>VLOOKUP(B823,[3]Sheet2!A$1:B$100,2,FALSE)</f>
        <v>83</v>
      </c>
      <c r="D823" s="5" t="s">
        <v>18545</v>
      </c>
      <c r="E823" s="5" t="s">
        <v>18546</v>
      </c>
      <c r="F823" s="5" t="s">
        <v>18547</v>
      </c>
      <c r="G823" s="5" t="s">
        <v>17290</v>
      </c>
      <c r="H823" s="5">
        <v>2006</v>
      </c>
      <c r="I823" s="5" t="s">
        <v>378</v>
      </c>
      <c r="J823" s="5" t="s">
        <v>22</v>
      </c>
      <c r="K823" s="5" t="s">
        <v>18548</v>
      </c>
      <c r="L823" s="5">
        <v>41</v>
      </c>
      <c r="M823" s="5" t="s">
        <v>18549</v>
      </c>
      <c r="N823" s="5"/>
    </row>
    <row r="824" spans="1:14">
      <c r="A824" s="5">
        <v>822</v>
      </c>
      <c r="B824" s="5" t="s">
        <v>1552</v>
      </c>
      <c r="C824" s="5">
        <f>VLOOKUP(B824,[3]Sheet2!A$1:B$100,2,FALSE)</f>
        <v>83</v>
      </c>
      <c r="D824" s="5" t="s">
        <v>18550</v>
      </c>
      <c r="E824" s="5" t="s">
        <v>18551</v>
      </c>
      <c r="F824" s="5" t="s">
        <v>18552</v>
      </c>
      <c r="G824" s="5" t="s">
        <v>1418</v>
      </c>
      <c r="H824" s="5">
        <v>2012</v>
      </c>
      <c r="I824" s="5" t="s">
        <v>97</v>
      </c>
      <c r="J824" s="5" t="s">
        <v>22</v>
      </c>
      <c r="K824" s="5" t="s">
        <v>18553</v>
      </c>
      <c r="L824" s="5">
        <v>14</v>
      </c>
      <c r="M824" s="5" t="s">
        <v>18551</v>
      </c>
      <c r="N824" s="5" t="s">
        <v>1717</v>
      </c>
    </row>
    <row r="825" spans="1:14">
      <c r="A825" s="5">
        <v>823</v>
      </c>
      <c r="B825" s="5" t="s">
        <v>1552</v>
      </c>
      <c r="C825" s="5">
        <f>VLOOKUP(B825,[3]Sheet2!A$1:B$100,2,FALSE)</f>
        <v>83</v>
      </c>
      <c r="D825" s="5" t="s">
        <v>18554</v>
      </c>
      <c r="E825" s="5" t="s">
        <v>18555</v>
      </c>
      <c r="F825" s="5" t="s">
        <v>18556</v>
      </c>
      <c r="G825" s="5" t="s">
        <v>18557</v>
      </c>
      <c r="H825" s="5">
        <v>2004</v>
      </c>
      <c r="I825" s="5"/>
      <c r="J825" s="5" t="s">
        <v>167</v>
      </c>
      <c r="K825" s="5" t="s">
        <v>18558</v>
      </c>
      <c r="L825" s="5">
        <v>2</v>
      </c>
      <c r="M825" s="5"/>
      <c r="N825" s="5"/>
    </row>
    <row r="826" spans="1:14">
      <c r="A826" s="5">
        <v>824</v>
      </c>
      <c r="B826" s="5" t="s">
        <v>1552</v>
      </c>
      <c r="C826" s="5">
        <f>VLOOKUP(B826,[3]Sheet2!A$1:B$100,2,FALSE)</f>
        <v>83</v>
      </c>
      <c r="D826" s="5" t="s">
        <v>18559</v>
      </c>
      <c r="E826" s="5" t="s">
        <v>18560</v>
      </c>
      <c r="F826" s="5" t="s">
        <v>18561</v>
      </c>
      <c r="G826" s="5" t="s">
        <v>18562</v>
      </c>
      <c r="H826" s="5">
        <v>2006</v>
      </c>
      <c r="I826" s="5" t="s">
        <v>378</v>
      </c>
      <c r="J826" s="5" t="s">
        <v>22</v>
      </c>
      <c r="K826" s="5" t="s">
        <v>18563</v>
      </c>
      <c r="L826" s="5">
        <v>33</v>
      </c>
      <c r="M826" s="5" t="s">
        <v>18564</v>
      </c>
      <c r="N826" s="5"/>
    </row>
    <row r="827" spans="1:14">
      <c r="A827" s="5">
        <v>825</v>
      </c>
      <c r="B827" s="5" t="s">
        <v>1552</v>
      </c>
      <c r="C827" s="5">
        <f>VLOOKUP(B827,[3]Sheet2!A$1:B$100,2,FALSE)</f>
        <v>83</v>
      </c>
      <c r="D827" s="5" t="s">
        <v>18565</v>
      </c>
      <c r="E827" s="5" t="s">
        <v>18566</v>
      </c>
      <c r="F827" s="5" t="s">
        <v>18567</v>
      </c>
      <c r="G827" s="5" t="s">
        <v>18568</v>
      </c>
      <c r="H827" s="5">
        <v>2004</v>
      </c>
      <c r="I827" s="5"/>
      <c r="J827" s="5" t="s">
        <v>22</v>
      </c>
      <c r="K827" s="5" t="s">
        <v>18569</v>
      </c>
      <c r="L827" s="5">
        <v>49</v>
      </c>
      <c r="M827" s="5" t="s">
        <v>18570</v>
      </c>
      <c r="N827" s="5"/>
    </row>
    <row r="828" spans="1:14">
      <c r="A828" s="5">
        <v>826</v>
      </c>
      <c r="B828" s="5" t="s">
        <v>1552</v>
      </c>
      <c r="C828" s="5">
        <f>VLOOKUP(B828,[3]Sheet2!A$1:B$100,2,FALSE)</f>
        <v>83</v>
      </c>
      <c r="D828" s="5" t="s">
        <v>18571</v>
      </c>
      <c r="E828" s="5" t="s">
        <v>18572</v>
      </c>
      <c r="F828" s="5" t="s">
        <v>15430</v>
      </c>
      <c r="G828" s="5" t="s">
        <v>18573</v>
      </c>
      <c r="H828" s="5">
        <v>2005</v>
      </c>
      <c r="I828" s="5" t="s">
        <v>535</v>
      </c>
      <c r="J828" s="5" t="s">
        <v>22</v>
      </c>
      <c r="K828" s="5" t="s">
        <v>18574</v>
      </c>
      <c r="L828" s="5">
        <v>7</v>
      </c>
      <c r="M828" s="5"/>
      <c r="N828" s="5"/>
    </row>
    <row r="829" spans="1:14">
      <c r="A829" s="5">
        <v>827</v>
      </c>
      <c r="B829" s="5" t="s">
        <v>1552</v>
      </c>
      <c r="C829" s="5">
        <f>VLOOKUP(B829,[3]Sheet2!A$1:B$100,2,FALSE)</f>
        <v>83</v>
      </c>
      <c r="D829" s="5" t="s">
        <v>18575</v>
      </c>
      <c r="E829" s="5" t="s">
        <v>18576</v>
      </c>
      <c r="F829" s="5" t="s">
        <v>18577</v>
      </c>
      <c r="G829" s="5" t="s">
        <v>7535</v>
      </c>
      <c r="H829" s="5">
        <v>2000</v>
      </c>
      <c r="I829" s="5" t="s">
        <v>863</v>
      </c>
      <c r="J829" s="5" t="s">
        <v>22</v>
      </c>
      <c r="K829" s="5" t="s">
        <v>18578</v>
      </c>
      <c r="L829" s="5">
        <v>345</v>
      </c>
      <c r="M829" s="5" t="s">
        <v>18579</v>
      </c>
      <c r="N829" s="5"/>
    </row>
    <row r="830" spans="1:14">
      <c r="A830" s="5">
        <v>828</v>
      </c>
      <c r="B830" s="5" t="s">
        <v>1552</v>
      </c>
      <c r="C830" s="5">
        <f>VLOOKUP(B830,[3]Sheet2!A$1:B$100,2,FALSE)</f>
        <v>83</v>
      </c>
      <c r="D830" s="5" t="s">
        <v>18580</v>
      </c>
      <c r="E830" s="5" t="s">
        <v>18581</v>
      </c>
      <c r="F830" s="5" t="s">
        <v>18582</v>
      </c>
      <c r="G830" s="5" t="s">
        <v>18583</v>
      </c>
      <c r="H830" s="5">
        <v>2008</v>
      </c>
      <c r="I830" s="5" t="s">
        <v>97</v>
      </c>
      <c r="J830" s="5" t="s">
        <v>22</v>
      </c>
      <c r="K830" s="5" t="s">
        <v>18584</v>
      </c>
      <c r="L830" s="5">
        <v>22</v>
      </c>
      <c r="M830" s="5" t="s">
        <v>18581</v>
      </c>
      <c r="N830" s="5" t="s">
        <v>1717</v>
      </c>
    </row>
    <row r="831" spans="1:14">
      <c r="A831" s="5">
        <v>829</v>
      </c>
      <c r="B831" s="5" t="s">
        <v>1552</v>
      </c>
      <c r="C831" s="5">
        <f>VLOOKUP(B831,[3]Sheet2!A$1:B$100,2,FALSE)</f>
        <v>83</v>
      </c>
      <c r="D831" s="5" t="s">
        <v>18585</v>
      </c>
      <c r="E831" s="5" t="s">
        <v>18586</v>
      </c>
      <c r="F831" s="5" t="s">
        <v>18587</v>
      </c>
      <c r="G831" s="5" t="s">
        <v>18588</v>
      </c>
      <c r="H831" s="5">
        <v>2012</v>
      </c>
      <c r="I831" s="5"/>
      <c r="J831" s="5" t="s">
        <v>119</v>
      </c>
      <c r="K831" s="5" t="s">
        <v>18589</v>
      </c>
      <c r="L831" s="5">
        <v>2</v>
      </c>
      <c r="M831" s="5"/>
      <c r="N831" s="5"/>
    </row>
    <row r="832" spans="1:14">
      <c r="A832" s="5">
        <v>830</v>
      </c>
      <c r="B832" s="5" t="s">
        <v>1552</v>
      </c>
      <c r="C832" s="5">
        <f>VLOOKUP(B832,[3]Sheet2!A$1:B$100,2,FALSE)</f>
        <v>83</v>
      </c>
      <c r="D832" s="5" t="s">
        <v>18590</v>
      </c>
      <c r="E832" s="5" t="s">
        <v>18591</v>
      </c>
      <c r="F832" s="5" t="s">
        <v>18592</v>
      </c>
      <c r="G832" s="5"/>
      <c r="H832" s="5"/>
      <c r="I832" s="5" t="s">
        <v>16188</v>
      </c>
      <c r="J832" s="5" t="s">
        <v>167</v>
      </c>
      <c r="K832" s="5" t="s">
        <v>18593</v>
      </c>
      <c r="L832" s="5">
        <v>181</v>
      </c>
      <c r="M832" s="5"/>
      <c r="N832" s="5"/>
    </row>
    <row r="833" spans="1:14">
      <c r="A833" s="5">
        <v>831</v>
      </c>
      <c r="B833" s="5" t="s">
        <v>1576</v>
      </c>
      <c r="C833" s="5">
        <f>VLOOKUP(B833,[3]Sheet2!A$1:B$100,2,FALSE)</f>
        <v>84</v>
      </c>
      <c r="D833" s="5" t="s">
        <v>18594</v>
      </c>
      <c r="E833" s="5" t="s">
        <v>18595</v>
      </c>
      <c r="F833" s="5" t="s">
        <v>17826</v>
      </c>
      <c r="G833" s="5"/>
      <c r="H833" s="5"/>
      <c r="I833" s="5"/>
      <c r="J833" s="5" t="s">
        <v>102</v>
      </c>
      <c r="K833" s="5" t="s">
        <v>18596</v>
      </c>
      <c r="L833" s="5">
        <v>4</v>
      </c>
      <c r="M833" s="5" t="s">
        <v>18597</v>
      </c>
      <c r="N833" s="5"/>
    </row>
    <row r="834" spans="1:14">
      <c r="A834" s="5">
        <v>832</v>
      </c>
      <c r="B834" s="5" t="s">
        <v>1576</v>
      </c>
      <c r="C834" s="5">
        <f>VLOOKUP(B834,[3]Sheet2!A$1:B$100,2,FALSE)</f>
        <v>84</v>
      </c>
      <c r="D834" s="5" t="s">
        <v>18598</v>
      </c>
      <c r="E834" s="5" t="s">
        <v>18599</v>
      </c>
      <c r="F834" s="5" t="s">
        <v>18600</v>
      </c>
      <c r="G834" s="5"/>
      <c r="H834" s="5"/>
      <c r="I834" s="5"/>
      <c r="J834" s="5" t="s">
        <v>22</v>
      </c>
      <c r="K834" s="5" t="s">
        <v>18601</v>
      </c>
      <c r="L834" s="5">
        <v>2</v>
      </c>
      <c r="M834" s="5"/>
      <c r="N834" s="5"/>
    </row>
    <row r="835" spans="1:14">
      <c r="A835" s="5">
        <v>833</v>
      </c>
      <c r="B835" s="5" t="s">
        <v>1576</v>
      </c>
      <c r="C835" s="5">
        <f>VLOOKUP(B835,[3]Sheet2!A$1:B$100,2,FALSE)</f>
        <v>84</v>
      </c>
      <c r="D835" s="5" t="s">
        <v>18602</v>
      </c>
      <c r="E835" s="5" t="s">
        <v>18603</v>
      </c>
      <c r="F835" s="5" t="s">
        <v>18604</v>
      </c>
      <c r="G835" s="5"/>
      <c r="H835" s="5"/>
      <c r="I835" s="5"/>
      <c r="J835" s="5" t="s">
        <v>22</v>
      </c>
      <c r="K835" s="5" t="s">
        <v>18605</v>
      </c>
      <c r="L835" s="5">
        <v>5</v>
      </c>
      <c r="M835" s="5" t="s">
        <v>18606</v>
      </c>
      <c r="N835" s="5"/>
    </row>
    <row r="836" spans="1:14">
      <c r="A836" s="5">
        <v>834</v>
      </c>
      <c r="B836" s="5" t="s">
        <v>1576</v>
      </c>
      <c r="C836" s="5">
        <f>VLOOKUP(B836,[3]Sheet2!A$1:B$100,2,FALSE)</f>
        <v>84</v>
      </c>
      <c r="D836" s="5" t="s">
        <v>18607</v>
      </c>
      <c r="E836" s="5" t="s">
        <v>18608</v>
      </c>
      <c r="F836" s="5" t="s">
        <v>18609</v>
      </c>
      <c r="G836" s="5" t="s">
        <v>1525</v>
      </c>
      <c r="H836" s="5">
        <v>2011</v>
      </c>
      <c r="I836" s="5" t="s">
        <v>7647</v>
      </c>
      <c r="J836" s="5" t="s">
        <v>22</v>
      </c>
      <c r="K836" s="5" t="s">
        <v>18610</v>
      </c>
      <c r="L836" s="5">
        <v>69</v>
      </c>
      <c r="M836" s="5" t="s">
        <v>18611</v>
      </c>
      <c r="N836" s="5"/>
    </row>
    <row r="837" spans="1:14">
      <c r="A837" s="5">
        <v>835</v>
      </c>
      <c r="B837" s="5" t="s">
        <v>1576</v>
      </c>
      <c r="C837" s="5">
        <f>VLOOKUP(B837,[3]Sheet2!A$1:B$100,2,FALSE)</f>
        <v>84</v>
      </c>
      <c r="D837" s="5" t="s">
        <v>18612</v>
      </c>
      <c r="E837" s="5" t="s">
        <v>18613</v>
      </c>
      <c r="F837" s="5" t="s">
        <v>18614</v>
      </c>
      <c r="G837" s="5" t="s">
        <v>18615</v>
      </c>
      <c r="H837" s="5">
        <v>2005</v>
      </c>
      <c r="I837" s="5" t="s">
        <v>18616</v>
      </c>
      <c r="J837" s="5" t="s">
        <v>22</v>
      </c>
      <c r="K837" s="5" t="s">
        <v>18617</v>
      </c>
      <c r="L837" s="5">
        <v>4</v>
      </c>
      <c r="M837" s="5" t="s">
        <v>18613</v>
      </c>
      <c r="N837" s="5" t="s">
        <v>1717</v>
      </c>
    </row>
    <row r="838" spans="1:14">
      <c r="A838" s="5">
        <v>836</v>
      </c>
      <c r="B838" s="5" t="s">
        <v>1576</v>
      </c>
      <c r="C838" s="5">
        <f>VLOOKUP(B838,[3]Sheet2!A$1:B$100,2,FALSE)</f>
        <v>84</v>
      </c>
      <c r="D838" s="5" t="s">
        <v>18618</v>
      </c>
      <c r="E838" s="5" t="s">
        <v>18619</v>
      </c>
      <c r="F838" s="5" t="s">
        <v>18620</v>
      </c>
      <c r="G838" s="5"/>
      <c r="H838" s="5"/>
      <c r="I838" s="5"/>
      <c r="J838" s="5" t="s">
        <v>119</v>
      </c>
      <c r="K838" s="5" t="s">
        <v>18621</v>
      </c>
      <c r="L838" s="5">
        <v>150</v>
      </c>
      <c r="M838" s="5"/>
      <c r="N838" s="5" t="s">
        <v>4501</v>
      </c>
    </row>
    <row r="839" spans="1:14">
      <c r="A839" s="5">
        <v>837</v>
      </c>
      <c r="B839" s="5" t="s">
        <v>1576</v>
      </c>
      <c r="C839" s="5">
        <f>VLOOKUP(B839,[3]Sheet2!A$1:B$100,2,FALSE)</f>
        <v>84</v>
      </c>
      <c r="D839" s="5" t="s">
        <v>18622</v>
      </c>
      <c r="E839" s="5" t="s">
        <v>18623</v>
      </c>
      <c r="F839" s="5" t="s">
        <v>18624</v>
      </c>
      <c r="G839" s="5" t="s">
        <v>20</v>
      </c>
      <c r="H839" s="5">
        <v>2012</v>
      </c>
      <c r="I839" s="5"/>
      <c r="J839" s="5" t="s">
        <v>22</v>
      </c>
      <c r="K839" s="5" t="s">
        <v>18625</v>
      </c>
      <c r="L839" s="5">
        <v>36</v>
      </c>
      <c r="M839" s="5" t="s">
        <v>18626</v>
      </c>
      <c r="N839" s="5"/>
    </row>
    <row r="840" spans="1:14">
      <c r="A840" s="5">
        <v>838</v>
      </c>
      <c r="B840" s="5" t="s">
        <v>1576</v>
      </c>
      <c r="C840" s="5">
        <f>VLOOKUP(B840,[3]Sheet2!A$1:B$100,2,FALSE)</f>
        <v>84</v>
      </c>
      <c r="D840" s="5" t="s">
        <v>18627</v>
      </c>
      <c r="E840" s="5" t="s">
        <v>18628</v>
      </c>
      <c r="F840" s="5" t="s">
        <v>18629</v>
      </c>
      <c r="G840" s="5" t="s">
        <v>18630</v>
      </c>
      <c r="H840" s="5">
        <v>2005</v>
      </c>
      <c r="I840" s="5" t="s">
        <v>97</v>
      </c>
      <c r="J840" s="5" t="s">
        <v>22</v>
      </c>
      <c r="K840" s="5" t="s">
        <v>18631</v>
      </c>
      <c r="L840" s="5">
        <v>98</v>
      </c>
      <c r="M840" s="5" t="s">
        <v>18628</v>
      </c>
      <c r="N840" s="5" t="s">
        <v>1717</v>
      </c>
    </row>
    <row r="841" spans="1:14">
      <c r="A841" s="5">
        <v>839</v>
      </c>
      <c r="B841" s="5" t="s">
        <v>1576</v>
      </c>
      <c r="C841" s="5">
        <f>VLOOKUP(B841,[3]Sheet2!A$1:B$100,2,FALSE)</f>
        <v>84</v>
      </c>
      <c r="D841" s="5" t="s">
        <v>18632</v>
      </c>
      <c r="E841" s="5"/>
      <c r="F841" s="5" t="s">
        <v>18633</v>
      </c>
      <c r="G841" s="5"/>
      <c r="H841" s="5"/>
      <c r="I841" s="5" t="s">
        <v>18634</v>
      </c>
      <c r="J841" s="5" t="s">
        <v>167</v>
      </c>
      <c r="K841" s="5"/>
      <c r="L841" s="5">
        <v>61</v>
      </c>
      <c r="M841" s="5"/>
      <c r="N841" s="5" t="s">
        <v>34</v>
      </c>
    </row>
    <row r="842" spans="1:14">
      <c r="A842" s="5">
        <v>840</v>
      </c>
      <c r="B842" s="5" t="s">
        <v>1576</v>
      </c>
      <c r="C842" s="5">
        <f>VLOOKUP(B842,[3]Sheet2!A$1:B$100,2,FALSE)</f>
        <v>84</v>
      </c>
      <c r="D842" s="5" t="s">
        <v>18635</v>
      </c>
      <c r="E842" s="5" t="s">
        <v>18636</v>
      </c>
      <c r="F842" s="5" t="s">
        <v>18637</v>
      </c>
      <c r="G842" s="5" t="s">
        <v>10646</v>
      </c>
      <c r="H842" s="5">
        <v>2004</v>
      </c>
      <c r="I842" s="5" t="s">
        <v>97</v>
      </c>
      <c r="J842" s="5" t="s">
        <v>22</v>
      </c>
      <c r="K842" s="5" t="s">
        <v>18638</v>
      </c>
      <c r="L842" s="5">
        <v>240</v>
      </c>
      <c r="M842" s="5" t="s">
        <v>18636</v>
      </c>
      <c r="N842" s="5" t="s">
        <v>1717</v>
      </c>
    </row>
    <row r="843" spans="1:14">
      <c r="A843" s="5">
        <v>841</v>
      </c>
      <c r="B843" s="5" t="s">
        <v>270</v>
      </c>
      <c r="C843" s="5">
        <f>VLOOKUP(B843,[3]Sheet2!A$1:B$100,2,FALSE)</f>
        <v>85</v>
      </c>
      <c r="D843" s="5" t="s">
        <v>18639</v>
      </c>
      <c r="E843" s="5" t="s">
        <v>18640</v>
      </c>
      <c r="F843" s="5" t="s">
        <v>18641</v>
      </c>
      <c r="G843" s="5" t="s">
        <v>3656</v>
      </c>
      <c r="H843" s="5">
        <v>2012</v>
      </c>
      <c r="I843" s="5" t="s">
        <v>3657</v>
      </c>
      <c r="J843" s="5" t="s">
        <v>22</v>
      </c>
      <c r="K843" s="5" t="s">
        <v>18642</v>
      </c>
      <c r="L843" s="5">
        <v>44</v>
      </c>
      <c r="M843" s="5" t="s">
        <v>18640</v>
      </c>
      <c r="N843" s="5" t="s">
        <v>1717</v>
      </c>
    </row>
    <row r="844" spans="1:14">
      <c r="A844" s="5">
        <v>842</v>
      </c>
      <c r="B844" s="5" t="s">
        <v>270</v>
      </c>
      <c r="C844" s="5">
        <f>VLOOKUP(B844,[3]Sheet2!A$1:B$100,2,FALSE)</f>
        <v>85</v>
      </c>
      <c r="D844" s="5" t="s">
        <v>18643</v>
      </c>
      <c r="E844" s="5" t="s">
        <v>18644</v>
      </c>
      <c r="F844" s="5" t="s">
        <v>18645</v>
      </c>
      <c r="G844" s="5" t="s">
        <v>18646</v>
      </c>
      <c r="H844" s="5">
        <v>1997</v>
      </c>
      <c r="I844" s="5"/>
      <c r="J844" s="5" t="s">
        <v>119</v>
      </c>
      <c r="K844" s="5" t="s">
        <v>18647</v>
      </c>
      <c r="L844" s="5">
        <v>137</v>
      </c>
      <c r="M844" s="5"/>
      <c r="N844" s="5"/>
    </row>
    <row r="845" spans="1:14">
      <c r="A845" s="5">
        <v>843</v>
      </c>
      <c r="B845" s="5" t="s">
        <v>270</v>
      </c>
      <c r="C845" s="5">
        <f>VLOOKUP(B845,[3]Sheet2!A$1:B$100,2,FALSE)</f>
        <v>85</v>
      </c>
      <c r="D845" s="5" t="s">
        <v>18648</v>
      </c>
      <c r="E845" s="5"/>
      <c r="F845" s="5" t="s">
        <v>18649</v>
      </c>
      <c r="G845" s="5" t="s">
        <v>18650</v>
      </c>
      <c r="H845" s="5"/>
      <c r="I845" s="5"/>
      <c r="J845" s="5" t="s">
        <v>167</v>
      </c>
      <c r="K845" s="5"/>
      <c r="L845" s="5">
        <v>2</v>
      </c>
      <c r="M845" s="5"/>
      <c r="N845" s="5" t="s">
        <v>34</v>
      </c>
    </row>
    <row r="846" spans="1:14">
      <c r="A846" s="5">
        <v>844</v>
      </c>
      <c r="B846" s="5" t="s">
        <v>270</v>
      </c>
      <c r="C846" s="5">
        <f>VLOOKUP(B846,[3]Sheet2!A$1:B$100,2,FALSE)</f>
        <v>85</v>
      </c>
      <c r="D846" s="5" t="s">
        <v>18651</v>
      </c>
      <c r="E846" s="5" t="s">
        <v>18652</v>
      </c>
      <c r="F846" s="5" t="s">
        <v>18653</v>
      </c>
      <c r="G846" s="5" t="s">
        <v>10328</v>
      </c>
      <c r="H846" s="5">
        <v>1997</v>
      </c>
      <c r="I846" s="5" t="s">
        <v>535</v>
      </c>
      <c r="J846" s="5" t="s">
        <v>22</v>
      </c>
      <c r="K846" s="5" t="s">
        <v>18654</v>
      </c>
      <c r="L846" s="5">
        <v>83</v>
      </c>
      <c r="M846" s="5" t="s">
        <v>18655</v>
      </c>
      <c r="N846" s="5"/>
    </row>
    <row r="847" spans="1:14">
      <c r="A847" s="5">
        <v>845</v>
      </c>
      <c r="B847" s="5" t="s">
        <v>270</v>
      </c>
      <c r="C847" s="5">
        <f>VLOOKUP(B847,[3]Sheet2!A$1:B$100,2,FALSE)</f>
        <v>85</v>
      </c>
      <c r="D847" s="5" t="s">
        <v>18656</v>
      </c>
      <c r="E847" s="5" t="s">
        <v>18657</v>
      </c>
      <c r="F847" s="5" t="s">
        <v>18658</v>
      </c>
      <c r="G847" s="5"/>
      <c r="H847" s="5"/>
      <c r="I847" s="5"/>
      <c r="J847" s="5" t="s">
        <v>4626</v>
      </c>
      <c r="K847" s="5" t="s">
        <v>18659</v>
      </c>
      <c r="L847" s="5">
        <v>6</v>
      </c>
      <c r="M847" s="5" t="s">
        <v>18660</v>
      </c>
      <c r="N847" s="5" t="s">
        <v>34</v>
      </c>
    </row>
    <row r="848" spans="1:14">
      <c r="A848" s="5">
        <v>846</v>
      </c>
      <c r="B848" s="5" t="s">
        <v>270</v>
      </c>
      <c r="C848" s="5">
        <f>VLOOKUP(B848,[3]Sheet2!A$1:B$100,2,FALSE)</f>
        <v>85</v>
      </c>
      <c r="D848" s="5" t="s">
        <v>18661</v>
      </c>
      <c r="E848" s="5"/>
      <c r="F848" s="5" t="s">
        <v>18197</v>
      </c>
      <c r="G848" s="5"/>
      <c r="H848" s="5"/>
      <c r="I848" s="5">
        <v>2003</v>
      </c>
      <c r="J848" s="5" t="s">
        <v>102</v>
      </c>
      <c r="K848" s="5"/>
      <c r="L848" s="5">
        <v>2</v>
      </c>
      <c r="M848" s="5"/>
      <c r="N848" s="5" t="s">
        <v>34</v>
      </c>
    </row>
    <row r="849" spans="1:14">
      <c r="A849" s="5">
        <v>847</v>
      </c>
      <c r="B849" s="5" t="s">
        <v>270</v>
      </c>
      <c r="C849" s="5">
        <f>VLOOKUP(B849,[3]Sheet2!A$1:B$100,2,FALSE)</f>
        <v>85</v>
      </c>
      <c r="D849" s="5" t="s">
        <v>18662</v>
      </c>
      <c r="E849" s="5" t="s">
        <v>18663</v>
      </c>
      <c r="F849" s="5" t="s">
        <v>18664</v>
      </c>
      <c r="G849" s="5"/>
      <c r="H849" s="5"/>
      <c r="I849" s="5"/>
      <c r="J849" s="5" t="s">
        <v>102</v>
      </c>
      <c r="K849" s="5" t="s">
        <v>18665</v>
      </c>
      <c r="L849" s="5">
        <v>2</v>
      </c>
      <c r="M849" s="5" t="s">
        <v>18666</v>
      </c>
      <c r="N849" s="5" t="s">
        <v>34</v>
      </c>
    </row>
    <row r="850" spans="1:14">
      <c r="A850" s="5">
        <v>848</v>
      </c>
      <c r="B850" s="5" t="s">
        <v>270</v>
      </c>
      <c r="C850" s="5">
        <f>VLOOKUP(B850,[3]Sheet2!A$1:B$100,2,FALSE)</f>
        <v>85</v>
      </c>
      <c r="D850" s="5" t="s">
        <v>18667</v>
      </c>
      <c r="E850" s="5" t="s">
        <v>18668</v>
      </c>
      <c r="F850" s="5" t="s">
        <v>18669</v>
      </c>
      <c r="G850" s="5" t="s">
        <v>9846</v>
      </c>
      <c r="H850" s="5">
        <v>2003</v>
      </c>
      <c r="I850" s="5" t="s">
        <v>7647</v>
      </c>
      <c r="J850" s="5" t="s">
        <v>22</v>
      </c>
      <c r="K850" s="5" t="s">
        <v>18670</v>
      </c>
      <c r="L850" s="5">
        <v>68</v>
      </c>
      <c r="M850" s="5" t="s">
        <v>18671</v>
      </c>
      <c r="N850" s="5"/>
    </row>
    <row r="851" spans="1:14">
      <c r="A851" s="5">
        <v>849</v>
      </c>
      <c r="B851" s="5" t="s">
        <v>270</v>
      </c>
      <c r="C851" s="5">
        <f>VLOOKUP(B851,[3]Sheet2!A$1:B$100,2,FALSE)</f>
        <v>85</v>
      </c>
      <c r="D851" s="5" t="s">
        <v>18672</v>
      </c>
      <c r="E851" s="5" t="s">
        <v>18673</v>
      </c>
      <c r="F851" s="5" t="s">
        <v>18674</v>
      </c>
      <c r="G851" s="5" t="s">
        <v>18675</v>
      </c>
      <c r="H851" s="5">
        <v>1999</v>
      </c>
      <c r="I851" s="5"/>
      <c r="J851" s="5" t="s">
        <v>119</v>
      </c>
      <c r="K851" s="5" t="s">
        <v>18676</v>
      </c>
      <c r="L851" s="5">
        <v>12</v>
      </c>
      <c r="M851" s="5" t="s">
        <v>18673</v>
      </c>
      <c r="N851" s="5" t="s">
        <v>24</v>
      </c>
    </row>
    <row r="852" spans="1:14">
      <c r="A852" s="5">
        <v>850</v>
      </c>
      <c r="B852" s="5" t="s">
        <v>270</v>
      </c>
      <c r="C852" s="5">
        <f>VLOOKUP(B852,[3]Sheet2!A$1:B$100,2,FALSE)</f>
        <v>85</v>
      </c>
      <c r="D852" s="5" t="s">
        <v>18677</v>
      </c>
      <c r="E852" s="5" t="s">
        <v>18678</v>
      </c>
      <c r="F852" s="5" t="s">
        <v>18679</v>
      </c>
      <c r="G852" s="5" t="s">
        <v>18680</v>
      </c>
      <c r="H852" s="5">
        <v>2010</v>
      </c>
      <c r="I852" s="5" t="s">
        <v>18681</v>
      </c>
      <c r="J852" s="5" t="s">
        <v>22</v>
      </c>
      <c r="K852" s="5" t="s">
        <v>18682</v>
      </c>
      <c r="L852" s="5">
        <v>2</v>
      </c>
      <c r="M852" s="5" t="s">
        <v>18678</v>
      </c>
      <c r="N852" s="5" t="s">
        <v>24</v>
      </c>
    </row>
    <row r="853" spans="1:14">
      <c r="A853" s="5">
        <v>851</v>
      </c>
      <c r="B853" s="5" t="s">
        <v>368</v>
      </c>
      <c r="C853" s="5">
        <f>VLOOKUP(B853,[3]Sheet2!A$1:B$100,2,FALSE)</f>
        <v>86</v>
      </c>
      <c r="D853" s="5" t="s">
        <v>18683</v>
      </c>
      <c r="E853" s="5" t="s">
        <v>18684</v>
      </c>
      <c r="F853" s="5" t="s">
        <v>16607</v>
      </c>
      <c r="G853" s="5" t="s">
        <v>18685</v>
      </c>
      <c r="H853" s="5">
        <v>2002</v>
      </c>
      <c r="I853" s="5"/>
      <c r="J853" s="5" t="s">
        <v>22</v>
      </c>
      <c r="K853" s="5" t="s">
        <v>18686</v>
      </c>
      <c r="L853" s="5">
        <v>85</v>
      </c>
      <c r="M853" s="5" t="s">
        <v>18687</v>
      </c>
      <c r="N853" s="5"/>
    </row>
    <row r="854" spans="1:14">
      <c r="A854" s="5">
        <v>852</v>
      </c>
      <c r="B854" s="5" t="s">
        <v>368</v>
      </c>
      <c r="C854" s="5">
        <f>VLOOKUP(B854,[3]Sheet2!A$1:B$100,2,FALSE)</f>
        <v>86</v>
      </c>
      <c r="D854" s="5" t="s">
        <v>18688</v>
      </c>
      <c r="E854" s="5" t="s">
        <v>18689</v>
      </c>
      <c r="F854" s="5" t="s">
        <v>18690</v>
      </c>
      <c r="G854" s="5" t="s">
        <v>15081</v>
      </c>
      <c r="H854" s="5">
        <v>2010</v>
      </c>
      <c r="I854" s="5" t="s">
        <v>3657</v>
      </c>
      <c r="J854" s="5" t="s">
        <v>22</v>
      </c>
      <c r="K854" s="5" t="s">
        <v>18691</v>
      </c>
      <c r="L854" s="5">
        <v>348</v>
      </c>
      <c r="M854" s="5" t="s">
        <v>18689</v>
      </c>
      <c r="N854" s="5" t="s">
        <v>1717</v>
      </c>
    </row>
    <row r="855" spans="1:14">
      <c r="A855" s="5">
        <v>853</v>
      </c>
      <c r="B855" s="5" t="s">
        <v>368</v>
      </c>
      <c r="C855" s="5">
        <f>VLOOKUP(B855,[3]Sheet2!A$1:B$100,2,FALSE)</f>
        <v>86</v>
      </c>
      <c r="D855" s="5" t="s">
        <v>18692</v>
      </c>
      <c r="E855" s="5" t="s">
        <v>18693</v>
      </c>
      <c r="F855" s="5" t="s">
        <v>18694</v>
      </c>
      <c r="G855" s="5" t="s">
        <v>18695</v>
      </c>
      <c r="H855" s="5">
        <v>2006</v>
      </c>
      <c r="I855" s="5" t="s">
        <v>18696</v>
      </c>
      <c r="J855" s="5" t="s">
        <v>22</v>
      </c>
      <c r="K855" s="5" t="s">
        <v>18697</v>
      </c>
      <c r="L855" s="5">
        <v>28</v>
      </c>
      <c r="M855" s="5" t="s">
        <v>18698</v>
      </c>
      <c r="N855" s="5"/>
    </row>
    <row r="856" spans="1:14">
      <c r="A856" s="5">
        <v>854</v>
      </c>
      <c r="B856" s="5" t="s">
        <v>368</v>
      </c>
      <c r="C856" s="5">
        <f>VLOOKUP(B856,[3]Sheet2!A$1:B$100,2,FALSE)</f>
        <v>86</v>
      </c>
      <c r="D856" s="5" t="s">
        <v>18699</v>
      </c>
      <c r="E856" s="5" t="s">
        <v>18700</v>
      </c>
      <c r="F856" s="5" t="s">
        <v>16407</v>
      </c>
      <c r="G856" s="5" t="s">
        <v>18701</v>
      </c>
      <c r="H856" s="5">
        <v>2006</v>
      </c>
      <c r="I856" s="5"/>
      <c r="J856" s="5" t="s">
        <v>119</v>
      </c>
      <c r="K856" s="5" t="s">
        <v>18702</v>
      </c>
      <c r="L856" s="5">
        <v>5</v>
      </c>
      <c r="M856" s="5"/>
      <c r="N856" s="5"/>
    </row>
    <row r="857" spans="1:14">
      <c r="A857" s="5">
        <v>855</v>
      </c>
      <c r="B857" s="5" t="s">
        <v>368</v>
      </c>
      <c r="C857" s="5">
        <f>VLOOKUP(B857,[3]Sheet2!A$1:B$100,2,FALSE)</f>
        <v>86</v>
      </c>
      <c r="D857" s="5" t="s">
        <v>18703</v>
      </c>
      <c r="E857" s="5"/>
      <c r="F857" s="5" t="s">
        <v>15011</v>
      </c>
      <c r="G857" s="5" t="s">
        <v>18704</v>
      </c>
      <c r="H857" s="5"/>
      <c r="I857" s="5"/>
      <c r="J857" s="5" t="s">
        <v>4644</v>
      </c>
      <c r="K857" s="5"/>
      <c r="L857" s="5">
        <v>2</v>
      </c>
      <c r="M857" s="5"/>
      <c r="N857" s="5" t="s">
        <v>34</v>
      </c>
    </row>
    <row r="858" spans="1:14">
      <c r="A858" s="5">
        <v>856</v>
      </c>
      <c r="B858" s="5" t="s">
        <v>368</v>
      </c>
      <c r="C858" s="5">
        <f>VLOOKUP(B858,[3]Sheet2!A$1:B$100,2,FALSE)</f>
        <v>86</v>
      </c>
      <c r="D858" s="5" t="s">
        <v>18705</v>
      </c>
      <c r="E858" s="5" t="s">
        <v>18706</v>
      </c>
      <c r="F858" s="5" t="s">
        <v>18707</v>
      </c>
      <c r="G858" s="5" t="s">
        <v>340</v>
      </c>
      <c r="H858" s="5">
        <v>2002</v>
      </c>
      <c r="I858" s="5" t="s">
        <v>97</v>
      </c>
      <c r="J858" s="5" t="s">
        <v>22</v>
      </c>
      <c r="K858" s="5" t="s">
        <v>18708</v>
      </c>
      <c r="L858" s="5">
        <v>59</v>
      </c>
      <c r="M858" s="5" t="s">
        <v>18706</v>
      </c>
      <c r="N858" s="5" t="s">
        <v>1717</v>
      </c>
    </row>
    <row r="859" spans="1:14">
      <c r="A859" s="5">
        <v>857</v>
      </c>
      <c r="B859" s="5" t="s">
        <v>368</v>
      </c>
      <c r="C859" s="5">
        <f>VLOOKUP(B859,[3]Sheet2!A$1:B$100,2,FALSE)</f>
        <v>86</v>
      </c>
      <c r="D859" s="5" t="s">
        <v>18709</v>
      </c>
      <c r="E859" s="5" t="s">
        <v>18710</v>
      </c>
      <c r="F859" s="5" t="s">
        <v>18711</v>
      </c>
      <c r="G859" s="5" t="s">
        <v>20</v>
      </c>
      <c r="H859" s="5">
        <v>2008</v>
      </c>
      <c r="I859" s="5"/>
      <c r="J859" s="5" t="s">
        <v>22</v>
      </c>
      <c r="K859" s="5" t="s">
        <v>18712</v>
      </c>
      <c r="L859" s="5">
        <v>30</v>
      </c>
      <c r="M859" s="5" t="s">
        <v>18713</v>
      </c>
      <c r="N859" s="5"/>
    </row>
    <row r="860" spans="1:14">
      <c r="A860" s="5">
        <v>858</v>
      </c>
      <c r="B860" s="5" t="s">
        <v>368</v>
      </c>
      <c r="C860" s="5">
        <f>VLOOKUP(B860,[3]Sheet2!A$1:B$100,2,FALSE)</f>
        <v>86</v>
      </c>
      <c r="D860" s="5" t="s">
        <v>18714</v>
      </c>
      <c r="E860" s="5" t="s">
        <v>18715</v>
      </c>
      <c r="F860" s="5" t="s">
        <v>18716</v>
      </c>
      <c r="G860" s="5" t="s">
        <v>10328</v>
      </c>
      <c r="H860" s="5">
        <v>1996</v>
      </c>
      <c r="I860" s="5" t="s">
        <v>535</v>
      </c>
      <c r="J860" s="5" t="s">
        <v>22</v>
      </c>
      <c r="K860" s="5" t="s">
        <v>18717</v>
      </c>
      <c r="L860" s="5">
        <v>85</v>
      </c>
      <c r="M860" s="5" t="s">
        <v>18718</v>
      </c>
      <c r="N860" s="5"/>
    </row>
    <row r="861" spans="1:14">
      <c r="A861" s="5">
        <v>859</v>
      </c>
      <c r="B861" s="5" t="s">
        <v>368</v>
      </c>
      <c r="C861" s="5">
        <f>VLOOKUP(B861,[3]Sheet2!A$1:B$100,2,FALSE)</f>
        <v>86</v>
      </c>
      <c r="D861" s="5" t="s">
        <v>18719</v>
      </c>
      <c r="E861" s="5"/>
      <c r="F861" s="5" t="s">
        <v>18720</v>
      </c>
      <c r="G861" s="5" t="s">
        <v>15850</v>
      </c>
      <c r="H861" s="5"/>
      <c r="I861" s="5"/>
      <c r="J861" s="5" t="s">
        <v>22</v>
      </c>
      <c r="K861" s="5"/>
      <c r="L861" s="5">
        <v>2</v>
      </c>
      <c r="M861" s="5"/>
      <c r="N861" s="5" t="s">
        <v>34</v>
      </c>
    </row>
    <row r="862" spans="1:14">
      <c r="A862" s="5">
        <v>860</v>
      </c>
      <c r="B862" s="5" t="s">
        <v>368</v>
      </c>
      <c r="C862" s="5">
        <f>VLOOKUP(B862,[3]Sheet2!A$1:B$100,2,FALSE)</f>
        <v>86</v>
      </c>
      <c r="D862" s="5" t="s">
        <v>18721</v>
      </c>
      <c r="E862" s="5"/>
      <c r="F862" s="5" t="s">
        <v>18722</v>
      </c>
      <c r="G862" s="5" t="s">
        <v>18723</v>
      </c>
      <c r="H862" s="5">
        <v>2005</v>
      </c>
      <c r="I862" s="5" t="s">
        <v>8013</v>
      </c>
      <c r="J862" s="5" t="s">
        <v>102</v>
      </c>
      <c r="K862" s="5"/>
      <c r="L862" s="5">
        <v>2</v>
      </c>
      <c r="M862" s="5" t="s">
        <v>18724</v>
      </c>
      <c r="N862" s="5" t="s">
        <v>34</v>
      </c>
    </row>
    <row r="863" spans="1:14">
      <c r="A863" s="5">
        <v>861</v>
      </c>
      <c r="B863" s="5" t="s">
        <v>75</v>
      </c>
      <c r="C863" s="5">
        <f>VLOOKUP(B863,[3]Sheet2!A$1:B$100,2,FALSE)</f>
        <v>87</v>
      </c>
      <c r="D863" s="5" t="s">
        <v>18725</v>
      </c>
      <c r="E863" s="5" t="s">
        <v>18726</v>
      </c>
      <c r="F863" s="5" t="s">
        <v>18727</v>
      </c>
      <c r="G863" s="5" t="s">
        <v>18728</v>
      </c>
      <c r="H863" s="5">
        <v>2001</v>
      </c>
      <c r="I863" s="5"/>
      <c r="J863" s="5" t="s">
        <v>102</v>
      </c>
      <c r="K863" s="5" t="s">
        <v>18729</v>
      </c>
      <c r="L863" s="5">
        <v>3</v>
      </c>
      <c r="M863" s="5"/>
      <c r="N863" s="5"/>
    </row>
    <row r="864" spans="1:14">
      <c r="A864" s="5">
        <v>862</v>
      </c>
      <c r="B864" s="5" t="s">
        <v>75</v>
      </c>
      <c r="C864" s="5">
        <f>VLOOKUP(B864,[3]Sheet2!A$1:B$100,2,FALSE)</f>
        <v>87</v>
      </c>
      <c r="D864" s="5" t="s">
        <v>18730</v>
      </c>
      <c r="E864" s="5" t="s">
        <v>18731</v>
      </c>
      <c r="F864" s="5" t="s">
        <v>18732</v>
      </c>
      <c r="G864" s="5" t="s">
        <v>18733</v>
      </c>
      <c r="H864" s="5">
        <v>2011</v>
      </c>
      <c r="I864" s="5" t="s">
        <v>18734</v>
      </c>
      <c r="J864" s="5" t="s">
        <v>22</v>
      </c>
      <c r="K864" s="5" t="s">
        <v>18735</v>
      </c>
      <c r="L864" s="5">
        <v>3</v>
      </c>
      <c r="M864" s="5" t="s">
        <v>18731</v>
      </c>
      <c r="N864" s="5" t="s">
        <v>24</v>
      </c>
    </row>
    <row r="865" spans="1:14">
      <c r="A865" s="5">
        <v>863</v>
      </c>
      <c r="B865" s="5" t="s">
        <v>75</v>
      </c>
      <c r="C865" s="5">
        <f>VLOOKUP(B865,[3]Sheet2!A$1:B$100,2,FALSE)</f>
        <v>87</v>
      </c>
      <c r="D865" s="5" t="s">
        <v>18736</v>
      </c>
      <c r="E865" s="5" t="s">
        <v>18737</v>
      </c>
      <c r="F865" s="5" t="s">
        <v>18738</v>
      </c>
      <c r="G865" s="5" t="s">
        <v>1508</v>
      </c>
      <c r="H865" s="5">
        <v>2009</v>
      </c>
      <c r="I865" s="5" t="s">
        <v>535</v>
      </c>
      <c r="J865" s="5" t="s">
        <v>22</v>
      </c>
      <c r="K865" s="5" t="s">
        <v>18739</v>
      </c>
      <c r="L865" s="5">
        <v>2</v>
      </c>
      <c r="M865" s="5" t="s">
        <v>18740</v>
      </c>
      <c r="N865" s="5"/>
    </row>
    <row r="866" spans="1:14">
      <c r="A866" s="5">
        <v>864</v>
      </c>
      <c r="B866" s="5" t="s">
        <v>75</v>
      </c>
      <c r="C866" s="5">
        <f>VLOOKUP(B866,[3]Sheet2!A$1:B$100,2,FALSE)</f>
        <v>87</v>
      </c>
      <c r="D866" s="5" t="s">
        <v>18741</v>
      </c>
      <c r="E866" s="5" t="s">
        <v>18742</v>
      </c>
      <c r="F866" s="5" t="s">
        <v>18743</v>
      </c>
      <c r="G866" s="5" t="s">
        <v>340</v>
      </c>
      <c r="H866" s="5">
        <v>2004</v>
      </c>
      <c r="I866" s="5" t="s">
        <v>97</v>
      </c>
      <c r="J866" s="5" t="s">
        <v>22</v>
      </c>
      <c r="K866" s="5" t="s">
        <v>18744</v>
      </c>
      <c r="L866" s="5">
        <v>396</v>
      </c>
      <c r="M866" s="5" t="s">
        <v>18742</v>
      </c>
      <c r="N866" s="5" t="s">
        <v>1717</v>
      </c>
    </row>
    <row r="867" spans="1:14">
      <c r="A867" s="5">
        <v>865</v>
      </c>
      <c r="B867" s="5" t="s">
        <v>75</v>
      </c>
      <c r="C867" s="5">
        <f>VLOOKUP(B867,[3]Sheet2!A$1:B$100,2,FALSE)</f>
        <v>87</v>
      </c>
      <c r="D867" s="5" t="s">
        <v>18745</v>
      </c>
      <c r="E867" s="5" t="s">
        <v>18746</v>
      </c>
      <c r="F867" s="5" t="s">
        <v>18747</v>
      </c>
      <c r="G867" s="5" t="s">
        <v>955</v>
      </c>
      <c r="H867" s="5">
        <v>1993</v>
      </c>
      <c r="I867" s="5" t="s">
        <v>353</v>
      </c>
      <c r="J867" s="5" t="s">
        <v>22</v>
      </c>
      <c r="K867" s="5" t="s">
        <v>18748</v>
      </c>
      <c r="L867" s="5">
        <v>918</v>
      </c>
      <c r="M867" s="5" t="s">
        <v>18746</v>
      </c>
      <c r="N867" s="5" t="s">
        <v>24</v>
      </c>
    </row>
    <row r="868" spans="1:14">
      <c r="A868" s="5">
        <v>866</v>
      </c>
      <c r="B868" s="5" t="s">
        <v>75</v>
      </c>
      <c r="C868" s="5">
        <f>VLOOKUP(B868,[3]Sheet2!A$1:B$100,2,FALSE)</f>
        <v>87</v>
      </c>
      <c r="D868" s="5" t="s">
        <v>18749</v>
      </c>
      <c r="E868" s="5" t="s">
        <v>18750</v>
      </c>
      <c r="F868" s="5" t="s">
        <v>18751</v>
      </c>
      <c r="G868" s="5" t="s">
        <v>18752</v>
      </c>
      <c r="H868" s="5">
        <v>2009</v>
      </c>
      <c r="I868" s="5" t="s">
        <v>17392</v>
      </c>
      <c r="J868" s="5" t="s">
        <v>22</v>
      </c>
      <c r="K868" s="5" t="s">
        <v>18753</v>
      </c>
      <c r="L868" s="5">
        <v>6</v>
      </c>
      <c r="M868" s="5" t="s">
        <v>18750</v>
      </c>
      <c r="N868" s="5" t="s">
        <v>24</v>
      </c>
    </row>
    <row r="869" spans="1:14">
      <c r="A869" s="5">
        <v>867</v>
      </c>
      <c r="B869" s="5" t="s">
        <v>75</v>
      </c>
      <c r="C869" s="5">
        <f>VLOOKUP(B869,[3]Sheet2!A$1:B$100,2,FALSE)</f>
        <v>87</v>
      </c>
      <c r="D869" s="5" t="s">
        <v>18754</v>
      </c>
      <c r="E869" s="5" t="s">
        <v>18755</v>
      </c>
      <c r="F869" s="5" t="s">
        <v>18756</v>
      </c>
      <c r="G869" s="5" t="s">
        <v>18757</v>
      </c>
      <c r="H869" s="5">
        <v>2002</v>
      </c>
      <c r="I869" s="5"/>
      <c r="J869" s="5" t="s">
        <v>22</v>
      </c>
      <c r="K869" s="5" t="s">
        <v>18758</v>
      </c>
      <c r="L869" s="5">
        <v>76</v>
      </c>
      <c r="M869" s="5" t="s">
        <v>18759</v>
      </c>
      <c r="N869" s="5"/>
    </row>
    <row r="870" spans="1:14">
      <c r="A870" s="5">
        <v>868</v>
      </c>
      <c r="B870" s="5" t="s">
        <v>75</v>
      </c>
      <c r="C870" s="5">
        <f>VLOOKUP(B870,[3]Sheet2!A$1:B$100,2,FALSE)</f>
        <v>87</v>
      </c>
      <c r="D870" s="5" t="s">
        <v>18760</v>
      </c>
      <c r="E870" s="5"/>
      <c r="F870" s="5" t="s">
        <v>18761</v>
      </c>
      <c r="G870" s="5" t="s">
        <v>18762</v>
      </c>
      <c r="H870" s="5"/>
      <c r="I870" s="5"/>
      <c r="J870" s="5" t="s">
        <v>4644</v>
      </c>
      <c r="K870" s="5"/>
      <c r="L870" s="5">
        <v>2</v>
      </c>
      <c r="M870" s="5"/>
      <c r="N870" s="5" t="s">
        <v>34</v>
      </c>
    </row>
    <row r="871" spans="1:14">
      <c r="A871" s="5">
        <v>869</v>
      </c>
      <c r="B871" s="5" t="s">
        <v>75</v>
      </c>
      <c r="C871" s="5">
        <f>VLOOKUP(B871,[3]Sheet2!A$1:B$100,2,FALSE)</f>
        <v>87</v>
      </c>
      <c r="D871" s="5" t="s">
        <v>18763</v>
      </c>
      <c r="E871" s="5" t="s">
        <v>18764</v>
      </c>
      <c r="F871" s="5" t="s">
        <v>18765</v>
      </c>
      <c r="G871" s="5" t="s">
        <v>18766</v>
      </c>
      <c r="H871" s="5">
        <v>2008</v>
      </c>
      <c r="I871" s="5"/>
      <c r="J871" s="5" t="s">
        <v>167</v>
      </c>
      <c r="K871" s="5" t="s">
        <v>18767</v>
      </c>
      <c r="L871" s="5">
        <v>5</v>
      </c>
      <c r="M871" s="5" t="s">
        <v>18764</v>
      </c>
      <c r="N871" s="5" t="s">
        <v>24</v>
      </c>
    </row>
    <row r="872" spans="1:14">
      <c r="A872" s="5">
        <v>870</v>
      </c>
      <c r="B872" s="5" t="s">
        <v>75</v>
      </c>
      <c r="C872" s="5">
        <f>VLOOKUP(B872,[3]Sheet2!A$1:B$100,2,FALSE)</f>
        <v>87</v>
      </c>
      <c r="D872" s="5" t="s">
        <v>18768</v>
      </c>
      <c r="E872" s="5"/>
      <c r="F872" s="5" t="s">
        <v>18769</v>
      </c>
      <c r="G872" s="5" t="s">
        <v>18770</v>
      </c>
      <c r="H872" s="5">
        <v>2003</v>
      </c>
      <c r="I872" s="5" t="s">
        <v>18771</v>
      </c>
      <c r="J872" s="5" t="s">
        <v>4644</v>
      </c>
      <c r="K872" s="5"/>
      <c r="L872" s="5">
        <v>4</v>
      </c>
      <c r="M872" s="5"/>
      <c r="N872" s="5" t="s">
        <v>34</v>
      </c>
    </row>
    <row r="873" spans="1:14">
      <c r="A873" s="5">
        <v>871</v>
      </c>
      <c r="B873" s="5" t="s">
        <v>941</v>
      </c>
      <c r="C873" s="5">
        <f>VLOOKUP(B873,[3]Sheet2!A$1:B$100,2,FALSE)</f>
        <v>88</v>
      </c>
      <c r="D873" s="5" t="s">
        <v>18772</v>
      </c>
      <c r="E873" s="5" t="s">
        <v>18773</v>
      </c>
      <c r="F873" s="5" t="s">
        <v>18774</v>
      </c>
      <c r="G873" s="5" t="s">
        <v>13880</v>
      </c>
      <c r="H873" s="5">
        <v>2004</v>
      </c>
      <c r="I873" s="5" t="s">
        <v>863</v>
      </c>
      <c r="J873" s="5" t="s">
        <v>22</v>
      </c>
      <c r="K873" s="5" t="s">
        <v>18775</v>
      </c>
      <c r="L873" s="5">
        <v>132</v>
      </c>
      <c r="M873" s="5" t="s">
        <v>18776</v>
      </c>
      <c r="N873" s="5"/>
    </row>
    <row r="874" spans="1:14">
      <c r="A874" s="5">
        <v>872</v>
      </c>
      <c r="B874" s="5" t="s">
        <v>941</v>
      </c>
      <c r="C874" s="5">
        <f>VLOOKUP(B874,[3]Sheet2!A$1:B$100,2,FALSE)</f>
        <v>88</v>
      </c>
      <c r="D874" s="5" t="s">
        <v>18777</v>
      </c>
      <c r="E874" s="5" t="s">
        <v>18778</v>
      </c>
      <c r="F874" s="5" t="s">
        <v>18779</v>
      </c>
      <c r="G874" s="5"/>
      <c r="H874" s="5"/>
      <c r="I874" s="5" t="s">
        <v>535</v>
      </c>
      <c r="J874" s="5" t="s">
        <v>22</v>
      </c>
      <c r="K874" s="5" t="s">
        <v>18780</v>
      </c>
      <c r="L874" s="5">
        <v>37</v>
      </c>
      <c r="M874" s="5" t="s">
        <v>18781</v>
      </c>
      <c r="N874" s="5" t="s">
        <v>4501</v>
      </c>
    </row>
    <row r="875" spans="1:14">
      <c r="A875" s="5">
        <v>873</v>
      </c>
      <c r="B875" s="5" t="s">
        <v>941</v>
      </c>
      <c r="C875" s="5">
        <f>VLOOKUP(B875,[3]Sheet2!A$1:B$100,2,FALSE)</f>
        <v>88</v>
      </c>
      <c r="D875" s="5" t="s">
        <v>18782</v>
      </c>
      <c r="E875" s="5" t="s">
        <v>18783</v>
      </c>
      <c r="F875" s="5" t="s">
        <v>18784</v>
      </c>
      <c r="G875" s="5" t="s">
        <v>3089</v>
      </c>
      <c r="H875" s="5">
        <v>2005</v>
      </c>
      <c r="I875" s="5" t="s">
        <v>3090</v>
      </c>
      <c r="J875" s="5" t="s">
        <v>22</v>
      </c>
      <c r="K875" s="5" t="s">
        <v>18785</v>
      </c>
      <c r="L875" s="5">
        <v>250</v>
      </c>
      <c r="M875" s="5" t="s">
        <v>18786</v>
      </c>
      <c r="N875" s="5"/>
    </row>
    <row r="876" spans="1:14">
      <c r="A876" s="5">
        <v>874</v>
      </c>
      <c r="B876" s="5" t="s">
        <v>941</v>
      </c>
      <c r="C876" s="5">
        <f>VLOOKUP(B876,[3]Sheet2!A$1:B$100,2,FALSE)</f>
        <v>88</v>
      </c>
      <c r="D876" s="5" t="s">
        <v>18787</v>
      </c>
      <c r="E876" s="5" t="s">
        <v>18788</v>
      </c>
      <c r="F876" s="5" t="s">
        <v>18789</v>
      </c>
      <c r="G876" s="5" t="s">
        <v>18215</v>
      </c>
      <c r="H876" s="5">
        <v>2012</v>
      </c>
      <c r="I876" s="5" t="s">
        <v>97</v>
      </c>
      <c r="J876" s="5" t="s">
        <v>22</v>
      </c>
      <c r="K876" s="5" t="s">
        <v>18790</v>
      </c>
      <c r="L876" s="5">
        <v>2</v>
      </c>
      <c r="M876" s="5" t="s">
        <v>18788</v>
      </c>
      <c r="N876" s="5" t="s">
        <v>1717</v>
      </c>
    </row>
    <row r="877" spans="1:14">
      <c r="A877" s="5">
        <v>875</v>
      </c>
      <c r="B877" s="5" t="s">
        <v>941</v>
      </c>
      <c r="C877" s="5">
        <f>VLOOKUP(B877,[3]Sheet2!A$1:B$100,2,FALSE)</f>
        <v>88</v>
      </c>
      <c r="D877" s="5" t="s">
        <v>18791</v>
      </c>
      <c r="E877" s="5" t="s">
        <v>18792</v>
      </c>
      <c r="F877" s="5" t="s">
        <v>18793</v>
      </c>
      <c r="G877" s="5" t="s">
        <v>18794</v>
      </c>
      <c r="H877" s="5">
        <v>2004</v>
      </c>
      <c r="I877" s="5" t="s">
        <v>97</v>
      </c>
      <c r="J877" s="5" t="s">
        <v>22</v>
      </c>
      <c r="K877" s="5" t="s">
        <v>18795</v>
      </c>
      <c r="L877" s="5">
        <v>91</v>
      </c>
      <c r="M877" s="5" t="s">
        <v>18792</v>
      </c>
      <c r="N877" s="5" t="s">
        <v>1717</v>
      </c>
    </row>
    <row r="878" spans="1:14">
      <c r="A878" s="5">
        <v>876</v>
      </c>
      <c r="B878" s="5" t="s">
        <v>941</v>
      </c>
      <c r="C878" s="5">
        <f>VLOOKUP(B878,[3]Sheet2!A$1:B$100,2,FALSE)</f>
        <v>88</v>
      </c>
      <c r="D878" s="5" t="s">
        <v>18796</v>
      </c>
      <c r="E878" s="5"/>
      <c r="F878" s="5" t="s">
        <v>18797</v>
      </c>
      <c r="G878" s="5" t="s">
        <v>18798</v>
      </c>
      <c r="H878" s="5"/>
      <c r="I878" s="5"/>
      <c r="J878" s="5" t="s">
        <v>22</v>
      </c>
      <c r="K878" s="5"/>
      <c r="L878" s="5">
        <v>2</v>
      </c>
      <c r="M878" s="5"/>
      <c r="N878" s="5" t="s">
        <v>34</v>
      </c>
    </row>
    <row r="879" spans="1:14">
      <c r="A879" s="5">
        <v>877</v>
      </c>
      <c r="B879" s="5" t="s">
        <v>941</v>
      </c>
      <c r="C879" s="5">
        <f>VLOOKUP(B879,[3]Sheet2!A$1:B$100,2,FALSE)</f>
        <v>88</v>
      </c>
      <c r="D879" s="5" t="s">
        <v>18799</v>
      </c>
      <c r="E879" s="5" t="s">
        <v>18800</v>
      </c>
      <c r="F879" s="5" t="s">
        <v>18801</v>
      </c>
      <c r="G879" s="5" t="s">
        <v>12060</v>
      </c>
      <c r="H879" s="5">
        <v>1992</v>
      </c>
      <c r="I879" s="5" t="s">
        <v>535</v>
      </c>
      <c r="J879" s="5" t="s">
        <v>22</v>
      </c>
      <c r="K879" s="5" t="s">
        <v>18802</v>
      </c>
      <c r="L879" s="5">
        <v>5</v>
      </c>
      <c r="M879" s="5" t="s">
        <v>18803</v>
      </c>
      <c r="N879" s="5"/>
    </row>
    <row r="880" spans="1:14">
      <c r="A880" s="5">
        <v>878</v>
      </c>
      <c r="B880" s="5" t="s">
        <v>941</v>
      </c>
      <c r="C880" s="5">
        <f>VLOOKUP(B880,[3]Sheet2!A$1:B$100,2,FALSE)</f>
        <v>88</v>
      </c>
      <c r="D880" s="5" t="s">
        <v>18804</v>
      </c>
      <c r="E880" s="5" t="s">
        <v>18805</v>
      </c>
      <c r="F880" s="5" t="s">
        <v>18806</v>
      </c>
      <c r="G880" s="5"/>
      <c r="H880" s="5"/>
      <c r="I880" s="5"/>
      <c r="J880" s="5" t="s">
        <v>119</v>
      </c>
      <c r="K880" s="5" t="s">
        <v>18807</v>
      </c>
      <c r="L880" s="5">
        <v>3</v>
      </c>
      <c r="M880" s="5"/>
      <c r="N880" s="5" t="s">
        <v>4501</v>
      </c>
    </row>
    <row r="881" spans="1:14">
      <c r="A881" s="5">
        <v>879</v>
      </c>
      <c r="B881" s="5" t="s">
        <v>941</v>
      </c>
      <c r="C881" s="5">
        <f>VLOOKUP(B881,[3]Sheet2!A$1:B$100,2,FALSE)</f>
        <v>88</v>
      </c>
      <c r="D881" s="5" t="s">
        <v>17837</v>
      </c>
      <c r="E881" s="5"/>
      <c r="F881" s="5" t="s">
        <v>18808</v>
      </c>
      <c r="G881" s="5" t="s">
        <v>18809</v>
      </c>
      <c r="H881" s="5"/>
      <c r="I881" s="5"/>
      <c r="J881" s="5" t="s">
        <v>167</v>
      </c>
      <c r="K881" s="5"/>
      <c r="L881" s="5">
        <v>2</v>
      </c>
      <c r="M881" s="5"/>
      <c r="N881" s="5" t="s">
        <v>34</v>
      </c>
    </row>
    <row r="882" spans="1:14">
      <c r="A882" s="5">
        <v>880</v>
      </c>
      <c r="B882" s="5" t="s">
        <v>941</v>
      </c>
      <c r="C882" s="5">
        <f>VLOOKUP(B882,[3]Sheet2!A$1:B$100,2,FALSE)</f>
        <v>88</v>
      </c>
      <c r="D882" s="5" t="s">
        <v>18810</v>
      </c>
      <c r="E882" s="5" t="s">
        <v>18811</v>
      </c>
      <c r="F882" s="5" t="s">
        <v>18360</v>
      </c>
      <c r="G882" s="5" t="s">
        <v>18812</v>
      </c>
      <c r="H882" s="5">
        <v>2007</v>
      </c>
      <c r="I882" s="5"/>
      <c r="J882" s="5" t="s">
        <v>119</v>
      </c>
      <c r="K882" s="5" t="s">
        <v>18813</v>
      </c>
      <c r="L882" s="5">
        <v>4</v>
      </c>
      <c r="M882" s="5" t="s">
        <v>18814</v>
      </c>
      <c r="N882" s="5"/>
    </row>
    <row r="883" spans="1:14">
      <c r="A883" s="5">
        <v>881</v>
      </c>
      <c r="B883" s="5" t="s">
        <v>824</v>
      </c>
      <c r="C883" s="5">
        <f>VLOOKUP(B883,[3]Sheet2!A$1:B$100,2,FALSE)</f>
        <v>89</v>
      </c>
      <c r="D883" s="5" t="s">
        <v>18815</v>
      </c>
      <c r="E883" s="5" t="s">
        <v>18816</v>
      </c>
      <c r="F883" s="5" t="s">
        <v>15524</v>
      </c>
      <c r="G883" s="5" t="s">
        <v>18817</v>
      </c>
      <c r="H883" s="5">
        <v>2002</v>
      </c>
      <c r="I883" s="5"/>
      <c r="J883" s="5" t="s">
        <v>167</v>
      </c>
      <c r="K883" s="5" t="s">
        <v>18818</v>
      </c>
      <c r="L883" s="5">
        <v>4</v>
      </c>
      <c r="M883" s="5" t="s">
        <v>18816</v>
      </c>
      <c r="N883" s="5" t="s">
        <v>24</v>
      </c>
    </row>
    <row r="884" spans="1:14">
      <c r="A884" s="5">
        <v>882</v>
      </c>
      <c r="B884" s="5" t="s">
        <v>824</v>
      </c>
      <c r="C884" s="5">
        <f>VLOOKUP(B884,[3]Sheet2!A$1:B$100,2,FALSE)</f>
        <v>89</v>
      </c>
      <c r="D884" s="5" t="s">
        <v>18819</v>
      </c>
      <c r="E884" s="5"/>
      <c r="F884" s="5"/>
      <c r="G884" s="5"/>
      <c r="H884" s="5"/>
      <c r="I884" s="5"/>
      <c r="J884" s="5" t="s">
        <v>167</v>
      </c>
      <c r="K884" s="5"/>
      <c r="L884" s="5">
        <v>2</v>
      </c>
      <c r="M884" s="5"/>
      <c r="N884" s="5" t="s">
        <v>34</v>
      </c>
    </row>
    <row r="885" spans="1:14">
      <c r="A885" s="5">
        <v>883</v>
      </c>
      <c r="B885" s="5" t="s">
        <v>824</v>
      </c>
      <c r="C885" s="5">
        <f>VLOOKUP(B885,[3]Sheet2!A$1:B$100,2,FALSE)</f>
        <v>89</v>
      </c>
      <c r="D885" s="5" t="s">
        <v>18820</v>
      </c>
      <c r="E885" s="5"/>
      <c r="F885" s="5" t="s">
        <v>18821</v>
      </c>
      <c r="G885" s="5" t="s">
        <v>18822</v>
      </c>
      <c r="H885" s="5"/>
      <c r="I885" s="5"/>
      <c r="J885" s="5" t="s">
        <v>167</v>
      </c>
      <c r="K885" s="5"/>
      <c r="L885" s="5">
        <v>2</v>
      </c>
      <c r="M885" s="5"/>
      <c r="N885" s="5" t="s">
        <v>34</v>
      </c>
    </row>
    <row r="886" spans="1:14">
      <c r="A886" s="5">
        <v>884</v>
      </c>
      <c r="B886" s="5" t="s">
        <v>824</v>
      </c>
      <c r="C886" s="5">
        <f>VLOOKUP(B886,[3]Sheet2!A$1:B$100,2,FALSE)</f>
        <v>89</v>
      </c>
      <c r="D886" s="5" t="s">
        <v>18823</v>
      </c>
      <c r="E886" s="5"/>
      <c r="F886" s="5" t="s">
        <v>15844</v>
      </c>
      <c r="G886" s="5" t="s">
        <v>18824</v>
      </c>
      <c r="H886" s="5"/>
      <c r="I886" s="5"/>
      <c r="J886" s="5" t="s">
        <v>167</v>
      </c>
      <c r="K886" s="5"/>
      <c r="L886" s="5">
        <v>2</v>
      </c>
      <c r="M886" s="5"/>
      <c r="N886" s="5" t="s">
        <v>34</v>
      </c>
    </row>
    <row r="887" spans="1:14">
      <c r="A887" s="5">
        <v>885</v>
      </c>
      <c r="B887" s="5" t="s">
        <v>824</v>
      </c>
      <c r="C887" s="5">
        <f>VLOOKUP(B887,[3]Sheet2!A$1:B$100,2,FALSE)</f>
        <v>89</v>
      </c>
      <c r="D887" s="5" t="s">
        <v>18825</v>
      </c>
      <c r="E887" s="5"/>
      <c r="F887" s="5" t="s">
        <v>18826</v>
      </c>
      <c r="G887" s="5" t="s">
        <v>18827</v>
      </c>
      <c r="H887" s="5"/>
      <c r="I887" s="5"/>
      <c r="J887" s="5" t="s">
        <v>102</v>
      </c>
      <c r="K887" s="5"/>
      <c r="L887" s="5">
        <v>2</v>
      </c>
      <c r="M887" s="5"/>
      <c r="N887" s="5" t="s">
        <v>34</v>
      </c>
    </row>
    <row r="888" spans="1:14">
      <c r="A888" s="5">
        <v>886</v>
      </c>
      <c r="B888" s="5" t="s">
        <v>824</v>
      </c>
      <c r="C888" s="5">
        <f>VLOOKUP(B888,[3]Sheet2!A$1:B$100,2,FALSE)</f>
        <v>89</v>
      </c>
      <c r="D888" s="5" t="s">
        <v>18828</v>
      </c>
      <c r="E888" s="5"/>
      <c r="F888" s="5" t="s">
        <v>18829</v>
      </c>
      <c r="G888" s="5"/>
      <c r="H888" s="5"/>
      <c r="I888" s="5" t="s">
        <v>18830</v>
      </c>
      <c r="J888" s="5" t="s">
        <v>167</v>
      </c>
      <c r="K888" s="5"/>
      <c r="L888" s="5">
        <v>2</v>
      </c>
      <c r="M888" s="5"/>
      <c r="N888" s="5" t="s">
        <v>34</v>
      </c>
    </row>
    <row r="889" spans="1:14">
      <c r="A889" s="5">
        <v>887</v>
      </c>
      <c r="B889" s="5" t="s">
        <v>824</v>
      </c>
      <c r="C889" s="5">
        <f>VLOOKUP(B889,[3]Sheet2!A$1:B$100,2,FALSE)</f>
        <v>89</v>
      </c>
      <c r="D889" s="5" t="s">
        <v>18831</v>
      </c>
      <c r="E889" s="5"/>
      <c r="F889" s="5" t="s">
        <v>18832</v>
      </c>
      <c r="G889" s="5"/>
      <c r="H889" s="5"/>
      <c r="I889" s="5">
        <v>1999</v>
      </c>
      <c r="J889" s="5" t="s">
        <v>167</v>
      </c>
      <c r="K889" s="5"/>
      <c r="L889" s="5">
        <v>2</v>
      </c>
      <c r="M889" s="5"/>
      <c r="N889" s="5" t="s">
        <v>34</v>
      </c>
    </row>
    <row r="890" spans="1:14">
      <c r="A890" s="5">
        <v>888</v>
      </c>
      <c r="B890" s="5" t="s">
        <v>824</v>
      </c>
      <c r="C890" s="5">
        <f>VLOOKUP(B890,[3]Sheet2!A$1:B$100,2,FALSE)</f>
        <v>89</v>
      </c>
      <c r="D890" s="5" t="s">
        <v>18833</v>
      </c>
      <c r="E890" s="5"/>
      <c r="F890" s="5" t="s">
        <v>18834</v>
      </c>
      <c r="G890" s="5"/>
      <c r="H890" s="5"/>
      <c r="I890" s="5" t="s">
        <v>7535</v>
      </c>
      <c r="J890" s="5" t="s">
        <v>22</v>
      </c>
      <c r="K890" s="5"/>
      <c r="L890" s="5">
        <v>2</v>
      </c>
      <c r="M890" s="5"/>
      <c r="N890" s="5" t="s">
        <v>34</v>
      </c>
    </row>
    <row r="891" spans="1:14">
      <c r="A891" s="5">
        <v>889</v>
      </c>
      <c r="B891" s="5" t="s">
        <v>824</v>
      </c>
      <c r="C891" s="5">
        <f>VLOOKUP(B891,[3]Sheet2!A$1:B$100,2,FALSE)</f>
        <v>89</v>
      </c>
      <c r="D891" s="5" t="s">
        <v>18835</v>
      </c>
      <c r="E891" s="5"/>
      <c r="F891" s="5" t="s">
        <v>15059</v>
      </c>
      <c r="G891" s="5"/>
      <c r="H891" s="5"/>
      <c r="I891" s="5" t="s">
        <v>18836</v>
      </c>
      <c r="J891" s="5" t="s">
        <v>22</v>
      </c>
      <c r="K891" s="5"/>
      <c r="L891" s="5">
        <v>2</v>
      </c>
      <c r="M891" s="5"/>
      <c r="N891" s="5" t="s">
        <v>34</v>
      </c>
    </row>
    <row r="892" spans="1:14">
      <c r="A892" s="5">
        <v>890</v>
      </c>
      <c r="B892" s="5" t="s">
        <v>824</v>
      </c>
      <c r="C892" s="5">
        <f>VLOOKUP(B892,[3]Sheet2!A$1:B$100,2,FALSE)</f>
        <v>89</v>
      </c>
      <c r="D892" s="5" t="s">
        <v>18837</v>
      </c>
      <c r="E892" s="5"/>
      <c r="F892" s="5" t="s">
        <v>18838</v>
      </c>
      <c r="G892" s="5" t="s">
        <v>18839</v>
      </c>
      <c r="H892" s="5"/>
      <c r="I892" s="5"/>
      <c r="J892" s="5" t="s">
        <v>22</v>
      </c>
      <c r="K892" s="5"/>
      <c r="L892" s="5">
        <v>2</v>
      </c>
      <c r="M892" s="5"/>
      <c r="N892" s="5" t="s">
        <v>34</v>
      </c>
    </row>
    <row r="893" spans="1:14">
      <c r="A893" s="5">
        <v>891</v>
      </c>
      <c r="B893" s="5" t="s">
        <v>198</v>
      </c>
      <c r="C893" s="5">
        <f>VLOOKUP(B893,[3]Sheet2!A$1:B$100,2,FALSE)</f>
        <v>90</v>
      </c>
      <c r="D893" s="5" t="s">
        <v>18840</v>
      </c>
      <c r="E893" s="5"/>
      <c r="F893" s="5" t="s">
        <v>18841</v>
      </c>
      <c r="G893" s="5"/>
      <c r="H893" s="5"/>
      <c r="I893" s="5"/>
      <c r="J893" s="5" t="s">
        <v>4644</v>
      </c>
      <c r="K893" s="5"/>
      <c r="L893" s="5">
        <v>2</v>
      </c>
      <c r="M893" s="5"/>
      <c r="N893" s="5" t="s">
        <v>34</v>
      </c>
    </row>
    <row r="894" spans="1:14">
      <c r="A894" s="5">
        <v>892</v>
      </c>
      <c r="B894" s="5" t="s">
        <v>198</v>
      </c>
      <c r="C894" s="5">
        <f>VLOOKUP(B894,[3]Sheet2!A$1:B$100,2,FALSE)</f>
        <v>90</v>
      </c>
      <c r="D894" s="5" t="s">
        <v>18842</v>
      </c>
      <c r="E894" s="5" t="s">
        <v>18843</v>
      </c>
      <c r="F894" s="5" t="s">
        <v>18844</v>
      </c>
      <c r="G894" s="5" t="s">
        <v>16002</v>
      </c>
      <c r="H894" s="5">
        <v>2010</v>
      </c>
      <c r="I894" s="5" t="s">
        <v>97</v>
      </c>
      <c r="J894" s="5" t="s">
        <v>22</v>
      </c>
      <c r="K894" s="5" t="s">
        <v>18845</v>
      </c>
      <c r="L894" s="5">
        <v>138</v>
      </c>
      <c r="M894" s="5" t="s">
        <v>18843</v>
      </c>
      <c r="N894" s="5" t="s">
        <v>1717</v>
      </c>
    </row>
    <row r="895" spans="1:14">
      <c r="A895" s="5">
        <v>893</v>
      </c>
      <c r="B895" s="5" t="s">
        <v>198</v>
      </c>
      <c r="C895" s="5">
        <f>VLOOKUP(B895,[3]Sheet2!A$1:B$100,2,FALSE)</f>
        <v>90</v>
      </c>
      <c r="D895" s="5" t="s">
        <v>18846</v>
      </c>
      <c r="E895" s="5" t="s">
        <v>18847</v>
      </c>
      <c r="F895" s="5" t="s">
        <v>18848</v>
      </c>
      <c r="G895" s="5" t="s">
        <v>18849</v>
      </c>
      <c r="H895" s="5">
        <v>2006</v>
      </c>
      <c r="I895" s="5"/>
      <c r="J895" s="5" t="s">
        <v>22</v>
      </c>
      <c r="K895" s="5" t="s">
        <v>18850</v>
      </c>
      <c r="L895" s="5">
        <v>7</v>
      </c>
      <c r="M895" s="5" t="s">
        <v>18847</v>
      </c>
      <c r="N895" s="5" t="s">
        <v>1717</v>
      </c>
    </row>
    <row r="896" spans="1:14">
      <c r="A896" s="5">
        <v>894</v>
      </c>
      <c r="B896" s="5" t="s">
        <v>198</v>
      </c>
      <c r="C896" s="5">
        <f>VLOOKUP(B896,[3]Sheet2!A$1:B$100,2,FALSE)</f>
        <v>90</v>
      </c>
      <c r="D896" s="5" t="s">
        <v>18851</v>
      </c>
      <c r="E896" s="5"/>
      <c r="F896" s="5" t="s">
        <v>15854</v>
      </c>
      <c r="G896" s="5" t="s">
        <v>18852</v>
      </c>
      <c r="H896" s="5"/>
      <c r="I896" s="5"/>
      <c r="J896" s="5" t="s">
        <v>4644</v>
      </c>
      <c r="K896" s="5"/>
      <c r="L896" s="5">
        <v>2</v>
      </c>
      <c r="M896" s="5"/>
      <c r="N896" s="5" t="s">
        <v>34</v>
      </c>
    </row>
    <row r="897" spans="1:14">
      <c r="A897" s="5">
        <v>895</v>
      </c>
      <c r="B897" s="5" t="s">
        <v>198</v>
      </c>
      <c r="C897" s="5">
        <f>VLOOKUP(B897,[3]Sheet2!A$1:B$100,2,FALSE)</f>
        <v>90</v>
      </c>
      <c r="D897" s="5" t="s">
        <v>18853</v>
      </c>
      <c r="E897" s="5"/>
      <c r="F897" s="5" t="s">
        <v>18854</v>
      </c>
      <c r="G897" s="5" t="s">
        <v>18855</v>
      </c>
      <c r="H897" s="5"/>
      <c r="I897" s="5"/>
      <c r="J897" s="5" t="s">
        <v>167</v>
      </c>
      <c r="K897" s="5"/>
      <c r="L897" s="5">
        <v>2</v>
      </c>
      <c r="M897" s="5"/>
      <c r="N897" s="5" t="s">
        <v>34</v>
      </c>
    </row>
    <row r="898" spans="1:14">
      <c r="A898" s="5">
        <v>896</v>
      </c>
      <c r="B898" s="5" t="s">
        <v>198</v>
      </c>
      <c r="C898" s="5">
        <f>VLOOKUP(B898,[3]Sheet2!A$1:B$100,2,FALSE)</f>
        <v>90</v>
      </c>
      <c r="D898" s="5" t="s">
        <v>18856</v>
      </c>
      <c r="E898" s="5" t="s">
        <v>18857</v>
      </c>
      <c r="F898" s="5" t="s">
        <v>18858</v>
      </c>
      <c r="G898" s="5"/>
      <c r="H898" s="5"/>
      <c r="I898" s="5"/>
      <c r="J898" s="5" t="s">
        <v>119</v>
      </c>
      <c r="K898" s="5" t="s">
        <v>18859</v>
      </c>
      <c r="L898" s="5">
        <v>339</v>
      </c>
      <c r="M898" s="5" t="s">
        <v>18860</v>
      </c>
      <c r="N898" s="5" t="s">
        <v>4501</v>
      </c>
    </row>
    <row r="899" spans="1:14">
      <c r="A899" s="5">
        <v>897</v>
      </c>
      <c r="B899" s="5" t="s">
        <v>198</v>
      </c>
      <c r="C899" s="5">
        <f>VLOOKUP(B899,[3]Sheet2!A$1:B$100,2,FALSE)</f>
        <v>90</v>
      </c>
      <c r="D899" s="5" t="s">
        <v>18861</v>
      </c>
      <c r="E899" s="5" t="s">
        <v>18862</v>
      </c>
      <c r="F899" s="5" t="s">
        <v>18863</v>
      </c>
      <c r="G899" s="5" t="s">
        <v>18864</v>
      </c>
      <c r="H899" s="5">
        <v>2004</v>
      </c>
      <c r="I899" s="5" t="s">
        <v>97</v>
      </c>
      <c r="J899" s="5" t="s">
        <v>22</v>
      </c>
      <c r="K899" s="5" t="s">
        <v>18865</v>
      </c>
      <c r="L899" s="5">
        <v>85</v>
      </c>
      <c r="M899" s="5" t="s">
        <v>18862</v>
      </c>
      <c r="N899" s="5" t="s">
        <v>1717</v>
      </c>
    </row>
    <row r="900" spans="1:14">
      <c r="A900" s="5">
        <v>898</v>
      </c>
      <c r="B900" s="5" t="s">
        <v>198</v>
      </c>
      <c r="C900" s="5">
        <f>VLOOKUP(B900,[3]Sheet2!A$1:B$100,2,FALSE)</f>
        <v>90</v>
      </c>
      <c r="D900" s="5" t="s">
        <v>18866</v>
      </c>
      <c r="E900" s="5"/>
      <c r="F900" s="5" t="s">
        <v>18867</v>
      </c>
      <c r="G900" s="5"/>
      <c r="H900" s="5"/>
      <c r="I900" s="5" t="s">
        <v>18868</v>
      </c>
      <c r="J900" s="5" t="s">
        <v>167</v>
      </c>
      <c r="K900" s="5"/>
      <c r="L900" s="5">
        <v>2</v>
      </c>
      <c r="M900" s="5"/>
      <c r="N900" s="5" t="s">
        <v>34</v>
      </c>
    </row>
    <row r="901" spans="1:14">
      <c r="A901" s="5">
        <v>899</v>
      </c>
      <c r="B901" s="5" t="s">
        <v>198</v>
      </c>
      <c r="C901" s="5">
        <f>VLOOKUP(B901,[3]Sheet2!A$1:B$100,2,FALSE)</f>
        <v>90</v>
      </c>
      <c r="D901" s="5" t="s">
        <v>18869</v>
      </c>
      <c r="E901" s="5" t="s">
        <v>18870</v>
      </c>
      <c r="F901" s="5" t="s">
        <v>18871</v>
      </c>
      <c r="G901" s="5" t="s">
        <v>340</v>
      </c>
      <c r="H901" s="5">
        <v>2003</v>
      </c>
      <c r="I901" s="5" t="s">
        <v>97</v>
      </c>
      <c r="J901" s="5" t="s">
        <v>22</v>
      </c>
      <c r="K901" s="5" t="s">
        <v>18872</v>
      </c>
      <c r="L901" s="5">
        <v>300</v>
      </c>
      <c r="M901" s="5" t="s">
        <v>18870</v>
      </c>
      <c r="N901" s="5" t="s">
        <v>1717</v>
      </c>
    </row>
    <row r="902" spans="1:14">
      <c r="A902" s="5">
        <v>900</v>
      </c>
      <c r="B902" s="5" t="s">
        <v>198</v>
      </c>
      <c r="C902" s="5">
        <f>VLOOKUP(B902,[3]Sheet2!A$1:B$100,2,FALSE)</f>
        <v>90</v>
      </c>
      <c r="D902" s="5" t="s">
        <v>18873</v>
      </c>
      <c r="E902" s="5" t="s">
        <v>18874</v>
      </c>
      <c r="F902" s="5" t="s">
        <v>18875</v>
      </c>
      <c r="G902" s="5"/>
      <c r="H902" s="5"/>
      <c r="I902" s="5" t="s">
        <v>12949</v>
      </c>
      <c r="J902" s="5" t="s">
        <v>167</v>
      </c>
      <c r="K902" s="5" t="s">
        <v>18876</v>
      </c>
      <c r="L902" s="5">
        <v>200</v>
      </c>
      <c r="M902" s="5"/>
      <c r="N902" s="5" t="s">
        <v>4501</v>
      </c>
    </row>
    <row r="903" spans="1:14">
      <c r="A903" s="5">
        <v>901</v>
      </c>
      <c r="B903" s="5" t="s">
        <v>962</v>
      </c>
      <c r="C903" s="5">
        <f>VLOOKUP(B903,[3]Sheet2!A$1:B$100,2,FALSE)</f>
        <v>91</v>
      </c>
      <c r="D903" s="5" t="s">
        <v>18877</v>
      </c>
      <c r="E903" s="5" t="s">
        <v>18878</v>
      </c>
      <c r="F903" s="5" t="s">
        <v>18879</v>
      </c>
      <c r="G903" s="5" t="s">
        <v>16309</v>
      </c>
      <c r="H903" s="5">
        <v>2009</v>
      </c>
      <c r="I903" s="5" t="s">
        <v>535</v>
      </c>
      <c r="J903" s="5" t="s">
        <v>22</v>
      </c>
      <c r="K903" s="5" t="s">
        <v>18880</v>
      </c>
      <c r="L903" s="5">
        <v>20</v>
      </c>
      <c r="M903" s="5" t="s">
        <v>18881</v>
      </c>
      <c r="N903" s="5"/>
    </row>
    <row r="904" spans="1:14">
      <c r="A904" s="5">
        <v>902</v>
      </c>
      <c r="B904" s="5" t="s">
        <v>962</v>
      </c>
      <c r="C904" s="5">
        <f>VLOOKUP(B904,[3]Sheet2!A$1:B$100,2,FALSE)</f>
        <v>91</v>
      </c>
      <c r="D904" s="5" t="s">
        <v>18882</v>
      </c>
      <c r="E904" s="5" t="s">
        <v>18883</v>
      </c>
      <c r="F904" s="5" t="s">
        <v>18884</v>
      </c>
      <c r="G904" s="5" t="s">
        <v>211</v>
      </c>
      <c r="H904" s="5">
        <v>2008</v>
      </c>
      <c r="I904" s="5" t="s">
        <v>212</v>
      </c>
      <c r="J904" s="5" t="s">
        <v>22</v>
      </c>
      <c r="K904" s="5" t="s">
        <v>18885</v>
      </c>
      <c r="L904" s="5">
        <v>262</v>
      </c>
      <c r="M904" s="5" t="s">
        <v>18886</v>
      </c>
      <c r="N904" s="5"/>
    </row>
    <row r="905" spans="1:14">
      <c r="A905" s="5">
        <v>903</v>
      </c>
      <c r="B905" s="5" t="s">
        <v>962</v>
      </c>
      <c r="C905" s="5">
        <f>VLOOKUP(B905,[3]Sheet2!A$1:B$100,2,FALSE)</f>
        <v>91</v>
      </c>
      <c r="D905" s="5" t="s">
        <v>18887</v>
      </c>
      <c r="E905" s="5"/>
      <c r="F905" s="5" t="s">
        <v>18888</v>
      </c>
      <c r="G905" s="5" t="s">
        <v>18889</v>
      </c>
      <c r="H905" s="5"/>
      <c r="I905" s="5"/>
      <c r="J905" s="5" t="s">
        <v>167</v>
      </c>
      <c r="K905" s="5"/>
      <c r="L905" s="5">
        <v>2</v>
      </c>
      <c r="M905" s="5"/>
      <c r="N905" s="5" t="s">
        <v>34</v>
      </c>
    </row>
    <row r="906" spans="1:14">
      <c r="A906" s="5">
        <v>904</v>
      </c>
      <c r="B906" s="5" t="s">
        <v>962</v>
      </c>
      <c r="C906" s="5">
        <f>VLOOKUP(B906,[3]Sheet2!A$1:B$100,2,FALSE)</f>
        <v>91</v>
      </c>
      <c r="D906" s="5" t="s">
        <v>18890</v>
      </c>
      <c r="E906" s="5"/>
      <c r="F906" s="5" t="s">
        <v>18891</v>
      </c>
      <c r="G906" s="5"/>
      <c r="H906" s="5"/>
      <c r="I906" s="5"/>
      <c r="J906" s="5" t="s">
        <v>119</v>
      </c>
      <c r="K906" s="5"/>
      <c r="L906" s="5">
        <v>2</v>
      </c>
      <c r="M906" s="5"/>
      <c r="N906" s="5" t="s">
        <v>34</v>
      </c>
    </row>
    <row r="907" spans="1:14">
      <c r="A907" s="5">
        <v>905</v>
      </c>
      <c r="B907" s="5" t="s">
        <v>962</v>
      </c>
      <c r="C907" s="5">
        <f>VLOOKUP(B907,[3]Sheet2!A$1:B$100,2,FALSE)</f>
        <v>91</v>
      </c>
      <c r="D907" s="5" t="s">
        <v>18892</v>
      </c>
      <c r="E907" s="5"/>
      <c r="F907" s="5" t="s">
        <v>17785</v>
      </c>
      <c r="G907" s="5"/>
      <c r="H907" s="5"/>
      <c r="I907" s="5">
        <v>2002</v>
      </c>
      <c r="J907" s="5" t="s">
        <v>167</v>
      </c>
      <c r="K907" s="5"/>
      <c r="L907" s="5">
        <v>2</v>
      </c>
      <c r="M907" s="5"/>
      <c r="N907" s="5" t="s">
        <v>34</v>
      </c>
    </row>
    <row r="908" spans="1:14">
      <c r="A908" s="5">
        <v>906</v>
      </c>
      <c r="B908" s="5" t="s">
        <v>962</v>
      </c>
      <c r="C908" s="5">
        <f>VLOOKUP(B908,[3]Sheet2!A$1:B$100,2,FALSE)</f>
        <v>91</v>
      </c>
      <c r="D908" s="5" t="s">
        <v>18893</v>
      </c>
      <c r="E908" s="5"/>
      <c r="F908" s="5" t="s">
        <v>18894</v>
      </c>
      <c r="G908" s="5" t="s">
        <v>15789</v>
      </c>
      <c r="H908" s="5"/>
      <c r="I908" s="5"/>
      <c r="J908" s="5" t="s">
        <v>22</v>
      </c>
      <c r="K908" s="5"/>
      <c r="L908" s="5">
        <v>2</v>
      </c>
      <c r="M908" s="5" t="s">
        <v>18895</v>
      </c>
      <c r="N908" s="5" t="s">
        <v>34</v>
      </c>
    </row>
    <row r="909" spans="1:14">
      <c r="A909" s="5">
        <v>907</v>
      </c>
      <c r="B909" s="5" t="s">
        <v>962</v>
      </c>
      <c r="C909" s="5">
        <f>VLOOKUP(B909,[3]Sheet2!A$1:B$100,2,FALSE)</f>
        <v>91</v>
      </c>
      <c r="D909" s="5" t="s">
        <v>18896</v>
      </c>
      <c r="E909" s="5"/>
      <c r="F909" s="5" t="s">
        <v>18897</v>
      </c>
      <c r="G909" s="5" t="s">
        <v>18898</v>
      </c>
      <c r="H909" s="5"/>
      <c r="I909" s="5"/>
      <c r="J909" s="5" t="s">
        <v>22</v>
      </c>
      <c r="K909" s="5"/>
      <c r="L909" s="5">
        <v>2</v>
      </c>
      <c r="M909" s="5"/>
      <c r="N909" s="5" t="s">
        <v>34</v>
      </c>
    </row>
    <row r="910" spans="1:14">
      <c r="A910" s="5">
        <v>908</v>
      </c>
      <c r="B910" s="5" t="s">
        <v>962</v>
      </c>
      <c r="C910" s="5">
        <f>VLOOKUP(B910,[3]Sheet2!A$1:B$100,2,FALSE)</f>
        <v>91</v>
      </c>
      <c r="D910" s="5" t="s">
        <v>18899</v>
      </c>
      <c r="E910" s="5"/>
      <c r="F910" s="5" t="s">
        <v>18900</v>
      </c>
      <c r="G910" s="5" t="s">
        <v>17848</v>
      </c>
      <c r="H910" s="5"/>
      <c r="I910" s="5"/>
      <c r="J910" s="5" t="s">
        <v>167</v>
      </c>
      <c r="K910" s="5"/>
      <c r="L910" s="5">
        <v>2</v>
      </c>
      <c r="M910" s="5"/>
      <c r="N910" s="5" t="s">
        <v>34</v>
      </c>
    </row>
    <row r="911" spans="1:14">
      <c r="A911" s="5">
        <v>909</v>
      </c>
      <c r="B911" s="5" t="s">
        <v>962</v>
      </c>
      <c r="C911" s="5">
        <f>VLOOKUP(B911,[3]Sheet2!A$1:B$100,2,FALSE)</f>
        <v>91</v>
      </c>
      <c r="D911" s="5" t="s">
        <v>18901</v>
      </c>
      <c r="E911" s="5"/>
      <c r="F911" s="5" t="s">
        <v>18902</v>
      </c>
      <c r="G911" s="5" t="s">
        <v>18903</v>
      </c>
      <c r="H911" s="5"/>
      <c r="I911" s="5"/>
      <c r="J911" s="5" t="s">
        <v>167</v>
      </c>
      <c r="K911" s="5"/>
      <c r="L911" s="5">
        <v>2</v>
      </c>
      <c r="M911" s="5"/>
      <c r="N911" s="5" t="s">
        <v>34</v>
      </c>
    </row>
    <row r="912" spans="1:14">
      <c r="A912" s="5">
        <v>910</v>
      </c>
      <c r="B912" s="5" t="s">
        <v>962</v>
      </c>
      <c r="C912" s="5">
        <f>VLOOKUP(B912,[3]Sheet2!A$1:B$100,2,FALSE)</f>
        <v>91</v>
      </c>
      <c r="D912" s="5" t="s">
        <v>18904</v>
      </c>
      <c r="E912" s="5"/>
      <c r="F912" s="5" t="s">
        <v>18905</v>
      </c>
      <c r="G912" s="5" t="s">
        <v>352</v>
      </c>
      <c r="H912" s="5"/>
      <c r="I912" s="5"/>
      <c r="J912" s="5" t="s">
        <v>22</v>
      </c>
      <c r="K912" s="5"/>
      <c r="L912" s="5">
        <v>2</v>
      </c>
      <c r="M912" s="5" t="s">
        <v>18906</v>
      </c>
      <c r="N912" s="5" t="s">
        <v>34</v>
      </c>
    </row>
    <row r="913" spans="1:14">
      <c r="A913" s="5">
        <v>911</v>
      </c>
      <c r="B913" s="5" t="s">
        <v>183</v>
      </c>
      <c r="C913" s="5">
        <f>VLOOKUP(B913,[3]Sheet2!A$1:B$100,2,FALSE)</f>
        <v>92</v>
      </c>
      <c r="D913" s="5" t="s">
        <v>18907</v>
      </c>
      <c r="E913" s="5"/>
      <c r="F913" s="5" t="s">
        <v>18908</v>
      </c>
      <c r="G913" s="5"/>
      <c r="H913" s="5"/>
      <c r="I913" s="5"/>
      <c r="J913" s="5" t="s">
        <v>22</v>
      </c>
      <c r="K913" s="5"/>
      <c r="L913" s="5">
        <v>2</v>
      </c>
      <c r="M913" s="5"/>
      <c r="N913" s="5" t="s">
        <v>34</v>
      </c>
    </row>
    <row r="914" spans="1:14">
      <c r="A914" s="5">
        <v>912</v>
      </c>
      <c r="B914" s="5" t="s">
        <v>183</v>
      </c>
      <c r="C914" s="5">
        <f>VLOOKUP(B914,[3]Sheet2!A$1:B$100,2,FALSE)</f>
        <v>92</v>
      </c>
      <c r="D914" s="5" t="s">
        <v>18909</v>
      </c>
      <c r="E914" s="5"/>
      <c r="F914" s="5" t="s">
        <v>18910</v>
      </c>
      <c r="G914" s="5" t="s">
        <v>18911</v>
      </c>
      <c r="H914" s="5"/>
      <c r="I914" s="5"/>
      <c r="J914" s="5" t="s">
        <v>167</v>
      </c>
      <c r="K914" s="5"/>
      <c r="L914" s="5">
        <v>2</v>
      </c>
      <c r="M914" s="5"/>
      <c r="N914" s="5" t="s">
        <v>34</v>
      </c>
    </row>
    <row r="915" spans="1:14">
      <c r="A915" s="5">
        <v>913</v>
      </c>
      <c r="B915" s="5" t="s">
        <v>183</v>
      </c>
      <c r="C915" s="5">
        <f>VLOOKUP(B915,[3]Sheet2!A$1:B$100,2,FALSE)</f>
        <v>92</v>
      </c>
      <c r="D915" s="5" t="s">
        <v>18912</v>
      </c>
      <c r="E915" s="5"/>
      <c r="F915" s="5" t="s">
        <v>18913</v>
      </c>
      <c r="G915" s="5"/>
      <c r="H915" s="5"/>
      <c r="I915" s="5">
        <v>2006</v>
      </c>
      <c r="J915" s="5" t="s">
        <v>4644</v>
      </c>
      <c r="K915" s="5"/>
      <c r="L915" s="5">
        <v>2</v>
      </c>
      <c r="M915" s="5"/>
      <c r="N915" s="5" t="s">
        <v>34</v>
      </c>
    </row>
    <row r="916" spans="1:14">
      <c r="A916" s="5">
        <v>914</v>
      </c>
      <c r="B916" s="5" t="s">
        <v>183</v>
      </c>
      <c r="C916" s="5">
        <f>VLOOKUP(B916,[3]Sheet2!A$1:B$100,2,FALSE)</f>
        <v>92</v>
      </c>
      <c r="D916" s="5" t="s">
        <v>18914</v>
      </c>
      <c r="E916" s="5" t="s">
        <v>18915</v>
      </c>
      <c r="F916" s="5" t="s">
        <v>18916</v>
      </c>
      <c r="G916" s="5"/>
      <c r="H916" s="5"/>
      <c r="I916" s="5"/>
      <c r="J916" s="5" t="s">
        <v>119</v>
      </c>
      <c r="K916" s="5" t="s">
        <v>18917</v>
      </c>
      <c r="L916" s="5">
        <v>112</v>
      </c>
      <c r="M916" s="5"/>
      <c r="N916" s="5" t="s">
        <v>4501</v>
      </c>
    </row>
    <row r="917" spans="1:14">
      <c r="A917" s="5">
        <v>915</v>
      </c>
      <c r="B917" s="5" t="s">
        <v>183</v>
      </c>
      <c r="C917" s="5">
        <f>VLOOKUP(B917,[3]Sheet2!A$1:B$100,2,FALSE)</f>
        <v>92</v>
      </c>
      <c r="D917" s="5" t="s">
        <v>18918</v>
      </c>
      <c r="E917" s="5"/>
      <c r="F917" s="5" t="s">
        <v>18919</v>
      </c>
      <c r="G917" s="5" t="s">
        <v>18920</v>
      </c>
      <c r="H917" s="5"/>
      <c r="I917" s="5"/>
      <c r="J917" s="5" t="s">
        <v>167</v>
      </c>
      <c r="K917" s="5"/>
      <c r="L917" s="5">
        <v>2</v>
      </c>
      <c r="M917" s="5"/>
      <c r="N917" s="5" t="s">
        <v>34</v>
      </c>
    </row>
    <row r="918" spans="1:14">
      <c r="A918" s="5">
        <v>916</v>
      </c>
      <c r="B918" s="5" t="s">
        <v>183</v>
      </c>
      <c r="C918" s="5">
        <f>VLOOKUP(B918,[3]Sheet2!A$1:B$100,2,FALSE)</f>
        <v>92</v>
      </c>
      <c r="D918" s="5" t="s">
        <v>18921</v>
      </c>
      <c r="E918" s="5"/>
      <c r="F918" s="5" t="s">
        <v>18922</v>
      </c>
      <c r="G918" s="5"/>
      <c r="H918" s="5"/>
      <c r="I918" s="5" t="s">
        <v>18923</v>
      </c>
      <c r="J918" s="5" t="s">
        <v>167</v>
      </c>
      <c r="K918" s="5"/>
      <c r="L918" s="5">
        <v>2</v>
      </c>
      <c r="M918" s="5"/>
      <c r="N918" s="5" t="s">
        <v>34</v>
      </c>
    </row>
    <row r="919" spans="1:14">
      <c r="A919" s="5">
        <v>917</v>
      </c>
      <c r="B919" s="5" t="s">
        <v>183</v>
      </c>
      <c r="C919" s="5">
        <f>VLOOKUP(B919,[3]Sheet2!A$1:B$100,2,FALSE)</f>
        <v>92</v>
      </c>
      <c r="D919" s="5" t="s">
        <v>18924</v>
      </c>
      <c r="E919" s="5"/>
      <c r="F919" s="5" t="s">
        <v>18925</v>
      </c>
      <c r="G919" s="5"/>
      <c r="H919" s="5"/>
      <c r="I919" s="5"/>
      <c r="J919" s="5" t="s">
        <v>102</v>
      </c>
      <c r="K919" s="5"/>
      <c r="L919" s="5">
        <v>2</v>
      </c>
      <c r="M919" s="5"/>
      <c r="N919" s="5" t="s">
        <v>34</v>
      </c>
    </row>
    <row r="920" spans="1:14">
      <c r="A920" s="5">
        <v>918</v>
      </c>
      <c r="B920" s="5" t="s">
        <v>183</v>
      </c>
      <c r="C920" s="5">
        <f>VLOOKUP(B920,[3]Sheet2!A$1:B$100,2,FALSE)</f>
        <v>92</v>
      </c>
      <c r="D920" s="5" t="s">
        <v>18926</v>
      </c>
      <c r="E920" s="5"/>
      <c r="F920" s="5" t="s">
        <v>18927</v>
      </c>
      <c r="G920" s="5" t="s">
        <v>18928</v>
      </c>
      <c r="H920" s="5"/>
      <c r="I920" s="5"/>
      <c r="J920" s="5" t="s">
        <v>167</v>
      </c>
      <c r="K920" s="5"/>
      <c r="L920" s="5">
        <v>2</v>
      </c>
      <c r="M920" s="5"/>
      <c r="N920" s="5" t="s">
        <v>34</v>
      </c>
    </row>
    <row r="921" spans="1:14">
      <c r="A921" s="5">
        <v>919</v>
      </c>
      <c r="B921" s="5" t="s">
        <v>183</v>
      </c>
      <c r="C921" s="5">
        <f>VLOOKUP(B921,[3]Sheet2!A$1:B$100,2,FALSE)</f>
        <v>92</v>
      </c>
      <c r="D921" s="5" t="s">
        <v>18929</v>
      </c>
      <c r="E921" s="5"/>
      <c r="F921" s="5" t="s">
        <v>17164</v>
      </c>
      <c r="G921" s="5" t="s">
        <v>18930</v>
      </c>
      <c r="H921" s="5"/>
      <c r="I921" s="5"/>
      <c r="J921" s="5" t="s">
        <v>167</v>
      </c>
      <c r="K921" s="5"/>
      <c r="L921" s="5">
        <v>2</v>
      </c>
      <c r="M921" s="5"/>
      <c r="N921" s="5" t="s">
        <v>34</v>
      </c>
    </row>
    <row r="922" spans="1:14">
      <c r="A922" s="5">
        <v>920</v>
      </c>
      <c r="B922" s="5" t="s">
        <v>183</v>
      </c>
      <c r="C922" s="5">
        <f>VLOOKUP(B922,[3]Sheet2!A$1:B$100,2,FALSE)</f>
        <v>92</v>
      </c>
      <c r="D922" s="5" t="s">
        <v>18931</v>
      </c>
      <c r="E922" s="5"/>
      <c r="F922" s="5" t="s">
        <v>18932</v>
      </c>
      <c r="G922" s="5" t="s">
        <v>18933</v>
      </c>
      <c r="H922" s="5"/>
      <c r="I922" s="5"/>
      <c r="J922" s="5" t="s">
        <v>102</v>
      </c>
      <c r="K922" s="5"/>
      <c r="L922" s="5">
        <v>3</v>
      </c>
      <c r="M922" s="5"/>
      <c r="N922" s="5" t="s">
        <v>34</v>
      </c>
    </row>
    <row r="923" spans="1:14">
      <c r="A923" s="5">
        <v>921</v>
      </c>
      <c r="B923" s="5" t="s">
        <v>276</v>
      </c>
      <c r="C923" s="5">
        <f>VLOOKUP(B923,[3]Sheet2!A$1:B$100,2,FALSE)</f>
        <v>93</v>
      </c>
      <c r="D923" s="5" t="s">
        <v>18934</v>
      </c>
      <c r="E923" s="5"/>
      <c r="F923" s="5" t="s">
        <v>18935</v>
      </c>
      <c r="G923" s="5" t="s">
        <v>10796</v>
      </c>
      <c r="H923" s="5">
        <v>2009</v>
      </c>
      <c r="I923" s="5" t="s">
        <v>1232</v>
      </c>
      <c r="J923" s="5" t="s">
        <v>22</v>
      </c>
      <c r="K923" s="5"/>
      <c r="L923" s="5">
        <v>96</v>
      </c>
      <c r="M923" s="5" t="s">
        <v>18936</v>
      </c>
      <c r="N923" s="5" t="s">
        <v>34</v>
      </c>
    </row>
    <row r="924" spans="1:14">
      <c r="A924" s="5">
        <v>922</v>
      </c>
      <c r="B924" s="5" t="s">
        <v>276</v>
      </c>
      <c r="C924" s="5">
        <f>VLOOKUP(B924,[3]Sheet2!A$1:B$100,2,FALSE)</f>
        <v>93</v>
      </c>
      <c r="D924" s="5" t="s">
        <v>18937</v>
      </c>
      <c r="E924" s="5"/>
      <c r="F924" s="5" t="s">
        <v>18938</v>
      </c>
      <c r="G924" s="5" t="s">
        <v>18939</v>
      </c>
      <c r="H924" s="5"/>
      <c r="I924" s="5"/>
      <c r="J924" s="5" t="s">
        <v>167</v>
      </c>
      <c r="K924" s="5"/>
      <c r="L924" s="5">
        <v>2</v>
      </c>
      <c r="M924" s="5"/>
      <c r="N924" s="5" t="s">
        <v>34</v>
      </c>
    </row>
    <row r="925" spans="1:14">
      <c r="A925" s="5">
        <v>923</v>
      </c>
      <c r="B925" s="5" t="s">
        <v>276</v>
      </c>
      <c r="C925" s="5">
        <f>VLOOKUP(B925,[3]Sheet2!A$1:B$100,2,FALSE)</f>
        <v>93</v>
      </c>
      <c r="D925" s="5" t="s">
        <v>18940</v>
      </c>
      <c r="E925" s="5"/>
      <c r="F925" s="5" t="s">
        <v>18941</v>
      </c>
      <c r="G925" s="5" t="s">
        <v>18942</v>
      </c>
      <c r="H925" s="5"/>
      <c r="I925" s="5"/>
      <c r="J925" s="5" t="s">
        <v>4644</v>
      </c>
      <c r="K925" s="5"/>
      <c r="L925" s="5">
        <v>2</v>
      </c>
      <c r="M925" s="5"/>
      <c r="N925" s="5" t="s">
        <v>34</v>
      </c>
    </row>
    <row r="926" spans="1:14">
      <c r="A926" s="5">
        <v>924</v>
      </c>
      <c r="B926" s="5" t="s">
        <v>276</v>
      </c>
      <c r="C926" s="5">
        <f>VLOOKUP(B926,[3]Sheet2!A$1:B$100,2,FALSE)</f>
        <v>93</v>
      </c>
      <c r="D926" s="5" t="s">
        <v>18943</v>
      </c>
      <c r="E926" s="5" t="s">
        <v>18944</v>
      </c>
      <c r="F926" s="5" t="s">
        <v>18945</v>
      </c>
      <c r="G926" s="5"/>
      <c r="H926" s="5"/>
      <c r="I926" s="5" t="s">
        <v>18946</v>
      </c>
      <c r="J926" s="5" t="s">
        <v>4626</v>
      </c>
      <c r="K926" s="5" t="s">
        <v>18947</v>
      </c>
      <c r="L926" s="5">
        <v>2</v>
      </c>
      <c r="M926" s="5" t="s">
        <v>18944</v>
      </c>
      <c r="N926" s="5" t="s">
        <v>24</v>
      </c>
    </row>
    <row r="927" spans="1:14">
      <c r="A927" s="5">
        <v>925</v>
      </c>
      <c r="B927" s="5" t="s">
        <v>276</v>
      </c>
      <c r="C927" s="5">
        <f>VLOOKUP(B927,[3]Sheet2!A$1:B$100,2,FALSE)</f>
        <v>93</v>
      </c>
      <c r="D927" s="5" t="s">
        <v>18948</v>
      </c>
      <c r="E927" s="5" t="s">
        <v>18949</v>
      </c>
      <c r="F927" s="5" t="s">
        <v>18950</v>
      </c>
      <c r="G927" s="5" t="s">
        <v>10328</v>
      </c>
      <c r="H927" s="5">
        <v>1997</v>
      </c>
      <c r="I927" s="5" t="s">
        <v>535</v>
      </c>
      <c r="J927" s="5" t="s">
        <v>22</v>
      </c>
      <c r="K927" s="5" t="s">
        <v>18951</v>
      </c>
      <c r="L927" s="5">
        <v>93</v>
      </c>
      <c r="M927" s="5" t="s">
        <v>18952</v>
      </c>
      <c r="N927" s="5"/>
    </row>
    <row r="928" spans="1:14">
      <c r="A928" s="5">
        <v>926</v>
      </c>
      <c r="B928" s="5" t="s">
        <v>276</v>
      </c>
      <c r="C928" s="5">
        <f>VLOOKUP(B928,[3]Sheet2!A$1:B$100,2,FALSE)</f>
        <v>93</v>
      </c>
      <c r="D928" s="5" t="s">
        <v>18953</v>
      </c>
      <c r="E928" s="5"/>
      <c r="F928" s="5" t="s">
        <v>18954</v>
      </c>
      <c r="G928" s="5"/>
      <c r="H928" s="5"/>
      <c r="I928" s="5" t="s">
        <v>18955</v>
      </c>
      <c r="J928" s="5" t="s">
        <v>167</v>
      </c>
      <c r="K928" s="5"/>
      <c r="L928" s="5">
        <v>2</v>
      </c>
      <c r="M928" s="5"/>
      <c r="N928" s="5" t="s">
        <v>34</v>
      </c>
    </row>
    <row r="929" spans="1:14">
      <c r="A929" s="5">
        <v>927</v>
      </c>
      <c r="B929" s="5" t="s">
        <v>276</v>
      </c>
      <c r="C929" s="5">
        <f>VLOOKUP(B929,[3]Sheet2!A$1:B$100,2,FALSE)</f>
        <v>93</v>
      </c>
      <c r="D929" s="5" t="s">
        <v>18956</v>
      </c>
      <c r="E929" s="5"/>
      <c r="F929" s="5" t="s">
        <v>18957</v>
      </c>
      <c r="G929" s="5"/>
      <c r="H929" s="5"/>
      <c r="I929" s="5">
        <v>2012</v>
      </c>
      <c r="J929" s="5" t="s">
        <v>167</v>
      </c>
      <c r="K929" s="5"/>
      <c r="L929" s="5">
        <v>2</v>
      </c>
      <c r="M929" s="5"/>
      <c r="N929" s="5" t="s">
        <v>34</v>
      </c>
    </row>
    <row r="930" spans="1:14">
      <c r="A930" s="5">
        <v>928</v>
      </c>
      <c r="B930" s="5" t="s">
        <v>276</v>
      </c>
      <c r="C930" s="5">
        <f>VLOOKUP(B930,[3]Sheet2!A$1:B$100,2,FALSE)</f>
        <v>93</v>
      </c>
      <c r="D930" s="5" t="s">
        <v>18958</v>
      </c>
      <c r="E930" s="5"/>
      <c r="F930" s="5" t="s">
        <v>18808</v>
      </c>
      <c r="G930" s="5" t="s">
        <v>18930</v>
      </c>
      <c r="H930" s="5"/>
      <c r="I930" s="5"/>
      <c r="J930" s="5" t="s">
        <v>167</v>
      </c>
      <c r="K930" s="5"/>
      <c r="L930" s="5">
        <v>2</v>
      </c>
      <c r="M930" s="5"/>
      <c r="N930" s="5" t="s">
        <v>34</v>
      </c>
    </row>
    <row r="931" spans="1:14">
      <c r="A931" s="5">
        <v>929</v>
      </c>
      <c r="B931" s="5" t="s">
        <v>276</v>
      </c>
      <c r="C931" s="5">
        <f>VLOOKUP(B931,[3]Sheet2!A$1:B$100,2,FALSE)</f>
        <v>93</v>
      </c>
      <c r="D931" s="5" t="s">
        <v>18959</v>
      </c>
      <c r="E931" s="5"/>
      <c r="F931" s="5" t="s">
        <v>18960</v>
      </c>
      <c r="G931" s="5" t="s">
        <v>18961</v>
      </c>
      <c r="H931" s="5"/>
      <c r="I931" s="5"/>
      <c r="J931" s="5" t="s">
        <v>102</v>
      </c>
      <c r="K931" s="5"/>
      <c r="L931" s="5">
        <v>2</v>
      </c>
      <c r="M931" s="5"/>
      <c r="N931" s="5" t="s">
        <v>34</v>
      </c>
    </row>
    <row r="932" spans="1:14">
      <c r="A932" s="5">
        <v>930</v>
      </c>
      <c r="B932" s="5" t="s">
        <v>276</v>
      </c>
      <c r="C932" s="5">
        <f>VLOOKUP(B932,[3]Sheet2!A$1:B$100,2,FALSE)</f>
        <v>93</v>
      </c>
      <c r="D932" s="5" t="s">
        <v>18962</v>
      </c>
      <c r="E932" s="5"/>
      <c r="F932" s="5" t="s">
        <v>17180</v>
      </c>
      <c r="G932" s="5"/>
      <c r="H932" s="5"/>
      <c r="I932" s="5" t="s">
        <v>18963</v>
      </c>
      <c r="J932" s="5" t="s">
        <v>167</v>
      </c>
      <c r="K932" s="5"/>
      <c r="L932" s="5">
        <v>2</v>
      </c>
      <c r="M932" s="5"/>
      <c r="N932" s="5" t="s">
        <v>34</v>
      </c>
    </row>
    <row r="933" spans="1:14">
      <c r="A933" s="5">
        <v>931</v>
      </c>
      <c r="B933" s="5" t="s">
        <v>612</v>
      </c>
      <c r="C933" s="5">
        <f>VLOOKUP(B933,[3]Sheet2!A$1:B$100,2,FALSE)</f>
        <v>94</v>
      </c>
      <c r="D933" s="5" t="s">
        <v>18964</v>
      </c>
      <c r="E933" s="5"/>
      <c r="F933" s="5" t="s">
        <v>15444</v>
      </c>
      <c r="G933" s="5" t="s">
        <v>18965</v>
      </c>
      <c r="H933" s="5"/>
      <c r="I933" s="5"/>
      <c r="J933" s="5" t="s">
        <v>167</v>
      </c>
      <c r="K933" s="5"/>
      <c r="L933" s="5">
        <v>2</v>
      </c>
      <c r="M933" s="5"/>
      <c r="N933" s="5" t="s">
        <v>34</v>
      </c>
    </row>
    <row r="934" spans="1:14">
      <c r="A934" s="5">
        <v>932</v>
      </c>
      <c r="B934" s="5" t="s">
        <v>612</v>
      </c>
      <c r="C934" s="5">
        <f>VLOOKUP(B934,[3]Sheet2!A$1:B$100,2,FALSE)</f>
        <v>94</v>
      </c>
      <c r="D934" s="5" t="s">
        <v>18966</v>
      </c>
      <c r="E934" s="5"/>
      <c r="F934" s="5" t="s">
        <v>18967</v>
      </c>
      <c r="G934" s="5" t="s">
        <v>18968</v>
      </c>
      <c r="H934" s="5"/>
      <c r="I934" s="5"/>
      <c r="J934" s="5" t="s">
        <v>22</v>
      </c>
      <c r="K934" s="5"/>
      <c r="L934" s="5">
        <v>2</v>
      </c>
      <c r="M934" s="5"/>
      <c r="N934" s="5" t="s">
        <v>34</v>
      </c>
    </row>
    <row r="935" spans="1:14">
      <c r="A935" s="5">
        <v>933</v>
      </c>
      <c r="B935" s="5" t="s">
        <v>612</v>
      </c>
      <c r="C935" s="5">
        <f>VLOOKUP(B935,[3]Sheet2!A$1:B$100,2,FALSE)</f>
        <v>94</v>
      </c>
      <c r="D935" s="5" t="s">
        <v>18969</v>
      </c>
      <c r="E935" s="5"/>
      <c r="F935" s="5" t="s">
        <v>18970</v>
      </c>
      <c r="G935" s="5" t="s">
        <v>18971</v>
      </c>
      <c r="H935" s="5"/>
      <c r="I935" s="5"/>
      <c r="J935" s="5" t="s">
        <v>167</v>
      </c>
      <c r="K935" s="5"/>
      <c r="L935" s="5">
        <v>2</v>
      </c>
      <c r="M935" s="5"/>
      <c r="N935" s="5" t="s">
        <v>34</v>
      </c>
    </row>
    <row r="936" spans="1:14">
      <c r="A936" s="5">
        <v>934</v>
      </c>
      <c r="B936" s="5" t="s">
        <v>612</v>
      </c>
      <c r="C936" s="5">
        <f>VLOOKUP(B936,[3]Sheet2!A$1:B$100,2,FALSE)</f>
        <v>94</v>
      </c>
      <c r="D936" s="5" t="s">
        <v>18972</v>
      </c>
      <c r="E936" s="5"/>
      <c r="F936" s="5" t="s">
        <v>18973</v>
      </c>
      <c r="G936" s="5" t="s">
        <v>18974</v>
      </c>
      <c r="H936" s="5"/>
      <c r="I936" s="5"/>
      <c r="J936" s="5" t="s">
        <v>22</v>
      </c>
      <c r="K936" s="5"/>
      <c r="L936" s="5">
        <v>2</v>
      </c>
      <c r="M936" s="5" t="s">
        <v>18975</v>
      </c>
      <c r="N936" s="5" t="s">
        <v>34</v>
      </c>
    </row>
    <row r="937" spans="1:14">
      <c r="A937" s="5">
        <v>935</v>
      </c>
      <c r="B937" s="5" t="s">
        <v>612</v>
      </c>
      <c r="C937" s="5">
        <f>VLOOKUP(B937,[3]Sheet2!A$1:B$100,2,FALSE)</f>
        <v>94</v>
      </c>
      <c r="D937" s="5" t="s">
        <v>18976</v>
      </c>
      <c r="E937" s="5" t="s">
        <v>18977</v>
      </c>
      <c r="F937" s="5" t="s">
        <v>18978</v>
      </c>
      <c r="G937" s="5"/>
      <c r="H937" s="5"/>
      <c r="I937" s="5"/>
      <c r="J937" s="5" t="s">
        <v>167</v>
      </c>
      <c r="K937" s="5" t="s">
        <v>18979</v>
      </c>
      <c r="L937" s="5">
        <v>5</v>
      </c>
      <c r="M937" s="5" t="s">
        <v>18980</v>
      </c>
      <c r="N937" s="5" t="s">
        <v>4501</v>
      </c>
    </row>
    <row r="938" spans="1:14">
      <c r="A938" s="5">
        <v>936</v>
      </c>
      <c r="B938" s="5" t="s">
        <v>612</v>
      </c>
      <c r="C938" s="5">
        <f>VLOOKUP(B938,[3]Sheet2!A$1:B$100,2,FALSE)</f>
        <v>94</v>
      </c>
      <c r="D938" s="5" t="s">
        <v>18981</v>
      </c>
      <c r="E938" s="5" t="s">
        <v>18982</v>
      </c>
      <c r="F938" s="5" t="s">
        <v>18983</v>
      </c>
      <c r="G938" s="5"/>
      <c r="H938" s="5"/>
      <c r="I938" s="5"/>
      <c r="J938" s="5" t="s">
        <v>119</v>
      </c>
      <c r="K938" s="5" t="s">
        <v>18984</v>
      </c>
      <c r="L938" s="5">
        <v>2</v>
      </c>
      <c r="M938" s="5" t="s">
        <v>18982</v>
      </c>
      <c r="N938" s="5" t="s">
        <v>4501</v>
      </c>
    </row>
    <row r="939" spans="1:14">
      <c r="A939" s="5">
        <v>937</v>
      </c>
      <c r="B939" s="5" t="s">
        <v>612</v>
      </c>
      <c r="C939" s="5">
        <f>VLOOKUP(B939,[3]Sheet2!A$1:B$100,2,FALSE)</f>
        <v>94</v>
      </c>
      <c r="D939" s="5" t="s">
        <v>18985</v>
      </c>
      <c r="E939" s="5"/>
      <c r="F939" s="5" t="s">
        <v>18986</v>
      </c>
      <c r="G939" s="5"/>
      <c r="H939" s="5"/>
      <c r="I939" s="5"/>
      <c r="J939" s="5" t="s">
        <v>167</v>
      </c>
      <c r="K939" s="5"/>
      <c r="L939" s="5">
        <v>2</v>
      </c>
      <c r="M939" s="5"/>
      <c r="N939" s="5" t="s">
        <v>34</v>
      </c>
    </row>
    <row r="940" spans="1:14">
      <c r="A940" s="5">
        <v>938</v>
      </c>
      <c r="B940" s="5" t="s">
        <v>612</v>
      </c>
      <c r="C940" s="5">
        <f>VLOOKUP(B940,[3]Sheet2!A$1:B$100,2,FALSE)</f>
        <v>94</v>
      </c>
      <c r="D940" s="5" t="s">
        <v>18987</v>
      </c>
      <c r="E940" s="5"/>
      <c r="F940" s="5" t="s">
        <v>18988</v>
      </c>
      <c r="G940" s="5" t="s">
        <v>18989</v>
      </c>
      <c r="H940" s="5"/>
      <c r="I940" s="5"/>
      <c r="J940" s="5" t="s">
        <v>102</v>
      </c>
      <c r="K940" s="5"/>
      <c r="L940" s="5">
        <v>2</v>
      </c>
      <c r="M940" s="5"/>
      <c r="N940" s="5" t="s">
        <v>34</v>
      </c>
    </row>
    <row r="941" spans="1:14">
      <c r="A941" s="5">
        <v>939</v>
      </c>
      <c r="B941" s="5" t="s">
        <v>612</v>
      </c>
      <c r="C941" s="5">
        <f>VLOOKUP(B941,[3]Sheet2!A$1:B$100,2,FALSE)</f>
        <v>94</v>
      </c>
      <c r="D941" s="5" t="s">
        <v>18990</v>
      </c>
      <c r="E941" s="5" t="s">
        <v>18991</v>
      </c>
      <c r="F941" s="5" t="s">
        <v>18992</v>
      </c>
      <c r="G941" s="5" t="s">
        <v>18993</v>
      </c>
      <c r="H941" s="5">
        <v>2006</v>
      </c>
      <c r="I941" s="5"/>
      <c r="J941" s="5" t="s">
        <v>22</v>
      </c>
      <c r="K941" s="5" t="s">
        <v>18994</v>
      </c>
      <c r="L941" s="5">
        <v>2</v>
      </c>
      <c r="M941" s="5" t="s">
        <v>18991</v>
      </c>
      <c r="N941" s="5" t="s">
        <v>24</v>
      </c>
    </row>
    <row r="942" spans="1:14">
      <c r="A942" s="5">
        <v>940</v>
      </c>
      <c r="B942" s="5" t="s">
        <v>612</v>
      </c>
      <c r="C942" s="5">
        <f>VLOOKUP(B942,[3]Sheet2!A$1:B$100,2,FALSE)</f>
        <v>94</v>
      </c>
      <c r="D942" s="5" t="s">
        <v>18995</v>
      </c>
      <c r="E942" s="5"/>
      <c r="F942" s="5" t="s">
        <v>18996</v>
      </c>
      <c r="G942" s="5"/>
      <c r="H942" s="5"/>
      <c r="I942" s="5">
        <v>2007</v>
      </c>
      <c r="J942" s="5" t="s">
        <v>119</v>
      </c>
      <c r="K942" s="5"/>
      <c r="L942" s="5">
        <v>2</v>
      </c>
      <c r="M942" s="5"/>
      <c r="N942" s="5" t="s">
        <v>34</v>
      </c>
    </row>
    <row r="943" spans="1:14">
      <c r="A943" s="5">
        <v>941</v>
      </c>
      <c r="B943" s="5" t="s">
        <v>109</v>
      </c>
      <c r="C943" s="5">
        <f>VLOOKUP(B943,[3]Sheet2!A$1:B$100,2,FALSE)</f>
        <v>95</v>
      </c>
      <c r="D943" s="5" t="s">
        <v>18997</v>
      </c>
      <c r="E943" s="5"/>
      <c r="F943" s="5" t="s">
        <v>15452</v>
      </c>
      <c r="G943" s="5" t="s">
        <v>18998</v>
      </c>
      <c r="H943" s="5"/>
      <c r="I943" s="5"/>
      <c r="J943" s="5" t="s">
        <v>22</v>
      </c>
      <c r="K943" s="5"/>
      <c r="L943" s="5">
        <v>2</v>
      </c>
      <c r="M943" s="5" t="s">
        <v>18999</v>
      </c>
      <c r="N943" s="5" t="s">
        <v>34</v>
      </c>
    </row>
    <row r="944" spans="1:14">
      <c r="A944" s="5">
        <v>942</v>
      </c>
      <c r="B944" s="5" t="s">
        <v>109</v>
      </c>
      <c r="C944" s="5">
        <f>VLOOKUP(B944,[3]Sheet2!A$1:B$100,2,FALSE)</f>
        <v>95</v>
      </c>
      <c r="D944" s="5" t="s">
        <v>19000</v>
      </c>
      <c r="E944" s="5"/>
      <c r="F944" s="5"/>
      <c r="G944" s="5"/>
      <c r="H944" s="5"/>
      <c r="I944" s="5"/>
      <c r="J944" s="5" t="s">
        <v>102</v>
      </c>
      <c r="K944" s="5"/>
      <c r="L944" s="5">
        <v>2</v>
      </c>
      <c r="M944" s="5"/>
      <c r="N944" s="5" t="s">
        <v>34</v>
      </c>
    </row>
    <row r="945" spans="1:14">
      <c r="A945" s="5">
        <v>943</v>
      </c>
      <c r="B945" s="5" t="s">
        <v>109</v>
      </c>
      <c r="C945" s="5">
        <f>VLOOKUP(B945,[3]Sheet2!A$1:B$100,2,FALSE)</f>
        <v>95</v>
      </c>
      <c r="D945" s="5" t="s">
        <v>19001</v>
      </c>
      <c r="E945" s="5"/>
      <c r="F945" s="5" t="s">
        <v>19002</v>
      </c>
      <c r="G945" s="5" t="s">
        <v>19003</v>
      </c>
      <c r="H945" s="5">
        <v>2006</v>
      </c>
      <c r="I945" s="5"/>
      <c r="J945" s="5" t="s">
        <v>4644</v>
      </c>
      <c r="K945" s="5"/>
      <c r="L945" s="5">
        <v>7</v>
      </c>
      <c r="M945" s="5"/>
      <c r="N945" s="5" t="s">
        <v>34</v>
      </c>
    </row>
    <row r="946" spans="1:14">
      <c r="A946" s="5">
        <v>944</v>
      </c>
      <c r="B946" s="5" t="s">
        <v>109</v>
      </c>
      <c r="C946" s="5">
        <f>VLOOKUP(B946,[3]Sheet2!A$1:B$100,2,FALSE)</f>
        <v>95</v>
      </c>
      <c r="D946" s="5" t="s">
        <v>19004</v>
      </c>
      <c r="E946" s="5" t="s">
        <v>19005</v>
      </c>
      <c r="F946" s="5" t="s">
        <v>19006</v>
      </c>
      <c r="G946" s="5" t="s">
        <v>19007</v>
      </c>
      <c r="H946" s="5">
        <v>2010</v>
      </c>
      <c r="I946" s="5" t="s">
        <v>863</v>
      </c>
      <c r="J946" s="5" t="s">
        <v>22</v>
      </c>
      <c r="K946" s="5" t="s">
        <v>19008</v>
      </c>
      <c r="L946" s="5">
        <v>153</v>
      </c>
      <c r="M946" s="5" t="s">
        <v>19009</v>
      </c>
      <c r="N946" s="5"/>
    </row>
    <row r="947" spans="1:14">
      <c r="A947" s="5">
        <v>945</v>
      </c>
      <c r="B947" s="5" t="s">
        <v>109</v>
      </c>
      <c r="C947" s="5">
        <f>VLOOKUP(B947,[3]Sheet2!A$1:B$100,2,FALSE)</f>
        <v>95</v>
      </c>
      <c r="D947" s="5" t="s">
        <v>19010</v>
      </c>
      <c r="E947" s="5"/>
      <c r="F947" s="5" t="s">
        <v>19011</v>
      </c>
      <c r="G947" s="5" t="s">
        <v>19012</v>
      </c>
      <c r="H947" s="5"/>
      <c r="I947" s="5"/>
      <c r="J947" s="5" t="s">
        <v>167</v>
      </c>
      <c r="K947" s="5"/>
      <c r="L947" s="5">
        <v>2</v>
      </c>
      <c r="M947" s="5"/>
      <c r="N947" s="5" t="s">
        <v>34</v>
      </c>
    </row>
    <row r="948" spans="1:14">
      <c r="A948" s="5">
        <v>946</v>
      </c>
      <c r="B948" s="5" t="s">
        <v>109</v>
      </c>
      <c r="C948" s="5">
        <f>VLOOKUP(B948,[3]Sheet2!A$1:B$100,2,FALSE)</f>
        <v>95</v>
      </c>
      <c r="D948" s="5" t="s">
        <v>19013</v>
      </c>
      <c r="E948" s="5" t="s">
        <v>19014</v>
      </c>
      <c r="F948" s="5" t="s">
        <v>19015</v>
      </c>
      <c r="G948" s="5"/>
      <c r="H948" s="5"/>
      <c r="I948" s="5"/>
      <c r="J948" s="5" t="s">
        <v>4626</v>
      </c>
      <c r="K948" s="5" t="s">
        <v>19016</v>
      </c>
      <c r="L948" s="5">
        <v>2</v>
      </c>
      <c r="M948" s="5"/>
      <c r="N948" s="5" t="s">
        <v>34</v>
      </c>
    </row>
    <row r="949" spans="1:14">
      <c r="A949" s="5">
        <v>947</v>
      </c>
      <c r="B949" s="5" t="s">
        <v>109</v>
      </c>
      <c r="C949" s="5">
        <f>VLOOKUP(B949,[3]Sheet2!A$1:B$100,2,FALSE)</f>
        <v>95</v>
      </c>
      <c r="D949" s="5" t="s">
        <v>19017</v>
      </c>
      <c r="E949" s="5"/>
      <c r="F949" s="5" t="s">
        <v>19018</v>
      </c>
      <c r="G949" s="5"/>
      <c r="H949" s="5"/>
      <c r="I949" s="5" t="s">
        <v>18955</v>
      </c>
      <c r="J949" s="5" t="s">
        <v>167</v>
      </c>
      <c r="K949" s="5"/>
      <c r="L949" s="5">
        <v>2</v>
      </c>
      <c r="M949" s="5"/>
      <c r="N949" s="5" t="s">
        <v>34</v>
      </c>
    </row>
    <row r="950" spans="1:14">
      <c r="A950" s="5">
        <v>948</v>
      </c>
      <c r="B950" s="5" t="s">
        <v>109</v>
      </c>
      <c r="C950" s="5">
        <f>VLOOKUP(B950,[3]Sheet2!A$1:B$100,2,FALSE)</f>
        <v>95</v>
      </c>
      <c r="D950" s="5" t="s">
        <v>19019</v>
      </c>
      <c r="E950" s="5" t="s">
        <v>19020</v>
      </c>
      <c r="F950" s="5" t="s">
        <v>19021</v>
      </c>
      <c r="G950" s="5"/>
      <c r="H950" s="5"/>
      <c r="I950" s="5"/>
      <c r="J950" s="5" t="s">
        <v>4626</v>
      </c>
      <c r="K950" s="5" t="s">
        <v>19022</v>
      </c>
      <c r="L950" s="5">
        <v>2</v>
      </c>
      <c r="M950" s="5" t="s">
        <v>19020</v>
      </c>
      <c r="N950" s="5" t="s">
        <v>24</v>
      </c>
    </row>
    <row r="951" spans="1:14">
      <c r="A951" s="5">
        <v>949</v>
      </c>
      <c r="B951" s="5" t="s">
        <v>109</v>
      </c>
      <c r="C951" s="5">
        <f>VLOOKUP(B951,[3]Sheet2!A$1:B$100,2,FALSE)</f>
        <v>95</v>
      </c>
      <c r="D951" s="5" t="s">
        <v>19023</v>
      </c>
      <c r="E951" s="5"/>
      <c r="F951" s="5" t="s">
        <v>19024</v>
      </c>
      <c r="G951" s="5" t="s">
        <v>19025</v>
      </c>
      <c r="H951" s="5"/>
      <c r="I951" s="5"/>
      <c r="J951" s="5" t="s">
        <v>167</v>
      </c>
      <c r="K951" s="5"/>
      <c r="L951" s="5">
        <v>2</v>
      </c>
      <c r="M951" s="5"/>
      <c r="N951" s="5" t="s">
        <v>34</v>
      </c>
    </row>
    <row r="952" spans="1:14">
      <c r="A952" s="5">
        <v>950</v>
      </c>
      <c r="B952" s="5" t="s">
        <v>109</v>
      </c>
      <c r="C952" s="5">
        <f>VLOOKUP(B952,[3]Sheet2!A$1:B$100,2,FALSE)</f>
        <v>95</v>
      </c>
      <c r="D952" s="5" t="s">
        <v>19026</v>
      </c>
      <c r="E952" s="5" t="s">
        <v>19027</v>
      </c>
      <c r="F952" s="5" t="s">
        <v>19028</v>
      </c>
      <c r="G952" s="5" t="s">
        <v>19029</v>
      </c>
      <c r="H952" s="5">
        <v>2006</v>
      </c>
      <c r="I952" s="5" t="s">
        <v>863</v>
      </c>
      <c r="J952" s="5" t="s">
        <v>22</v>
      </c>
      <c r="K952" s="5" t="s">
        <v>19030</v>
      </c>
      <c r="L952" s="5">
        <v>4</v>
      </c>
      <c r="M952" s="5" t="s">
        <v>19031</v>
      </c>
      <c r="N952" s="5"/>
    </row>
    <row r="953" spans="1:14">
      <c r="A953" s="5">
        <v>951</v>
      </c>
      <c r="B953" s="5" t="s">
        <v>81</v>
      </c>
      <c r="C953" s="5">
        <f>VLOOKUP(B953,[3]Sheet2!A$1:B$100,2,FALSE)</f>
        <v>96</v>
      </c>
      <c r="D953" s="5" t="s">
        <v>19032</v>
      </c>
      <c r="E953" s="5"/>
      <c r="F953" s="5" t="s">
        <v>19033</v>
      </c>
      <c r="G953" s="5" t="s">
        <v>19034</v>
      </c>
      <c r="H953" s="5">
        <v>1994</v>
      </c>
      <c r="I953" s="5" t="s">
        <v>19035</v>
      </c>
      <c r="J953" s="5" t="s">
        <v>22</v>
      </c>
      <c r="K953" s="5"/>
      <c r="L953" s="5">
        <v>51</v>
      </c>
      <c r="M953" s="5"/>
      <c r="N953" s="5" t="s">
        <v>34</v>
      </c>
    </row>
    <row r="954" spans="1:14">
      <c r="A954" s="5">
        <v>952</v>
      </c>
      <c r="B954" s="5" t="s">
        <v>81</v>
      </c>
      <c r="C954" s="5">
        <f>VLOOKUP(B954,[3]Sheet2!A$1:B$100,2,FALSE)</f>
        <v>96</v>
      </c>
      <c r="D954" s="5" t="s">
        <v>19036</v>
      </c>
      <c r="E954" s="5" t="s">
        <v>19037</v>
      </c>
      <c r="F954" s="5" t="s">
        <v>19038</v>
      </c>
      <c r="G954" s="5" t="s">
        <v>13880</v>
      </c>
      <c r="H954" s="5">
        <v>2012</v>
      </c>
      <c r="I954" s="5" t="s">
        <v>863</v>
      </c>
      <c r="J954" s="5" t="s">
        <v>22</v>
      </c>
      <c r="K954" s="5" t="s">
        <v>19039</v>
      </c>
      <c r="L954" s="5">
        <v>20</v>
      </c>
      <c r="M954" s="5" t="s">
        <v>19040</v>
      </c>
      <c r="N954" s="5"/>
    </row>
    <row r="955" spans="1:14">
      <c r="A955" s="5">
        <v>953</v>
      </c>
      <c r="B955" s="5" t="s">
        <v>81</v>
      </c>
      <c r="C955" s="5">
        <f>VLOOKUP(B955,[3]Sheet2!A$1:B$100,2,FALSE)</f>
        <v>96</v>
      </c>
      <c r="D955" s="5" t="s">
        <v>19041</v>
      </c>
      <c r="E955" s="5" t="s">
        <v>19042</v>
      </c>
      <c r="F955" s="5" t="s">
        <v>19043</v>
      </c>
      <c r="G955" s="5" t="s">
        <v>19044</v>
      </c>
      <c r="H955" s="5">
        <v>2003</v>
      </c>
      <c r="I955" s="5" t="s">
        <v>97</v>
      </c>
      <c r="J955" s="5" t="s">
        <v>22</v>
      </c>
      <c r="K955" s="5" t="s">
        <v>19045</v>
      </c>
      <c r="L955" s="5">
        <v>115</v>
      </c>
      <c r="M955" s="5" t="s">
        <v>19042</v>
      </c>
      <c r="N955" s="5" t="s">
        <v>1717</v>
      </c>
    </row>
    <row r="956" spans="1:14">
      <c r="A956" s="5">
        <v>954</v>
      </c>
      <c r="B956" s="5" t="s">
        <v>81</v>
      </c>
      <c r="C956" s="5">
        <f>VLOOKUP(B956,[3]Sheet2!A$1:B$100,2,FALSE)</f>
        <v>96</v>
      </c>
      <c r="D956" s="5" t="s">
        <v>19046</v>
      </c>
      <c r="E956" s="5"/>
      <c r="F956" s="5" t="s">
        <v>19047</v>
      </c>
      <c r="G956" s="5" t="s">
        <v>9081</v>
      </c>
      <c r="H956" s="5"/>
      <c r="I956" s="5"/>
      <c r="J956" s="5" t="s">
        <v>167</v>
      </c>
      <c r="K956" s="5"/>
      <c r="L956" s="5">
        <v>2</v>
      </c>
      <c r="M956" s="5"/>
      <c r="N956" s="5" t="s">
        <v>34</v>
      </c>
    </row>
    <row r="957" spans="1:14">
      <c r="A957" s="5">
        <v>955</v>
      </c>
      <c r="B957" s="5" t="s">
        <v>81</v>
      </c>
      <c r="C957" s="5">
        <f>VLOOKUP(B957,[3]Sheet2!A$1:B$100,2,FALSE)</f>
        <v>96</v>
      </c>
      <c r="D957" s="5" t="s">
        <v>19048</v>
      </c>
      <c r="E957" s="5" t="s">
        <v>19049</v>
      </c>
      <c r="F957" s="5" t="s">
        <v>19050</v>
      </c>
      <c r="G957" s="5" t="s">
        <v>19051</v>
      </c>
      <c r="H957" s="5">
        <v>1997</v>
      </c>
      <c r="I957" s="5" t="s">
        <v>535</v>
      </c>
      <c r="J957" s="5" t="s">
        <v>22</v>
      </c>
      <c r="K957" s="5" t="s">
        <v>19052</v>
      </c>
      <c r="L957" s="5">
        <v>135</v>
      </c>
      <c r="M957" s="5" t="s">
        <v>19053</v>
      </c>
      <c r="N957" s="5"/>
    </row>
    <row r="958" spans="1:14">
      <c r="A958" s="5">
        <v>956</v>
      </c>
      <c r="B958" s="5" t="s">
        <v>81</v>
      </c>
      <c r="C958" s="5">
        <f>VLOOKUP(B958,[3]Sheet2!A$1:B$100,2,FALSE)</f>
        <v>96</v>
      </c>
      <c r="D958" s="5" t="s">
        <v>19054</v>
      </c>
      <c r="E958" s="5" t="s">
        <v>19055</v>
      </c>
      <c r="F958" s="5" t="s">
        <v>19056</v>
      </c>
      <c r="G958" s="5" t="s">
        <v>19057</v>
      </c>
      <c r="H958" s="5">
        <v>2013</v>
      </c>
      <c r="I958" s="5"/>
      <c r="J958" s="5" t="s">
        <v>22</v>
      </c>
      <c r="K958" s="5" t="s">
        <v>19058</v>
      </c>
      <c r="L958" s="5">
        <v>8</v>
      </c>
      <c r="M958" s="5" t="s">
        <v>19059</v>
      </c>
      <c r="N958" s="5"/>
    </row>
    <row r="959" spans="1:14">
      <c r="A959" s="5">
        <v>957</v>
      </c>
      <c r="B959" s="5" t="s">
        <v>81</v>
      </c>
      <c r="C959" s="5">
        <f>VLOOKUP(B959,[3]Sheet2!A$1:B$100,2,FALSE)</f>
        <v>96</v>
      </c>
      <c r="D959" s="5" t="s">
        <v>19060</v>
      </c>
      <c r="E959" s="5" t="s">
        <v>19061</v>
      </c>
      <c r="F959" s="5" t="s">
        <v>19062</v>
      </c>
      <c r="G959" s="5" t="s">
        <v>18171</v>
      </c>
      <c r="H959" s="5">
        <v>2007</v>
      </c>
      <c r="I959" s="5"/>
      <c r="J959" s="5" t="s">
        <v>4644</v>
      </c>
      <c r="K959" s="5" t="s">
        <v>19063</v>
      </c>
      <c r="L959" s="5">
        <v>4</v>
      </c>
      <c r="M959" s="5" t="s">
        <v>19061</v>
      </c>
      <c r="N959" s="5" t="s">
        <v>24</v>
      </c>
    </row>
    <row r="960" spans="1:14">
      <c r="A960" s="5">
        <v>958</v>
      </c>
      <c r="B960" s="5" t="s">
        <v>81</v>
      </c>
      <c r="C960" s="5">
        <f>VLOOKUP(B960,[3]Sheet2!A$1:B$100,2,FALSE)</f>
        <v>96</v>
      </c>
      <c r="D960" s="5" t="s">
        <v>19064</v>
      </c>
      <c r="E960" s="5" t="s">
        <v>19065</v>
      </c>
      <c r="F960" s="5" t="s">
        <v>19066</v>
      </c>
      <c r="G960" s="5" t="s">
        <v>19067</v>
      </c>
      <c r="H960" s="5">
        <v>1999</v>
      </c>
      <c r="I960" s="5"/>
      <c r="J960" s="5" t="s">
        <v>119</v>
      </c>
      <c r="K960" s="5" t="s">
        <v>19068</v>
      </c>
      <c r="L960" s="5">
        <v>83</v>
      </c>
      <c r="M960" s="5"/>
      <c r="N960" s="5"/>
    </row>
    <row r="961" spans="1:14">
      <c r="A961" s="5">
        <v>959</v>
      </c>
      <c r="B961" s="5" t="s">
        <v>81</v>
      </c>
      <c r="C961" s="5">
        <f>VLOOKUP(B961,[3]Sheet2!A$1:B$100,2,FALSE)</f>
        <v>96</v>
      </c>
      <c r="D961" s="5" t="s">
        <v>19069</v>
      </c>
      <c r="E961" s="5" t="s">
        <v>19070</v>
      </c>
      <c r="F961" s="5" t="s">
        <v>19071</v>
      </c>
      <c r="G961" s="5" t="s">
        <v>19072</v>
      </c>
      <c r="H961" s="5">
        <v>2004</v>
      </c>
      <c r="I961" s="5"/>
      <c r="J961" s="5" t="s">
        <v>22</v>
      </c>
      <c r="K961" s="5" t="s">
        <v>19073</v>
      </c>
      <c r="L961" s="5">
        <v>6</v>
      </c>
      <c r="M961" s="5" t="s">
        <v>19074</v>
      </c>
      <c r="N961" s="5"/>
    </row>
    <row r="962" spans="1:14">
      <c r="A962" s="5">
        <v>960</v>
      </c>
      <c r="B962" s="5" t="s">
        <v>81</v>
      </c>
      <c r="C962" s="5">
        <f>VLOOKUP(B962,[3]Sheet2!A$1:B$100,2,FALSE)</f>
        <v>96</v>
      </c>
      <c r="D962" s="5" t="s">
        <v>19075</v>
      </c>
      <c r="E962" s="5" t="s">
        <v>19076</v>
      </c>
      <c r="F962" s="5" t="s">
        <v>19077</v>
      </c>
      <c r="G962" s="5"/>
      <c r="H962" s="5"/>
      <c r="I962" s="5" t="s">
        <v>19078</v>
      </c>
      <c r="J962" s="5" t="s">
        <v>102</v>
      </c>
      <c r="K962" s="5" t="s">
        <v>19079</v>
      </c>
      <c r="L962" s="5">
        <v>76</v>
      </c>
      <c r="M962" s="5" t="s">
        <v>19076</v>
      </c>
      <c r="N962" s="5" t="s">
        <v>24</v>
      </c>
    </row>
    <row r="963" spans="1:14">
      <c r="A963" s="5">
        <v>961</v>
      </c>
      <c r="B963" s="5" t="s">
        <v>558</v>
      </c>
      <c r="C963" s="5">
        <f>VLOOKUP(B963,[3]Sheet2!A$1:B$100,2,FALSE)</f>
        <v>97</v>
      </c>
      <c r="D963" s="5" t="s">
        <v>19080</v>
      </c>
      <c r="E963" s="5" t="s">
        <v>19081</v>
      </c>
      <c r="F963" s="5" t="s">
        <v>19082</v>
      </c>
      <c r="G963" s="5" t="s">
        <v>1304</v>
      </c>
      <c r="H963" s="5">
        <v>1998</v>
      </c>
      <c r="I963" s="5" t="s">
        <v>863</v>
      </c>
      <c r="J963" s="5" t="s">
        <v>22</v>
      </c>
      <c r="K963" s="5" t="s">
        <v>19083</v>
      </c>
      <c r="L963" s="5">
        <v>235</v>
      </c>
      <c r="M963" s="5" t="s">
        <v>19084</v>
      </c>
      <c r="N963" s="5"/>
    </row>
    <row r="964" spans="1:14">
      <c r="A964" s="5">
        <v>962</v>
      </c>
      <c r="B964" s="5" t="s">
        <v>558</v>
      </c>
      <c r="C964" s="5">
        <f>VLOOKUP(B964,[3]Sheet2!A$1:B$100,2,FALSE)</f>
        <v>97</v>
      </c>
      <c r="D964" s="5" t="s">
        <v>19085</v>
      </c>
      <c r="E964" s="5" t="s">
        <v>19086</v>
      </c>
      <c r="F964" s="5" t="s">
        <v>19087</v>
      </c>
      <c r="G964" s="5" t="s">
        <v>19088</v>
      </c>
      <c r="H964" s="5">
        <v>2008</v>
      </c>
      <c r="I964" s="5" t="s">
        <v>97</v>
      </c>
      <c r="J964" s="5" t="s">
        <v>22</v>
      </c>
      <c r="K964" s="5" t="s">
        <v>19089</v>
      </c>
      <c r="L964" s="5">
        <v>16</v>
      </c>
      <c r="M964" s="5" t="s">
        <v>19086</v>
      </c>
      <c r="N964" s="5" t="s">
        <v>1717</v>
      </c>
    </row>
    <row r="965" spans="1:14">
      <c r="A965" s="5">
        <v>963</v>
      </c>
      <c r="B965" s="5" t="s">
        <v>558</v>
      </c>
      <c r="C965" s="5">
        <f>VLOOKUP(B965,[3]Sheet2!A$1:B$100,2,FALSE)</f>
        <v>97</v>
      </c>
      <c r="D965" s="5" t="s">
        <v>19090</v>
      </c>
      <c r="E965" s="5" t="s">
        <v>19091</v>
      </c>
      <c r="F965" s="5" t="s">
        <v>19092</v>
      </c>
      <c r="G965" s="5" t="s">
        <v>19093</v>
      </c>
      <c r="H965" s="5">
        <v>2009</v>
      </c>
      <c r="I965" s="5" t="s">
        <v>17426</v>
      </c>
      <c r="J965" s="5" t="s">
        <v>22</v>
      </c>
      <c r="K965" s="5" t="s">
        <v>19094</v>
      </c>
      <c r="L965" s="5">
        <v>12</v>
      </c>
      <c r="M965" s="5"/>
      <c r="N965" s="5"/>
    </row>
    <row r="966" spans="1:14">
      <c r="A966" s="5">
        <v>964</v>
      </c>
      <c r="B966" s="5" t="s">
        <v>558</v>
      </c>
      <c r="C966" s="5">
        <f>VLOOKUP(B966,[3]Sheet2!A$1:B$100,2,FALSE)</f>
        <v>97</v>
      </c>
      <c r="D966" s="5" t="s">
        <v>19095</v>
      </c>
      <c r="E966" s="5" t="s">
        <v>19096</v>
      </c>
      <c r="F966" s="5" t="s">
        <v>19097</v>
      </c>
      <c r="G966" s="5" t="s">
        <v>19098</v>
      </c>
      <c r="H966" s="5">
        <v>2009</v>
      </c>
      <c r="I966" s="5" t="s">
        <v>1466</v>
      </c>
      <c r="J966" s="5" t="s">
        <v>22</v>
      </c>
      <c r="K966" s="5" t="s">
        <v>19099</v>
      </c>
      <c r="L966" s="5">
        <v>5</v>
      </c>
      <c r="M966" s="5"/>
      <c r="N966" s="5"/>
    </row>
    <row r="967" spans="1:14">
      <c r="A967" s="5">
        <v>965</v>
      </c>
      <c r="B967" s="5" t="s">
        <v>558</v>
      </c>
      <c r="C967" s="5">
        <f>VLOOKUP(B967,[3]Sheet2!A$1:B$100,2,FALSE)</f>
        <v>97</v>
      </c>
      <c r="D967" s="5" t="s">
        <v>19100</v>
      </c>
      <c r="E967" s="5" t="s">
        <v>19101</v>
      </c>
      <c r="F967" s="5" t="s">
        <v>19102</v>
      </c>
      <c r="G967" s="5" t="s">
        <v>3656</v>
      </c>
      <c r="H967" s="5">
        <v>2001</v>
      </c>
      <c r="I967" s="5" t="s">
        <v>3657</v>
      </c>
      <c r="J967" s="5" t="s">
        <v>22</v>
      </c>
      <c r="K967" s="5" t="s">
        <v>19103</v>
      </c>
      <c r="L967" s="5">
        <v>366</v>
      </c>
      <c r="M967" s="5" t="s">
        <v>19101</v>
      </c>
      <c r="N967" s="5" t="s">
        <v>1717</v>
      </c>
    </row>
    <row r="968" spans="1:14">
      <c r="A968" s="5">
        <v>966</v>
      </c>
      <c r="B968" s="5" t="s">
        <v>558</v>
      </c>
      <c r="C968" s="5">
        <f>VLOOKUP(B968,[3]Sheet2!A$1:B$100,2,FALSE)</f>
        <v>97</v>
      </c>
      <c r="D968" s="5" t="s">
        <v>19104</v>
      </c>
      <c r="E968" s="5" t="s">
        <v>19105</v>
      </c>
      <c r="F968" s="5" t="s">
        <v>19106</v>
      </c>
      <c r="G968" s="5" t="s">
        <v>10328</v>
      </c>
      <c r="H968" s="5">
        <v>2002</v>
      </c>
      <c r="I968" s="5" t="s">
        <v>535</v>
      </c>
      <c r="J968" s="5" t="s">
        <v>22</v>
      </c>
      <c r="K968" s="5" t="s">
        <v>19107</v>
      </c>
      <c r="L968" s="5">
        <v>25</v>
      </c>
      <c r="M968" s="5" t="s">
        <v>19108</v>
      </c>
      <c r="N968" s="5"/>
    </row>
    <row r="969" spans="1:14">
      <c r="A969" s="5">
        <v>967</v>
      </c>
      <c r="B969" s="5" t="s">
        <v>558</v>
      </c>
      <c r="C969" s="5">
        <f>VLOOKUP(B969,[3]Sheet2!A$1:B$100,2,FALSE)</f>
        <v>97</v>
      </c>
      <c r="D969" s="5" t="s">
        <v>19109</v>
      </c>
      <c r="E969" s="5"/>
      <c r="F969" s="5" t="s">
        <v>19110</v>
      </c>
      <c r="G969" s="5" t="s">
        <v>19111</v>
      </c>
      <c r="H969" s="5"/>
      <c r="I969" s="5"/>
      <c r="J969" s="5" t="s">
        <v>167</v>
      </c>
      <c r="K969" s="5"/>
      <c r="L969" s="5">
        <v>3</v>
      </c>
      <c r="M969" s="5"/>
      <c r="N969" s="5" t="s">
        <v>34</v>
      </c>
    </row>
    <row r="970" spans="1:14">
      <c r="A970" s="5">
        <v>968</v>
      </c>
      <c r="B970" s="5" t="s">
        <v>558</v>
      </c>
      <c r="C970" s="5">
        <f>VLOOKUP(B970,[3]Sheet2!A$1:B$100,2,FALSE)</f>
        <v>97</v>
      </c>
      <c r="D970" s="5" t="s">
        <v>19112</v>
      </c>
      <c r="E970" s="5"/>
      <c r="F970" s="5" t="s">
        <v>19113</v>
      </c>
      <c r="G970" s="5" t="s">
        <v>19114</v>
      </c>
      <c r="H970" s="5"/>
      <c r="I970" s="5"/>
      <c r="J970" s="5" t="s">
        <v>22</v>
      </c>
      <c r="K970" s="5"/>
      <c r="L970" s="5">
        <v>2</v>
      </c>
      <c r="M970" s="5"/>
      <c r="N970" s="5" t="s">
        <v>34</v>
      </c>
    </row>
    <row r="971" spans="1:14">
      <c r="A971" s="5">
        <v>969</v>
      </c>
      <c r="B971" s="5" t="s">
        <v>558</v>
      </c>
      <c r="C971" s="5">
        <f>VLOOKUP(B971,[3]Sheet2!A$1:B$100,2,FALSE)</f>
        <v>97</v>
      </c>
      <c r="D971" s="5" t="s">
        <v>19115</v>
      </c>
      <c r="E971" s="5" t="s">
        <v>19116</v>
      </c>
      <c r="F971" s="5" t="s">
        <v>19117</v>
      </c>
      <c r="G971" s="5"/>
      <c r="H971" s="5"/>
      <c r="I971" s="5"/>
      <c r="J971" s="5" t="s">
        <v>119</v>
      </c>
      <c r="K971" s="5" t="s">
        <v>19118</v>
      </c>
      <c r="L971" s="5">
        <v>31</v>
      </c>
      <c r="M971" s="5" t="s">
        <v>19119</v>
      </c>
      <c r="N971" s="5" t="s">
        <v>4501</v>
      </c>
    </row>
    <row r="972" spans="1:14">
      <c r="A972" s="5">
        <v>970</v>
      </c>
      <c r="B972" s="5" t="s">
        <v>558</v>
      </c>
      <c r="C972" s="5">
        <f>VLOOKUP(B972,[3]Sheet2!A$1:B$100,2,FALSE)</f>
        <v>97</v>
      </c>
      <c r="D972" s="5" t="s">
        <v>19120</v>
      </c>
      <c r="E972" s="5" t="s">
        <v>19121</v>
      </c>
      <c r="F972" s="5" t="s">
        <v>19122</v>
      </c>
      <c r="G972" s="5" t="s">
        <v>19123</v>
      </c>
      <c r="H972" s="5">
        <v>2001</v>
      </c>
      <c r="I972" s="5" t="s">
        <v>7751</v>
      </c>
      <c r="J972" s="5" t="s">
        <v>22</v>
      </c>
      <c r="K972" s="5" t="s">
        <v>19124</v>
      </c>
      <c r="L972" s="5">
        <v>62</v>
      </c>
      <c r="M972" s="5" t="s">
        <v>19121</v>
      </c>
      <c r="N972" s="5" t="s">
        <v>1717</v>
      </c>
    </row>
    <row r="973" spans="1:14">
      <c r="A973" s="5">
        <v>971</v>
      </c>
      <c r="B973" s="5" t="s">
        <v>86</v>
      </c>
      <c r="C973" s="5">
        <f>VLOOKUP(B973,[3]Sheet2!A$1:B$100,2,FALSE)</f>
        <v>98</v>
      </c>
      <c r="D973" s="5" t="s">
        <v>19125</v>
      </c>
      <c r="E973" s="5" t="s">
        <v>19126</v>
      </c>
      <c r="F973" s="5" t="s">
        <v>19127</v>
      </c>
      <c r="G973" s="5"/>
      <c r="H973" s="5"/>
      <c r="I973" s="5"/>
      <c r="J973" s="5" t="s">
        <v>167</v>
      </c>
      <c r="K973" s="5" t="s">
        <v>19128</v>
      </c>
      <c r="L973" s="5">
        <v>197</v>
      </c>
      <c r="M973" s="5" t="s">
        <v>19126</v>
      </c>
      <c r="N973" s="5" t="s">
        <v>24</v>
      </c>
    </row>
    <row r="974" spans="1:14">
      <c r="A974" s="5">
        <v>972</v>
      </c>
      <c r="B974" s="5" t="s">
        <v>86</v>
      </c>
      <c r="C974" s="5">
        <f>VLOOKUP(B974,[3]Sheet2!A$1:B$100,2,FALSE)</f>
        <v>98</v>
      </c>
      <c r="D974" s="5" t="s">
        <v>19129</v>
      </c>
      <c r="E974" s="5" t="s">
        <v>19130</v>
      </c>
      <c r="F974" s="5" t="s">
        <v>19131</v>
      </c>
      <c r="G974" s="5" t="s">
        <v>3503</v>
      </c>
      <c r="H974" s="5">
        <v>2011</v>
      </c>
      <c r="I974" s="5" t="s">
        <v>212</v>
      </c>
      <c r="J974" s="5" t="s">
        <v>22</v>
      </c>
      <c r="K974" s="5" t="s">
        <v>19132</v>
      </c>
      <c r="L974" s="5">
        <v>43</v>
      </c>
      <c r="M974" s="5" t="s">
        <v>19133</v>
      </c>
      <c r="N974" s="5"/>
    </row>
    <row r="975" spans="1:14">
      <c r="A975" s="5">
        <v>973</v>
      </c>
      <c r="B975" s="5" t="s">
        <v>86</v>
      </c>
      <c r="C975" s="5">
        <f>VLOOKUP(B975,[3]Sheet2!A$1:B$100,2,FALSE)</f>
        <v>98</v>
      </c>
      <c r="D975" s="5" t="s">
        <v>19134</v>
      </c>
      <c r="E975" s="5" t="s">
        <v>19135</v>
      </c>
      <c r="F975" s="5" t="s">
        <v>19136</v>
      </c>
      <c r="G975" s="5" t="s">
        <v>12352</v>
      </c>
      <c r="H975" s="5">
        <v>2010</v>
      </c>
      <c r="I975" s="5" t="s">
        <v>1466</v>
      </c>
      <c r="J975" s="5" t="s">
        <v>4644</v>
      </c>
      <c r="K975" s="5" t="s">
        <v>19137</v>
      </c>
      <c r="L975" s="5">
        <v>5</v>
      </c>
      <c r="M975" s="5"/>
      <c r="N975" s="5"/>
    </row>
    <row r="976" spans="1:14">
      <c r="A976" s="5">
        <v>974</v>
      </c>
      <c r="B976" s="5" t="s">
        <v>86</v>
      </c>
      <c r="C976" s="5">
        <f>VLOOKUP(B976,[3]Sheet2!A$1:B$100,2,FALSE)</f>
        <v>98</v>
      </c>
      <c r="D976" s="5" t="s">
        <v>19138</v>
      </c>
      <c r="E976" s="5" t="s">
        <v>19139</v>
      </c>
      <c r="F976" s="5" t="s">
        <v>19140</v>
      </c>
      <c r="G976" s="5" t="s">
        <v>10328</v>
      </c>
      <c r="H976" s="5">
        <v>1999</v>
      </c>
      <c r="I976" s="5" t="s">
        <v>535</v>
      </c>
      <c r="J976" s="5" t="s">
        <v>22</v>
      </c>
      <c r="K976" s="5" t="s">
        <v>19141</v>
      </c>
      <c r="L976" s="5">
        <v>131</v>
      </c>
      <c r="M976" s="5" t="s">
        <v>19142</v>
      </c>
      <c r="N976" s="5"/>
    </row>
    <row r="977" spans="1:14">
      <c r="A977" s="5">
        <v>975</v>
      </c>
      <c r="B977" s="5" t="s">
        <v>86</v>
      </c>
      <c r="C977" s="5">
        <f>VLOOKUP(B977,[3]Sheet2!A$1:B$100,2,FALSE)</f>
        <v>98</v>
      </c>
      <c r="D977" s="5" t="s">
        <v>19143</v>
      </c>
      <c r="E977" s="5" t="s">
        <v>19144</v>
      </c>
      <c r="F977" s="5" t="s">
        <v>19145</v>
      </c>
      <c r="G977" s="5" t="s">
        <v>20</v>
      </c>
      <c r="H977" s="5">
        <v>2011</v>
      </c>
      <c r="I977" s="5"/>
      <c r="J977" s="5" t="s">
        <v>22</v>
      </c>
      <c r="K977" s="5" t="s">
        <v>19146</v>
      </c>
      <c r="L977" s="5">
        <v>232</v>
      </c>
      <c r="M977" s="5" t="s">
        <v>19147</v>
      </c>
      <c r="N977" s="5"/>
    </row>
    <row r="978" spans="1:14">
      <c r="A978" s="5">
        <v>976</v>
      </c>
      <c r="B978" s="5" t="s">
        <v>86</v>
      </c>
      <c r="C978" s="5">
        <f>VLOOKUP(B978,[3]Sheet2!A$1:B$100,2,FALSE)</f>
        <v>98</v>
      </c>
      <c r="D978" s="5" t="s">
        <v>19148</v>
      </c>
      <c r="E978" s="5" t="s">
        <v>19149</v>
      </c>
      <c r="F978" s="5" t="s">
        <v>19150</v>
      </c>
      <c r="G978" s="5" t="s">
        <v>15789</v>
      </c>
      <c r="H978" s="5">
        <v>2003</v>
      </c>
      <c r="I978" s="5" t="s">
        <v>97</v>
      </c>
      <c r="J978" s="5" t="s">
        <v>22</v>
      </c>
      <c r="K978" s="5" t="s">
        <v>19151</v>
      </c>
      <c r="L978" s="5">
        <v>322</v>
      </c>
      <c r="M978" s="5" t="s">
        <v>19149</v>
      </c>
      <c r="N978" s="5" t="s">
        <v>1717</v>
      </c>
    </row>
    <row r="979" spans="1:14">
      <c r="A979" s="5">
        <v>977</v>
      </c>
      <c r="B979" s="5" t="s">
        <v>86</v>
      </c>
      <c r="C979" s="5">
        <f>VLOOKUP(B979,[3]Sheet2!A$1:B$100,2,FALSE)</f>
        <v>98</v>
      </c>
      <c r="D979" s="5" t="s">
        <v>19152</v>
      </c>
      <c r="E979" s="5" t="s">
        <v>19153</v>
      </c>
      <c r="F979" s="5" t="s">
        <v>19154</v>
      </c>
      <c r="G979" s="5" t="s">
        <v>955</v>
      </c>
      <c r="H979" s="5">
        <v>2004</v>
      </c>
      <c r="I979" s="5"/>
      <c r="J979" s="5" t="s">
        <v>22</v>
      </c>
      <c r="K979" s="5" t="s">
        <v>19155</v>
      </c>
      <c r="L979" s="5">
        <v>23</v>
      </c>
      <c r="M979" s="5" t="s">
        <v>19156</v>
      </c>
      <c r="N979" s="5"/>
    </row>
    <row r="980" spans="1:14">
      <c r="A980" s="5">
        <v>978</v>
      </c>
      <c r="B980" s="5" t="s">
        <v>86</v>
      </c>
      <c r="C980" s="5">
        <f>VLOOKUP(B980,[3]Sheet2!A$1:B$100,2,FALSE)</f>
        <v>98</v>
      </c>
      <c r="D980" s="5" t="s">
        <v>19157</v>
      </c>
      <c r="E980" s="5" t="s">
        <v>19158</v>
      </c>
      <c r="F980" s="5" t="s">
        <v>19159</v>
      </c>
      <c r="G980" s="5" t="s">
        <v>1508</v>
      </c>
      <c r="H980" s="5">
        <v>2009</v>
      </c>
      <c r="I980" s="5" t="s">
        <v>535</v>
      </c>
      <c r="J980" s="5" t="s">
        <v>22</v>
      </c>
      <c r="K980" s="5" t="s">
        <v>19160</v>
      </c>
      <c r="L980" s="5">
        <v>5</v>
      </c>
      <c r="M980" s="5" t="s">
        <v>19161</v>
      </c>
      <c r="N980" s="5"/>
    </row>
    <row r="981" spans="1:14">
      <c r="A981" s="5">
        <v>979</v>
      </c>
      <c r="B981" s="5" t="s">
        <v>86</v>
      </c>
      <c r="C981" s="5">
        <f>VLOOKUP(B981,[3]Sheet2!A$1:B$100,2,FALSE)</f>
        <v>98</v>
      </c>
      <c r="D981" s="5" t="s">
        <v>19162</v>
      </c>
      <c r="E981" s="5" t="s">
        <v>19163</v>
      </c>
      <c r="F981" s="5" t="s">
        <v>19164</v>
      </c>
      <c r="G981" s="5" t="s">
        <v>19165</v>
      </c>
      <c r="H981" s="5">
        <v>2000</v>
      </c>
      <c r="I981" s="5" t="s">
        <v>19166</v>
      </c>
      <c r="J981" s="5" t="s">
        <v>167</v>
      </c>
      <c r="K981" s="5" t="s">
        <v>19167</v>
      </c>
      <c r="L981" s="5">
        <v>19</v>
      </c>
      <c r="M981" s="5" t="s">
        <v>19163</v>
      </c>
      <c r="N981" s="5" t="s">
        <v>1717</v>
      </c>
    </row>
    <row r="982" spans="1:14">
      <c r="A982" s="5">
        <v>980</v>
      </c>
      <c r="B982" s="5" t="s">
        <v>86</v>
      </c>
      <c r="C982" s="5">
        <f>VLOOKUP(B982,[3]Sheet2!A$1:B$100,2,FALSE)</f>
        <v>98</v>
      </c>
      <c r="D982" s="5" t="s">
        <v>19168</v>
      </c>
      <c r="E982" s="5" t="s">
        <v>19169</v>
      </c>
      <c r="F982" s="5" t="s">
        <v>19170</v>
      </c>
      <c r="G982" s="5" t="s">
        <v>19171</v>
      </c>
      <c r="H982" s="5">
        <v>2007</v>
      </c>
      <c r="I982" s="5" t="s">
        <v>19172</v>
      </c>
      <c r="J982" s="5" t="s">
        <v>22</v>
      </c>
      <c r="K982" s="5" t="s">
        <v>19173</v>
      </c>
      <c r="L982" s="5">
        <v>134</v>
      </c>
      <c r="M982" s="5" t="s">
        <v>19169</v>
      </c>
      <c r="N982" s="5" t="s">
        <v>1717</v>
      </c>
    </row>
    <row r="983" spans="1:14">
      <c r="A983" s="5">
        <v>981</v>
      </c>
      <c r="B983" s="5" t="s">
        <v>7359</v>
      </c>
      <c r="C983" s="5">
        <f>VLOOKUP(B983,[3]Sheet2!A$1:B$100,2,FALSE)</f>
        <v>99</v>
      </c>
      <c r="D983" s="5" t="s">
        <v>19174</v>
      </c>
      <c r="E983" s="5" t="s">
        <v>19175</v>
      </c>
      <c r="F983" s="5" t="s">
        <v>19176</v>
      </c>
      <c r="G983" s="5" t="s">
        <v>19177</v>
      </c>
      <c r="H983" s="5">
        <v>2006</v>
      </c>
      <c r="I983" s="5" t="s">
        <v>19178</v>
      </c>
      <c r="J983" s="5" t="s">
        <v>22</v>
      </c>
      <c r="K983" s="5" t="s">
        <v>19179</v>
      </c>
      <c r="L983" s="5">
        <v>4</v>
      </c>
      <c r="M983" s="5" t="s">
        <v>19175</v>
      </c>
      <c r="N983" s="5" t="s">
        <v>24</v>
      </c>
    </row>
    <row r="984" spans="1:14">
      <c r="A984" s="5">
        <v>982</v>
      </c>
      <c r="B984" s="5" t="s">
        <v>7359</v>
      </c>
      <c r="C984" s="5">
        <f>VLOOKUP(B984,[3]Sheet2!A$1:B$100,2,FALSE)</f>
        <v>99</v>
      </c>
      <c r="D984" s="5" t="s">
        <v>19180</v>
      </c>
      <c r="E984" s="5" t="s">
        <v>19181</v>
      </c>
      <c r="F984" s="5" t="s">
        <v>19182</v>
      </c>
      <c r="G984" s="5" t="s">
        <v>1590</v>
      </c>
      <c r="H984" s="5">
        <v>2012</v>
      </c>
      <c r="I984" s="5" t="s">
        <v>535</v>
      </c>
      <c r="J984" s="5" t="s">
        <v>22</v>
      </c>
      <c r="K984" s="5" t="s">
        <v>19183</v>
      </c>
      <c r="L984" s="5">
        <v>3</v>
      </c>
      <c r="M984" s="5" t="s">
        <v>19184</v>
      </c>
      <c r="N984" s="5"/>
    </row>
    <row r="985" spans="1:14">
      <c r="A985" s="5">
        <v>983</v>
      </c>
      <c r="B985" s="5" t="s">
        <v>7359</v>
      </c>
      <c r="C985" s="5">
        <f>VLOOKUP(B985,[3]Sheet2!A$1:B$100,2,FALSE)</f>
        <v>99</v>
      </c>
      <c r="D985" s="5" t="s">
        <v>19185</v>
      </c>
      <c r="E985" s="5" t="s">
        <v>19186</v>
      </c>
      <c r="F985" s="5" t="s">
        <v>19187</v>
      </c>
      <c r="G985" s="5" t="s">
        <v>19188</v>
      </c>
      <c r="H985" s="5">
        <v>2009</v>
      </c>
      <c r="I985" s="5" t="s">
        <v>863</v>
      </c>
      <c r="J985" s="5" t="s">
        <v>22</v>
      </c>
      <c r="K985" s="5" t="s">
        <v>19189</v>
      </c>
      <c r="L985" s="5">
        <v>54</v>
      </c>
      <c r="M985" s="5" t="s">
        <v>19186</v>
      </c>
      <c r="N985" s="5" t="s">
        <v>1717</v>
      </c>
    </row>
    <row r="986" spans="1:14">
      <c r="A986" s="5">
        <v>984</v>
      </c>
      <c r="B986" s="5" t="s">
        <v>7359</v>
      </c>
      <c r="C986" s="5">
        <f>VLOOKUP(B986,[3]Sheet2!A$1:B$100,2,FALSE)</f>
        <v>99</v>
      </c>
      <c r="D986" s="5" t="s">
        <v>19190</v>
      </c>
      <c r="E986" s="5" t="s">
        <v>19191</v>
      </c>
      <c r="F986" s="5" t="s">
        <v>19192</v>
      </c>
      <c r="G986" s="5" t="s">
        <v>10328</v>
      </c>
      <c r="H986" s="5">
        <v>1999</v>
      </c>
      <c r="I986" s="5" t="s">
        <v>535</v>
      </c>
      <c r="J986" s="5" t="s">
        <v>22</v>
      </c>
      <c r="K986" s="5" t="s">
        <v>19193</v>
      </c>
      <c r="L986" s="5">
        <v>108</v>
      </c>
      <c r="M986" s="5" t="s">
        <v>19194</v>
      </c>
      <c r="N986" s="5"/>
    </row>
    <row r="987" spans="1:14">
      <c r="A987" s="5">
        <v>985</v>
      </c>
      <c r="B987" s="5" t="s">
        <v>7359</v>
      </c>
      <c r="C987" s="5">
        <f>VLOOKUP(B987,[3]Sheet2!A$1:B$100,2,FALSE)</f>
        <v>99</v>
      </c>
      <c r="D987" s="5" t="s">
        <v>19195</v>
      </c>
      <c r="E987" s="5" t="s">
        <v>19196</v>
      </c>
      <c r="F987" s="5" t="s">
        <v>19197</v>
      </c>
      <c r="G987" s="5" t="s">
        <v>19198</v>
      </c>
      <c r="H987" s="5">
        <v>1990</v>
      </c>
      <c r="I987" s="5" t="s">
        <v>15055</v>
      </c>
      <c r="J987" s="5" t="s">
        <v>22</v>
      </c>
      <c r="K987" s="5" t="s">
        <v>19199</v>
      </c>
      <c r="L987" s="5">
        <v>15</v>
      </c>
      <c r="M987" s="5" t="s">
        <v>19196</v>
      </c>
      <c r="N987" s="5" t="s">
        <v>24</v>
      </c>
    </row>
    <row r="988" spans="1:14">
      <c r="A988" s="5">
        <v>986</v>
      </c>
      <c r="B988" s="5" t="s">
        <v>7359</v>
      </c>
      <c r="C988" s="5">
        <f>VLOOKUP(B988,[3]Sheet2!A$1:B$100,2,FALSE)</f>
        <v>99</v>
      </c>
      <c r="D988" s="5" t="s">
        <v>19200</v>
      </c>
      <c r="E988" s="5" t="s">
        <v>19201</v>
      </c>
      <c r="F988" s="5" t="s">
        <v>19202</v>
      </c>
      <c r="G988" s="5" t="s">
        <v>19203</v>
      </c>
      <c r="H988" s="5">
        <v>2011</v>
      </c>
      <c r="I988" s="5" t="s">
        <v>378</v>
      </c>
      <c r="J988" s="5" t="s">
        <v>22</v>
      </c>
      <c r="K988" s="5" t="s">
        <v>19204</v>
      </c>
      <c r="L988" s="5">
        <v>21</v>
      </c>
      <c r="M988" s="5" t="s">
        <v>19205</v>
      </c>
      <c r="N988" s="5"/>
    </row>
    <row r="989" spans="1:14">
      <c r="A989" s="5">
        <v>987</v>
      </c>
      <c r="B989" s="5" t="s">
        <v>7359</v>
      </c>
      <c r="C989" s="5">
        <f>VLOOKUP(B989,[3]Sheet2!A$1:B$100,2,FALSE)</f>
        <v>99</v>
      </c>
      <c r="D989" s="5" t="s">
        <v>19206</v>
      </c>
      <c r="E989" s="5" t="s">
        <v>19207</v>
      </c>
      <c r="F989" s="5" t="s">
        <v>19208</v>
      </c>
      <c r="G989" s="5" t="s">
        <v>4326</v>
      </c>
      <c r="H989" s="5">
        <v>1998</v>
      </c>
      <c r="I989" s="5" t="s">
        <v>97</v>
      </c>
      <c r="J989" s="5" t="s">
        <v>22</v>
      </c>
      <c r="K989" s="5" t="s">
        <v>19209</v>
      </c>
      <c r="L989" s="5">
        <v>429</v>
      </c>
      <c r="M989" s="5" t="s">
        <v>19207</v>
      </c>
      <c r="N989" s="5" t="s">
        <v>1717</v>
      </c>
    </row>
    <row r="990" spans="1:14">
      <c r="A990" s="5">
        <v>988</v>
      </c>
      <c r="B990" s="5" t="s">
        <v>7359</v>
      </c>
      <c r="C990" s="5">
        <f>VLOOKUP(B990,[3]Sheet2!A$1:B$100,2,FALSE)</f>
        <v>99</v>
      </c>
      <c r="D990" s="5" t="s">
        <v>19210</v>
      </c>
      <c r="E990" s="5" t="s">
        <v>19211</v>
      </c>
      <c r="F990" s="5" t="s">
        <v>19212</v>
      </c>
      <c r="G990" s="5" t="s">
        <v>19213</v>
      </c>
      <c r="H990" s="5">
        <v>2010</v>
      </c>
      <c r="I990" s="5" t="s">
        <v>863</v>
      </c>
      <c r="J990" s="5" t="s">
        <v>22</v>
      </c>
      <c r="K990" s="5" t="s">
        <v>19214</v>
      </c>
      <c r="L990" s="5">
        <v>42</v>
      </c>
      <c r="M990" s="5" t="s">
        <v>19215</v>
      </c>
      <c r="N990" s="5"/>
    </row>
    <row r="991" spans="1:14">
      <c r="A991" s="5">
        <v>989</v>
      </c>
      <c r="B991" s="5" t="s">
        <v>7359</v>
      </c>
      <c r="C991" s="5">
        <f>VLOOKUP(B991,[3]Sheet2!A$1:B$100,2,FALSE)</f>
        <v>99</v>
      </c>
      <c r="D991" s="5" t="s">
        <v>19216</v>
      </c>
      <c r="E991" s="5" t="s">
        <v>19217</v>
      </c>
      <c r="F991" s="5" t="s">
        <v>19218</v>
      </c>
      <c r="G991" s="5"/>
      <c r="H991" s="5"/>
      <c r="I991" s="5"/>
      <c r="J991" s="5" t="s">
        <v>167</v>
      </c>
      <c r="K991" s="5" t="s">
        <v>4743</v>
      </c>
      <c r="L991" s="5">
        <v>2</v>
      </c>
      <c r="M991" s="5"/>
      <c r="N991" s="5" t="s">
        <v>34</v>
      </c>
    </row>
    <row r="992" spans="1:14">
      <c r="A992" s="5">
        <v>990</v>
      </c>
      <c r="B992" s="5" t="s">
        <v>7359</v>
      </c>
      <c r="C992" s="5">
        <f>VLOOKUP(B992,[3]Sheet2!A$1:B$100,2,FALSE)</f>
        <v>99</v>
      </c>
      <c r="D992" s="5" t="s">
        <v>19219</v>
      </c>
      <c r="E992" s="5" t="s">
        <v>19220</v>
      </c>
      <c r="F992" s="5" t="s">
        <v>19221</v>
      </c>
      <c r="G992" s="5" t="s">
        <v>16054</v>
      </c>
      <c r="H992" s="5">
        <v>2011</v>
      </c>
      <c r="I992" s="5" t="s">
        <v>863</v>
      </c>
      <c r="J992" s="5" t="s">
        <v>22</v>
      </c>
      <c r="K992" s="5" t="s">
        <v>19222</v>
      </c>
      <c r="L992" s="5">
        <v>46</v>
      </c>
      <c r="M992" s="5" t="s">
        <v>19223</v>
      </c>
      <c r="N992" s="5"/>
    </row>
    <row r="993" spans="1:14">
      <c r="A993" s="5">
        <v>991</v>
      </c>
      <c r="B993" s="5" t="s">
        <v>7403</v>
      </c>
      <c r="C993" s="5">
        <f>VLOOKUP(B993,[3]Sheet2!A$1:B$100,2,FALSE)</f>
        <v>100</v>
      </c>
      <c r="D993" s="5" t="s">
        <v>19224</v>
      </c>
      <c r="E993" s="5" t="s">
        <v>19225</v>
      </c>
      <c r="F993" s="5" t="s">
        <v>15799</v>
      </c>
      <c r="G993" s="5" t="s">
        <v>18119</v>
      </c>
      <c r="H993" s="5">
        <v>1994</v>
      </c>
      <c r="I993" s="5"/>
      <c r="J993" s="5" t="s">
        <v>22</v>
      </c>
      <c r="K993" s="5" t="s">
        <v>19226</v>
      </c>
      <c r="L993" s="5">
        <v>23</v>
      </c>
      <c r="M993" s="5"/>
      <c r="N993" s="5" t="s">
        <v>34</v>
      </c>
    </row>
    <row r="994" spans="1:14">
      <c r="A994" s="5">
        <v>992</v>
      </c>
      <c r="B994" s="5" t="s">
        <v>7403</v>
      </c>
      <c r="C994" s="5">
        <f>VLOOKUP(B994,[3]Sheet2!A$1:B$100,2,FALSE)</f>
        <v>100</v>
      </c>
      <c r="D994" s="5" t="s">
        <v>19227</v>
      </c>
      <c r="E994" s="5" t="s">
        <v>19228</v>
      </c>
      <c r="F994" s="5" t="s">
        <v>19229</v>
      </c>
      <c r="G994" s="5" t="s">
        <v>19230</v>
      </c>
      <c r="H994" s="5">
        <v>1999</v>
      </c>
      <c r="I994" s="5" t="s">
        <v>535</v>
      </c>
      <c r="J994" s="5" t="s">
        <v>22</v>
      </c>
      <c r="K994" s="5" t="s">
        <v>19231</v>
      </c>
      <c r="L994" s="5">
        <v>182</v>
      </c>
      <c r="M994" s="5" t="s">
        <v>19232</v>
      </c>
      <c r="N994" s="5"/>
    </row>
    <row r="995" spans="1:14">
      <c r="A995" s="5">
        <v>993</v>
      </c>
      <c r="B995" s="5" t="s">
        <v>7403</v>
      </c>
      <c r="C995" s="5">
        <f>VLOOKUP(B995,[3]Sheet2!A$1:B$100,2,FALSE)</f>
        <v>100</v>
      </c>
      <c r="D995" s="5" t="s">
        <v>19233</v>
      </c>
      <c r="E995" s="5" t="s">
        <v>19234</v>
      </c>
      <c r="F995" s="5" t="s">
        <v>19235</v>
      </c>
      <c r="G995" s="5" t="s">
        <v>19236</v>
      </c>
      <c r="H995" s="5">
        <v>2003</v>
      </c>
      <c r="I995" s="5" t="s">
        <v>12949</v>
      </c>
      <c r="J995" s="5" t="s">
        <v>167</v>
      </c>
      <c r="K995" s="5" t="s">
        <v>19237</v>
      </c>
      <c r="L995" s="5">
        <v>38</v>
      </c>
      <c r="M995" s="5"/>
      <c r="N995" s="5" t="s">
        <v>34</v>
      </c>
    </row>
    <row r="996" spans="1:14">
      <c r="A996" s="5">
        <v>994</v>
      </c>
      <c r="B996" s="5" t="s">
        <v>7403</v>
      </c>
      <c r="C996" s="5">
        <f>VLOOKUP(B996,[3]Sheet2!A$1:B$100,2,FALSE)</f>
        <v>100</v>
      </c>
      <c r="D996" s="5" t="s">
        <v>19238</v>
      </c>
      <c r="E996" s="5" t="s">
        <v>19239</v>
      </c>
      <c r="F996" s="5" t="s">
        <v>19240</v>
      </c>
      <c r="G996" s="5" t="s">
        <v>19241</v>
      </c>
      <c r="H996" s="5">
        <v>2010</v>
      </c>
      <c r="I996" s="5" t="s">
        <v>19242</v>
      </c>
      <c r="J996" s="5" t="s">
        <v>102</v>
      </c>
      <c r="K996" s="5" t="s">
        <v>19243</v>
      </c>
      <c r="L996" s="5">
        <v>4</v>
      </c>
      <c r="M996" s="5" t="s">
        <v>19239</v>
      </c>
      <c r="N996" s="5" t="s">
        <v>24</v>
      </c>
    </row>
    <row r="997" spans="1:14">
      <c r="A997" s="5">
        <v>995</v>
      </c>
      <c r="B997" s="5" t="s">
        <v>7403</v>
      </c>
      <c r="C997" s="5">
        <f>VLOOKUP(B997,[3]Sheet2!A$1:B$100,2,FALSE)</f>
        <v>100</v>
      </c>
      <c r="D997" s="5" t="s">
        <v>19244</v>
      </c>
      <c r="E997" s="5" t="s">
        <v>19245</v>
      </c>
      <c r="F997" s="5" t="s">
        <v>16491</v>
      </c>
      <c r="G997" s="5" t="s">
        <v>16492</v>
      </c>
      <c r="H997" s="5">
        <v>2007</v>
      </c>
      <c r="I997" s="5" t="s">
        <v>353</v>
      </c>
      <c r="J997" s="5" t="s">
        <v>22</v>
      </c>
      <c r="K997" s="5" t="s">
        <v>19246</v>
      </c>
      <c r="L997" s="5">
        <v>5</v>
      </c>
      <c r="M997" s="5" t="s">
        <v>19245</v>
      </c>
      <c r="N997" s="5" t="s">
        <v>24</v>
      </c>
    </row>
    <row r="998" spans="1:14">
      <c r="A998" s="5">
        <v>996</v>
      </c>
      <c r="B998" s="5" t="s">
        <v>7403</v>
      </c>
      <c r="C998" s="5">
        <f>VLOOKUP(B998,[3]Sheet2!A$1:B$100,2,FALSE)</f>
        <v>100</v>
      </c>
      <c r="D998" s="5" t="s">
        <v>19247</v>
      </c>
      <c r="E998" s="5" t="s">
        <v>19248</v>
      </c>
      <c r="F998" s="5" t="s">
        <v>19249</v>
      </c>
      <c r="G998" s="5"/>
      <c r="H998" s="5"/>
      <c r="I998" s="5" t="s">
        <v>12949</v>
      </c>
      <c r="J998" s="5" t="s">
        <v>167</v>
      </c>
      <c r="K998" s="5" t="s">
        <v>19250</v>
      </c>
      <c r="L998" s="5">
        <v>453</v>
      </c>
      <c r="M998" s="5"/>
      <c r="N998" s="5"/>
    </row>
    <row r="999" spans="1:14">
      <c r="A999" s="5">
        <v>997</v>
      </c>
      <c r="B999" s="5" t="s">
        <v>7403</v>
      </c>
      <c r="C999" s="5">
        <f>VLOOKUP(B999,[3]Sheet2!A$1:B$100,2,FALSE)</f>
        <v>100</v>
      </c>
      <c r="D999" s="5" t="s">
        <v>19251</v>
      </c>
      <c r="E999" s="5" t="s">
        <v>19252</v>
      </c>
      <c r="F999" s="5" t="s">
        <v>19253</v>
      </c>
      <c r="G999" s="5"/>
      <c r="H999" s="5"/>
      <c r="I999" s="5"/>
      <c r="J999" s="5" t="s">
        <v>22</v>
      </c>
      <c r="K999" s="5" t="s">
        <v>6065</v>
      </c>
      <c r="L999" s="5">
        <v>4</v>
      </c>
      <c r="M999" s="5"/>
      <c r="N999" s="5" t="s">
        <v>4501</v>
      </c>
    </row>
    <row r="1000" spans="1:14">
      <c r="A1000" s="5">
        <v>998</v>
      </c>
      <c r="B1000" s="5" t="s">
        <v>7403</v>
      </c>
      <c r="C1000" s="5">
        <f>VLOOKUP(B1000,[3]Sheet2!A$1:B$100,2,FALSE)</f>
        <v>100</v>
      </c>
      <c r="D1000" s="5" t="s">
        <v>19254</v>
      </c>
      <c r="E1000" s="5" t="s">
        <v>19255</v>
      </c>
      <c r="F1000" s="5" t="s">
        <v>19256</v>
      </c>
      <c r="G1000" s="5" t="s">
        <v>19257</v>
      </c>
      <c r="H1000" s="5">
        <v>1998</v>
      </c>
      <c r="I1000" s="5"/>
      <c r="J1000" s="5" t="s">
        <v>22</v>
      </c>
      <c r="K1000" s="5" t="s">
        <v>19258</v>
      </c>
      <c r="L1000" s="5">
        <v>5</v>
      </c>
      <c r="M1000" s="5"/>
      <c r="N1000" s="5"/>
    </row>
    <row r="1001" spans="1:14">
      <c r="A1001" s="5">
        <v>999</v>
      </c>
      <c r="B1001" s="5" t="s">
        <v>7403</v>
      </c>
      <c r="C1001" s="5">
        <f>VLOOKUP(B1001,[3]Sheet2!A$1:B$100,2,FALSE)</f>
        <v>100</v>
      </c>
      <c r="D1001" s="5" t="s">
        <v>19259</v>
      </c>
      <c r="E1001" s="5" t="s">
        <v>19260</v>
      </c>
      <c r="F1001" s="5" t="s">
        <v>19261</v>
      </c>
      <c r="G1001" s="5"/>
      <c r="H1001" s="5"/>
      <c r="I1001" s="5" t="s">
        <v>5172</v>
      </c>
      <c r="J1001" s="5" t="s">
        <v>22</v>
      </c>
      <c r="K1001" s="5" t="s">
        <v>19262</v>
      </c>
      <c r="L1001" s="5">
        <v>2</v>
      </c>
      <c r="M1001" s="5"/>
      <c r="N1001" s="5" t="s">
        <v>34</v>
      </c>
    </row>
    <row r="1002" spans="1:14">
      <c r="A1002" s="5">
        <v>1000</v>
      </c>
      <c r="B1002" s="5" t="s">
        <v>7403</v>
      </c>
      <c r="C1002" s="5">
        <f>VLOOKUP(B1002,[3]Sheet2!A$1:B$100,2,FALSE)</f>
        <v>100</v>
      </c>
      <c r="D1002" s="5" t="s">
        <v>19263</v>
      </c>
      <c r="E1002" s="5"/>
      <c r="F1002" s="5" t="s">
        <v>19264</v>
      </c>
      <c r="G1002" s="5"/>
      <c r="H1002" s="5"/>
      <c r="I1002" s="5">
        <v>2007</v>
      </c>
      <c r="J1002" s="5" t="s">
        <v>167</v>
      </c>
      <c r="K1002" s="5"/>
      <c r="L1002" s="5">
        <v>2</v>
      </c>
      <c r="M1002" s="5"/>
      <c r="N1002" s="5" t="s">
        <v>34</v>
      </c>
    </row>
  </sheetData>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93"/>
  <sheetViews>
    <sheetView workbookViewId="0">
      <selection activeCell="B2" sqref="B2"/>
    </sheetView>
  </sheetViews>
  <sheetFormatPr baseColWidth="10" defaultRowHeight="15" x14ac:dyDescent="0"/>
  <sheetData>
    <row r="1" spans="1:14">
      <c r="A1" t="s">
        <v>19265</v>
      </c>
      <c r="B1" s="1"/>
    </row>
    <row r="2" spans="1:14">
      <c r="A2" t="s">
        <v>2</v>
      </c>
      <c r="B2" t="s">
        <v>3</v>
      </c>
      <c r="C2" t="s">
        <v>4</v>
      </c>
      <c r="D2" t="s">
        <v>5</v>
      </c>
      <c r="E2" t="s">
        <v>6</v>
      </c>
      <c r="F2" t="s">
        <v>11</v>
      </c>
      <c r="G2" t="s">
        <v>7</v>
      </c>
      <c r="H2" t="s">
        <v>8</v>
      </c>
      <c r="I2" t="s">
        <v>9</v>
      </c>
      <c r="J2" t="s">
        <v>10</v>
      </c>
      <c r="K2" t="s">
        <v>12</v>
      </c>
      <c r="L2" t="s">
        <v>13</v>
      </c>
      <c r="M2" t="s">
        <v>14</v>
      </c>
      <c r="N2" t="s">
        <v>15</v>
      </c>
    </row>
    <row r="3" spans="1:14">
      <c r="A3">
        <v>1</v>
      </c>
      <c r="B3" t="s">
        <v>4649</v>
      </c>
      <c r="C3">
        <v>1</v>
      </c>
      <c r="D3" t="s">
        <v>14836</v>
      </c>
      <c r="F3" t="s">
        <v>22</v>
      </c>
      <c r="G3" t="s">
        <v>14837</v>
      </c>
      <c r="H3" t="s">
        <v>14838</v>
      </c>
      <c r="I3">
        <v>1999</v>
      </c>
      <c r="J3" t="s">
        <v>19266</v>
      </c>
      <c r="L3">
        <v>35</v>
      </c>
      <c r="N3" t="s">
        <v>34</v>
      </c>
    </row>
    <row r="4" spans="1:14">
      <c r="A4">
        <f>A3+1</f>
        <v>2</v>
      </c>
      <c r="B4" t="s">
        <v>4649</v>
      </c>
      <c r="C4">
        <v>1</v>
      </c>
      <c r="D4" t="s">
        <v>14842</v>
      </c>
      <c r="E4" t="s">
        <v>14843</v>
      </c>
      <c r="F4" t="s">
        <v>22</v>
      </c>
      <c r="G4" t="s">
        <v>14844</v>
      </c>
      <c r="H4" t="s">
        <v>14845</v>
      </c>
      <c r="I4">
        <v>2009</v>
      </c>
      <c r="J4" t="s">
        <v>7514</v>
      </c>
      <c r="K4" t="s">
        <v>14846</v>
      </c>
      <c r="L4">
        <v>34</v>
      </c>
      <c r="M4" t="s">
        <v>14843</v>
      </c>
      <c r="N4" t="s">
        <v>24</v>
      </c>
    </row>
    <row r="5" spans="1:14">
      <c r="A5">
        <f t="shared" ref="A5:A68" si="0">A4+1</f>
        <v>3</v>
      </c>
      <c r="B5" t="s">
        <v>4649</v>
      </c>
      <c r="C5">
        <v>1</v>
      </c>
      <c r="D5" t="s">
        <v>14851</v>
      </c>
      <c r="E5" t="s">
        <v>14852</v>
      </c>
      <c r="F5" t="s">
        <v>22</v>
      </c>
      <c r="G5" t="s">
        <v>14853</v>
      </c>
      <c r="H5" t="s">
        <v>3656</v>
      </c>
      <c r="I5">
        <v>2004</v>
      </c>
      <c r="J5" t="s">
        <v>3657</v>
      </c>
      <c r="K5" t="s">
        <v>14854</v>
      </c>
      <c r="L5">
        <v>683</v>
      </c>
      <c r="M5" t="s">
        <v>19267</v>
      </c>
    </row>
    <row r="6" spans="1:14">
      <c r="A6">
        <f t="shared" si="0"/>
        <v>4</v>
      </c>
      <c r="B6" t="s">
        <v>4649</v>
      </c>
      <c r="C6">
        <v>1</v>
      </c>
      <c r="D6" t="s">
        <v>14855</v>
      </c>
      <c r="E6" t="s">
        <v>14856</v>
      </c>
      <c r="F6" t="s">
        <v>22</v>
      </c>
      <c r="G6" t="s">
        <v>14857</v>
      </c>
      <c r="H6" t="s">
        <v>10398</v>
      </c>
      <c r="I6">
        <v>2000</v>
      </c>
      <c r="J6" t="s">
        <v>97</v>
      </c>
      <c r="K6" t="s">
        <v>14858</v>
      </c>
      <c r="L6">
        <v>328</v>
      </c>
      <c r="M6" t="s">
        <v>19268</v>
      </c>
    </row>
    <row r="7" spans="1:14">
      <c r="A7">
        <f t="shared" si="0"/>
        <v>5</v>
      </c>
      <c r="B7" t="s">
        <v>4649</v>
      </c>
      <c r="C7">
        <v>1</v>
      </c>
      <c r="D7" t="s">
        <v>14859</v>
      </c>
      <c r="E7" t="s">
        <v>14860</v>
      </c>
      <c r="F7" t="s">
        <v>22</v>
      </c>
      <c r="G7" t="s">
        <v>14861</v>
      </c>
      <c r="H7" t="s">
        <v>14862</v>
      </c>
      <c r="I7">
        <v>2005</v>
      </c>
      <c r="J7" t="s">
        <v>14863</v>
      </c>
      <c r="K7" t="s">
        <v>14864</v>
      </c>
      <c r="L7">
        <v>451</v>
      </c>
      <c r="M7" t="s">
        <v>14865</v>
      </c>
    </row>
    <row r="8" spans="1:14">
      <c r="A8">
        <f t="shared" si="0"/>
        <v>6</v>
      </c>
      <c r="B8" t="s">
        <v>4649</v>
      </c>
      <c r="C8">
        <v>1</v>
      </c>
      <c r="D8" t="s">
        <v>14866</v>
      </c>
      <c r="E8" t="s">
        <v>14867</v>
      </c>
      <c r="F8" t="s">
        <v>167</v>
      </c>
      <c r="G8" t="s">
        <v>14868</v>
      </c>
      <c r="I8">
        <v>2011</v>
      </c>
      <c r="J8" t="s">
        <v>19269</v>
      </c>
      <c r="K8" t="s">
        <v>14869</v>
      </c>
      <c r="L8">
        <v>9</v>
      </c>
      <c r="N8" t="s">
        <v>4501</v>
      </c>
    </row>
    <row r="9" spans="1:14">
      <c r="A9">
        <f t="shared" si="0"/>
        <v>7</v>
      </c>
      <c r="B9" t="s">
        <v>4649</v>
      </c>
      <c r="C9">
        <v>1</v>
      </c>
      <c r="D9" t="s">
        <v>14870</v>
      </c>
      <c r="E9" t="s">
        <v>14871</v>
      </c>
      <c r="F9" t="s">
        <v>22</v>
      </c>
      <c r="G9" t="s">
        <v>14872</v>
      </c>
      <c r="H9" t="s">
        <v>14873</v>
      </c>
      <c r="I9">
        <v>2007</v>
      </c>
      <c r="J9" t="s">
        <v>14874</v>
      </c>
      <c r="K9" t="s">
        <v>14875</v>
      </c>
      <c r="L9">
        <v>311</v>
      </c>
      <c r="M9" t="s">
        <v>14871</v>
      </c>
      <c r="N9" t="s">
        <v>1717</v>
      </c>
    </row>
    <row r="10" spans="1:14">
      <c r="A10">
        <f t="shared" si="0"/>
        <v>8</v>
      </c>
      <c r="B10" t="s">
        <v>4649</v>
      </c>
      <c r="C10">
        <v>1</v>
      </c>
      <c r="D10" t="s">
        <v>14876</v>
      </c>
      <c r="E10" t="s">
        <v>14877</v>
      </c>
      <c r="F10" t="s">
        <v>119</v>
      </c>
      <c r="G10" t="s">
        <v>14878</v>
      </c>
      <c r="H10" t="s">
        <v>14879</v>
      </c>
      <c r="I10">
        <v>1992</v>
      </c>
      <c r="J10" t="s">
        <v>1466</v>
      </c>
      <c r="K10" t="s">
        <v>14880</v>
      </c>
      <c r="L10">
        <v>11</v>
      </c>
    </row>
    <row r="11" spans="1:14">
      <c r="A11">
        <f t="shared" si="0"/>
        <v>9</v>
      </c>
      <c r="B11" t="s">
        <v>4649</v>
      </c>
      <c r="C11">
        <v>1</v>
      </c>
      <c r="D11" t="s">
        <v>14881</v>
      </c>
      <c r="E11" t="s">
        <v>14882</v>
      </c>
      <c r="F11" t="s">
        <v>22</v>
      </c>
      <c r="G11" t="s">
        <v>14883</v>
      </c>
      <c r="H11" t="s">
        <v>9846</v>
      </c>
      <c r="I11">
        <v>2003</v>
      </c>
      <c r="J11" t="s">
        <v>7647</v>
      </c>
      <c r="K11" t="s">
        <v>14884</v>
      </c>
      <c r="L11">
        <v>152</v>
      </c>
    </row>
    <row r="12" spans="1:14">
      <c r="A12">
        <f t="shared" si="0"/>
        <v>10</v>
      </c>
      <c r="B12" t="s">
        <v>4649</v>
      </c>
      <c r="C12">
        <v>1</v>
      </c>
      <c r="D12" t="s">
        <v>14886</v>
      </c>
      <c r="E12" t="s">
        <v>14887</v>
      </c>
      <c r="F12" t="s">
        <v>167</v>
      </c>
      <c r="G12" t="s">
        <v>14888</v>
      </c>
      <c r="H12" t="s">
        <v>14889</v>
      </c>
      <c r="I12">
        <v>2006</v>
      </c>
      <c r="J12" t="s">
        <v>14890</v>
      </c>
      <c r="K12" t="s">
        <v>14891</v>
      </c>
      <c r="L12">
        <v>177</v>
      </c>
      <c r="M12" t="s">
        <v>14887</v>
      </c>
      <c r="N12" t="s">
        <v>24</v>
      </c>
    </row>
    <row r="13" spans="1:14">
      <c r="A13">
        <f t="shared" si="0"/>
        <v>11</v>
      </c>
      <c r="B13" t="s">
        <v>427</v>
      </c>
      <c r="C13">
        <f>VLOOKUP(B13,[4]Sheet2!A$1:B$100,2,FALSE)</f>
        <v>2</v>
      </c>
      <c r="D13" t="s">
        <v>14892</v>
      </c>
      <c r="E13" t="s">
        <v>14893</v>
      </c>
      <c r="F13" t="s">
        <v>22</v>
      </c>
      <c r="G13" t="s">
        <v>14894</v>
      </c>
      <c r="H13" t="s">
        <v>14895</v>
      </c>
      <c r="I13">
        <v>2012</v>
      </c>
      <c r="J13" t="s">
        <v>12402</v>
      </c>
      <c r="K13" t="s">
        <v>14896</v>
      </c>
      <c r="L13">
        <v>11</v>
      </c>
    </row>
    <row r="14" spans="1:14">
      <c r="A14">
        <f t="shared" si="0"/>
        <v>12</v>
      </c>
      <c r="B14" t="s">
        <v>427</v>
      </c>
      <c r="C14">
        <f>VLOOKUP(B14,[4]Sheet2!A$1:B$100,2,FALSE)</f>
        <v>2</v>
      </c>
      <c r="D14" t="s">
        <v>14898</v>
      </c>
      <c r="E14" t="s">
        <v>14899</v>
      </c>
      <c r="F14" t="s">
        <v>22</v>
      </c>
      <c r="G14" t="s">
        <v>14900</v>
      </c>
      <c r="H14" t="s">
        <v>3656</v>
      </c>
      <c r="I14">
        <v>2011</v>
      </c>
      <c r="J14" t="s">
        <v>3657</v>
      </c>
      <c r="K14" t="s">
        <v>14901</v>
      </c>
      <c r="L14">
        <v>131</v>
      </c>
      <c r="M14" t="s">
        <v>19270</v>
      </c>
    </row>
    <row r="15" spans="1:14">
      <c r="A15">
        <f t="shared" si="0"/>
        <v>13</v>
      </c>
      <c r="B15" t="s">
        <v>427</v>
      </c>
      <c r="C15">
        <f>VLOOKUP(B15,[4]Sheet2!A$1:B$100,2,FALSE)</f>
        <v>2</v>
      </c>
      <c r="D15" t="s">
        <v>14906</v>
      </c>
      <c r="E15" t="s">
        <v>14907</v>
      </c>
      <c r="F15" t="s">
        <v>22</v>
      </c>
      <c r="G15" t="s">
        <v>14908</v>
      </c>
      <c r="H15" t="s">
        <v>10416</v>
      </c>
      <c r="I15">
        <v>2007</v>
      </c>
      <c r="J15" t="s">
        <v>97</v>
      </c>
      <c r="K15" t="s">
        <v>14909</v>
      </c>
      <c r="L15">
        <v>134</v>
      </c>
      <c r="M15" t="s">
        <v>19271</v>
      </c>
    </row>
    <row r="16" spans="1:14">
      <c r="A16">
        <f t="shared" si="0"/>
        <v>14</v>
      </c>
      <c r="B16" t="s">
        <v>427</v>
      </c>
      <c r="C16">
        <f>VLOOKUP(B16,[4]Sheet2!A$1:B$100,2,FALSE)</f>
        <v>2</v>
      </c>
      <c r="D16" t="s">
        <v>14910</v>
      </c>
      <c r="E16" t="s">
        <v>14911</v>
      </c>
      <c r="F16" t="s">
        <v>22</v>
      </c>
      <c r="G16" t="s">
        <v>14912</v>
      </c>
      <c r="H16" t="s">
        <v>6024</v>
      </c>
      <c r="I16">
        <v>1992</v>
      </c>
      <c r="J16" t="s">
        <v>4686</v>
      </c>
      <c r="K16" t="s">
        <v>1515</v>
      </c>
      <c r="L16">
        <v>193</v>
      </c>
      <c r="N16" t="s">
        <v>34</v>
      </c>
    </row>
    <row r="17" spans="1:14">
      <c r="A17">
        <f t="shared" si="0"/>
        <v>15</v>
      </c>
      <c r="B17" t="s">
        <v>427</v>
      </c>
      <c r="C17">
        <f>VLOOKUP(B17,[4]Sheet2!A$1:B$100,2,FALSE)</f>
        <v>2</v>
      </c>
      <c r="D17" t="s">
        <v>14913</v>
      </c>
      <c r="E17" t="s">
        <v>14914</v>
      </c>
      <c r="F17" t="s">
        <v>22</v>
      </c>
      <c r="G17" t="s">
        <v>14915</v>
      </c>
      <c r="H17" t="s">
        <v>1304</v>
      </c>
      <c r="I17">
        <v>2009</v>
      </c>
      <c r="J17" t="s">
        <v>863</v>
      </c>
      <c r="K17" t="s">
        <v>14916</v>
      </c>
      <c r="L17">
        <v>152</v>
      </c>
      <c r="M17" t="s">
        <v>14917</v>
      </c>
    </row>
    <row r="18" spans="1:14">
      <c r="A18">
        <f t="shared" si="0"/>
        <v>16</v>
      </c>
      <c r="B18" t="s">
        <v>427</v>
      </c>
      <c r="C18">
        <f>VLOOKUP(B18,[4]Sheet2!A$1:B$100,2,FALSE)</f>
        <v>2</v>
      </c>
      <c r="D18" t="s">
        <v>14918</v>
      </c>
      <c r="E18" t="s">
        <v>14919</v>
      </c>
      <c r="F18" t="s">
        <v>22</v>
      </c>
      <c r="G18" t="s">
        <v>14841</v>
      </c>
      <c r="H18" t="s">
        <v>9846</v>
      </c>
      <c r="I18">
        <v>2004</v>
      </c>
      <c r="J18" t="s">
        <v>7647</v>
      </c>
      <c r="K18" t="s">
        <v>14920</v>
      </c>
      <c r="L18">
        <v>78</v>
      </c>
      <c r="M18" t="s">
        <v>14921</v>
      </c>
    </row>
    <row r="19" spans="1:14">
      <c r="A19">
        <f t="shared" si="0"/>
        <v>17</v>
      </c>
      <c r="B19" t="s">
        <v>427</v>
      </c>
      <c r="C19">
        <f>VLOOKUP(B19,[4]Sheet2!A$1:B$100,2,FALSE)</f>
        <v>2</v>
      </c>
      <c r="D19" t="s">
        <v>14931</v>
      </c>
      <c r="F19" t="s">
        <v>22</v>
      </c>
      <c r="G19" t="s">
        <v>14932</v>
      </c>
      <c r="H19" t="s">
        <v>14933</v>
      </c>
      <c r="I19">
        <v>2002</v>
      </c>
      <c r="L19">
        <v>7</v>
      </c>
      <c r="N19" t="s">
        <v>34</v>
      </c>
    </row>
    <row r="20" spans="1:14">
      <c r="A20">
        <f t="shared" si="0"/>
        <v>18</v>
      </c>
      <c r="B20" t="s">
        <v>427</v>
      </c>
      <c r="C20">
        <f>VLOOKUP(B20,[4]Sheet2!A$1:B$100,2,FALSE)</f>
        <v>2</v>
      </c>
      <c r="D20" t="s">
        <v>14934</v>
      </c>
      <c r="E20" t="s">
        <v>19272</v>
      </c>
      <c r="F20" t="s">
        <v>119</v>
      </c>
      <c r="G20" t="s">
        <v>14936</v>
      </c>
      <c r="I20">
        <v>2001</v>
      </c>
      <c r="J20" t="s">
        <v>4683</v>
      </c>
      <c r="K20" t="s">
        <v>14937</v>
      </c>
      <c r="L20">
        <v>76</v>
      </c>
      <c r="N20" t="s">
        <v>4501</v>
      </c>
    </row>
    <row r="21" spans="1:14">
      <c r="A21">
        <f t="shared" si="0"/>
        <v>19</v>
      </c>
      <c r="B21" t="s">
        <v>427</v>
      </c>
      <c r="C21">
        <f>VLOOKUP(B21,[4]Sheet2!A$1:B$100,2,FALSE)</f>
        <v>2</v>
      </c>
      <c r="D21" t="s">
        <v>14839</v>
      </c>
      <c r="E21" t="s">
        <v>14840</v>
      </c>
      <c r="F21" t="s">
        <v>167</v>
      </c>
      <c r="G21" t="s">
        <v>14841</v>
      </c>
      <c r="I21">
        <v>2010</v>
      </c>
      <c r="J21" t="s">
        <v>4686</v>
      </c>
      <c r="K21" t="s">
        <v>1515</v>
      </c>
      <c r="L21">
        <v>19</v>
      </c>
      <c r="N21" t="s">
        <v>34</v>
      </c>
    </row>
    <row r="22" spans="1:14">
      <c r="A22">
        <f t="shared" si="0"/>
        <v>20</v>
      </c>
      <c r="B22" t="s">
        <v>427</v>
      </c>
      <c r="C22">
        <f>VLOOKUP(B22,[4]Sheet2!A$1:B$100,2,FALSE)</f>
        <v>2</v>
      </c>
      <c r="D22" t="s">
        <v>14922</v>
      </c>
      <c r="E22" t="s">
        <v>14923</v>
      </c>
      <c r="F22" t="s">
        <v>22</v>
      </c>
      <c r="G22" t="s">
        <v>14924</v>
      </c>
      <c r="H22" t="s">
        <v>340</v>
      </c>
      <c r="I22">
        <v>2007</v>
      </c>
      <c r="J22" t="s">
        <v>97</v>
      </c>
      <c r="K22" t="s">
        <v>14925</v>
      </c>
      <c r="L22">
        <v>76</v>
      </c>
      <c r="M22" t="s">
        <v>19273</v>
      </c>
    </row>
    <row r="23" spans="1:14">
      <c r="A23">
        <f t="shared" si="0"/>
        <v>21</v>
      </c>
      <c r="B23" t="s">
        <v>190</v>
      </c>
      <c r="C23">
        <f>VLOOKUP(B23,[4]Sheet2!A$1:B$100,2,FALSE)</f>
        <v>3</v>
      </c>
      <c r="D23" t="s">
        <v>14947</v>
      </c>
      <c r="E23" t="s">
        <v>14948</v>
      </c>
      <c r="F23" t="s">
        <v>22</v>
      </c>
      <c r="G23" t="s">
        <v>14949</v>
      </c>
      <c r="H23" t="s">
        <v>14950</v>
      </c>
      <c r="I23">
        <v>2007</v>
      </c>
      <c r="J23" t="s">
        <v>97</v>
      </c>
      <c r="K23" t="s">
        <v>14951</v>
      </c>
      <c r="L23">
        <v>69</v>
      </c>
    </row>
    <row r="24" spans="1:14">
      <c r="A24">
        <f t="shared" si="0"/>
        <v>22</v>
      </c>
      <c r="B24" t="s">
        <v>190</v>
      </c>
      <c r="C24">
        <f>VLOOKUP(B24,[4]Sheet2!A$1:B$100,2,FALSE)</f>
        <v>3</v>
      </c>
      <c r="D24" t="s">
        <v>14957</v>
      </c>
      <c r="E24" t="s">
        <v>19274</v>
      </c>
      <c r="F24" t="s">
        <v>119</v>
      </c>
      <c r="G24" t="s">
        <v>14959</v>
      </c>
      <c r="I24">
        <v>2012</v>
      </c>
      <c r="J24" t="s">
        <v>4683</v>
      </c>
      <c r="K24" t="s">
        <v>14960</v>
      </c>
      <c r="L24">
        <v>5</v>
      </c>
      <c r="N24" t="s">
        <v>4501</v>
      </c>
    </row>
    <row r="25" spans="1:14">
      <c r="A25">
        <f t="shared" si="0"/>
        <v>23</v>
      </c>
      <c r="B25" t="s">
        <v>190</v>
      </c>
      <c r="C25">
        <f>VLOOKUP(B25,[4]Sheet2!A$1:B$100,2,FALSE)</f>
        <v>3</v>
      </c>
      <c r="D25" t="s">
        <v>14961</v>
      </c>
      <c r="E25" t="s">
        <v>14962</v>
      </c>
      <c r="F25" t="s">
        <v>22</v>
      </c>
      <c r="G25" t="s">
        <v>14963</v>
      </c>
      <c r="H25" t="s">
        <v>3503</v>
      </c>
      <c r="I25">
        <v>2011</v>
      </c>
      <c r="J25" t="s">
        <v>212</v>
      </c>
      <c r="K25" t="s">
        <v>14964</v>
      </c>
      <c r="L25">
        <v>57</v>
      </c>
      <c r="M25" t="s">
        <v>14965</v>
      </c>
    </row>
    <row r="26" spans="1:14">
      <c r="A26">
        <f t="shared" si="0"/>
        <v>24</v>
      </c>
      <c r="B26" t="s">
        <v>190</v>
      </c>
      <c r="C26">
        <f>VLOOKUP(B26,[4]Sheet2!A$1:B$100,2,FALSE)</f>
        <v>3</v>
      </c>
      <c r="D26" t="s">
        <v>14943</v>
      </c>
      <c r="E26" t="s">
        <v>19275</v>
      </c>
      <c r="F26" t="s">
        <v>119</v>
      </c>
      <c r="G26" t="s">
        <v>14945</v>
      </c>
      <c r="I26">
        <v>2001</v>
      </c>
      <c r="J26" t="s">
        <v>4683</v>
      </c>
      <c r="K26" t="s">
        <v>14946</v>
      </c>
      <c r="L26">
        <v>57</v>
      </c>
      <c r="N26" t="s">
        <v>4501</v>
      </c>
    </row>
    <row r="27" spans="1:14">
      <c r="A27">
        <f t="shared" si="0"/>
        <v>25</v>
      </c>
      <c r="B27" t="s">
        <v>190</v>
      </c>
      <c r="C27">
        <f>VLOOKUP(B27,[4]Sheet2!A$1:B$100,2,FALSE)</f>
        <v>3</v>
      </c>
      <c r="D27" t="s">
        <v>14978</v>
      </c>
      <c r="E27" t="s">
        <v>14979</v>
      </c>
      <c r="F27" t="s">
        <v>22</v>
      </c>
      <c r="G27" t="s">
        <v>14980</v>
      </c>
      <c r="H27" t="s">
        <v>9846</v>
      </c>
      <c r="I27">
        <v>2004</v>
      </c>
      <c r="J27" t="s">
        <v>7647</v>
      </c>
      <c r="K27" t="s">
        <v>14981</v>
      </c>
      <c r="L27">
        <v>33</v>
      </c>
      <c r="M27" t="s">
        <v>14982</v>
      </c>
    </row>
    <row r="28" spans="1:14">
      <c r="A28">
        <f t="shared" si="0"/>
        <v>26</v>
      </c>
      <c r="B28" t="s">
        <v>190</v>
      </c>
      <c r="C28">
        <f>VLOOKUP(B28,[4]Sheet2!A$1:B$100,2,FALSE)</f>
        <v>3</v>
      </c>
      <c r="D28" t="s">
        <v>14952</v>
      </c>
      <c r="E28" t="s">
        <v>14953</v>
      </c>
      <c r="F28" t="s">
        <v>167</v>
      </c>
      <c r="G28" t="s">
        <v>14954</v>
      </c>
      <c r="H28" t="s">
        <v>14955</v>
      </c>
      <c r="I28">
        <v>1999</v>
      </c>
      <c r="J28" t="s">
        <v>19276</v>
      </c>
      <c r="K28" t="s">
        <v>14956</v>
      </c>
      <c r="L28">
        <v>48</v>
      </c>
      <c r="M28" t="s">
        <v>14953</v>
      </c>
      <c r="N28" t="s">
        <v>24</v>
      </c>
    </row>
    <row r="29" spans="1:14">
      <c r="A29">
        <f t="shared" si="0"/>
        <v>27</v>
      </c>
      <c r="B29" t="s">
        <v>190</v>
      </c>
      <c r="C29">
        <f>VLOOKUP(B29,[4]Sheet2!A$1:B$100,2,FALSE)</f>
        <v>3</v>
      </c>
      <c r="D29" t="s">
        <v>14983</v>
      </c>
      <c r="E29" t="s">
        <v>19277</v>
      </c>
      <c r="F29" t="s">
        <v>119</v>
      </c>
      <c r="G29" t="s">
        <v>14985</v>
      </c>
      <c r="H29" t="s">
        <v>14986</v>
      </c>
      <c r="I29">
        <v>2010</v>
      </c>
      <c r="J29" t="s">
        <v>4683</v>
      </c>
      <c r="K29" t="s">
        <v>14987</v>
      </c>
      <c r="L29">
        <v>4</v>
      </c>
    </row>
    <row r="30" spans="1:14">
      <c r="A30">
        <f t="shared" si="0"/>
        <v>28</v>
      </c>
      <c r="B30" t="s">
        <v>190</v>
      </c>
      <c r="C30">
        <f>VLOOKUP(B30,[4]Sheet2!A$1:B$100,2,FALSE)</f>
        <v>3</v>
      </c>
      <c r="D30" t="s">
        <v>14994</v>
      </c>
      <c r="E30" t="s">
        <v>19278</v>
      </c>
      <c r="F30" t="s">
        <v>119</v>
      </c>
      <c r="G30" t="s">
        <v>14996</v>
      </c>
      <c r="H30" t="s">
        <v>14997</v>
      </c>
      <c r="I30">
        <v>2002</v>
      </c>
      <c r="J30" t="s">
        <v>4683</v>
      </c>
      <c r="K30" t="s">
        <v>14998</v>
      </c>
      <c r="L30">
        <v>45</v>
      </c>
      <c r="M30" t="s">
        <v>14999</v>
      </c>
    </row>
    <row r="31" spans="1:14">
      <c r="A31">
        <f t="shared" si="0"/>
        <v>29</v>
      </c>
      <c r="B31" t="s">
        <v>190</v>
      </c>
      <c r="C31">
        <f>VLOOKUP(B31,[4]Sheet2!A$1:B$100,2,FALSE)</f>
        <v>3</v>
      </c>
      <c r="D31" t="s">
        <v>15000</v>
      </c>
      <c r="E31" t="s">
        <v>15001</v>
      </c>
      <c r="F31" t="s">
        <v>119</v>
      </c>
      <c r="G31" t="s">
        <v>15002</v>
      </c>
      <c r="I31">
        <v>2008</v>
      </c>
      <c r="J31" t="s">
        <v>1466</v>
      </c>
      <c r="K31" t="s">
        <v>15003</v>
      </c>
      <c r="L31">
        <v>31</v>
      </c>
      <c r="N31" t="s">
        <v>4501</v>
      </c>
    </row>
    <row r="32" spans="1:14">
      <c r="A32">
        <f t="shared" si="0"/>
        <v>30</v>
      </c>
      <c r="B32" t="s">
        <v>190</v>
      </c>
      <c r="C32">
        <f>VLOOKUP(B32,[4]Sheet2!A$1:B$100,2,FALSE)</f>
        <v>3</v>
      </c>
      <c r="D32" t="s">
        <v>15014</v>
      </c>
      <c r="E32" t="s">
        <v>15015</v>
      </c>
      <c r="F32" t="s">
        <v>22</v>
      </c>
      <c r="G32" t="s">
        <v>15016</v>
      </c>
      <c r="H32" t="s">
        <v>15017</v>
      </c>
      <c r="I32">
        <v>2006</v>
      </c>
      <c r="J32" t="s">
        <v>4715</v>
      </c>
      <c r="K32" t="s">
        <v>15018</v>
      </c>
      <c r="L32">
        <v>45</v>
      </c>
      <c r="M32" t="s">
        <v>15019</v>
      </c>
    </row>
    <row r="33" spans="1:14">
      <c r="A33">
        <f t="shared" si="0"/>
        <v>31</v>
      </c>
      <c r="B33" t="s">
        <v>233</v>
      </c>
      <c r="C33">
        <f>VLOOKUP(B33,[4]Sheet2!A$1:B$100,2,FALSE)</f>
        <v>4</v>
      </c>
      <c r="D33" t="s">
        <v>15020</v>
      </c>
      <c r="E33" t="s">
        <v>15021</v>
      </c>
      <c r="F33" t="s">
        <v>22</v>
      </c>
      <c r="G33" t="s">
        <v>15022</v>
      </c>
      <c r="H33" t="s">
        <v>20</v>
      </c>
      <c r="I33">
        <v>2012</v>
      </c>
      <c r="J33" t="s">
        <v>19279</v>
      </c>
      <c r="K33" t="s">
        <v>15023</v>
      </c>
      <c r="L33">
        <v>42</v>
      </c>
      <c r="M33" t="s">
        <v>15024</v>
      </c>
    </row>
    <row r="34" spans="1:14">
      <c r="A34">
        <f t="shared" si="0"/>
        <v>32</v>
      </c>
      <c r="B34" t="s">
        <v>233</v>
      </c>
      <c r="C34">
        <f>VLOOKUP(B34,[4]Sheet2!A$1:B$100,2,FALSE)</f>
        <v>4</v>
      </c>
      <c r="D34" t="s">
        <v>15030</v>
      </c>
      <c r="F34" t="s">
        <v>167</v>
      </c>
      <c r="G34" t="s">
        <v>15031</v>
      </c>
      <c r="H34" t="s">
        <v>15032</v>
      </c>
      <c r="I34">
        <v>1991</v>
      </c>
      <c r="L34">
        <v>4</v>
      </c>
      <c r="N34" t="s">
        <v>34</v>
      </c>
    </row>
    <row r="35" spans="1:14">
      <c r="A35">
        <f t="shared" si="0"/>
        <v>33</v>
      </c>
      <c r="B35" t="s">
        <v>233</v>
      </c>
      <c r="C35">
        <f>VLOOKUP(B35,[4]Sheet2!A$1:B$100,2,FALSE)</f>
        <v>4</v>
      </c>
      <c r="D35" t="s">
        <v>14975</v>
      </c>
      <c r="F35" t="s">
        <v>22</v>
      </c>
      <c r="G35" t="s">
        <v>14976</v>
      </c>
      <c r="H35" t="s">
        <v>14977</v>
      </c>
      <c r="I35">
        <v>2002</v>
      </c>
      <c r="L35">
        <v>4</v>
      </c>
      <c r="N35" t="s">
        <v>34</v>
      </c>
    </row>
    <row r="36" spans="1:14">
      <c r="A36">
        <f t="shared" si="0"/>
        <v>34</v>
      </c>
      <c r="B36" t="s">
        <v>233</v>
      </c>
      <c r="C36">
        <f>VLOOKUP(B36,[4]Sheet2!A$1:B$100,2,FALSE)</f>
        <v>4</v>
      </c>
      <c r="D36" t="s">
        <v>15038</v>
      </c>
      <c r="E36" t="s">
        <v>15039</v>
      </c>
      <c r="F36" t="s">
        <v>22</v>
      </c>
      <c r="G36" t="s">
        <v>15040</v>
      </c>
      <c r="H36" t="s">
        <v>15041</v>
      </c>
      <c r="I36">
        <v>2005</v>
      </c>
      <c r="J36" t="s">
        <v>4676</v>
      </c>
      <c r="K36" t="s">
        <v>15042</v>
      </c>
      <c r="L36">
        <v>40</v>
      </c>
      <c r="M36" t="s">
        <v>15043</v>
      </c>
    </row>
    <row r="37" spans="1:14">
      <c r="A37">
        <f t="shared" si="0"/>
        <v>35</v>
      </c>
      <c r="B37" t="s">
        <v>233</v>
      </c>
      <c r="C37">
        <f>VLOOKUP(B37,[4]Sheet2!A$1:B$100,2,FALSE)</f>
        <v>4</v>
      </c>
      <c r="D37" t="s">
        <v>15025</v>
      </c>
      <c r="E37" t="s">
        <v>15026</v>
      </c>
      <c r="F37" t="s">
        <v>22</v>
      </c>
      <c r="G37" t="s">
        <v>15027</v>
      </c>
      <c r="H37" t="s">
        <v>1585</v>
      </c>
      <c r="I37">
        <v>2011</v>
      </c>
      <c r="J37" t="s">
        <v>535</v>
      </c>
      <c r="K37" t="s">
        <v>15028</v>
      </c>
      <c r="L37">
        <v>51</v>
      </c>
      <c r="M37" t="s">
        <v>19280</v>
      </c>
    </row>
    <row r="38" spans="1:14">
      <c r="A38">
        <f t="shared" si="0"/>
        <v>36</v>
      </c>
      <c r="B38" t="s">
        <v>233</v>
      </c>
      <c r="C38">
        <f>VLOOKUP(B38,[4]Sheet2!A$1:B$100,2,FALSE)</f>
        <v>4</v>
      </c>
      <c r="D38" t="s">
        <v>15044</v>
      </c>
      <c r="E38" t="s">
        <v>15045</v>
      </c>
      <c r="F38" t="s">
        <v>167</v>
      </c>
      <c r="G38" t="s">
        <v>15046</v>
      </c>
      <c r="H38" t="s">
        <v>15047</v>
      </c>
      <c r="I38">
        <v>2008</v>
      </c>
      <c r="J38" t="s">
        <v>19269</v>
      </c>
      <c r="K38" t="s">
        <v>15048</v>
      </c>
      <c r="L38">
        <v>26</v>
      </c>
    </row>
    <row r="39" spans="1:14">
      <c r="A39">
        <f t="shared" si="0"/>
        <v>37</v>
      </c>
      <c r="B39" t="s">
        <v>233</v>
      </c>
      <c r="C39">
        <f>VLOOKUP(B39,[4]Sheet2!A$1:B$100,2,FALSE)</f>
        <v>4</v>
      </c>
      <c r="D39" t="s">
        <v>14938</v>
      </c>
      <c r="E39" t="s">
        <v>19281</v>
      </c>
      <c r="F39" t="s">
        <v>119</v>
      </c>
      <c r="G39" t="s">
        <v>14940</v>
      </c>
      <c r="I39">
        <v>2002</v>
      </c>
      <c r="J39" t="s">
        <v>4683</v>
      </c>
      <c r="K39" t="s">
        <v>14941</v>
      </c>
      <c r="L39">
        <v>26</v>
      </c>
      <c r="M39" t="s">
        <v>14942</v>
      </c>
      <c r="N39" t="s">
        <v>4501</v>
      </c>
    </row>
    <row r="40" spans="1:14">
      <c r="A40">
        <f t="shared" si="0"/>
        <v>38</v>
      </c>
      <c r="B40" t="s">
        <v>233</v>
      </c>
      <c r="C40">
        <f>VLOOKUP(B40,[4]Sheet2!A$1:B$100,2,FALSE)</f>
        <v>4</v>
      </c>
      <c r="D40" t="s">
        <v>15067</v>
      </c>
      <c r="E40" t="s">
        <v>15068</v>
      </c>
      <c r="F40" t="s">
        <v>22</v>
      </c>
      <c r="G40" t="s">
        <v>15069</v>
      </c>
      <c r="H40" t="s">
        <v>15070</v>
      </c>
      <c r="I40">
        <v>2011</v>
      </c>
      <c r="J40" t="s">
        <v>13041</v>
      </c>
      <c r="K40" t="s">
        <v>15071</v>
      </c>
      <c r="L40">
        <v>40</v>
      </c>
      <c r="M40" t="s">
        <v>15068</v>
      </c>
      <c r="N40" t="s">
        <v>1717</v>
      </c>
    </row>
    <row r="41" spans="1:14">
      <c r="A41">
        <f t="shared" si="0"/>
        <v>39</v>
      </c>
      <c r="B41" t="s">
        <v>233</v>
      </c>
      <c r="C41">
        <f>VLOOKUP(B41,[4]Sheet2!A$1:B$100,2,FALSE)</f>
        <v>4</v>
      </c>
      <c r="D41" t="s">
        <v>15062</v>
      </c>
      <c r="E41" t="s">
        <v>15063</v>
      </c>
      <c r="F41" t="s">
        <v>22</v>
      </c>
      <c r="G41" t="s">
        <v>15064</v>
      </c>
      <c r="H41" t="s">
        <v>14079</v>
      </c>
      <c r="I41">
        <v>2003</v>
      </c>
      <c r="J41" t="s">
        <v>14080</v>
      </c>
      <c r="K41" t="s">
        <v>15065</v>
      </c>
      <c r="L41">
        <v>32</v>
      </c>
    </row>
    <row r="42" spans="1:14">
      <c r="A42">
        <f t="shared" si="0"/>
        <v>40</v>
      </c>
      <c r="B42" t="s">
        <v>233</v>
      </c>
      <c r="C42">
        <f>VLOOKUP(B42,[4]Sheet2!A$1:B$100,2,FALSE)</f>
        <v>4</v>
      </c>
      <c r="D42" t="s">
        <v>15118</v>
      </c>
      <c r="E42" t="s">
        <v>15119</v>
      </c>
      <c r="F42" t="s">
        <v>167</v>
      </c>
      <c r="G42" t="s">
        <v>15120</v>
      </c>
      <c r="H42" t="s">
        <v>15121</v>
      </c>
      <c r="I42">
        <v>1997</v>
      </c>
      <c r="J42" t="s">
        <v>19282</v>
      </c>
      <c r="K42" t="s">
        <v>15122</v>
      </c>
      <c r="L42">
        <v>28</v>
      </c>
      <c r="M42" t="s">
        <v>15123</v>
      </c>
    </row>
    <row r="43" spans="1:14">
      <c r="A43">
        <f t="shared" si="0"/>
        <v>41</v>
      </c>
      <c r="B43" t="s">
        <v>161</v>
      </c>
      <c r="C43">
        <f>VLOOKUP(B43,[4]Sheet2!A$1:B$100,2,FALSE)</f>
        <v>5</v>
      </c>
      <c r="D43" t="s">
        <v>15124</v>
      </c>
      <c r="E43" t="s">
        <v>15125</v>
      </c>
      <c r="F43" t="s">
        <v>119</v>
      </c>
      <c r="G43" t="s">
        <v>15126</v>
      </c>
      <c r="H43" t="s">
        <v>15127</v>
      </c>
      <c r="I43">
        <v>2001</v>
      </c>
      <c r="J43" t="s">
        <v>1466</v>
      </c>
      <c r="K43" t="s">
        <v>15128</v>
      </c>
      <c r="L43">
        <v>23</v>
      </c>
    </row>
    <row r="44" spans="1:14">
      <c r="A44">
        <f t="shared" si="0"/>
        <v>42</v>
      </c>
      <c r="B44" t="s">
        <v>161</v>
      </c>
      <c r="C44">
        <f>VLOOKUP(B44,[4]Sheet2!A$1:B$100,2,FALSE)</f>
        <v>5</v>
      </c>
      <c r="D44" t="s">
        <v>15129</v>
      </c>
      <c r="E44" t="s">
        <v>15130</v>
      </c>
      <c r="F44" t="s">
        <v>22</v>
      </c>
      <c r="G44" t="s">
        <v>15131</v>
      </c>
      <c r="H44" t="s">
        <v>15132</v>
      </c>
      <c r="I44">
        <v>2007</v>
      </c>
      <c r="J44" t="s">
        <v>863</v>
      </c>
      <c r="K44" t="s">
        <v>15133</v>
      </c>
      <c r="L44">
        <v>28</v>
      </c>
      <c r="M44" t="s">
        <v>15134</v>
      </c>
    </row>
    <row r="45" spans="1:14">
      <c r="A45">
        <f t="shared" si="0"/>
        <v>43</v>
      </c>
      <c r="B45" t="s">
        <v>161</v>
      </c>
      <c r="C45">
        <f>VLOOKUP(B45,[4]Sheet2!A$1:B$100,2,FALSE)</f>
        <v>5</v>
      </c>
      <c r="D45" t="s">
        <v>15139</v>
      </c>
      <c r="E45" t="s">
        <v>15140</v>
      </c>
      <c r="F45" t="s">
        <v>22</v>
      </c>
      <c r="G45" t="s">
        <v>15141</v>
      </c>
      <c r="H45" t="s">
        <v>15142</v>
      </c>
      <c r="I45">
        <v>2008</v>
      </c>
      <c r="J45" t="s">
        <v>863</v>
      </c>
      <c r="K45" t="s">
        <v>15143</v>
      </c>
      <c r="L45">
        <v>29</v>
      </c>
    </row>
    <row r="46" spans="1:14">
      <c r="A46">
        <f t="shared" si="0"/>
        <v>44</v>
      </c>
      <c r="B46" t="s">
        <v>161</v>
      </c>
      <c r="C46">
        <f>VLOOKUP(B46,[4]Sheet2!A$1:B$100,2,FALSE)</f>
        <v>5</v>
      </c>
      <c r="D46" t="s">
        <v>15145</v>
      </c>
      <c r="E46" t="s">
        <v>15146</v>
      </c>
      <c r="F46" t="s">
        <v>167</v>
      </c>
      <c r="G46" t="s">
        <v>15147</v>
      </c>
      <c r="I46">
        <v>2002</v>
      </c>
      <c r="J46" t="s">
        <v>19282</v>
      </c>
      <c r="K46" t="s">
        <v>15148</v>
      </c>
      <c r="L46">
        <v>25</v>
      </c>
      <c r="M46" t="s">
        <v>15149</v>
      </c>
      <c r="N46" t="s">
        <v>4501</v>
      </c>
    </row>
    <row r="47" spans="1:14">
      <c r="A47">
        <f t="shared" si="0"/>
        <v>45</v>
      </c>
      <c r="B47" t="s">
        <v>161</v>
      </c>
      <c r="C47">
        <f>VLOOKUP(B47,[4]Sheet2!A$1:B$100,2,FALSE)</f>
        <v>5</v>
      </c>
      <c r="D47" t="s">
        <v>15163</v>
      </c>
      <c r="E47" t="s">
        <v>15164</v>
      </c>
      <c r="F47" t="s">
        <v>22</v>
      </c>
      <c r="G47" t="s">
        <v>15165</v>
      </c>
      <c r="H47" t="s">
        <v>352</v>
      </c>
      <c r="I47">
        <v>1998</v>
      </c>
      <c r="J47" t="s">
        <v>5943</v>
      </c>
      <c r="K47" t="s">
        <v>15166</v>
      </c>
      <c r="L47">
        <v>22</v>
      </c>
    </row>
    <row r="48" spans="1:14">
      <c r="A48">
        <f t="shared" si="0"/>
        <v>46</v>
      </c>
      <c r="B48" t="s">
        <v>161</v>
      </c>
      <c r="C48">
        <f>VLOOKUP(B48,[4]Sheet2!A$1:B$100,2,FALSE)</f>
        <v>5</v>
      </c>
      <c r="D48" t="s">
        <v>15177</v>
      </c>
      <c r="E48" t="s">
        <v>15178</v>
      </c>
      <c r="F48" t="s">
        <v>22</v>
      </c>
      <c r="G48" t="s">
        <v>15179</v>
      </c>
      <c r="H48" t="s">
        <v>11302</v>
      </c>
      <c r="I48">
        <v>2007</v>
      </c>
      <c r="J48" t="s">
        <v>535</v>
      </c>
      <c r="K48" t="s">
        <v>15180</v>
      </c>
      <c r="L48">
        <v>28</v>
      </c>
      <c r="M48" t="s">
        <v>19283</v>
      </c>
    </row>
    <row r="49" spans="1:14">
      <c r="A49">
        <f t="shared" si="0"/>
        <v>47</v>
      </c>
      <c r="B49" t="s">
        <v>161</v>
      </c>
      <c r="C49">
        <f>VLOOKUP(B49,[4]Sheet2!A$1:B$100,2,FALSE)</f>
        <v>5</v>
      </c>
      <c r="D49" t="s">
        <v>15187</v>
      </c>
      <c r="E49" t="s">
        <v>15188</v>
      </c>
      <c r="F49" t="s">
        <v>4644</v>
      </c>
      <c r="G49" t="s">
        <v>15189</v>
      </c>
      <c r="H49" t="s">
        <v>15190</v>
      </c>
      <c r="I49">
        <v>2004</v>
      </c>
      <c r="J49" t="s">
        <v>19269</v>
      </c>
      <c r="K49" t="s">
        <v>15191</v>
      </c>
      <c r="L49">
        <v>4</v>
      </c>
      <c r="M49" t="s">
        <v>15188</v>
      </c>
      <c r="N49" t="s">
        <v>24</v>
      </c>
    </row>
    <row r="50" spans="1:14">
      <c r="A50">
        <f t="shared" si="0"/>
        <v>48</v>
      </c>
      <c r="B50" t="s">
        <v>161</v>
      </c>
      <c r="C50">
        <f>VLOOKUP(B50,[4]Sheet2!A$1:B$100,2,FALSE)</f>
        <v>5</v>
      </c>
      <c r="D50" t="s">
        <v>15172</v>
      </c>
      <c r="E50" t="s">
        <v>15173</v>
      </c>
      <c r="F50" t="s">
        <v>22</v>
      </c>
      <c r="G50" t="s">
        <v>15174</v>
      </c>
      <c r="H50" t="s">
        <v>15070</v>
      </c>
      <c r="I50">
        <v>2005</v>
      </c>
      <c r="J50" t="s">
        <v>4676</v>
      </c>
      <c r="K50" t="s">
        <v>15175</v>
      </c>
      <c r="L50">
        <v>27</v>
      </c>
      <c r="M50" t="s">
        <v>19284</v>
      </c>
    </row>
    <row r="51" spans="1:14">
      <c r="A51">
        <f t="shared" si="0"/>
        <v>49</v>
      </c>
      <c r="B51" t="s">
        <v>161</v>
      </c>
      <c r="C51">
        <f>VLOOKUP(B51,[4]Sheet2!A$1:B$100,2,FALSE)</f>
        <v>5</v>
      </c>
      <c r="D51" t="s">
        <v>15182</v>
      </c>
      <c r="E51" t="s">
        <v>15183</v>
      </c>
      <c r="F51" t="s">
        <v>22</v>
      </c>
      <c r="G51" t="s">
        <v>15184</v>
      </c>
      <c r="H51" t="s">
        <v>15185</v>
      </c>
      <c r="I51">
        <v>2000</v>
      </c>
      <c r="J51" t="s">
        <v>4676</v>
      </c>
      <c r="K51" t="s">
        <v>15186</v>
      </c>
      <c r="L51">
        <v>27</v>
      </c>
    </row>
    <row r="52" spans="1:14">
      <c r="A52">
        <f t="shared" si="0"/>
        <v>50</v>
      </c>
      <c r="B52" t="s">
        <v>161</v>
      </c>
      <c r="C52">
        <f>VLOOKUP(B52,[4]Sheet2!A$1:B$100,2,FALSE)</f>
        <v>5</v>
      </c>
      <c r="D52" t="s">
        <v>15197</v>
      </c>
      <c r="F52" t="s">
        <v>167</v>
      </c>
      <c r="G52" t="s">
        <v>15198</v>
      </c>
      <c r="H52" t="s">
        <v>15199</v>
      </c>
      <c r="I52">
        <v>1995</v>
      </c>
      <c r="L52">
        <v>24</v>
      </c>
      <c r="N52" t="s">
        <v>34</v>
      </c>
    </row>
    <row r="53" spans="1:14">
      <c r="A53">
        <f t="shared" si="0"/>
        <v>51</v>
      </c>
      <c r="B53" t="s">
        <v>1516</v>
      </c>
      <c r="C53">
        <f>VLOOKUP(B53,[4]Sheet2!A$1:B$100,2,FALSE)</f>
        <v>6</v>
      </c>
      <c r="D53" t="s">
        <v>15205</v>
      </c>
      <c r="E53" t="s">
        <v>15206</v>
      </c>
      <c r="F53" t="s">
        <v>22</v>
      </c>
      <c r="G53" t="s">
        <v>15207</v>
      </c>
      <c r="H53" t="s">
        <v>15208</v>
      </c>
      <c r="I53">
        <v>2006</v>
      </c>
      <c r="J53" t="s">
        <v>535</v>
      </c>
      <c r="K53" t="s">
        <v>15209</v>
      </c>
      <c r="L53">
        <v>23</v>
      </c>
    </row>
    <row r="54" spans="1:14">
      <c r="A54">
        <f t="shared" si="0"/>
        <v>52</v>
      </c>
      <c r="B54" t="s">
        <v>1516</v>
      </c>
      <c r="C54">
        <f>VLOOKUP(B54,[4]Sheet2!A$1:B$100,2,FALSE)</f>
        <v>6</v>
      </c>
      <c r="D54" t="s">
        <v>15211</v>
      </c>
      <c r="F54" t="s">
        <v>167</v>
      </c>
      <c r="G54" t="s">
        <v>15212</v>
      </c>
      <c r="H54" t="s">
        <v>15213</v>
      </c>
      <c r="I54">
        <v>2002</v>
      </c>
      <c r="L54">
        <v>26</v>
      </c>
      <c r="N54" t="s">
        <v>34</v>
      </c>
    </row>
    <row r="55" spans="1:14">
      <c r="A55">
        <f t="shared" si="0"/>
        <v>53</v>
      </c>
      <c r="B55" t="s">
        <v>1516</v>
      </c>
      <c r="C55">
        <f>VLOOKUP(B55,[4]Sheet2!A$1:B$100,2,FALSE)</f>
        <v>6</v>
      </c>
      <c r="D55" t="s">
        <v>15192</v>
      </c>
      <c r="E55" t="s">
        <v>15193</v>
      </c>
      <c r="F55" t="s">
        <v>22</v>
      </c>
      <c r="G55" t="s">
        <v>15194</v>
      </c>
      <c r="H55" t="s">
        <v>3503</v>
      </c>
      <c r="I55">
        <v>2011</v>
      </c>
      <c r="J55" t="s">
        <v>212</v>
      </c>
      <c r="K55" t="s">
        <v>15195</v>
      </c>
      <c r="L55">
        <v>25</v>
      </c>
      <c r="M55" t="s">
        <v>15196</v>
      </c>
    </row>
    <row r="56" spans="1:14">
      <c r="A56">
        <f t="shared" si="0"/>
        <v>54</v>
      </c>
      <c r="B56" t="s">
        <v>1516</v>
      </c>
      <c r="C56">
        <f>VLOOKUP(B56,[4]Sheet2!A$1:B$100,2,FALSE)</f>
        <v>6</v>
      </c>
      <c r="D56" t="s">
        <v>15232</v>
      </c>
      <c r="F56" t="s">
        <v>7796</v>
      </c>
      <c r="G56" t="s">
        <v>15233</v>
      </c>
      <c r="I56">
        <v>2007</v>
      </c>
      <c r="J56" t="s">
        <v>8013</v>
      </c>
      <c r="L56">
        <v>23</v>
      </c>
      <c r="M56" t="s">
        <v>15234</v>
      </c>
      <c r="N56" t="s">
        <v>34</v>
      </c>
    </row>
    <row r="57" spans="1:14">
      <c r="A57">
        <f t="shared" si="0"/>
        <v>55</v>
      </c>
      <c r="B57" t="s">
        <v>1516</v>
      </c>
      <c r="C57">
        <f>VLOOKUP(B57,[4]Sheet2!A$1:B$100,2,FALSE)</f>
        <v>6</v>
      </c>
      <c r="D57" t="s">
        <v>15235</v>
      </c>
      <c r="F57" t="s">
        <v>102</v>
      </c>
      <c r="G57" t="s">
        <v>15236</v>
      </c>
      <c r="H57" t="s">
        <v>15237</v>
      </c>
      <c r="I57">
        <v>2011</v>
      </c>
      <c r="J57" t="s">
        <v>19285</v>
      </c>
      <c r="L57">
        <v>3</v>
      </c>
      <c r="N57" t="s">
        <v>34</v>
      </c>
    </row>
    <row r="58" spans="1:14">
      <c r="A58">
        <f t="shared" si="0"/>
        <v>56</v>
      </c>
      <c r="B58" t="s">
        <v>1516</v>
      </c>
      <c r="C58">
        <f>VLOOKUP(B58,[4]Sheet2!A$1:B$100,2,FALSE)</f>
        <v>6</v>
      </c>
      <c r="D58" t="s">
        <v>15239</v>
      </c>
      <c r="E58" t="s">
        <v>19286</v>
      </c>
      <c r="F58" t="s">
        <v>119</v>
      </c>
      <c r="G58" t="s">
        <v>15241</v>
      </c>
      <c r="H58" t="s">
        <v>15242</v>
      </c>
      <c r="I58">
        <v>2008</v>
      </c>
      <c r="J58" t="s">
        <v>4683</v>
      </c>
      <c r="K58" t="s">
        <v>15243</v>
      </c>
      <c r="L58">
        <v>24</v>
      </c>
      <c r="M58" t="s">
        <v>15244</v>
      </c>
    </row>
    <row r="59" spans="1:14">
      <c r="A59">
        <f t="shared" si="0"/>
        <v>57</v>
      </c>
      <c r="B59" t="s">
        <v>1516</v>
      </c>
      <c r="C59">
        <f>VLOOKUP(B59,[4]Sheet2!A$1:B$100,2,FALSE)</f>
        <v>6</v>
      </c>
      <c r="D59" t="s">
        <v>15254</v>
      </c>
      <c r="F59" t="s">
        <v>167</v>
      </c>
      <c r="G59" t="s">
        <v>15255</v>
      </c>
      <c r="H59" t="s">
        <v>15256</v>
      </c>
      <c r="I59">
        <v>2007</v>
      </c>
      <c r="L59">
        <v>23</v>
      </c>
      <c r="N59" t="s">
        <v>34</v>
      </c>
    </row>
    <row r="60" spans="1:14">
      <c r="A60">
        <f t="shared" si="0"/>
        <v>58</v>
      </c>
      <c r="B60" t="s">
        <v>1516</v>
      </c>
      <c r="C60">
        <f>VLOOKUP(B60,[4]Sheet2!A$1:B$100,2,FALSE)</f>
        <v>6</v>
      </c>
      <c r="D60" t="s">
        <v>15250</v>
      </c>
      <c r="E60" t="s">
        <v>15251</v>
      </c>
      <c r="F60" t="s">
        <v>22</v>
      </c>
      <c r="G60" t="s">
        <v>15252</v>
      </c>
      <c r="H60" t="s">
        <v>10646</v>
      </c>
      <c r="I60">
        <v>2010</v>
      </c>
      <c r="J60" t="s">
        <v>97</v>
      </c>
      <c r="K60" t="s">
        <v>15253</v>
      </c>
      <c r="L60">
        <v>23</v>
      </c>
      <c r="M60" t="s">
        <v>19287</v>
      </c>
    </row>
    <row r="61" spans="1:14">
      <c r="A61">
        <f t="shared" si="0"/>
        <v>59</v>
      </c>
      <c r="B61" t="s">
        <v>1516</v>
      </c>
      <c r="C61">
        <f>VLOOKUP(B61,[4]Sheet2!A$1:B$100,2,FALSE)</f>
        <v>6</v>
      </c>
      <c r="D61" t="s">
        <v>15257</v>
      </c>
      <c r="E61" t="s">
        <v>15258</v>
      </c>
      <c r="F61" t="s">
        <v>167</v>
      </c>
      <c r="G61" t="s">
        <v>15259</v>
      </c>
      <c r="H61" t="s">
        <v>15260</v>
      </c>
      <c r="I61">
        <v>2002</v>
      </c>
      <c r="J61" t="s">
        <v>19269</v>
      </c>
      <c r="K61" t="s">
        <v>15261</v>
      </c>
      <c r="L61">
        <v>21</v>
      </c>
      <c r="N61" t="s">
        <v>34</v>
      </c>
    </row>
    <row r="62" spans="1:14">
      <c r="A62">
        <f t="shared" si="0"/>
        <v>60</v>
      </c>
      <c r="B62" t="s">
        <v>1516</v>
      </c>
      <c r="C62">
        <f>VLOOKUP(B62,[4]Sheet2!A$1:B$100,2,FALSE)</f>
        <v>6</v>
      </c>
      <c r="D62" t="s">
        <v>15226</v>
      </c>
      <c r="E62" t="s">
        <v>15227</v>
      </c>
      <c r="F62" t="s">
        <v>22</v>
      </c>
      <c r="G62" t="s">
        <v>15228</v>
      </c>
      <c r="H62" t="s">
        <v>15229</v>
      </c>
      <c r="I62">
        <v>2010</v>
      </c>
      <c r="J62" t="s">
        <v>863</v>
      </c>
      <c r="K62" t="s">
        <v>15230</v>
      </c>
      <c r="L62">
        <v>23</v>
      </c>
    </row>
    <row r="63" spans="1:14">
      <c r="A63">
        <f t="shared" si="0"/>
        <v>61</v>
      </c>
      <c r="B63" t="s">
        <v>1645</v>
      </c>
      <c r="C63">
        <f>VLOOKUP(B63,[4]Sheet2!A$1:B$100,2,FALSE)</f>
        <v>7</v>
      </c>
      <c r="D63" t="s">
        <v>15272</v>
      </c>
      <c r="E63" t="s">
        <v>19288</v>
      </c>
      <c r="F63" t="s">
        <v>119</v>
      </c>
      <c r="G63" t="s">
        <v>15274</v>
      </c>
      <c r="I63">
        <v>2008</v>
      </c>
      <c r="J63" t="s">
        <v>4683</v>
      </c>
      <c r="K63" t="s">
        <v>15275</v>
      </c>
      <c r="L63">
        <v>22</v>
      </c>
      <c r="N63" t="s">
        <v>4501</v>
      </c>
    </row>
    <row r="64" spans="1:14">
      <c r="A64">
        <f t="shared" si="0"/>
        <v>62</v>
      </c>
      <c r="B64" t="s">
        <v>1645</v>
      </c>
      <c r="C64">
        <f>VLOOKUP(B64,[4]Sheet2!A$1:B$100,2,FALSE)</f>
        <v>7</v>
      </c>
      <c r="D64" t="s">
        <v>15276</v>
      </c>
      <c r="E64" t="s">
        <v>15277</v>
      </c>
      <c r="F64" t="s">
        <v>22</v>
      </c>
      <c r="G64" t="s">
        <v>15278</v>
      </c>
      <c r="H64" t="s">
        <v>15279</v>
      </c>
      <c r="I64">
        <v>2007</v>
      </c>
      <c r="J64" t="s">
        <v>97</v>
      </c>
      <c r="K64" t="s">
        <v>15280</v>
      </c>
      <c r="L64">
        <v>20</v>
      </c>
      <c r="M64" t="s">
        <v>19289</v>
      </c>
    </row>
    <row r="65" spans="1:14">
      <c r="A65">
        <f t="shared" si="0"/>
        <v>63</v>
      </c>
      <c r="B65" t="s">
        <v>1645</v>
      </c>
      <c r="C65">
        <f>VLOOKUP(B65,[4]Sheet2!A$1:B$100,2,FALSE)</f>
        <v>7</v>
      </c>
      <c r="D65" t="s">
        <v>15285</v>
      </c>
      <c r="E65" t="s">
        <v>15286</v>
      </c>
      <c r="F65" t="s">
        <v>22</v>
      </c>
      <c r="G65" t="s">
        <v>15287</v>
      </c>
      <c r="H65" t="s">
        <v>15288</v>
      </c>
      <c r="I65">
        <v>2006</v>
      </c>
      <c r="J65" t="s">
        <v>19290</v>
      </c>
      <c r="K65" t="s">
        <v>15289</v>
      </c>
      <c r="L65">
        <v>19</v>
      </c>
    </row>
    <row r="66" spans="1:14">
      <c r="A66">
        <f t="shared" si="0"/>
        <v>64</v>
      </c>
      <c r="B66" t="s">
        <v>1645</v>
      </c>
      <c r="C66">
        <f>VLOOKUP(B66,[4]Sheet2!A$1:B$100,2,FALSE)</f>
        <v>7</v>
      </c>
      <c r="D66" t="s">
        <v>15319</v>
      </c>
      <c r="E66" t="s">
        <v>15320</v>
      </c>
      <c r="F66" t="s">
        <v>102</v>
      </c>
      <c r="G66" t="s">
        <v>15321</v>
      </c>
      <c r="H66" t="s">
        <v>15322</v>
      </c>
      <c r="I66">
        <v>2003</v>
      </c>
      <c r="J66" t="s">
        <v>7473</v>
      </c>
      <c r="K66" t="s">
        <v>15323</v>
      </c>
      <c r="L66">
        <v>18</v>
      </c>
      <c r="M66" t="s">
        <v>15320</v>
      </c>
      <c r="N66" t="s">
        <v>24</v>
      </c>
    </row>
    <row r="67" spans="1:14">
      <c r="A67">
        <f t="shared" si="0"/>
        <v>65</v>
      </c>
      <c r="B67" t="s">
        <v>1645</v>
      </c>
      <c r="C67">
        <f>VLOOKUP(B67,[4]Sheet2!A$1:B$100,2,FALSE)</f>
        <v>7</v>
      </c>
      <c r="D67" t="s">
        <v>15324</v>
      </c>
      <c r="E67" t="s">
        <v>15325</v>
      </c>
      <c r="F67" t="s">
        <v>102</v>
      </c>
      <c r="G67" t="s">
        <v>15326</v>
      </c>
      <c r="H67" t="s">
        <v>15327</v>
      </c>
      <c r="I67">
        <v>2006</v>
      </c>
      <c r="J67" t="s">
        <v>15328</v>
      </c>
      <c r="K67" t="s">
        <v>15329</v>
      </c>
      <c r="L67">
        <v>19</v>
      </c>
      <c r="M67" t="s">
        <v>15325</v>
      </c>
      <c r="N67" t="s">
        <v>24</v>
      </c>
    </row>
    <row r="68" spans="1:14">
      <c r="A68">
        <f t="shared" si="0"/>
        <v>66</v>
      </c>
      <c r="B68" t="s">
        <v>1645</v>
      </c>
      <c r="C68">
        <f>VLOOKUP(B68,[4]Sheet2!A$1:B$100,2,FALSE)</f>
        <v>7</v>
      </c>
      <c r="D68" t="s">
        <v>15330</v>
      </c>
      <c r="E68" t="s">
        <v>15331</v>
      </c>
      <c r="F68" t="s">
        <v>167</v>
      </c>
      <c r="G68" t="s">
        <v>15031</v>
      </c>
      <c r="I68" t="s">
        <v>19291</v>
      </c>
      <c r="J68" t="s">
        <v>19292</v>
      </c>
      <c r="K68" t="s">
        <v>15332</v>
      </c>
      <c r="L68">
        <v>20</v>
      </c>
      <c r="M68" t="s">
        <v>15333</v>
      </c>
    </row>
    <row r="69" spans="1:14">
      <c r="A69">
        <f t="shared" ref="A69:A132" si="1">A68+1</f>
        <v>67</v>
      </c>
      <c r="B69" t="s">
        <v>1645</v>
      </c>
      <c r="C69">
        <f>VLOOKUP(B69,[4]Sheet2!A$1:B$100,2,FALSE)</f>
        <v>7</v>
      </c>
      <c r="D69" t="s">
        <v>15364</v>
      </c>
      <c r="F69" t="s">
        <v>119</v>
      </c>
      <c r="G69" t="s">
        <v>15365</v>
      </c>
      <c r="H69" t="s">
        <v>15366</v>
      </c>
      <c r="I69">
        <v>2010</v>
      </c>
      <c r="L69">
        <v>19</v>
      </c>
      <c r="N69" t="s">
        <v>34</v>
      </c>
    </row>
    <row r="70" spans="1:14">
      <c r="A70">
        <f t="shared" si="1"/>
        <v>68</v>
      </c>
      <c r="B70" t="s">
        <v>1645</v>
      </c>
      <c r="C70">
        <f>VLOOKUP(B70,[4]Sheet2!A$1:B$100,2,FALSE)</f>
        <v>7</v>
      </c>
      <c r="D70" t="s">
        <v>15367</v>
      </c>
      <c r="E70" t="s">
        <v>15368</v>
      </c>
      <c r="F70" t="s">
        <v>22</v>
      </c>
      <c r="G70" t="s">
        <v>15369</v>
      </c>
      <c r="H70" t="s">
        <v>9909</v>
      </c>
      <c r="I70">
        <v>2009</v>
      </c>
      <c r="J70" t="s">
        <v>4676</v>
      </c>
      <c r="K70" t="s">
        <v>15370</v>
      </c>
      <c r="L70">
        <v>18</v>
      </c>
      <c r="M70" t="s">
        <v>19293</v>
      </c>
    </row>
    <row r="71" spans="1:14">
      <c r="A71">
        <f t="shared" si="1"/>
        <v>69</v>
      </c>
      <c r="B71" t="s">
        <v>1645</v>
      </c>
      <c r="C71">
        <f>VLOOKUP(B71,[4]Sheet2!A$1:B$100,2,FALSE)</f>
        <v>7</v>
      </c>
      <c r="D71" t="s">
        <v>15375</v>
      </c>
      <c r="E71" t="s">
        <v>15376</v>
      </c>
      <c r="F71" t="s">
        <v>22</v>
      </c>
      <c r="G71" t="s">
        <v>15377</v>
      </c>
      <c r="H71" t="s">
        <v>9846</v>
      </c>
      <c r="I71">
        <v>2009</v>
      </c>
      <c r="J71" t="s">
        <v>7647</v>
      </c>
      <c r="K71" t="s">
        <v>15378</v>
      </c>
      <c r="L71">
        <v>20</v>
      </c>
    </row>
    <row r="72" spans="1:14">
      <c r="A72">
        <f t="shared" si="1"/>
        <v>70</v>
      </c>
      <c r="B72" t="s">
        <v>1645</v>
      </c>
      <c r="C72">
        <f>VLOOKUP(B72,[4]Sheet2!A$1:B$100,2,FALSE)</f>
        <v>7</v>
      </c>
      <c r="D72" t="s">
        <v>15380</v>
      </c>
      <c r="E72" t="s">
        <v>15381</v>
      </c>
      <c r="F72" t="s">
        <v>22</v>
      </c>
      <c r="G72" t="s">
        <v>15382</v>
      </c>
      <c r="H72" t="s">
        <v>15203</v>
      </c>
      <c r="I72">
        <v>2005</v>
      </c>
      <c r="J72" t="s">
        <v>4711</v>
      </c>
      <c r="K72" t="s">
        <v>15383</v>
      </c>
      <c r="L72">
        <v>16</v>
      </c>
      <c r="M72" t="s">
        <v>15381</v>
      </c>
      <c r="N72" t="s">
        <v>1717</v>
      </c>
    </row>
    <row r="73" spans="1:14">
      <c r="A73">
        <f t="shared" si="1"/>
        <v>71</v>
      </c>
      <c r="B73" t="s">
        <v>136</v>
      </c>
      <c r="C73">
        <f>VLOOKUP(B73,[4]Sheet2!A$1:B$100,2,FALSE)</f>
        <v>8</v>
      </c>
      <c r="D73" t="s">
        <v>15388</v>
      </c>
      <c r="E73" t="s">
        <v>15389</v>
      </c>
      <c r="F73" t="s">
        <v>22</v>
      </c>
      <c r="G73" t="s">
        <v>15390</v>
      </c>
      <c r="H73" t="s">
        <v>955</v>
      </c>
      <c r="I73">
        <v>2002</v>
      </c>
      <c r="J73" t="s">
        <v>19279</v>
      </c>
      <c r="K73" t="s">
        <v>15391</v>
      </c>
      <c r="L73">
        <v>20</v>
      </c>
      <c r="M73" t="s">
        <v>15392</v>
      </c>
    </row>
    <row r="74" spans="1:14">
      <c r="A74">
        <f t="shared" si="1"/>
        <v>72</v>
      </c>
      <c r="B74" t="s">
        <v>136</v>
      </c>
      <c r="C74">
        <f>VLOOKUP(B74,[4]Sheet2!A$1:B$100,2,FALSE)</f>
        <v>8</v>
      </c>
      <c r="D74" t="s">
        <v>15403</v>
      </c>
      <c r="E74" t="s">
        <v>15404</v>
      </c>
      <c r="F74" t="s">
        <v>22</v>
      </c>
      <c r="G74" t="s">
        <v>15405</v>
      </c>
      <c r="H74" t="s">
        <v>14997</v>
      </c>
      <c r="I74">
        <v>2008</v>
      </c>
      <c r="J74" t="s">
        <v>4676</v>
      </c>
      <c r="K74" t="s">
        <v>15406</v>
      </c>
      <c r="L74">
        <v>16</v>
      </c>
    </row>
    <row r="75" spans="1:14">
      <c r="A75">
        <f t="shared" si="1"/>
        <v>73</v>
      </c>
      <c r="B75" t="s">
        <v>136</v>
      </c>
      <c r="C75">
        <f>VLOOKUP(B75,[4]Sheet2!A$1:B$100,2,FALSE)</f>
        <v>8</v>
      </c>
      <c r="D75" t="s">
        <v>15422</v>
      </c>
      <c r="E75" t="s">
        <v>15423</v>
      </c>
      <c r="F75" t="s">
        <v>22</v>
      </c>
      <c r="G75" t="s">
        <v>15424</v>
      </c>
      <c r="H75" t="s">
        <v>15425</v>
      </c>
      <c r="I75">
        <v>2010</v>
      </c>
      <c r="J75" t="s">
        <v>863</v>
      </c>
      <c r="K75" t="s">
        <v>15426</v>
      </c>
      <c r="L75">
        <v>18</v>
      </c>
      <c r="M75" t="s">
        <v>15427</v>
      </c>
    </row>
    <row r="76" spans="1:14">
      <c r="A76">
        <f t="shared" si="1"/>
        <v>74</v>
      </c>
      <c r="B76" t="s">
        <v>136</v>
      </c>
      <c r="C76">
        <f>VLOOKUP(B76,[4]Sheet2!A$1:B$100,2,FALSE)</f>
        <v>8</v>
      </c>
      <c r="D76" t="s">
        <v>15442</v>
      </c>
      <c r="E76" t="s">
        <v>15443</v>
      </c>
      <c r="F76" t="s">
        <v>167</v>
      </c>
      <c r="G76" t="s">
        <v>15444</v>
      </c>
      <c r="I76">
        <v>2008</v>
      </c>
      <c r="J76" t="s">
        <v>4686</v>
      </c>
      <c r="K76" t="s">
        <v>1515</v>
      </c>
      <c r="L76">
        <v>20</v>
      </c>
      <c r="N76" t="s">
        <v>34</v>
      </c>
    </row>
    <row r="77" spans="1:14">
      <c r="A77">
        <f t="shared" si="1"/>
        <v>75</v>
      </c>
      <c r="B77" t="s">
        <v>136</v>
      </c>
      <c r="C77">
        <f>VLOOKUP(B77,[4]Sheet2!A$1:B$100,2,FALSE)</f>
        <v>8</v>
      </c>
      <c r="D77" t="s">
        <v>15433</v>
      </c>
      <c r="E77" t="s">
        <v>15434</v>
      </c>
      <c r="F77" t="s">
        <v>22</v>
      </c>
      <c r="G77" t="s">
        <v>15435</v>
      </c>
      <c r="H77" t="s">
        <v>15436</v>
      </c>
      <c r="I77">
        <v>2004</v>
      </c>
      <c r="J77" t="s">
        <v>4676</v>
      </c>
      <c r="K77" t="s">
        <v>15437</v>
      </c>
      <c r="L77">
        <v>16</v>
      </c>
      <c r="M77" t="s">
        <v>19294</v>
      </c>
    </row>
    <row r="78" spans="1:14">
      <c r="A78">
        <f t="shared" si="1"/>
        <v>76</v>
      </c>
      <c r="B78" t="s">
        <v>136</v>
      </c>
      <c r="C78">
        <f>VLOOKUP(B78,[4]Sheet2!A$1:B$100,2,FALSE)</f>
        <v>8</v>
      </c>
      <c r="D78" t="s">
        <v>15445</v>
      </c>
      <c r="E78" t="s">
        <v>15446</v>
      </c>
      <c r="F78" t="s">
        <v>102</v>
      </c>
      <c r="G78" t="s">
        <v>15447</v>
      </c>
      <c r="H78" t="s">
        <v>15448</v>
      </c>
      <c r="I78">
        <v>2003</v>
      </c>
      <c r="J78" t="s">
        <v>19295</v>
      </c>
      <c r="K78" t="s">
        <v>15449</v>
      </c>
      <c r="L78">
        <v>16</v>
      </c>
      <c r="M78" t="s">
        <v>15446</v>
      </c>
      <c r="N78" t="s">
        <v>24</v>
      </c>
    </row>
    <row r="79" spans="1:14">
      <c r="A79">
        <f t="shared" si="1"/>
        <v>77</v>
      </c>
      <c r="B79" t="s">
        <v>136</v>
      </c>
      <c r="C79">
        <f>VLOOKUP(B79,[4]Sheet2!A$1:B$100,2,FALSE)</f>
        <v>8</v>
      </c>
      <c r="D79" t="s">
        <v>15459</v>
      </c>
      <c r="E79" t="s">
        <v>19296</v>
      </c>
      <c r="F79" t="s">
        <v>119</v>
      </c>
      <c r="G79" t="s">
        <v>15461</v>
      </c>
      <c r="H79" t="s">
        <v>15462</v>
      </c>
      <c r="I79">
        <v>2013</v>
      </c>
      <c r="J79" t="s">
        <v>4683</v>
      </c>
      <c r="K79" t="s">
        <v>15463</v>
      </c>
      <c r="L79">
        <v>14</v>
      </c>
    </row>
    <row r="80" spans="1:14">
      <c r="A80">
        <f t="shared" si="1"/>
        <v>78</v>
      </c>
      <c r="B80" t="s">
        <v>136</v>
      </c>
      <c r="C80">
        <f>VLOOKUP(B80,[4]Sheet2!A$1:B$100,2,FALSE)</f>
        <v>8</v>
      </c>
      <c r="D80" t="s">
        <v>15470</v>
      </c>
      <c r="E80" t="s">
        <v>15471</v>
      </c>
      <c r="F80" t="s">
        <v>22</v>
      </c>
      <c r="G80" t="s">
        <v>15472</v>
      </c>
      <c r="H80" t="s">
        <v>15473</v>
      </c>
      <c r="I80">
        <v>2010</v>
      </c>
      <c r="J80" t="s">
        <v>535</v>
      </c>
      <c r="K80" t="s">
        <v>15474</v>
      </c>
      <c r="L80">
        <v>18</v>
      </c>
    </row>
    <row r="81" spans="1:14">
      <c r="A81">
        <f t="shared" si="1"/>
        <v>79</v>
      </c>
      <c r="B81" t="s">
        <v>136</v>
      </c>
      <c r="C81">
        <f>VLOOKUP(B81,[4]Sheet2!A$1:B$100,2,FALSE)</f>
        <v>8</v>
      </c>
      <c r="D81" t="s">
        <v>15439</v>
      </c>
      <c r="F81" t="s">
        <v>167</v>
      </c>
      <c r="G81" t="s">
        <v>15440</v>
      </c>
      <c r="H81" t="s">
        <v>15441</v>
      </c>
      <c r="I81">
        <v>2005</v>
      </c>
      <c r="L81">
        <v>17</v>
      </c>
      <c r="N81" t="s">
        <v>34</v>
      </c>
    </row>
    <row r="82" spans="1:14">
      <c r="A82">
        <f t="shared" si="1"/>
        <v>80</v>
      </c>
      <c r="B82" t="s">
        <v>136</v>
      </c>
      <c r="C82">
        <f>VLOOKUP(B82,[4]Sheet2!A$1:B$100,2,FALSE)</f>
        <v>8</v>
      </c>
      <c r="D82" t="s">
        <v>15517</v>
      </c>
      <c r="E82" t="s">
        <v>15518</v>
      </c>
      <c r="F82" t="s">
        <v>22</v>
      </c>
      <c r="G82" t="s">
        <v>15519</v>
      </c>
      <c r="H82" t="s">
        <v>1525</v>
      </c>
      <c r="I82">
        <v>2010</v>
      </c>
      <c r="J82" t="s">
        <v>7647</v>
      </c>
      <c r="K82" t="s">
        <v>15520</v>
      </c>
      <c r="L82">
        <v>14</v>
      </c>
      <c r="M82" t="s">
        <v>15521</v>
      </c>
    </row>
    <row r="83" spans="1:14">
      <c r="A83">
        <f t="shared" si="1"/>
        <v>81</v>
      </c>
      <c r="B83" t="s">
        <v>348</v>
      </c>
      <c r="C83">
        <f>VLOOKUP(B83,[4]Sheet2!A$1:B$100,2,FALSE)</f>
        <v>9</v>
      </c>
      <c r="D83" t="s">
        <v>15536</v>
      </c>
      <c r="E83" t="s">
        <v>19297</v>
      </c>
      <c r="F83" t="s">
        <v>119</v>
      </c>
      <c r="G83" t="s">
        <v>15538</v>
      </c>
      <c r="I83">
        <v>2010</v>
      </c>
      <c r="J83" t="s">
        <v>4683</v>
      </c>
      <c r="K83" t="s">
        <v>15539</v>
      </c>
      <c r="L83">
        <v>13</v>
      </c>
      <c r="N83" t="s">
        <v>4501</v>
      </c>
    </row>
    <row r="84" spans="1:14">
      <c r="A84">
        <f t="shared" si="1"/>
        <v>82</v>
      </c>
      <c r="B84" t="s">
        <v>348</v>
      </c>
      <c r="C84">
        <f>VLOOKUP(B84,[4]Sheet2!A$1:B$100,2,FALSE)</f>
        <v>9</v>
      </c>
      <c r="D84" t="s">
        <v>15512</v>
      </c>
      <c r="E84" t="s">
        <v>19298</v>
      </c>
      <c r="F84" t="s">
        <v>119</v>
      </c>
      <c r="G84" t="s">
        <v>15514</v>
      </c>
      <c r="I84">
        <v>2007</v>
      </c>
      <c r="J84" t="s">
        <v>4683</v>
      </c>
      <c r="K84" t="s">
        <v>15515</v>
      </c>
      <c r="L84">
        <v>17</v>
      </c>
      <c r="M84" t="s">
        <v>15516</v>
      </c>
      <c r="N84" t="s">
        <v>4501</v>
      </c>
    </row>
    <row r="85" spans="1:14">
      <c r="A85">
        <f t="shared" si="1"/>
        <v>83</v>
      </c>
      <c r="B85" t="s">
        <v>348</v>
      </c>
      <c r="C85">
        <f>VLOOKUP(B85,[4]Sheet2!A$1:B$100,2,FALSE)</f>
        <v>9</v>
      </c>
      <c r="D85" t="s">
        <v>15589</v>
      </c>
      <c r="E85" t="s">
        <v>15590</v>
      </c>
      <c r="F85" t="s">
        <v>22</v>
      </c>
      <c r="G85" t="s">
        <v>15591</v>
      </c>
      <c r="H85" t="s">
        <v>15592</v>
      </c>
      <c r="I85">
        <v>2009</v>
      </c>
      <c r="J85" t="s">
        <v>378</v>
      </c>
      <c r="K85" t="s">
        <v>15593</v>
      </c>
      <c r="L85">
        <v>14</v>
      </c>
      <c r="M85" t="s">
        <v>19299</v>
      </c>
    </row>
    <row r="86" spans="1:14">
      <c r="A86">
        <f t="shared" si="1"/>
        <v>84</v>
      </c>
      <c r="B86" t="s">
        <v>348</v>
      </c>
      <c r="C86">
        <f>VLOOKUP(B86,[4]Sheet2!A$1:B$100,2,FALSE)</f>
        <v>9</v>
      </c>
      <c r="D86" t="s">
        <v>15595</v>
      </c>
      <c r="E86" t="s">
        <v>19300</v>
      </c>
      <c r="F86" t="s">
        <v>119</v>
      </c>
      <c r="G86" t="s">
        <v>15597</v>
      </c>
      <c r="H86" t="s">
        <v>15598</v>
      </c>
      <c r="I86">
        <v>2013</v>
      </c>
      <c r="J86" t="s">
        <v>4683</v>
      </c>
      <c r="K86" t="s">
        <v>15599</v>
      </c>
      <c r="L86">
        <v>3</v>
      </c>
    </row>
    <row r="87" spans="1:14">
      <c r="A87">
        <f t="shared" si="1"/>
        <v>85</v>
      </c>
      <c r="B87" t="s">
        <v>348</v>
      </c>
      <c r="C87">
        <f>VLOOKUP(B87,[4]Sheet2!A$1:B$100,2,FALSE)</f>
        <v>9</v>
      </c>
      <c r="D87" t="s">
        <v>15605</v>
      </c>
      <c r="E87" t="s">
        <v>15606</v>
      </c>
      <c r="F87" t="s">
        <v>167</v>
      </c>
      <c r="G87" t="s">
        <v>15607</v>
      </c>
      <c r="I87">
        <v>2010</v>
      </c>
      <c r="J87" t="s">
        <v>19269</v>
      </c>
      <c r="K87" t="s">
        <v>15608</v>
      </c>
      <c r="L87">
        <v>8</v>
      </c>
    </row>
    <row r="88" spans="1:14">
      <c r="A88">
        <f t="shared" si="1"/>
        <v>86</v>
      </c>
      <c r="B88" t="s">
        <v>348</v>
      </c>
      <c r="C88">
        <f>VLOOKUP(B88,[4]Sheet2!A$1:B$100,2,FALSE)</f>
        <v>9</v>
      </c>
      <c r="D88" t="s">
        <v>15630</v>
      </c>
      <c r="F88" t="s">
        <v>102</v>
      </c>
      <c r="G88" t="s">
        <v>15631</v>
      </c>
      <c r="H88" t="s">
        <v>15632</v>
      </c>
      <c r="I88">
        <v>2005</v>
      </c>
      <c r="J88" t="s">
        <v>19301</v>
      </c>
      <c r="L88">
        <v>13</v>
      </c>
      <c r="N88" t="s">
        <v>34</v>
      </c>
    </row>
    <row r="89" spans="1:14">
      <c r="A89">
        <f t="shared" si="1"/>
        <v>87</v>
      </c>
      <c r="B89" t="s">
        <v>348</v>
      </c>
      <c r="C89">
        <f>VLOOKUP(B89,[4]Sheet2!A$1:B$100,2,FALSE)</f>
        <v>9</v>
      </c>
      <c r="D89" t="s">
        <v>15633</v>
      </c>
      <c r="E89" t="s">
        <v>15634</v>
      </c>
      <c r="F89" t="s">
        <v>22</v>
      </c>
      <c r="G89" t="s">
        <v>15635</v>
      </c>
      <c r="H89" t="s">
        <v>15636</v>
      </c>
      <c r="I89">
        <v>2006</v>
      </c>
      <c r="J89" t="s">
        <v>863</v>
      </c>
      <c r="K89" t="s">
        <v>15637</v>
      </c>
      <c r="L89">
        <v>12</v>
      </c>
      <c r="M89" t="s">
        <v>15638</v>
      </c>
    </row>
    <row r="90" spans="1:14">
      <c r="A90">
        <f t="shared" si="1"/>
        <v>88</v>
      </c>
      <c r="B90" t="s">
        <v>348</v>
      </c>
      <c r="C90">
        <f>VLOOKUP(B90,[4]Sheet2!A$1:B$100,2,FALSE)</f>
        <v>9</v>
      </c>
      <c r="D90" t="s">
        <v>15641</v>
      </c>
      <c r="E90" t="s">
        <v>15642</v>
      </c>
      <c r="F90" t="s">
        <v>22</v>
      </c>
      <c r="G90" t="s">
        <v>15643</v>
      </c>
      <c r="H90" t="s">
        <v>15644</v>
      </c>
      <c r="I90">
        <v>2009</v>
      </c>
      <c r="J90" t="s">
        <v>863</v>
      </c>
      <c r="K90" t="s">
        <v>15645</v>
      </c>
      <c r="L90">
        <v>11</v>
      </c>
    </row>
    <row r="91" spans="1:14">
      <c r="A91">
        <f t="shared" si="1"/>
        <v>89</v>
      </c>
      <c r="B91" t="s">
        <v>348</v>
      </c>
      <c r="C91">
        <f>VLOOKUP(B91,[4]Sheet2!A$1:B$100,2,FALSE)</f>
        <v>9</v>
      </c>
      <c r="D91" t="s">
        <v>15639</v>
      </c>
      <c r="F91" t="s">
        <v>167</v>
      </c>
      <c r="G91" t="s">
        <v>14945</v>
      </c>
      <c r="H91" t="s">
        <v>15640</v>
      </c>
      <c r="I91">
        <v>1998</v>
      </c>
      <c r="J91" t="s">
        <v>19302</v>
      </c>
      <c r="L91">
        <v>9</v>
      </c>
      <c r="N91" t="s">
        <v>34</v>
      </c>
    </row>
    <row r="92" spans="1:14">
      <c r="A92">
        <f t="shared" si="1"/>
        <v>90</v>
      </c>
      <c r="B92" t="s">
        <v>348</v>
      </c>
      <c r="C92">
        <f>VLOOKUP(B92,[4]Sheet2!A$1:B$100,2,FALSE)</f>
        <v>9</v>
      </c>
      <c r="D92" t="s">
        <v>15665</v>
      </c>
      <c r="F92" t="s">
        <v>167</v>
      </c>
      <c r="G92" t="s">
        <v>15666</v>
      </c>
      <c r="H92" t="s">
        <v>15667</v>
      </c>
      <c r="I92">
        <v>2010</v>
      </c>
      <c r="L92">
        <v>12</v>
      </c>
      <c r="N92" t="s">
        <v>34</v>
      </c>
    </row>
    <row r="93" spans="1:14">
      <c r="A93">
        <f t="shared" si="1"/>
        <v>91</v>
      </c>
      <c r="B93" t="s">
        <v>664</v>
      </c>
      <c r="C93">
        <f>VLOOKUP(B93,[4]Sheet2!A$1:B$100,2,FALSE)</f>
        <v>10</v>
      </c>
      <c r="D93" t="s">
        <v>15338</v>
      </c>
      <c r="E93" t="s">
        <v>19303</v>
      </c>
      <c r="F93" t="s">
        <v>119</v>
      </c>
      <c r="G93" t="s">
        <v>15340</v>
      </c>
      <c r="H93" t="s">
        <v>15341</v>
      </c>
      <c r="I93">
        <v>2010</v>
      </c>
      <c r="J93" t="s">
        <v>4683</v>
      </c>
      <c r="K93" t="s">
        <v>15342</v>
      </c>
      <c r="L93">
        <v>12</v>
      </c>
      <c r="M93" t="s">
        <v>15343</v>
      </c>
    </row>
    <row r="94" spans="1:14">
      <c r="A94">
        <f t="shared" si="1"/>
        <v>92</v>
      </c>
      <c r="B94" t="s">
        <v>664</v>
      </c>
      <c r="C94">
        <f>VLOOKUP(B94,[4]Sheet2!A$1:B$100,2,FALSE)</f>
        <v>10</v>
      </c>
      <c r="D94" t="s">
        <v>15682</v>
      </c>
      <c r="E94" t="s">
        <v>15683</v>
      </c>
      <c r="F94" t="s">
        <v>22</v>
      </c>
      <c r="G94" t="s">
        <v>15684</v>
      </c>
      <c r="H94" t="s">
        <v>15685</v>
      </c>
      <c r="I94">
        <v>2009</v>
      </c>
      <c r="J94" t="s">
        <v>97</v>
      </c>
      <c r="K94" t="s">
        <v>15686</v>
      </c>
      <c r="L94">
        <v>11</v>
      </c>
    </row>
    <row r="95" spans="1:14">
      <c r="A95">
        <f t="shared" si="1"/>
        <v>93</v>
      </c>
      <c r="B95" t="s">
        <v>664</v>
      </c>
      <c r="C95">
        <f>VLOOKUP(B95,[4]Sheet2!A$1:B$100,2,FALSE)</f>
        <v>10</v>
      </c>
      <c r="D95" t="s">
        <v>15698</v>
      </c>
      <c r="E95" t="s">
        <v>15699</v>
      </c>
      <c r="F95" t="s">
        <v>22</v>
      </c>
      <c r="G95" t="s">
        <v>15700</v>
      </c>
      <c r="H95" t="s">
        <v>15701</v>
      </c>
      <c r="I95">
        <v>2011</v>
      </c>
      <c r="J95" t="s">
        <v>535</v>
      </c>
      <c r="K95" t="s">
        <v>15702</v>
      </c>
      <c r="L95">
        <v>11</v>
      </c>
      <c r="M95" t="s">
        <v>15703</v>
      </c>
    </row>
    <row r="96" spans="1:14">
      <c r="A96">
        <f t="shared" si="1"/>
        <v>94</v>
      </c>
      <c r="B96" t="s">
        <v>664</v>
      </c>
      <c r="C96">
        <f>VLOOKUP(B96,[4]Sheet2!A$1:B$100,2,FALSE)</f>
        <v>10</v>
      </c>
      <c r="D96" t="s">
        <v>15704</v>
      </c>
      <c r="F96" t="s">
        <v>167</v>
      </c>
      <c r="G96" t="s">
        <v>15705</v>
      </c>
      <c r="I96">
        <v>2004</v>
      </c>
      <c r="J96" t="s">
        <v>15706</v>
      </c>
      <c r="L96">
        <v>2</v>
      </c>
      <c r="N96" t="s">
        <v>34</v>
      </c>
    </row>
    <row r="97" spans="1:14">
      <c r="A97">
        <f t="shared" si="1"/>
        <v>95</v>
      </c>
      <c r="B97" t="s">
        <v>664</v>
      </c>
      <c r="C97">
        <f>VLOOKUP(B97,[4]Sheet2!A$1:B$100,2,FALSE)</f>
        <v>10</v>
      </c>
      <c r="D97" t="s">
        <v>15707</v>
      </c>
      <c r="F97" t="s">
        <v>167</v>
      </c>
      <c r="G97" t="s">
        <v>15708</v>
      </c>
      <c r="H97" t="s">
        <v>15709</v>
      </c>
      <c r="I97">
        <v>2009</v>
      </c>
      <c r="L97">
        <v>12</v>
      </c>
      <c r="N97" t="s">
        <v>34</v>
      </c>
    </row>
    <row r="98" spans="1:14">
      <c r="A98">
        <f t="shared" si="1"/>
        <v>96</v>
      </c>
      <c r="B98" t="s">
        <v>664</v>
      </c>
      <c r="C98">
        <f>VLOOKUP(B98,[4]Sheet2!A$1:B$100,2,FALSE)</f>
        <v>10</v>
      </c>
      <c r="D98" t="s">
        <v>15710</v>
      </c>
      <c r="E98" t="s">
        <v>15711</v>
      </c>
      <c r="F98" t="s">
        <v>22</v>
      </c>
      <c r="G98" t="s">
        <v>15712</v>
      </c>
      <c r="H98" t="s">
        <v>15713</v>
      </c>
      <c r="I98">
        <v>2008</v>
      </c>
      <c r="J98" t="s">
        <v>535</v>
      </c>
      <c r="K98" t="s">
        <v>15714</v>
      </c>
      <c r="L98">
        <v>12</v>
      </c>
      <c r="M98" t="s">
        <v>15715</v>
      </c>
    </row>
    <row r="99" spans="1:14">
      <c r="A99">
        <f t="shared" si="1"/>
        <v>97</v>
      </c>
      <c r="B99" t="s">
        <v>664</v>
      </c>
      <c r="C99">
        <f>VLOOKUP(B99,[4]Sheet2!A$1:B$100,2,FALSE)</f>
        <v>10</v>
      </c>
      <c r="D99" t="s">
        <v>15721</v>
      </c>
      <c r="E99" t="s">
        <v>15722</v>
      </c>
      <c r="F99" t="s">
        <v>22</v>
      </c>
      <c r="G99" t="s">
        <v>15723</v>
      </c>
      <c r="H99" t="s">
        <v>15724</v>
      </c>
      <c r="I99">
        <v>2010</v>
      </c>
      <c r="J99" t="s">
        <v>535</v>
      </c>
      <c r="K99" t="s">
        <v>15725</v>
      </c>
      <c r="L99">
        <v>11</v>
      </c>
      <c r="M99" t="s">
        <v>15726</v>
      </c>
    </row>
    <row r="100" spans="1:14">
      <c r="A100">
        <f t="shared" si="1"/>
        <v>98</v>
      </c>
      <c r="B100" t="s">
        <v>664</v>
      </c>
      <c r="C100">
        <f>VLOOKUP(B100,[4]Sheet2!A$1:B$100,2,FALSE)</f>
        <v>10</v>
      </c>
      <c r="D100" t="s">
        <v>15737</v>
      </c>
      <c r="F100" t="s">
        <v>167</v>
      </c>
      <c r="G100" t="s">
        <v>15738</v>
      </c>
      <c r="H100" t="s">
        <v>15739</v>
      </c>
      <c r="I100">
        <v>2003</v>
      </c>
      <c r="L100">
        <v>11</v>
      </c>
      <c r="N100" t="s">
        <v>34</v>
      </c>
    </row>
    <row r="101" spans="1:14">
      <c r="A101">
        <f t="shared" si="1"/>
        <v>99</v>
      </c>
      <c r="B101" t="s">
        <v>664</v>
      </c>
      <c r="C101">
        <f>VLOOKUP(B101,[4]Sheet2!A$1:B$100,2,FALSE)</f>
        <v>10</v>
      </c>
      <c r="D101" t="s">
        <v>15540</v>
      </c>
      <c r="E101" t="s">
        <v>15541</v>
      </c>
      <c r="F101" t="s">
        <v>22</v>
      </c>
      <c r="G101" t="s">
        <v>15542</v>
      </c>
      <c r="H101" t="s">
        <v>1590</v>
      </c>
      <c r="I101">
        <v>2011</v>
      </c>
      <c r="J101" t="s">
        <v>535</v>
      </c>
      <c r="K101" t="s">
        <v>15543</v>
      </c>
      <c r="L101">
        <v>10</v>
      </c>
      <c r="M101" t="s">
        <v>19304</v>
      </c>
    </row>
    <row r="102" spans="1:14">
      <c r="A102">
        <f t="shared" si="1"/>
        <v>100</v>
      </c>
      <c r="B102" t="s">
        <v>664</v>
      </c>
      <c r="C102">
        <f>VLOOKUP(B102,[4]Sheet2!A$1:B$100,2,FALSE)</f>
        <v>10</v>
      </c>
      <c r="D102" t="s">
        <v>15732</v>
      </c>
      <c r="E102" t="s">
        <v>15733</v>
      </c>
      <c r="F102" t="s">
        <v>22</v>
      </c>
      <c r="G102" t="s">
        <v>15734</v>
      </c>
      <c r="H102" t="s">
        <v>15735</v>
      </c>
      <c r="I102">
        <v>2011</v>
      </c>
      <c r="J102" t="s">
        <v>97</v>
      </c>
      <c r="K102" t="s">
        <v>15736</v>
      </c>
      <c r="L102">
        <v>12</v>
      </c>
    </row>
    <row r="103" spans="1:14">
      <c r="A103">
        <f t="shared" si="1"/>
        <v>101</v>
      </c>
      <c r="B103" t="s">
        <v>16</v>
      </c>
      <c r="C103">
        <f>VLOOKUP(B103,[4]Sheet2!A$1:B$100,2,FALSE)</f>
        <v>11</v>
      </c>
      <c r="D103" t="s">
        <v>15744</v>
      </c>
      <c r="E103" t="s">
        <v>15745</v>
      </c>
      <c r="F103" t="s">
        <v>22</v>
      </c>
      <c r="G103" t="s">
        <v>15746</v>
      </c>
      <c r="H103" t="s">
        <v>15747</v>
      </c>
      <c r="I103">
        <v>2009</v>
      </c>
      <c r="J103" t="s">
        <v>12949</v>
      </c>
      <c r="K103" t="s">
        <v>15748</v>
      </c>
      <c r="L103">
        <v>8</v>
      </c>
    </row>
    <row r="104" spans="1:14">
      <c r="A104">
        <f t="shared" si="1"/>
        <v>102</v>
      </c>
      <c r="B104" t="s">
        <v>16</v>
      </c>
      <c r="C104">
        <f>VLOOKUP(B104,[4]Sheet2!A$1:B$100,2,FALSE)</f>
        <v>11</v>
      </c>
      <c r="D104" t="s">
        <v>15771</v>
      </c>
      <c r="E104" t="s">
        <v>15772</v>
      </c>
      <c r="F104" t="s">
        <v>22</v>
      </c>
      <c r="G104" t="s">
        <v>15773</v>
      </c>
      <c r="H104" t="s">
        <v>14997</v>
      </c>
      <c r="I104">
        <v>2002</v>
      </c>
      <c r="J104" t="s">
        <v>1466</v>
      </c>
      <c r="K104" t="s">
        <v>15774</v>
      </c>
      <c r="L104">
        <v>8</v>
      </c>
    </row>
    <row r="105" spans="1:14">
      <c r="A105">
        <f t="shared" si="1"/>
        <v>103</v>
      </c>
      <c r="B105" t="s">
        <v>16</v>
      </c>
      <c r="C105">
        <f>VLOOKUP(B105,[4]Sheet2!A$1:B$100,2,FALSE)</f>
        <v>11</v>
      </c>
      <c r="D105" t="s">
        <v>15791</v>
      </c>
      <c r="E105" t="s">
        <v>15792</v>
      </c>
      <c r="F105" t="s">
        <v>22</v>
      </c>
      <c r="G105" t="s">
        <v>15793</v>
      </c>
      <c r="H105" t="s">
        <v>15794</v>
      </c>
      <c r="I105">
        <v>2006</v>
      </c>
      <c r="J105" t="s">
        <v>14323</v>
      </c>
      <c r="K105" t="s">
        <v>15795</v>
      </c>
      <c r="L105">
        <v>9</v>
      </c>
      <c r="M105" t="s">
        <v>15796</v>
      </c>
    </row>
    <row r="106" spans="1:14">
      <c r="A106">
        <f t="shared" si="1"/>
        <v>104</v>
      </c>
      <c r="B106" t="s">
        <v>16</v>
      </c>
      <c r="C106">
        <f>VLOOKUP(B106,[4]Sheet2!A$1:B$100,2,FALSE)</f>
        <v>11</v>
      </c>
      <c r="D106" t="s">
        <v>15808</v>
      </c>
      <c r="F106" t="s">
        <v>167</v>
      </c>
      <c r="G106" t="s">
        <v>15809</v>
      </c>
      <c r="H106" t="s">
        <v>15810</v>
      </c>
      <c r="I106">
        <v>2006</v>
      </c>
      <c r="L106">
        <v>10</v>
      </c>
      <c r="N106" t="s">
        <v>34</v>
      </c>
    </row>
    <row r="107" spans="1:14">
      <c r="A107">
        <f t="shared" si="1"/>
        <v>105</v>
      </c>
      <c r="B107" t="s">
        <v>16</v>
      </c>
      <c r="C107">
        <f>VLOOKUP(B107,[4]Sheet2!A$1:B$100,2,FALSE)</f>
        <v>11</v>
      </c>
      <c r="D107" t="s">
        <v>15817</v>
      </c>
      <c r="E107" t="s">
        <v>15818</v>
      </c>
      <c r="F107" t="s">
        <v>22</v>
      </c>
      <c r="G107" t="s">
        <v>15819</v>
      </c>
      <c r="H107" t="s">
        <v>15820</v>
      </c>
      <c r="I107">
        <v>2008</v>
      </c>
      <c r="J107" t="s">
        <v>4676</v>
      </c>
      <c r="K107" t="s">
        <v>15821</v>
      </c>
      <c r="L107">
        <v>13</v>
      </c>
      <c r="M107" t="s">
        <v>15822</v>
      </c>
    </row>
    <row r="108" spans="1:14">
      <c r="A108">
        <f t="shared" si="1"/>
        <v>106</v>
      </c>
      <c r="B108" t="s">
        <v>16</v>
      </c>
      <c r="C108">
        <f>VLOOKUP(B108,[4]Sheet2!A$1:B$100,2,FALSE)</f>
        <v>11</v>
      </c>
      <c r="D108" t="s">
        <v>15836</v>
      </c>
      <c r="E108" t="s">
        <v>15837</v>
      </c>
      <c r="F108" t="s">
        <v>102</v>
      </c>
      <c r="G108" t="s">
        <v>15838</v>
      </c>
      <c r="H108" t="s">
        <v>15839</v>
      </c>
      <c r="I108">
        <v>2010</v>
      </c>
      <c r="J108" t="s">
        <v>15840</v>
      </c>
      <c r="K108" t="s">
        <v>15841</v>
      </c>
      <c r="L108">
        <v>6</v>
      </c>
      <c r="M108" t="s">
        <v>15837</v>
      </c>
      <c r="N108" t="s">
        <v>24</v>
      </c>
    </row>
    <row r="109" spans="1:14">
      <c r="A109">
        <f t="shared" si="1"/>
        <v>107</v>
      </c>
      <c r="B109" t="s">
        <v>16</v>
      </c>
      <c r="C109">
        <f>VLOOKUP(B109,[4]Sheet2!A$1:B$100,2,FALSE)</f>
        <v>11</v>
      </c>
      <c r="D109" t="s">
        <v>15847</v>
      </c>
      <c r="E109" t="s">
        <v>15848</v>
      </c>
      <c r="F109" t="s">
        <v>102</v>
      </c>
      <c r="G109" t="s">
        <v>15849</v>
      </c>
      <c r="H109" t="s">
        <v>15850</v>
      </c>
      <c r="I109">
        <v>2003</v>
      </c>
      <c r="J109" t="s">
        <v>7473</v>
      </c>
      <c r="K109" t="s">
        <v>15851</v>
      </c>
      <c r="L109">
        <v>9</v>
      </c>
      <c r="M109" t="s">
        <v>15848</v>
      </c>
      <c r="N109" t="s">
        <v>24</v>
      </c>
    </row>
    <row r="110" spans="1:14">
      <c r="A110">
        <f t="shared" si="1"/>
        <v>108</v>
      </c>
      <c r="B110" t="s">
        <v>16</v>
      </c>
      <c r="C110">
        <f>VLOOKUP(B110,[4]Sheet2!A$1:B$100,2,FALSE)</f>
        <v>11</v>
      </c>
      <c r="D110" t="s">
        <v>15863</v>
      </c>
      <c r="E110" t="s">
        <v>15864</v>
      </c>
      <c r="F110" t="s">
        <v>22</v>
      </c>
      <c r="G110" t="s">
        <v>15865</v>
      </c>
      <c r="H110" t="s">
        <v>10070</v>
      </c>
      <c r="I110">
        <v>1995</v>
      </c>
      <c r="J110" t="s">
        <v>12148</v>
      </c>
      <c r="K110" t="s">
        <v>15866</v>
      </c>
      <c r="L110">
        <v>10</v>
      </c>
      <c r="M110" t="s">
        <v>15864</v>
      </c>
      <c r="N110" t="s">
        <v>1717</v>
      </c>
    </row>
    <row r="111" spans="1:14">
      <c r="A111">
        <f t="shared" si="1"/>
        <v>109</v>
      </c>
      <c r="B111" t="s">
        <v>16</v>
      </c>
      <c r="C111">
        <f>VLOOKUP(B111,[4]Sheet2!A$1:B$100,2,FALSE)</f>
        <v>11</v>
      </c>
      <c r="D111" t="s">
        <v>15890</v>
      </c>
      <c r="E111" t="s">
        <v>15891</v>
      </c>
      <c r="F111" t="s">
        <v>167</v>
      </c>
      <c r="G111" t="s">
        <v>15892</v>
      </c>
      <c r="H111" t="s">
        <v>15893</v>
      </c>
      <c r="I111">
        <v>2002</v>
      </c>
      <c r="J111" t="s">
        <v>11996</v>
      </c>
      <c r="K111" t="s">
        <v>15894</v>
      </c>
      <c r="L111">
        <v>9</v>
      </c>
      <c r="M111" t="s">
        <v>15895</v>
      </c>
    </row>
    <row r="112" spans="1:14">
      <c r="A112">
        <f t="shared" si="1"/>
        <v>110</v>
      </c>
      <c r="B112" t="s">
        <v>16</v>
      </c>
      <c r="C112">
        <f>VLOOKUP(B112,[4]Sheet2!A$1:B$100,2,FALSE)</f>
        <v>11</v>
      </c>
      <c r="D112" t="s">
        <v>15902</v>
      </c>
      <c r="E112" t="s">
        <v>15903</v>
      </c>
      <c r="F112" t="s">
        <v>22</v>
      </c>
      <c r="G112" t="s">
        <v>15904</v>
      </c>
      <c r="H112" t="s">
        <v>15905</v>
      </c>
      <c r="I112">
        <v>2003</v>
      </c>
      <c r="J112" t="s">
        <v>304</v>
      </c>
      <c r="K112" t="s">
        <v>15906</v>
      </c>
      <c r="L112">
        <v>9</v>
      </c>
      <c r="M112" t="s">
        <v>15903</v>
      </c>
      <c r="N112" t="s">
        <v>24</v>
      </c>
    </row>
    <row r="113" spans="1:14">
      <c r="A113">
        <f t="shared" si="1"/>
        <v>111</v>
      </c>
      <c r="B113" t="s">
        <v>633</v>
      </c>
      <c r="C113">
        <f>VLOOKUP(B113,[4]Sheet2!A$1:B$100,2,FALSE)</f>
        <v>12</v>
      </c>
      <c r="D113" t="s">
        <v>15872</v>
      </c>
      <c r="F113" t="s">
        <v>167</v>
      </c>
      <c r="G113" t="s">
        <v>15873</v>
      </c>
      <c r="I113">
        <v>2009</v>
      </c>
      <c r="J113" t="s">
        <v>15874</v>
      </c>
      <c r="L113">
        <v>7</v>
      </c>
      <c r="N113" t="s">
        <v>34</v>
      </c>
    </row>
    <row r="114" spans="1:14">
      <c r="A114">
        <f t="shared" si="1"/>
        <v>112</v>
      </c>
      <c r="B114" t="s">
        <v>633</v>
      </c>
      <c r="C114">
        <f>VLOOKUP(B114,[4]Sheet2!A$1:B$100,2,FALSE)</f>
        <v>12</v>
      </c>
      <c r="D114" t="s">
        <v>16008</v>
      </c>
      <c r="E114" t="s">
        <v>16009</v>
      </c>
      <c r="F114" t="s">
        <v>22</v>
      </c>
      <c r="G114" t="s">
        <v>16010</v>
      </c>
      <c r="H114" t="s">
        <v>16011</v>
      </c>
      <c r="I114">
        <v>2010</v>
      </c>
      <c r="J114" t="s">
        <v>12487</v>
      </c>
      <c r="K114" t="s">
        <v>16012</v>
      </c>
      <c r="L114">
        <v>8</v>
      </c>
      <c r="M114" t="s">
        <v>16013</v>
      </c>
    </row>
    <row r="115" spans="1:14">
      <c r="A115">
        <f t="shared" si="1"/>
        <v>113</v>
      </c>
      <c r="B115" t="s">
        <v>633</v>
      </c>
      <c r="C115">
        <f>VLOOKUP(B115,[4]Sheet2!A$1:B$100,2,FALSE)</f>
        <v>12</v>
      </c>
      <c r="D115" t="s">
        <v>16030</v>
      </c>
      <c r="E115" t="s">
        <v>16031</v>
      </c>
      <c r="F115" t="s">
        <v>102</v>
      </c>
      <c r="G115" t="s">
        <v>16032</v>
      </c>
      <c r="I115">
        <v>2002</v>
      </c>
      <c r="J115" t="s">
        <v>19305</v>
      </c>
      <c r="K115" t="s">
        <v>16033</v>
      </c>
      <c r="L115">
        <v>8</v>
      </c>
      <c r="M115" t="s">
        <v>16034</v>
      </c>
      <c r="N115" t="s">
        <v>4501</v>
      </c>
    </row>
    <row r="116" spans="1:14">
      <c r="A116">
        <f t="shared" si="1"/>
        <v>114</v>
      </c>
      <c r="B116" t="s">
        <v>633</v>
      </c>
      <c r="C116">
        <f>VLOOKUP(B116,[4]Sheet2!A$1:B$100,2,FALSE)</f>
        <v>12</v>
      </c>
      <c r="D116" t="s">
        <v>16045</v>
      </c>
      <c r="E116" t="s">
        <v>16046</v>
      </c>
      <c r="F116" t="s">
        <v>22</v>
      </c>
      <c r="G116" t="s">
        <v>16047</v>
      </c>
      <c r="H116" t="s">
        <v>16048</v>
      </c>
      <c r="I116">
        <v>2012</v>
      </c>
      <c r="J116" t="s">
        <v>863</v>
      </c>
      <c r="K116" t="s">
        <v>16049</v>
      </c>
      <c r="L116">
        <v>9</v>
      </c>
      <c r="M116" t="s">
        <v>16050</v>
      </c>
    </row>
    <row r="117" spans="1:14">
      <c r="A117">
        <f t="shared" si="1"/>
        <v>115</v>
      </c>
      <c r="B117" t="s">
        <v>633</v>
      </c>
      <c r="C117">
        <f>VLOOKUP(B117,[4]Sheet2!A$1:B$100,2,FALSE)</f>
        <v>12</v>
      </c>
      <c r="D117" t="s">
        <v>16057</v>
      </c>
      <c r="E117" t="s">
        <v>19306</v>
      </c>
      <c r="F117" t="s">
        <v>119</v>
      </c>
      <c r="G117" t="s">
        <v>16059</v>
      </c>
      <c r="H117" t="s">
        <v>16060</v>
      </c>
      <c r="I117">
        <v>2008</v>
      </c>
      <c r="J117" t="s">
        <v>4683</v>
      </c>
      <c r="K117" t="s">
        <v>16061</v>
      </c>
      <c r="L117">
        <v>8</v>
      </c>
      <c r="M117" t="s">
        <v>16062</v>
      </c>
    </row>
    <row r="118" spans="1:14">
      <c r="A118">
        <f t="shared" si="1"/>
        <v>116</v>
      </c>
      <c r="B118" t="s">
        <v>633</v>
      </c>
      <c r="C118">
        <f>VLOOKUP(B118,[4]Sheet2!A$1:B$100,2,FALSE)</f>
        <v>12</v>
      </c>
      <c r="D118" t="s">
        <v>16085</v>
      </c>
      <c r="F118" t="s">
        <v>102</v>
      </c>
      <c r="G118" t="s">
        <v>16086</v>
      </c>
      <c r="H118" t="s">
        <v>16087</v>
      </c>
      <c r="I118">
        <v>2007</v>
      </c>
      <c r="L118">
        <v>8</v>
      </c>
      <c r="N118" t="s">
        <v>34</v>
      </c>
    </row>
    <row r="119" spans="1:14">
      <c r="A119">
        <f t="shared" si="1"/>
        <v>117</v>
      </c>
      <c r="B119" t="s">
        <v>633</v>
      </c>
      <c r="C119">
        <f>VLOOKUP(B119,[4]Sheet2!A$1:B$100,2,FALSE)</f>
        <v>12</v>
      </c>
      <c r="D119" t="s">
        <v>16103</v>
      </c>
      <c r="E119" t="s">
        <v>19307</v>
      </c>
      <c r="F119" t="s">
        <v>119</v>
      </c>
      <c r="G119" t="s">
        <v>16105</v>
      </c>
      <c r="H119" t="s">
        <v>16106</v>
      </c>
      <c r="I119">
        <v>2010</v>
      </c>
      <c r="J119" t="s">
        <v>4683</v>
      </c>
      <c r="K119" t="s">
        <v>16107</v>
      </c>
      <c r="L119">
        <v>7</v>
      </c>
    </row>
    <row r="120" spans="1:14">
      <c r="A120">
        <f t="shared" si="1"/>
        <v>118</v>
      </c>
      <c r="B120" t="s">
        <v>633</v>
      </c>
      <c r="C120">
        <f>VLOOKUP(B120,[4]Sheet2!A$1:B$100,2,FALSE)</f>
        <v>12</v>
      </c>
      <c r="D120" t="s">
        <v>16224</v>
      </c>
      <c r="F120" t="s">
        <v>167</v>
      </c>
      <c r="G120" t="s">
        <v>16225</v>
      </c>
      <c r="L120">
        <v>7</v>
      </c>
      <c r="N120" t="s">
        <v>34</v>
      </c>
    </row>
    <row r="121" spans="1:14">
      <c r="A121">
        <f t="shared" si="1"/>
        <v>119</v>
      </c>
      <c r="B121" t="s">
        <v>633</v>
      </c>
      <c r="C121">
        <f>VLOOKUP(B121,[4]Sheet2!A$1:B$100,2,FALSE)</f>
        <v>12</v>
      </c>
      <c r="D121" t="s">
        <v>16226</v>
      </c>
      <c r="F121" t="s">
        <v>4644</v>
      </c>
      <c r="G121" t="s">
        <v>16227</v>
      </c>
      <c r="H121" t="s">
        <v>16228</v>
      </c>
      <c r="I121">
        <v>2006</v>
      </c>
      <c r="L121">
        <v>7</v>
      </c>
      <c r="N121" t="s">
        <v>34</v>
      </c>
    </row>
    <row r="122" spans="1:14">
      <c r="A122">
        <f t="shared" si="1"/>
        <v>120</v>
      </c>
      <c r="B122" t="s">
        <v>633</v>
      </c>
      <c r="C122">
        <f>VLOOKUP(B122,[4]Sheet2!A$1:B$100,2,FALSE)</f>
        <v>12</v>
      </c>
      <c r="D122" t="s">
        <v>16164</v>
      </c>
      <c r="E122" t="s">
        <v>16165</v>
      </c>
      <c r="F122" t="s">
        <v>102</v>
      </c>
      <c r="G122" t="s">
        <v>16166</v>
      </c>
      <c r="H122" t="s">
        <v>16167</v>
      </c>
      <c r="I122">
        <v>2004</v>
      </c>
      <c r="J122" t="s">
        <v>14247</v>
      </c>
      <c r="K122" t="s">
        <v>16168</v>
      </c>
      <c r="L122">
        <v>6</v>
      </c>
    </row>
    <row r="123" spans="1:14">
      <c r="A123">
        <f t="shared" si="1"/>
        <v>121</v>
      </c>
      <c r="B123" t="s">
        <v>578</v>
      </c>
      <c r="C123">
        <f>VLOOKUP(B123,[4]Sheet2!A$1:B$100,2,FALSE)</f>
        <v>13</v>
      </c>
      <c r="D123" t="s">
        <v>16264</v>
      </c>
      <c r="E123" t="s">
        <v>16265</v>
      </c>
      <c r="F123" t="s">
        <v>22</v>
      </c>
      <c r="G123" t="s">
        <v>16266</v>
      </c>
      <c r="H123" t="s">
        <v>1304</v>
      </c>
      <c r="I123">
        <v>2013</v>
      </c>
      <c r="J123" t="s">
        <v>863</v>
      </c>
      <c r="K123" t="s">
        <v>16267</v>
      </c>
      <c r="L123">
        <v>6</v>
      </c>
    </row>
    <row r="124" spans="1:14">
      <c r="A124">
        <f t="shared" si="1"/>
        <v>122</v>
      </c>
      <c r="B124" t="s">
        <v>578</v>
      </c>
      <c r="C124">
        <f>VLOOKUP(B124,[4]Sheet2!A$1:B$100,2,FALSE)</f>
        <v>13</v>
      </c>
      <c r="D124" t="s">
        <v>16272</v>
      </c>
      <c r="F124" t="s">
        <v>4626</v>
      </c>
      <c r="G124" t="s">
        <v>16273</v>
      </c>
      <c r="I124">
        <v>2007</v>
      </c>
      <c r="J124" t="s">
        <v>16274</v>
      </c>
      <c r="L124">
        <v>8</v>
      </c>
      <c r="N124" t="s">
        <v>34</v>
      </c>
    </row>
    <row r="125" spans="1:14">
      <c r="A125">
        <f t="shared" si="1"/>
        <v>123</v>
      </c>
      <c r="B125" t="s">
        <v>578</v>
      </c>
      <c r="C125">
        <f>VLOOKUP(B125,[4]Sheet2!A$1:B$100,2,FALSE)</f>
        <v>13</v>
      </c>
      <c r="D125" t="s">
        <v>16184</v>
      </c>
      <c r="E125" t="s">
        <v>16185</v>
      </c>
      <c r="F125" t="s">
        <v>22</v>
      </c>
      <c r="G125" t="s">
        <v>16186</v>
      </c>
      <c r="H125" t="s">
        <v>16187</v>
      </c>
      <c r="I125">
        <v>2013</v>
      </c>
      <c r="J125" t="s">
        <v>16188</v>
      </c>
      <c r="K125" t="s">
        <v>16189</v>
      </c>
      <c r="L125">
        <v>6</v>
      </c>
    </row>
    <row r="126" spans="1:14">
      <c r="A126">
        <f t="shared" si="1"/>
        <v>124</v>
      </c>
      <c r="B126" t="s">
        <v>578</v>
      </c>
      <c r="C126">
        <f>VLOOKUP(B126,[4]Sheet2!A$1:B$100,2,FALSE)</f>
        <v>13</v>
      </c>
      <c r="D126" t="s">
        <v>15912</v>
      </c>
      <c r="E126" t="s">
        <v>15913</v>
      </c>
      <c r="F126" t="s">
        <v>102</v>
      </c>
      <c r="G126" t="s">
        <v>15914</v>
      </c>
      <c r="H126" t="s">
        <v>15915</v>
      </c>
      <c r="I126">
        <v>2003</v>
      </c>
      <c r="J126" t="s">
        <v>15916</v>
      </c>
      <c r="K126" t="s">
        <v>15917</v>
      </c>
      <c r="L126">
        <v>6</v>
      </c>
      <c r="M126" t="s">
        <v>15913</v>
      </c>
      <c r="N126" t="s">
        <v>24</v>
      </c>
    </row>
    <row r="127" spans="1:14">
      <c r="A127">
        <f t="shared" si="1"/>
        <v>125</v>
      </c>
      <c r="B127" t="s">
        <v>578</v>
      </c>
      <c r="C127">
        <f>VLOOKUP(B127,[4]Sheet2!A$1:B$100,2,FALSE)</f>
        <v>13</v>
      </c>
      <c r="D127" t="s">
        <v>16341</v>
      </c>
      <c r="E127" t="s">
        <v>19308</v>
      </c>
      <c r="F127" t="s">
        <v>119</v>
      </c>
      <c r="G127" t="s">
        <v>16343</v>
      </c>
      <c r="H127" t="s">
        <v>16344</v>
      </c>
      <c r="I127">
        <v>2009</v>
      </c>
      <c r="J127" t="s">
        <v>4683</v>
      </c>
      <c r="K127" t="s">
        <v>16345</v>
      </c>
      <c r="L127">
        <v>6</v>
      </c>
    </row>
    <row r="128" spans="1:14">
      <c r="A128">
        <f t="shared" si="1"/>
        <v>126</v>
      </c>
      <c r="B128" t="s">
        <v>578</v>
      </c>
      <c r="C128">
        <f>VLOOKUP(B128,[4]Sheet2!A$1:B$100,2,FALSE)</f>
        <v>13</v>
      </c>
      <c r="D128" t="s">
        <v>16365</v>
      </c>
      <c r="E128" t="s">
        <v>16366</v>
      </c>
      <c r="F128" t="s">
        <v>22</v>
      </c>
      <c r="G128" t="s">
        <v>16367</v>
      </c>
      <c r="H128" t="s">
        <v>16368</v>
      </c>
      <c r="I128">
        <v>2012</v>
      </c>
      <c r="J128" t="s">
        <v>535</v>
      </c>
      <c r="K128" t="s">
        <v>16369</v>
      </c>
      <c r="L128">
        <v>8</v>
      </c>
    </row>
    <row r="129" spans="1:14">
      <c r="A129">
        <f t="shared" si="1"/>
        <v>127</v>
      </c>
      <c r="B129" t="s">
        <v>578</v>
      </c>
      <c r="C129">
        <f>VLOOKUP(B129,[4]Sheet2!A$1:B$100,2,FALSE)</f>
        <v>13</v>
      </c>
      <c r="D129" t="s">
        <v>16419</v>
      </c>
      <c r="F129" t="s">
        <v>102</v>
      </c>
      <c r="G129" t="s">
        <v>15524</v>
      </c>
      <c r="H129" t="s">
        <v>16420</v>
      </c>
      <c r="I129">
        <v>2003</v>
      </c>
      <c r="L129">
        <v>7</v>
      </c>
      <c r="N129" t="s">
        <v>34</v>
      </c>
    </row>
    <row r="130" spans="1:14">
      <c r="A130">
        <f t="shared" si="1"/>
        <v>128</v>
      </c>
      <c r="B130" t="s">
        <v>578</v>
      </c>
      <c r="C130">
        <f>VLOOKUP(B130,[4]Sheet2!A$1:B$100,2,FALSE)</f>
        <v>13</v>
      </c>
      <c r="D130" t="s">
        <v>16447</v>
      </c>
      <c r="F130" t="s">
        <v>167</v>
      </c>
      <c r="G130" t="s">
        <v>16448</v>
      </c>
      <c r="H130" t="s">
        <v>16449</v>
      </c>
      <c r="I130">
        <v>1998</v>
      </c>
      <c r="L130">
        <v>6</v>
      </c>
      <c r="N130" t="s">
        <v>34</v>
      </c>
    </row>
    <row r="131" spans="1:14">
      <c r="A131">
        <f t="shared" si="1"/>
        <v>129</v>
      </c>
      <c r="B131" t="s">
        <v>578</v>
      </c>
      <c r="C131">
        <f>VLOOKUP(B131,[4]Sheet2!A$1:B$100,2,FALSE)</f>
        <v>13</v>
      </c>
      <c r="D131" t="s">
        <v>16450</v>
      </c>
      <c r="E131" t="s">
        <v>16451</v>
      </c>
      <c r="F131" t="s">
        <v>22</v>
      </c>
      <c r="G131" t="s">
        <v>16452</v>
      </c>
      <c r="H131" t="s">
        <v>14845</v>
      </c>
      <c r="I131">
        <v>2012</v>
      </c>
      <c r="J131" t="s">
        <v>19282</v>
      </c>
      <c r="K131" t="s">
        <v>16453</v>
      </c>
      <c r="L131">
        <v>6</v>
      </c>
      <c r="M131" t="s">
        <v>16454</v>
      </c>
    </row>
    <row r="132" spans="1:14">
      <c r="A132">
        <f t="shared" si="1"/>
        <v>130</v>
      </c>
      <c r="B132" t="s">
        <v>578</v>
      </c>
      <c r="C132">
        <f>VLOOKUP(B132,[4]Sheet2!A$1:B$100,2,FALSE)</f>
        <v>13</v>
      </c>
      <c r="D132" t="s">
        <v>16464</v>
      </c>
      <c r="F132" t="s">
        <v>167</v>
      </c>
      <c r="G132" t="s">
        <v>16465</v>
      </c>
      <c r="I132">
        <v>2004</v>
      </c>
      <c r="J132" t="s">
        <v>19309</v>
      </c>
      <c r="L132">
        <v>7</v>
      </c>
      <c r="N132" t="s">
        <v>34</v>
      </c>
    </row>
    <row r="133" spans="1:14">
      <c r="A133">
        <f t="shared" ref="A133:A196" si="2">A132+1</f>
        <v>131</v>
      </c>
      <c r="B133" t="s">
        <v>373</v>
      </c>
      <c r="C133">
        <f>VLOOKUP(B133,[4]Sheet2!A$1:B$100,2,FALSE)</f>
        <v>14</v>
      </c>
      <c r="D133" t="s">
        <v>16466</v>
      </c>
      <c r="F133" t="s">
        <v>102</v>
      </c>
      <c r="G133" t="s">
        <v>16467</v>
      </c>
      <c r="H133" t="s">
        <v>16468</v>
      </c>
      <c r="I133">
        <v>2005</v>
      </c>
      <c r="J133" t="s">
        <v>19310</v>
      </c>
      <c r="L133">
        <v>6</v>
      </c>
      <c r="N133" t="s">
        <v>34</v>
      </c>
    </row>
    <row r="134" spans="1:14">
      <c r="A134">
        <f t="shared" si="2"/>
        <v>132</v>
      </c>
      <c r="B134" t="s">
        <v>373</v>
      </c>
      <c r="C134">
        <f>VLOOKUP(B134,[4]Sheet2!A$1:B$100,2,FALSE)</f>
        <v>14</v>
      </c>
      <c r="D134" t="s">
        <v>19311</v>
      </c>
      <c r="E134" t="s">
        <v>16490</v>
      </c>
      <c r="F134" t="s">
        <v>22</v>
      </c>
      <c r="G134" t="s">
        <v>16491</v>
      </c>
      <c r="H134" t="s">
        <v>16492</v>
      </c>
      <c r="I134">
        <v>2002</v>
      </c>
      <c r="J134" t="s">
        <v>353</v>
      </c>
      <c r="K134" t="s">
        <v>16493</v>
      </c>
      <c r="L134">
        <v>6</v>
      </c>
    </row>
    <row r="135" spans="1:14">
      <c r="A135">
        <f t="shared" si="2"/>
        <v>133</v>
      </c>
      <c r="B135" t="s">
        <v>373</v>
      </c>
      <c r="C135">
        <f>VLOOKUP(B135,[4]Sheet2!A$1:B$100,2,FALSE)</f>
        <v>14</v>
      </c>
      <c r="D135" t="s">
        <v>16469</v>
      </c>
      <c r="E135" t="s">
        <v>16470</v>
      </c>
      <c r="F135" t="s">
        <v>167</v>
      </c>
      <c r="G135" t="s">
        <v>16471</v>
      </c>
      <c r="H135" t="s">
        <v>16472</v>
      </c>
      <c r="I135">
        <v>2001</v>
      </c>
      <c r="J135" t="s">
        <v>19312</v>
      </c>
      <c r="K135" t="s">
        <v>16473</v>
      </c>
      <c r="L135">
        <v>5</v>
      </c>
      <c r="M135" t="s">
        <v>16470</v>
      </c>
      <c r="N135" t="s">
        <v>1717</v>
      </c>
    </row>
    <row r="136" spans="1:14">
      <c r="A136">
        <f t="shared" si="2"/>
        <v>134</v>
      </c>
      <c r="B136" t="s">
        <v>373</v>
      </c>
      <c r="C136">
        <f>VLOOKUP(B136,[4]Sheet2!A$1:B$100,2,FALSE)</f>
        <v>14</v>
      </c>
      <c r="D136" t="s">
        <v>16496</v>
      </c>
      <c r="E136" t="s">
        <v>16497</v>
      </c>
      <c r="F136" t="s">
        <v>22</v>
      </c>
      <c r="G136" t="s">
        <v>16498</v>
      </c>
      <c r="H136" t="s">
        <v>10190</v>
      </c>
      <c r="I136">
        <v>2011</v>
      </c>
      <c r="J136" t="s">
        <v>97</v>
      </c>
      <c r="K136" t="s">
        <v>16499</v>
      </c>
      <c r="L136">
        <v>6</v>
      </c>
    </row>
    <row r="137" spans="1:14">
      <c r="A137">
        <f t="shared" si="2"/>
        <v>135</v>
      </c>
      <c r="B137" t="s">
        <v>373</v>
      </c>
      <c r="C137">
        <f>VLOOKUP(B137,[4]Sheet2!A$1:B$100,2,FALSE)</f>
        <v>14</v>
      </c>
      <c r="D137" t="s">
        <v>16519</v>
      </c>
      <c r="F137" t="s">
        <v>167</v>
      </c>
      <c r="G137" t="s">
        <v>16520</v>
      </c>
      <c r="H137" t="s">
        <v>16521</v>
      </c>
      <c r="I137">
        <v>2008</v>
      </c>
      <c r="L137">
        <v>6</v>
      </c>
      <c r="N137" t="s">
        <v>34</v>
      </c>
    </row>
    <row r="138" spans="1:14">
      <c r="A138">
        <f t="shared" si="2"/>
        <v>136</v>
      </c>
      <c r="B138" t="s">
        <v>373</v>
      </c>
      <c r="C138">
        <f>VLOOKUP(B138,[4]Sheet2!A$1:B$100,2,FALSE)</f>
        <v>14</v>
      </c>
      <c r="D138" t="s">
        <v>16610</v>
      </c>
      <c r="E138" t="s">
        <v>16611</v>
      </c>
      <c r="F138" t="s">
        <v>22</v>
      </c>
      <c r="G138" t="s">
        <v>16612</v>
      </c>
      <c r="H138" t="s">
        <v>16613</v>
      </c>
      <c r="I138">
        <v>2011</v>
      </c>
      <c r="J138" t="s">
        <v>863</v>
      </c>
      <c r="K138" t="s">
        <v>16614</v>
      </c>
      <c r="L138">
        <v>6</v>
      </c>
    </row>
    <row r="139" spans="1:14">
      <c r="A139">
        <f t="shared" si="2"/>
        <v>137</v>
      </c>
      <c r="B139" t="s">
        <v>373</v>
      </c>
      <c r="C139">
        <f>VLOOKUP(B139,[4]Sheet2!A$1:B$100,2,FALSE)</f>
        <v>14</v>
      </c>
      <c r="D139" t="s">
        <v>16624</v>
      </c>
      <c r="E139" t="s">
        <v>16625</v>
      </c>
      <c r="F139" t="s">
        <v>4626</v>
      </c>
      <c r="G139" t="s">
        <v>16626</v>
      </c>
      <c r="I139">
        <v>2012</v>
      </c>
      <c r="J139" t="s">
        <v>4715</v>
      </c>
      <c r="K139" t="s">
        <v>6065</v>
      </c>
      <c r="L139">
        <v>5</v>
      </c>
      <c r="M139" t="s">
        <v>16625</v>
      </c>
      <c r="N139" t="s">
        <v>4501</v>
      </c>
    </row>
    <row r="140" spans="1:14">
      <c r="A140">
        <f t="shared" si="2"/>
        <v>138</v>
      </c>
      <c r="B140" t="s">
        <v>373</v>
      </c>
      <c r="C140">
        <f>VLOOKUP(B140,[4]Sheet2!A$1:B$100,2,FALSE)</f>
        <v>14</v>
      </c>
      <c r="D140" t="s">
        <v>16635</v>
      </c>
      <c r="E140" t="s">
        <v>16636</v>
      </c>
      <c r="F140" t="s">
        <v>102</v>
      </c>
      <c r="G140" t="s">
        <v>16637</v>
      </c>
      <c r="H140" t="s">
        <v>20</v>
      </c>
      <c r="I140">
        <v>2011</v>
      </c>
      <c r="J140" t="s">
        <v>16638</v>
      </c>
      <c r="K140" t="s">
        <v>16639</v>
      </c>
      <c r="L140">
        <v>6</v>
      </c>
      <c r="M140" t="s">
        <v>16636</v>
      </c>
      <c r="N140" t="s">
        <v>24</v>
      </c>
    </row>
    <row r="141" spans="1:14">
      <c r="A141">
        <f t="shared" si="2"/>
        <v>139</v>
      </c>
      <c r="B141" t="s">
        <v>373</v>
      </c>
      <c r="C141">
        <f>VLOOKUP(B141,[4]Sheet2!A$1:B$100,2,FALSE)</f>
        <v>14</v>
      </c>
      <c r="D141" t="s">
        <v>16687</v>
      </c>
      <c r="E141" t="s">
        <v>16688</v>
      </c>
      <c r="F141" t="s">
        <v>167</v>
      </c>
      <c r="G141" t="s">
        <v>16689</v>
      </c>
      <c r="H141" t="s">
        <v>16690</v>
      </c>
      <c r="I141">
        <v>2005</v>
      </c>
      <c r="J141" t="s">
        <v>16691</v>
      </c>
      <c r="K141" t="s">
        <v>16692</v>
      </c>
      <c r="L141">
        <v>5</v>
      </c>
      <c r="M141" t="s">
        <v>16688</v>
      </c>
      <c r="N141" t="s">
        <v>24</v>
      </c>
    </row>
    <row r="142" spans="1:14">
      <c r="A142">
        <f t="shared" si="2"/>
        <v>140</v>
      </c>
      <c r="B142" t="s">
        <v>373</v>
      </c>
      <c r="C142">
        <f>VLOOKUP(B142,[4]Sheet2!A$1:B$100,2,FALSE)</f>
        <v>14</v>
      </c>
      <c r="D142" t="s">
        <v>16754</v>
      </c>
      <c r="F142" t="s">
        <v>167</v>
      </c>
      <c r="G142" t="s">
        <v>16755</v>
      </c>
      <c r="H142" t="s">
        <v>16756</v>
      </c>
      <c r="I142">
        <v>2004</v>
      </c>
      <c r="L142">
        <v>5</v>
      </c>
      <c r="N142" t="s">
        <v>34</v>
      </c>
    </row>
    <row r="143" spans="1:14">
      <c r="A143">
        <f t="shared" si="2"/>
        <v>141</v>
      </c>
      <c r="B143" t="s">
        <v>589</v>
      </c>
      <c r="C143">
        <f>VLOOKUP(B143,[4]Sheet2!A$1:B$100,2,FALSE)</f>
        <v>15</v>
      </c>
      <c r="D143" t="s">
        <v>16761</v>
      </c>
      <c r="F143" t="s">
        <v>4644</v>
      </c>
      <c r="G143" t="s">
        <v>16762</v>
      </c>
      <c r="H143" t="s">
        <v>16763</v>
      </c>
      <c r="I143">
        <v>2008</v>
      </c>
      <c r="L143">
        <v>5</v>
      </c>
      <c r="N143" t="s">
        <v>34</v>
      </c>
    </row>
    <row r="144" spans="1:14">
      <c r="A144">
        <f t="shared" si="2"/>
        <v>142</v>
      </c>
      <c r="B144" t="s">
        <v>589</v>
      </c>
      <c r="C144">
        <f>VLOOKUP(B144,[4]Sheet2!A$1:B$100,2,FALSE)</f>
        <v>15</v>
      </c>
      <c r="D144" t="s">
        <v>16764</v>
      </c>
      <c r="E144" t="s">
        <v>16765</v>
      </c>
      <c r="F144" t="s">
        <v>4644</v>
      </c>
      <c r="G144" t="s">
        <v>16766</v>
      </c>
      <c r="H144" t="s">
        <v>16767</v>
      </c>
      <c r="I144">
        <v>2008</v>
      </c>
      <c r="J144" t="s">
        <v>19313</v>
      </c>
      <c r="K144" t="s">
        <v>16768</v>
      </c>
      <c r="L144">
        <v>1</v>
      </c>
    </row>
    <row r="145" spans="1:14">
      <c r="A145">
        <f t="shared" si="2"/>
        <v>143</v>
      </c>
      <c r="B145" t="s">
        <v>589</v>
      </c>
      <c r="C145">
        <f>VLOOKUP(B145,[4]Sheet2!A$1:B$100,2,FALSE)</f>
        <v>15</v>
      </c>
      <c r="D145" t="s">
        <v>16815</v>
      </c>
      <c r="F145" t="s">
        <v>167</v>
      </c>
      <c r="G145" t="s">
        <v>16816</v>
      </c>
      <c r="H145" t="s">
        <v>16817</v>
      </c>
      <c r="I145">
        <v>2010</v>
      </c>
      <c r="L145">
        <v>6</v>
      </c>
      <c r="N145" t="s">
        <v>34</v>
      </c>
    </row>
    <row r="146" spans="1:14">
      <c r="A146">
        <f t="shared" si="2"/>
        <v>144</v>
      </c>
      <c r="B146" t="s">
        <v>589</v>
      </c>
      <c r="C146">
        <f>VLOOKUP(B146,[4]Sheet2!A$1:B$100,2,FALSE)</f>
        <v>15</v>
      </c>
      <c r="D146" t="s">
        <v>16838</v>
      </c>
      <c r="F146" t="s">
        <v>22</v>
      </c>
      <c r="G146" t="s">
        <v>19314</v>
      </c>
      <c r="H146" t="s">
        <v>16840</v>
      </c>
      <c r="I146">
        <v>2011</v>
      </c>
      <c r="L146">
        <v>6</v>
      </c>
      <c r="N146" t="s">
        <v>34</v>
      </c>
    </row>
    <row r="147" spans="1:14">
      <c r="A147">
        <f t="shared" si="2"/>
        <v>145</v>
      </c>
      <c r="B147" t="s">
        <v>589</v>
      </c>
      <c r="C147">
        <f>VLOOKUP(B147,[4]Sheet2!A$1:B$100,2,FALSE)</f>
        <v>15</v>
      </c>
      <c r="D147" t="s">
        <v>16850</v>
      </c>
      <c r="E147" t="s">
        <v>16851</v>
      </c>
      <c r="F147" t="s">
        <v>167</v>
      </c>
      <c r="G147" t="s">
        <v>15233</v>
      </c>
      <c r="I147">
        <v>2007</v>
      </c>
      <c r="J147" t="s">
        <v>8013</v>
      </c>
      <c r="K147" t="s">
        <v>16852</v>
      </c>
      <c r="L147">
        <v>4</v>
      </c>
    </row>
    <row r="148" spans="1:14">
      <c r="A148">
        <f t="shared" si="2"/>
        <v>146</v>
      </c>
      <c r="B148" t="s">
        <v>589</v>
      </c>
      <c r="C148">
        <f>VLOOKUP(B148,[4]Sheet2!A$1:B$100,2,FALSE)</f>
        <v>15</v>
      </c>
      <c r="D148" t="s">
        <v>16880</v>
      </c>
      <c r="F148" t="s">
        <v>167</v>
      </c>
      <c r="G148" t="s">
        <v>16881</v>
      </c>
      <c r="H148" t="s">
        <v>16882</v>
      </c>
      <c r="I148">
        <v>2007</v>
      </c>
      <c r="J148" t="s">
        <v>19315</v>
      </c>
      <c r="L148">
        <v>5</v>
      </c>
      <c r="N148" t="s">
        <v>34</v>
      </c>
    </row>
    <row r="149" spans="1:14">
      <c r="A149">
        <f t="shared" si="2"/>
        <v>147</v>
      </c>
      <c r="B149" t="s">
        <v>589</v>
      </c>
      <c r="C149">
        <f>VLOOKUP(B149,[4]Sheet2!A$1:B$100,2,FALSE)</f>
        <v>15</v>
      </c>
      <c r="D149" t="s">
        <v>16915</v>
      </c>
      <c r="E149" t="s">
        <v>16916</v>
      </c>
      <c r="F149" t="s">
        <v>22</v>
      </c>
      <c r="G149" t="s">
        <v>16917</v>
      </c>
      <c r="H149" t="s">
        <v>15070</v>
      </c>
      <c r="I149">
        <v>2005</v>
      </c>
      <c r="J149" t="s">
        <v>4676</v>
      </c>
      <c r="K149" t="s">
        <v>16918</v>
      </c>
      <c r="L149">
        <v>1</v>
      </c>
    </row>
    <row r="150" spans="1:14">
      <c r="A150">
        <f t="shared" si="2"/>
        <v>148</v>
      </c>
      <c r="B150" t="s">
        <v>589</v>
      </c>
      <c r="C150">
        <f>VLOOKUP(B150,[4]Sheet2!A$1:B$100,2,FALSE)</f>
        <v>15</v>
      </c>
      <c r="D150" t="s">
        <v>16944</v>
      </c>
      <c r="E150" t="s">
        <v>16945</v>
      </c>
      <c r="F150" t="s">
        <v>4644</v>
      </c>
      <c r="G150" t="s">
        <v>16946</v>
      </c>
      <c r="I150">
        <v>1997</v>
      </c>
      <c r="J150" t="s">
        <v>16188</v>
      </c>
      <c r="K150" t="s">
        <v>16947</v>
      </c>
      <c r="L150">
        <v>4</v>
      </c>
    </row>
    <row r="151" spans="1:14">
      <c r="A151">
        <f t="shared" si="2"/>
        <v>149</v>
      </c>
      <c r="B151" t="s">
        <v>589</v>
      </c>
      <c r="C151">
        <f>VLOOKUP(B151,[4]Sheet2!A$1:B$100,2,FALSE)</f>
        <v>15</v>
      </c>
      <c r="D151" t="s">
        <v>16958</v>
      </c>
      <c r="E151" t="s">
        <v>19316</v>
      </c>
      <c r="F151" t="s">
        <v>119</v>
      </c>
      <c r="G151" t="s">
        <v>16960</v>
      </c>
      <c r="H151" t="s">
        <v>16961</v>
      </c>
      <c r="I151">
        <v>2013</v>
      </c>
      <c r="J151" t="s">
        <v>4683</v>
      </c>
      <c r="K151" t="s">
        <v>16962</v>
      </c>
      <c r="L151">
        <v>2</v>
      </c>
      <c r="M151" t="s">
        <v>16963</v>
      </c>
    </row>
    <row r="152" spans="1:14">
      <c r="A152">
        <f t="shared" si="2"/>
        <v>150</v>
      </c>
      <c r="B152" t="s">
        <v>589</v>
      </c>
      <c r="C152">
        <f>VLOOKUP(B152,[4]Sheet2!A$1:B$100,2,FALSE)</f>
        <v>15</v>
      </c>
      <c r="D152" t="s">
        <v>16991</v>
      </c>
      <c r="E152" t="s">
        <v>16992</v>
      </c>
      <c r="F152" t="s">
        <v>167</v>
      </c>
      <c r="G152" t="s">
        <v>16993</v>
      </c>
      <c r="H152" t="s">
        <v>16994</v>
      </c>
      <c r="I152">
        <v>2013</v>
      </c>
      <c r="J152" t="s">
        <v>15840</v>
      </c>
      <c r="K152" t="s">
        <v>16995</v>
      </c>
      <c r="L152">
        <v>1</v>
      </c>
      <c r="M152" t="s">
        <v>16992</v>
      </c>
      <c r="N152" t="s">
        <v>24</v>
      </c>
    </row>
    <row r="153" spans="1:14">
      <c r="A153">
        <f t="shared" si="2"/>
        <v>151</v>
      </c>
      <c r="B153" t="s">
        <v>25</v>
      </c>
      <c r="C153">
        <f>VLOOKUP(B153,[4]Sheet2!A$1:B$100,2,FALSE)</f>
        <v>16</v>
      </c>
      <c r="D153" t="s">
        <v>16981</v>
      </c>
      <c r="E153" t="s">
        <v>16982</v>
      </c>
      <c r="F153" t="s">
        <v>4644</v>
      </c>
      <c r="G153" t="s">
        <v>16983</v>
      </c>
      <c r="H153" t="s">
        <v>16984</v>
      </c>
      <c r="I153">
        <v>2005</v>
      </c>
      <c r="J153" t="s">
        <v>16985</v>
      </c>
      <c r="K153" t="s">
        <v>16986</v>
      </c>
      <c r="L153">
        <v>4</v>
      </c>
      <c r="M153" t="s">
        <v>16982</v>
      </c>
      <c r="N153" t="s">
        <v>24</v>
      </c>
    </row>
    <row r="154" spans="1:14">
      <c r="A154">
        <f t="shared" si="2"/>
        <v>152</v>
      </c>
      <c r="B154" t="s">
        <v>25</v>
      </c>
      <c r="C154">
        <f>VLOOKUP(B154,[4]Sheet2!A$1:B$100,2,FALSE)</f>
        <v>16</v>
      </c>
      <c r="D154" t="s">
        <v>17001</v>
      </c>
      <c r="E154" t="s">
        <v>17002</v>
      </c>
      <c r="F154" t="s">
        <v>22</v>
      </c>
      <c r="G154" t="s">
        <v>17003</v>
      </c>
      <c r="H154" t="s">
        <v>17004</v>
      </c>
      <c r="I154">
        <v>2013</v>
      </c>
      <c r="J154" t="s">
        <v>7825</v>
      </c>
      <c r="K154" t="s">
        <v>17005</v>
      </c>
      <c r="L154">
        <v>1</v>
      </c>
      <c r="M154" t="s">
        <v>17002</v>
      </c>
      <c r="N154" t="s">
        <v>24</v>
      </c>
    </row>
    <row r="155" spans="1:14">
      <c r="A155">
        <f t="shared" si="2"/>
        <v>153</v>
      </c>
      <c r="B155" t="s">
        <v>25</v>
      </c>
      <c r="C155">
        <f>VLOOKUP(B155,[4]Sheet2!A$1:B$100,2,FALSE)</f>
        <v>16</v>
      </c>
      <c r="D155" t="s">
        <v>17010</v>
      </c>
      <c r="E155" t="s">
        <v>17011</v>
      </c>
      <c r="F155" t="s">
        <v>167</v>
      </c>
      <c r="G155" t="s">
        <v>17012</v>
      </c>
      <c r="H155" t="s">
        <v>17013</v>
      </c>
      <c r="I155">
        <v>2003</v>
      </c>
      <c r="J155" t="s">
        <v>19269</v>
      </c>
      <c r="K155" t="s">
        <v>17014</v>
      </c>
      <c r="L155">
        <v>3</v>
      </c>
      <c r="M155" t="s">
        <v>17011</v>
      </c>
      <c r="N155" t="s">
        <v>24</v>
      </c>
    </row>
    <row r="156" spans="1:14">
      <c r="A156">
        <f t="shared" si="2"/>
        <v>154</v>
      </c>
      <c r="B156" t="s">
        <v>25</v>
      </c>
      <c r="C156">
        <f>VLOOKUP(B156,[4]Sheet2!A$1:B$100,2,FALSE)</f>
        <v>16</v>
      </c>
      <c r="D156" t="s">
        <v>17071</v>
      </c>
      <c r="F156" t="s">
        <v>167</v>
      </c>
      <c r="G156" t="s">
        <v>17072</v>
      </c>
      <c r="I156">
        <v>2011</v>
      </c>
      <c r="J156" t="s">
        <v>8013</v>
      </c>
      <c r="L156">
        <v>5</v>
      </c>
      <c r="M156" t="s">
        <v>17073</v>
      </c>
      <c r="N156" t="s">
        <v>34</v>
      </c>
    </row>
    <row r="157" spans="1:14">
      <c r="A157">
        <f t="shared" si="2"/>
        <v>155</v>
      </c>
      <c r="B157" t="s">
        <v>25</v>
      </c>
      <c r="C157">
        <f>VLOOKUP(B157,[4]Sheet2!A$1:B$100,2,FALSE)</f>
        <v>16</v>
      </c>
      <c r="D157" t="s">
        <v>17055</v>
      </c>
      <c r="E157" t="s">
        <v>17056</v>
      </c>
      <c r="F157" t="s">
        <v>167</v>
      </c>
      <c r="G157" t="s">
        <v>15031</v>
      </c>
      <c r="I157">
        <v>1991</v>
      </c>
      <c r="J157" t="s">
        <v>19317</v>
      </c>
      <c r="K157" t="s">
        <v>17057</v>
      </c>
      <c r="L157">
        <v>3</v>
      </c>
      <c r="M157" t="s">
        <v>17058</v>
      </c>
    </row>
    <row r="158" spans="1:14">
      <c r="A158">
        <f t="shared" si="2"/>
        <v>156</v>
      </c>
      <c r="B158" t="s">
        <v>25</v>
      </c>
      <c r="C158">
        <f>VLOOKUP(B158,[4]Sheet2!A$1:B$100,2,FALSE)</f>
        <v>16</v>
      </c>
      <c r="D158" t="s">
        <v>17059</v>
      </c>
      <c r="E158" t="s">
        <v>19318</v>
      </c>
      <c r="F158" t="s">
        <v>119</v>
      </c>
      <c r="G158" t="s">
        <v>17061</v>
      </c>
      <c r="I158">
        <v>2004</v>
      </c>
      <c r="J158" t="s">
        <v>4683</v>
      </c>
      <c r="K158" t="s">
        <v>17062</v>
      </c>
      <c r="L158">
        <v>5</v>
      </c>
      <c r="M158" t="s">
        <v>19318</v>
      </c>
      <c r="N158" t="s">
        <v>4501</v>
      </c>
    </row>
    <row r="159" spans="1:14">
      <c r="A159">
        <f t="shared" si="2"/>
        <v>157</v>
      </c>
      <c r="B159" t="s">
        <v>25</v>
      </c>
      <c r="C159">
        <f>VLOOKUP(B159,[4]Sheet2!A$1:B$100,2,FALSE)</f>
        <v>16</v>
      </c>
      <c r="D159" t="s">
        <v>17079</v>
      </c>
      <c r="E159" t="s">
        <v>17080</v>
      </c>
      <c r="F159" t="s">
        <v>22</v>
      </c>
      <c r="G159" t="s">
        <v>17081</v>
      </c>
      <c r="H159" t="s">
        <v>10909</v>
      </c>
      <c r="I159">
        <v>2012</v>
      </c>
      <c r="J159" t="s">
        <v>535</v>
      </c>
      <c r="K159" t="s">
        <v>17082</v>
      </c>
      <c r="L159">
        <v>4</v>
      </c>
      <c r="M159" t="s">
        <v>19319</v>
      </c>
    </row>
    <row r="160" spans="1:14">
      <c r="A160">
        <f t="shared" si="2"/>
        <v>158</v>
      </c>
      <c r="B160" t="s">
        <v>25</v>
      </c>
      <c r="C160">
        <f>VLOOKUP(B160,[4]Sheet2!A$1:B$100,2,FALSE)</f>
        <v>16</v>
      </c>
      <c r="D160" t="s">
        <v>17084</v>
      </c>
      <c r="E160" t="s">
        <v>17085</v>
      </c>
      <c r="F160" t="s">
        <v>22</v>
      </c>
      <c r="G160" t="s">
        <v>17086</v>
      </c>
      <c r="H160" t="s">
        <v>340</v>
      </c>
      <c r="I160">
        <v>2012</v>
      </c>
      <c r="J160" t="s">
        <v>97</v>
      </c>
      <c r="K160" t="s">
        <v>17087</v>
      </c>
      <c r="L160">
        <v>5</v>
      </c>
    </row>
    <row r="161" spans="1:14">
      <c r="A161">
        <f t="shared" si="2"/>
        <v>159</v>
      </c>
      <c r="B161" t="s">
        <v>25</v>
      </c>
      <c r="C161">
        <f>VLOOKUP(B161,[4]Sheet2!A$1:B$100,2,FALSE)</f>
        <v>16</v>
      </c>
      <c r="D161" t="s">
        <v>17110</v>
      </c>
      <c r="E161" t="s">
        <v>17111</v>
      </c>
      <c r="F161" t="s">
        <v>102</v>
      </c>
      <c r="G161" t="s">
        <v>17112</v>
      </c>
      <c r="H161" t="s">
        <v>17113</v>
      </c>
      <c r="I161">
        <v>2007</v>
      </c>
      <c r="J161" t="s">
        <v>2508</v>
      </c>
      <c r="K161" t="s">
        <v>17114</v>
      </c>
      <c r="L161">
        <v>4</v>
      </c>
    </row>
    <row r="162" spans="1:14">
      <c r="A162">
        <f t="shared" si="2"/>
        <v>160</v>
      </c>
      <c r="B162" t="s">
        <v>25</v>
      </c>
      <c r="C162">
        <f>VLOOKUP(B162,[4]Sheet2!A$1:B$100,2,FALSE)</f>
        <v>16</v>
      </c>
      <c r="D162" t="s">
        <v>17124</v>
      </c>
      <c r="F162" t="s">
        <v>102</v>
      </c>
      <c r="G162" t="s">
        <v>17125</v>
      </c>
      <c r="H162" t="s">
        <v>17126</v>
      </c>
      <c r="I162">
        <v>2007</v>
      </c>
      <c r="L162">
        <v>4</v>
      </c>
      <c r="N162" t="s">
        <v>34</v>
      </c>
    </row>
    <row r="163" spans="1:14">
      <c r="A163">
        <f t="shared" si="2"/>
        <v>161</v>
      </c>
      <c r="B163" t="s">
        <v>645</v>
      </c>
      <c r="C163">
        <f>VLOOKUP(B163,[4]Sheet2!A$1:B$100,2,FALSE)</f>
        <v>17</v>
      </c>
      <c r="D163" t="s">
        <v>17127</v>
      </c>
      <c r="F163" t="s">
        <v>167</v>
      </c>
      <c r="G163" t="s">
        <v>17128</v>
      </c>
      <c r="I163">
        <v>2008</v>
      </c>
      <c r="L163">
        <v>4</v>
      </c>
      <c r="N163" t="s">
        <v>34</v>
      </c>
    </row>
    <row r="164" spans="1:14">
      <c r="A164">
        <f t="shared" si="2"/>
        <v>162</v>
      </c>
      <c r="B164" t="s">
        <v>645</v>
      </c>
      <c r="C164">
        <f>VLOOKUP(B164,[4]Sheet2!A$1:B$100,2,FALSE)</f>
        <v>17</v>
      </c>
      <c r="D164" t="s">
        <v>17129</v>
      </c>
      <c r="E164" t="s">
        <v>17130</v>
      </c>
      <c r="F164" t="s">
        <v>22</v>
      </c>
      <c r="G164" t="s">
        <v>17131</v>
      </c>
      <c r="H164" t="s">
        <v>17132</v>
      </c>
      <c r="I164">
        <v>2009</v>
      </c>
      <c r="J164" t="s">
        <v>863</v>
      </c>
      <c r="K164" t="s">
        <v>17133</v>
      </c>
      <c r="L164">
        <v>4</v>
      </c>
      <c r="M164" t="s">
        <v>17134</v>
      </c>
    </row>
    <row r="165" spans="1:14">
      <c r="A165">
        <f t="shared" si="2"/>
        <v>163</v>
      </c>
      <c r="B165" t="s">
        <v>645</v>
      </c>
      <c r="C165">
        <f>VLOOKUP(B165,[4]Sheet2!A$1:B$100,2,FALSE)</f>
        <v>17</v>
      </c>
      <c r="D165" t="s">
        <v>17141</v>
      </c>
      <c r="F165" t="s">
        <v>167</v>
      </c>
      <c r="G165" t="s">
        <v>17142</v>
      </c>
      <c r="H165" t="s">
        <v>17143</v>
      </c>
      <c r="I165">
        <v>2005</v>
      </c>
      <c r="L165">
        <v>4</v>
      </c>
      <c r="N165" t="s">
        <v>34</v>
      </c>
    </row>
    <row r="166" spans="1:14">
      <c r="A166">
        <f t="shared" si="2"/>
        <v>164</v>
      </c>
      <c r="B166" t="s">
        <v>645</v>
      </c>
      <c r="C166">
        <f>VLOOKUP(B166,[4]Sheet2!A$1:B$100,2,FALSE)</f>
        <v>17</v>
      </c>
      <c r="D166" t="s">
        <v>17158</v>
      </c>
      <c r="E166" t="s">
        <v>17159</v>
      </c>
      <c r="F166" t="s">
        <v>167</v>
      </c>
      <c r="G166" t="s">
        <v>17160</v>
      </c>
      <c r="H166" t="s">
        <v>17161</v>
      </c>
      <c r="I166">
        <v>2010</v>
      </c>
      <c r="J166" t="s">
        <v>19269</v>
      </c>
      <c r="K166" t="s">
        <v>17162</v>
      </c>
      <c r="L166">
        <v>3</v>
      </c>
    </row>
    <row r="167" spans="1:14">
      <c r="A167">
        <f t="shared" si="2"/>
        <v>165</v>
      </c>
      <c r="B167" t="s">
        <v>645</v>
      </c>
      <c r="C167">
        <f>VLOOKUP(B167,[4]Sheet2!A$1:B$100,2,FALSE)</f>
        <v>17</v>
      </c>
      <c r="D167" t="s">
        <v>17163</v>
      </c>
      <c r="F167" t="s">
        <v>167</v>
      </c>
      <c r="G167" t="s">
        <v>17164</v>
      </c>
      <c r="H167" t="s">
        <v>17165</v>
      </c>
      <c r="I167">
        <v>2000</v>
      </c>
      <c r="L167">
        <v>5</v>
      </c>
      <c r="N167" t="s">
        <v>34</v>
      </c>
    </row>
    <row r="168" spans="1:14">
      <c r="A168">
        <f t="shared" si="2"/>
        <v>166</v>
      </c>
      <c r="B168" t="s">
        <v>645</v>
      </c>
      <c r="C168">
        <f>VLOOKUP(B168,[4]Sheet2!A$1:B$100,2,FALSE)</f>
        <v>17</v>
      </c>
      <c r="D168" t="s">
        <v>17179</v>
      </c>
      <c r="F168" t="s">
        <v>167</v>
      </c>
      <c r="G168" t="s">
        <v>17180</v>
      </c>
      <c r="H168" t="s">
        <v>17181</v>
      </c>
      <c r="I168">
        <v>1997</v>
      </c>
      <c r="L168">
        <v>4</v>
      </c>
      <c r="N168" t="s">
        <v>34</v>
      </c>
    </row>
    <row r="169" spans="1:14">
      <c r="A169">
        <f t="shared" si="2"/>
        <v>167</v>
      </c>
      <c r="B169" t="s">
        <v>645</v>
      </c>
      <c r="C169">
        <f>VLOOKUP(B169,[4]Sheet2!A$1:B$100,2,FALSE)</f>
        <v>17</v>
      </c>
      <c r="D169" t="s">
        <v>17182</v>
      </c>
      <c r="F169" t="s">
        <v>167</v>
      </c>
      <c r="G169" t="s">
        <v>17183</v>
      </c>
      <c r="H169" t="s">
        <v>17184</v>
      </c>
      <c r="I169">
        <v>2004</v>
      </c>
      <c r="L169">
        <v>4</v>
      </c>
      <c r="N169" t="s">
        <v>34</v>
      </c>
    </row>
    <row r="170" spans="1:14">
      <c r="A170">
        <f t="shared" si="2"/>
        <v>168</v>
      </c>
      <c r="B170" t="s">
        <v>645</v>
      </c>
      <c r="C170">
        <f>VLOOKUP(B170,[4]Sheet2!A$1:B$100,2,FALSE)</f>
        <v>17</v>
      </c>
      <c r="D170" t="s">
        <v>17185</v>
      </c>
      <c r="F170" t="s">
        <v>102</v>
      </c>
      <c r="G170" t="s">
        <v>17186</v>
      </c>
      <c r="H170" t="s">
        <v>17187</v>
      </c>
      <c r="I170">
        <v>2005</v>
      </c>
      <c r="L170">
        <v>4</v>
      </c>
      <c r="N170" t="s">
        <v>34</v>
      </c>
    </row>
    <row r="171" spans="1:14">
      <c r="A171">
        <f t="shared" si="2"/>
        <v>169</v>
      </c>
      <c r="B171" t="s">
        <v>645</v>
      </c>
      <c r="C171">
        <f>VLOOKUP(B171,[4]Sheet2!A$1:B$100,2,FALSE)</f>
        <v>17</v>
      </c>
      <c r="D171" t="s">
        <v>17188</v>
      </c>
      <c r="F171" t="s">
        <v>167</v>
      </c>
      <c r="G171" t="s">
        <v>17189</v>
      </c>
      <c r="H171" t="s">
        <v>17190</v>
      </c>
      <c r="I171">
        <v>2010</v>
      </c>
      <c r="J171" t="s">
        <v>19320</v>
      </c>
      <c r="L171">
        <v>4</v>
      </c>
      <c r="N171" t="s">
        <v>34</v>
      </c>
    </row>
    <row r="172" spans="1:14">
      <c r="A172">
        <f t="shared" si="2"/>
        <v>170</v>
      </c>
      <c r="B172" t="s">
        <v>645</v>
      </c>
      <c r="C172">
        <f>VLOOKUP(B172,[4]Sheet2!A$1:B$100,2,FALSE)</f>
        <v>17</v>
      </c>
      <c r="D172" t="s">
        <v>17201</v>
      </c>
      <c r="F172" t="s">
        <v>167</v>
      </c>
      <c r="G172" t="s">
        <v>17202</v>
      </c>
      <c r="H172" t="s">
        <v>17203</v>
      </c>
      <c r="I172">
        <v>2008</v>
      </c>
      <c r="L172">
        <v>4</v>
      </c>
      <c r="N172" t="s">
        <v>34</v>
      </c>
    </row>
    <row r="173" spans="1:14">
      <c r="A173">
        <f t="shared" si="2"/>
        <v>171</v>
      </c>
      <c r="B173" t="s">
        <v>596</v>
      </c>
      <c r="C173">
        <f>VLOOKUP(B173,[4]Sheet2!A$1:B$100,2,FALSE)</f>
        <v>18</v>
      </c>
      <c r="D173" t="s">
        <v>17204</v>
      </c>
      <c r="F173" t="s">
        <v>22</v>
      </c>
      <c r="G173" t="s">
        <v>17205</v>
      </c>
      <c r="H173" t="s">
        <v>10070</v>
      </c>
      <c r="I173">
        <v>1995</v>
      </c>
      <c r="L173">
        <v>5</v>
      </c>
      <c r="N173" t="s">
        <v>34</v>
      </c>
    </row>
    <row r="174" spans="1:14">
      <c r="A174">
        <f t="shared" si="2"/>
        <v>172</v>
      </c>
      <c r="B174" t="s">
        <v>596</v>
      </c>
      <c r="C174">
        <f>VLOOKUP(B174,[4]Sheet2!A$1:B$100,2,FALSE)</f>
        <v>18</v>
      </c>
      <c r="D174" t="s">
        <v>17218</v>
      </c>
      <c r="F174" t="s">
        <v>167</v>
      </c>
      <c r="G174" t="s">
        <v>17219</v>
      </c>
      <c r="H174" t="s">
        <v>17220</v>
      </c>
      <c r="I174">
        <v>2002</v>
      </c>
      <c r="L174">
        <v>4</v>
      </c>
      <c r="N174" t="s">
        <v>34</v>
      </c>
    </row>
    <row r="175" spans="1:14">
      <c r="A175">
        <f t="shared" si="2"/>
        <v>173</v>
      </c>
      <c r="B175" t="s">
        <v>596</v>
      </c>
      <c r="C175">
        <f>VLOOKUP(B175,[4]Sheet2!A$1:B$100,2,FALSE)</f>
        <v>18</v>
      </c>
      <c r="D175" t="s">
        <v>17229</v>
      </c>
      <c r="E175" t="s">
        <v>19321</v>
      </c>
      <c r="F175" t="s">
        <v>119</v>
      </c>
      <c r="G175" t="s">
        <v>17231</v>
      </c>
      <c r="I175">
        <v>2011</v>
      </c>
      <c r="J175" t="s">
        <v>4683</v>
      </c>
      <c r="K175" t="s">
        <v>17232</v>
      </c>
      <c r="L175">
        <v>6</v>
      </c>
      <c r="M175" t="s">
        <v>17233</v>
      </c>
      <c r="N175" t="s">
        <v>4501</v>
      </c>
    </row>
    <row r="176" spans="1:14">
      <c r="A176">
        <f t="shared" si="2"/>
        <v>174</v>
      </c>
      <c r="B176" t="s">
        <v>596</v>
      </c>
      <c r="C176">
        <f>VLOOKUP(B176,[4]Sheet2!A$1:B$100,2,FALSE)</f>
        <v>18</v>
      </c>
      <c r="D176" t="s">
        <v>17394</v>
      </c>
      <c r="E176" t="s">
        <v>17395</v>
      </c>
      <c r="F176" t="s">
        <v>167</v>
      </c>
      <c r="G176" t="s">
        <v>17396</v>
      </c>
      <c r="H176" t="s">
        <v>17397</v>
      </c>
      <c r="I176">
        <v>2009</v>
      </c>
      <c r="J176" t="s">
        <v>17398</v>
      </c>
      <c r="K176" t="s">
        <v>17399</v>
      </c>
      <c r="L176">
        <v>3</v>
      </c>
      <c r="M176" t="s">
        <v>17395</v>
      </c>
      <c r="N176" t="s">
        <v>24</v>
      </c>
    </row>
    <row r="177" spans="1:14">
      <c r="A177">
        <f t="shared" si="2"/>
        <v>175</v>
      </c>
      <c r="B177" t="s">
        <v>596</v>
      </c>
      <c r="C177">
        <f>VLOOKUP(B177,[4]Sheet2!A$1:B$100,2,FALSE)</f>
        <v>18</v>
      </c>
      <c r="D177" t="s">
        <v>17447</v>
      </c>
      <c r="E177" t="s">
        <v>17448</v>
      </c>
      <c r="F177" t="s">
        <v>102</v>
      </c>
      <c r="G177" t="s">
        <v>17449</v>
      </c>
      <c r="H177" t="s">
        <v>17450</v>
      </c>
      <c r="I177">
        <v>2004</v>
      </c>
      <c r="J177" t="s">
        <v>19322</v>
      </c>
      <c r="K177" t="s">
        <v>17451</v>
      </c>
      <c r="L177">
        <v>3</v>
      </c>
    </row>
    <row r="178" spans="1:14">
      <c r="A178">
        <f t="shared" si="2"/>
        <v>176</v>
      </c>
      <c r="B178" t="s">
        <v>596</v>
      </c>
      <c r="C178">
        <f>VLOOKUP(B178,[4]Sheet2!A$1:B$100,2,FALSE)</f>
        <v>18</v>
      </c>
      <c r="D178" t="s">
        <v>17439</v>
      </c>
      <c r="E178" t="s">
        <v>17440</v>
      </c>
      <c r="F178" t="s">
        <v>167</v>
      </c>
      <c r="G178" t="s">
        <v>17441</v>
      </c>
      <c r="I178">
        <v>2003</v>
      </c>
      <c r="J178" t="s">
        <v>4686</v>
      </c>
      <c r="K178" t="s">
        <v>17442</v>
      </c>
      <c r="L178">
        <v>3</v>
      </c>
    </row>
    <row r="179" spans="1:14">
      <c r="A179">
        <f t="shared" si="2"/>
        <v>177</v>
      </c>
      <c r="B179" t="s">
        <v>596</v>
      </c>
      <c r="C179">
        <f>VLOOKUP(B179,[4]Sheet2!A$1:B$100,2,FALSE)</f>
        <v>18</v>
      </c>
      <c r="D179" t="s">
        <v>17525</v>
      </c>
      <c r="E179" t="s">
        <v>17526</v>
      </c>
      <c r="F179" t="s">
        <v>22</v>
      </c>
      <c r="G179" t="s">
        <v>17527</v>
      </c>
      <c r="H179" t="s">
        <v>14997</v>
      </c>
      <c r="I179">
        <v>2011</v>
      </c>
      <c r="J179" t="s">
        <v>4676</v>
      </c>
      <c r="K179" t="s">
        <v>17528</v>
      </c>
      <c r="L179">
        <v>3</v>
      </c>
      <c r="M179" t="s">
        <v>17526</v>
      </c>
      <c r="N179" t="s">
        <v>1717</v>
      </c>
    </row>
    <row r="180" spans="1:14">
      <c r="A180">
        <f t="shared" si="2"/>
        <v>178</v>
      </c>
      <c r="B180" t="s">
        <v>596</v>
      </c>
      <c r="C180">
        <f>VLOOKUP(B180,[4]Sheet2!A$1:B$100,2,FALSE)</f>
        <v>18</v>
      </c>
      <c r="D180" t="s">
        <v>17576</v>
      </c>
      <c r="E180" t="s">
        <v>17577</v>
      </c>
      <c r="F180" t="s">
        <v>22</v>
      </c>
      <c r="G180" t="s">
        <v>17578</v>
      </c>
      <c r="H180" t="s">
        <v>1315</v>
      </c>
      <c r="I180">
        <v>2010</v>
      </c>
      <c r="J180" t="s">
        <v>19323</v>
      </c>
      <c r="K180" t="s">
        <v>17579</v>
      </c>
      <c r="L180">
        <v>3</v>
      </c>
      <c r="M180" t="s">
        <v>17577</v>
      </c>
      <c r="N180" t="s">
        <v>24</v>
      </c>
    </row>
    <row r="181" spans="1:14">
      <c r="A181">
        <f t="shared" si="2"/>
        <v>179</v>
      </c>
      <c r="B181" t="s">
        <v>596</v>
      </c>
      <c r="C181">
        <f>VLOOKUP(B181,[4]Sheet2!A$1:B$100,2,FALSE)</f>
        <v>18</v>
      </c>
      <c r="D181" t="s">
        <v>17564</v>
      </c>
      <c r="E181" t="s">
        <v>17565</v>
      </c>
      <c r="F181" t="s">
        <v>102</v>
      </c>
      <c r="G181" t="s">
        <v>17566</v>
      </c>
      <c r="H181" t="s">
        <v>17567</v>
      </c>
      <c r="I181">
        <v>2004</v>
      </c>
      <c r="J181" t="s">
        <v>19324</v>
      </c>
      <c r="K181" t="s">
        <v>17568</v>
      </c>
      <c r="L181">
        <v>4</v>
      </c>
      <c r="M181" t="s">
        <v>17565</v>
      </c>
      <c r="N181" t="s">
        <v>24</v>
      </c>
    </row>
    <row r="182" spans="1:14">
      <c r="A182">
        <f t="shared" si="2"/>
        <v>180</v>
      </c>
      <c r="B182" t="s">
        <v>596</v>
      </c>
      <c r="C182">
        <f>VLOOKUP(B182,[4]Sheet2!A$1:B$100,2,FALSE)</f>
        <v>18</v>
      </c>
      <c r="D182" t="s">
        <v>17476</v>
      </c>
      <c r="F182" t="s">
        <v>167</v>
      </c>
      <c r="G182" t="s">
        <v>17477</v>
      </c>
      <c r="I182">
        <v>2004</v>
      </c>
      <c r="J182" t="s">
        <v>17478</v>
      </c>
      <c r="L182">
        <v>3</v>
      </c>
      <c r="N182" t="s">
        <v>34</v>
      </c>
    </row>
    <row r="183" spans="1:14">
      <c r="A183">
        <f t="shared" si="2"/>
        <v>181</v>
      </c>
      <c r="B183" t="s">
        <v>1660</v>
      </c>
      <c r="C183">
        <f>VLOOKUP(B183,[4]Sheet2!A$1:B$100,2,FALSE)</f>
        <v>19</v>
      </c>
      <c r="D183" t="s">
        <v>17627</v>
      </c>
      <c r="F183" t="s">
        <v>102</v>
      </c>
      <c r="G183" t="s">
        <v>17628</v>
      </c>
      <c r="H183" t="s">
        <v>17629</v>
      </c>
      <c r="I183">
        <v>2010</v>
      </c>
      <c r="L183">
        <v>3</v>
      </c>
      <c r="N183" t="s">
        <v>34</v>
      </c>
    </row>
    <row r="184" spans="1:14">
      <c r="A184">
        <f t="shared" si="2"/>
        <v>182</v>
      </c>
      <c r="B184" t="s">
        <v>1660</v>
      </c>
      <c r="C184">
        <f>VLOOKUP(B184,[4]Sheet2!A$1:B$100,2,FALSE)</f>
        <v>19</v>
      </c>
      <c r="D184" t="s">
        <v>17605</v>
      </c>
      <c r="E184" t="s">
        <v>17606</v>
      </c>
      <c r="F184" t="s">
        <v>102</v>
      </c>
      <c r="G184" t="s">
        <v>17607</v>
      </c>
      <c r="H184" t="s">
        <v>17608</v>
      </c>
      <c r="I184">
        <v>2004</v>
      </c>
      <c r="J184" t="s">
        <v>9082</v>
      </c>
      <c r="K184" t="s">
        <v>17609</v>
      </c>
      <c r="L184">
        <v>3</v>
      </c>
      <c r="M184" t="s">
        <v>17606</v>
      </c>
      <c r="N184" t="s">
        <v>24</v>
      </c>
    </row>
    <row r="185" spans="1:14">
      <c r="A185">
        <f t="shared" si="2"/>
        <v>183</v>
      </c>
      <c r="B185" t="s">
        <v>1660</v>
      </c>
      <c r="C185">
        <f>VLOOKUP(B185,[4]Sheet2!A$1:B$100,2,FALSE)</f>
        <v>19</v>
      </c>
      <c r="D185" t="s">
        <v>17638</v>
      </c>
      <c r="E185" t="s">
        <v>17639</v>
      </c>
      <c r="F185" t="s">
        <v>22</v>
      </c>
      <c r="G185" t="s">
        <v>17640</v>
      </c>
      <c r="H185" t="s">
        <v>17641</v>
      </c>
      <c r="I185">
        <v>2003</v>
      </c>
      <c r="J185" t="s">
        <v>4676</v>
      </c>
      <c r="K185" t="s">
        <v>17642</v>
      </c>
      <c r="L185">
        <v>3</v>
      </c>
    </row>
    <row r="186" spans="1:14">
      <c r="A186">
        <f t="shared" si="2"/>
        <v>184</v>
      </c>
      <c r="B186" t="s">
        <v>1660</v>
      </c>
      <c r="C186">
        <f>VLOOKUP(B186,[4]Sheet2!A$1:B$100,2,FALSE)</f>
        <v>19</v>
      </c>
      <c r="D186" t="s">
        <v>17624</v>
      </c>
      <c r="F186" t="s">
        <v>167</v>
      </c>
      <c r="G186" t="s">
        <v>17625</v>
      </c>
      <c r="H186" t="s">
        <v>17626</v>
      </c>
      <c r="I186">
        <v>2002</v>
      </c>
      <c r="L186">
        <v>3</v>
      </c>
      <c r="N186" t="s">
        <v>34</v>
      </c>
    </row>
    <row r="187" spans="1:14">
      <c r="A187">
        <f t="shared" si="2"/>
        <v>185</v>
      </c>
      <c r="B187" t="s">
        <v>1660</v>
      </c>
      <c r="C187">
        <f>VLOOKUP(B187,[4]Sheet2!A$1:B$100,2,FALSE)</f>
        <v>19</v>
      </c>
      <c r="D187" t="s">
        <v>17662</v>
      </c>
      <c r="F187" t="s">
        <v>4626</v>
      </c>
      <c r="G187" t="s">
        <v>17663</v>
      </c>
      <c r="H187" t="s">
        <v>17664</v>
      </c>
      <c r="L187">
        <v>3</v>
      </c>
      <c r="N187" t="s">
        <v>34</v>
      </c>
    </row>
    <row r="188" spans="1:14">
      <c r="A188">
        <f t="shared" si="2"/>
        <v>186</v>
      </c>
      <c r="B188" t="s">
        <v>1660</v>
      </c>
      <c r="C188">
        <f>VLOOKUP(B188,[4]Sheet2!A$1:B$100,2,FALSE)</f>
        <v>19</v>
      </c>
      <c r="D188" t="s">
        <v>17665</v>
      </c>
      <c r="E188" t="s">
        <v>19325</v>
      </c>
      <c r="F188" t="s">
        <v>119</v>
      </c>
      <c r="G188" t="s">
        <v>17667</v>
      </c>
      <c r="H188" t="s">
        <v>17668</v>
      </c>
      <c r="I188">
        <v>2009</v>
      </c>
      <c r="J188" t="s">
        <v>4683</v>
      </c>
      <c r="K188" t="s">
        <v>17669</v>
      </c>
      <c r="L188">
        <v>3</v>
      </c>
    </row>
    <row r="189" spans="1:14">
      <c r="A189">
        <f t="shared" si="2"/>
        <v>187</v>
      </c>
      <c r="B189" t="s">
        <v>1660</v>
      </c>
      <c r="C189">
        <f>VLOOKUP(B189,[4]Sheet2!A$1:B$100,2,FALSE)</f>
        <v>19</v>
      </c>
      <c r="D189" t="s">
        <v>17677</v>
      </c>
      <c r="E189" t="s">
        <v>17678</v>
      </c>
      <c r="F189" t="s">
        <v>22</v>
      </c>
      <c r="G189" t="s">
        <v>17679</v>
      </c>
      <c r="H189" t="s">
        <v>16368</v>
      </c>
      <c r="I189">
        <v>2012</v>
      </c>
      <c r="J189" t="s">
        <v>535</v>
      </c>
      <c r="K189" t="s">
        <v>17680</v>
      </c>
      <c r="L189">
        <v>3</v>
      </c>
    </row>
    <row r="190" spans="1:14">
      <c r="A190">
        <f t="shared" si="2"/>
        <v>188</v>
      </c>
      <c r="B190" t="s">
        <v>1660</v>
      </c>
      <c r="C190">
        <f>VLOOKUP(B190,[4]Sheet2!A$1:B$100,2,FALSE)</f>
        <v>19</v>
      </c>
      <c r="D190" t="s">
        <v>17681</v>
      </c>
      <c r="F190" t="s">
        <v>22</v>
      </c>
      <c r="G190" t="s">
        <v>17682</v>
      </c>
      <c r="H190" t="s">
        <v>17683</v>
      </c>
      <c r="I190">
        <v>2006</v>
      </c>
      <c r="L190">
        <v>3</v>
      </c>
      <c r="N190" t="s">
        <v>34</v>
      </c>
    </row>
    <row r="191" spans="1:14">
      <c r="A191">
        <f t="shared" si="2"/>
        <v>189</v>
      </c>
      <c r="B191" t="s">
        <v>1660</v>
      </c>
      <c r="C191">
        <f>VLOOKUP(B191,[4]Sheet2!A$1:B$100,2,FALSE)</f>
        <v>19</v>
      </c>
      <c r="D191" t="s">
        <v>17693</v>
      </c>
      <c r="F191" t="s">
        <v>167</v>
      </c>
      <c r="G191" t="s">
        <v>17694</v>
      </c>
      <c r="I191">
        <v>2012</v>
      </c>
      <c r="J191" t="s">
        <v>19326</v>
      </c>
      <c r="L191">
        <v>3</v>
      </c>
      <c r="N191" t="s">
        <v>34</v>
      </c>
    </row>
    <row r="192" spans="1:14">
      <c r="A192">
        <f t="shared" si="2"/>
        <v>190</v>
      </c>
      <c r="B192" t="s">
        <v>1660</v>
      </c>
      <c r="C192">
        <f>VLOOKUP(B192,[4]Sheet2!A$1:B$100,2,FALSE)</f>
        <v>19</v>
      </c>
      <c r="D192" t="s">
        <v>17698</v>
      </c>
      <c r="E192" t="s">
        <v>17699</v>
      </c>
      <c r="F192" t="s">
        <v>22</v>
      </c>
      <c r="G192" t="s">
        <v>17700</v>
      </c>
      <c r="H192" t="s">
        <v>17701</v>
      </c>
      <c r="I192">
        <v>2006</v>
      </c>
      <c r="J192" t="s">
        <v>6868</v>
      </c>
      <c r="K192" t="s">
        <v>17702</v>
      </c>
      <c r="L192">
        <v>4</v>
      </c>
      <c r="M192" t="s">
        <v>17703</v>
      </c>
      <c r="N192" t="s">
        <v>34</v>
      </c>
    </row>
    <row r="193" spans="1:14">
      <c r="A193">
        <f t="shared" si="2"/>
        <v>191</v>
      </c>
      <c r="B193" t="s">
        <v>4708</v>
      </c>
      <c r="C193">
        <f>VLOOKUP(B193,[4]Sheet2!A$1:B$100,2,FALSE)</f>
        <v>20</v>
      </c>
      <c r="D193" t="s">
        <v>17704</v>
      </c>
      <c r="F193" t="s">
        <v>102</v>
      </c>
      <c r="G193" t="s">
        <v>15440</v>
      </c>
      <c r="H193" t="s">
        <v>17705</v>
      </c>
      <c r="I193">
        <v>1996</v>
      </c>
      <c r="L193">
        <v>3</v>
      </c>
      <c r="N193" t="s">
        <v>34</v>
      </c>
    </row>
    <row r="194" spans="1:14">
      <c r="A194">
        <f t="shared" si="2"/>
        <v>192</v>
      </c>
      <c r="B194" t="s">
        <v>4708</v>
      </c>
      <c r="C194">
        <f>VLOOKUP(B194,[4]Sheet2!A$1:B$100,2,FALSE)</f>
        <v>20</v>
      </c>
      <c r="D194" t="s">
        <v>17384</v>
      </c>
      <c r="E194" t="s">
        <v>17385</v>
      </c>
      <c r="F194" t="s">
        <v>22</v>
      </c>
      <c r="G194" t="s">
        <v>17386</v>
      </c>
      <c r="H194" t="s">
        <v>17387</v>
      </c>
      <c r="I194">
        <v>2014</v>
      </c>
      <c r="J194" t="s">
        <v>97</v>
      </c>
      <c r="K194" t="s">
        <v>17388</v>
      </c>
      <c r="L194">
        <v>5</v>
      </c>
    </row>
    <row r="195" spans="1:14">
      <c r="A195">
        <f t="shared" si="2"/>
        <v>193</v>
      </c>
      <c r="B195" t="s">
        <v>4708</v>
      </c>
      <c r="C195">
        <f>VLOOKUP(B195,[4]Sheet2!A$1:B$100,2,FALSE)</f>
        <v>20</v>
      </c>
      <c r="D195" t="s">
        <v>17684</v>
      </c>
      <c r="E195" t="s">
        <v>17685</v>
      </c>
      <c r="F195" t="s">
        <v>167</v>
      </c>
      <c r="G195" t="s">
        <v>17686</v>
      </c>
      <c r="H195" t="s">
        <v>17687</v>
      </c>
      <c r="I195" t="s">
        <v>19327</v>
      </c>
      <c r="J195" t="s">
        <v>19328</v>
      </c>
      <c r="K195" t="s">
        <v>17688</v>
      </c>
      <c r="L195">
        <v>3</v>
      </c>
      <c r="M195" t="s">
        <v>17685</v>
      </c>
      <c r="N195" t="s">
        <v>24</v>
      </c>
    </row>
    <row r="196" spans="1:14">
      <c r="A196">
        <f t="shared" si="2"/>
        <v>194</v>
      </c>
      <c r="B196" t="s">
        <v>4708</v>
      </c>
      <c r="C196">
        <f>VLOOKUP(B196,[4]Sheet2!A$1:B$100,2,FALSE)</f>
        <v>20</v>
      </c>
      <c r="D196" t="s">
        <v>17726</v>
      </c>
      <c r="E196" t="s">
        <v>17727</v>
      </c>
      <c r="F196" t="s">
        <v>22</v>
      </c>
      <c r="G196" t="s">
        <v>17728</v>
      </c>
      <c r="H196" t="s">
        <v>14648</v>
      </c>
      <c r="I196">
        <v>2009</v>
      </c>
      <c r="J196" t="s">
        <v>4676</v>
      </c>
      <c r="K196" t="s">
        <v>17729</v>
      </c>
      <c r="L196">
        <v>5</v>
      </c>
    </row>
    <row r="197" spans="1:14">
      <c r="A197">
        <f t="shared" ref="A197:A260" si="3">A196+1</f>
        <v>195</v>
      </c>
      <c r="B197" t="s">
        <v>4708</v>
      </c>
      <c r="C197">
        <f>VLOOKUP(B197,[4]Sheet2!A$1:B$100,2,FALSE)</f>
        <v>20</v>
      </c>
      <c r="D197" t="s">
        <v>17735</v>
      </c>
      <c r="F197" t="s">
        <v>167</v>
      </c>
      <c r="G197" t="s">
        <v>17736</v>
      </c>
      <c r="H197" t="s">
        <v>17737</v>
      </c>
      <c r="I197">
        <v>1999</v>
      </c>
      <c r="L197">
        <v>3</v>
      </c>
      <c r="N197" t="s">
        <v>34</v>
      </c>
    </row>
    <row r="198" spans="1:14">
      <c r="A198">
        <f t="shared" si="3"/>
        <v>196</v>
      </c>
      <c r="B198" t="s">
        <v>4708</v>
      </c>
      <c r="C198">
        <f>VLOOKUP(B198,[4]Sheet2!A$1:B$100,2,FALSE)</f>
        <v>20</v>
      </c>
      <c r="D198" t="s">
        <v>17738</v>
      </c>
      <c r="E198" t="s">
        <v>17739</v>
      </c>
      <c r="F198" t="s">
        <v>167</v>
      </c>
      <c r="G198" t="s">
        <v>17625</v>
      </c>
      <c r="H198" t="s">
        <v>17740</v>
      </c>
      <c r="I198">
        <v>2003</v>
      </c>
      <c r="J198" t="s">
        <v>4686</v>
      </c>
      <c r="K198" t="s">
        <v>17741</v>
      </c>
      <c r="L198">
        <v>3</v>
      </c>
      <c r="N198" t="s">
        <v>34</v>
      </c>
    </row>
    <row r="199" spans="1:14">
      <c r="A199">
        <f t="shared" si="3"/>
        <v>197</v>
      </c>
      <c r="B199" t="s">
        <v>4708</v>
      </c>
      <c r="C199">
        <f>VLOOKUP(B199,[4]Sheet2!A$1:B$100,2,FALSE)</f>
        <v>20</v>
      </c>
      <c r="D199" t="s">
        <v>17753</v>
      </c>
      <c r="E199" t="s">
        <v>17754</v>
      </c>
      <c r="F199" t="s">
        <v>22</v>
      </c>
      <c r="G199" t="s">
        <v>17755</v>
      </c>
      <c r="H199" t="s">
        <v>17756</v>
      </c>
      <c r="I199">
        <v>2011</v>
      </c>
      <c r="J199" t="s">
        <v>535</v>
      </c>
      <c r="K199" t="s">
        <v>17757</v>
      </c>
      <c r="L199">
        <v>3</v>
      </c>
    </row>
    <row r="200" spans="1:14">
      <c r="A200">
        <f t="shared" si="3"/>
        <v>198</v>
      </c>
      <c r="B200" t="s">
        <v>4708</v>
      </c>
      <c r="C200">
        <f>VLOOKUP(B200,[4]Sheet2!A$1:B$100,2,FALSE)</f>
        <v>20</v>
      </c>
      <c r="D200" t="s">
        <v>17759</v>
      </c>
      <c r="E200" t="s">
        <v>17760</v>
      </c>
      <c r="F200" t="s">
        <v>22</v>
      </c>
      <c r="G200" t="s">
        <v>17761</v>
      </c>
      <c r="H200" t="s">
        <v>2466</v>
      </c>
      <c r="I200">
        <v>2010</v>
      </c>
      <c r="J200" t="s">
        <v>535</v>
      </c>
      <c r="K200" t="s">
        <v>17762</v>
      </c>
      <c r="L200">
        <v>3</v>
      </c>
      <c r="M200" t="s">
        <v>17763</v>
      </c>
    </row>
    <row r="201" spans="1:14">
      <c r="A201">
        <f t="shared" si="3"/>
        <v>199</v>
      </c>
      <c r="B201" t="s">
        <v>4708</v>
      </c>
      <c r="C201">
        <f>VLOOKUP(B201,[4]Sheet2!A$1:B$100,2,FALSE)</f>
        <v>20</v>
      </c>
      <c r="D201" t="s">
        <v>17695</v>
      </c>
      <c r="F201" t="s">
        <v>167</v>
      </c>
      <c r="G201" t="s">
        <v>17696</v>
      </c>
      <c r="H201" t="s">
        <v>17697</v>
      </c>
      <c r="I201">
        <v>2007</v>
      </c>
      <c r="L201">
        <v>3</v>
      </c>
      <c r="N201" t="s">
        <v>34</v>
      </c>
    </row>
    <row r="202" spans="1:14">
      <c r="A202">
        <f t="shared" si="3"/>
        <v>200</v>
      </c>
      <c r="B202" t="s">
        <v>4708</v>
      </c>
      <c r="C202">
        <f>VLOOKUP(B202,[4]Sheet2!A$1:B$100,2,FALSE)</f>
        <v>20</v>
      </c>
      <c r="D202" t="s">
        <v>17773</v>
      </c>
      <c r="E202" t="s">
        <v>17774</v>
      </c>
      <c r="F202" t="s">
        <v>167</v>
      </c>
      <c r="G202" t="s">
        <v>17775</v>
      </c>
      <c r="H202" t="s">
        <v>17776</v>
      </c>
      <c r="I202">
        <v>2005</v>
      </c>
      <c r="J202" t="s">
        <v>19329</v>
      </c>
      <c r="K202" t="s">
        <v>17777</v>
      </c>
      <c r="L202">
        <v>3</v>
      </c>
      <c r="M202" t="s">
        <v>17774</v>
      </c>
      <c r="N202" t="s">
        <v>24</v>
      </c>
    </row>
    <row r="203" spans="1:14">
      <c r="A203">
        <f t="shared" si="3"/>
        <v>201</v>
      </c>
      <c r="B203" t="s">
        <v>678</v>
      </c>
      <c r="C203">
        <f>VLOOKUP(B203,[4]Sheet2!A$1:B$100,2,FALSE)</f>
        <v>21</v>
      </c>
      <c r="D203" t="s">
        <v>17778</v>
      </c>
      <c r="F203" t="s">
        <v>167</v>
      </c>
      <c r="G203" t="s">
        <v>17779</v>
      </c>
      <c r="H203" t="s">
        <v>17780</v>
      </c>
      <c r="I203">
        <v>2005</v>
      </c>
      <c r="L203">
        <v>3</v>
      </c>
      <c r="N203" t="s">
        <v>34</v>
      </c>
    </row>
    <row r="204" spans="1:14">
      <c r="A204">
        <f t="shared" si="3"/>
        <v>202</v>
      </c>
      <c r="B204" t="s">
        <v>678</v>
      </c>
      <c r="C204">
        <f>VLOOKUP(B204,[4]Sheet2!A$1:B$100,2,FALSE)</f>
        <v>21</v>
      </c>
      <c r="D204" t="s">
        <v>17781</v>
      </c>
      <c r="F204" t="s">
        <v>167</v>
      </c>
      <c r="G204" t="s">
        <v>17782</v>
      </c>
      <c r="H204" t="s">
        <v>17783</v>
      </c>
      <c r="I204">
        <v>2004</v>
      </c>
      <c r="L204">
        <v>3</v>
      </c>
      <c r="N204" t="s">
        <v>34</v>
      </c>
    </row>
    <row r="205" spans="1:14">
      <c r="A205">
        <f t="shared" si="3"/>
        <v>203</v>
      </c>
      <c r="B205" t="s">
        <v>678</v>
      </c>
      <c r="C205">
        <f>VLOOKUP(B205,[4]Sheet2!A$1:B$100,2,FALSE)</f>
        <v>21</v>
      </c>
      <c r="D205" t="s">
        <v>17784</v>
      </c>
      <c r="F205" t="s">
        <v>167</v>
      </c>
      <c r="G205" t="s">
        <v>17785</v>
      </c>
      <c r="H205" t="s">
        <v>17786</v>
      </c>
      <c r="I205">
        <v>2002</v>
      </c>
      <c r="L205">
        <v>4</v>
      </c>
      <c r="N205" t="s">
        <v>34</v>
      </c>
    </row>
    <row r="206" spans="1:14">
      <c r="A206">
        <f t="shared" si="3"/>
        <v>204</v>
      </c>
      <c r="B206" t="s">
        <v>678</v>
      </c>
      <c r="C206">
        <f>VLOOKUP(B206,[4]Sheet2!A$1:B$100,2,FALSE)</f>
        <v>21</v>
      </c>
      <c r="D206" t="s">
        <v>17787</v>
      </c>
      <c r="F206" t="s">
        <v>22</v>
      </c>
      <c r="G206" t="s">
        <v>17788</v>
      </c>
      <c r="H206" t="s">
        <v>17789</v>
      </c>
      <c r="I206">
        <v>2007</v>
      </c>
      <c r="J206" t="s">
        <v>17790</v>
      </c>
      <c r="L206">
        <v>3</v>
      </c>
      <c r="N206" t="s">
        <v>34</v>
      </c>
    </row>
    <row r="207" spans="1:14">
      <c r="A207">
        <f t="shared" si="3"/>
        <v>205</v>
      </c>
      <c r="B207" t="s">
        <v>678</v>
      </c>
      <c r="C207">
        <f>VLOOKUP(B207,[4]Sheet2!A$1:B$100,2,FALSE)</f>
        <v>21</v>
      </c>
      <c r="D207" t="s">
        <v>17791</v>
      </c>
      <c r="F207" t="s">
        <v>167</v>
      </c>
      <c r="G207" t="s">
        <v>17792</v>
      </c>
      <c r="H207" t="s">
        <v>17793</v>
      </c>
      <c r="I207">
        <v>2003</v>
      </c>
      <c r="L207">
        <v>3</v>
      </c>
      <c r="N207" t="s">
        <v>34</v>
      </c>
    </row>
    <row r="208" spans="1:14">
      <c r="A208">
        <f t="shared" si="3"/>
        <v>206</v>
      </c>
      <c r="B208" t="s">
        <v>678</v>
      </c>
      <c r="C208">
        <f>VLOOKUP(B208,[4]Sheet2!A$1:B$100,2,FALSE)</f>
        <v>21</v>
      </c>
      <c r="D208" t="s">
        <v>17803</v>
      </c>
      <c r="E208" t="s">
        <v>19330</v>
      </c>
      <c r="F208" t="s">
        <v>119</v>
      </c>
      <c r="G208" t="s">
        <v>17805</v>
      </c>
      <c r="I208">
        <v>2006</v>
      </c>
      <c r="J208" t="s">
        <v>4683</v>
      </c>
      <c r="K208" t="s">
        <v>17806</v>
      </c>
      <c r="L208">
        <v>3</v>
      </c>
      <c r="M208" t="s">
        <v>17807</v>
      </c>
      <c r="N208" t="s">
        <v>4501</v>
      </c>
    </row>
    <row r="209" spans="1:14">
      <c r="A209">
        <f t="shared" si="3"/>
        <v>207</v>
      </c>
      <c r="B209" t="s">
        <v>678</v>
      </c>
      <c r="C209">
        <f>VLOOKUP(B209,[4]Sheet2!A$1:B$100,2,FALSE)</f>
        <v>21</v>
      </c>
      <c r="D209" t="s">
        <v>17816</v>
      </c>
      <c r="F209" t="s">
        <v>4626</v>
      </c>
      <c r="G209" t="s">
        <v>17817</v>
      </c>
      <c r="H209" t="s">
        <v>17818</v>
      </c>
      <c r="I209">
        <v>2003</v>
      </c>
      <c r="L209">
        <v>3</v>
      </c>
      <c r="N209" t="s">
        <v>34</v>
      </c>
    </row>
    <row r="210" spans="1:14">
      <c r="A210">
        <f t="shared" si="3"/>
        <v>208</v>
      </c>
      <c r="B210" t="s">
        <v>678</v>
      </c>
      <c r="C210">
        <f>VLOOKUP(B210,[4]Sheet2!A$1:B$100,2,FALSE)</f>
        <v>21</v>
      </c>
      <c r="D210" t="s">
        <v>17819</v>
      </c>
      <c r="F210" t="s">
        <v>22</v>
      </c>
      <c r="G210" t="s">
        <v>17820</v>
      </c>
      <c r="H210" t="s">
        <v>17821</v>
      </c>
      <c r="I210">
        <v>2011</v>
      </c>
      <c r="L210">
        <v>3</v>
      </c>
      <c r="N210" t="s">
        <v>34</v>
      </c>
    </row>
    <row r="211" spans="1:14">
      <c r="A211">
        <f t="shared" si="3"/>
        <v>209</v>
      </c>
      <c r="B211" t="s">
        <v>678</v>
      </c>
      <c r="C211">
        <f>VLOOKUP(B211,[4]Sheet2!A$1:B$100,2,FALSE)</f>
        <v>21</v>
      </c>
      <c r="D211" t="s">
        <v>17822</v>
      </c>
      <c r="F211" t="s">
        <v>22</v>
      </c>
      <c r="G211" t="s">
        <v>17823</v>
      </c>
      <c r="H211" t="s">
        <v>9846</v>
      </c>
      <c r="I211">
        <v>2008</v>
      </c>
      <c r="L211">
        <v>3</v>
      </c>
      <c r="N211" t="s">
        <v>34</v>
      </c>
    </row>
    <row r="212" spans="1:14">
      <c r="A212">
        <f t="shared" si="3"/>
        <v>210</v>
      </c>
      <c r="B212" t="s">
        <v>678</v>
      </c>
      <c r="C212">
        <f>VLOOKUP(B212,[4]Sheet2!A$1:B$100,2,FALSE)</f>
        <v>21</v>
      </c>
      <c r="D212" t="s">
        <v>17825</v>
      </c>
      <c r="F212" t="s">
        <v>167</v>
      </c>
      <c r="G212" t="s">
        <v>17826</v>
      </c>
      <c r="I212">
        <v>1997</v>
      </c>
      <c r="L212">
        <v>3</v>
      </c>
      <c r="N212" t="s">
        <v>34</v>
      </c>
    </row>
    <row r="213" spans="1:14">
      <c r="A213">
        <f t="shared" si="3"/>
        <v>211</v>
      </c>
      <c r="B213" t="s">
        <v>459</v>
      </c>
      <c r="C213">
        <f>VLOOKUP(B213,[4]Sheet2!A$1:B$100,2,FALSE)</f>
        <v>22</v>
      </c>
      <c r="D213" t="s">
        <v>17827</v>
      </c>
      <c r="E213" t="s">
        <v>17828</v>
      </c>
      <c r="F213" t="s">
        <v>22</v>
      </c>
      <c r="G213" t="s">
        <v>17829</v>
      </c>
      <c r="H213" t="s">
        <v>17830</v>
      </c>
      <c r="I213">
        <v>2008</v>
      </c>
      <c r="J213" t="s">
        <v>4686</v>
      </c>
      <c r="K213" t="s">
        <v>17831</v>
      </c>
      <c r="L213">
        <v>3</v>
      </c>
      <c r="N213" t="s">
        <v>34</v>
      </c>
    </row>
    <row r="214" spans="1:14">
      <c r="A214">
        <f t="shared" si="3"/>
        <v>212</v>
      </c>
      <c r="B214" t="s">
        <v>459</v>
      </c>
      <c r="C214">
        <f>VLOOKUP(B214,[4]Sheet2!A$1:B$100,2,FALSE)</f>
        <v>22</v>
      </c>
      <c r="D214" t="s">
        <v>17832</v>
      </c>
      <c r="F214" t="s">
        <v>167</v>
      </c>
      <c r="G214" t="s">
        <v>17180</v>
      </c>
      <c r="H214" t="s">
        <v>17833</v>
      </c>
      <c r="I214">
        <v>1997</v>
      </c>
      <c r="J214" t="s">
        <v>19331</v>
      </c>
      <c r="L214">
        <v>3</v>
      </c>
      <c r="N214" t="s">
        <v>34</v>
      </c>
    </row>
    <row r="215" spans="1:14">
      <c r="A215">
        <f t="shared" si="3"/>
        <v>213</v>
      </c>
      <c r="B215" t="s">
        <v>459</v>
      </c>
      <c r="C215">
        <f>VLOOKUP(B215,[4]Sheet2!A$1:B$100,2,FALSE)</f>
        <v>22</v>
      </c>
      <c r="D215" t="s">
        <v>17834</v>
      </c>
      <c r="F215" t="s">
        <v>102</v>
      </c>
      <c r="G215" t="s">
        <v>17835</v>
      </c>
      <c r="H215" t="s">
        <v>17836</v>
      </c>
      <c r="I215">
        <v>2003</v>
      </c>
      <c r="L215">
        <v>3</v>
      </c>
      <c r="N215" t="s">
        <v>34</v>
      </c>
    </row>
    <row r="216" spans="1:14">
      <c r="A216">
        <f t="shared" si="3"/>
        <v>214</v>
      </c>
      <c r="B216" t="s">
        <v>459</v>
      </c>
      <c r="C216">
        <f>VLOOKUP(B216,[4]Sheet2!A$1:B$100,2,FALSE)</f>
        <v>22</v>
      </c>
      <c r="D216" t="s">
        <v>17837</v>
      </c>
      <c r="F216" t="s">
        <v>167</v>
      </c>
      <c r="G216" t="s">
        <v>17838</v>
      </c>
      <c r="H216" t="s">
        <v>17839</v>
      </c>
      <c r="I216">
        <v>2007</v>
      </c>
      <c r="L216">
        <v>3</v>
      </c>
      <c r="N216" t="s">
        <v>34</v>
      </c>
    </row>
    <row r="217" spans="1:14">
      <c r="A217">
        <f t="shared" si="3"/>
        <v>215</v>
      </c>
      <c r="B217" t="s">
        <v>459</v>
      </c>
      <c r="C217">
        <f>VLOOKUP(B217,[4]Sheet2!A$1:B$100,2,FALSE)</f>
        <v>22</v>
      </c>
      <c r="D217" t="s">
        <v>17840</v>
      </c>
      <c r="F217" t="s">
        <v>22</v>
      </c>
      <c r="G217" t="s">
        <v>17841</v>
      </c>
      <c r="H217" t="s">
        <v>17842</v>
      </c>
      <c r="I217">
        <v>1996</v>
      </c>
      <c r="L217">
        <v>3</v>
      </c>
      <c r="N217" t="s">
        <v>34</v>
      </c>
    </row>
    <row r="218" spans="1:14">
      <c r="A218">
        <f t="shared" si="3"/>
        <v>216</v>
      </c>
      <c r="B218" t="s">
        <v>459</v>
      </c>
      <c r="C218">
        <f>VLOOKUP(B218,[4]Sheet2!A$1:B$100,2,FALSE)</f>
        <v>22</v>
      </c>
      <c r="D218" t="s">
        <v>17843</v>
      </c>
      <c r="F218" t="s">
        <v>22</v>
      </c>
      <c r="G218" t="s">
        <v>17844</v>
      </c>
      <c r="L218">
        <v>3</v>
      </c>
      <c r="N218" t="s">
        <v>34</v>
      </c>
    </row>
    <row r="219" spans="1:14">
      <c r="A219">
        <f t="shared" si="3"/>
        <v>217</v>
      </c>
      <c r="B219" t="s">
        <v>459</v>
      </c>
      <c r="C219">
        <f>VLOOKUP(B219,[4]Sheet2!A$1:B$100,2,FALSE)</f>
        <v>22</v>
      </c>
      <c r="D219" t="s">
        <v>17853</v>
      </c>
      <c r="F219" t="s">
        <v>22</v>
      </c>
      <c r="G219" t="s">
        <v>17854</v>
      </c>
      <c r="H219" t="s">
        <v>17855</v>
      </c>
      <c r="I219">
        <v>2004</v>
      </c>
      <c r="L219">
        <v>3</v>
      </c>
      <c r="N219" t="s">
        <v>34</v>
      </c>
    </row>
    <row r="220" spans="1:14">
      <c r="A220">
        <f t="shared" si="3"/>
        <v>218</v>
      </c>
      <c r="B220" t="s">
        <v>459</v>
      </c>
      <c r="C220">
        <f>VLOOKUP(B220,[4]Sheet2!A$1:B$100,2,FALSE)</f>
        <v>22</v>
      </c>
      <c r="D220" t="s">
        <v>17860</v>
      </c>
      <c r="F220" t="s">
        <v>4626</v>
      </c>
      <c r="G220" t="s">
        <v>17861</v>
      </c>
      <c r="H220" t="s">
        <v>17862</v>
      </c>
      <c r="I220">
        <v>2008</v>
      </c>
      <c r="L220">
        <v>3</v>
      </c>
      <c r="N220" t="s">
        <v>34</v>
      </c>
    </row>
    <row r="221" spans="1:14">
      <c r="A221">
        <f t="shared" si="3"/>
        <v>219</v>
      </c>
      <c r="B221" t="s">
        <v>459</v>
      </c>
      <c r="C221">
        <f>VLOOKUP(B221,[4]Sheet2!A$1:B$100,2,FALSE)</f>
        <v>22</v>
      </c>
      <c r="D221" t="s">
        <v>17868</v>
      </c>
      <c r="F221" t="s">
        <v>167</v>
      </c>
      <c r="G221" t="s">
        <v>17869</v>
      </c>
      <c r="H221" t="s">
        <v>17870</v>
      </c>
      <c r="I221">
        <v>2002</v>
      </c>
      <c r="L221">
        <v>3</v>
      </c>
      <c r="N221" t="s">
        <v>34</v>
      </c>
    </row>
    <row r="222" spans="1:14">
      <c r="A222">
        <f t="shared" si="3"/>
        <v>220</v>
      </c>
      <c r="B222" t="s">
        <v>459</v>
      </c>
      <c r="C222">
        <f>VLOOKUP(B222,[4]Sheet2!A$1:B$100,2,FALSE)</f>
        <v>22</v>
      </c>
      <c r="D222" t="s">
        <v>17905</v>
      </c>
      <c r="F222" t="s">
        <v>22</v>
      </c>
      <c r="G222" t="s">
        <v>17906</v>
      </c>
      <c r="L222">
        <v>5</v>
      </c>
      <c r="N222" t="s">
        <v>34</v>
      </c>
    </row>
    <row r="223" spans="1:14">
      <c r="A223">
        <f t="shared" si="3"/>
        <v>221</v>
      </c>
      <c r="B223" t="s">
        <v>408</v>
      </c>
      <c r="C223">
        <f>VLOOKUP(B223,[4]Sheet2!A$1:B$100,2,FALSE)</f>
        <v>23</v>
      </c>
      <c r="D223" t="s">
        <v>17992</v>
      </c>
      <c r="E223" t="s">
        <v>17993</v>
      </c>
      <c r="F223" t="s">
        <v>22</v>
      </c>
      <c r="G223" t="s">
        <v>15011</v>
      </c>
      <c r="H223" t="s">
        <v>14997</v>
      </c>
      <c r="I223">
        <v>2010</v>
      </c>
      <c r="J223" t="s">
        <v>4676</v>
      </c>
      <c r="K223" t="s">
        <v>17994</v>
      </c>
      <c r="L223">
        <v>2</v>
      </c>
      <c r="M223" t="s">
        <v>17995</v>
      </c>
    </row>
    <row r="224" spans="1:14">
      <c r="A224">
        <f t="shared" si="3"/>
        <v>222</v>
      </c>
      <c r="B224" t="s">
        <v>408</v>
      </c>
      <c r="C224">
        <f>VLOOKUP(B224,[4]Sheet2!A$1:B$100,2,FALSE)</f>
        <v>23</v>
      </c>
      <c r="D224" t="s">
        <v>18183</v>
      </c>
      <c r="E224" t="s">
        <v>18184</v>
      </c>
      <c r="F224" t="s">
        <v>167</v>
      </c>
      <c r="G224" t="s">
        <v>18185</v>
      </c>
      <c r="H224" t="s">
        <v>18186</v>
      </c>
      <c r="I224">
        <v>2010</v>
      </c>
      <c r="J224" t="s">
        <v>14826</v>
      </c>
      <c r="K224" t="s">
        <v>18187</v>
      </c>
      <c r="L224">
        <v>2</v>
      </c>
    </row>
    <row r="225" spans="1:14">
      <c r="A225">
        <f t="shared" si="3"/>
        <v>223</v>
      </c>
      <c r="B225" t="s">
        <v>408</v>
      </c>
      <c r="C225">
        <f>VLOOKUP(B225,[4]Sheet2!A$1:B$100,2,FALSE)</f>
        <v>23</v>
      </c>
      <c r="D225" t="s">
        <v>18408</v>
      </c>
      <c r="F225" t="s">
        <v>167</v>
      </c>
      <c r="G225" t="s">
        <v>18409</v>
      </c>
      <c r="H225" t="s">
        <v>18410</v>
      </c>
      <c r="I225">
        <v>2009</v>
      </c>
      <c r="L225">
        <v>2</v>
      </c>
      <c r="N225" t="s">
        <v>34</v>
      </c>
    </row>
    <row r="226" spans="1:14">
      <c r="A226">
        <f t="shared" si="3"/>
        <v>224</v>
      </c>
      <c r="B226" t="s">
        <v>408</v>
      </c>
      <c r="C226">
        <f>VLOOKUP(B226,[4]Sheet2!A$1:B$100,2,FALSE)</f>
        <v>23</v>
      </c>
      <c r="D226" t="s">
        <v>18445</v>
      </c>
      <c r="E226" t="s">
        <v>18446</v>
      </c>
      <c r="F226" t="s">
        <v>22</v>
      </c>
      <c r="G226" t="s">
        <v>18447</v>
      </c>
      <c r="H226" t="s">
        <v>18448</v>
      </c>
      <c r="I226">
        <v>2006</v>
      </c>
      <c r="J226" t="s">
        <v>4686</v>
      </c>
      <c r="K226" t="s">
        <v>18449</v>
      </c>
      <c r="L226">
        <v>2</v>
      </c>
    </row>
    <row r="227" spans="1:14">
      <c r="A227">
        <f t="shared" si="3"/>
        <v>225</v>
      </c>
      <c r="B227" t="s">
        <v>408</v>
      </c>
      <c r="C227">
        <f>VLOOKUP(B227,[4]Sheet2!A$1:B$100,2,FALSE)</f>
        <v>23</v>
      </c>
      <c r="D227" t="s">
        <v>18487</v>
      </c>
      <c r="E227" t="s">
        <v>18488</v>
      </c>
      <c r="F227" t="s">
        <v>4626</v>
      </c>
      <c r="G227" t="s">
        <v>18489</v>
      </c>
      <c r="I227">
        <v>2008</v>
      </c>
      <c r="J227" t="s">
        <v>4727</v>
      </c>
      <c r="K227" t="s">
        <v>18490</v>
      </c>
      <c r="L227">
        <v>2</v>
      </c>
    </row>
    <row r="228" spans="1:14">
      <c r="A228">
        <f t="shared" si="3"/>
        <v>226</v>
      </c>
      <c r="B228" t="s">
        <v>408</v>
      </c>
      <c r="C228">
        <f>VLOOKUP(B228,[4]Sheet2!A$1:B$100,2,FALSE)</f>
        <v>23</v>
      </c>
      <c r="D228" t="s">
        <v>18467</v>
      </c>
      <c r="E228" t="s">
        <v>19332</v>
      </c>
      <c r="F228" t="s">
        <v>119</v>
      </c>
      <c r="G228" t="s">
        <v>18469</v>
      </c>
      <c r="H228" t="s">
        <v>18470</v>
      </c>
      <c r="I228">
        <v>2006</v>
      </c>
      <c r="J228" t="s">
        <v>4683</v>
      </c>
      <c r="K228" t="s">
        <v>18471</v>
      </c>
      <c r="L228">
        <v>2</v>
      </c>
      <c r="M228" t="s">
        <v>19332</v>
      </c>
      <c r="N228" t="s">
        <v>1717</v>
      </c>
    </row>
    <row r="229" spans="1:14">
      <c r="A229">
        <f t="shared" si="3"/>
        <v>227</v>
      </c>
      <c r="B229" t="s">
        <v>408</v>
      </c>
      <c r="C229">
        <f>VLOOKUP(B229,[4]Sheet2!A$1:B$100,2,FALSE)</f>
        <v>23</v>
      </c>
      <c r="D229" t="s">
        <v>18399</v>
      </c>
      <c r="E229" t="s">
        <v>18400</v>
      </c>
      <c r="F229" t="s">
        <v>22</v>
      </c>
      <c r="G229" t="s">
        <v>18401</v>
      </c>
      <c r="H229" t="s">
        <v>1315</v>
      </c>
      <c r="I229">
        <v>2006</v>
      </c>
      <c r="J229" t="s">
        <v>19333</v>
      </c>
      <c r="K229" t="s">
        <v>18402</v>
      </c>
      <c r="L229">
        <v>2</v>
      </c>
      <c r="M229" t="s">
        <v>18400</v>
      </c>
      <c r="N229" t="s">
        <v>24</v>
      </c>
    </row>
    <row r="230" spans="1:14">
      <c r="A230">
        <f t="shared" si="3"/>
        <v>228</v>
      </c>
      <c r="B230" t="s">
        <v>408</v>
      </c>
      <c r="C230">
        <f>VLOOKUP(B230,[4]Sheet2!A$1:B$100,2,FALSE)</f>
        <v>23</v>
      </c>
      <c r="D230" t="s">
        <v>18456</v>
      </c>
      <c r="E230" t="s">
        <v>18457</v>
      </c>
      <c r="F230" t="s">
        <v>102</v>
      </c>
      <c r="G230" t="s">
        <v>18458</v>
      </c>
      <c r="H230" t="s">
        <v>18459</v>
      </c>
      <c r="I230">
        <v>2006</v>
      </c>
      <c r="J230" t="s">
        <v>18460</v>
      </c>
      <c r="K230" t="s">
        <v>18461</v>
      </c>
      <c r="L230">
        <v>2</v>
      </c>
      <c r="M230" t="s">
        <v>18457</v>
      </c>
      <c r="N230" t="s">
        <v>24</v>
      </c>
    </row>
    <row r="231" spans="1:14">
      <c r="A231">
        <f t="shared" si="3"/>
        <v>229</v>
      </c>
      <c r="B231" t="s">
        <v>408</v>
      </c>
      <c r="C231">
        <f>VLOOKUP(B231,[4]Sheet2!A$1:B$100,2,FALSE)</f>
        <v>23</v>
      </c>
      <c r="D231" t="s">
        <v>18518</v>
      </c>
      <c r="E231" t="s">
        <v>18519</v>
      </c>
      <c r="F231" t="s">
        <v>102</v>
      </c>
      <c r="G231" t="s">
        <v>18520</v>
      </c>
      <c r="H231" t="s">
        <v>18521</v>
      </c>
      <c r="I231">
        <v>2003</v>
      </c>
      <c r="J231" t="s">
        <v>2508</v>
      </c>
      <c r="K231" t="s">
        <v>18522</v>
      </c>
      <c r="L231">
        <v>2</v>
      </c>
      <c r="M231" t="s">
        <v>18523</v>
      </c>
    </row>
    <row r="232" spans="1:14">
      <c r="A232">
        <f t="shared" si="3"/>
        <v>230</v>
      </c>
      <c r="B232" t="s">
        <v>408</v>
      </c>
      <c r="C232">
        <f>VLOOKUP(B232,[4]Sheet2!A$1:B$100,2,FALSE)</f>
        <v>23</v>
      </c>
      <c r="D232" t="s">
        <v>18554</v>
      </c>
      <c r="E232" t="s">
        <v>18555</v>
      </c>
      <c r="F232" t="s">
        <v>102</v>
      </c>
      <c r="G232" t="s">
        <v>18556</v>
      </c>
      <c r="H232" t="s">
        <v>18557</v>
      </c>
      <c r="I232">
        <v>2004</v>
      </c>
      <c r="J232" t="s">
        <v>19334</v>
      </c>
      <c r="K232" t="s">
        <v>18558</v>
      </c>
      <c r="L232">
        <v>2</v>
      </c>
    </row>
    <row r="233" spans="1:14">
      <c r="A233">
        <f t="shared" si="3"/>
        <v>231</v>
      </c>
      <c r="B233" t="s">
        <v>325</v>
      </c>
      <c r="C233">
        <f>VLOOKUP(B233,[4]Sheet2!A$1:B$100,2,FALSE)</f>
        <v>24</v>
      </c>
      <c r="D233" t="s">
        <v>18585</v>
      </c>
      <c r="E233" t="s">
        <v>19335</v>
      </c>
      <c r="F233" t="s">
        <v>119</v>
      </c>
      <c r="G233" t="s">
        <v>18587</v>
      </c>
      <c r="H233" t="s">
        <v>18588</v>
      </c>
      <c r="I233">
        <v>2012</v>
      </c>
      <c r="J233" t="s">
        <v>4683</v>
      </c>
      <c r="K233" t="s">
        <v>18589</v>
      </c>
      <c r="L233">
        <v>2</v>
      </c>
    </row>
    <row r="234" spans="1:14">
      <c r="A234">
        <f t="shared" si="3"/>
        <v>232</v>
      </c>
      <c r="B234" t="s">
        <v>325</v>
      </c>
      <c r="C234">
        <f>VLOOKUP(B234,[4]Sheet2!A$1:B$100,2,FALSE)</f>
        <v>24</v>
      </c>
      <c r="D234" t="s">
        <v>18598</v>
      </c>
      <c r="E234" t="s">
        <v>18599</v>
      </c>
      <c r="F234" t="s">
        <v>22</v>
      </c>
      <c r="G234" t="s">
        <v>18600</v>
      </c>
      <c r="I234">
        <v>2009</v>
      </c>
      <c r="J234" t="s">
        <v>4676</v>
      </c>
      <c r="K234" t="s">
        <v>18601</v>
      </c>
      <c r="L234">
        <v>2</v>
      </c>
    </row>
    <row r="235" spans="1:14">
      <c r="A235">
        <f t="shared" si="3"/>
        <v>233</v>
      </c>
      <c r="B235" t="s">
        <v>325</v>
      </c>
      <c r="C235">
        <f>VLOOKUP(B235,[4]Sheet2!A$1:B$100,2,FALSE)</f>
        <v>24</v>
      </c>
      <c r="D235" t="s">
        <v>18648</v>
      </c>
      <c r="F235" t="s">
        <v>167</v>
      </c>
      <c r="G235" t="s">
        <v>18649</v>
      </c>
      <c r="H235" t="s">
        <v>18650</v>
      </c>
      <c r="I235">
        <v>2010</v>
      </c>
      <c r="L235">
        <v>2</v>
      </c>
      <c r="N235" t="s">
        <v>34</v>
      </c>
    </row>
    <row r="236" spans="1:14">
      <c r="A236">
        <f t="shared" si="3"/>
        <v>234</v>
      </c>
      <c r="B236" t="s">
        <v>325</v>
      </c>
      <c r="C236">
        <f>VLOOKUP(B236,[4]Sheet2!A$1:B$100,2,FALSE)</f>
        <v>24</v>
      </c>
      <c r="D236" t="s">
        <v>18661</v>
      </c>
      <c r="F236" t="s">
        <v>102</v>
      </c>
      <c r="G236" t="s">
        <v>18197</v>
      </c>
      <c r="I236">
        <v>2003</v>
      </c>
      <c r="L236">
        <v>2</v>
      </c>
      <c r="N236" t="s">
        <v>34</v>
      </c>
    </row>
    <row r="237" spans="1:14">
      <c r="A237">
        <f t="shared" si="3"/>
        <v>235</v>
      </c>
      <c r="B237" t="s">
        <v>325</v>
      </c>
      <c r="C237">
        <f>VLOOKUP(B237,[4]Sheet2!A$1:B$100,2,FALSE)</f>
        <v>24</v>
      </c>
      <c r="D237" t="s">
        <v>18719</v>
      </c>
      <c r="F237" t="s">
        <v>102</v>
      </c>
      <c r="G237" t="s">
        <v>18720</v>
      </c>
      <c r="H237" t="s">
        <v>15850</v>
      </c>
      <c r="I237">
        <v>2004</v>
      </c>
      <c r="L237">
        <v>2</v>
      </c>
      <c r="N237" t="s">
        <v>34</v>
      </c>
    </row>
    <row r="238" spans="1:14">
      <c r="A238">
        <f t="shared" si="3"/>
        <v>236</v>
      </c>
      <c r="B238" t="s">
        <v>325</v>
      </c>
      <c r="C238">
        <f>VLOOKUP(B238,[4]Sheet2!A$1:B$100,2,FALSE)</f>
        <v>24</v>
      </c>
      <c r="D238" t="s">
        <v>18721</v>
      </c>
      <c r="F238" t="s">
        <v>102</v>
      </c>
      <c r="G238" t="s">
        <v>18722</v>
      </c>
      <c r="H238" t="s">
        <v>18723</v>
      </c>
      <c r="I238">
        <v>2005</v>
      </c>
      <c r="J238" t="s">
        <v>8013</v>
      </c>
      <c r="L238">
        <v>2</v>
      </c>
      <c r="M238" t="s">
        <v>18724</v>
      </c>
      <c r="N238" t="s">
        <v>34</v>
      </c>
    </row>
    <row r="239" spans="1:14">
      <c r="A239">
        <f t="shared" si="3"/>
        <v>237</v>
      </c>
      <c r="B239" t="s">
        <v>325</v>
      </c>
      <c r="C239">
        <f>VLOOKUP(B239,[4]Sheet2!A$1:B$100,2,FALSE)</f>
        <v>24</v>
      </c>
      <c r="D239" t="s">
        <v>18730</v>
      </c>
      <c r="E239" t="s">
        <v>18731</v>
      </c>
      <c r="F239" t="s">
        <v>22</v>
      </c>
      <c r="G239" t="s">
        <v>18732</v>
      </c>
      <c r="H239" t="s">
        <v>18733</v>
      </c>
      <c r="I239">
        <v>2011</v>
      </c>
      <c r="J239" t="s">
        <v>18734</v>
      </c>
      <c r="K239" t="s">
        <v>18735</v>
      </c>
      <c r="L239">
        <v>3</v>
      </c>
      <c r="M239" t="s">
        <v>18731</v>
      </c>
      <c r="N239" t="s">
        <v>24</v>
      </c>
    </row>
    <row r="240" spans="1:14">
      <c r="A240">
        <f t="shared" si="3"/>
        <v>238</v>
      </c>
      <c r="B240" t="s">
        <v>325</v>
      </c>
      <c r="C240">
        <f>VLOOKUP(B240,[4]Sheet2!A$1:B$100,2,FALSE)</f>
        <v>24</v>
      </c>
      <c r="D240" t="s">
        <v>18736</v>
      </c>
      <c r="E240" t="s">
        <v>18737</v>
      </c>
      <c r="F240" t="s">
        <v>22</v>
      </c>
      <c r="G240" t="s">
        <v>18738</v>
      </c>
      <c r="H240" t="s">
        <v>1508</v>
      </c>
      <c r="I240">
        <v>2009</v>
      </c>
      <c r="J240" t="s">
        <v>535</v>
      </c>
      <c r="K240" t="s">
        <v>18739</v>
      </c>
      <c r="L240">
        <v>2</v>
      </c>
    </row>
    <row r="241" spans="1:14">
      <c r="A241">
        <f t="shared" si="3"/>
        <v>239</v>
      </c>
      <c r="B241" t="s">
        <v>325</v>
      </c>
      <c r="C241">
        <f>VLOOKUP(B241,[4]Sheet2!A$1:B$100,2,FALSE)</f>
        <v>24</v>
      </c>
      <c r="D241" t="s">
        <v>18677</v>
      </c>
      <c r="E241" t="s">
        <v>18678</v>
      </c>
      <c r="F241" t="s">
        <v>22</v>
      </c>
      <c r="G241" t="s">
        <v>18679</v>
      </c>
      <c r="H241" t="s">
        <v>18680</v>
      </c>
      <c r="I241">
        <v>2010</v>
      </c>
      <c r="J241" t="s">
        <v>18681</v>
      </c>
      <c r="K241" t="s">
        <v>18682</v>
      </c>
      <c r="L241">
        <v>2</v>
      </c>
      <c r="M241" t="s">
        <v>18678</v>
      </c>
      <c r="N241" t="s">
        <v>24</v>
      </c>
    </row>
    <row r="242" spans="1:14">
      <c r="A242">
        <f t="shared" si="3"/>
        <v>240</v>
      </c>
      <c r="B242" t="s">
        <v>325</v>
      </c>
      <c r="C242">
        <f>VLOOKUP(B242,[4]Sheet2!A$1:B$100,2,FALSE)</f>
        <v>24</v>
      </c>
      <c r="D242" t="s">
        <v>18760</v>
      </c>
      <c r="F242" t="s">
        <v>4644</v>
      </c>
      <c r="G242" t="s">
        <v>18761</v>
      </c>
      <c r="H242" t="s">
        <v>18762</v>
      </c>
      <c r="I242">
        <v>2009</v>
      </c>
      <c r="L242">
        <v>2</v>
      </c>
      <c r="N242" t="s">
        <v>34</v>
      </c>
    </row>
    <row r="243" spans="1:14">
      <c r="A243">
        <f t="shared" si="3"/>
        <v>241</v>
      </c>
      <c r="B243" t="s">
        <v>428</v>
      </c>
      <c r="C243">
        <f>VLOOKUP(B243,[4]Sheet2!A$1:B$100,2,FALSE)</f>
        <v>25</v>
      </c>
      <c r="D243" t="s">
        <v>18524</v>
      </c>
      <c r="F243" t="s">
        <v>167</v>
      </c>
      <c r="G243" t="s">
        <v>18525</v>
      </c>
      <c r="H243" t="s">
        <v>18526</v>
      </c>
      <c r="I243">
        <v>2005</v>
      </c>
      <c r="L243">
        <v>2</v>
      </c>
      <c r="N243" t="s">
        <v>34</v>
      </c>
    </row>
    <row r="244" spans="1:14">
      <c r="A244">
        <f t="shared" si="3"/>
        <v>242</v>
      </c>
      <c r="B244" t="s">
        <v>428</v>
      </c>
      <c r="C244">
        <f>VLOOKUP(B244,[4]Sheet2!A$1:B$100,2,FALSE)</f>
        <v>25</v>
      </c>
      <c r="D244" t="s">
        <v>18703</v>
      </c>
      <c r="F244" t="s">
        <v>167</v>
      </c>
      <c r="G244" t="s">
        <v>15011</v>
      </c>
      <c r="H244" t="s">
        <v>18704</v>
      </c>
      <c r="I244">
        <v>2007</v>
      </c>
      <c r="L244">
        <v>2</v>
      </c>
      <c r="N244" t="s">
        <v>34</v>
      </c>
    </row>
    <row r="245" spans="1:14">
      <c r="A245">
        <f t="shared" si="3"/>
        <v>243</v>
      </c>
      <c r="B245" t="s">
        <v>428</v>
      </c>
      <c r="C245">
        <f>VLOOKUP(B245,[4]Sheet2!A$1:B$100,2,FALSE)</f>
        <v>25</v>
      </c>
      <c r="D245" t="s">
        <v>18796</v>
      </c>
      <c r="F245" t="s">
        <v>22</v>
      </c>
      <c r="G245" t="s">
        <v>18797</v>
      </c>
      <c r="H245" t="s">
        <v>18798</v>
      </c>
      <c r="I245">
        <v>2010</v>
      </c>
      <c r="L245">
        <v>2</v>
      </c>
      <c r="N245" t="s">
        <v>34</v>
      </c>
    </row>
    <row r="246" spans="1:14">
      <c r="A246">
        <f t="shared" si="3"/>
        <v>244</v>
      </c>
      <c r="B246" t="s">
        <v>428</v>
      </c>
      <c r="C246">
        <f>VLOOKUP(B246,[4]Sheet2!A$1:B$100,2,FALSE)</f>
        <v>25</v>
      </c>
      <c r="D246" t="s">
        <v>19336</v>
      </c>
      <c r="E246" t="s">
        <v>18788</v>
      </c>
      <c r="F246" t="s">
        <v>22</v>
      </c>
      <c r="G246" t="s">
        <v>18789</v>
      </c>
      <c r="H246" t="s">
        <v>18215</v>
      </c>
      <c r="I246">
        <v>2012</v>
      </c>
      <c r="J246" t="s">
        <v>97</v>
      </c>
      <c r="K246" t="s">
        <v>18790</v>
      </c>
      <c r="L246">
        <v>3</v>
      </c>
      <c r="M246" t="s">
        <v>19337</v>
      </c>
    </row>
    <row r="247" spans="1:14">
      <c r="A247">
        <f t="shared" si="3"/>
        <v>245</v>
      </c>
      <c r="B247" t="s">
        <v>428</v>
      </c>
      <c r="C247">
        <f>VLOOKUP(B247,[4]Sheet2!A$1:B$100,2,FALSE)</f>
        <v>25</v>
      </c>
      <c r="D247" t="s">
        <v>18804</v>
      </c>
      <c r="E247" t="s">
        <v>19338</v>
      </c>
      <c r="F247" t="s">
        <v>119</v>
      </c>
      <c r="G247" t="s">
        <v>18806</v>
      </c>
      <c r="I247">
        <v>2012</v>
      </c>
      <c r="J247" t="s">
        <v>4683</v>
      </c>
      <c r="K247" t="s">
        <v>18807</v>
      </c>
      <c r="L247">
        <v>3</v>
      </c>
      <c r="N247" t="s">
        <v>4501</v>
      </c>
    </row>
    <row r="248" spans="1:14">
      <c r="A248">
        <f t="shared" si="3"/>
        <v>246</v>
      </c>
      <c r="B248" t="s">
        <v>428</v>
      </c>
      <c r="C248">
        <f>VLOOKUP(B248,[4]Sheet2!A$1:B$100,2,FALSE)</f>
        <v>25</v>
      </c>
      <c r="D248" t="s">
        <v>17837</v>
      </c>
      <c r="F248" t="s">
        <v>167</v>
      </c>
      <c r="G248" t="s">
        <v>18808</v>
      </c>
      <c r="H248" t="s">
        <v>18809</v>
      </c>
      <c r="I248">
        <v>2008</v>
      </c>
      <c r="J248" t="s">
        <v>19339</v>
      </c>
      <c r="L248">
        <v>2</v>
      </c>
      <c r="N248" t="s">
        <v>34</v>
      </c>
    </row>
    <row r="249" spans="1:14">
      <c r="A249">
        <f t="shared" si="3"/>
        <v>247</v>
      </c>
      <c r="B249" t="s">
        <v>428</v>
      </c>
      <c r="C249">
        <f>VLOOKUP(B249,[4]Sheet2!A$1:B$100,2,FALSE)</f>
        <v>25</v>
      </c>
      <c r="D249" t="s">
        <v>18819</v>
      </c>
      <c r="F249" t="s">
        <v>167</v>
      </c>
      <c r="L249">
        <v>2</v>
      </c>
      <c r="N249" t="s">
        <v>34</v>
      </c>
    </row>
    <row r="250" spans="1:14">
      <c r="A250">
        <f t="shared" si="3"/>
        <v>248</v>
      </c>
      <c r="B250" t="s">
        <v>428</v>
      </c>
      <c r="C250">
        <f>VLOOKUP(B250,[4]Sheet2!A$1:B$100,2,FALSE)</f>
        <v>25</v>
      </c>
      <c r="D250" t="s">
        <v>18820</v>
      </c>
      <c r="F250" t="s">
        <v>167</v>
      </c>
      <c r="G250" t="s">
        <v>18821</v>
      </c>
      <c r="H250" t="s">
        <v>18822</v>
      </c>
      <c r="I250">
        <v>2001</v>
      </c>
      <c r="L250">
        <v>2</v>
      </c>
      <c r="N250" t="s">
        <v>34</v>
      </c>
    </row>
    <row r="251" spans="1:14">
      <c r="A251">
        <f t="shared" si="3"/>
        <v>249</v>
      </c>
      <c r="B251" t="s">
        <v>428</v>
      </c>
      <c r="C251">
        <f>VLOOKUP(B251,[4]Sheet2!A$1:B$100,2,FALSE)</f>
        <v>25</v>
      </c>
      <c r="D251" t="s">
        <v>18823</v>
      </c>
      <c r="F251" t="s">
        <v>22</v>
      </c>
      <c r="G251" t="s">
        <v>15844</v>
      </c>
      <c r="H251" t="s">
        <v>18824</v>
      </c>
      <c r="I251">
        <v>2007</v>
      </c>
      <c r="L251">
        <v>2</v>
      </c>
      <c r="N251" t="s">
        <v>34</v>
      </c>
    </row>
    <row r="252" spans="1:14">
      <c r="A252">
        <f t="shared" si="3"/>
        <v>250</v>
      </c>
      <c r="B252" t="s">
        <v>428</v>
      </c>
      <c r="C252">
        <f>VLOOKUP(B252,[4]Sheet2!A$1:B$100,2,FALSE)</f>
        <v>25</v>
      </c>
      <c r="D252" t="s">
        <v>18825</v>
      </c>
      <c r="F252" t="s">
        <v>102</v>
      </c>
      <c r="G252" t="s">
        <v>18826</v>
      </c>
      <c r="H252" t="s">
        <v>18827</v>
      </c>
      <c r="I252">
        <v>2004</v>
      </c>
      <c r="L252">
        <v>2</v>
      </c>
      <c r="N252" t="s">
        <v>34</v>
      </c>
    </row>
    <row r="253" spans="1:14">
      <c r="A253">
        <f t="shared" si="3"/>
        <v>251</v>
      </c>
      <c r="B253" t="s">
        <v>244</v>
      </c>
      <c r="C253">
        <f>VLOOKUP(B253,[4]Sheet2!A$1:B$100,2,FALSE)</f>
        <v>26</v>
      </c>
      <c r="D253" t="s">
        <v>18828</v>
      </c>
      <c r="F253" t="s">
        <v>167</v>
      </c>
      <c r="G253" t="s">
        <v>18829</v>
      </c>
      <c r="L253">
        <v>2</v>
      </c>
      <c r="N253" t="s">
        <v>34</v>
      </c>
    </row>
    <row r="254" spans="1:14">
      <c r="A254">
        <f t="shared" si="3"/>
        <v>252</v>
      </c>
      <c r="B254" t="s">
        <v>244</v>
      </c>
      <c r="C254">
        <f>VLOOKUP(B254,[4]Sheet2!A$1:B$100,2,FALSE)</f>
        <v>26</v>
      </c>
      <c r="D254" t="s">
        <v>18831</v>
      </c>
      <c r="F254" t="s">
        <v>167</v>
      </c>
      <c r="G254" t="s">
        <v>18832</v>
      </c>
      <c r="I254">
        <v>1999</v>
      </c>
      <c r="L254">
        <v>2</v>
      </c>
      <c r="N254" t="s">
        <v>34</v>
      </c>
    </row>
    <row r="255" spans="1:14">
      <c r="A255">
        <f t="shared" si="3"/>
        <v>253</v>
      </c>
      <c r="B255" t="s">
        <v>244</v>
      </c>
      <c r="C255">
        <f>VLOOKUP(B255,[4]Sheet2!A$1:B$100,2,FALSE)</f>
        <v>26</v>
      </c>
      <c r="D255" t="s">
        <v>18833</v>
      </c>
      <c r="F255" t="s">
        <v>22</v>
      </c>
      <c r="G255" t="s">
        <v>18834</v>
      </c>
      <c r="L255">
        <v>2</v>
      </c>
      <c r="N255" t="s">
        <v>34</v>
      </c>
    </row>
    <row r="256" spans="1:14">
      <c r="A256">
        <f t="shared" si="3"/>
        <v>254</v>
      </c>
      <c r="B256" t="s">
        <v>244</v>
      </c>
      <c r="C256">
        <f>VLOOKUP(B256,[4]Sheet2!A$1:B$100,2,FALSE)</f>
        <v>26</v>
      </c>
      <c r="D256" t="s">
        <v>18835</v>
      </c>
      <c r="F256" t="s">
        <v>22</v>
      </c>
      <c r="G256" t="s">
        <v>15059</v>
      </c>
      <c r="I256">
        <v>2002</v>
      </c>
      <c r="J256" t="s">
        <v>18836</v>
      </c>
      <c r="L256">
        <v>2</v>
      </c>
      <c r="N256" t="s">
        <v>34</v>
      </c>
    </row>
    <row r="257" spans="1:14">
      <c r="A257">
        <f t="shared" si="3"/>
        <v>255</v>
      </c>
      <c r="B257" t="s">
        <v>244</v>
      </c>
      <c r="C257">
        <f>VLOOKUP(B257,[4]Sheet2!A$1:B$100,2,FALSE)</f>
        <v>26</v>
      </c>
      <c r="D257" t="s">
        <v>18837</v>
      </c>
      <c r="F257" t="s">
        <v>22</v>
      </c>
      <c r="G257" t="s">
        <v>18838</v>
      </c>
      <c r="H257" t="s">
        <v>18839</v>
      </c>
      <c r="I257">
        <v>6</v>
      </c>
      <c r="L257">
        <v>2</v>
      </c>
      <c r="N257" t="s">
        <v>34</v>
      </c>
    </row>
    <row r="258" spans="1:14">
      <c r="A258">
        <f t="shared" si="3"/>
        <v>256</v>
      </c>
      <c r="B258" t="s">
        <v>244</v>
      </c>
      <c r="C258">
        <f>VLOOKUP(B258,[4]Sheet2!A$1:B$100,2,FALSE)</f>
        <v>26</v>
      </c>
      <c r="D258" t="s">
        <v>18840</v>
      </c>
      <c r="F258" t="s">
        <v>4644</v>
      </c>
      <c r="G258" t="s">
        <v>18841</v>
      </c>
      <c r="I258">
        <v>2007</v>
      </c>
      <c r="J258" t="s">
        <v>19340</v>
      </c>
      <c r="L258">
        <v>2</v>
      </c>
      <c r="N258" t="s">
        <v>34</v>
      </c>
    </row>
    <row r="259" spans="1:14">
      <c r="A259">
        <f t="shared" si="3"/>
        <v>257</v>
      </c>
      <c r="B259" t="s">
        <v>244</v>
      </c>
      <c r="C259">
        <f>VLOOKUP(B259,[4]Sheet2!A$1:B$100,2,FALSE)</f>
        <v>26</v>
      </c>
      <c r="D259" t="s">
        <v>19341</v>
      </c>
      <c r="F259" t="s">
        <v>102</v>
      </c>
      <c r="G259" t="s">
        <v>15524</v>
      </c>
      <c r="I259">
        <v>2003</v>
      </c>
      <c r="L259">
        <v>2</v>
      </c>
      <c r="N259" t="s">
        <v>34</v>
      </c>
    </row>
    <row r="260" spans="1:14">
      <c r="A260">
        <f t="shared" si="3"/>
        <v>258</v>
      </c>
      <c r="B260" t="s">
        <v>244</v>
      </c>
      <c r="C260">
        <f>VLOOKUP(B260,[4]Sheet2!A$1:B$100,2,FALSE)</f>
        <v>26</v>
      </c>
      <c r="D260" t="s">
        <v>18851</v>
      </c>
      <c r="F260" t="s">
        <v>4644</v>
      </c>
      <c r="G260" t="s">
        <v>15854</v>
      </c>
      <c r="H260" t="s">
        <v>18852</v>
      </c>
      <c r="I260">
        <v>1995</v>
      </c>
      <c r="L260">
        <v>2</v>
      </c>
      <c r="N260" t="s">
        <v>34</v>
      </c>
    </row>
    <row r="261" spans="1:14">
      <c r="A261">
        <f t="shared" ref="A261:A324" si="4">A260+1</f>
        <v>259</v>
      </c>
      <c r="B261" t="s">
        <v>244</v>
      </c>
      <c r="C261">
        <f>VLOOKUP(B261,[4]Sheet2!A$1:B$100,2,FALSE)</f>
        <v>26</v>
      </c>
      <c r="D261" t="s">
        <v>18853</v>
      </c>
      <c r="F261" t="s">
        <v>167</v>
      </c>
      <c r="G261" t="s">
        <v>18854</v>
      </c>
      <c r="H261" t="s">
        <v>18855</v>
      </c>
      <c r="I261">
        <v>2010</v>
      </c>
      <c r="L261">
        <v>2</v>
      </c>
      <c r="N261" t="s">
        <v>34</v>
      </c>
    </row>
    <row r="262" spans="1:14">
      <c r="A262">
        <f t="shared" si="4"/>
        <v>260</v>
      </c>
      <c r="B262" t="s">
        <v>244</v>
      </c>
      <c r="C262">
        <f>VLOOKUP(B262,[4]Sheet2!A$1:B$100,2,FALSE)</f>
        <v>26</v>
      </c>
      <c r="D262" t="s">
        <v>18866</v>
      </c>
      <c r="F262" t="s">
        <v>167</v>
      </c>
      <c r="G262" t="s">
        <v>18867</v>
      </c>
      <c r="I262">
        <v>2009</v>
      </c>
      <c r="J262" t="s">
        <v>18868</v>
      </c>
      <c r="L262">
        <v>2</v>
      </c>
      <c r="N262" t="s">
        <v>34</v>
      </c>
    </row>
    <row r="263" spans="1:14">
      <c r="A263">
        <f t="shared" si="4"/>
        <v>261</v>
      </c>
      <c r="B263" t="s">
        <v>850</v>
      </c>
      <c r="C263">
        <f>VLOOKUP(B263,[4]Sheet2!A$1:B$100,2,FALSE)</f>
        <v>27</v>
      </c>
      <c r="D263" t="s">
        <v>18887</v>
      </c>
      <c r="F263" t="s">
        <v>167</v>
      </c>
      <c r="G263" t="s">
        <v>18888</v>
      </c>
      <c r="H263" t="s">
        <v>18889</v>
      </c>
      <c r="I263">
        <v>2011</v>
      </c>
      <c r="L263">
        <v>2</v>
      </c>
      <c r="N263" t="s">
        <v>34</v>
      </c>
    </row>
    <row r="264" spans="1:14">
      <c r="A264">
        <f t="shared" si="4"/>
        <v>262</v>
      </c>
      <c r="B264" t="s">
        <v>850</v>
      </c>
      <c r="C264">
        <f>VLOOKUP(B264,[4]Sheet2!A$1:B$100,2,FALSE)</f>
        <v>27</v>
      </c>
      <c r="D264" t="s">
        <v>18890</v>
      </c>
      <c r="F264" t="s">
        <v>119</v>
      </c>
      <c r="G264" t="s">
        <v>18891</v>
      </c>
      <c r="I264">
        <v>1997</v>
      </c>
      <c r="J264" t="s">
        <v>19342</v>
      </c>
      <c r="L264">
        <v>2</v>
      </c>
      <c r="N264" t="s">
        <v>34</v>
      </c>
    </row>
    <row r="265" spans="1:14">
      <c r="A265">
        <f t="shared" si="4"/>
        <v>263</v>
      </c>
      <c r="B265" t="s">
        <v>850</v>
      </c>
      <c r="C265">
        <f>VLOOKUP(B265,[4]Sheet2!A$1:B$100,2,FALSE)</f>
        <v>27</v>
      </c>
      <c r="D265" t="s">
        <v>18892</v>
      </c>
      <c r="F265" t="s">
        <v>167</v>
      </c>
      <c r="G265" t="s">
        <v>17785</v>
      </c>
      <c r="I265">
        <v>2002</v>
      </c>
      <c r="L265">
        <v>2</v>
      </c>
      <c r="N265" t="s">
        <v>34</v>
      </c>
    </row>
    <row r="266" spans="1:14">
      <c r="A266">
        <f t="shared" si="4"/>
        <v>264</v>
      </c>
      <c r="B266" t="s">
        <v>850</v>
      </c>
      <c r="C266">
        <f>VLOOKUP(B266,[4]Sheet2!A$1:B$100,2,FALSE)</f>
        <v>27</v>
      </c>
      <c r="D266" t="s">
        <v>18893</v>
      </c>
      <c r="F266" t="s">
        <v>22</v>
      </c>
      <c r="G266" t="s">
        <v>18894</v>
      </c>
      <c r="H266" t="s">
        <v>15789</v>
      </c>
      <c r="I266">
        <v>2003</v>
      </c>
      <c r="L266">
        <v>2</v>
      </c>
      <c r="N266" t="s">
        <v>34</v>
      </c>
    </row>
    <row r="267" spans="1:14">
      <c r="A267">
        <f t="shared" si="4"/>
        <v>265</v>
      </c>
      <c r="B267" t="s">
        <v>850</v>
      </c>
      <c r="C267">
        <f>VLOOKUP(B267,[4]Sheet2!A$1:B$100,2,FALSE)</f>
        <v>27</v>
      </c>
      <c r="D267" t="s">
        <v>18896</v>
      </c>
      <c r="F267" t="s">
        <v>22</v>
      </c>
      <c r="G267" t="s">
        <v>18897</v>
      </c>
      <c r="H267" t="s">
        <v>18898</v>
      </c>
      <c r="I267">
        <v>2005</v>
      </c>
      <c r="L267">
        <v>2</v>
      </c>
      <c r="N267" t="s">
        <v>34</v>
      </c>
    </row>
    <row r="268" spans="1:14">
      <c r="A268">
        <f t="shared" si="4"/>
        <v>266</v>
      </c>
      <c r="B268" t="s">
        <v>850</v>
      </c>
      <c r="C268">
        <f>VLOOKUP(B268,[4]Sheet2!A$1:B$100,2,FALSE)</f>
        <v>27</v>
      </c>
      <c r="D268" t="s">
        <v>18899</v>
      </c>
      <c r="F268" t="s">
        <v>167</v>
      </c>
      <c r="G268" t="s">
        <v>18900</v>
      </c>
      <c r="H268" t="s">
        <v>17848</v>
      </c>
      <c r="I268">
        <v>2010</v>
      </c>
      <c r="L268">
        <v>2</v>
      </c>
      <c r="N268" t="s">
        <v>34</v>
      </c>
    </row>
    <row r="269" spans="1:14">
      <c r="A269">
        <f t="shared" si="4"/>
        <v>267</v>
      </c>
      <c r="B269" t="s">
        <v>850</v>
      </c>
      <c r="C269">
        <f>VLOOKUP(B269,[4]Sheet2!A$1:B$100,2,FALSE)</f>
        <v>27</v>
      </c>
      <c r="D269" t="s">
        <v>18901</v>
      </c>
      <c r="F269" t="s">
        <v>167</v>
      </c>
      <c r="G269" t="s">
        <v>18902</v>
      </c>
      <c r="H269" t="s">
        <v>18903</v>
      </c>
      <c r="I269">
        <v>2008</v>
      </c>
      <c r="L269">
        <v>2</v>
      </c>
      <c r="N269" t="s">
        <v>34</v>
      </c>
    </row>
    <row r="270" spans="1:14">
      <c r="A270">
        <f t="shared" si="4"/>
        <v>268</v>
      </c>
      <c r="B270" t="s">
        <v>850</v>
      </c>
      <c r="C270">
        <f>VLOOKUP(B270,[4]Sheet2!A$1:B$100,2,FALSE)</f>
        <v>27</v>
      </c>
      <c r="D270" t="s">
        <v>18904</v>
      </c>
      <c r="F270" t="s">
        <v>22</v>
      </c>
      <c r="G270" t="s">
        <v>18905</v>
      </c>
      <c r="H270" t="s">
        <v>352</v>
      </c>
      <c r="I270">
        <v>1998</v>
      </c>
      <c r="L270">
        <v>2</v>
      </c>
      <c r="N270" t="s">
        <v>34</v>
      </c>
    </row>
    <row r="271" spans="1:14">
      <c r="A271">
        <f t="shared" si="4"/>
        <v>269</v>
      </c>
      <c r="B271" t="s">
        <v>850</v>
      </c>
      <c r="C271">
        <f>VLOOKUP(B271,[4]Sheet2!A$1:B$100,2,FALSE)</f>
        <v>27</v>
      </c>
      <c r="D271" t="s">
        <v>18907</v>
      </c>
      <c r="F271" t="s">
        <v>22</v>
      </c>
      <c r="G271" t="s">
        <v>18908</v>
      </c>
      <c r="I271">
        <v>2008</v>
      </c>
      <c r="J271" t="s">
        <v>19343</v>
      </c>
      <c r="L271">
        <v>2</v>
      </c>
      <c r="N271" t="s">
        <v>34</v>
      </c>
    </row>
    <row r="272" spans="1:14">
      <c r="A272">
        <f t="shared" si="4"/>
        <v>270</v>
      </c>
      <c r="B272" t="s">
        <v>850</v>
      </c>
      <c r="C272">
        <f>VLOOKUP(B272,[4]Sheet2!A$1:B$100,2,FALSE)</f>
        <v>27</v>
      </c>
      <c r="D272" t="s">
        <v>18909</v>
      </c>
      <c r="F272" t="s">
        <v>167</v>
      </c>
      <c r="G272" t="s">
        <v>18910</v>
      </c>
      <c r="H272" t="s">
        <v>18911</v>
      </c>
      <c r="I272">
        <v>2008</v>
      </c>
      <c r="L272">
        <v>2</v>
      </c>
      <c r="N272" t="s">
        <v>34</v>
      </c>
    </row>
    <row r="273" spans="1:14">
      <c r="A273">
        <f t="shared" si="4"/>
        <v>271</v>
      </c>
      <c r="B273" t="s">
        <v>871</v>
      </c>
      <c r="C273">
        <f>VLOOKUP(B273,[4]Sheet2!A$1:B$100,2,FALSE)</f>
        <v>28</v>
      </c>
      <c r="D273" t="s">
        <v>18912</v>
      </c>
      <c r="F273" t="s">
        <v>167</v>
      </c>
      <c r="G273" t="s">
        <v>18913</v>
      </c>
      <c r="I273">
        <v>2006</v>
      </c>
      <c r="L273">
        <v>2</v>
      </c>
      <c r="N273" t="s">
        <v>34</v>
      </c>
    </row>
    <row r="274" spans="1:14">
      <c r="A274">
        <f t="shared" si="4"/>
        <v>272</v>
      </c>
      <c r="B274" t="s">
        <v>871</v>
      </c>
      <c r="C274">
        <f>VLOOKUP(B274,[4]Sheet2!A$1:B$100,2,FALSE)</f>
        <v>28</v>
      </c>
      <c r="D274" t="s">
        <v>18918</v>
      </c>
      <c r="F274" t="s">
        <v>4645</v>
      </c>
      <c r="G274" t="s">
        <v>18919</v>
      </c>
      <c r="H274" t="s">
        <v>18920</v>
      </c>
      <c r="I274">
        <v>1992</v>
      </c>
      <c r="L274">
        <v>2</v>
      </c>
      <c r="N274" t="s">
        <v>34</v>
      </c>
    </row>
    <row r="275" spans="1:14">
      <c r="A275">
        <f t="shared" si="4"/>
        <v>273</v>
      </c>
      <c r="B275" t="s">
        <v>871</v>
      </c>
      <c r="C275">
        <f>VLOOKUP(B275,[4]Sheet2!A$1:B$100,2,FALSE)</f>
        <v>28</v>
      </c>
      <c r="D275" t="s">
        <v>18921</v>
      </c>
      <c r="F275" t="s">
        <v>167</v>
      </c>
      <c r="G275" t="s">
        <v>18922</v>
      </c>
      <c r="I275">
        <v>2008</v>
      </c>
      <c r="J275" t="s">
        <v>18923</v>
      </c>
      <c r="L275">
        <v>2</v>
      </c>
      <c r="N275" t="s">
        <v>34</v>
      </c>
    </row>
    <row r="276" spans="1:14">
      <c r="A276">
        <f t="shared" si="4"/>
        <v>274</v>
      </c>
      <c r="B276" t="s">
        <v>871</v>
      </c>
      <c r="C276">
        <f>VLOOKUP(B276,[4]Sheet2!A$1:B$100,2,FALSE)</f>
        <v>28</v>
      </c>
      <c r="D276" t="s">
        <v>18924</v>
      </c>
      <c r="F276" t="s">
        <v>22</v>
      </c>
      <c r="G276" t="s">
        <v>18925</v>
      </c>
      <c r="I276">
        <v>2006</v>
      </c>
      <c r="J276" t="s">
        <v>19344</v>
      </c>
      <c r="L276">
        <v>2</v>
      </c>
      <c r="N276" t="s">
        <v>34</v>
      </c>
    </row>
    <row r="277" spans="1:14">
      <c r="A277">
        <f t="shared" si="4"/>
        <v>275</v>
      </c>
      <c r="B277" t="s">
        <v>871</v>
      </c>
      <c r="C277">
        <f>VLOOKUP(B277,[4]Sheet2!A$1:B$100,2,FALSE)</f>
        <v>28</v>
      </c>
      <c r="D277" t="s">
        <v>18926</v>
      </c>
      <c r="F277" t="s">
        <v>167</v>
      </c>
      <c r="G277" t="s">
        <v>18927</v>
      </c>
      <c r="H277" t="s">
        <v>18928</v>
      </c>
      <c r="I277">
        <v>2009</v>
      </c>
      <c r="L277">
        <v>2</v>
      </c>
      <c r="N277" t="s">
        <v>34</v>
      </c>
    </row>
    <row r="278" spans="1:14">
      <c r="A278">
        <f t="shared" si="4"/>
        <v>276</v>
      </c>
      <c r="B278" t="s">
        <v>871</v>
      </c>
      <c r="C278">
        <f>VLOOKUP(B278,[4]Sheet2!A$1:B$100,2,FALSE)</f>
        <v>28</v>
      </c>
      <c r="D278" t="s">
        <v>18929</v>
      </c>
      <c r="F278" t="s">
        <v>167</v>
      </c>
      <c r="G278" t="s">
        <v>17164</v>
      </c>
      <c r="H278" t="s">
        <v>18930</v>
      </c>
      <c r="I278">
        <v>2000</v>
      </c>
      <c r="L278">
        <v>2</v>
      </c>
      <c r="N278" t="s">
        <v>34</v>
      </c>
    </row>
    <row r="279" spans="1:14">
      <c r="A279">
        <f t="shared" si="4"/>
        <v>277</v>
      </c>
      <c r="B279" t="s">
        <v>871</v>
      </c>
      <c r="C279">
        <f>VLOOKUP(B279,[4]Sheet2!A$1:B$100,2,FALSE)</f>
        <v>28</v>
      </c>
      <c r="D279" t="s">
        <v>18931</v>
      </c>
      <c r="F279" t="s">
        <v>102</v>
      </c>
      <c r="G279" t="s">
        <v>18932</v>
      </c>
      <c r="H279" t="s">
        <v>18933</v>
      </c>
      <c r="I279">
        <v>2003</v>
      </c>
      <c r="L279">
        <v>3</v>
      </c>
      <c r="N279" t="s">
        <v>34</v>
      </c>
    </row>
    <row r="280" spans="1:14">
      <c r="A280">
        <f t="shared" si="4"/>
        <v>278</v>
      </c>
      <c r="B280" t="s">
        <v>871</v>
      </c>
      <c r="C280">
        <f>VLOOKUP(B280,[4]Sheet2!A$1:B$100,2,FALSE)</f>
        <v>28</v>
      </c>
      <c r="D280" t="s">
        <v>19345</v>
      </c>
      <c r="F280" t="s">
        <v>167</v>
      </c>
      <c r="G280" t="s">
        <v>15738</v>
      </c>
      <c r="H280" t="s">
        <v>19346</v>
      </c>
      <c r="I280">
        <v>2003</v>
      </c>
      <c r="L280">
        <v>2</v>
      </c>
      <c r="N280" t="s">
        <v>34</v>
      </c>
    </row>
    <row r="281" spans="1:14">
      <c r="A281">
        <f t="shared" si="4"/>
        <v>279</v>
      </c>
      <c r="B281" t="s">
        <v>871</v>
      </c>
      <c r="C281">
        <f>VLOOKUP(B281,[4]Sheet2!A$1:B$100,2,FALSE)</f>
        <v>28</v>
      </c>
      <c r="D281" t="s">
        <v>18937</v>
      </c>
      <c r="F281" t="s">
        <v>167</v>
      </c>
      <c r="G281" t="s">
        <v>18938</v>
      </c>
      <c r="H281" t="s">
        <v>18939</v>
      </c>
      <c r="I281">
        <v>2012</v>
      </c>
      <c r="J281" t="s">
        <v>19347</v>
      </c>
      <c r="L281">
        <v>2</v>
      </c>
      <c r="N281" t="s">
        <v>34</v>
      </c>
    </row>
    <row r="282" spans="1:14">
      <c r="A282">
        <f t="shared" si="4"/>
        <v>280</v>
      </c>
      <c r="B282" t="s">
        <v>871</v>
      </c>
      <c r="C282">
        <f>VLOOKUP(B282,[4]Sheet2!A$1:B$100,2,FALSE)</f>
        <v>28</v>
      </c>
      <c r="D282" t="s">
        <v>18940</v>
      </c>
      <c r="F282" t="s">
        <v>167</v>
      </c>
      <c r="G282" t="s">
        <v>18941</v>
      </c>
      <c r="H282" t="s">
        <v>18942</v>
      </c>
      <c r="I282">
        <v>2003</v>
      </c>
      <c r="L282">
        <v>2</v>
      </c>
      <c r="N282" t="s">
        <v>34</v>
      </c>
    </row>
    <row r="283" spans="1:14">
      <c r="A283">
        <f t="shared" si="4"/>
        <v>281</v>
      </c>
      <c r="B283" t="s">
        <v>1151</v>
      </c>
      <c r="C283">
        <f>VLOOKUP(B283,[4]Sheet2!A$1:B$100,2,FALSE)</f>
        <v>29</v>
      </c>
      <c r="D283" t="s">
        <v>18943</v>
      </c>
      <c r="E283" t="s">
        <v>18944</v>
      </c>
      <c r="F283" t="s">
        <v>4626</v>
      </c>
      <c r="G283" t="s">
        <v>18945</v>
      </c>
      <c r="I283">
        <v>2013</v>
      </c>
      <c r="J283" t="s">
        <v>18946</v>
      </c>
      <c r="K283" t="s">
        <v>18947</v>
      </c>
      <c r="L283">
        <v>2</v>
      </c>
      <c r="M283" t="s">
        <v>18944</v>
      </c>
      <c r="N283" t="s">
        <v>24</v>
      </c>
    </row>
    <row r="284" spans="1:14">
      <c r="A284">
        <f t="shared" si="4"/>
        <v>282</v>
      </c>
      <c r="B284" t="s">
        <v>1151</v>
      </c>
      <c r="C284">
        <f>VLOOKUP(B284,[4]Sheet2!A$1:B$100,2,FALSE)</f>
        <v>29</v>
      </c>
      <c r="D284" t="s">
        <v>18953</v>
      </c>
      <c r="F284" t="s">
        <v>167</v>
      </c>
      <c r="G284" t="s">
        <v>18954</v>
      </c>
      <c r="I284">
        <v>2006</v>
      </c>
      <c r="J284" t="s">
        <v>18955</v>
      </c>
      <c r="L284">
        <v>2</v>
      </c>
      <c r="N284" t="s">
        <v>34</v>
      </c>
    </row>
    <row r="285" spans="1:14">
      <c r="A285">
        <f t="shared" si="4"/>
        <v>283</v>
      </c>
      <c r="B285" t="s">
        <v>1151</v>
      </c>
      <c r="C285">
        <f>VLOOKUP(B285,[4]Sheet2!A$1:B$100,2,FALSE)</f>
        <v>29</v>
      </c>
      <c r="D285" t="s">
        <v>18956</v>
      </c>
      <c r="F285" t="s">
        <v>167</v>
      </c>
      <c r="G285" t="s">
        <v>18957</v>
      </c>
      <c r="I285">
        <v>2012</v>
      </c>
      <c r="L285">
        <v>2</v>
      </c>
      <c r="N285" t="s">
        <v>34</v>
      </c>
    </row>
    <row r="286" spans="1:14">
      <c r="A286">
        <f t="shared" si="4"/>
        <v>284</v>
      </c>
      <c r="B286" t="s">
        <v>1151</v>
      </c>
      <c r="C286">
        <f>VLOOKUP(B286,[4]Sheet2!A$1:B$100,2,FALSE)</f>
        <v>29</v>
      </c>
      <c r="D286" t="s">
        <v>18958</v>
      </c>
      <c r="F286" t="s">
        <v>167</v>
      </c>
      <c r="G286" t="s">
        <v>18808</v>
      </c>
      <c r="H286" t="s">
        <v>18930</v>
      </c>
      <c r="I286">
        <v>2008</v>
      </c>
      <c r="L286">
        <v>2</v>
      </c>
      <c r="N286" t="s">
        <v>34</v>
      </c>
    </row>
    <row r="287" spans="1:14">
      <c r="A287">
        <f t="shared" si="4"/>
        <v>285</v>
      </c>
      <c r="B287" t="s">
        <v>1151</v>
      </c>
      <c r="C287">
        <f>VLOOKUP(B287,[4]Sheet2!A$1:B$100,2,FALSE)</f>
        <v>29</v>
      </c>
      <c r="D287" t="s">
        <v>18959</v>
      </c>
      <c r="F287" t="s">
        <v>102</v>
      </c>
      <c r="G287" t="s">
        <v>18960</v>
      </c>
      <c r="H287" t="s">
        <v>18961</v>
      </c>
      <c r="I287">
        <v>2007</v>
      </c>
      <c r="L287">
        <v>2</v>
      </c>
      <c r="N287" t="s">
        <v>34</v>
      </c>
    </row>
    <row r="288" spans="1:14">
      <c r="A288">
        <f t="shared" si="4"/>
        <v>286</v>
      </c>
      <c r="B288" t="s">
        <v>1151</v>
      </c>
      <c r="C288">
        <f>VLOOKUP(B288,[4]Sheet2!A$1:B$100,2,FALSE)</f>
        <v>29</v>
      </c>
      <c r="D288" t="s">
        <v>18662</v>
      </c>
      <c r="E288" t="s">
        <v>18663</v>
      </c>
      <c r="F288" t="s">
        <v>102</v>
      </c>
      <c r="G288" t="s">
        <v>18664</v>
      </c>
      <c r="I288">
        <v>2009</v>
      </c>
      <c r="J288" t="s">
        <v>19348</v>
      </c>
      <c r="K288" t="s">
        <v>18665</v>
      </c>
      <c r="L288">
        <v>2</v>
      </c>
      <c r="M288" t="s">
        <v>18666</v>
      </c>
      <c r="N288" t="s">
        <v>34</v>
      </c>
    </row>
    <row r="289" spans="1:14">
      <c r="A289">
        <f t="shared" si="4"/>
        <v>287</v>
      </c>
      <c r="B289" t="s">
        <v>1151</v>
      </c>
      <c r="C289">
        <f>VLOOKUP(B289,[4]Sheet2!A$1:B$100,2,FALSE)</f>
        <v>29</v>
      </c>
      <c r="D289" t="s">
        <v>18962</v>
      </c>
      <c r="F289" t="s">
        <v>167</v>
      </c>
      <c r="G289" t="s">
        <v>17180</v>
      </c>
      <c r="I289">
        <v>1997</v>
      </c>
      <c r="J289" t="s">
        <v>18963</v>
      </c>
      <c r="L289">
        <v>2</v>
      </c>
      <c r="N289" t="s">
        <v>34</v>
      </c>
    </row>
    <row r="290" spans="1:14">
      <c r="A290">
        <f t="shared" si="4"/>
        <v>288</v>
      </c>
      <c r="B290" t="s">
        <v>1151</v>
      </c>
      <c r="C290">
        <f>VLOOKUP(B290,[4]Sheet2!A$1:B$100,2,FALSE)</f>
        <v>29</v>
      </c>
      <c r="D290" t="s">
        <v>18964</v>
      </c>
      <c r="F290" t="s">
        <v>167</v>
      </c>
      <c r="G290" t="s">
        <v>15444</v>
      </c>
      <c r="H290" t="s">
        <v>18965</v>
      </c>
      <c r="I290">
        <v>2008</v>
      </c>
      <c r="L290">
        <v>2</v>
      </c>
      <c r="N290" t="s">
        <v>34</v>
      </c>
    </row>
    <row r="291" spans="1:14">
      <c r="A291">
        <f t="shared" si="4"/>
        <v>289</v>
      </c>
      <c r="B291" t="s">
        <v>1151</v>
      </c>
      <c r="C291">
        <f>VLOOKUP(B291,[4]Sheet2!A$1:B$100,2,FALSE)</f>
        <v>29</v>
      </c>
      <c r="D291" t="s">
        <v>18966</v>
      </c>
      <c r="F291" t="s">
        <v>22</v>
      </c>
      <c r="G291" t="s">
        <v>18967</v>
      </c>
      <c r="H291" t="s">
        <v>18968</v>
      </c>
      <c r="I291">
        <v>2008</v>
      </c>
      <c r="L291">
        <v>2</v>
      </c>
      <c r="N291" t="s">
        <v>34</v>
      </c>
    </row>
    <row r="292" spans="1:14">
      <c r="A292">
        <f t="shared" si="4"/>
        <v>290</v>
      </c>
      <c r="B292" t="s">
        <v>1151</v>
      </c>
      <c r="C292">
        <f>VLOOKUP(B292,[4]Sheet2!A$1:B$100,2,FALSE)</f>
        <v>29</v>
      </c>
      <c r="D292" t="s">
        <v>18969</v>
      </c>
      <c r="F292" t="s">
        <v>167</v>
      </c>
      <c r="G292" t="s">
        <v>18970</v>
      </c>
      <c r="H292" t="s">
        <v>18971</v>
      </c>
      <c r="I292">
        <v>2007</v>
      </c>
      <c r="L292">
        <v>2</v>
      </c>
      <c r="N292" t="s">
        <v>34</v>
      </c>
    </row>
    <row r="293" spans="1:14">
      <c r="A293">
        <f t="shared" si="4"/>
        <v>291</v>
      </c>
      <c r="B293" t="s">
        <v>1619</v>
      </c>
      <c r="C293">
        <f>VLOOKUP(B293,[4]Sheet2!A$1:B$100,2,FALSE)</f>
        <v>30</v>
      </c>
      <c r="D293" t="s">
        <v>18972</v>
      </c>
      <c r="F293" t="s">
        <v>22</v>
      </c>
      <c r="G293" t="s">
        <v>18973</v>
      </c>
      <c r="H293" t="s">
        <v>18974</v>
      </c>
      <c r="I293">
        <v>2007</v>
      </c>
      <c r="L293">
        <v>2</v>
      </c>
      <c r="N293" t="s">
        <v>34</v>
      </c>
    </row>
    <row r="294" spans="1:14">
      <c r="A294">
        <f t="shared" si="4"/>
        <v>292</v>
      </c>
      <c r="B294" t="s">
        <v>1619</v>
      </c>
      <c r="C294">
        <f>VLOOKUP(B294,[4]Sheet2!A$1:B$100,2,FALSE)</f>
        <v>30</v>
      </c>
      <c r="D294" t="s">
        <v>18981</v>
      </c>
      <c r="E294" t="s">
        <v>19349</v>
      </c>
      <c r="F294" t="s">
        <v>119</v>
      </c>
      <c r="G294" t="s">
        <v>18983</v>
      </c>
      <c r="I294">
        <v>2006</v>
      </c>
      <c r="J294" t="s">
        <v>4683</v>
      </c>
      <c r="K294" t="s">
        <v>18984</v>
      </c>
      <c r="L294">
        <v>2</v>
      </c>
      <c r="M294" t="s">
        <v>19349</v>
      </c>
      <c r="N294" t="s">
        <v>4501</v>
      </c>
    </row>
    <row r="295" spans="1:14">
      <c r="A295">
        <f t="shared" si="4"/>
        <v>293</v>
      </c>
      <c r="B295" t="s">
        <v>1619</v>
      </c>
      <c r="C295">
        <f>VLOOKUP(B295,[4]Sheet2!A$1:B$100,2,FALSE)</f>
        <v>30</v>
      </c>
      <c r="D295" t="s">
        <v>18985</v>
      </c>
      <c r="F295" t="s">
        <v>167</v>
      </c>
      <c r="G295" t="s">
        <v>18986</v>
      </c>
      <c r="I295">
        <v>2011</v>
      </c>
      <c r="J295" t="s">
        <v>19350</v>
      </c>
      <c r="L295">
        <v>2</v>
      </c>
      <c r="N295" t="s">
        <v>34</v>
      </c>
    </row>
    <row r="296" spans="1:14">
      <c r="A296">
        <f t="shared" si="4"/>
        <v>294</v>
      </c>
      <c r="B296" t="s">
        <v>1619</v>
      </c>
      <c r="C296">
        <f>VLOOKUP(B296,[4]Sheet2!A$1:B$100,2,FALSE)</f>
        <v>30</v>
      </c>
      <c r="D296" t="s">
        <v>18987</v>
      </c>
      <c r="F296" t="s">
        <v>102</v>
      </c>
      <c r="G296" t="s">
        <v>18988</v>
      </c>
      <c r="H296" t="s">
        <v>18989</v>
      </c>
      <c r="I296">
        <v>1997</v>
      </c>
      <c r="L296">
        <v>2</v>
      </c>
      <c r="N296" t="s">
        <v>34</v>
      </c>
    </row>
    <row r="297" spans="1:14">
      <c r="A297">
        <f t="shared" si="4"/>
        <v>295</v>
      </c>
      <c r="B297" t="s">
        <v>1619</v>
      </c>
      <c r="C297">
        <f>VLOOKUP(B297,[4]Sheet2!A$1:B$100,2,FALSE)</f>
        <v>30</v>
      </c>
      <c r="D297" t="s">
        <v>18990</v>
      </c>
      <c r="E297" t="s">
        <v>18991</v>
      </c>
      <c r="F297" t="s">
        <v>22</v>
      </c>
      <c r="G297" t="s">
        <v>18992</v>
      </c>
      <c r="H297" t="s">
        <v>18993</v>
      </c>
      <c r="I297">
        <v>2006</v>
      </c>
      <c r="J297" t="s">
        <v>19351</v>
      </c>
      <c r="K297" t="s">
        <v>18994</v>
      </c>
      <c r="L297">
        <v>2</v>
      </c>
      <c r="M297" t="s">
        <v>18991</v>
      </c>
      <c r="N297" t="s">
        <v>24</v>
      </c>
    </row>
    <row r="298" spans="1:14">
      <c r="A298">
        <f t="shared" si="4"/>
        <v>296</v>
      </c>
      <c r="B298" t="s">
        <v>1619</v>
      </c>
      <c r="C298">
        <f>VLOOKUP(B298,[4]Sheet2!A$1:B$100,2,FALSE)</f>
        <v>30</v>
      </c>
      <c r="D298" t="s">
        <v>18995</v>
      </c>
      <c r="F298" t="s">
        <v>119</v>
      </c>
      <c r="G298" t="s">
        <v>18996</v>
      </c>
      <c r="I298">
        <v>2007</v>
      </c>
      <c r="L298">
        <v>2</v>
      </c>
      <c r="N298" t="s">
        <v>34</v>
      </c>
    </row>
    <row r="299" spans="1:14">
      <c r="A299">
        <f t="shared" si="4"/>
        <v>297</v>
      </c>
      <c r="B299" t="s">
        <v>1619</v>
      </c>
      <c r="C299">
        <f>VLOOKUP(B299,[4]Sheet2!A$1:B$100,2,FALSE)</f>
        <v>30</v>
      </c>
      <c r="D299" t="s">
        <v>18997</v>
      </c>
      <c r="F299" t="s">
        <v>22</v>
      </c>
      <c r="G299" t="s">
        <v>15452</v>
      </c>
      <c r="H299" t="s">
        <v>18998</v>
      </c>
      <c r="I299">
        <v>1996</v>
      </c>
      <c r="L299">
        <v>2</v>
      </c>
      <c r="N299" t="s">
        <v>34</v>
      </c>
    </row>
    <row r="300" spans="1:14">
      <c r="A300">
        <f t="shared" si="4"/>
        <v>298</v>
      </c>
      <c r="B300" t="s">
        <v>1619</v>
      </c>
      <c r="C300">
        <f>VLOOKUP(B300,[4]Sheet2!A$1:B$100,2,FALSE)</f>
        <v>30</v>
      </c>
      <c r="D300" t="s">
        <v>19000</v>
      </c>
      <c r="F300" t="s">
        <v>102</v>
      </c>
      <c r="L300">
        <v>2</v>
      </c>
      <c r="N300" t="s">
        <v>34</v>
      </c>
    </row>
    <row r="301" spans="1:14">
      <c r="A301">
        <f t="shared" si="4"/>
        <v>299</v>
      </c>
      <c r="B301" t="s">
        <v>1619</v>
      </c>
      <c r="C301">
        <f>VLOOKUP(B301,[4]Sheet2!A$1:B$100,2,FALSE)</f>
        <v>30</v>
      </c>
      <c r="D301" t="s">
        <v>19010</v>
      </c>
      <c r="F301" t="s">
        <v>167</v>
      </c>
      <c r="G301" t="s">
        <v>19011</v>
      </c>
      <c r="H301" t="s">
        <v>19012</v>
      </c>
      <c r="I301">
        <v>1991</v>
      </c>
      <c r="J301" t="s">
        <v>19352</v>
      </c>
      <c r="L301">
        <v>2</v>
      </c>
      <c r="N301" t="s">
        <v>34</v>
      </c>
    </row>
    <row r="302" spans="1:14">
      <c r="A302">
        <f t="shared" si="4"/>
        <v>300</v>
      </c>
      <c r="B302" t="s">
        <v>1619</v>
      </c>
      <c r="C302">
        <f>VLOOKUP(B302,[4]Sheet2!A$1:B$100,2,FALSE)</f>
        <v>30</v>
      </c>
      <c r="D302" t="s">
        <v>19013</v>
      </c>
      <c r="E302" t="s">
        <v>19014</v>
      </c>
      <c r="F302" t="s">
        <v>4626</v>
      </c>
      <c r="G302" t="s">
        <v>19015</v>
      </c>
      <c r="I302">
        <v>1999</v>
      </c>
      <c r="J302" t="s">
        <v>4727</v>
      </c>
      <c r="K302" t="s">
        <v>19016</v>
      </c>
      <c r="L302">
        <v>2</v>
      </c>
      <c r="N302" t="s">
        <v>34</v>
      </c>
    </row>
    <row r="303" spans="1:14">
      <c r="A303">
        <f t="shared" si="4"/>
        <v>301</v>
      </c>
      <c r="B303" t="s">
        <v>169</v>
      </c>
      <c r="C303">
        <f>VLOOKUP(B303,[4]Sheet2!A$1:B$100,2,FALSE)</f>
        <v>31</v>
      </c>
      <c r="D303" t="s">
        <v>19017</v>
      </c>
      <c r="F303" t="s">
        <v>167</v>
      </c>
      <c r="G303" t="s">
        <v>19018</v>
      </c>
      <c r="L303">
        <v>2</v>
      </c>
      <c r="N303" t="s">
        <v>34</v>
      </c>
    </row>
    <row r="304" spans="1:14">
      <c r="A304">
        <f t="shared" si="4"/>
        <v>302</v>
      </c>
      <c r="B304" t="s">
        <v>169</v>
      </c>
      <c r="C304">
        <f>VLOOKUP(B304,[4]Sheet2!A$1:B$100,2,FALSE)</f>
        <v>31</v>
      </c>
      <c r="D304" t="s">
        <v>19023</v>
      </c>
      <c r="F304" t="s">
        <v>167</v>
      </c>
      <c r="G304" t="s">
        <v>19024</v>
      </c>
      <c r="H304" t="s">
        <v>19025</v>
      </c>
      <c r="I304">
        <v>2008</v>
      </c>
      <c r="L304">
        <v>2</v>
      </c>
      <c r="N304" t="s">
        <v>34</v>
      </c>
    </row>
    <row r="305" spans="1:14">
      <c r="A305">
        <f t="shared" si="4"/>
        <v>303</v>
      </c>
      <c r="B305" t="s">
        <v>169</v>
      </c>
      <c r="C305">
        <f>VLOOKUP(B305,[4]Sheet2!A$1:B$100,2,FALSE)</f>
        <v>31</v>
      </c>
      <c r="D305" t="s">
        <v>19046</v>
      </c>
      <c r="F305" t="s">
        <v>167</v>
      </c>
      <c r="G305" t="s">
        <v>19047</v>
      </c>
      <c r="H305" t="s">
        <v>9081</v>
      </c>
      <c r="I305">
        <v>2004</v>
      </c>
      <c r="L305">
        <v>2</v>
      </c>
      <c r="N305" t="s">
        <v>34</v>
      </c>
    </row>
    <row r="306" spans="1:14">
      <c r="A306">
        <f t="shared" si="4"/>
        <v>304</v>
      </c>
      <c r="B306" t="s">
        <v>169</v>
      </c>
      <c r="C306">
        <f>VLOOKUP(B306,[4]Sheet2!A$1:B$100,2,FALSE)</f>
        <v>31</v>
      </c>
      <c r="D306" t="s">
        <v>19019</v>
      </c>
      <c r="E306" t="s">
        <v>19020</v>
      </c>
      <c r="F306" t="s">
        <v>4626</v>
      </c>
      <c r="G306" t="s">
        <v>19021</v>
      </c>
      <c r="I306">
        <v>2006</v>
      </c>
      <c r="J306" t="s">
        <v>19353</v>
      </c>
      <c r="K306" t="s">
        <v>19022</v>
      </c>
      <c r="L306">
        <v>2</v>
      </c>
      <c r="M306" t="s">
        <v>19020</v>
      </c>
      <c r="N306" t="s">
        <v>24</v>
      </c>
    </row>
    <row r="307" spans="1:14">
      <c r="A307">
        <f t="shared" si="4"/>
        <v>305</v>
      </c>
      <c r="B307" t="s">
        <v>169</v>
      </c>
      <c r="C307">
        <f>VLOOKUP(B307,[4]Sheet2!A$1:B$100,2,FALSE)</f>
        <v>31</v>
      </c>
      <c r="D307" t="s">
        <v>19109</v>
      </c>
      <c r="F307" t="s">
        <v>167</v>
      </c>
      <c r="G307" t="s">
        <v>19110</v>
      </c>
      <c r="H307" t="s">
        <v>19111</v>
      </c>
      <c r="I307">
        <v>2003</v>
      </c>
      <c r="L307">
        <v>3</v>
      </c>
      <c r="N307" t="s">
        <v>34</v>
      </c>
    </row>
    <row r="308" spans="1:14">
      <c r="A308">
        <f t="shared" si="4"/>
        <v>306</v>
      </c>
      <c r="B308" t="s">
        <v>169</v>
      </c>
      <c r="C308">
        <f>VLOOKUP(B308,[4]Sheet2!A$1:B$100,2,FALSE)</f>
        <v>31</v>
      </c>
      <c r="D308" t="s">
        <v>19112</v>
      </c>
      <c r="F308" t="s">
        <v>22</v>
      </c>
      <c r="G308" t="s">
        <v>19113</v>
      </c>
      <c r="H308" t="s">
        <v>19114</v>
      </c>
      <c r="I308">
        <v>2006</v>
      </c>
      <c r="L308">
        <v>2</v>
      </c>
      <c r="N308" t="s">
        <v>34</v>
      </c>
    </row>
    <row r="309" spans="1:14">
      <c r="A309">
        <f t="shared" si="4"/>
        <v>307</v>
      </c>
      <c r="B309" t="s">
        <v>169</v>
      </c>
      <c r="C309">
        <f>VLOOKUP(B309,[4]Sheet2!A$1:B$100,2,FALSE)</f>
        <v>31</v>
      </c>
      <c r="D309" t="s">
        <v>19216</v>
      </c>
      <c r="E309" t="s">
        <v>19217</v>
      </c>
      <c r="F309" t="s">
        <v>167</v>
      </c>
      <c r="G309" t="s">
        <v>19218</v>
      </c>
      <c r="I309">
        <v>2005</v>
      </c>
      <c r="J309" t="s">
        <v>4686</v>
      </c>
      <c r="K309" t="s">
        <v>4743</v>
      </c>
      <c r="L309">
        <v>2</v>
      </c>
      <c r="N309" t="s">
        <v>34</v>
      </c>
    </row>
    <row r="310" spans="1:14">
      <c r="A310">
        <f t="shared" si="4"/>
        <v>308</v>
      </c>
      <c r="B310" t="s">
        <v>169</v>
      </c>
      <c r="C310">
        <f>VLOOKUP(B310,[4]Sheet2!A$1:B$100,2,FALSE)</f>
        <v>31</v>
      </c>
      <c r="D310" t="s">
        <v>19354</v>
      </c>
      <c r="F310" t="s">
        <v>22</v>
      </c>
      <c r="G310" t="s">
        <v>16491</v>
      </c>
      <c r="H310" t="s">
        <v>19355</v>
      </c>
      <c r="I310">
        <v>2007</v>
      </c>
      <c r="J310" t="s">
        <v>19356</v>
      </c>
      <c r="L310">
        <v>1</v>
      </c>
      <c r="N310" t="s">
        <v>34</v>
      </c>
    </row>
    <row r="311" spans="1:14">
      <c r="A311">
        <f t="shared" si="4"/>
        <v>309</v>
      </c>
      <c r="B311" t="s">
        <v>169</v>
      </c>
      <c r="C311">
        <f>VLOOKUP(B311,[4]Sheet2!A$1:B$100,2,FALSE)</f>
        <v>31</v>
      </c>
      <c r="D311" t="s">
        <v>19357</v>
      </c>
      <c r="E311" t="s">
        <v>19358</v>
      </c>
      <c r="F311" t="s">
        <v>167</v>
      </c>
      <c r="G311" t="s">
        <v>19359</v>
      </c>
      <c r="H311" t="s">
        <v>19360</v>
      </c>
      <c r="I311">
        <v>2003</v>
      </c>
      <c r="J311" t="s">
        <v>19361</v>
      </c>
      <c r="K311" t="s">
        <v>19362</v>
      </c>
      <c r="L311">
        <v>1</v>
      </c>
      <c r="M311" t="s">
        <v>19358</v>
      </c>
      <c r="N311" t="s">
        <v>24</v>
      </c>
    </row>
    <row r="312" spans="1:14">
      <c r="A312">
        <f t="shared" si="4"/>
        <v>310</v>
      </c>
      <c r="B312" t="s">
        <v>169</v>
      </c>
      <c r="C312">
        <f>VLOOKUP(B312,[4]Sheet2!A$1:B$100,2,FALSE)</f>
        <v>31</v>
      </c>
      <c r="D312" t="s">
        <v>19363</v>
      </c>
      <c r="E312" t="s">
        <v>19364</v>
      </c>
      <c r="F312" t="s">
        <v>22</v>
      </c>
      <c r="G312" t="s">
        <v>19365</v>
      </c>
      <c r="H312" t="s">
        <v>14997</v>
      </c>
      <c r="I312">
        <v>2010</v>
      </c>
      <c r="J312" t="s">
        <v>4676</v>
      </c>
      <c r="K312" t="s">
        <v>19366</v>
      </c>
      <c r="L312">
        <v>1</v>
      </c>
    </row>
    <row r="313" spans="1:14">
      <c r="A313">
        <f t="shared" si="4"/>
        <v>311</v>
      </c>
      <c r="B313" t="s">
        <v>142</v>
      </c>
      <c r="C313">
        <f>VLOOKUP(B313,[4]Sheet2!A$1:B$100,2,FALSE)</f>
        <v>32</v>
      </c>
      <c r="D313" t="s">
        <v>19367</v>
      </c>
      <c r="E313" t="s">
        <v>19368</v>
      </c>
      <c r="F313" t="s">
        <v>22</v>
      </c>
      <c r="G313" t="s">
        <v>19369</v>
      </c>
      <c r="H313" t="s">
        <v>19370</v>
      </c>
      <c r="I313">
        <v>2012</v>
      </c>
      <c r="J313" t="s">
        <v>19371</v>
      </c>
      <c r="K313" t="s">
        <v>19372</v>
      </c>
      <c r="L313">
        <v>2</v>
      </c>
      <c r="M313" t="s">
        <v>19368</v>
      </c>
      <c r="N313" t="s">
        <v>1717</v>
      </c>
    </row>
    <row r="314" spans="1:14">
      <c r="A314">
        <f t="shared" si="4"/>
        <v>312</v>
      </c>
      <c r="B314" t="s">
        <v>142</v>
      </c>
      <c r="C314">
        <f>VLOOKUP(B314,[4]Sheet2!A$1:B$100,2,FALSE)</f>
        <v>32</v>
      </c>
      <c r="D314" t="s">
        <v>19373</v>
      </c>
      <c r="E314" t="s">
        <v>19374</v>
      </c>
      <c r="F314" t="s">
        <v>102</v>
      </c>
      <c r="G314" t="s">
        <v>19375</v>
      </c>
      <c r="H314" t="s">
        <v>19376</v>
      </c>
      <c r="I314">
        <v>2009</v>
      </c>
      <c r="J314" t="s">
        <v>19377</v>
      </c>
      <c r="K314" t="s">
        <v>19378</v>
      </c>
      <c r="L314">
        <v>1</v>
      </c>
      <c r="M314" t="s">
        <v>19374</v>
      </c>
      <c r="N314" t="s">
        <v>24</v>
      </c>
    </row>
    <row r="315" spans="1:14">
      <c r="A315">
        <f t="shared" si="4"/>
        <v>313</v>
      </c>
      <c r="B315" t="s">
        <v>142</v>
      </c>
      <c r="C315">
        <f>VLOOKUP(B315,[4]Sheet2!A$1:B$100,2,FALSE)</f>
        <v>32</v>
      </c>
      <c r="D315" t="s">
        <v>19379</v>
      </c>
      <c r="E315" t="s">
        <v>19380</v>
      </c>
      <c r="F315" t="s">
        <v>167</v>
      </c>
      <c r="G315" t="s">
        <v>19381</v>
      </c>
      <c r="H315" t="s">
        <v>19382</v>
      </c>
      <c r="I315">
        <v>2003</v>
      </c>
      <c r="J315" t="s">
        <v>14826</v>
      </c>
      <c r="K315" t="s">
        <v>19383</v>
      </c>
      <c r="L315">
        <v>1</v>
      </c>
    </row>
    <row r="316" spans="1:14">
      <c r="A316">
        <f t="shared" si="4"/>
        <v>314</v>
      </c>
      <c r="B316" t="s">
        <v>142</v>
      </c>
      <c r="C316">
        <f>VLOOKUP(B316,[4]Sheet2!A$1:B$100,2,FALSE)</f>
        <v>32</v>
      </c>
      <c r="D316" t="s">
        <v>19384</v>
      </c>
      <c r="E316" t="s">
        <v>19385</v>
      </c>
      <c r="F316" t="s">
        <v>4644</v>
      </c>
      <c r="G316" t="s">
        <v>19386</v>
      </c>
      <c r="H316" t="s">
        <v>15127</v>
      </c>
      <c r="I316">
        <v>2001</v>
      </c>
      <c r="J316" t="s">
        <v>1466</v>
      </c>
      <c r="K316" t="s">
        <v>19387</v>
      </c>
      <c r="L316">
        <v>1</v>
      </c>
    </row>
    <row r="317" spans="1:14">
      <c r="A317">
        <f t="shared" si="4"/>
        <v>315</v>
      </c>
      <c r="B317" t="s">
        <v>142</v>
      </c>
      <c r="C317">
        <f>VLOOKUP(B317,[4]Sheet2!A$1:B$100,2,FALSE)</f>
        <v>32</v>
      </c>
      <c r="D317" t="s">
        <v>19388</v>
      </c>
      <c r="E317" t="s">
        <v>19389</v>
      </c>
      <c r="F317" t="s">
        <v>22</v>
      </c>
      <c r="G317" t="s">
        <v>19390</v>
      </c>
      <c r="H317" t="s">
        <v>9846</v>
      </c>
      <c r="I317">
        <v>2010</v>
      </c>
      <c r="J317" t="s">
        <v>15840</v>
      </c>
      <c r="K317" t="s">
        <v>19391</v>
      </c>
      <c r="L317">
        <v>1</v>
      </c>
      <c r="M317" t="s">
        <v>19389</v>
      </c>
      <c r="N317" t="s">
        <v>24</v>
      </c>
    </row>
    <row r="318" spans="1:14">
      <c r="A318">
        <f t="shared" si="4"/>
        <v>316</v>
      </c>
      <c r="B318" t="s">
        <v>142</v>
      </c>
      <c r="C318">
        <f>VLOOKUP(B318,[4]Sheet2!A$1:B$100,2,FALSE)</f>
        <v>32</v>
      </c>
      <c r="D318" t="s">
        <v>19392</v>
      </c>
      <c r="F318" t="s">
        <v>102</v>
      </c>
      <c r="G318" t="s">
        <v>19393</v>
      </c>
      <c r="H318" t="s">
        <v>19394</v>
      </c>
      <c r="I318">
        <v>2008</v>
      </c>
      <c r="J318" t="s">
        <v>8013</v>
      </c>
      <c r="L318">
        <v>1</v>
      </c>
      <c r="M318" t="s">
        <v>19395</v>
      </c>
      <c r="N318" t="s">
        <v>34</v>
      </c>
    </row>
    <row r="319" spans="1:14">
      <c r="A319">
        <f t="shared" si="4"/>
        <v>317</v>
      </c>
      <c r="B319" t="s">
        <v>142</v>
      </c>
      <c r="C319">
        <f>VLOOKUP(B319,[4]Sheet2!A$1:B$100,2,FALSE)</f>
        <v>32</v>
      </c>
      <c r="D319" t="s">
        <v>19396</v>
      </c>
      <c r="E319" t="s">
        <v>19397</v>
      </c>
      <c r="F319" t="s">
        <v>102</v>
      </c>
      <c r="G319" t="s">
        <v>19398</v>
      </c>
      <c r="H319" t="s">
        <v>19399</v>
      </c>
      <c r="I319" t="s">
        <v>19400</v>
      </c>
      <c r="J319" t="s">
        <v>19401</v>
      </c>
      <c r="K319" t="s">
        <v>19402</v>
      </c>
      <c r="L319">
        <v>2</v>
      </c>
      <c r="M319" t="s">
        <v>19397</v>
      </c>
      <c r="N319" t="s">
        <v>24</v>
      </c>
    </row>
    <row r="320" spans="1:14">
      <c r="A320">
        <f t="shared" si="4"/>
        <v>318</v>
      </c>
      <c r="B320" t="s">
        <v>142</v>
      </c>
      <c r="C320">
        <f>VLOOKUP(B320,[4]Sheet2!A$1:B$100,2,FALSE)</f>
        <v>32</v>
      </c>
      <c r="D320" t="s">
        <v>19403</v>
      </c>
      <c r="E320" t="s">
        <v>19404</v>
      </c>
      <c r="F320" t="s">
        <v>102</v>
      </c>
      <c r="G320" t="s">
        <v>19405</v>
      </c>
      <c r="I320">
        <v>2011</v>
      </c>
      <c r="J320" t="s">
        <v>19406</v>
      </c>
      <c r="K320" t="s">
        <v>19407</v>
      </c>
      <c r="L320">
        <v>1</v>
      </c>
      <c r="N320" t="s">
        <v>34</v>
      </c>
    </row>
    <row r="321" spans="1:14">
      <c r="A321">
        <f t="shared" si="4"/>
        <v>319</v>
      </c>
      <c r="B321" t="s">
        <v>142</v>
      </c>
      <c r="C321">
        <f>VLOOKUP(B321,[4]Sheet2!A$1:B$100,2,FALSE)</f>
        <v>32</v>
      </c>
      <c r="D321" t="s">
        <v>19408</v>
      </c>
      <c r="E321" t="s">
        <v>19409</v>
      </c>
      <c r="F321" t="s">
        <v>22</v>
      </c>
      <c r="G321" t="s">
        <v>19410</v>
      </c>
      <c r="H321" t="s">
        <v>19411</v>
      </c>
      <c r="I321">
        <v>2012</v>
      </c>
      <c r="J321" t="s">
        <v>4676</v>
      </c>
      <c r="K321" t="s">
        <v>19412</v>
      </c>
      <c r="L321">
        <v>1</v>
      </c>
    </row>
    <row r="322" spans="1:14">
      <c r="A322">
        <f t="shared" si="4"/>
        <v>320</v>
      </c>
      <c r="B322" t="s">
        <v>142</v>
      </c>
      <c r="C322">
        <f>VLOOKUP(B322,[4]Sheet2!A$1:B$100,2,FALSE)</f>
        <v>32</v>
      </c>
      <c r="D322" t="s">
        <v>19413</v>
      </c>
      <c r="E322" t="s">
        <v>19414</v>
      </c>
      <c r="F322" t="s">
        <v>102</v>
      </c>
      <c r="G322" t="s">
        <v>19415</v>
      </c>
      <c r="H322" t="s">
        <v>19416</v>
      </c>
      <c r="I322">
        <v>2004</v>
      </c>
      <c r="J322" t="s">
        <v>19324</v>
      </c>
      <c r="K322" t="s">
        <v>19417</v>
      </c>
      <c r="L322">
        <v>1</v>
      </c>
      <c r="M322" t="s">
        <v>19414</v>
      </c>
      <c r="N322" t="s">
        <v>24</v>
      </c>
    </row>
    <row r="323" spans="1:14">
      <c r="A323">
        <f t="shared" si="4"/>
        <v>321</v>
      </c>
      <c r="B323" t="s">
        <v>696</v>
      </c>
      <c r="C323">
        <f>VLOOKUP(B323,[4]Sheet2!A$1:B$100,2,FALSE)</f>
        <v>33</v>
      </c>
      <c r="D323" t="s">
        <v>19418</v>
      </c>
      <c r="E323" t="s">
        <v>19419</v>
      </c>
      <c r="F323" t="s">
        <v>22</v>
      </c>
      <c r="G323" t="s">
        <v>19420</v>
      </c>
      <c r="I323">
        <v>2009</v>
      </c>
      <c r="J323" t="s">
        <v>4676</v>
      </c>
      <c r="K323" t="s">
        <v>19421</v>
      </c>
      <c r="L323">
        <v>1</v>
      </c>
    </row>
    <row r="324" spans="1:14">
      <c r="A324">
        <f t="shared" si="4"/>
        <v>322</v>
      </c>
      <c r="B324" t="s">
        <v>696</v>
      </c>
      <c r="C324">
        <f>VLOOKUP(B324,[4]Sheet2!A$1:B$100,2,FALSE)</f>
        <v>33</v>
      </c>
      <c r="D324" t="s">
        <v>19422</v>
      </c>
      <c r="E324" t="s">
        <v>19423</v>
      </c>
      <c r="F324" t="s">
        <v>4626</v>
      </c>
      <c r="G324" t="s">
        <v>19424</v>
      </c>
      <c r="I324">
        <v>2007</v>
      </c>
      <c r="J324" t="s">
        <v>19425</v>
      </c>
      <c r="K324" t="s">
        <v>19426</v>
      </c>
      <c r="L324">
        <v>1</v>
      </c>
    </row>
    <row r="325" spans="1:14">
      <c r="A325">
        <f t="shared" ref="A325:A388" si="5">A324+1</f>
        <v>323</v>
      </c>
      <c r="B325" t="s">
        <v>696</v>
      </c>
      <c r="C325">
        <f>VLOOKUP(B325,[4]Sheet2!A$1:B$100,2,FALSE)</f>
        <v>33</v>
      </c>
      <c r="D325" t="s">
        <v>19427</v>
      </c>
      <c r="E325" t="s">
        <v>19428</v>
      </c>
      <c r="F325" t="s">
        <v>22</v>
      </c>
      <c r="G325" t="s">
        <v>19429</v>
      </c>
      <c r="H325" t="s">
        <v>15548</v>
      </c>
      <c r="I325">
        <v>2009</v>
      </c>
      <c r="J325" t="s">
        <v>1388</v>
      </c>
      <c r="K325" t="s">
        <v>19430</v>
      </c>
      <c r="L325">
        <v>1</v>
      </c>
    </row>
    <row r="326" spans="1:14">
      <c r="A326">
        <f t="shared" si="5"/>
        <v>324</v>
      </c>
      <c r="B326" t="s">
        <v>696</v>
      </c>
      <c r="C326">
        <f>VLOOKUP(B326,[4]Sheet2!A$1:B$100,2,FALSE)</f>
        <v>33</v>
      </c>
      <c r="D326" t="s">
        <v>19431</v>
      </c>
      <c r="F326" t="s">
        <v>167</v>
      </c>
      <c r="G326" t="s">
        <v>19432</v>
      </c>
      <c r="I326">
        <v>2009</v>
      </c>
      <c r="L326">
        <v>1</v>
      </c>
      <c r="N326" t="s">
        <v>34</v>
      </c>
    </row>
    <row r="327" spans="1:14">
      <c r="A327">
        <f t="shared" si="5"/>
        <v>325</v>
      </c>
      <c r="B327" t="s">
        <v>696</v>
      </c>
      <c r="C327">
        <f>VLOOKUP(B327,[4]Sheet2!A$1:B$100,2,FALSE)</f>
        <v>33</v>
      </c>
      <c r="D327" t="s">
        <v>19433</v>
      </c>
      <c r="E327" t="s">
        <v>19434</v>
      </c>
      <c r="F327" t="s">
        <v>102</v>
      </c>
      <c r="G327" t="s">
        <v>19435</v>
      </c>
      <c r="H327" t="s">
        <v>19436</v>
      </c>
      <c r="I327">
        <v>2002</v>
      </c>
      <c r="J327" t="s">
        <v>19305</v>
      </c>
      <c r="K327" t="s">
        <v>19437</v>
      </c>
      <c r="L327">
        <v>1</v>
      </c>
    </row>
    <row r="328" spans="1:14">
      <c r="A328">
        <f t="shared" si="5"/>
        <v>326</v>
      </c>
      <c r="B328" t="s">
        <v>696</v>
      </c>
      <c r="C328">
        <f>VLOOKUP(B328,[4]Sheet2!A$1:B$100,2,FALSE)</f>
        <v>33</v>
      </c>
      <c r="D328" t="s">
        <v>19438</v>
      </c>
      <c r="E328" t="s">
        <v>19439</v>
      </c>
      <c r="F328" t="s">
        <v>22</v>
      </c>
      <c r="G328" t="s">
        <v>19440</v>
      </c>
      <c r="I328">
        <v>2010</v>
      </c>
      <c r="J328" t="s">
        <v>14973</v>
      </c>
      <c r="K328" t="s">
        <v>19441</v>
      </c>
      <c r="L328">
        <v>2</v>
      </c>
      <c r="M328" t="s">
        <v>19439</v>
      </c>
      <c r="N328" t="s">
        <v>24</v>
      </c>
    </row>
    <row r="329" spans="1:14">
      <c r="A329">
        <f t="shared" si="5"/>
        <v>327</v>
      </c>
      <c r="B329" t="s">
        <v>696</v>
      </c>
      <c r="C329">
        <f>VLOOKUP(B329,[4]Sheet2!A$1:B$100,2,FALSE)</f>
        <v>33</v>
      </c>
      <c r="D329" t="s">
        <v>19442</v>
      </c>
      <c r="F329" t="s">
        <v>22</v>
      </c>
      <c r="G329" t="s">
        <v>19443</v>
      </c>
      <c r="H329" t="s">
        <v>19444</v>
      </c>
      <c r="I329">
        <v>2003</v>
      </c>
      <c r="L329">
        <v>1</v>
      </c>
      <c r="N329" t="s">
        <v>34</v>
      </c>
    </row>
    <row r="330" spans="1:14">
      <c r="A330">
        <f t="shared" si="5"/>
        <v>328</v>
      </c>
      <c r="B330" t="s">
        <v>696</v>
      </c>
      <c r="C330">
        <f>VLOOKUP(B330,[4]Sheet2!A$1:B$100,2,FALSE)</f>
        <v>33</v>
      </c>
      <c r="D330" t="s">
        <v>19445</v>
      </c>
      <c r="E330" t="s">
        <v>19446</v>
      </c>
      <c r="F330" t="s">
        <v>167</v>
      </c>
      <c r="G330" t="s">
        <v>19447</v>
      </c>
      <c r="H330" t="s">
        <v>19448</v>
      </c>
      <c r="I330">
        <v>2013</v>
      </c>
      <c r="J330" t="s">
        <v>19449</v>
      </c>
      <c r="K330" t="s">
        <v>19450</v>
      </c>
      <c r="L330">
        <v>1</v>
      </c>
      <c r="M330" t="s">
        <v>19446</v>
      </c>
      <c r="N330" t="s">
        <v>24</v>
      </c>
    </row>
    <row r="331" spans="1:14">
      <c r="A331">
        <f t="shared" si="5"/>
        <v>329</v>
      </c>
      <c r="B331" t="s">
        <v>696</v>
      </c>
      <c r="C331">
        <f>VLOOKUP(B331,[4]Sheet2!A$1:B$100,2,FALSE)</f>
        <v>33</v>
      </c>
      <c r="D331" t="s">
        <v>19451</v>
      </c>
      <c r="E331" t="s">
        <v>19452</v>
      </c>
      <c r="F331" t="s">
        <v>22</v>
      </c>
      <c r="G331" t="s">
        <v>19453</v>
      </c>
      <c r="H331" t="s">
        <v>19454</v>
      </c>
      <c r="I331">
        <v>2010</v>
      </c>
      <c r="J331" t="s">
        <v>4676</v>
      </c>
      <c r="K331" t="s">
        <v>19455</v>
      </c>
      <c r="L331">
        <v>1</v>
      </c>
    </row>
    <row r="332" spans="1:14">
      <c r="A332">
        <f t="shared" si="5"/>
        <v>330</v>
      </c>
      <c r="B332" t="s">
        <v>696</v>
      </c>
      <c r="C332">
        <f>VLOOKUP(B332,[4]Sheet2!A$1:B$100,2,FALSE)</f>
        <v>33</v>
      </c>
      <c r="D332" t="s">
        <v>19456</v>
      </c>
      <c r="E332" t="s">
        <v>19457</v>
      </c>
      <c r="F332" t="s">
        <v>22</v>
      </c>
      <c r="G332" t="s">
        <v>19458</v>
      </c>
      <c r="H332" t="s">
        <v>14997</v>
      </c>
      <c r="I332">
        <v>2006</v>
      </c>
      <c r="J332" t="s">
        <v>4676</v>
      </c>
      <c r="K332" t="s">
        <v>19459</v>
      </c>
      <c r="L332">
        <v>1</v>
      </c>
    </row>
    <row r="333" spans="1:14">
      <c r="A333">
        <f t="shared" si="5"/>
        <v>331</v>
      </c>
      <c r="B333" t="s">
        <v>113</v>
      </c>
      <c r="C333">
        <f>VLOOKUP(B333,[4]Sheet2!A$1:B$100,2,FALSE)</f>
        <v>34</v>
      </c>
      <c r="D333" t="s">
        <v>19460</v>
      </c>
      <c r="E333" t="s">
        <v>19461</v>
      </c>
      <c r="F333" t="s">
        <v>22</v>
      </c>
      <c r="G333" t="s">
        <v>15194</v>
      </c>
      <c r="H333" t="s">
        <v>3503</v>
      </c>
      <c r="I333">
        <v>2011</v>
      </c>
      <c r="J333" t="s">
        <v>5413</v>
      </c>
      <c r="K333" t="s">
        <v>19462</v>
      </c>
      <c r="L333">
        <v>1</v>
      </c>
      <c r="N333" t="s">
        <v>34</v>
      </c>
    </row>
    <row r="334" spans="1:14">
      <c r="A334">
        <f t="shared" si="5"/>
        <v>332</v>
      </c>
      <c r="B334" t="s">
        <v>113</v>
      </c>
      <c r="C334">
        <f>VLOOKUP(B334,[4]Sheet2!A$1:B$100,2,FALSE)</f>
        <v>34</v>
      </c>
      <c r="D334" t="s">
        <v>19463</v>
      </c>
      <c r="E334" t="s">
        <v>19464</v>
      </c>
      <c r="F334" t="s">
        <v>22</v>
      </c>
      <c r="G334" t="s">
        <v>19465</v>
      </c>
      <c r="H334" t="s">
        <v>19466</v>
      </c>
      <c r="I334">
        <v>2013</v>
      </c>
      <c r="J334" t="s">
        <v>13248</v>
      </c>
      <c r="K334" t="s">
        <v>19467</v>
      </c>
      <c r="L334">
        <v>2</v>
      </c>
    </row>
    <row r="335" spans="1:14">
      <c r="A335">
        <f t="shared" si="5"/>
        <v>333</v>
      </c>
      <c r="B335" t="s">
        <v>113</v>
      </c>
      <c r="C335">
        <f>VLOOKUP(B335,[4]Sheet2!A$1:B$100,2,FALSE)</f>
        <v>34</v>
      </c>
      <c r="D335" t="s">
        <v>19468</v>
      </c>
      <c r="E335" t="s">
        <v>19469</v>
      </c>
      <c r="F335" t="s">
        <v>167</v>
      </c>
      <c r="G335" t="s">
        <v>19470</v>
      </c>
      <c r="H335" t="s">
        <v>19471</v>
      </c>
      <c r="I335">
        <v>2006</v>
      </c>
      <c r="J335" t="s">
        <v>19472</v>
      </c>
      <c r="K335" t="s">
        <v>19473</v>
      </c>
      <c r="L335">
        <v>1</v>
      </c>
      <c r="M335" t="s">
        <v>19469</v>
      </c>
      <c r="N335" t="s">
        <v>24</v>
      </c>
    </row>
    <row r="336" spans="1:14">
      <c r="A336">
        <f t="shared" si="5"/>
        <v>334</v>
      </c>
      <c r="B336" t="s">
        <v>113</v>
      </c>
      <c r="C336">
        <f>VLOOKUP(B336,[4]Sheet2!A$1:B$100,2,FALSE)</f>
        <v>34</v>
      </c>
      <c r="D336" t="s">
        <v>19474</v>
      </c>
      <c r="F336" t="s">
        <v>22</v>
      </c>
      <c r="G336" t="s">
        <v>14936</v>
      </c>
      <c r="H336" t="s">
        <v>19475</v>
      </c>
      <c r="I336">
        <v>2004</v>
      </c>
      <c r="L336">
        <v>1</v>
      </c>
      <c r="N336" t="s">
        <v>34</v>
      </c>
    </row>
    <row r="337" spans="1:14">
      <c r="A337">
        <f t="shared" si="5"/>
        <v>335</v>
      </c>
      <c r="B337" t="s">
        <v>113</v>
      </c>
      <c r="C337">
        <f>VLOOKUP(B337,[4]Sheet2!A$1:B$100,2,FALSE)</f>
        <v>34</v>
      </c>
      <c r="D337" t="s">
        <v>19476</v>
      </c>
      <c r="E337" t="s">
        <v>19477</v>
      </c>
      <c r="F337" t="s">
        <v>22</v>
      </c>
      <c r="G337" t="s">
        <v>19478</v>
      </c>
      <c r="H337" t="s">
        <v>17417</v>
      </c>
      <c r="I337">
        <v>2012</v>
      </c>
      <c r="J337" t="s">
        <v>4676</v>
      </c>
      <c r="K337" t="s">
        <v>19479</v>
      </c>
      <c r="L337">
        <v>1</v>
      </c>
    </row>
    <row r="338" spans="1:14">
      <c r="A338">
        <f t="shared" si="5"/>
        <v>336</v>
      </c>
      <c r="B338" t="s">
        <v>113</v>
      </c>
      <c r="C338">
        <f>VLOOKUP(B338,[4]Sheet2!A$1:B$100,2,FALSE)</f>
        <v>34</v>
      </c>
      <c r="D338" t="s">
        <v>19480</v>
      </c>
      <c r="E338" t="s">
        <v>19481</v>
      </c>
      <c r="F338" t="s">
        <v>119</v>
      </c>
      <c r="G338" t="s">
        <v>19482</v>
      </c>
      <c r="H338" t="s">
        <v>19483</v>
      </c>
      <c r="I338">
        <v>2013</v>
      </c>
      <c r="J338" t="s">
        <v>4683</v>
      </c>
      <c r="K338" t="s">
        <v>19484</v>
      </c>
      <c r="L338">
        <v>1</v>
      </c>
      <c r="M338" t="s">
        <v>19485</v>
      </c>
    </row>
    <row r="339" spans="1:14">
      <c r="A339">
        <f t="shared" si="5"/>
        <v>337</v>
      </c>
      <c r="B339" t="s">
        <v>113</v>
      </c>
      <c r="C339">
        <f>VLOOKUP(B339,[4]Sheet2!A$1:B$100,2,FALSE)</f>
        <v>34</v>
      </c>
      <c r="D339" t="s">
        <v>19486</v>
      </c>
      <c r="E339" t="s">
        <v>19487</v>
      </c>
      <c r="F339" t="s">
        <v>22</v>
      </c>
      <c r="G339" t="s">
        <v>19488</v>
      </c>
      <c r="H339" t="s">
        <v>3503</v>
      </c>
      <c r="I339">
        <v>2011</v>
      </c>
      <c r="J339" t="s">
        <v>5413</v>
      </c>
      <c r="K339" t="s">
        <v>19489</v>
      </c>
      <c r="L339">
        <v>1</v>
      </c>
      <c r="N339" t="s">
        <v>34</v>
      </c>
    </row>
    <row r="340" spans="1:14">
      <c r="A340">
        <f t="shared" si="5"/>
        <v>338</v>
      </c>
      <c r="B340" t="s">
        <v>113</v>
      </c>
      <c r="C340">
        <f>VLOOKUP(B340,[4]Sheet2!A$1:B$100,2,FALSE)</f>
        <v>34</v>
      </c>
      <c r="D340" t="s">
        <v>19490</v>
      </c>
      <c r="E340" t="s">
        <v>19491</v>
      </c>
      <c r="F340" t="s">
        <v>22</v>
      </c>
      <c r="G340" t="s">
        <v>19492</v>
      </c>
      <c r="H340" t="s">
        <v>3503</v>
      </c>
      <c r="I340">
        <v>2011</v>
      </c>
      <c r="J340" t="s">
        <v>5413</v>
      </c>
      <c r="K340" t="s">
        <v>19493</v>
      </c>
      <c r="L340">
        <v>1</v>
      </c>
      <c r="N340" t="s">
        <v>34</v>
      </c>
    </row>
    <row r="341" spans="1:14">
      <c r="A341">
        <f t="shared" si="5"/>
        <v>339</v>
      </c>
      <c r="B341" t="s">
        <v>113</v>
      </c>
      <c r="C341">
        <f>VLOOKUP(B341,[4]Sheet2!A$1:B$100,2,FALSE)</f>
        <v>34</v>
      </c>
      <c r="D341" t="s">
        <v>19494</v>
      </c>
      <c r="F341" t="s">
        <v>167</v>
      </c>
      <c r="G341" t="s">
        <v>19495</v>
      </c>
      <c r="I341">
        <v>1999</v>
      </c>
      <c r="L341">
        <v>1</v>
      </c>
      <c r="N341" t="s">
        <v>34</v>
      </c>
    </row>
    <row r="342" spans="1:14">
      <c r="A342">
        <f t="shared" si="5"/>
        <v>340</v>
      </c>
      <c r="B342" t="s">
        <v>113</v>
      </c>
      <c r="C342">
        <f>VLOOKUP(B342,[4]Sheet2!A$1:B$100,2,FALSE)</f>
        <v>34</v>
      </c>
      <c r="D342" t="s">
        <v>19496</v>
      </c>
      <c r="E342" t="s">
        <v>19497</v>
      </c>
      <c r="F342" t="s">
        <v>102</v>
      </c>
      <c r="G342" t="s">
        <v>19498</v>
      </c>
      <c r="I342">
        <v>2006</v>
      </c>
      <c r="J342" t="s">
        <v>19499</v>
      </c>
      <c r="K342" t="s">
        <v>19500</v>
      </c>
      <c r="L342">
        <v>1</v>
      </c>
      <c r="N342" t="s">
        <v>34</v>
      </c>
    </row>
    <row r="343" spans="1:14">
      <c r="A343">
        <f t="shared" si="5"/>
        <v>341</v>
      </c>
      <c r="B343" t="s">
        <v>702</v>
      </c>
      <c r="C343">
        <f>VLOOKUP(B343,[4]Sheet2!A$1:B$100,2,FALSE)</f>
        <v>35</v>
      </c>
      <c r="D343" t="s">
        <v>19501</v>
      </c>
      <c r="E343" t="s">
        <v>19502</v>
      </c>
      <c r="F343" t="s">
        <v>167</v>
      </c>
      <c r="G343" t="s">
        <v>19503</v>
      </c>
      <c r="H343" t="s">
        <v>19504</v>
      </c>
      <c r="I343">
        <v>2010</v>
      </c>
      <c r="J343" t="s">
        <v>19505</v>
      </c>
      <c r="K343" t="s">
        <v>19506</v>
      </c>
      <c r="L343">
        <v>1</v>
      </c>
      <c r="M343" t="s">
        <v>19502</v>
      </c>
      <c r="N343" t="s">
        <v>24</v>
      </c>
    </row>
    <row r="344" spans="1:14">
      <c r="A344">
        <f t="shared" si="5"/>
        <v>342</v>
      </c>
      <c r="B344" t="s">
        <v>702</v>
      </c>
      <c r="C344">
        <f>VLOOKUP(B344,[4]Sheet2!A$1:B$100,2,FALSE)</f>
        <v>35</v>
      </c>
      <c r="D344" t="s">
        <v>19507</v>
      </c>
      <c r="E344" t="s">
        <v>19508</v>
      </c>
      <c r="F344" t="s">
        <v>167</v>
      </c>
      <c r="G344" t="s">
        <v>17775</v>
      </c>
      <c r="I344" t="s">
        <v>19509</v>
      </c>
      <c r="J344" t="s">
        <v>19510</v>
      </c>
      <c r="K344" t="s">
        <v>17777</v>
      </c>
      <c r="L344">
        <v>1</v>
      </c>
      <c r="M344" t="s">
        <v>19508</v>
      </c>
      <c r="N344" t="s">
        <v>24</v>
      </c>
    </row>
    <row r="345" spans="1:14">
      <c r="A345">
        <f t="shared" si="5"/>
        <v>343</v>
      </c>
      <c r="B345" t="s">
        <v>702</v>
      </c>
      <c r="C345">
        <f>VLOOKUP(B345,[4]Sheet2!A$1:B$100,2,FALSE)</f>
        <v>35</v>
      </c>
      <c r="D345" t="s">
        <v>19511</v>
      </c>
      <c r="E345" t="s">
        <v>19512</v>
      </c>
      <c r="F345" t="s">
        <v>22</v>
      </c>
      <c r="G345" t="s">
        <v>19513</v>
      </c>
      <c r="H345" t="s">
        <v>3503</v>
      </c>
      <c r="I345">
        <v>2011</v>
      </c>
      <c r="J345" t="s">
        <v>5413</v>
      </c>
      <c r="K345" t="s">
        <v>19514</v>
      </c>
      <c r="L345">
        <v>1</v>
      </c>
      <c r="N345" t="s">
        <v>34</v>
      </c>
    </row>
    <row r="346" spans="1:14">
      <c r="A346">
        <f t="shared" si="5"/>
        <v>344</v>
      </c>
      <c r="B346" t="s">
        <v>702</v>
      </c>
      <c r="C346">
        <f>VLOOKUP(B346,[4]Sheet2!A$1:B$100,2,FALSE)</f>
        <v>35</v>
      </c>
      <c r="D346" t="s">
        <v>19515</v>
      </c>
      <c r="F346" t="s">
        <v>167</v>
      </c>
      <c r="G346" t="s">
        <v>19516</v>
      </c>
      <c r="H346" t="s">
        <v>19516</v>
      </c>
      <c r="I346">
        <v>2012</v>
      </c>
      <c r="L346">
        <v>1</v>
      </c>
      <c r="N346" t="s">
        <v>34</v>
      </c>
    </row>
    <row r="347" spans="1:14">
      <c r="A347">
        <f t="shared" si="5"/>
        <v>345</v>
      </c>
      <c r="B347" t="s">
        <v>702</v>
      </c>
      <c r="C347">
        <f>VLOOKUP(B347,[4]Sheet2!A$1:B$100,2,FALSE)</f>
        <v>35</v>
      </c>
      <c r="D347" t="s">
        <v>19517</v>
      </c>
      <c r="E347" t="s">
        <v>19518</v>
      </c>
      <c r="F347" t="s">
        <v>22</v>
      </c>
      <c r="G347" t="s">
        <v>19519</v>
      </c>
      <c r="H347" t="s">
        <v>19520</v>
      </c>
      <c r="I347">
        <v>2008</v>
      </c>
      <c r="J347" t="s">
        <v>353</v>
      </c>
      <c r="K347" t="s">
        <v>19521</v>
      </c>
      <c r="L347">
        <v>1</v>
      </c>
    </row>
    <row r="348" spans="1:14">
      <c r="A348">
        <f t="shared" si="5"/>
        <v>346</v>
      </c>
      <c r="B348" t="s">
        <v>702</v>
      </c>
      <c r="C348">
        <f>VLOOKUP(B348,[4]Sheet2!A$1:B$100,2,FALSE)</f>
        <v>35</v>
      </c>
      <c r="D348" t="s">
        <v>19522</v>
      </c>
      <c r="F348" t="s">
        <v>167</v>
      </c>
      <c r="G348" t="s">
        <v>19523</v>
      </c>
      <c r="I348">
        <v>2011</v>
      </c>
      <c r="J348" t="s">
        <v>19524</v>
      </c>
      <c r="L348">
        <v>1</v>
      </c>
      <c r="N348" t="s">
        <v>34</v>
      </c>
    </row>
    <row r="349" spans="1:14">
      <c r="A349">
        <f t="shared" si="5"/>
        <v>347</v>
      </c>
      <c r="B349" t="s">
        <v>702</v>
      </c>
      <c r="C349">
        <f>VLOOKUP(B349,[4]Sheet2!A$1:B$100,2,FALSE)</f>
        <v>35</v>
      </c>
      <c r="D349" t="s">
        <v>19525</v>
      </c>
      <c r="F349" t="s">
        <v>167</v>
      </c>
      <c r="G349" t="s">
        <v>19526</v>
      </c>
      <c r="I349">
        <v>2011</v>
      </c>
      <c r="L349">
        <v>1</v>
      </c>
      <c r="N349" t="s">
        <v>34</v>
      </c>
    </row>
    <row r="350" spans="1:14">
      <c r="A350">
        <f t="shared" si="5"/>
        <v>348</v>
      </c>
      <c r="B350" t="s">
        <v>702</v>
      </c>
      <c r="C350">
        <f>VLOOKUP(B350,[4]Sheet2!A$1:B$100,2,FALSE)</f>
        <v>35</v>
      </c>
      <c r="D350" t="s">
        <v>19527</v>
      </c>
      <c r="E350" t="s">
        <v>19528</v>
      </c>
      <c r="F350" t="s">
        <v>22</v>
      </c>
      <c r="G350" t="s">
        <v>19529</v>
      </c>
      <c r="H350" t="s">
        <v>19530</v>
      </c>
      <c r="I350">
        <v>2009</v>
      </c>
      <c r="J350" t="s">
        <v>4717</v>
      </c>
      <c r="K350" t="s">
        <v>19531</v>
      </c>
      <c r="L350">
        <v>1</v>
      </c>
      <c r="N350" t="s">
        <v>34</v>
      </c>
    </row>
    <row r="351" spans="1:14">
      <c r="A351">
        <f t="shared" si="5"/>
        <v>349</v>
      </c>
      <c r="B351" t="s">
        <v>702</v>
      </c>
      <c r="C351">
        <f>VLOOKUP(B351,[4]Sheet2!A$1:B$100,2,FALSE)</f>
        <v>35</v>
      </c>
      <c r="D351" t="s">
        <v>19532</v>
      </c>
      <c r="E351" t="s">
        <v>19533</v>
      </c>
      <c r="F351" t="s">
        <v>167</v>
      </c>
      <c r="G351" t="s">
        <v>19534</v>
      </c>
      <c r="I351">
        <v>2000</v>
      </c>
      <c r="J351" t="s">
        <v>19535</v>
      </c>
      <c r="K351" t="s">
        <v>19536</v>
      </c>
      <c r="L351">
        <v>1</v>
      </c>
      <c r="M351" t="s">
        <v>19533</v>
      </c>
      <c r="N351" t="s">
        <v>4501</v>
      </c>
    </row>
    <row r="352" spans="1:14">
      <c r="A352">
        <f t="shared" si="5"/>
        <v>350</v>
      </c>
      <c r="B352" t="s">
        <v>702</v>
      </c>
      <c r="C352">
        <f>VLOOKUP(B352,[4]Sheet2!A$1:B$100,2,FALSE)</f>
        <v>35</v>
      </c>
      <c r="D352" t="s">
        <v>19537</v>
      </c>
      <c r="F352" t="s">
        <v>102</v>
      </c>
      <c r="G352" t="s">
        <v>15031</v>
      </c>
      <c r="H352" t="s">
        <v>19538</v>
      </c>
      <c r="I352">
        <v>1991</v>
      </c>
      <c r="L352">
        <v>1</v>
      </c>
      <c r="N352" t="s">
        <v>34</v>
      </c>
    </row>
    <row r="353" spans="1:14">
      <c r="A353">
        <f t="shared" si="5"/>
        <v>351</v>
      </c>
      <c r="B353" t="s">
        <v>103</v>
      </c>
      <c r="C353">
        <f>VLOOKUP(B353,[4]Sheet2!A$1:B$100,2,FALSE)</f>
        <v>36</v>
      </c>
      <c r="D353" t="s">
        <v>19539</v>
      </c>
      <c r="E353" t="s">
        <v>19540</v>
      </c>
      <c r="F353" t="s">
        <v>119</v>
      </c>
      <c r="G353" t="s">
        <v>19541</v>
      </c>
      <c r="I353">
        <v>2008</v>
      </c>
      <c r="J353" t="s">
        <v>4683</v>
      </c>
      <c r="K353" t="s">
        <v>19542</v>
      </c>
      <c r="L353">
        <v>1</v>
      </c>
      <c r="N353" t="s">
        <v>4501</v>
      </c>
    </row>
    <row r="354" spans="1:14">
      <c r="A354">
        <f t="shared" si="5"/>
        <v>352</v>
      </c>
      <c r="B354" t="s">
        <v>103</v>
      </c>
      <c r="C354">
        <f>VLOOKUP(B354,[4]Sheet2!A$1:B$100,2,FALSE)</f>
        <v>36</v>
      </c>
      <c r="D354" t="s">
        <v>19543</v>
      </c>
      <c r="E354" t="s">
        <v>19544</v>
      </c>
      <c r="F354" t="s">
        <v>119</v>
      </c>
      <c r="G354" t="s">
        <v>19545</v>
      </c>
      <c r="I354">
        <v>2011</v>
      </c>
      <c r="J354" t="s">
        <v>4683</v>
      </c>
      <c r="K354" t="s">
        <v>19546</v>
      </c>
      <c r="L354">
        <v>1</v>
      </c>
      <c r="M354" t="s">
        <v>19547</v>
      </c>
      <c r="N354" t="s">
        <v>4501</v>
      </c>
    </row>
    <row r="355" spans="1:14">
      <c r="A355">
        <f t="shared" si="5"/>
        <v>353</v>
      </c>
      <c r="B355" t="s">
        <v>103</v>
      </c>
      <c r="C355">
        <f>VLOOKUP(B355,[4]Sheet2!A$1:B$100,2,FALSE)</f>
        <v>36</v>
      </c>
      <c r="D355" t="s">
        <v>19548</v>
      </c>
      <c r="F355" t="s">
        <v>4644</v>
      </c>
      <c r="G355" t="s">
        <v>19549</v>
      </c>
      <c r="H355" t="s">
        <v>19550</v>
      </c>
      <c r="I355">
        <v>2010</v>
      </c>
      <c r="J355" t="s">
        <v>19551</v>
      </c>
      <c r="L355">
        <v>1</v>
      </c>
      <c r="N355" t="s">
        <v>34</v>
      </c>
    </row>
    <row r="356" spans="1:14">
      <c r="A356">
        <f t="shared" si="5"/>
        <v>354</v>
      </c>
      <c r="B356" t="s">
        <v>103</v>
      </c>
      <c r="C356">
        <f>VLOOKUP(B356,[4]Sheet2!A$1:B$100,2,FALSE)</f>
        <v>36</v>
      </c>
      <c r="D356" t="s">
        <v>19552</v>
      </c>
      <c r="E356" t="s">
        <v>19553</v>
      </c>
      <c r="F356" t="s">
        <v>102</v>
      </c>
      <c r="G356" t="s">
        <v>19554</v>
      </c>
      <c r="H356" t="s">
        <v>19555</v>
      </c>
      <c r="I356">
        <v>2000</v>
      </c>
      <c r="J356" t="s">
        <v>1466</v>
      </c>
      <c r="K356" t="s">
        <v>19556</v>
      </c>
      <c r="L356">
        <v>1</v>
      </c>
    </row>
    <row r="357" spans="1:14">
      <c r="A357">
        <f t="shared" si="5"/>
        <v>355</v>
      </c>
      <c r="B357" t="s">
        <v>103</v>
      </c>
      <c r="C357">
        <f>VLOOKUP(B357,[4]Sheet2!A$1:B$100,2,FALSE)</f>
        <v>36</v>
      </c>
      <c r="D357" t="s">
        <v>19557</v>
      </c>
      <c r="E357" t="s">
        <v>19558</v>
      </c>
      <c r="F357" t="s">
        <v>167</v>
      </c>
      <c r="G357" t="s">
        <v>19559</v>
      </c>
      <c r="I357">
        <v>2006</v>
      </c>
      <c r="J357" t="s">
        <v>4686</v>
      </c>
      <c r="K357" t="s">
        <v>1515</v>
      </c>
      <c r="L357">
        <v>1</v>
      </c>
      <c r="N357" t="s">
        <v>34</v>
      </c>
    </row>
    <row r="358" spans="1:14">
      <c r="A358">
        <f t="shared" si="5"/>
        <v>356</v>
      </c>
      <c r="B358" t="s">
        <v>103</v>
      </c>
      <c r="C358">
        <f>VLOOKUP(B358,[4]Sheet2!A$1:B$100,2,FALSE)</f>
        <v>36</v>
      </c>
      <c r="D358" t="s">
        <v>19560</v>
      </c>
      <c r="E358" t="s">
        <v>19561</v>
      </c>
      <c r="F358" t="s">
        <v>119</v>
      </c>
      <c r="G358" t="s">
        <v>19562</v>
      </c>
      <c r="I358">
        <v>2008</v>
      </c>
      <c r="J358" t="s">
        <v>4686</v>
      </c>
      <c r="K358" t="s">
        <v>1515</v>
      </c>
      <c r="L358">
        <v>1</v>
      </c>
      <c r="N358" t="s">
        <v>34</v>
      </c>
    </row>
    <row r="359" spans="1:14">
      <c r="A359">
        <f t="shared" si="5"/>
        <v>357</v>
      </c>
      <c r="B359" t="s">
        <v>103</v>
      </c>
      <c r="C359">
        <f>VLOOKUP(B359,[4]Sheet2!A$1:B$100,2,FALSE)</f>
        <v>36</v>
      </c>
      <c r="D359" t="s">
        <v>19563</v>
      </c>
      <c r="E359" t="s">
        <v>19564</v>
      </c>
      <c r="F359" t="s">
        <v>4626</v>
      </c>
      <c r="G359" t="s">
        <v>17679</v>
      </c>
      <c r="K359" t="s">
        <v>19565</v>
      </c>
    </row>
    <row r="360" spans="1:14">
      <c r="A360">
        <f t="shared" si="5"/>
        <v>358</v>
      </c>
      <c r="B360" t="s">
        <v>103</v>
      </c>
      <c r="C360">
        <f>VLOOKUP(B360,[4]Sheet2!A$1:B$100,2,FALSE)</f>
        <v>36</v>
      </c>
      <c r="D360" t="s">
        <v>19566</v>
      </c>
      <c r="E360" t="s">
        <v>19567</v>
      </c>
      <c r="F360" t="s">
        <v>167</v>
      </c>
      <c r="G360" t="s">
        <v>16993</v>
      </c>
      <c r="I360">
        <v>2013</v>
      </c>
      <c r="J360" t="s">
        <v>19568</v>
      </c>
      <c r="K360" t="s">
        <v>16995</v>
      </c>
      <c r="M360" t="s">
        <v>19567</v>
      </c>
      <c r="N360" t="s">
        <v>24</v>
      </c>
    </row>
    <row r="361" spans="1:14">
      <c r="A361">
        <f t="shared" si="5"/>
        <v>359</v>
      </c>
      <c r="B361" t="s">
        <v>103</v>
      </c>
      <c r="C361">
        <f>VLOOKUP(B361,[4]Sheet2!A$1:B$100,2,FALSE)</f>
        <v>36</v>
      </c>
      <c r="D361" t="s">
        <v>19569</v>
      </c>
      <c r="E361" t="s">
        <v>19570</v>
      </c>
      <c r="F361" t="s">
        <v>22</v>
      </c>
      <c r="G361" t="s">
        <v>14932</v>
      </c>
      <c r="I361">
        <v>2002</v>
      </c>
      <c r="J361" t="s">
        <v>19571</v>
      </c>
      <c r="K361" t="s">
        <v>19572</v>
      </c>
      <c r="M361" t="s">
        <v>19570</v>
      </c>
      <c r="N361" t="s">
        <v>24</v>
      </c>
    </row>
    <row r="362" spans="1:14">
      <c r="A362">
        <f t="shared" si="5"/>
        <v>360</v>
      </c>
      <c r="B362" t="s">
        <v>103</v>
      </c>
      <c r="C362">
        <f>VLOOKUP(B362,[4]Sheet2!A$1:B$100,2,FALSE)</f>
        <v>36</v>
      </c>
      <c r="D362" t="s">
        <v>19573</v>
      </c>
      <c r="E362" t="s">
        <v>19574</v>
      </c>
      <c r="F362" t="s">
        <v>119</v>
      </c>
      <c r="G362" t="s">
        <v>19575</v>
      </c>
      <c r="H362" t="s">
        <v>19576</v>
      </c>
      <c r="I362">
        <v>2012</v>
      </c>
      <c r="J362" t="s">
        <v>4683</v>
      </c>
      <c r="K362" t="s">
        <v>19577</v>
      </c>
    </row>
    <row r="363" spans="1:14">
      <c r="A363">
        <f t="shared" si="5"/>
        <v>361</v>
      </c>
      <c r="B363" t="s">
        <v>564</v>
      </c>
      <c r="C363">
        <f>VLOOKUP(B363,[4]Sheet2!A$1:B$100,2,FALSE)</f>
        <v>37</v>
      </c>
      <c r="D363" t="s">
        <v>19578</v>
      </c>
      <c r="E363" t="s">
        <v>19579</v>
      </c>
      <c r="F363" t="s">
        <v>167</v>
      </c>
      <c r="G363" t="s">
        <v>19580</v>
      </c>
      <c r="K363" t="s">
        <v>19581</v>
      </c>
      <c r="M363" t="s">
        <v>19579</v>
      </c>
      <c r="N363" t="s">
        <v>24</v>
      </c>
    </row>
    <row r="364" spans="1:14">
      <c r="A364">
        <f t="shared" si="5"/>
        <v>362</v>
      </c>
      <c r="B364" t="s">
        <v>564</v>
      </c>
      <c r="C364">
        <f>VLOOKUP(B364,[4]Sheet2!A$1:B$100,2,FALSE)</f>
        <v>37</v>
      </c>
      <c r="D364" t="s">
        <v>19582</v>
      </c>
      <c r="E364" t="s">
        <v>19583</v>
      </c>
      <c r="F364" t="s">
        <v>102</v>
      </c>
      <c r="G364" t="s">
        <v>16766</v>
      </c>
      <c r="H364" t="s">
        <v>19584</v>
      </c>
      <c r="I364" t="s">
        <v>19585</v>
      </c>
      <c r="J364" t="s">
        <v>19586</v>
      </c>
      <c r="K364" t="s">
        <v>19587</v>
      </c>
      <c r="N364" t="s">
        <v>34</v>
      </c>
    </row>
    <row r="365" spans="1:14">
      <c r="A365">
        <f t="shared" si="5"/>
        <v>363</v>
      </c>
      <c r="B365" t="s">
        <v>564</v>
      </c>
      <c r="C365">
        <f>VLOOKUP(B365,[4]Sheet2!A$1:B$100,2,FALSE)</f>
        <v>37</v>
      </c>
      <c r="D365" t="s">
        <v>19588</v>
      </c>
      <c r="E365" t="s">
        <v>19589</v>
      </c>
      <c r="F365" t="s">
        <v>22</v>
      </c>
      <c r="G365" t="s">
        <v>19590</v>
      </c>
      <c r="H365" t="s">
        <v>13027</v>
      </c>
      <c r="I365">
        <v>2011</v>
      </c>
      <c r="J365" t="s">
        <v>535</v>
      </c>
      <c r="K365" t="s">
        <v>19591</v>
      </c>
    </row>
    <row r="366" spans="1:14">
      <c r="A366">
        <f t="shared" si="5"/>
        <v>364</v>
      </c>
      <c r="B366" t="s">
        <v>564</v>
      </c>
      <c r="C366">
        <f>VLOOKUP(B366,[4]Sheet2!A$1:B$100,2,FALSE)</f>
        <v>37</v>
      </c>
      <c r="D366" t="s">
        <v>19592</v>
      </c>
      <c r="E366" t="s">
        <v>19593</v>
      </c>
      <c r="F366" t="s">
        <v>119</v>
      </c>
      <c r="G366" t="s">
        <v>14894</v>
      </c>
      <c r="H366" t="s">
        <v>19594</v>
      </c>
      <c r="I366">
        <v>2014</v>
      </c>
      <c r="J366" t="s">
        <v>4683</v>
      </c>
      <c r="K366" t="s">
        <v>19595</v>
      </c>
    </row>
    <row r="367" spans="1:14">
      <c r="A367">
        <f t="shared" si="5"/>
        <v>365</v>
      </c>
      <c r="B367" t="s">
        <v>564</v>
      </c>
      <c r="C367">
        <f>VLOOKUP(B367,[4]Sheet2!A$1:B$100,2,FALSE)</f>
        <v>37</v>
      </c>
      <c r="D367" t="s">
        <v>19596</v>
      </c>
      <c r="E367" t="s">
        <v>19597</v>
      </c>
      <c r="F367" t="s">
        <v>22</v>
      </c>
      <c r="G367" t="s">
        <v>19598</v>
      </c>
      <c r="H367" t="s">
        <v>15070</v>
      </c>
      <c r="I367">
        <v>2005</v>
      </c>
      <c r="J367" t="s">
        <v>4686</v>
      </c>
      <c r="K367" t="s">
        <v>4743</v>
      </c>
      <c r="N367" t="s">
        <v>34</v>
      </c>
    </row>
    <row r="368" spans="1:14">
      <c r="A368">
        <f t="shared" si="5"/>
        <v>366</v>
      </c>
      <c r="B368" t="s">
        <v>564</v>
      </c>
      <c r="C368">
        <f>VLOOKUP(B368,[4]Sheet2!A$1:B$100,2,FALSE)</f>
        <v>37</v>
      </c>
      <c r="D368" t="s">
        <v>19599</v>
      </c>
      <c r="E368" t="s">
        <v>19600</v>
      </c>
      <c r="F368" t="s">
        <v>167</v>
      </c>
      <c r="G368" t="s">
        <v>19601</v>
      </c>
      <c r="I368">
        <v>2009</v>
      </c>
      <c r="J368" t="s">
        <v>19602</v>
      </c>
      <c r="K368" t="s">
        <v>19603</v>
      </c>
      <c r="M368" t="s">
        <v>19600</v>
      </c>
      <c r="N368" t="s">
        <v>243</v>
      </c>
    </row>
    <row r="369" spans="1:14">
      <c r="A369">
        <f t="shared" si="5"/>
        <v>367</v>
      </c>
      <c r="B369" t="s">
        <v>564</v>
      </c>
      <c r="C369">
        <f>VLOOKUP(B369,[4]Sheet2!A$1:B$100,2,FALSE)</f>
        <v>37</v>
      </c>
      <c r="D369" t="s">
        <v>19604</v>
      </c>
      <c r="E369" t="s">
        <v>19605</v>
      </c>
      <c r="F369" t="s">
        <v>167</v>
      </c>
      <c r="G369" t="s">
        <v>15738</v>
      </c>
      <c r="I369">
        <v>2003</v>
      </c>
      <c r="J369" t="s">
        <v>304</v>
      </c>
      <c r="K369" t="s">
        <v>19606</v>
      </c>
      <c r="M369" t="s">
        <v>19605</v>
      </c>
      <c r="N369" t="s">
        <v>24</v>
      </c>
    </row>
    <row r="370" spans="1:14">
      <c r="A370">
        <f t="shared" si="5"/>
        <v>368</v>
      </c>
      <c r="B370" t="s">
        <v>564</v>
      </c>
      <c r="C370">
        <f>VLOOKUP(B370,[4]Sheet2!A$1:B$100,2,FALSE)</f>
        <v>37</v>
      </c>
      <c r="D370" t="s">
        <v>19607</v>
      </c>
      <c r="F370" t="s">
        <v>102</v>
      </c>
      <c r="G370" t="s">
        <v>19608</v>
      </c>
      <c r="I370">
        <v>2012</v>
      </c>
      <c r="N370" t="s">
        <v>34</v>
      </c>
    </row>
    <row r="371" spans="1:14">
      <c r="A371">
        <f t="shared" si="5"/>
        <v>369</v>
      </c>
      <c r="B371" t="s">
        <v>564</v>
      </c>
      <c r="C371">
        <f>VLOOKUP(B371,[4]Sheet2!A$1:B$100,2,FALSE)</f>
        <v>37</v>
      </c>
      <c r="D371" t="s">
        <v>19609</v>
      </c>
      <c r="F371" t="s">
        <v>22</v>
      </c>
      <c r="G371" t="s">
        <v>19610</v>
      </c>
      <c r="H371" t="s">
        <v>19611</v>
      </c>
      <c r="I371">
        <v>2006</v>
      </c>
      <c r="J371" t="s">
        <v>19612</v>
      </c>
      <c r="N371" t="s">
        <v>34</v>
      </c>
    </row>
    <row r="372" spans="1:14">
      <c r="A372">
        <f t="shared" si="5"/>
        <v>370</v>
      </c>
      <c r="B372" t="s">
        <v>564</v>
      </c>
      <c r="C372">
        <f>VLOOKUP(B372,[4]Sheet2!A$1:B$100,2,FALSE)</f>
        <v>37</v>
      </c>
      <c r="D372" t="s">
        <v>19613</v>
      </c>
      <c r="E372" t="s">
        <v>19614</v>
      </c>
      <c r="F372" t="s">
        <v>22</v>
      </c>
      <c r="G372" t="s">
        <v>19615</v>
      </c>
      <c r="H372" t="s">
        <v>19616</v>
      </c>
      <c r="I372">
        <v>2013</v>
      </c>
      <c r="J372" t="s">
        <v>14438</v>
      </c>
      <c r="K372" t="s">
        <v>19617</v>
      </c>
      <c r="L372">
        <v>1</v>
      </c>
      <c r="M372" t="s">
        <v>19614</v>
      </c>
      <c r="N372" t="s">
        <v>24</v>
      </c>
    </row>
    <row r="373" spans="1:14">
      <c r="A373">
        <f t="shared" si="5"/>
        <v>371</v>
      </c>
      <c r="B373" t="s">
        <v>951</v>
      </c>
      <c r="C373">
        <f>VLOOKUP(B373,[4]Sheet2!A$1:B$100,2,FALSE)</f>
        <v>38</v>
      </c>
      <c r="D373" t="s">
        <v>19618</v>
      </c>
      <c r="E373" t="s">
        <v>19619</v>
      </c>
      <c r="F373" t="s">
        <v>102</v>
      </c>
      <c r="G373" t="s">
        <v>19620</v>
      </c>
      <c r="K373" t="s">
        <v>19621</v>
      </c>
    </row>
    <row r="374" spans="1:14">
      <c r="A374">
        <f t="shared" si="5"/>
        <v>372</v>
      </c>
      <c r="B374" t="s">
        <v>951</v>
      </c>
      <c r="C374">
        <f>VLOOKUP(B374,[4]Sheet2!A$1:B$100,2,FALSE)</f>
        <v>38</v>
      </c>
      <c r="D374" t="s">
        <v>19622</v>
      </c>
      <c r="E374" t="s">
        <v>19623</v>
      </c>
      <c r="F374" t="s">
        <v>22</v>
      </c>
      <c r="G374" t="s">
        <v>19624</v>
      </c>
      <c r="H374" t="s">
        <v>14997</v>
      </c>
      <c r="I374">
        <v>2008</v>
      </c>
      <c r="J374" t="s">
        <v>4676</v>
      </c>
      <c r="K374" t="s">
        <v>19625</v>
      </c>
    </row>
    <row r="375" spans="1:14">
      <c r="A375">
        <f t="shared" si="5"/>
        <v>373</v>
      </c>
      <c r="B375" t="s">
        <v>951</v>
      </c>
      <c r="C375">
        <f>VLOOKUP(B375,[4]Sheet2!A$1:B$100,2,FALSE)</f>
        <v>38</v>
      </c>
      <c r="D375" t="s">
        <v>19626</v>
      </c>
      <c r="F375" t="s">
        <v>22</v>
      </c>
      <c r="G375" t="s">
        <v>19627</v>
      </c>
      <c r="H375" t="s">
        <v>19628</v>
      </c>
      <c r="I375">
        <v>2011</v>
      </c>
      <c r="N375" t="s">
        <v>34</v>
      </c>
    </row>
    <row r="376" spans="1:14">
      <c r="A376">
        <f t="shared" si="5"/>
        <v>374</v>
      </c>
      <c r="B376" t="s">
        <v>951</v>
      </c>
      <c r="C376">
        <f>VLOOKUP(B376,[4]Sheet2!A$1:B$100,2,FALSE)</f>
        <v>38</v>
      </c>
      <c r="D376" t="s">
        <v>19629</v>
      </c>
      <c r="E376" t="s">
        <v>19630</v>
      </c>
      <c r="F376" t="s">
        <v>167</v>
      </c>
      <c r="G376" t="s">
        <v>19631</v>
      </c>
      <c r="I376" t="s">
        <v>19632</v>
      </c>
      <c r="J376" t="s">
        <v>19633</v>
      </c>
      <c r="K376" t="s">
        <v>19634</v>
      </c>
      <c r="M376" t="s">
        <v>19635</v>
      </c>
      <c r="N376" t="s">
        <v>34</v>
      </c>
    </row>
    <row r="377" spans="1:14">
      <c r="A377">
        <f t="shared" si="5"/>
        <v>375</v>
      </c>
      <c r="B377" t="s">
        <v>951</v>
      </c>
      <c r="C377">
        <f>VLOOKUP(B377,[4]Sheet2!A$1:B$100,2,FALSE)</f>
        <v>38</v>
      </c>
      <c r="D377" t="s">
        <v>19636</v>
      </c>
      <c r="E377" t="s">
        <v>19637</v>
      </c>
      <c r="F377" t="s">
        <v>22</v>
      </c>
      <c r="G377" t="s">
        <v>19638</v>
      </c>
      <c r="H377" t="s">
        <v>2047</v>
      </c>
      <c r="I377">
        <v>2001</v>
      </c>
      <c r="J377" t="s">
        <v>12482</v>
      </c>
      <c r="K377" t="s">
        <v>19639</v>
      </c>
      <c r="N377" t="s">
        <v>34</v>
      </c>
    </row>
    <row r="378" spans="1:14">
      <c r="A378">
        <f t="shared" si="5"/>
        <v>376</v>
      </c>
      <c r="B378" t="s">
        <v>951</v>
      </c>
      <c r="C378">
        <f>VLOOKUP(B378,[4]Sheet2!A$1:B$100,2,FALSE)</f>
        <v>38</v>
      </c>
      <c r="D378" t="s">
        <v>19640</v>
      </c>
      <c r="F378" t="s">
        <v>102</v>
      </c>
      <c r="N378" t="s">
        <v>34</v>
      </c>
    </row>
    <row r="379" spans="1:14">
      <c r="A379">
        <f t="shared" si="5"/>
        <v>377</v>
      </c>
      <c r="B379" t="s">
        <v>951</v>
      </c>
      <c r="C379">
        <f>VLOOKUP(B379,[4]Sheet2!A$1:B$100,2,FALSE)</f>
        <v>38</v>
      </c>
      <c r="D379" t="s">
        <v>19641</v>
      </c>
      <c r="F379" t="s">
        <v>22</v>
      </c>
      <c r="G379" t="s">
        <v>15914</v>
      </c>
      <c r="H379" t="s">
        <v>19642</v>
      </c>
      <c r="I379">
        <v>2003</v>
      </c>
      <c r="N379" t="s">
        <v>34</v>
      </c>
    </row>
    <row r="380" spans="1:14">
      <c r="A380">
        <f t="shared" si="5"/>
        <v>378</v>
      </c>
      <c r="B380" t="s">
        <v>951</v>
      </c>
      <c r="C380">
        <f>VLOOKUP(B380,[4]Sheet2!A$1:B$100,2,FALSE)</f>
        <v>38</v>
      </c>
      <c r="D380" t="s">
        <v>19643</v>
      </c>
      <c r="F380" t="s">
        <v>22</v>
      </c>
      <c r="G380" t="s">
        <v>19644</v>
      </c>
      <c r="H380" t="s">
        <v>19645</v>
      </c>
      <c r="I380">
        <v>2000</v>
      </c>
      <c r="J380" t="s">
        <v>19646</v>
      </c>
      <c r="N380" t="s">
        <v>34</v>
      </c>
    </row>
    <row r="381" spans="1:14">
      <c r="A381">
        <f t="shared" si="5"/>
        <v>379</v>
      </c>
      <c r="B381" t="s">
        <v>951</v>
      </c>
      <c r="C381">
        <f>VLOOKUP(B381,[4]Sheet2!A$1:B$100,2,FALSE)</f>
        <v>38</v>
      </c>
      <c r="D381" t="s">
        <v>19647</v>
      </c>
      <c r="E381" t="s">
        <v>19648</v>
      </c>
      <c r="F381" t="s">
        <v>119</v>
      </c>
      <c r="G381" t="s">
        <v>19649</v>
      </c>
      <c r="H381" t="s">
        <v>19576</v>
      </c>
      <c r="I381">
        <v>2012</v>
      </c>
      <c r="J381" t="s">
        <v>4683</v>
      </c>
      <c r="K381" t="s">
        <v>19650</v>
      </c>
    </row>
    <row r="382" spans="1:14">
      <c r="A382">
        <f t="shared" si="5"/>
        <v>380</v>
      </c>
      <c r="B382" t="s">
        <v>951</v>
      </c>
      <c r="C382">
        <f>VLOOKUP(B382,[4]Sheet2!A$1:B$100,2,FALSE)</f>
        <v>38</v>
      </c>
      <c r="D382" t="s">
        <v>19651</v>
      </c>
      <c r="F382" t="s">
        <v>4626</v>
      </c>
      <c r="G382" t="s">
        <v>19652</v>
      </c>
      <c r="H382" t="s">
        <v>19653</v>
      </c>
      <c r="I382">
        <v>2006</v>
      </c>
      <c r="J382" t="s">
        <v>19654</v>
      </c>
      <c r="N382" t="s">
        <v>34</v>
      </c>
    </row>
    <row r="383" spans="1:14">
      <c r="A383">
        <f t="shared" si="5"/>
        <v>381</v>
      </c>
      <c r="B383" t="s">
        <v>712</v>
      </c>
      <c r="C383">
        <f>VLOOKUP(B383,[4]Sheet2!A$1:B$100,2,FALSE)</f>
        <v>39</v>
      </c>
      <c r="D383" t="s">
        <v>19655</v>
      </c>
      <c r="F383" t="s">
        <v>119</v>
      </c>
      <c r="G383" t="s">
        <v>19656</v>
      </c>
      <c r="H383" t="s">
        <v>19657</v>
      </c>
      <c r="I383">
        <v>2010</v>
      </c>
      <c r="J383" t="s">
        <v>19658</v>
      </c>
      <c r="N383" t="s">
        <v>34</v>
      </c>
    </row>
    <row r="384" spans="1:14">
      <c r="A384">
        <f t="shared" si="5"/>
        <v>382</v>
      </c>
      <c r="B384" t="s">
        <v>712</v>
      </c>
      <c r="C384">
        <f>VLOOKUP(B384,[4]Sheet2!A$1:B$100,2,FALSE)</f>
        <v>39</v>
      </c>
      <c r="D384" t="s">
        <v>19659</v>
      </c>
      <c r="E384" t="s">
        <v>19660</v>
      </c>
      <c r="F384" t="s">
        <v>102</v>
      </c>
      <c r="G384" t="s">
        <v>19661</v>
      </c>
      <c r="H384" t="s">
        <v>19662</v>
      </c>
      <c r="I384">
        <v>2007</v>
      </c>
      <c r="J384" t="s">
        <v>4686</v>
      </c>
      <c r="K384" t="s">
        <v>19663</v>
      </c>
    </row>
    <row r="385" spans="1:14">
      <c r="A385">
        <f t="shared" si="5"/>
        <v>383</v>
      </c>
      <c r="B385" t="s">
        <v>712</v>
      </c>
      <c r="C385">
        <f>VLOOKUP(B385,[4]Sheet2!A$1:B$100,2,FALSE)</f>
        <v>39</v>
      </c>
      <c r="D385" t="s">
        <v>19664</v>
      </c>
      <c r="F385" t="s">
        <v>4644</v>
      </c>
      <c r="G385" t="s">
        <v>19665</v>
      </c>
      <c r="H385" t="s">
        <v>19666</v>
      </c>
      <c r="I385">
        <v>1994</v>
      </c>
      <c r="J385" t="s">
        <v>19667</v>
      </c>
      <c r="N385" t="s">
        <v>34</v>
      </c>
    </row>
    <row r="386" spans="1:14">
      <c r="A386">
        <f t="shared" si="5"/>
        <v>384</v>
      </c>
      <c r="B386" t="s">
        <v>712</v>
      </c>
      <c r="C386">
        <f>VLOOKUP(B386,[4]Sheet2!A$1:B$100,2,FALSE)</f>
        <v>39</v>
      </c>
      <c r="D386" t="s">
        <v>19668</v>
      </c>
      <c r="E386" t="s">
        <v>19669</v>
      </c>
      <c r="F386" t="s">
        <v>102</v>
      </c>
      <c r="G386" t="s">
        <v>19670</v>
      </c>
      <c r="I386">
        <v>2013</v>
      </c>
      <c r="J386" t="s">
        <v>19671</v>
      </c>
      <c r="K386" t="s">
        <v>19672</v>
      </c>
      <c r="M386" t="s">
        <v>19669</v>
      </c>
      <c r="N386" t="s">
        <v>1717</v>
      </c>
    </row>
    <row r="387" spans="1:14">
      <c r="A387">
        <f t="shared" si="5"/>
        <v>385</v>
      </c>
      <c r="B387" t="s">
        <v>712</v>
      </c>
      <c r="C387">
        <f>VLOOKUP(B387,[4]Sheet2!A$1:B$100,2,FALSE)</f>
        <v>39</v>
      </c>
      <c r="D387" t="s">
        <v>19673</v>
      </c>
      <c r="E387" t="s">
        <v>19674</v>
      </c>
      <c r="F387" t="s">
        <v>119</v>
      </c>
      <c r="G387" t="s">
        <v>19675</v>
      </c>
      <c r="H387" t="s">
        <v>19676</v>
      </c>
      <c r="I387">
        <v>2009</v>
      </c>
      <c r="J387" t="s">
        <v>4683</v>
      </c>
      <c r="K387" t="s">
        <v>19677</v>
      </c>
      <c r="M387" t="s">
        <v>19674</v>
      </c>
      <c r="N387" t="s">
        <v>1717</v>
      </c>
    </row>
    <row r="388" spans="1:14">
      <c r="A388">
        <f t="shared" si="5"/>
        <v>386</v>
      </c>
      <c r="B388" t="s">
        <v>712</v>
      </c>
      <c r="C388">
        <f>VLOOKUP(B388,[4]Sheet2!A$1:B$100,2,FALSE)</f>
        <v>39</v>
      </c>
      <c r="D388" t="s">
        <v>19678</v>
      </c>
      <c r="E388" t="s">
        <v>19679</v>
      </c>
      <c r="F388" t="s">
        <v>4626</v>
      </c>
      <c r="G388" t="s">
        <v>19680</v>
      </c>
      <c r="I388">
        <v>2012</v>
      </c>
      <c r="J388" t="s">
        <v>19681</v>
      </c>
      <c r="K388" t="s">
        <v>19682</v>
      </c>
      <c r="M388" t="s">
        <v>19683</v>
      </c>
    </row>
    <row r="389" spans="1:14">
      <c r="A389">
        <f t="shared" ref="A389:A452" si="6">A388+1</f>
        <v>387</v>
      </c>
      <c r="B389" t="s">
        <v>712</v>
      </c>
      <c r="C389">
        <f>VLOOKUP(B389,[4]Sheet2!A$1:B$100,2,FALSE)</f>
        <v>39</v>
      </c>
      <c r="D389" t="s">
        <v>18981</v>
      </c>
      <c r="E389" t="s">
        <v>19684</v>
      </c>
      <c r="F389" t="s">
        <v>167</v>
      </c>
      <c r="G389" t="s">
        <v>19685</v>
      </c>
      <c r="I389">
        <v>2006</v>
      </c>
      <c r="J389" t="s">
        <v>19686</v>
      </c>
      <c r="K389" t="s">
        <v>19687</v>
      </c>
      <c r="M389" t="s">
        <v>19684</v>
      </c>
      <c r="N389" t="s">
        <v>24</v>
      </c>
    </row>
    <row r="390" spans="1:14">
      <c r="A390">
        <f t="shared" si="6"/>
        <v>388</v>
      </c>
      <c r="B390" t="s">
        <v>712</v>
      </c>
      <c r="C390">
        <f>VLOOKUP(B390,[4]Sheet2!A$1:B$100,2,FALSE)</f>
        <v>39</v>
      </c>
      <c r="D390" t="s">
        <v>19688</v>
      </c>
      <c r="E390" t="s">
        <v>19689</v>
      </c>
      <c r="F390" t="s">
        <v>4626</v>
      </c>
      <c r="G390" t="s">
        <v>17679</v>
      </c>
      <c r="I390">
        <v>2009</v>
      </c>
      <c r="J390" t="s">
        <v>4686</v>
      </c>
      <c r="K390" t="s">
        <v>19690</v>
      </c>
      <c r="N390" t="s">
        <v>34</v>
      </c>
    </row>
    <row r="391" spans="1:14">
      <c r="A391">
        <f t="shared" si="6"/>
        <v>389</v>
      </c>
      <c r="B391" t="s">
        <v>712</v>
      </c>
      <c r="C391">
        <f>VLOOKUP(B391,[4]Sheet2!A$1:B$100,2,FALSE)</f>
        <v>39</v>
      </c>
      <c r="D391" t="s">
        <v>19691</v>
      </c>
      <c r="E391" t="s">
        <v>19692</v>
      </c>
      <c r="F391" t="s">
        <v>102</v>
      </c>
      <c r="G391" t="s">
        <v>19693</v>
      </c>
      <c r="H391" t="s">
        <v>19694</v>
      </c>
      <c r="I391">
        <v>2003</v>
      </c>
      <c r="J391" t="s">
        <v>19695</v>
      </c>
      <c r="K391" t="s">
        <v>19696</v>
      </c>
      <c r="M391" t="s">
        <v>19692</v>
      </c>
      <c r="N391" t="s">
        <v>24</v>
      </c>
    </row>
    <row r="392" spans="1:14">
      <c r="A392">
        <f t="shared" si="6"/>
        <v>390</v>
      </c>
      <c r="B392" t="s">
        <v>712</v>
      </c>
      <c r="C392">
        <f>VLOOKUP(B392,[4]Sheet2!A$1:B$100,2,FALSE)</f>
        <v>39</v>
      </c>
      <c r="D392" t="s">
        <v>19697</v>
      </c>
      <c r="E392" t="s">
        <v>19698</v>
      </c>
      <c r="F392" t="s">
        <v>22</v>
      </c>
      <c r="G392" t="s">
        <v>19699</v>
      </c>
      <c r="H392" t="s">
        <v>14997</v>
      </c>
      <c r="I392">
        <v>2010</v>
      </c>
      <c r="J392" t="s">
        <v>4676</v>
      </c>
      <c r="K392" t="s">
        <v>19700</v>
      </c>
    </row>
    <row r="393" spans="1:14">
      <c r="A393">
        <f t="shared" si="6"/>
        <v>391</v>
      </c>
      <c r="B393" t="s">
        <v>162</v>
      </c>
      <c r="C393">
        <f>VLOOKUP(B393,[4]Sheet2!A$1:B$100,2,FALSE)</f>
        <v>40</v>
      </c>
      <c r="D393" t="s">
        <v>19701</v>
      </c>
      <c r="E393" t="s">
        <v>19702</v>
      </c>
      <c r="F393" t="s">
        <v>167</v>
      </c>
      <c r="G393" t="s">
        <v>19703</v>
      </c>
      <c r="K393" t="s">
        <v>19704</v>
      </c>
      <c r="M393" t="s">
        <v>19702</v>
      </c>
      <c r="N393" t="s">
        <v>24</v>
      </c>
    </row>
    <row r="394" spans="1:14">
      <c r="A394">
        <f t="shared" si="6"/>
        <v>392</v>
      </c>
      <c r="B394" t="s">
        <v>162</v>
      </c>
      <c r="C394">
        <f>VLOOKUP(B394,[4]Sheet2!A$1:B$100,2,FALSE)</f>
        <v>40</v>
      </c>
      <c r="D394" t="s">
        <v>19705</v>
      </c>
      <c r="F394" t="s">
        <v>22</v>
      </c>
      <c r="G394" t="s">
        <v>19706</v>
      </c>
      <c r="H394" t="s">
        <v>19707</v>
      </c>
      <c r="I394">
        <v>2008</v>
      </c>
      <c r="N394" t="s">
        <v>34</v>
      </c>
    </row>
    <row r="395" spans="1:14">
      <c r="A395">
        <f t="shared" si="6"/>
        <v>393</v>
      </c>
      <c r="B395" t="s">
        <v>162</v>
      </c>
      <c r="C395">
        <f>VLOOKUP(B395,[4]Sheet2!A$1:B$100,2,FALSE)</f>
        <v>40</v>
      </c>
      <c r="D395" t="s">
        <v>19708</v>
      </c>
      <c r="E395" t="s">
        <v>19709</v>
      </c>
      <c r="F395" t="s">
        <v>102</v>
      </c>
      <c r="G395" t="s">
        <v>19710</v>
      </c>
      <c r="K395" t="s">
        <v>19711</v>
      </c>
    </row>
    <row r="396" spans="1:14">
      <c r="A396">
        <f t="shared" si="6"/>
        <v>394</v>
      </c>
      <c r="B396" t="s">
        <v>162</v>
      </c>
      <c r="C396">
        <f>VLOOKUP(B396,[4]Sheet2!A$1:B$100,2,FALSE)</f>
        <v>40</v>
      </c>
      <c r="D396" t="s">
        <v>19712</v>
      </c>
      <c r="F396" t="s">
        <v>22</v>
      </c>
      <c r="G396" t="s">
        <v>19713</v>
      </c>
      <c r="I396">
        <v>2011</v>
      </c>
      <c r="J396" t="s">
        <v>19612</v>
      </c>
      <c r="N396" t="s">
        <v>34</v>
      </c>
    </row>
    <row r="397" spans="1:14">
      <c r="A397">
        <f t="shared" si="6"/>
        <v>395</v>
      </c>
      <c r="B397" t="s">
        <v>162</v>
      </c>
      <c r="C397">
        <f>VLOOKUP(B397,[4]Sheet2!A$1:B$100,2,FALSE)</f>
        <v>40</v>
      </c>
      <c r="D397" t="s">
        <v>19714</v>
      </c>
      <c r="E397" t="s">
        <v>19715</v>
      </c>
      <c r="F397" t="s">
        <v>102</v>
      </c>
      <c r="G397" t="s">
        <v>19716</v>
      </c>
      <c r="K397" t="s">
        <v>19717</v>
      </c>
      <c r="M397" t="s">
        <v>19715</v>
      </c>
      <c r="N397" t="s">
        <v>24</v>
      </c>
    </row>
    <row r="398" spans="1:14">
      <c r="A398">
        <f t="shared" si="6"/>
        <v>396</v>
      </c>
      <c r="B398" t="s">
        <v>162</v>
      </c>
      <c r="C398">
        <f>VLOOKUP(B398,[4]Sheet2!A$1:B$100,2,FALSE)</f>
        <v>40</v>
      </c>
      <c r="D398" t="s">
        <v>19718</v>
      </c>
      <c r="E398" t="s">
        <v>19719</v>
      </c>
      <c r="F398" t="s">
        <v>167</v>
      </c>
      <c r="G398" t="s">
        <v>19720</v>
      </c>
      <c r="H398" t="s">
        <v>19721</v>
      </c>
      <c r="I398">
        <v>2005</v>
      </c>
      <c r="J398" t="s">
        <v>15985</v>
      </c>
      <c r="K398" t="s">
        <v>19722</v>
      </c>
      <c r="M398" t="s">
        <v>19719</v>
      </c>
      <c r="N398" t="s">
        <v>24</v>
      </c>
    </row>
    <row r="399" spans="1:14">
      <c r="A399">
        <f t="shared" si="6"/>
        <v>397</v>
      </c>
      <c r="B399" t="s">
        <v>162</v>
      </c>
      <c r="C399">
        <f>VLOOKUP(B399,[4]Sheet2!A$1:B$100,2,FALSE)</f>
        <v>40</v>
      </c>
      <c r="D399" t="s">
        <v>19723</v>
      </c>
      <c r="E399" t="s">
        <v>19724</v>
      </c>
      <c r="F399" t="s">
        <v>119</v>
      </c>
      <c r="G399" t="s">
        <v>19725</v>
      </c>
      <c r="K399" t="s">
        <v>19726</v>
      </c>
      <c r="M399" t="s">
        <v>19724</v>
      </c>
      <c r="N399" t="s">
        <v>24</v>
      </c>
    </row>
    <row r="400" spans="1:14">
      <c r="A400">
        <f t="shared" si="6"/>
        <v>398</v>
      </c>
      <c r="B400" t="s">
        <v>162</v>
      </c>
      <c r="C400">
        <f>VLOOKUP(B400,[4]Sheet2!A$1:B$100,2,FALSE)</f>
        <v>40</v>
      </c>
      <c r="D400" t="s">
        <v>19727</v>
      </c>
      <c r="F400" t="s">
        <v>4626</v>
      </c>
      <c r="G400" t="s">
        <v>19728</v>
      </c>
      <c r="I400">
        <v>2010</v>
      </c>
      <c r="J400" t="s">
        <v>19729</v>
      </c>
      <c r="N400" t="s">
        <v>34</v>
      </c>
    </row>
    <row r="401" spans="1:14">
      <c r="A401">
        <f t="shared" si="6"/>
        <v>399</v>
      </c>
      <c r="B401" t="s">
        <v>162</v>
      </c>
      <c r="C401">
        <f>VLOOKUP(B401,[4]Sheet2!A$1:B$100,2,FALSE)</f>
        <v>40</v>
      </c>
      <c r="D401" t="s">
        <v>19730</v>
      </c>
      <c r="E401" t="s">
        <v>19731</v>
      </c>
      <c r="F401" t="s">
        <v>22</v>
      </c>
      <c r="G401" t="s">
        <v>19732</v>
      </c>
      <c r="H401" t="s">
        <v>3089</v>
      </c>
      <c r="I401">
        <v>2002</v>
      </c>
      <c r="J401" t="s">
        <v>5461</v>
      </c>
      <c r="K401" t="s">
        <v>19733</v>
      </c>
      <c r="N401" t="s">
        <v>34</v>
      </c>
    </row>
    <row r="402" spans="1:14">
      <c r="A402">
        <f t="shared" si="6"/>
        <v>400</v>
      </c>
      <c r="B402" t="s">
        <v>162</v>
      </c>
      <c r="C402">
        <f>VLOOKUP(B402,[4]Sheet2!A$1:B$100,2,FALSE)</f>
        <v>40</v>
      </c>
      <c r="D402" t="s">
        <v>19734</v>
      </c>
      <c r="E402" t="s">
        <v>19735</v>
      </c>
      <c r="F402" t="s">
        <v>167</v>
      </c>
      <c r="G402" t="s">
        <v>19736</v>
      </c>
      <c r="H402" t="s">
        <v>19737</v>
      </c>
      <c r="I402">
        <v>2013</v>
      </c>
      <c r="J402" t="s">
        <v>19738</v>
      </c>
      <c r="K402" t="s">
        <v>19739</v>
      </c>
      <c r="M402" t="s">
        <v>19735</v>
      </c>
      <c r="N402" t="s">
        <v>24</v>
      </c>
    </row>
    <row r="403" spans="1:14">
      <c r="A403">
        <f t="shared" si="6"/>
        <v>401</v>
      </c>
      <c r="B403" t="s">
        <v>147</v>
      </c>
      <c r="C403">
        <f>VLOOKUP(B403,[4]Sheet2!A$1:B$100,2,FALSE)</f>
        <v>41</v>
      </c>
      <c r="D403" t="s">
        <v>19740</v>
      </c>
      <c r="E403" t="s">
        <v>19741</v>
      </c>
      <c r="F403" t="s">
        <v>167</v>
      </c>
      <c r="G403" t="s">
        <v>19742</v>
      </c>
      <c r="K403" t="s">
        <v>19743</v>
      </c>
      <c r="M403" t="s">
        <v>19741</v>
      </c>
      <c r="N403" t="s">
        <v>24</v>
      </c>
    </row>
    <row r="404" spans="1:14">
      <c r="A404">
        <f t="shared" si="6"/>
        <v>402</v>
      </c>
      <c r="B404" t="s">
        <v>147</v>
      </c>
      <c r="C404">
        <f>VLOOKUP(B404,[4]Sheet2!A$1:B$100,2,FALSE)</f>
        <v>41</v>
      </c>
      <c r="D404" t="s">
        <v>19744</v>
      </c>
      <c r="E404" t="s">
        <v>19745</v>
      </c>
      <c r="F404" t="s">
        <v>22</v>
      </c>
      <c r="G404" t="s">
        <v>19746</v>
      </c>
      <c r="H404" t="s">
        <v>19747</v>
      </c>
      <c r="I404">
        <v>2003</v>
      </c>
      <c r="J404" t="s">
        <v>535</v>
      </c>
      <c r="K404" t="s">
        <v>19748</v>
      </c>
    </row>
    <row r="405" spans="1:14">
      <c r="A405">
        <f t="shared" si="6"/>
        <v>403</v>
      </c>
      <c r="B405" t="s">
        <v>147</v>
      </c>
      <c r="C405">
        <f>VLOOKUP(B405,[4]Sheet2!A$1:B$100,2,FALSE)</f>
        <v>41</v>
      </c>
      <c r="D405" t="s">
        <v>19749</v>
      </c>
      <c r="F405" t="s">
        <v>167</v>
      </c>
      <c r="G405" t="s">
        <v>19750</v>
      </c>
      <c r="M405" t="s">
        <v>19751</v>
      </c>
      <c r="N405" t="s">
        <v>34</v>
      </c>
    </row>
    <row r="406" spans="1:14">
      <c r="A406">
        <f t="shared" si="6"/>
        <v>404</v>
      </c>
      <c r="B406" t="s">
        <v>147</v>
      </c>
      <c r="C406">
        <f>VLOOKUP(B406,[4]Sheet2!A$1:B$100,2,FALSE)</f>
        <v>41</v>
      </c>
      <c r="D406" t="s">
        <v>19752</v>
      </c>
      <c r="E406" t="s">
        <v>19753</v>
      </c>
      <c r="F406" t="s">
        <v>22</v>
      </c>
      <c r="G406" t="s">
        <v>19754</v>
      </c>
      <c r="H406" t="s">
        <v>19755</v>
      </c>
      <c r="I406">
        <v>2009</v>
      </c>
      <c r="J406" t="s">
        <v>12402</v>
      </c>
      <c r="K406" t="s">
        <v>19756</v>
      </c>
    </row>
    <row r="407" spans="1:14">
      <c r="A407">
        <f t="shared" si="6"/>
        <v>405</v>
      </c>
      <c r="B407" t="s">
        <v>147</v>
      </c>
      <c r="C407">
        <f>VLOOKUP(B407,[4]Sheet2!A$1:B$100,2,FALSE)</f>
        <v>41</v>
      </c>
      <c r="D407" t="s">
        <v>19757</v>
      </c>
      <c r="E407" t="s">
        <v>19758</v>
      </c>
      <c r="F407" t="s">
        <v>102</v>
      </c>
      <c r="G407" t="s">
        <v>14837</v>
      </c>
      <c r="K407" t="s">
        <v>19759</v>
      </c>
      <c r="M407" t="s">
        <v>19758</v>
      </c>
      <c r="N407" t="s">
        <v>24</v>
      </c>
    </row>
    <row r="408" spans="1:14">
      <c r="A408">
        <f t="shared" si="6"/>
        <v>406</v>
      </c>
      <c r="B408" t="s">
        <v>147</v>
      </c>
      <c r="C408">
        <f>VLOOKUP(B408,[4]Sheet2!A$1:B$100,2,FALSE)</f>
        <v>41</v>
      </c>
      <c r="D408" t="s">
        <v>19760</v>
      </c>
      <c r="F408" t="s">
        <v>167</v>
      </c>
      <c r="G408" t="s">
        <v>19761</v>
      </c>
      <c r="H408" t="s">
        <v>19762</v>
      </c>
      <c r="I408">
        <v>2011</v>
      </c>
      <c r="J408" t="s">
        <v>19763</v>
      </c>
      <c r="N408" t="s">
        <v>34</v>
      </c>
    </row>
    <row r="409" spans="1:14">
      <c r="A409">
        <f t="shared" si="6"/>
        <v>407</v>
      </c>
      <c r="B409" t="s">
        <v>147</v>
      </c>
      <c r="C409">
        <f>VLOOKUP(B409,[4]Sheet2!A$1:B$100,2,FALSE)</f>
        <v>41</v>
      </c>
      <c r="D409" t="s">
        <v>19764</v>
      </c>
      <c r="E409" t="s">
        <v>19765</v>
      </c>
      <c r="F409" t="s">
        <v>4645</v>
      </c>
      <c r="G409" t="s">
        <v>19766</v>
      </c>
      <c r="K409" t="s">
        <v>19767</v>
      </c>
      <c r="N409" t="s">
        <v>34</v>
      </c>
    </row>
    <row r="410" spans="1:14">
      <c r="A410">
        <f t="shared" si="6"/>
        <v>408</v>
      </c>
      <c r="B410" t="s">
        <v>147</v>
      </c>
      <c r="C410">
        <f>VLOOKUP(B410,[4]Sheet2!A$1:B$100,2,FALSE)</f>
        <v>41</v>
      </c>
      <c r="D410" t="s">
        <v>19768</v>
      </c>
      <c r="E410" t="s">
        <v>19769</v>
      </c>
      <c r="F410" t="s">
        <v>102</v>
      </c>
      <c r="G410" t="s">
        <v>19770</v>
      </c>
      <c r="I410">
        <v>2006</v>
      </c>
      <c r="J410" t="s">
        <v>5943</v>
      </c>
      <c r="K410" t="s">
        <v>19771</v>
      </c>
      <c r="N410" t="s">
        <v>34</v>
      </c>
    </row>
    <row r="411" spans="1:14">
      <c r="A411">
        <f t="shared" si="6"/>
        <v>409</v>
      </c>
      <c r="B411" t="s">
        <v>147</v>
      </c>
      <c r="C411">
        <f>VLOOKUP(B411,[4]Sheet2!A$1:B$100,2,FALSE)</f>
        <v>41</v>
      </c>
      <c r="D411" t="s">
        <v>19772</v>
      </c>
      <c r="E411" t="s">
        <v>19773</v>
      </c>
      <c r="F411" t="s">
        <v>4645</v>
      </c>
      <c r="G411" t="s">
        <v>19774</v>
      </c>
      <c r="I411" t="s">
        <v>19510</v>
      </c>
      <c r="K411" t="s">
        <v>19603</v>
      </c>
      <c r="M411" t="s">
        <v>19773</v>
      </c>
      <c r="N411" t="s">
        <v>243</v>
      </c>
    </row>
    <row r="412" spans="1:14">
      <c r="A412">
        <f t="shared" si="6"/>
        <v>410</v>
      </c>
      <c r="B412" t="s">
        <v>147</v>
      </c>
      <c r="C412">
        <f>VLOOKUP(B412,[4]Sheet2!A$1:B$100,2,FALSE)</f>
        <v>41</v>
      </c>
      <c r="D412" t="s">
        <v>19775</v>
      </c>
      <c r="E412" t="s">
        <v>19776</v>
      </c>
      <c r="F412" t="s">
        <v>22</v>
      </c>
      <c r="G412" t="s">
        <v>19777</v>
      </c>
      <c r="H412" t="s">
        <v>20</v>
      </c>
      <c r="I412">
        <v>2013</v>
      </c>
      <c r="J412" t="s">
        <v>6868</v>
      </c>
      <c r="K412" t="s">
        <v>19778</v>
      </c>
      <c r="L412">
        <v>1</v>
      </c>
      <c r="M412" t="s">
        <v>19776</v>
      </c>
      <c r="N412" t="s">
        <v>1717</v>
      </c>
    </row>
    <row r="413" spans="1:14">
      <c r="A413">
        <f t="shared" si="6"/>
        <v>411</v>
      </c>
      <c r="B413" t="s">
        <v>722</v>
      </c>
      <c r="C413">
        <f>VLOOKUP(B413,[4]Sheet2!A$1:B$100,2,FALSE)</f>
        <v>42</v>
      </c>
      <c r="D413" t="s">
        <v>19779</v>
      </c>
      <c r="E413" t="s">
        <v>19780</v>
      </c>
      <c r="F413" t="s">
        <v>102</v>
      </c>
      <c r="G413" t="s">
        <v>19781</v>
      </c>
      <c r="H413" t="s">
        <v>19782</v>
      </c>
      <c r="I413">
        <v>2011</v>
      </c>
      <c r="J413" t="s">
        <v>14559</v>
      </c>
      <c r="K413" t="s">
        <v>19783</v>
      </c>
      <c r="M413" t="s">
        <v>19780</v>
      </c>
      <c r="N413" t="s">
        <v>24</v>
      </c>
    </row>
    <row r="414" spans="1:14">
      <c r="A414">
        <f t="shared" si="6"/>
        <v>412</v>
      </c>
      <c r="B414" t="s">
        <v>722</v>
      </c>
      <c r="C414">
        <f>VLOOKUP(B414,[4]Sheet2!A$1:B$100,2,FALSE)</f>
        <v>42</v>
      </c>
      <c r="D414" t="s">
        <v>19784</v>
      </c>
      <c r="E414" t="s">
        <v>19785</v>
      </c>
      <c r="F414" t="s">
        <v>22</v>
      </c>
      <c r="G414" t="s">
        <v>19786</v>
      </c>
      <c r="H414" t="s">
        <v>9846</v>
      </c>
      <c r="I414">
        <v>2013</v>
      </c>
      <c r="J414" t="s">
        <v>7647</v>
      </c>
      <c r="K414" t="s">
        <v>19787</v>
      </c>
    </row>
    <row r="415" spans="1:14">
      <c r="A415">
        <f t="shared" si="6"/>
        <v>413</v>
      </c>
      <c r="B415" t="s">
        <v>722</v>
      </c>
      <c r="C415">
        <f>VLOOKUP(B415,[4]Sheet2!A$1:B$100,2,FALSE)</f>
        <v>42</v>
      </c>
      <c r="D415" t="s">
        <v>19788</v>
      </c>
      <c r="E415" t="s">
        <v>19789</v>
      </c>
      <c r="F415" t="s">
        <v>102</v>
      </c>
      <c r="G415" t="s">
        <v>19790</v>
      </c>
      <c r="I415">
        <v>2007</v>
      </c>
      <c r="J415" t="s">
        <v>6091</v>
      </c>
      <c r="K415" t="s">
        <v>19791</v>
      </c>
    </row>
    <row r="416" spans="1:14">
      <c r="A416">
        <f t="shared" si="6"/>
        <v>414</v>
      </c>
      <c r="B416" t="s">
        <v>722</v>
      </c>
      <c r="C416">
        <f>VLOOKUP(B416,[4]Sheet2!A$1:B$100,2,FALSE)</f>
        <v>42</v>
      </c>
      <c r="D416" t="s">
        <v>19792</v>
      </c>
      <c r="E416" t="s">
        <v>19793</v>
      </c>
      <c r="F416" t="s">
        <v>102</v>
      </c>
      <c r="G416" t="s">
        <v>19794</v>
      </c>
      <c r="H416" t="s">
        <v>19795</v>
      </c>
      <c r="I416">
        <v>2006</v>
      </c>
      <c r="J416" t="s">
        <v>19796</v>
      </c>
      <c r="K416" t="s">
        <v>19797</v>
      </c>
    </row>
    <row r="417" spans="1:14">
      <c r="A417">
        <f t="shared" si="6"/>
        <v>415</v>
      </c>
      <c r="B417" t="s">
        <v>722</v>
      </c>
      <c r="C417">
        <f>VLOOKUP(B417,[4]Sheet2!A$1:B$100,2,FALSE)</f>
        <v>42</v>
      </c>
      <c r="D417" t="s">
        <v>19798</v>
      </c>
      <c r="E417" t="s">
        <v>19799</v>
      </c>
      <c r="F417" t="s">
        <v>167</v>
      </c>
      <c r="G417" t="s">
        <v>19800</v>
      </c>
      <c r="H417" t="s">
        <v>19801</v>
      </c>
      <c r="I417">
        <v>2008</v>
      </c>
      <c r="J417" t="s">
        <v>19802</v>
      </c>
      <c r="K417" t="s">
        <v>19803</v>
      </c>
      <c r="M417" t="s">
        <v>19799</v>
      </c>
      <c r="N417" t="s">
        <v>24</v>
      </c>
    </row>
    <row r="418" spans="1:14">
      <c r="A418">
        <f t="shared" si="6"/>
        <v>416</v>
      </c>
      <c r="B418" t="s">
        <v>722</v>
      </c>
      <c r="C418">
        <f>VLOOKUP(B418,[4]Sheet2!A$1:B$100,2,FALSE)</f>
        <v>42</v>
      </c>
      <c r="D418" t="s">
        <v>19804</v>
      </c>
      <c r="E418" t="s">
        <v>19805</v>
      </c>
      <c r="F418" t="s">
        <v>119</v>
      </c>
      <c r="G418" t="s">
        <v>19806</v>
      </c>
      <c r="I418">
        <v>2012</v>
      </c>
      <c r="J418" t="s">
        <v>4683</v>
      </c>
      <c r="K418" t="s">
        <v>19807</v>
      </c>
      <c r="N418" t="s">
        <v>4501</v>
      </c>
    </row>
    <row r="419" spans="1:14">
      <c r="A419">
        <f t="shared" si="6"/>
        <v>417</v>
      </c>
      <c r="B419" t="s">
        <v>722</v>
      </c>
      <c r="C419">
        <f>VLOOKUP(B419,[4]Sheet2!A$1:B$100,2,FALSE)</f>
        <v>42</v>
      </c>
      <c r="D419" t="s">
        <v>19808</v>
      </c>
      <c r="E419" t="s">
        <v>19809</v>
      </c>
      <c r="F419" t="s">
        <v>22</v>
      </c>
      <c r="G419" t="s">
        <v>19810</v>
      </c>
      <c r="H419" t="s">
        <v>19811</v>
      </c>
      <c r="I419">
        <v>2008</v>
      </c>
      <c r="J419" t="s">
        <v>13248</v>
      </c>
      <c r="K419" t="s">
        <v>19812</v>
      </c>
    </row>
    <row r="420" spans="1:14">
      <c r="A420">
        <f t="shared" si="6"/>
        <v>418</v>
      </c>
      <c r="B420" t="s">
        <v>722</v>
      </c>
      <c r="C420">
        <f>VLOOKUP(B420,[4]Sheet2!A$1:B$100,2,FALSE)</f>
        <v>42</v>
      </c>
      <c r="D420" t="s">
        <v>19813</v>
      </c>
      <c r="E420" t="s">
        <v>19814</v>
      </c>
      <c r="F420" t="s">
        <v>22</v>
      </c>
      <c r="G420" t="s">
        <v>19815</v>
      </c>
      <c r="H420" t="s">
        <v>14997</v>
      </c>
      <c r="I420">
        <v>2010</v>
      </c>
      <c r="J420" t="s">
        <v>4676</v>
      </c>
      <c r="K420" t="s">
        <v>19816</v>
      </c>
    </row>
    <row r="421" spans="1:14">
      <c r="A421">
        <f t="shared" si="6"/>
        <v>419</v>
      </c>
      <c r="B421" t="s">
        <v>722</v>
      </c>
      <c r="C421">
        <f>VLOOKUP(B421,[4]Sheet2!A$1:B$100,2,FALSE)</f>
        <v>42</v>
      </c>
      <c r="D421" t="s">
        <v>19817</v>
      </c>
      <c r="E421" t="s">
        <v>19818</v>
      </c>
      <c r="F421" t="s">
        <v>4644</v>
      </c>
      <c r="G421" t="s">
        <v>19819</v>
      </c>
      <c r="H421" t="s">
        <v>19820</v>
      </c>
      <c r="I421">
        <v>2011</v>
      </c>
      <c r="J421" t="s">
        <v>19821</v>
      </c>
      <c r="K421" t="s">
        <v>19822</v>
      </c>
      <c r="M421" t="s">
        <v>19818</v>
      </c>
      <c r="N421" t="s">
        <v>24</v>
      </c>
    </row>
    <row r="422" spans="1:14">
      <c r="A422">
        <f t="shared" si="6"/>
        <v>420</v>
      </c>
      <c r="B422" t="s">
        <v>722</v>
      </c>
      <c r="C422">
        <f>VLOOKUP(B422,[4]Sheet2!A$1:B$100,2,FALSE)</f>
        <v>42</v>
      </c>
      <c r="D422" t="s">
        <v>19823</v>
      </c>
      <c r="E422" t="s">
        <v>19824</v>
      </c>
      <c r="F422" t="s">
        <v>102</v>
      </c>
      <c r="G422" t="s">
        <v>19825</v>
      </c>
      <c r="H422" t="s">
        <v>19826</v>
      </c>
      <c r="I422">
        <v>2009</v>
      </c>
      <c r="J422" t="s">
        <v>19827</v>
      </c>
      <c r="K422" t="s">
        <v>19828</v>
      </c>
    </row>
    <row r="423" spans="1:14">
      <c r="A423">
        <f t="shared" si="6"/>
        <v>421</v>
      </c>
      <c r="B423" t="s">
        <v>292</v>
      </c>
      <c r="C423">
        <f>VLOOKUP(B423,[4]Sheet2!A$1:B$100,2,FALSE)</f>
        <v>43</v>
      </c>
      <c r="D423" t="s">
        <v>19829</v>
      </c>
      <c r="E423" t="s">
        <v>19830</v>
      </c>
      <c r="F423" t="s">
        <v>102</v>
      </c>
      <c r="G423" t="s">
        <v>19831</v>
      </c>
      <c r="I423">
        <v>2008</v>
      </c>
      <c r="J423" t="s">
        <v>19282</v>
      </c>
      <c r="K423" t="s">
        <v>19832</v>
      </c>
      <c r="M423" t="s">
        <v>19830</v>
      </c>
      <c r="N423" t="s">
        <v>24</v>
      </c>
    </row>
    <row r="424" spans="1:14">
      <c r="A424">
        <f t="shared" si="6"/>
        <v>422</v>
      </c>
      <c r="B424" t="s">
        <v>292</v>
      </c>
      <c r="C424">
        <f>VLOOKUP(B424,[4]Sheet2!A$1:B$100,2,FALSE)</f>
        <v>43</v>
      </c>
      <c r="D424" t="s">
        <v>19833</v>
      </c>
      <c r="F424" t="s">
        <v>4626</v>
      </c>
      <c r="G424" t="s">
        <v>19834</v>
      </c>
      <c r="I424">
        <v>2007</v>
      </c>
      <c r="N424" t="s">
        <v>34</v>
      </c>
    </row>
    <row r="425" spans="1:14">
      <c r="A425">
        <f t="shared" si="6"/>
        <v>423</v>
      </c>
      <c r="B425" t="s">
        <v>292</v>
      </c>
      <c r="C425">
        <f>VLOOKUP(B425,[4]Sheet2!A$1:B$100,2,FALSE)</f>
        <v>43</v>
      </c>
      <c r="D425" t="s">
        <v>19835</v>
      </c>
      <c r="E425" t="s">
        <v>19836</v>
      </c>
      <c r="F425" t="s">
        <v>102</v>
      </c>
      <c r="G425" t="s">
        <v>19837</v>
      </c>
      <c r="I425">
        <v>2000</v>
      </c>
      <c r="J425" t="s">
        <v>19838</v>
      </c>
      <c r="K425" t="s">
        <v>19839</v>
      </c>
      <c r="M425" t="s">
        <v>19840</v>
      </c>
      <c r="N425" t="s">
        <v>34</v>
      </c>
    </row>
    <row r="426" spans="1:14">
      <c r="A426">
        <f t="shared" si="6"/>
        <v>424</v>
      </c>
      <c r="B426" t="s">
        <v>292</v>
      </c>
      <c r="C426">
        <f>VLOOKUP(B426,[4]Sheet2!A$1:B$100,2,FALSE)</f>
        <v>43</v>
      </c>
      <c r="D426" t="s">
        <v>19841</v>
      </c>
      <c r="E426" t="s">
        <v>19842</v>
      </c>
      <c r="F426" t="s">
        <v>102</v>
      </c>
      <c r="G426" t="s">
        <v>19843</v>
      </c>
      <c r="H426" t="s">
        <v>19844</v>
      </c>
      <c r="I426">
        <v>2005</v>
      </c>
      <c r="J426" t="s">
        <v>9082</v>
      </c>
      <c r="K426" t="s">
        <v>19845</v>
      </c>
      <c r="M426" t="s">
        <v>19842</v>
      </c>
      <c r="N426" t="s">
        <v>24</v>
      </c>
    </row>
    <row r="427" spans="1:14">
      <c r="A427">
        <f t="shared" si="6"/>
        <v>425</v>
      </c>
      <c r="B427" t="s">
        <v>292</v>
      </c>
      <c r="C427">
        <f>VLOOKUP(B427,[4]Sheet2!A$1:B$100,2,FALSE)</f>
        <v>43</v>
      </c>
      <c r="D427" t="s">
        <v>19846</v>
      </c>
      <c r="E427" t="s">
        <v>19847</v>
      </c>
      <c r="F427" t="s">
        <v>167</v>
      </c>
      <c r="G427" t="s">
        <v>19848</v>
      </c>
      <c r="H427" t="s">
        <v>19849</v>
      </c>
      <c r="I427">
        <v>2009</v>
      </c>
      <c r="J427" t="s">
        <v>19850</v>
      </c>
      <c r="K427" t="s">
        <v>19851</v>
      </c>
    </row>
    <row r="428" spans="1:14">
      <c r="A428">
        <f t="shared" si="6"/>
        <v>426</v>
      </c>
      <c r="B428" t="s">
        <v>292</v>
      </c>
      <c r="C428">
        <f>VLOOKUP(B428,[4]Sheet2!A$1:B$100,2,FALSE)</f>
        <v>43</v>
      </c>
      <c r="D428" t="s">
        <v>19852</v>
      </c>
      <c r="E428" t="s">
        <v>19853</v>
      </c>
      <c r="F428" t="s">
        <v>102</v>
      </c>
      <c r="G428" t="s">
        <v>19854</v>
      </c>
      <c r="K428" t="s">
        <v>19855</v>
      </c>
    </row>
    <row r="429" spans="1:14">
      <c r="A429">
        <f t="shared" si="6"/>
        <v>427</v>
      </c>
      <c r="B429" t="s">
        <v>292</v>
      </c>
      <c r="C429">
        <f>VLOOKUP(B429,[4]Sheet2!A$1:B$100,2,FALSE)</f>
        <v>43</v>
      </c>
      <c r="D429" t="s">
        <v>19856</v>
      </c>
      <c r="E429" t="s">
        <v>19857</v>
      </c>
      <c r="F429" t="s">
        <v>4644</v>
      </c>
      <c r="G429" t="s">
        <v>19858</v>
      </c>
      <c r="K429" t="s">
        <v>19859</v>
      </c>
      <c r="M429" t="s">
        <v>19857</v>
      </c>
      <c r="N429" t="s">
        <v>24</v>
      </c>
    </row>
    <row r="430" spans="1:14">
      <c r="A430">
        <f t="shared" si="6"/>
        <v>428</v>
      </c>
      <c r="B430" t="s">
        <v>292</v>
      </c>
      <c r="C430">
        <f>VLOOKUP(B430,[4]Sheet2!A$1:B$100,2,FALSE)</f>
        <v>43</v>
      </c>
      <c r="D430" t="s">
        <v>19860</v>
      </c>
      <c r="E430" t="s">
        <v>19861</v>
      </c>
      <c r="F430" t="s">
        <v>22</v>
      </c>
      <c r="G430" t="s">
        <v>19862</v>
      </c>
      <c r="H430" t="s">
        <v>19863</v>
      </c>
      <c r="I430">
        <v>2010</v>
      </c>
      <c r="J430" t="s">
        <v>19864</v>
      </c>
      <c r="K430" t="s">
        <v>19865</v>
      </c>
    </row>
    <row r="431" spans="1:14">
      <c r="A431">
        <f t="shared" si="6"/>
        <v>429</v>
      </c>
      <c r="B431" t="s">
        <v>292</v>
      </c>
      <c r="C431">
        <f>VLOOKUP(B431,[4]Sheet2!A$1:B$100,2,FALSE)</f>
        <v>43</v>
      </c>
      <c r="D431" t="s">
        <v>19866</v>
      </c>
      <c r="E431" t="s">
        <v>19867</v>
      </c>
      <c r="F431" t="s">
        <v>102</v>
      </c>
      <c r="G431" t="s">
        <v>16755</v>
      </c>
      <c r="I431">
        <v>2004</v>
      </c>
      <c r="J431" t="s">
        <v>6123</v>
      </c>
      <c r="K431" t="s">
        <v>19868</v>
      </c>
      <c r="M431" t="s">
        <v>19869</v>
      </c>
    </row>
    <row r="432" spans="1:14">
      <c r="A432">
        <f t="shared" si="6"/>
        <v>430</v>
      </c>
      <c r="B432" t="s">
        <v>292</v>
      </c>
      <c r="C432">
        <f>VLOOKUP(B432,[4]Sheet2!A$1:B$100,2,FALSE)</f>
        <v>43</v>
      </c>
      <c r="D432" t="s">
        <v>19870</v>
      </c>
      <c r="E432" t="s">
        <v>19871</v>
      </c>
      <c r="F432" t="s">
        <v>22</v>
      </c>
      <c r="G432" t="s">
        <v>19872</v>
      </c>
      <c r="H432" t="s">
        <v>19873</v>
      </c>
      <c r="I432">
        <v>2011</v>
      </c>
      <c r="J432" t="s">
        <v>5413</v>
      </c>
      <c r="K432" t="s">
        <v>19874</v>
      </c>
      <c r="N432" t="s">
        <v>34</v>
      </c>
    </row>
    <row r="433" spans="1:14">
      <c r="A433">
        <f t="shared" si="6"/>
        <v>431</v>
      </c>
      <c r="B433" t="s">
        <v>285</v>
      </c>
      <c r="C433">
        <f>VLOOKUP(B433,[4]Sheet2!A$1:B$100,2,FALSE)</f>
        <v>44</v>
      </c>
      <c r="D433" t="s">
        <v>19875</v>
      </c>
      <c r="E433" t="s">
        <v>19876</v>
      </c>
      <c r="F433" t="s">
        <v>167</v>
      </c>
      <c r="G433" t="s">
        <v>19877</v>
      </c>
      <c r="K433" t="s">
        <v>19878</v>
      </c>
      <c r="M433" t="s">
        <v>19876</v>
      </c>
      <c r="N433" t="s">
        <v>24</v>
      </c>
    </row>
    <row r="434" spans="1:14">
      <c r="A434">
        <f t="shared" si="6"/>
        <v>432</v>
      </c>
      <c r="B434" t="s">
        <v>285</v>
      </c>
      <c r="C434">
        <f>VLOOKUP(B434,[4]Sheet2!A$1:B$100,2,FALSE)</f>
        <v>44</v>
      </c>
      <c r="D434" t="s">
        <v>19879</v>
      </c>
      <c r="E434" t="s">
        <v>19880</v>
      </c>
      <c r="F434" t="s">
        <v>22</v>
      </c>
      <c r="G434" t="s">
        <v>15228</v>
      </c>
      <c r="H434" t="s">
        <v>19881</v>
      </c>
      <c r="I434">
        <v>2011</v>
      </c>
      <c r="J434" t="s">
        <v>863</v>
      </c>
      <c r="K434" t="s">
        <v>19882</v>
      </c>
    </row>
    <row r="435" spans="1:14">
      <c r="A435">
        <f t="shared" si="6"/>
        <v>433</v>
      </c>
      <c r="B435" t="s">
        <v>285</v>
      </c>
      <c r="C435">
        <f>VLOOKUP(B435,[4]Sheet2!A$1:B$100,2,FALSE)</f>
        <v>44</v>
      </c>
      <c r="D435" t="s">
        <v>19883</v>
      </c>
      <c r="E435" t="s">
        <v>19884</v>
      </c>
      <c r="F435" t="s">
        <v>4626</v>
      </c>
      <c r="G435" t="s">
        <v>19885</v>
      </c>
      <c r="I435">
        <v>2012</v>
      </c>
      <c r="J435" t="s">
        <v>19886</v>
      </c>
      <c r="K435" t="s">
        <v>19887</v>
      </c>
      <c r="M435" t="s">
        <v>19884</v>
      </c>
      <c r="N435" t="s">
        <v>24</v>
      </c>
    </row>
    <row r="436" spans="1:14">
      <c r="A436">
        <f t="shared" si="6"/>
        <v>434</v>
      </c>
      <c r="B436" t="s">
        <v>285</v>
      </c>
      <c r="C436">
        <f>VLOOKUP(B436,[4]Sheet2!A$1:B$100,2,FALSE)</f>
        <v>44</v>
      </c>
      <c r="D436" t="s">
        <v>19888</v>
      </c>
      <c r="E436" t="s">
        <v>19889</v>
      </c>
      <c r="F436" t="s">
        <v>167</v>
      </c>
      <c r="G436" t="s">
        <v>19890</v>
      </c>
      <c r="K436" t="s">
        <v>19891</v>
      </c>
      <c r="M436" t="s">
        <v>19889</v>
      </c>
      <c r="N436" t="s">
        <v>243</v>
      </c>
    </row>
    <row r="437" spans="1:14">
      <c r="A437">
        <f t="shared" si="6"/>
        <v>435</v>
      </c>
      <c r="B437" t="s">
        <v>285</v>
      </c>
      <c r="C437">
        <f>VLOOKUP(B437,[4]Sheet2!A$1:B$100,2,FALSE)</f>
        <v>44</v>
      </c>
      <c r="D437" t="s">
        <v>19892</v>
      </c>
      <c r="E437" t="s">
        <v>19893</v>
      </c>
      <c r="F437" t="s">
        <v>167</v>
      </c>
      <c r="G437" t="s">
        <v>19894</v>
      </c>
      <c r="I437">
        <v>2013</v>
      </c>
      <c r="J437" t="s">
        <v>19895</v>
      </c>
      <c r="K437" t="s">
        <v>19896</v>
      </c>
      <c r="M437" t="s">
        <v>19893</v>
      </c>
      <c r="N437" t="s">
        <v>24</v>
      </c>
    </row>
    <row r="438" spans="1:14">
      <c r="A438">
        <f t="shared" si="6"/>
        <v>436</v>
      </c>
      <c r="B438" t="s">
        <v>285</v>
      </c>
      <c r="C438">
        <f>VLOOKUP(B438,[4]Sheet2!A$1:B$100,2,FALSE)</f>
        <v>44</v>
      </c>
      <c r="D438" t="s">
        <v>19897</v>
      </c>
      <c r="E438" t="s">
        <v>19898</v>
      </c>
      <c r="F438" t="s">
        <v>102</v>
      </c>
      <c r="G438" t="s">
        <v>19899</v>
      </c>
      <c r="K438" t="s">
        <v>19378</v>
      </c>
      <c r="M438" t="s">
        <v>19898</v>
      </c>
      <c r="N438" t="s">
        <v>24</v>
      </c>
    </row>
    <row r="439" spans="1:14">
      <c r="A439">
        <f t="shared" si="6"/>
        <v>437</v>
      </c>
      <c r="B439" t="s">
        <v>285</v>
      </c>
      <c r="C439">
        <f>VLOOKUP(B439,[4]Sheet2!A$1:B$100,2,FALSE)</f>
        <v>44</v>
      </c>
      <c r="D439" t="s">
        <v>19900</v>
      </c>
      <c r="E439" t="s">
        <v>19901</v>
      </c>
      <c r="F439" t="s">
        <v>102</v>
      </c>
      <c r="G439" t="s">
        <v>19902</v>
      </c>
      <c r="H439" t="s">
        <v>19416</v>
      </c>
      <c r="I439">
        <v>2004</v>
      </c>
      <c r="J439" t="s">
        <v>19324</v>
      </c>
      <c r="K439" t="s">
        <v>19903</v>
      </c>
      <c r="M439" t="s">
        <v>19901</v>
      </c>
      <c r="N439" t="s">
        <v>24</v>
      </c>
    </row>
    <row r="440" spans="1:14">
      <c r="A440">
        <f t="shared" si="6"/>
        <v>438</v>
      </c>
      <c r="B440" t="s">
        <v>285</v>
      </c>
      <c r="C440">
        <f>VLOOKUP(B440,[4]Sheet2!A$1:B$100,2,FALSE)</f>
        <v>44</v>
      </c>
      <c r="D440" t="s">
        <v>19904</v>
      </c>
      <c r="E440" t="s">
        <v>19905</v>
      </c>
      <c r="F440" t="s">
        <v>102</v>
      </c>
      <c r="G440" t="s">
        <v>19906</v>
      </c>
      <c r="K440" t="s">
        <v>19907</v>
      </c>
      <c r="M440" t="s">
        <v>19905</v>
      </c>
      <c r="N440" t="s">
        <v>24</v>
      </c>
    </row>
    <row r="441" spans="1:14">
      <c r="A441">
        <f t="shared" si="6"/>
        <v>439</v>
      </c>
      <c r="B441" t="s">
        <v>285</v>
      </c>
      <c r="C441">
        <f>VLOOKUP(B441,[4]Sheet2!A$1:B$100,2,FALSE)</f>
        <v>44</v>
      </c>
      <c r="D441" t="s">
        <v>19908</v>
      </c>
      <c r="E441" t="s">
        <v>19909</v>
      </c>
      <c r="F441" t="s">
        <v>119</v>
      </c>
      <c r="G441" t="s">
        <v>19910</v>
      </c>
      <c r="H441" t="s">
        <v>19911</v>
      </c>
      <c r="I441">
        <v>2003</v>
      </c>
      <c r="J441" t="s">
        <v>19912</v>
      </c>
      <c r="K441" t="s">
        <v>19913</v>
      </c>
      <c r="M441" t="s">
        <v>19909</v>
      </c>
      <c r="N441" t="s">
        <v>24</v>
      </c>
    </row>
    <row r="442" spans="1:14">
      <c r="A442">
        <f t="shared" si="6"/>
        <v>440</v>
      </c>
      <c r="B442" t="s">
        <v>285</v>
      </c>
      <c r="C442">
        <f>VLOOKUP(B442,[4]Sheet2!A$1:B$100,2,FALSE)</f>
        <v>44</v>
      </c>
      <c r="D442" t="s">
        <v>19914</v>
      </c>
      <c r="E442" t="s">
        <v>19915</v>
      </c>
      <c r="F442" t="s">
        <v>4626</v>
      </c>
      <c r="G442" t="s">
        <v>19916</v>
      </c>
      <c r="I442">
        <v>2009</v>
      </c>
      <c r="J442" t="s">
        <v>19917</v>
      </c>
      <c r="K442" t="s">
        <v>19918</v>
      </c>
      <c r="M442" t="s">
        <v>19915</v>
      </c>
      <c r="N442" t="s">
        <v>24</v>
      </c>
    </row>
    <row r="443" spans="1:14">
      <c r="A443">
        <f t="shared" si="6"/>
        <v>441</v>
      </c>
      <c r="B443" t="s">
        <v>31</v>
      </c>
      <c r="C443">
        <f>VLOOKUP(B443,[4]Sheet2!A$1:B$100,2,FALSE)</f>
        <v>45</v>
      </c>
      <c r="D443" t="s">
        <v>19919</v>
      </c>
      <c r="E443" t="s">
        <v>19920</v>
      </c>
      <c r="F443" t="s">
        <v>102</v>
      </c>
      <c r="G443" t="s">
        <v>17889</v>
      </c>
      <c r="I443">
        <v>2000</v>
      </c>
      <c r="J443" t="s">
        <v>19838</v>
      </c>
      <c r="K443" t="s">
        <v>19921</v>
      </c>
      <c r="M443" t="s">
        <v>19922</v>
      </c>
    </row>
    <row r="444" spans="1:14">
      <c r="A444">
        <f t="shared" si="6"/>
        <v>442</v>
      </c>
      <c r="B444" t="s">
        <v>31</v>
      </c>
      <c r="C444">
        <f>VLOOKUP(B444,[4]Sheet2!A$1:B$100,2,FALSE)</f>
        <v>45</v>
      </c>
      <c r="D444" t="s">
        <v>19923</v>
      </c>
      <c r="E444" t="s">
        <v>19924</v>
      </c>
      <c r="F444" t="s">
        <v>119</v>
      </c>
      <c r="G444" t="s">
        <v>19925</v>
      </c>
      <c r="H444" t="s">
        <v>19926</v>
      </c>
      <c r="I444">
        <v>2008</v>
      </c>
      <c r="J444" t="s">
        <v>1466</v>
      </c>
      <c r="K444" t="s">
        <v>19927</v>
      </c>
    </row>
    <row r="445" spans="1:14">
      <c r="A445">
        <f t="shared" si="6"/>
        <v>443</v>
      </c>
      <c r="B445" t="s">
        <v>31</v>
      </c>
      <c r="C445">
        <f>VLOOKUP(B445,[4]Sheet2!A$1:B$100,2,FALSE)</f>
        <v>45</v>
      </c>
      <c r="D445" t="s">
        <v>19928</v>
      </c>
      <c r="E445" t="s">
        <v>19929</v>
      </c>
      <c r="F445" t="s">
        <v>4644</v>
      </c>
      <c r="G445" t="s">
        <v>19930</v>
      </c>
      <c r="I445">
        <v>2007</v>
      </c>
      <c r="J445" t="s">
        <v>19931</v>
      </c>
      <c r="K445" t="s">
        <v>19932</v>
      </c>
      <c r="M445" t="s">
        <v>19929</v>
      </c>
      <c r="N445" t="s">
        <v>24</v>
      </c>
    </row>
    <row r="446" spans="1:14">
      <c r="A446">
        <f t="shared" si="6"/>
        <v>444</v>
      </c>
      <c r="B446" t="s">
        <v>31</v>
      </c>
      <c r="C446">
        <f>VLOOKUP(B446,[4]Sheet2!A$1:B$100,2,FALSE)</f>
        <v>45</v>
      </c>
      <c r="D446" t="s">
        <v>19933</v>
      </c>
      <c r="F446" t="s">
        <v>167</v>
      </c>
      <c r="G446" t="s">
        <v>19934</v>
      </c>
      <c r="I446">
        <v>2003</v>
      </c>
      <c r="N446" t="s">
        <v>34</v>
      </c>
    </row>
    <row r="447" spans="1:14">
      <c r="A447">
        <f t="shared" si="6"/>
        <v>445</v>
      </c>
      <c r="B447" t="s">
        <v>31</v>
      </c>
      <c r="C447">
        <f>VLOOKUP(B447,[4]Sheet2!A$1:B$100,2,FALSE)</f>
        <v>45</v>
      </c>
      <c r="D447" t="s">
        <v>19935</v>
      </c>
      <c r="E447" t="s">
        <v>19936</v>
      </c>
      <c r="F447" t="s">
        <v>167</v>
      </c>
      <c r="G447" t="s">
        <v>19937</v>
      </c>
      <c r="K447" t="s">
        <v>19938</v>
      </c>
      <c r="M447" t="s">
        <v>19936</v>
      </c>
      <c r="N447" t="s">
        <v>24</v>
      </c>
    </row>
    <row r="448" spans="1:14">
      <c r="A448">
        <f t="shared" si="6"/>
        <v>446</v>
      </c>
      <c r="B448" t="s">
        <v>31</v>
      </c>
      <c r="C448">
        <f>VLOOKUP(B448,[4]Sheet2!A$1:B$100,2,FALSE)</f>
        <v>45</v>
      </c>
      <c r="D448" t="s">
        <v>19939</v>
      </c>
      <c r="F448" t="s">
        <v>167</v>
      </c>
      <c r="G448" t="s">
        <v>19940</v>
      </c>
      <c r="H448" t="s">
        <v>19941</v>
      </c>
      <c r="I448">
        <v>2003</v>
      </c>
      <c r="J448" t="s">
        <v>19942</v>
      </c>
      <c r="N448" t="s">
        <v>34</v>
      </c>
    </row>
    <row r="449" spans="1:14">
      <c r="A449">
        <f t="shared" si="6"/>
        <v>447</v>
      </c>
      <c r="B449" t="s">
        <v>31</v>
      </c>
      <c r="C449">
        <f>VLOOKUP(B449,[4]Sheet2!A$1:B$100,2,FALSE)</f>
        <v>45</v>
      </c>
      <c r="D449" t="s">
        <v>19943</v>
      </c>
      <c r="E449" t="s">
        <v>19944</v>
      </c>
      <c r="F449" t="s">
        <v>167</v>
      </c>
      <c r="G449" t="s">
        <v>19945</v>
      </c>
      <c r="K449" t="s">
        <v>19946</v>
      </c>
      <c r="M449" t="s">
        <v>19944</v>
      </c>
      <c r="N449" t="s">
        <v>24</v>
      </c>
    </row>
    <row r="450" spans="1:14">
      <c r="A450">
        <f t="shared" si="6"/>
        <v>448</v>
      </c>
      <c r="B450" t="s">
        <v>31</v>
      </c>
      <c r="C450">
        <f>VLOOKUP(B450,[4]Sheet2!A$1:B$100,2,FALSE)</f>
        <v>45</v>
      </c>
      <c r="D450" t="s">
        <v>19947</v>
      </c>
      <c r="E450" t="s">
        <v>19948</v>
      </c>
      <c r="F450" t="s">
        <v>167</v>
      </c>
      <c r="G450" t="s">
        <v>15233</v>
      </c>
      <c r="K450" t="s">
        <v>19949</v>
      </c>
    </row>
    <row r="451" spans="1:14">
      <c r="A451">
        <f t="shared" si="6"/>
        <v>449</v>
      </c>
      <c r="B451" t="s">
        <v>31</v>
      </c>
      <c r="C451">
        <f>VLOOKUP(B451,[4]Sheet2!A$1:B$100,2,FALSE)</f>
        <v>45</v>
      </c>
      <c r="D451" t="s">
        <v>19950</v>
      </c>
      <c r="E451" t="s">
        <v>19951</v>
      </c>
      <c r="F451" t="s">
        <v>119</v>
      </c>
      <c r="G451" t="s">
        <v>19952</v>
      </c>
      <c r="K451" t="s">
        <v>19953</v>
      </c>
      <c r="M451" t="s">
        <v>19951</v>
      </c>
      <c r="N451" t="s">
        <v>24</v>
      </c>
    </row>
    <row r="452" spans="1:14">
      <c r="A452">
        <f t="shared" si="6"/>
        <v>450</v>
      </c>
      <c r="B452" t="s">
        <v>31</v>
      </c>
      <c r="C452">
        <f>VLOOKUP(B452,[4]Sheet2!A$1:B$100,2,FALSE)</f>
        <v>45</v>
      </c>
      <c r="D452" t="s">
        <v>19954</v>
      </c>
      <c r="E452" t="s">
        <v>19955</v>
      </c>
      <c r="F452" t="s">
        <v>22</v>
      </c>
      <c r="G452" t="s">
        <v>19956</v>
      </c>
      <c r="H452" t="s">
        <v>1525</v>
      </c>
      <c r="I452">
        <v>2014</v>
      </c>
      <c r="J452" t="s">
        <v>7825</v>
      </c>
      <c r="K452" t="s">
        <v>19957</v>
      </c>
      <c r="L452">
        <v>1</v>
      </c>
      <c r="M452" t="s">
        <v>19955</v>
      </c>
      <c r="N452" t="s">
        <v>24</v>
      </c>
    </row>
    <row r="453" spans="1:14">
      <c r="A453">
        <f t="shared" ref="A453:A516" si="7">A452+1</f>
        <v>451</v>
      </c>
      <c r="B453" t="s">
        <v>471</v>
      </c>
      <c r="C453">
        <f>VLOOKUP(B453,[4]Sheet2!A$1:B$100,2,FALSE)</f>
        <v>46</v>
      </c>
      <c r="D453" t="s">
        <v>19958</v>
      </c>
      <c r="E453" t="s">
        <v>19959</v>
      </c>
      <c r="F453" t="s">
        <v>167</v>
      </c>
      <c r="G453" t="s">
        <v>19960</v>
      </c>
      <c r="K453" t="s">
        <v>19961</v>
      </c>
      <c r="M453" t="s">
        <v>19959</v>
      </c>
      <c r="N453" t="s">
        <v>24</v>
      </c>
    </row>
    <row r="454" spans="1:14">
      <c r="A454">
        <f t="shared" si="7"/>
        <v>452</v>
      </c>
      <c r="B454" t="s">
        <v>471</v>
      </c>
      <c r="C454">
        <f>VLOOKUP(B454,[4]Sheet2!A$1:B$100,2,FALSE)</f>
        <v>46</v>
      </c>
      <c r="D454" t="s">
        <v>19962</v>
      </c>
      <c r="F454" t="s">
        <v>22</v>
      </c>
      <c r="G454" t="s">
        <v>19963</v>
      </c>
      <c r="H454" t="s">
        <v>19964</v>
      </c>
      <c r="I454">
        <v>2005</v>
      </c>
      <c r="J454" t="s">
        <v>19965</v>
      </c>
      <c r="N454" t="s">
        <v>34</v>
      </c>
    </row>
    <row r="455" spans="1:14">
      <c r="A455">
        <f t="shared" si="7"/>
        <v>453</v>
      </c>
      <c r="B455" t="s">
        <v>471</v>
      </c>
      <c r="C455">
        <f>VLOOKUP(B455,[4]Sheet2!A$1:B$100,2,FALSE)</f>
        <v>46</v>
      </c>
      <c r="D455" t="s">
        <v>19966</v>
      </c>
      <c r="E455" t="s">
        <v>19967</v>
      </c>
      <c r="F455" t="s">
        <v>4645</v>
      </c>
      <c r="G455" t="s">
        <v>19968</v>
      </c>
      <c r="K455" t="s">
        <v>19969</v>
      </c>
      <c r="M455" t="s">
        <v>19967</v>
      </c>
      <c r="N455" t="s">
        <v>24</v>
      </c>
    </row>
    <row r="456" spans="1:14">
      <c r="A456">
        <f t="shared" si="7"/>
        <v>454</v>
      </c>
      <c r="B456" t="s">
        <v>471</v>
      </c>
      <c r="C456">
        <f>VLOOKUP(B456,[4]Sheet2!A$1:B$100,2,FALSE)</f>
        <v>46</v>
      </c>
      <c r="D456" t="s">
        <v>19970</v>
      </c>
      <c r="E456" t="s">
        <v>19971</v>
      </c>
      <c r="F456" t="s">
        <v>22</v>
      </c>
      <c r="G456" t="s">
        <v>15670</v>
      </c>
      <c r="H456" t="s">
        <v>3503</v>
      </c>
      <c r="I456">
        <v>2011</v>
      </c>
      <c r="J456" t="s">
        <v>5413</v>
      </c>
      <c r="K456" t="s">
        <v>19972</v>
      </c>
      <c r="N456" t="s">
        <v>34</v>
      </c>
    </row>
    <row r="457" spans="1:14">
      <c r="A457">
        <f t="shared" si="7"/>
        <v>455</v>
      </c>
      <c r="B457" t="s">
        <v>471</v>
      </c>
      <c r="C457">
        <f>VLOOKUP(B457,[4]Sheet2!A$1:B$100,2,FALSE)</f>
        <v>46</v>
      </c>
      <c r="D457" t="s">
        <v>19973</v>
      </c>
      <c r="F457" t="s">
        <v>22</v>
      </c>
      <c r="G457" t="s">
        <v>19974</v>
      </c>
      <c r="H457" t="s">
        <v>20</v>
      </c>
      <c r="I457">
        <v>2005</v>
      </c>
      <c r="J457" t="s">
        <v>19975</v>
      </c>
      <c r="N457" t="s">
        <v>34</v>
      </c>
    </row>
    <row r="458" spans="1:14">
      <c r="A458">
        <f t="shared" si="7"/>
        <v>456</v>
      </c>
      <c r="B458" t="s">
        <v>471</v>
      </c>
      <c r="C458">
        <f>VLOOKUP(B458,[4]Sheet2!A$1:B$100,2,FALSE)</f>
        <v>46</v>
      </c>
      <c r="D458" t="s">
        <v>19976</v>
      </c>
      <c r="F458" t="s">
        <v>4626</v>
      </c>
      <c r="G458" t="s">
        <v>17679</v>
      </c>
      <c r="I458">
        <v>2009</v>
      </c>
      <c r="J458" t="s">
        <v>19977</v>
      </c>
      <c r="N458" t="s">
        <v>34</v>
      </c>
    </row>
    <row r="459" spans="1:14">
      <c r="A459">
        <f t="shared" si="7"/>
        <v>457</v>
      </c>
      <c r="B459" t="s">
        <v>471</v>
      </c>
      <c r="C459">
        <f>VLOOKUP(B459,[4]Sheet2!A$1:B$100,2,FALSE)</f>
        <v>46</v>
      </c>
      <c r="D459" t="s">
        <v>19978</v>
      </c>
      <c r="E459" t="s">
        <v>19979</v>
      </c>
      <c r="F459" t="s">
        <v>4644</v>
      </c>
      <c r="G459" t="s">
        <v>19980</v>
      </c>
      <c r="K459" t="s">
        <v>19981</v>
      </c>
      <c r="M459" t="s">
        <v>19979</v>
      </c>
      <c r="N459" t="s">
        <v>24</v>
      </c>
    </row>
    <row r="460" spans="1:14">
      <c r="A460">
        <f t="shared" si="7"/>
        <v>458</v>
      </c>
      <c r="B460" t="s">
        <v>471</v>
      </c>
      <c r="C460">
        <f>VLOOKUP(B460,[4]Sheet2!A$1:B$100,2,FALSE)</f>
        <v>46</v>
      </c>
      <c r="D460" t="s">
        <v>19982</v>
      </c>
      <c r="E460" t="s">
        <v>19983</v>
      </c>
      <c r="F460" t="s">
        <v>167</v>
      </c>
      <c r="G460" t="s">
        <v>19984</v>
      </c>
      <c r="I460">
        <v>9</v>
      </c>
      <c r="J460" t="s">
        <v>19985</v>
      </c>
      <c r="K460" t="s">
        <v>19986</v>
      </c>
    </row>
    <row r="461" spans="1:14">
      <c r="A461">
        <f t="shared" si="7"/>
        <v>459</v>
      </c>
      <c r="B461" t="s">
        <v>471</v>
      </c>
      <c r="C461">
        <f>VLOOKUP(B461,[4]Sheet2!A$1:B$100,2,FALSE)</f>
        <v>46</v>
      </c>
      <c r="D461" t="s">
        <v>19987</v>
      </c>
      <c r="E461" t="s">
        <v>19988</v>
      </c>
      <c r="F461" t="s">
        <v>4626</v>
      </c>
      <c r="G461" t="s">
        <v>19989</v>
      </c>
      <c r="I461">
        <v>2010</v>
      </c>
      <c r="J461" t="s">
        <v>14247</v>
      </c>
      <c r="K461" t="s">
        <v>19990</v>
      </c>
    </row>
    <row r="462" spans="1:14">
      <c r="A462">
        <f t="shared" si="7"/>
        <v>460</v>
      </c>
      <c r="B462" t="s">
        <v>471</v>
      </c>
      <c r="C462">
        <f>VLOOKUP(B462,[4]Sheet2!A$1:B$100,2,FALSE)</f>
        <v>46</v>
      </c>
      <c r="D462" t="s">
        <v>19991</v>
      </c>
      <c r="E462" t="s">
        <v>19992</v>
      </c>
      <c r="F462" t="s">
        <v>119</v>
      </c>
      <c r="G462" t="s">
        <v>19993</v>
      </c>
      <c r="I462">
        <v>2011</v>
      </c>
      <c r="J462" t="s">
        <v>14973</v>
      </c>
      <c r="K462" t="s">
        <v>19994</v>
      </c>
      <c r="N462" t="s">
        <v>4501</v>
      </c>
    </row>
    <row r="463" spans="1:14">
      <c r="A463">
        <f t="shared" si="7"/>
        <v>461</v>
      </c>
      <c r="B463" t="s">
        <v>525</v>
      </c>
      <c r="C463">
        <f>VLOOKUP(B463,[4]Sheet2!A$1:B$100,2,FALSE)</f>
        <v>47</v>
      </c>
      <c r="D463" t="s">
        <v>19995</v>
      </c>
      <c r="E463" t="s">
        <v>19996</v>
      </c>
      <c r="F463" t="s">
        <v>102</v>
      </c>
      <c r="G463" t="s">
        <v>19997</v>
      </c>
      <c r="K463" t="s">
        <v>19998</v>
      </c>
    </row>
    <row r="464" spans="1:14">
      <c r="A464">
        <f t="shared" si="7"/>
        <v>462</v>
      </c>
      <c r="B464" t="s">
        <v>525</v>
      </c>
      <c r="C464">
        <f>VLOOKUP(B464,[4]Sheet2!A$1:B$100,2,FALSE)</f>
        <v>47</v>
      </c>
      <c r="D464" t="s">
        <v>19999</v>
      </c>
      <c r="F464" t="s">
        <v>22</v>
      </c>
      <c r="G464" t="s">
        <v>20000</v>
      </c>
      <c r="I464">
        <v>2010</v>
      </c>
      <c r="J464" t="s">
        <v>20001</v>
      </c>
      <c r="N464" t="s">
        <v>34</v>
      </c>
    </row>
    <row r="465" spans="1:14">
      <c r="A465">
        <f t="shared" si="7"/>
        <v>463</v>
      </c>
      <c r="B465" t="s">
        <v>525</v>
      </c>
      <c r="C465">
        <f>VLOOKUP(B465,[4]Sheet2!A$1:B$100,2,FALSE)</f>
        <v>47</v>
      </c>
      <c r="D465" t="s">
        <v>20002</v>
      </c>
      <c r="E465" t="s">
        <v>20003</v>
      </c>
      <c r="F465" t="s">
        <v>22</v>
      </c>
      <c r="G465" t="s">
        <v>20004</v>
      </c>
      <c r="H465" t="s">
        <v>20005</v>
      </c>
      <c r="I465">
        <v>2009</v>
      </c>
      <c r="J465" t="s">
        <v>20006</v>
      </c>
      <c r="K465" t="s">
        <v>20007</v>
      </c>
    </row>
    <row r="466" spans="1:14">
      <c r="A466">
        <f t="shared" si="7"/>
        <v>464</v>
      </c>
      <c r="B466" t="s">
        <v>525</v>
      </c>
      <c r="C466">
        <f>VLOOKUP(B466,[4]Sheet2!A$1:B$100,2,FALSE)</f>
        <v>47</v>
      </c>
      <c r="D466" t="s">
        <v>20008</v>
      </c>
      <c r="E466" t="s">
        <v>20009</v>
      </c>
      <c r="F466" t="s">
        <v>22</v>
      </c>
      <c r="G466" t="s">
        <v>20010</v>
      </c>
      <c r="H466" t="s">
        <v>20011</v>
      </c>
      <c r="I466">
        <v>2005</v>
      </c>
      <c r="J466" t="s">
        <v>4686</v>
      </c>
      <c r="K466" t="s">
        <v>4743</v>
      </c>
      <c r="N466" t="s">
        <v>34</v>
      </c>
    </row>
    <row r="467" spans="1:14">
      <c r="A467">
        <f t="shared" si="7"/>
        <v>465</v>
      </c>
      <c r="B467" t="s">
        <v>525</v>
      </c>
      <c r="C467">
        <f>VLOOKUP(B467,[4]Sheet2!A$1:B$100,2,FALSE)</f>
        <v>47</v>
      </c>
      <c r="D467" t="s">
        <v>20012</v>
      </c>
      <c r="E467" t="s">
        <v>20013</v>
      </c>
      <c r="F467" t="s">
        <v>22</v>
      </c>
      <c r="G467" t="s">
        <v>20014</v>
      </c>
      <c r="I467">
        <v>2004</v>
      </c>
      <c r="J467" t="s">
        <v>19406</v>
      </c>
      <c r="K467" t="s">
        <v>20015</v>
      </c>
      <c r="N467" t="s">
        <v>34</v>
      </c>
    </row>
    <row r="468" spans="1:14">
      <c r="A468">
        <f t="shared" si="7"/>
        <v>466</v>
      </c>
      <c r="B468" t="s">
        <v>525</v>
      </c>
      <c r="C468">
        <f>VLOOKUP(B468,[4]Sheet2!A$1:B$100,2,FALSE)</f>
        <v>47</v>
      </c>
      <c r="D468" t="s">
        <v>20016</v>
      </c>
      <c r="E468" t="s">
        <v>20017</v>
      </c>
      <c r="F468" t="s">
        <v>22</v>
      </c>
      <c r="G468" t="s">
        <v>20018</v>
      </c>
      <c r="H468" t="s">
        <v>20019</v>
      </c>
      <c r="I468">
        <v>2012</v>
      </c>
      <c r="J468" t="s">
        <v>535</v>
      </c>
      <c r="K468" t="s">
        <v>20020</v>
      </c>
    </row>
    <row r="469" spans="1:14">
      <c r="A469">
        <f t="shared" si="7"/>
        <v>467</v>
      </c>
      <c r="B469" t="s">
        <v>525</v>
      </c>
      <c r="C469">
        <f>VLOOKUP(B469,[4]Sheet2!A$1:B$100,2,FALSE)</f>
        <v>47</v>
      </c>
      <c r="D469" t="s">
        <v>20021</v>
      </c>
      <c r="E469" t="s">
        <v>20022</v>
      </c>
      <c r="F469" t="s">
        <v>22</v>
      </c>
      <c r="G469" t="s">
        <v>1066</v>
      </c>
      <c r="H469" t="s">
        <v>14997</v>
      </c>
      <c r="I469">
        <v>2010</v>
      </c>
      <c r="J469" t="s">
        <v>4676</v>
      </c>
      <c r="K469" t="s">
        <v>20023</v>
      </c>
    </row>
    <row r="470" spans="1:14">
      <c r="A470">
        <f t="shared" si="7"/>
        <v>468</v>
      </c>
      <c r="B470" t="s">
        <v>525</v>
      </c>
      <c r="C470">
        <f>VLOOKUP(B470,[4]Sheet2!A$1:B$100,2,FALSE)</f>
        <v>47</v>
      </c>
      <c r="D470" t="s">
        <v>20024</v>
      </c>
      <c r="F470" t="s">
        <v>22</v>
      </c>
      <c r="G470" t="s">
        <v>20025</v>
      </c>
      <c r="H470" t="s">
        <v>20026</v>
      </c>
      <c r="I470">
        <v>2003</v>
      </c>
      <c r="N470" t="s">
        <v>34</v>
      </c>
    </row>
    <row r="471" spans="1:14">
      <c r="A471">
        <f t="shared" si="7"/>
        <v>469</v>
      </c>
      <c r="B471" t="s">
        <v>525</v>
      </c>
      <c r="C471">
        <f>VLOOKUP(B471,[4]Sheet2!A$1:B$100,2,FALSE)</f>
        <v>47</v>
      </c>
      <c r="D471" t="s">
        <v>20027</v>
      </c>
      <c r="E471" t="s">
        <v>20028</v>
      </c>
      <c r="F471" t="s">
        <v>119</v>
      </c>
      <c r="G471" t="s">
        <v>20029</v>
      </c>
      <c r="I471">
        <v>2008</v>
      </c>
      <c r="J471" t="s">
        <v>20030</v>
      </c>
      <c r="K471" t="s">
        <v>20031</v>
      </c>
    </row>
    <row r="472" spans="1:14">
      <c r="A472">
        <f t="shared" si="7"/>
        <v>470</v>
      </c>
      <c r="B472" t="s">
        <v>525</v>
      </c>
      <c r="C472">
        <f>VLOOKUP(B472,[4]Sheet2!A$1:B$100,2,FALSE)</f>
        <v>47</v>
      </c>
      <c r="D472" t="s">
        <v>20032</v>
      </c>
      <c r="E472" t="s">
        <v>20033</v>
      </c>
      <c r="F472" t="s">
        <v>22</v>
      </c>
      <c r="G472" t="s">
        <v>20034</v>
      </c>
      <c r="H472" t="s">
        <v>19029</v>
      </c>
      <c r="I472">
        <v>2010</v>
      </c>
      <c r="J472" t="s">
        <v>863</v>
      </c>
      <c r="K472" t="s">
        <v>20035</v>
      </c>
    </row>
    <row r="473" spans="1:14">
      <c r="A473">
        <f t="shared" si="7"/>
        <v>471</v>
      </c>
      <c r="B473" t="s">
        <v>342</v>
      </c>
      <c r="C473">
        <f>VLOOKUP(B473,[4]Sheet2!A$1:B$100,2,FALSE)</f>
        <v>48</v>
      </c>
      <c r="D473" t="s">
        <v>20036</v>
      </c>
      <c r="E473" t="s">
        <v>20037</v>
      </c>
      <c r="F473" t="s">
        <v>102</v>
      </c>
      <c r="G473" t="s">
        <v>20038</v>
      </c>
      <c r="K473" t="s">
        <v>20039</v>
      </c>
    </row>
    <row r="474" spans="1:14">
      <c r="A474">
        <f t="shared" si="7"/>
        <v>472</v>
      </c>
      <c r="B474" t="s">
        <v>342</v>
      </c>
      <c r="C474">
        <f>VLOOKUP(B474,[4]Sheet2!A$1:B$100,2,FALSE)</f>
        <v>48</v>
      </c>
      <c r="D474" t="s">
        <v>20040</v>
      </c>
      <c r="E474" t="s">
        <v>20041</v>
      </c>
      <c r="F474" t="s">
        <v>4644</v>
      </c>
      <c r="G474" t="s">
        <v>20042</v>
      </c>
      <c r="I474">
        <v>2012</v>
      </c>
      <c r="J474" t="s">
        <v>19821</v>
      </c>
      <c r="K474" t="s">
        <v>20043</v>
      </c>
      <c r="M474" t="s">
        <v>20041</v>
      </c>
      <c r="N474" t="s">
        <v>24</v>
      </c>
    </row>
    <row r="475" spans="1:14">
      <c r="A475">
        <f t="shared" si="7"/>
        <v>473</v>
      </c>
      <c r="B475" t="s">
        <v>342</v>
      </c>
      <c r="C475">
        <f>VLOOKUP(B475,[4]Sheet2!A$1:B$100,2,FALSE)</f>
        <v>48</v>
      </c>
      <c r="D475" t="s">
        <v>20044</v>
      </c>
      <c r="E475" t="s">
        <v>20045</v>
      </c>
      <c r="F475" t="s">
        <v>22</v>
      </c>
      <c r="G475" t="s">
        <v>20046</v>
      </c>
      <c r="H475" t="s">
        <v>20047</v>
      </c>
      <c r="I475">
        <v>2007</v>
      </c>
      <c r="J475" t="s">
        <v>5913</v>
      </c>
      <c r="K475" t="s">
        <v>20048</v>
      </c>
      <c r="M475" t="s">
        <v>20049</v>
      </c>
    </row>
    <row r="476" spans="1:14">
      <c r="A476">
        <f t="shared" si="7"/>
        <v>474</v>
      </c>
      <c r="B476" t="s">
        <v>342</v>
      </c>
      <c r="C476">
        <f>VLOOKUP(B476,[4]Sheet2!A$1:B$100,2,FALSE)</f>
        <v>48</v>
      </c>
      <c r="D476" t="s">
        <v>20050</v>
      </c>
      <c r="F476" t="s">
        <v>102</v>
      </c>
      <c r="G476" t="s">
        <v>20051</v>
      </c>
      <c r="H476" t="s">
        <v>20052</v>
      </c>
      <c r="I476">
        <v>2004</v>
      </c>
      <c r="N476" t="s">
        <v>34</v>
      </c>
    </row>
    <row r="477" spans="1:14">
      <c r="A477">
        <f t="shared" si="7"/>
        <v>475</v>
      </c>
      <c r="B477" t="s">
        <v>342</v>
      </c>
      <c r="C477">
        <f>VLOOKUP(B477,[4]Sheet2!A$1:B$100,2,FALSE)</f>
        <v>48</v>
      </c>
      <c r="D477" t="s">
        <v>20053</v>
      </c>
      <c r="E477" t="s">
        <v>20054</v>
      </c>
      <c r="F477" t="s">
        <v>102</v>
      </c>
      <c r="G477" t="s">
        <v>20055</v>
      </c>
      <c r="H477" t="s">
        <v>20056</v>
      </c>
      <c r="I477">
        <v>2006</v>
      </c>
      <c r="J477" t="s">
        <v>18681</v>
      </c>
      <c r="K477" t="s">
        <v>20057</v>
      </c>
      <c r="M477" t="s">
        <v>20054</v>
      </c>
      <c r="N477" t="s">
        <v>24</v>
      </c>
    </row>
    <row r="478" spans="1:14">
      <c r="A478">
        <f t="shared" si="7"/>
        <v>476</v>
      </c>
      <c r="B478" t="s">
        <v>342</v>
      </c>
      <c r="C478">
        <f>VLOOKUP(B478,[4]Sheet2!A$1:B$100,2,FALSE)</f>
        <v>48</v>
      </c>
      <c r="D478" t="s">
        <v>20058</v>
      </c>
      <c r="E478" t="s">
        <v>20059</v>
      </c>
      <c r="F478" t="s">
        <v>22</v>
      </c>
      <c r="G478" t="s">
        <v>20060</v>
      </c>
      <c r="I478">
        <v>2004</v>
      </c>
      <c r="J478" t="s">
        <v>4729</v>
      </c>
      <c r="K478" t="s">
        <v>20061</v>
      </c>
    </row>
    <row r="479" spans="1:14">
      <c r="A479">
        <f t="shared" si="7"/>
        <v>477</v>
      </c>
      <c r="B479" t="s">
        <v>342</v>
      </c>
      <c r="C479">
        <f>VLOOKUP(B479,[4]Sheet2!A$1:B$100,2,FALSE)</f>
        <v>48</v>
      </c>
      <c r="D479" t="s">
        <v>20062</v>
      </c>
      <c r="E479" t="s">
        <v>20063</v>
      </c>
      <c r="F479" t="s">
        <v>102</v>
      </c>
      <c r="G479" t="s">
        <v>20064</v>
      </c>
      <c r="H479" t="s">
        <v>20065</v>
      </c>
      <c r="I479">
        <v>2011</v>
      </c>
      <c r="J479" t="s">
        <v>20066</v>
      </c>
      <c r="K479" t="s">
        <v>20067</v>
      </c>
      <c r="M479" t="s">
        <v>20063</v>
      </c>
      <c r="N479" t="s">
        <v>24</v>
      </c>
    </row>
    <row r="480" spans="1:14">
      <c r="A480">
        <f t="shared" si="7"/>
        <v>478</v>
      </c>
      <c r="B480" t="s">
        <v>342</v>
      </c>
      <c r="C480">
        <f>VLOOKUP(B480,[4]Sheet2!A$1:B$100,2,FALSE)</f>
        <v>48</v>
      </c>
      <c r="D480" t="s">
        <v>20068</v>
      </c>
      <c r="F480" t="s">
        <v>4626</v>
      </c>
      <c r="G480" t="s">
        <v>20069</v>
      </c>
      <c r="I480">
        <v>2005</v>
      </c>
      <c r="J480" t="s">
        <v>13635</v>
      </c>
      <c r="N480" t="s">
        <v>34</v>
      </c>
    </row>
    <row r="481" spans="1:14">
      <c r="A481">
        <f t="shared" si="7"/>
        <v>479</v>
      </c>
      <c r="B481" t="s">
        <v>342</v>
      </c>
      <c r="C481">
        <f>VLOOKUP(B481,[4]Sheet2!A$1:B$100,2,FALSE)</f>
        <v>48</v>
      </c>
      <c r="D481" t="s">
        <v>20070</v>
      </c>
      <c r="E481" t="s">
        <v>20071</v>
      </c>
      <c r="F481" t="s">
        <v>167</v>
      </c>
      <c r="G481" t="s">
        <v>20072</v>
      </c>
      <c r="I481">
        <v>2011</v>
      </c>
      <c r="J481" t="s">
        <v>20073</v>
      </c>
      <c r="K481" t="s">
        <v>20074</v>
      </c>
      <c r="M481" t="s">
        <v>20075</v>
      </c>
    </row>
    <row r="482" spans="1:14">
      <c r="A482">
        <f t="shared" si="7"/>
        <v>480</v>
      </c>
      <c r="B482" t="s">
        <v>342</v>
      </c>
      <c r="C482">
        <f>VLOOKUP(B482,[4]Sheet2!A$1:B$100,2,FALSE)</f>
        <v>48</v>
      </c>
      <c r="D482" t="s">
        <v>20076</v>
      </c>
      <c r="E482" t="s">
        <v>20077</v>
      </c>
      <c r="F482" t="s">
        <v>22</v>
      </c>
      <c r="G482" t="s">
        <v>20078</v>
      </c>
      <c r="H482" t="s">
        <v>20079</v>
      </c>
      <c r="I482">
        <v>2009</v>
      </c>
      <c r="J482" t="s">
        <v>1466</v>
      </c>
      <c r="K482" t="s">
        <v>20080</v>
      </c>
    </row>
    <row r="483" spans="1:14">
      <c r="A483">
        <f t="shared" si="7"/>
        <v>481</v>
      </c>
      <c r="B483" t="s">
        <v>281</v>
      </c>
      <c r="C483">
        <f>VLOOKUP(B483,[4]Sheet2!A$1:B$100,2,FALSE)</f>
        <v>49</v>
      </c>
      <c r="D483" t="s">
        <v>20081</v>
      </c>
      <c r="E483" t="s">
        <v>20082</v>
      </c>
      <c r="F483" t="s">
        <v>22</v>
      </c>
      <c r="G483" t="s">
        <v>20083</v>
      </c>
      <c r="H483" t="s">
        <v>20084</v>
      </c>
      <c r="I483">
        <v>2008</v>
      </c>
      <c r="J483" t="s">
        <v>1466</v>
      </c>
      <c r="K483" t="s">
        <v>20085</v>
      </c>
    </row>
    <row r="484" spans="1:14">
      <c r="A484">
        <f t="shared" si="7"/>
        <v>482</v>
      </c>
      <c r="B484" t="s">
        <v>281</v>
      </c>
      <c r="C484">
        <f>VLOOKUP(B484,[4]Sheet2!A$1:B$100,2,FALSE)</f>
        <v>49</v>
      </c>
      <c r="D484" t="s">
        <v>20086</v>
      </c>
      <c r="F484" t="s">
        <v>4626</v>
      </c>
      <c r="G484" t="s">
        <v>20087</v>
      </c>
      <c r="I484">
        <v>2007</v>
      </c>
      <c r="J484" t="s">
        <v>19977</v>
      </c>
      <c r="N484" t="s">
        <v>34</v>
      </c>
    </row>
    <row r="485" spans="1:14">
      <c r="A485">
        <f t="shared" si="7"/>
        <v>483</v>
      </c>
      <c r="B485" t="s">
        <v>281</v>
      </c>
      <c r="C485">
        <f>VLOOKUP(B485,[4]Sheet2!A$1:B$100,2,FALSE)</f>
        <v>49</v>
      </c>
      <c r="D485" t="s">
        <v>20088</v>
      </c>
      <c r="E485" t="s">
        <v>20089</v>
      </c>
      <c r="F485" t="s">
        <v>167</v>
      </c>
      <c r="G485" t="s">
        <v>15031</v>
      </c>
      <c r="I485">
        <v>1992</v>
      </c>
      <c r="J485" t="s">
        <v>20090</v>
      </c>
      <c r="K485" t="s">
        <v>20091</v>
      </c>
      <c r="M485" t="s">
        <v>20089</v>
      </c>
      <c r="N485" t="s">
        <v>24</v>
      </c>
    </row>
    <row r="486" spans="1:14">
      <c r="A486">
        <f t="shared" si="7"/>
        <v>484</v>
      </c>
      <c r="B486" t="s">
        <v>281</v>
      </c>
      <c r="C486">
        <f>VLOOKUP(B486,[4]Sheet2!A$1:B$100,2,FALSE)</f>
        <v>49</v>
      </c>
      <c r="D486" t="s">
        <v>20092</v>
      </c>
      <c r="E486" t="s">
        <v>20093</v>
      </c>
      <c r="F486" t="s">
        <v>22</v>
      </c>
      <c r="G486" t="s">
        <v>20094</v>
      </c>
      <c r="H486" t="s">
        <v>14997</v>
      </c>
      <c r="I486">
        <v>2010</v>
      </c>
      <c r="J486" t="s">
        <v>4676</v>
      </c>
      <c r="K486" t="s">
        <v>20095</v>
      </c>
      <c r="M486" t="s">
        <v>20096</v>
      </c>
    </row>
    <row r="487" spans="1:14">
      <c r="A487">
        <f t="shared" si="7"/>
        <v>485</v>
      </c>
      <c r="B487" t="s">
        <v>281</v>
      </c>
      <c r="C487">
        <f>VLOOKUP(B487,[4]Sheet2!A$1:B$100,2,FALSE)</f>
        <v>49</v>
      </c>
      <c r="D487" t="s">
        <v>20097</v>
      </c>
      <c r="E487" t="s">
        <v>20098</v>
      </c>
      <c r="F487" t="s">
        <v>102</v>
      </c>
      <c r="G487" t="s">
        <v>20099</v>
      </c>
      <c r="K487" t="s">
        <v>20100</v>
      </c>
    </row>
    <row r="488" spans="1:14">
      <c r="A488">
        <f t="shared" si="7"/>
        <v>486</v>
      </c>
      <c r="B488" t="s">
        <v>281</v>
      </c>
      <c r="C488">
        <f>VLOOKUP(B488,[4]Sheet2!A$1:B$100,2,FALSE)</f>
        <v>49</v>
      </c>
      <c r="D488" t="s">
        <v>20101</v>
      </c>
      <c r="E488" t="s">
        <v>20102</v>
      </c>
      <c r="F488" t="s">
        <v>167</v>
      </c>
      <c r="G488" t="s">
        <v>20103</v>
      </c>
      <c r="I488">
        <v>2010</v>
      </c>
      <c r="J488" t="s">
        <v>20104</v>
      </c>
      <c r="K488" t="s">
        <v>20105</v>
      </c>
      <c r="M488" t="s">
        <v>20102</v>
      </c>
      <c r="N488" t="s">
        <v>24</v>
      </c>
    </row>
    <row r="489" spans="1:14">
      <c r="A489">
        <f t="shared" si="7"/>
        <v>487</v>
      </c>
      <c r="B489" t="s">
        <v>281</v>
      </c>
      <c r="C489">
        <f>VLOOKUP(B489,[4]Sheet2!A$1:B$100,2,FALSE)</f>
        <v>49</v>
      </c>
      <c r="D489" t="s">
        <v>20106</v>
      </c>
      <c r="F489" t="s">
        <v>4626</v>
      </c>
      <c r="G489" t="s">
        <v>20107</v>
      </c>
      <c r="I489">
        <v>2005</v>
      </c>
      <c r="J489" t="s">
        <v>20108</v>
      </c>
      <c r="N489" t="s">
        <v>34</v>
      </c>
    </row>
    <row r="490" spans="1:14">
      <c r="A490">
        <f t="shared" si="7"/>
        <v>488</v>
      </c>
      <c r="B490" t="s">
        <v>281</v>
      </c>
      <c r="C490">
        <f>VLOOKUP(B490,[4]Sheet2!A$1:B$100,2,FALSE)</f>
        <v>49</v>
      </c>
      <c r="D490" t="s">
        <v>20109</v>
      </c>
      <c r="E490" t="s">
        <v>20110</v>
      </c>
      <c r="F490" t="s">
        <v>4644</v>
      </c>
      <c r="G490" t="s">
        <v>15854</v>
      </c>
      <c r="K490" t="s">
        <v>20111</v>
      </c>
      <c r="M490" t="s">
        <v>20110</v>
      </c>
      <c r="N490" t="s">
        <v>24</v>
      </c>
    </row>
    <row r="491" spans="1:14">
      <c r="A491">
        <f t="shared" si="7"/>
        <v>489</v>
      </c>
      <c r="B491" t="s">
        <v>281</v>
      </c>
      <c r="C491">
        <f>VLOOKUP(B491,[4]Sheet2!A$1:B$100,2,FALSE)</f>
        <v>49</v>
      </c>
      <c r="D491" t="s">
        <v>20112</v>
      </c>
      <c r="E491" t="s">
        <v>20113</v>
      </c>
      <c r="F491" t="s">
        <v>102</v>
      </c>
      <c r="G491" t="s">
        <v>20114</v>
      </c>
      <c r="I491">
        <v>2007</v>
      </c>
      <c r="J491" t="s">
        <v>4715</v>
      </c>
      <c r="K491" t="s">
        <v>6065</v>
      </c>
    </row>
    <row r="492" spans="1:14">
      <c r="A492">
        <f t="shared" si="7"/>
        <v>490</v>
      </c>
      <c r="B492" t="s">
        <v>281</v>
      </c>
      <c r="C492">
        <f>VLOOKUP(B492,[4]Sheet2!A$1:B$100,2,FALSE)</f>
        <v>49</v>
      </c>
      <c r="D492" t="s">
        <v>20115</v>
      </c>
      <c r="E492" t="s">
        <v>20116</v>
      </c>
      <c r="F492" t="s">
        <v>22</v>
      </c>
      <c r="G492" t="s">
        <v>20117</v>
      </c>
      <c r="H492" t="s">
        <v>20118</v>
      </c>
      <c r="I492">
        <v>2013</v>
      </c>
      <c r="J492" t="s">
        <v>20119</v>
      </c>
      <c r="K492" t="s">
        <v>20120</v>
      </c>
      <c r="M492" t="s">
        <v>20116</v>
      </c>
      <c r="N492" t="s">
        <v>24</v>
      </c>
    </row>
    <row r="493" spans="1:14">
      <c r="A493">
        <f t="shared" si="7"/>
        <v>491</v>
      </c>
      <c r="B493" t="s">
        <v>35</v>
      </c>
      <c r="C493">
        <f>VLOOKUP(B493,[4]Sheet2!A$1:B$100,2,FALSE)</f>
        <v>50</v>
      </c>
      <c r="D493" t="s">
        <v>20121</v>
      </c>
      <c r="E493" t="s">
        <v>20122</v>
      </c>
      <c r="F493" t="s">
        <v>4626</v>
      </c>
      <c r="G493" t="s">
        <v>20069</v>
      </c>
      <c r="I493">
        <v>2005</v>
      </c>
      <c r="J493" t="s">
        <v>4727</v>
      </c>
      <c r="K493" t="s">
        <v>20123</v>
      </c>
      <c r="N493" t="s">
        <v>34</v>
      </c>
    </row>
    <row r="494" spans="1:14">
      <c r="A494">
        <f t="shared" si="7"/>
        <v>492</v>
      </c>
      <c r="B494" t="s">
        <v>35</v>
      </c>
      <c r="C494">
        <f>VLOOKUP(B494,[4]Sheet2!A$1:B$100,2,FALSE)</f>
        <v>50</v>
      </c>
      <c r="D494" t="s">
        <v>20124</v>
      </c>
      <c r="F494" t="s">
        <v>4645</v>
      </c>
      <c r="G494" t="s">
        <v>20125</v>
      </c>
      <c r="I494">
        <v>2004</v>
      </c>
      <c r="J494" t="s">
        <v>5656</v>
      </c>
      <c r="N494" t="s">
        <v>34</v>
      </c>
    </row>
    <row r="495" spans="1:14">
      <c r="A495">
        <f t="shared" si="7"/>
        <v>493</v>
      </c>
      <c r="B495" t="s">
        <v>35</v>
      </c>
      <c r="C495">
        <f>VLOOKUP(B495,[4]Sheet2!A$1:B$100,2,FALSE)</f>
        <v>50</v>
      </c>
      <c r="D495" t="s">
        <v>20126</v>
      </c>
      <c r="E495" t="s">
        <v>20127</v>
      </c>
      <c r="F495" t="s">
        <v>102</v>
      </c>
      <c r="G495" t="s">
        <v>20128</v>
      </c>
      <c r="K495" t="s">
        <v>20129</v>
      </c>
    </row>
    <row r="496" spans="1:14">
      <c r="A496">
        <f t="shared" si="7"/>
        <v>494</v>
      </c>
      <c r="B496" t="s">
        <v>35</v>
      </c>
      <c r="C496">
        <f>VLOOKUP(B496,[4]Sheet2!A$1:B$100,2,FALSE)</f>
        <v>50</v>
      </c>
      <c r="D496" t="s">
        <v>20130</v>
      </c>
      <c r="E496" t="s">
        <v>20131</v>
      </c>
      <c r="F496" t="s">
        <v>22</v>
      </c>
      <c r="G496" t="s">
        <v>20132</v>
      </c>
      <c r="H496" t="s">
        <v>20133</v>
      </c>
      <c r="I496">
        <v>2009</v>
      </c>
      <c r="J496" t="s">
        <v>5913</v>
      </c>
      <c r="K496" t="s">
        <v>20134</v>
      </c>
    </row>
    <row r="497" spans="1:14">
      <c r="A497">
        <f t="shared" si="7"/>
        <v>495</v>
      </c>
      <c r="B497" t="s">
        <v>35</v>
      </c>
      <c r="C497">
        <f>VLOOKUP(B497,[4]Sheet2!A$1:B$100,2,FALSE)</f>
        <v>50</v>
      </c>
      <c r="D497" t="s">
        <v>20135</v>
      </c>
      <c r="E497" t="s">
        <v>20136</v>
      </c>
      <c r="F497" t="s">
        <v>22</v>
      </c>
      <c r="G497" t="s">
        <v>20137</v>
      </c>
      <c r="H497" t="s">
        <v>20138</v>
      </c>
      <c r="I497">
        <v>2014</v>
      </c>
      <c r="J497" t="s">
        <v>97</v>
      </c>
      <c r="K497" t="s">
        <v>20139</v>
      </c>
      <c r="M497" t="s">
        <v>20136</v>
      </c>
      <c r="N497" t="s">
        <v>1717</v>
      </c>
    </row>
    <row r="498" spans="1:14">
      <c r="A498">
        <f t="shared" si="7"/>
        <v>496</v>
      </c>
      <c r="B498" t="s">
        <v>35</v>
      </c>
      <c r="C498">
        <f>VLOOKUP(B498,[4]Sheet2!A$1:B$100,2,FALSE)</f>
        <v>50</v>
      </c>
      <c r="D498" t="s">
        <v>20140</v>
      </c>
      <c r="E498" t="s">
        <v>20141</v>
      </c>
      <c r="F498" t="s">
        <v>167</v>
      </c>
      <c r="G498" t="s">
        <v>20142</v>
      </c>
      <c r="K498" t="s">
        <v>20143</v>
      </c>
    </row>
    <row r="499" spans="1:14">
      <c r="A499">
        <f t="shared" si="7"/>
        <v>497</v>
      </c>
      <c r="B499" t="s">
        <v>35</v>
      </c>
      <c r="C499">
        <f>VLOOKUP(B499,[4]Sheet2!A$1:B$100,2,FALSE)</f>
        <v>50</v>
      </c>
      <c r="D499" t="s">
        <v>20144</v>
      </c>
      <c r="E499" t="s">
        <v>20145</v>
      </c>
      <c r="F499" t="s">
        <v>119</v>
      </c>
      <c r="G499" t="s">
        <v>20146</v>
      </c>
      <c r="H499" t="s">
        <v>15341</v>
      </c>
      <c r="I499">
        <v>2012</v>
      </c>
      <c r="J499" t="s">
        <v>4683</v>
      </c>
      <c r="K499" t="s">
        <v>20147</v>
      </c>
    </row>
    <row r="500" spans="1:14">
      <c r="A500">
        <f t="shared" si="7"/>
        <v>498</v>
      </c>
      <c r="B500" t="s">
        <v>35</v>
      </c>
      <c r="C500">
        <f>VLOOKUP(B500,[4]Sheet2!A$1:B$100,2,FALSE)</f>
        <v>50</v>
      </c>
      <c r="D500" t="s">
        <v>20148</v>
      </c>
      <c r="F500" t="s">
        <v>22</v>
      </c>
      <c r="G500" t="s">
        <v>20149</v>
      </c>
      <c r="H500" t="s">
        <v>4429</v>
      </c>
      <c r="I500">
        <v>2005</v>
      </c>
      <c r="N500" t="s">
        <v>34</v>
      </c>
    </row>
    <row r="501" spans="1:14">
      <c r="A501">
        <f t="shared" si="7"/>
        <v>499</v>
      </c>
      <c r="B501" t="s">
        <v>35</v>
      </c>
      <c r="C501">
        <f>VLOOKUP(B501,[4]Sheet2!A$1:B$100,2,FALSE)</f>
        <v>50</v>
      </c>
      <c r="D501" t="s">
        <v>20150</v>
      </c>
      <c r="E501" t="s">
        <v>20151</v>
      </c>
      <c r="F501" t="s">
        <v>102</v>
      </c>
      <c r="G501" t="s">
        <v>20152</v>
      </c>
      <c r="K501" t="s">
        <v>20153</v>
      </c>
      <c r="M501" t="s">
        <v>20151</v>
      </c>
      <c r="N501" t="s">
        <v>24</v>
      </c>
    </row>
    <row r="502" spans="1:14">
      <c r="A502">
        <f t="shared" si="7"/>
        <v>500</v>
      </c>
      <c r="B502" t="s">
        <v>35</v>
      </c>
      <c r="C502">
        <f>VLOOKUP(B502,[4]Sheet2!A$1:B$100,2,FALSE)</f>
        <v>50</v>
      </c>
      <c r="D502" t="s">
        <v>20154</v>
      </c>
      <c r="E502" t="s">
        <v>20155</v>
      </c>
      <c r="F502" t="s">
        <v>119</v>
      </c>
      <c r="G502" t="s">
        <v>20156</v>
      </c>
      <c r="H502" t="s">
        <v>19576</v>
      </c>
      <c r="I502">
        <v>2012</v>
      </c>
      <c r="J502" t="s">
        <v>4683</v>
      </c>
      <c r="K502" t="s">
        <v>20157</v>
      </c>
      <c r="L502">
        <v>1</v>
      </c>
    </row>
    <row r="503" spans="1:14">
      <c r="A503">
        <f t="shared" si="7"/>
        <v>501</v>
      </c>
      <c r="B503" t="s">
        <v>891</v>
      </c>
      <c r="C503">
        <f>VLOOKUP(B503,[4]Sheet2!A$1:B$100,2,FALSE)</f>
        <v>51</v>
      </c>
      <c r="D503" t="s">
        <v>20158</v>
      </c>
      <c r="E503" t="s">
        <v>20159</v>
      </c>
      <c r="F503" t="s">
        <v>22</v>
      </c>
      <c r="G503" t="s">
        <v>20160</v>
      </c>
      <c r="H503" t="s">
        <v>20161</v>
      </c>
      <c r="I503">
        <v>2008</v>
      </c>
      <c r="J503" t="s">
        <v>20162</v>
      </c>
      <c r="K503" t="s">
        <v>20163</v>
      </c>
      <c r="M503" t="s">
        <v>20164</v>
      </c>
    </row>
    <row r="504" spans="1:14">
      <c r="A504">
        <f t="shared" si="7"/>
        <v>502</v>
      </c>
      <c r="B504" t="s">
        <v>891</v>
      </c>
      <c r="C504">
        <f>VLOOKUP(B504,[4]Sheet2!A$1:B$100,2,FALSE)</f>
        <v>51</v>
      </c>
      <c r="D504" t="s">
        <v>20165</v>
      </c>
      <c r="F504" t="s">
        <v>22</v>
      </c>
      <c r="G504" t="s">
        <v>20166</v>
      </c>
      <c r="H504" t="s">
        <v>20167</v>
      </c>
      <c r="I504">
        <v>2010</v>
      </c>
      <c r="J504" t="s">
        <v>20168</v>
      </c>
      <c r="N504" t="s">
        <v>34</v>
      </c>
    </row>
    <row r="505" spans="1:14">
      <c r="A505">
        <f t="shared" si="7"/>
        <v>503</v>
      </c>
      <c r="B505" t="s">
        <v>891</v>
      </c>
      <c r="C505">
        <f>VLOOKUP(B505,[4]Sheet2!A$1:B$100,2,FALSE)</f>
        <v>51</v>
      </c>
      <c r="D505" t="s">
        <v>20169</v>
      </c>
      <c r="F505" t="s">
        <v>102</v>
      </c>
      <c r="N505" t="s">
        <v>34</v>
      </c>
    </row>
    <row r="506" spans="1:14">
      <c r="A506">
        <f t="shared" si="7"/>
        <v>504</v>
      </c>
      <c r="B506" t="s">
        <v>891</v>
      </c>
      <c r="C506">
        <f>VLOOKUP(B506,[4]Sheet2!A$1:B$100,2,FALSE)</f>
        <v>51</v>
      </c>
      <c r="D506" t="s">
        <v>20170</v>
      </c>
      <c r="E506" t="s">
        <v>20171</v>
      </c>
      <c r="F506" t="s">
        <v>22</v>
      </c>
      <c r="G506" t="s">
        <v>20172</v>
      </c>
      <c r="H506" t="s">
        <v>15789</v>
      </c>
      <c r="I506">
        <v>2014</v>
      </c>
      <c r="J506" t="s">
        <v>97</v>
      </c>
      <c r="K506" t="s">
        <v>20173</v>
      </c>
    </row>
    <row r="507" spans="1:14">
      <c r="A507">
        <f t="shared" si="7"/>
        <v>505</v>
      </c>
      <c r="B507" t="s">
        <v>891</v>
      </c>
      <c r="C507">
        <f>VLOOKUP(B507,[4]Sheet2!A$1:B$100,2,FALSE)</f>
        <v>51</v>
      </c>
      <c r="D507" t="s">
        <v>20174</v>
      </c>
      <c r="E507" t="s">
        <v>20175</v>
      </c>
      <c r="F507" t="s">
        <v>102</v>
      </c>
      <c r="G507" t="s">
        <v>17744</v>
      </c>
      <c r="H507" t="s">
        <v>20176</v>
      </c>
      <c r="I507">
        <v>1999</v>
      </c>
      <c r="J507" t="s">
        <v>12949</v>
      </c>
      <c r="K507" t="s">
        <v>20177</v>
      </c>
      <c r="N507" t="s">
        <v>34</v>
      </c>
    </row>
    <row r="508" spans="1:14">
      <c r="A508">
        <f t="shared" si="7"/>
        <v>506</v>
      </c>
      <c r="B508" t="s">
        <v>891</v>
      </c>
      <c r="C508">
        <f>VLOOKUP(B508,[4]Sheet2!A$1:B$100,2,FALSE)</f>
        <v>51</v>
      </c>
      <c r="D508" t="s">
        <v>20178</v>
      </c>
      <c r="E508" t="s">
        <v>20179</v>
      </c>
      <c r="F508" t="s">
        <v>22</v>
      </c>
      <c r="G508" t="s">
        <v>20180</v>
      </c>
      <c r="H508" t="s">
        <v>5231</v>
      </c>
      <c r="I508">
        <v>2007</v>
      </c>
      <c r="J508" t="s">
        <v>7647</v>
      </c>
      <c r="K508" t="s">
        <v>20181</v>
      </c>
    </row>
    <row r="509" spans="1:14">
      <c r="A509">
        <f t="shared" si="7"/>
        <v>507</v>
      </c>
      <c r="B509" t="s">
        <v>891</v>
      </c>
      <c r="C509">
        <f>VLOOKUP(B509,[4]Sheet2!A$1:B$100,2,FALSE)</f>
        <v>51</v>
      </c>
      <c r="D509" t="s">
        <v>20182</v>
      </c>
      <c r="F509" t="s">
        <v>4626</v>
      </c>
      <c r="G509" t="s">
        <v>20183</v>
      </c>
      <c r="I509">
        <v>2007</v>
      </c>
      <c r="J509" t="s">
        <v>20184</v>
      </c>
      <c r="N509" t="s">
        <v>34</v>
      </c>
    </row>
    <row r="510" spans="1:14">
      <c r="A510">
        <f t="shared" si="7"/>
        <v>508</v>
      </c>
      <c r="B510" t="s">
        <v>891</v>
      </c>
      <c r="C510">
        <f>VLOOKUP(B510,[4]Sheet2!A$1:B$100,2,FALSE)</f>
        <v>51</v>
      </c>
      <c r="D510" t="s">
        <v>20185</v>
      </c>
      <c r="E510" t="s">
        <v>20186</v>
      </c>
      <c r="F510" t="s">
        <v>22</v>
      </c>
      <c r="G510" t="s">
        <v>20187</v>
      </c>
      <c r="H510" t="s">
        <v>7535</v>
      </c>
      <c r="I510">
        <v>2007</v>
      </c>
      <c r="J510" t="s">
        <v>863</v>
      </c>
      <c r="K510" t="s">
        <v>20188</v>
      </c>
    </row>
    <row r="511" spans="1:14">
      <c r="A511">
        <f t="shared" si="7"/>
        <v>509</v>
      </c>
      <c r="B511" t="s">
        <v>891</v>
      </c>
      <c r="C511">
        <f>VLOOKUP(B511,[4]Sheet2!A$1:B$100,2,FALSE)</f>
        <v>51</v>
      </c>
      <c r="D511" t="s">
        <v>20189</v>
      </c>
      <c r="E511" t="s">
        <v>20190</v>
      </c>
      <c r="F511" t="s">
        <v>102</v>
      </c>
      <c r="G511" t="s">
        <v>20191</v>
      </c>
      <c r="K511" t="s">
        <v>20192</v>
      </c>
      <c r="M511" t="s">
        <v>20190</v>
      </c>
      <c r="N511" t="s">
        <v>24</v>
      </c>
    </row>
    <row r="512" spans="1:14">
      <c r="A512">
        <f t="shared" si="7"/>
        <v>510</v>
      </c>
      <c r="B512" t="s">
        <v>891</v>
      </c>
      <c r="C512">
        <f>VLOOKUP(B512,[4]Sheet2!A$1:B$100,2,FALSE)</f>
        <v>51</v>
      </c>
      <c r="D512" t="s">
        <v>20193</v>
      </c>
      <c r="E512" t="s">
        <v>20194</v>
      </c>
      <c r="F512" t="s">
        <v>4626</v>
      </c>
      <c r="G512" t="s">
        <v>20195</v>
      </c>
      <c r="I512">
        <v>2000</v>
      </c>
      <c r="J512" t="s">
        <v>20196</v>
      </c>
      <c r="K512" t="s">
        <v>20197</v>
      </c>
      <c r="N512" t="s">
        <v>34</v>
      </c>
    </row>
    <row r="513" spans="1:14">
      <c r="A513">
        <f t="shared" si="7"/>
        <v>511</v>
      </c>
      <c r="B513" t="s">
        <v>124</v>
      </c>
      <c r="C513">
        <f>VLOOKUP(B513,[4]Sheet2!A$1:B$100,2,FALSE)</f>
        <v>52</v>
      </c>
      <c r="D513" t="s">
        <v>20198</v>
      </c>
      <c r="E513" t="s">
        <v>20199</v>
      </c>
      <c r="F513" t="s">
        <v>119</v>
      </c>
      <c r="G513" t="s">
        <v>16960</v>
      </c>
      <c r="H513" t="s">
        <v>18588</v>
      </c>
      <c r="I513">
        <v>2012</v>
      </c>
      <c r="J513" t="s">
        <v>4683</v>
      </c>
      <c r="K513" t="s">
        <v>20200</v>
      </c>
    </row>
    <row r="514" spans="1:14">
      <c r="A514">
        <f t="shared" si="7"/>
        <v>512</v>
      </c>
      <c r="B514" t="s">
        <v>124</v>
      </c>
      <c r="C514">
        <f>VLOOKUP(B514,[4]Sheet2!A$1:B$100,2,FALSE)</f>
        <v>52</v>
      </c>
      <c r="D514" t="s">
        <v>20201</v>
      </c>
      <c r="E514" t="s">
        <v>20202</v>
      </c>
      <c r="F514" t="s">
        <v>22</v>
      </c>
      <c r="G514" t="s">
        <v>20203</v>
      </c>
      <c r="H514" t="s">
        <v>20204</v>
      </c>
      <c r="I514">
        <v>2009</v>
      </c>
      <c r="J514" t="s">
        <v>20205</v>
      </c>
      <c r="K514" t="s">
        <v>20206</v>
      </c>
      <c r="M514" t="s">
        <v>20202</v>
      </c>
      <c r="N514" t="s">
        <v>24</v>
      </c>
    </row>
    <row r="515" spans="1:14">
      <c r="A515">
        <f t="shared" si="7"/>
        <v>513</v>
      </c>
      <c r="B515" t="s">
        <v>124</v>
      </c>
      <c r="C515">
        <f>VLOOKUP(B515,[4]Sheet2!A$1:B$100,2,FALSE)</f>
        <v>52</v>
      </c>
      <c r="D515" t="s">
        <v>20207</v>
      </c>
      <c r="F515" t="s">
        <v>102</v>
      </c>
      <c r="G515" t="s">
        <v>20208</v>
      </c>
      <c r="I515">
        <v>2010</v>
      </c>
      <c r="J515" t="s">
        <v>20209</v>
      </c>
      <c r="N515" t="s">
        <v>34</v>
      </c>
    </row>
    <row r="516" spans="1:14">
      <c r="A516">
        <f t="shared" si="7"/>
        <v>514</v>
      </c>
      <c r="B516" t="s">
        <v>124</v>
      </c>
      <c r="C516">
        <f>VLOOKUP(B516,[4]Sheet2!A$1:B$100,2,FALSE)</f>
        <v>52</v>
      </c>
      <c r="D516" t="s">
        <v>20210</v>
      </c>
      <c r="E516" t="s">
        <v>20211</v>
      </c>
      <c r="F516" t="s">
        <v>167</v>
      </c>
      <c r="G516" t="s">
        <v>20212</v>
      </c>
      <c r="I516">
        <v>2011</v>
      </c>
      <c r="J516" t="s">
        <v>20213</v>
      </c>
      <c r="K516" t="s">
        <v>20214</v>
      </c>
      <c r="M516" t="s">
        <v>20215</v>
      </c>
    </row>
    <row r="517" spans="1:14">
      <c r="A517">
        <f t="shared" ref="A517:A580" si="8">A516+1</f>
        <v>515</v>
      </c>
      <c r="B517" t="s">
        <v>124</v>
      </c>
      <c r="C517">
        <f>VLOOKUP(B517,[4]Sheet2!A$1:B$100,2,FALSE)</f>
        <v>52</v>
      </c>
      <c r="D517" t="s">
        <v>20216</v>
      </c>
      <c r="E517" t="s">
        <v>20217</v>
      </c>
      <c r="F517" t="s">
        <v>102</v>
      </c>
      <c r="G517" t="s">
        <v>15031</v>
      </c>
      <c r="H517" t="s">
        <v>20218</v>
      </c>
      <c r="I517" t="s">
        <v>19585</v>
      </c>
      <c r="J517" t="s">
        <v>20219</v>
      </c>
      <c r="K517" t="s">
        <v>20220</v>
      </c>
      <c r="M517" t="s">
        <v>20217</v>
      </c>
      <c r="N517" t="s">
        <v>24</v>
      </c>
    </row>
    <row r="518" spans="1:14">
      <c r="A518">
        <f t="shared" si="8"/>
        <v>516</v>
      </c>
      <c r="B518" t="s">
        <v>124</v>
      </c>
      <c r="C518">
        <f>VLOOKUP(B518,[4]Sheet2!A$1:B$100,2,FALSE)</f>
        <v>52</v>
      </c>
      <c r="D518" t="s">
        <v>20221</v>
      </c>
      <c r="E518" t="s">
        <v>20222</v>
      </c>
      <c r="F518" t="s">
        <v>22</v>
      </c>
      <c r="G518" t="s">
        <v>20223</v>
      </c>
      <c r="H518" t="s">
        <v>18494</v>
      </c>
      <c r="I518">
        <v>2014</v>
      </c>
      <c r="J518" t="s">
        <v>4676</v>
      </c>
      <c r="K518" t="s">
        <v>20224</v>
      </c>
    </row>
    <row r="519" spans="1:14">
      <c r="A519">
        <f t="shared" si="8"/>
        <v>517</v>
      </c>
      <c r="B519" t="s">
        <v>124</v>
      </c>
      <c r="C519">
        <f>VLOOKUP(B519,[4]Sheet2!A$1:B$100,2,FALSE)</f>
        <v>52</v>
      </c>
      <c r="D519" t="s">
        <v>20225</v>
      </c>
      <c r="E519" t="s">
        <v>20226</v>
      </c>
      <c r="F519" t="s">
        <v>4626</v>
      </c>
      <c r="G519" t="s">
        <v>20227</v>
      </c>
      <c r="I519">
        <v>2010</v>
      </c>
      <c r="J519" t="s">
        <v>19586</v>
      </c>
      <c r="K519" t="s">
        <v>20228</v>
      </c>
      <c r="M519" t="s">
        <v>20229</v>
      </c>
    </row>
    <row r="520" spans="1:14">
      <c r="A520">
        <f t="shared" si="8"/>
        <v>518</v>
      </c>
      <c r="B520" t="s">
        <v>124</v>
      </c>
      <c r="C520">
        <f>VLOOKUP(B520,[4]Sheet2!A$1:B$100,2,FALSE)</f>
        <v>52</v>
      </c>
      <c r="D520" t="s">
        <v>20230</v>
      </c>
      <c r="F520" t="s">
        <v>102</v>
      </c>
      <c r="N520" t="s">
        <v>34</v>
      </c>
    </row>
    <row r="521" spans="1:14">
      <c r="A521">
        <f t="shared" si="8"/>
        <v>519</v>
      </c>
      <c r="B521" t="s">
        <v>124</v>
      </c>
      <c r="C521">
        <f>VLOOKUP(B521,[4]Sheet2!A$1:B$100,2,FALSE)</f>
        <v>52</v>
      </c>
      <c r="D521" t="s">
        <v>20231</v>
      </c>
      <c r="E521" t="s">
        <v>20232</v>
      </c>
      <c r="F521" t="s">
        <v>102</v>
      </c>
      <c r="G521" t="s">
        <v>20233</v>
      </c>
      <c r="H521" t="s">
        <v>19416</v>
      </c>
      <c r="I521">
        <v>2004</v>
      </c>
      <c r="J521" t="s">
        <v>19324</v>
      </c>
      <c r="K521" t="s">
        <v>20234</v>
      </c>
      <c r="M521" t="s">
        <v>20232</v>
      </c>
      <c r="N521" t="s">
        <v>24</v>
      </c>
    </row>
    <row r="522" spans="1:14">
      <c r="A522">
        <f t="shared" si="8"/>
        <v>520</v>
      </c>
      <c r="B522" t="s">
        <v>124</v>
      </c>
      <c r="C522">
        <f>VLOOKUP(B522,[4]Sheet2!A$1:B$100,2,FALSE)</f>
        <v>52</v>
      </c>
      <c r="D522" t="s">
        <v>20235</v>
      </c>
      <c r="F522" t="s">
        <v>167</v>
      </c>
      <c r="G522" t="s">
        <v>20236</v>
      </c>
      <c r="H522" t="s">
        <v>20237</v>
      </c>
      <c r="I522">
        <v>2003</v>
      </c>
      <c r="N522" t="s">
        <v>34</v>
      </c>
    </row>
    <row r="523" spans="1:14">
      <c r="A523">
        <f t="shared" si="8"/>
        <v>521</v>
      </c>
      <c r="B523" t="s">
        <v>336</v>
      </c>
      <c r="C523">
        <f>VLOOKUP(B523,[4]Sheet2!A$1:B$100,2,FALSE)</f>
        <v>53</v>
      </c>
      <c r="D523" t="s">
        <v>20238</v>
      </c>
      <c r="E523" t="s">
        <v>20239</v>
      </c>
      <c r="F523" t="s">
        <v>4626</v>
      </c>
      <c r="G523" t="s">
        <v>20240</v>
      </c>
      <c r="I523">
        <v>2006</v>
      </c>
      <c r="J523" t="s">
        <v>4715</v>
      </c>
      <c r="K523" t="s">
        <v>6065</v>
      </c>
      <c r="N523" t="s">
        <v>34</v>
      </c>
    </row>
    <row r="524" spans="1:14">
      <c r="A524">
        <f t="shared" si="8"/>
        <v>522</v>
      </c>
      <c r="B524" t="s">
        <v>336</v>
      </c>
      <c r="C524">
        <f>VLOOKUP(B524,[4]Sheet2!A$1:B$100,2,FALSE)</f>
        <v>53</v>
      </c>
      <c r="D524" t="s">
        <v>20241</v>
      </c>
      <c r="E524" t="s">
        <v>20242</v>
      </c>
      <c r="F524" t="s">
        <v>22</v>
      </c>
      <c r="G524" t="s">
        <v>20243</v>
      </c>
      <c r="K524" t="s">
        <v>20244</v>
      </c>
    </row>
    <row r="525" spans="1:14">
      <c r="A525">
        <f t="shared" si="8"/>
        <v>523</v>
      </c>
      <c r="B525" t="s">
        <v>336</v>
      </c>
      <c r="C525">
        <f>VLOOKUP(B525,[4]Sheet2!A$1:B$100,2,FALSE)</f>
        <v>53</v>
      </c>
      <c r="D525" t="s">
        <v>15512</v>
      </c>
      <c r="F525" t="s">
        <v>119</v>
      </c>
      <c r="G525" t="s">
        <v>20245</v>
      </c>
      <c r="I525">
        <v>2007</v>
      </c>
      <c r="J525" t="s">
        <v>20246</v>
      </c>
      <c r="N525" t="s">
        <v>34</v>
      </c>
    </row>
    <row r="526" spans="1:14">
      <c r="A526">
        <f t="shared" si="8"/>
        <v>524</v>
      </c>
      <c r="B526" t="s">
        <v>336</v>
      </c>
      <c r="C526">
        <f>VLOOKUP(B526,[4]Sheet2!A$1:B$100,2,FALSE)</f>
        <v>53</v>
      </c>
      <c r="D526" t="s">
        <v>20247</v>
      </c>
      <c r="E526" t="s">
        <v>20248</v>
      </c>
      <c r="F526" t="s">
        <v>167</v>
      </c>
      <c r="G526" t="s">
        <v>19890</v>
      </c>
      <c r="I526">
        <v>2011</v>
      </c>
      <c r="J526" t="s">
        <v>20249</v>
      </c>
      <c r="K526" t="s">
        <v>19891</v>
      </c>
      <c r="M526" t="s">
        <v>20248</v>
      </c>
      <c r="N526" t="s">
        <v>24</v>
      </c>
    </row>
    <row r="527" spans="1:14">
      <c r="A527">
        <f t="shared" si="8"/>
        <v>525</v>
      </c>
      <c r="B527" t="s">
        <v>336</v>
      </c>
      <c r="C527">
        <f>VLOOKUP(B527,[4]Sheet2!A$1:B$100,2,FALSE)</f>
        <v>53</v>
      </c>
      <c r="D527" t="s">
        <v>20250</v>
      </c>
      <c r="F527" t="s">
        <v>22</v>
      </c>
      <c r="G527" t="s">
        <v>20251</v>
      </c>
      <c r="H527" t="s">
        <v>20252</v>
      </c>
      <c r="I527">
        <v>2004</v>
      </c>
      <c r="J527" t="s">
        <v>20253</v>
      </c>
      <c r="N527" t="s">
        <v>34</v>
      </c>
    </row>
    <row r="528" spans="1:14">
      <c r="A528">
        <f t="shared" si="8"/>
        <v>526</v>
      </c>
      <c r="B528" t="s">
        <v>336</v>
      </c>
      <c r="C528">
        <f>VLOOKUP(B528,[4]Sheet2!A$1:B$100,2,FALSE)</f>
        <v>53</v>
      </c>
      <c r="D528" t="s">
        <v>20254</v>
      </c>
      <c r="E528" t="s">
        <v>20255</v>
      </c>
      <c r="F528" t="s">
        <v>102</v>
      </c>
      <c r="G528" t="s">
        <v>20256</v>
      </c>
      <c r="K528" t="s">
        <v>20257</v>
      </c>
      <c r="M528" t="s">
        <v>20255</v>
      </c>
      <c r="N528" t="s">
        <v>24</v>
      </c>
    </row>
    <row r="529" spans="1:14">
      <c r="A529">
        <f t="shared" si="8"/>
        <v>527</v>
      </c>
      <c r="B529" t="s">
        <v>336</v>
      </c>
      <c r="C529">
        <f>VLOOKUP(B529,[4]Sheet2!A$1:B$100,2,FALSE)</f>
        <v>53</v>
      </c>
      <c r="D529" t="s">
        <v>20258</v>
      </c>
      <c r="E529" t="s">
        <v>20259</v>
      </c>
      <c r="F529" t="s">
        <v>4626</v>
      </c>
      <c r="G529" t="s">
        <v>20260</v>
      </c>
      <c r="I529">
        <v>2012</v>
      </c>
      <c r="J529" t="s">
        <v>4722</v>
      </c>
      <c r="K529" t="s">
        <v>20261</v>
      </c>
    </row>
    <row r="530" spans="1:14">
      <c r="A530">
        <f t="shared" si="8"/>
        <v>528</v>
      </c>
      <c r="B530" t="s">
        <v>336</v>
      </c>
      <c r="C530">
        <f>VLOOKUP(B530,[4]Sheet2!A$1:B$100,2,FALSE)</f>
        <v>53</v>
      </c>
      <c r="D530" t="s">
        <v>20262</v>
      </c>
      <c r="F530" t="s">
        <v>22</v>
      </c>
      <c r="N530" t="s">
        <v>34</v>
      </c>
    </row>
    <row r="531" spans="1:14">
      <c r="A531">
        <f t="shared" si="8"/>
        <v>529</v>
      </c>
      <c r="B531" t="s">
        <v>336</v>
      </c>
      <c r="C531">
        <f>VLOOKUP(B531,[4]Sheet2!A$1:B$100,2,FALSE)</f>
        <v>53</v>
      </c>
      <c r="D531" t="s">
        <v>20263</v>
      </c>
      <c r="F531" t="s">
        <v>4626</v>
      </c>
      <c r="G531" t="s">
        <v>20264</v>
      </c>
      <c r="I531">
        <v>2006</v>
      </c>
      <c r="J531" t="s">
        <v>20265</v>
      </c>
      <c r="N531" t="s">
        <v>34</v>
      </c>
    </row>
    <row r="532" spans="1:14">
      <c r="A532">
        <f t="shared" si="8"/>
        <v>530</v>
      </c>
      <c r="B532" t="s">
        <v>336</v>
      </c>
      <c r="C532">
        <f>VLOOKUP(B532,[4]Sheet2!A$1:B$100,2,FALSE)</f>
        <v>53</v>
      </c>
      <c r="D532" t="s">
        <v>20266</v>
      </c>
      <c r="E532" t="s">
        <v>20267</v>
      </c>
      <c r="F532" t="s">
        <v>167</v>
      </c>
      <c r="G532" t="s">
        <v>20268</v>
      </c>
      <c r="K532" t="s">
        <v>20269</v>
      </c>
      <c r="M532" t="s">
        <v>20267</v>
      </c>
      <c r="N532" t="s">
        <v>1717</v>
      </c>
    </row>
    <row r="533" spans="1:14">
      <c r="A533">
        <f t="shared" si="8"/>
        <v>531</v>
      </c>
      <c r="B533" t="s">
        <v>299</v>
      </c>
      <c r="C533">
        <f>VLOOKUP(B533,[4]Sheet2!A$1:B$100,2,FALSE)</f>
        <v>54</v>
      </c>
      <c r="D533" t="s">
        <v>20270</v>
      </c>
      <c r="E533" t="s">
        <v>20271</v>
      </c>
      <c r="F533" t="s">
        <v>4626</v>
      </c>
      <c r="G533" t="s">
        <v>20272</v>
      </c>
      <c r="I533">
        <v>2013</v>
      </c>
      <c r="J533" t="s">
        <v>20273</v>
      </c>
      <c r="K533" t="s">
        <v>20274</v>
      </c>
      <c r="M533" t="s">
        <v>20275</v>
      </c>
    </row>
    <row r="534" spans="1:14">
      <c r="A534">
        <f t="shared" si="8"/>
        <v>532</v>
      </c>
      <c r="B534" t="s">
        <v>299</v>
      </c>
      <c r="C534">
        <f>VLOOKUP(B534,[4]Sheet2!A$1:B$100,2,FALSE)</f>
        <v>54</v>
      </c>
      <c r="D534" t="s">
        <v>20276</v>
      </c>
      <c r="E534" t="s">
        <v>20277</v>
      </c>
      <c r="F534" t="s">
        <v>167</v>
      </c>
      <c r="G534" t="s">
        <v>20278</v>
      </c>
      <c r="I534">
        <v>2010</v>
      </c>
      <c r="J534" t="s">
        <v>20249</v>
      </c>
      <c r="K534" t="s">
        <v>20279</v>
      </c>
      <c r="M534" t="s">
        <v>20277</v>
      </c>
      <c r="N534" t="s">
        <v>243</v>
      </c>
    </row>
    <row r="535" spans="1:14">
      <c r="A535">
        <f t="shared" si="8"/>
        <v>533</v>
      </c>
      <c r="B535" t="s">
        <v>299</v>
      </c>
      <c r="C535">
        <f>VLOOKUP(B535,[4]Sheet2!A$1:B$100,2,FALSE)</f>
        <v>54</v>
      </c>
      <c r="D535" t="s">
        <v>20280</v>
      </c>
      <c r="E535" t="s">
        <v>20281</v>
      </c>
      <c r="F535" t="s">
        <v>4644</v>
      </c>
      <c r="G535" t="s">
        <v>20282</v>
      </c>
      <c r="I535">
        <v>2012</v>
      </c>
      <c r="J535" t="s">
        <v>20283</v>
      </c>
      <c r="K535" t="s">
        <v>20284</v>
      </c>
    </row>
    <row r="536" spans="1:14">
      <c r="A536">
        <f t="shared" si="8"/>
        <v>534</v>
      </c>
      <c r="B536" t="s">
        <v>299</v>
      </c>
      <c r="C536">
        <f>VLOOKUP(B536,[4]Sheet2!A$1:B$100,2,FALSE)</f>
        <v>54</v>
      </c>
      <c r="D536" t="s">
        <v>20285</v>
      </c>
      <c r="F536" t="s">
        <v>167</v>
      </c>
      <c r="G536" t="s">
        <v>20286</v>
      </c>
      <c r="I536">
        <v>2009</v>
      </c>
      <c r="J536" t="s">
        <v>20287</v>
      </c>
      <c r="N536" t="s">
        <v>34</v>
      </c>
    </row>
    <row r="537" spans="1:14">
      <c r="A537">
        <f t="shared" si="8"/>
        <v>535</v>
      </c>
      <c r="B537" t="s">
        <v>299</v>
      </c>
      <c r="C537">
        <f>VLOOKUP(B537,[4]Sheet2!A$1:B$100,2,FALSE)</f>
        <v>54</v>
      </c>
      <c r="D537" t="s">
        <v>20288</v>
      </c>
      <c r="F537" t="s">
        <v>22</v>
      </c>
      <c r="G537" t="s">
        <v>17321</v>
      </c>
      <c r="I537">
        <v>2011</v>
      </c>
      <c r="J537" t="s">
        <v>20289</v>
      </c>
      <c r="N537" t="s">
        <v>34</v>
      </c>
    </row>
    <row r="538" spans="1:14">
      <c r="A538">
        <f t="shared" si="8"/>
        <v>536</v>
      </c>
      <c r="B538" t="s">
        <v>299</v>
      </c>
      <c r="C538">
        <f>VLOOKUP(B538,[4]Sheet2!A$1:B$100,2,FALSE)</f>
        <v>54</v>
      </c>
      <c r="D538" t="s">
        <v>20290</v>
      </c>
      <c r="E538" t="s">
        <v>20291</v>
      </c>
      <c r="F538" t="s">
        <v>22</v>
      </c>
      <c r="G538" t="s">
        <v>19754</v>
      </c>
      <c r="I538">
        <v>2009</v>
      </c>
      <c r="J538" t="s">
        <v>20292</v>
      </c>
      <c r="K538" t="s">
        <v>20293</v>
      </c>
      <c r="N538" t="s">
        <v>34</v>
      </c>
    </row>
    <row r="539" spans="1:14">
      <c r="A539">
        <f t="shared" si="8"/>
        <v>537</v>
      </c>
      <c r="B539" t="s">
        <v>299</v>
      </c>
      <c r="C539">
        <f>VLOOKUP(B539,[4]Sheet2!A$1:B$100,2,FALSE)</f>
        <v>54</v>
      </c>
      <c r="D539" t="s">
        <v>19259</v>
      </c>
      <c r="F539" t="s">
        <v>167</v>
      </c>
      <c r="G539" t="s">
        <v>20294</v>
      </c>
      <c r="H539" t="s">
        <v>20295</v>
      </c>
      <c r="I539">
        <v>2002</v>
      </c>
      <c r="N539" t="s">
        <v>34</v>
      </c>
    </row>
    <row r="540" spans="1:14">
      <c r="A540">
        <f t="shared" si="8"/>
        <v>538</v>
      </c>
      <c r="B540" t="s">
        <v>299</v>
      </c>
      <c r="C540">
        <f>VLOOKUP(B540,[4]Sheet2!A$1:B$100,2,FALSE)</f>
        <v>54</v>
      </c>
      <c r="D540" t="s">
        <v>20296</v>
      </c>
      <c r="E540" t="s">
        <v>20297</v>
      </c>
      <c r="F540" t="s">
        <v>102</v>
      </c>
      <c r="G540" t="s">
        <v>20298</v>
      </c>
      <c r="H540" t="s">
        <v>20299</v>
      </c>
      <c r="I540">
        <v>2004</v>
      </c>
      <c r="J540" t="s">
        <v>19827</v>
      </c>
      <c r="K540" t="s">
        <v>20300</v>
      </c>
    </row>
    <row r="541" spans="1:14">
      <c r="A541">
        <f t="shared" si="8"/>
        <v>539</v>
      </c>
      <c r="B541" t="s">
        <v>299</v>
      </c>
      <c r="C541">
        <f>VLOOKUP(B541,[4]Sheet2!A$1:B$100,2,FALSE)</f>
        <v>54</v>
      </c>
      <c r="D541" t="s">
        <v>20301</v>
      </c>
      <c r="E541" t="s">
        <v>20302</v>
      </c>
      <c r="F541" t="s">
        <v>22</v>
      </c>
      <c r="G541" t="s">
        <v>20303</v>
      </c>
      <c r="H541" t="s">
        <v>20304</v>
      </c>
      <c r="I541" t="s">
        <v>20305</v>
      </c>
      <c r="J541" t="s">
        <v>4715</v>
      </c>
      <c r="K541" t="s">
        <v>20306</v>
      </c>
      <c r="M541" t="s">
        <v>20302</v>
      </c>
      <c r="N541" t="s">
        <v>24</v>
      </c>
    </row>
    <row r="542" spans="1:14">
      <c r="A542">
        <f t="shared" si="8"/>
        <v>540</v>
      </c>
      <c r="B542" t="s">
        <v>299</v>
      </c>
      <c r="C542">
        <f>VLOOKUP(B542,[4]Sheet2!A$1:B$100,2,FALSE)</f>
        <v>54</v>
      </c>
      <c r="D542" t="s">
        <v>20307</v>
      </c>
      <c r="E542" t="s">
        <v>20308</v>
      </c>
      <c r="F542" t="s">
        <v>22</v>
      </c>
      <c r="G542" t="s">
        <v>20309</v>
      </c>
      <c r="H542" t="s">
        <v>20310</v>
      </c>
      <c r="I542">
        <v>1995</v>
      </c>
      <c r="J542" t="s">
        <v>4686</v>
      </c>
      <c r="K542" t="s">
        <v>20311</v>
      </c>
      <c r="N542" t="s">
        <v>34</v>
      </c>
    </row>
    <row r="543" spans="1:14">
      <c r="A543">
        <f t="shared" si="8"/>
        <v>541</v>
      </c>
      <c r="B543" t="s">
        <v>504</v>
      </c>
      <c r="C543">
        <f>VLOOKUP(B543,[4]Sheet2!A$1:B$100,2,FALSE)</f>
        <v>55</v>
      </c>
      <c r="D543" t="s">
        <v>20312</v>
      </c>
      <c r="E543" t="s">
        <v>20313</v>
      </c>
      <c r="F543" t="s">
        <v>119</v>
      </c>
      <c r="G543" t="s">
        <v>20314</v>
      </c>
      <c r="H543" t="s">
        <v>20315</v>
      </c>
      <c r="I543">
        <v>2002</v>
      </c>
      <c r="J543" t="s">
        <v>4683</v>
      </c>
      <c r="K543" t="s">
        <v>20316</v>
      </c>
      <c r="L543">
        <v>1</v>
      </c>
      <c r="M543" t="s">
        <v>20313</v>
      </c>
      <c r="N543" t="s">
        <v>1717</v>
      </c>
    </row>
    <row r="544" spans="1:14">
      <c r="A544">
        <f t="shared" si="8"/>
        <v>542</v>
      </c>
      <c r="B544" t="s">
        <v>504</v>
      </c>
      <c r="C544">
        <f>VLOOKUP(B544,[4]Sheet2!A$1:B$100,2,FALSE)</f>
        <v>55</v>
      </c>
      <c r="D544" t="s">
        <v>20317</v>
      </c>
      <c r="E544" t="s">
        <v>20318</v>
      </c>
      <c r="F544" t="s">
        <v>102</v>
      </c>
      <c r="G544" t="s">
        <v>20319</v>
      </c>
      <c r="H544" t="s">
        <v>20218</v>
      </c>
      <c r="I544" t="s">
        <v>19585</v>
      </c>
      <c r="J544" t="s">
        <v>20219</v>
      </c>
      <c r="K544" t="s">
        <v>20320</v>
      </c>
      <c r="M544" t="s">
        <v>20318</v>
      </c>
      <c r="N544" t="s">
        <v>24</v>
      </c>
    </row>
    <row r="545" spans="1:14">
      <c r="A545">
        <f t="shared" si="8"/>
        <v>543</v>
      </c>
      <c r="B545" t="s">
        <v>504</v>
      </c>
      <c r="C545">
        <f>VLOOKUP(B545,[4]Sheet2!A$1:B$100,2,FALSE)</f>
        <v>55</v>
      </c>
      <c r="D545" t="s">
        <v>20321</v>
      </c>
      <c r="E545" t="s">
        <v>20322</v>
      </c>
      <c r="F545" t="s">
        <v>102</v>
      </c>
      <c r="G545" t="s">
        <v>20323</v>
      </c>
      <c r="K545" t="s">
        <v>20324</v>
      </c>
    </row>
    <row r="546" spans="1:14">
      <c r="A546">
        <f t="shared" si="8"/>
        <v>544</v>
      </c>
      <c r="B546" t="s">
        <v>504</v>
      </c>
      <c r="C546">
        <f>VLOOKUP(B546,[4]Sheet2!A$1:B$100,2,FALSE)</f>
        <v>55</v>
      </c>
      <c r="D546" t="s">
        <v>20325</v>
      </c>
      <c r="E546" t="s">
        <v>20326</v>
      </c>
      <c r="F546" t="s">
        <v>22</v>
      </c>
      <c r="G546" t="s">
        <v>20327</v>
      </c>
      <c r="H546" t="s">
        <v>20328</v>
      </c>
      <c r="I546">
        <v>2013</v>
      </c>
      <c r="J546" t="s">
        <v>20329</v>
      </c>
      <c r="K546" t="s">
        <v>20330</v>
      </c>
      <c r="M546" t="s">
        <v>20326</v>
      </c>
      <c r="N546" t="s">
        <v>24</v>
      </c>
    </row>
    <row r="547" spans="1:14">
      <c r="A547">
        <f t="shared" si="8"/>
        <v>545</v>
      </c>
      <c r="B547" t="s">
        <v>504</v>
      </c>
      <c r="C547">
        <f>VLOOKUP(B547,[4]Sheet2!A$1:B$100,2,FALSE)</f>
        <v>55</v>
      </c>
      <c r="D547" t="s">
        <v>20331</v>
      </c>
      <c r="E547" t="s">
        <v>20332</v>
      </c>
      <c r="F547" t="s">
        <v>102</v>
      </c>
      <c r="G547" t="s">
        <v>20333</v>
      </c>
      <c r="I547">
        <v>2010</v>
      </c>
      <c r="J547" t="s">
        <v>20073</v>
      </c>
      <c r="K547" t="s">
        <v>20334</v>
      </c>
      <c r="M547" t="s">
        <v>20335</v>
      </c>
    </row>
    <row r="548" spans="1:14">
      <c r="A548">
        <f t="shared" si="8"/>
        <v>546</v>
      </c>
      <c r="B548" t="s">
        <v>504</v>
      </c>
      <c r="C548">
        <f>VLOOKUP(B548,[4]Sheet2!A$1:B$100,2,FALSE)</f>
        <v>55</v>
      </c>
      <c r="D548" t="s">
        <v>20336</v>
      </c>
      <c r="E548" t="s">
        <v>20337</v>
      </c>
      <c r="F548" t="s">
        <v>22</v>
      </c>
      <c r="G548" t="s">
        <v>20338</v>
      </c>
      <c r="H548" t="s">
        <v>3503</v>
      </c>
      <c r="I548">
        <v>2011</v>
      </c>
      <c r="J548" t="s">
        <v>5413</v>
      </c>
      <c r="K548" t="s">
        <v>20339</v>
      </c>
      <c r="N548" t="s">
        <v>34</v>
      </c>
    </row>
    <row r="549" spans="1:14">
      <c r="A549">
        <f t="shared" si="8"/>
        <v>547</v>
      </c>
      <c r="B549" t="s">
        <v>504</v>
      </c>
      <c r="C549">
        <f>VLOOKUP(B549,[4]Sheet2!A$1:B$100,2,FALSE)</f>
        <v>55</v>
      </c>
      <c r="D549" t="s">
        <v>20340</v>
      </c>
      <c r="E549" t="s">
        <v>20341</v>
      </c>
      <c r="F549" t="s">
        <v>22</v>
      </c>
      <c r="G549" t="s">
        <v>20342</v>
      </c>
      <c r="H549" t="s">
        <v>20343</v>
      </c>
      <c r="I549">
        <v>2000</v>
      </c>
      <c r="J549" t="s">
        <v>4729</v>
      </c>
      <c r="K549" t="s">
        <v>20344</v>
      </c>
    </row>
    <row r="550" spans="1:14">
      <c r="A550">
        <f t="shared" si="8"/>
        <v>548</v>
      </c>
      <c r="B550" t="s">
        <v>504</v>
      </c>
      <c r="C550">
        <f>VLOOKUP(B550,[4]Sheet2!A$1:B$100,2,FALSE)</f>
        <v>55</v>
      </c>
      <c r="D550" t="s">
        <v>20345</v>
      </c>
      <c r="E550" t="s">
        <v>20346</v>
      </c>
      <c r="F550" t="s">
        <v>22</v>
      </c>
      <c r="G550" t="s">
        <v>20347</v>
      </c>
      <c r="I550">
        <v>2009</v>
      </c>
      <c r="J550" t="s">
        <v>4676</v>
      </c>
      <c r="K550" t="s">
        <v>20348</v>
      </c>
    </row>
    <row r="551" spans="1:14">
      <c r="A551">
        <f t="shared" si="8"/>
        <v>549</v>
      </c>
      <c r="B551" t="s">
        <v>504</v>
      </c>
      <c r="C551">
        <f>VLOOKUP(B551,[4]Sheet2!A$1:B$100,2,FALSE)</f>
        <v>55</v>
      </c>
      <c r="D551" t="s">
        <v>20349</v>
      </c>
      <c r="E551" t="s">
        <v>20350</v>
      </c>
      <c r="F551" t="s">
        <v>102</v>
      </c>
      <c r="G551" t="s">
        <v>20351</v>
      </c>
      <c r="H551" t="s">
        <v>20352</v>
      </c>
      <c r="K551" t="s">
        <v>20353</v>
      </c>
    </row>
    <row r="552" spans="1:14">
      <c r="A552">
        <f t="shared" si="8"/>
        <v>550</v>
      </c>
      <c r="B552" t="s">
        <v>504</v>
      </c>
      <c r="C552">
        <f>VLOOKUP(B552,[4]Sheet2!A$1:B$100,2,FALSE)</f>
        <v>55</v>
      </c>
      <c r="D552" t="s">
        <v>20354</v>
      </c>
      <c r="F552" t="s">
        <v>102</v>
      </c>
      <c r="G552" t="s">
        <v>15440</v>
      </c>
      <c r="I552">
        <v>2000</v>
      </c>
      <c r="J552" t="s">
        <v>18264</v>
      </c>
      <c r="N552" t="s">
        <v>34</v>
      </c>
    </row>
    <row r="553" spans="1:14">
      <c r="A553">
        <f t="shared" si="8"/>
        <v>551</v>
      </c>
      <c r="B553" t="s">
        <v>152</v>
      </c>
      <c r="C553">
        <f>VLOOKUP(B553,[4]Sheet2!A$1:B$100,2,FALSE)</f>
        <v>56</v>
      </c>
      <c r="D553" t="s">
        <v>20355</v>
      </c>
      <c r="E553" t="s">
        <v>20356</v>
      </c>
      <c r="F553" t="s">
        <v>4626</v>
      </c>
      <c r="G553" t="s">
        <v>20357</v>
      </c>
      <c r="K553" t="s">
        <v>20358</v>
      </c>
      <c r="M553" t="s">
        <v>20356</v>
      </c>
      <c r="N553" t="s">
        <v>24</v>
      </c>
    </row>
    <row r="554" spans="1:14">
      <c r="A554">
        <f t="shared" si="8"/>
        <v>552</v>
      </c>
      <c r="B554" t="s">
        <v>152</v>
      </c>
      <c r="C554">
        <f>VLOOKUP(B554,[4]Sheet2!A$1:B$100,2,FALSE)</f>
        <v>56</v>
      </c>
      <c r="D554" t="s">
        <v>20359</v>
      </c>
      <c r="F554" t="s">
        <v>167</v>
      </c>
      <c r="G554" t="s">
        <v>15046</v>
      </c>
      <c r="N554" t="s">
        <v>34</v>
      </c>
    </row>
    <row r="555" spans="1:14">
      <c r="A555">
        <f t="shared" si="8"/>
        <v>553</v>
      </c>
      <c r="B555" t="s">
        <v>152</v>
      </c>
      <c r="C555">
        <f>VLOOKUP(B555,[4]Sheet2!A$1:B$100,2,FALSE)</f>
        <v>56</v>
      </c>
      <c r="D555" t="s">
        <v>20360</v>
      </c>
      <c r="F555" t="s">
        <v>119</v>
      </c>
      <c r="G555" t="s">
        <v>20361</v>
      </c>
      <c r="I555">
        <v>2006</v>
      </c>
      <c r="J555" t="s">
        <v>20362</v>
      </c>
      <c r="N555" t="s">
        <v>34</v>
      </c>
    </row>
    <row r="556" spans="1:14">
      <c r="A556">
        <f t="shared" si="8"/>
        <v>554</v>
      </c>
      <c r="B556" t="s">
        <v>152</v>
      </c>
      <c r="C556">
        <f>VLOOKUP(B556,[4]Sheet2!A$1:B$100,2,FALSE)</f>
        <v>56</v>
      </c>
      <c r="D556" t="s">
        <v>20363</v>
      </c>
      <c r="E556" t="s">
        <v>20364</v>
      </c>
      <c r="F556" t="s">
        <v>102</v>
      </c>
      <c r="G556" t="s">
        <v>20365</v>
      </c>
      <c r="I556">
        <v>2012</v>
      </c>
      <c r="J556" t="s">
        <v>20366</v>
      </c>
      <c r="K556" t="s">
        <v>20367</v>
      </c>
      <c r="N556" t="s">
        <v>34</v>
      </c>
    </row>
    <row r="557" spans="1:14">
      <c r="A557">
        <f t="shared" si="8"/>
        <v>555</v>
      </c>
      <c r="B557" t="s">
        <v>152</v>
      </c>
      <c r="C557">
        <f>VLOOKUP(B557,[4]Sheet2!A$1:B$100,2,FALSE)</f>
        <v>56</v>
      </c>
      <c r="D557" t="s">
        <v>20368</v>
      </c>
      <c r="E557" t="s">
        <v>20369</v>
      </c>
      <c r="F557" t="s">
        <v>167</v>
      </c>
      <c r="G557" t="s">
        <v>20370</v>
      </c>
      <c r="I557">
        <v>2011</v>
      </c>
      <c r="J557" t="s">
        <v>20371</v>
      </c>
      <c r="K557" t="s">
        <v>20372</v>
      </c>
      <c r="M557" t="s">
        <v>20369</v>
      </c>
      <c r="N557" t="s">
        <v>24</v>
      </c>
    </row>
    <row r="558" spans="1:14">
      <c r="A558">
        <f t="shared" si="8"/>
        <v>556</v>
      </c>
      <c r="B558" t="s">
        <v>152</v>
      </c>
      <c r="C558">
        <f>VLOOKUP(B558,[4]Sheet2!A$1:B$100,2,FALSE)</f>
        <v>56</v>
      </c>
      <c r="D558" t="s">
        <v>20373</v>
      </c>
      <c r="F558" t="s">
        <v>102</v>
      </c>
      <c r="G558" t="s">
        <v>20374</v>
      </c>
      <c r="I558">
        <v>2000</v>
      </c>
      <c r="J558" t="s">
        <v>8013</v>
      </c>
      <c r="N558" t="s">
        <v>34</v>
      </c>
    </row>
    <row r="559" spans="1:14">
      <c r="A559">
        <f t="shared" si="8"/>
        <v>557</v>
      </c>
      <c r="B559" t="s">
        <v>152</v>
      </c>
      <c r="C559">
        <f>VLOOKUP(B559,[4]Sheet2!A$1:B$100,2,FALSE)</f>
        <v>56</v>
      </c>
      <c r="D559" t="s">
        <v>20375</v>
      </c>
      <c r="E559" t="s">
        <v>20376</v>
      </c>
      <c r="F559" t="s">
        <v>4644</v>
      </c>
      <c r="G559" t="s">
        <v>20377</v>
      </c>
      <c r="K559" t="s">
        <v>20378</v>
      </c>
      <c r="M559" t="s">
        <v>20376</v>
      </c>
      <c r="N559" t="s">
        <v>24</v>
      </c>
    </row>
    <row r="560" spans="1:14">
      <c r="A560">
        <f t="shared" si="8"/>
        <v>558</v>
      </c>
      <c r="B560" t="s">
        <v>152</v>
      </c>
      <c r="C560">
        <f>VLOOKUP(B560,[4]Sheet2!A$1:B$100,2,FALSE)</f>
        <v>56</v>
      </c>
      <c r="D560" t="s">
        <v>20379</v>
      </c>
      <c r="E560" t="s">
        <v>20380</v>
      </c>
      <c r="F560" t="s">
        <v>102</v>
      </c>
      <c r="G560" t="s">
        <v>20381</v>
      </c>
      <c r="K560" t="s">
        <v>20382</v>
      </c>
      <c r="M560" t="s">
        <v>20380</v>
      </c>
      <c r="N560" t="s">
        <v>24</v>
      </c>
    </row>
    <row r="561" spans="1:14">
      <c r="A561">
        <f t="shared" si="8"/>
        <v>559</v>
      </c>
      <c r="B561" t="s">
        <v>152</v>
      </c>
      <c r="C561">
        <f>VLOOKUP(B561,[4]Sheet2!A$1:B$100,2,FALSE)</f>
        <v>56</v>
      </c>
      <c r="D561" t="s">
        <v>20383</v>
      </c>
      <c r="F561" t="s">
        <v>167</v>
      </c>
      <c r="G561" t="s">
        <v>20384</v>
      </c>
      <c r="H561" t="s">
        <v>20385</v>
      </c>
      <c r="I561">
        <v>2005</v>
      </c>
      <c r="J561" t="s">
        <v>20386</v>
      </c>
      <c r="N561" t="s">
        <v>34</v>
      </c>
    </row>
    <row r="562" spans="1:14">
      <c r="A562">
        <f t="shared" si="8"/>
        <v>560</v>
      </c>
      <c r="B562" t="s">
        <v>152</v>
      </c>
      <c r="C562">
        <f>VLOOKUP(B562,[4]Sheet2!A$1:B$100,2,FALSE)</f>
        <v>56</v>
      </c>
      <c r="D562" t="s">
        <v>20387</v>
      </c>
      <c r="E562" t="s">
        <v>20388</v>
      </c>
      <c r="F562" t="s">
        <v>4626</v>
      </c>
      <c r="G562" t="s">
        <v>20389</v>
      </c>
      <c r="K562" t="s">
        <v>20390</v>
      </c>
      <c r="M562" t="s">
        <v>20388</v>
      </c>
      <c r="N562" t="s">
        <v>243</v>
      </c>
    </row>
    <row r="563" spans="1:14">
      <c r="A563">
        <f t="shared" si="8"/>
        <v>561</v>
      </c>
      <c r="B563" t="s">
        <v>602</v>
      </c>
      <c r="C563">
        <f>VLOOKUP(B563,[4]Sheet2!A$1:B$100,2,FALSE)</f>
        <v>57</v>
      </c>
      <c r="D563" t="s">
        <v>20391</v>
      </c>
      <c r="E563" t="s">
        <v>20392</v>
      </c>
      <c r="F563" t="s">
        <v>102</v>
      </c>
      <c r="G563" t="s">
        <v>20393</v>
      </c>
      <c r="H563" t="s">
        <v>20394</v>
      </c>
      <c r="I563">
        <v>2001</v>
      </c>
      <c r="J563" t="s">
        <v>1466</v>
      </c>
      <c r="K563" t="s">
        <v>20395</v>
      </c>
    </row>
    <row r="564" spans="1:14">
      <c r="A564">
        <f t="shared" si="8"/>
        <v>562</v>
      </c>
      <c r="B564" t="s">
        <v>602</v>
      </c>
      <c r="C564">
        <f>VLOOKUP(B564,[4]Sheet2!A$1:B$100,2,FALSE)</f>
        <v>57</v>
      </c>
      <c r="D564" t="s">
        <v>20396</v>
      </c>
      <c r="E564" t="s">
        <v>20397</v>
      </c>
      <c r="F564" t="s">
        <v>102</v>
      </c>
      <c r="G564" t="s">
        <v>20398</v>
      </c>
      <c r="K564" t="s">
        <v>20399</v>
      </c>
    </row>
    <row r="565" spans="1:14">
      <c r="A565">
        <f t="shared" si="8"/>
        <v>563</v>
      </c>
      <c r="B565" t="s">
        <v>602</v>
      </c>
      <c r="C565">
        <f>VLOOKUP(B565,[4]Sheet2!A$1:B$100,2,FALSE)</f>
        <v>57</v>
      </c>
      <c r="D565" t="s">
        <v>20400</v>
      </c>
      <c r="E565" t="s">
        <v>20401</v>
      </c>
      <c r="F565" t="s">
        <v>22</v>
      </c>
      <c r="G565" t="s">
        <v>20402</v>
      </c>
      <c r="H565" t="s">
        <v>1278</v>
      </c>
      <c r="I565">
        <v>2013</v>
      </c>
      <c r="J565" t="s">
        <v>535</v>
      </c>
      <c r="K565" t="s">
        <v>20403</v>
      </c>
      <c r="M565" t="s">
        <v>20404</v>
      </c>
    </row>
    <row r="566" spans="1:14">
      <c r="A566">
        <f t="shared" si="8"/>
        <v>564</v>
      </c>
      <c r="B566" t="s">
        <v>602</v>
      </c>
      <c r="C566">
        <f>VLOOKUP(B566,[4]Sheet2!A$1:B$100,2,FALSE)</f>
        <v>57</v>
      </c>
      <c r="D566" t="s">
        <v>20405</v>
      </c>
      <c r="E566" t="s">
        <v>20406</v>
      </c>
      <c r="F566" t="s">
        <v>102</v>
      </c>
      <c r="G566" t="s">
        <v>20407</v>
      </c>
      <c r="I566">
        <v>2013</v>
      </c>
      <c r="J566" t="s">
        <v>20408</v>
      </c>
      <c r="K566" t="s">
        <v>20409</v>
      </c>
      <c r="M566" t="s">
        <v>20406</v>
      </c>
      <c r="N566" t="s">
        <v>24</v>
      </c>
    </row>
    <row r="567" spans="1:14">
      <c r="A567">
        <f t="shared" si="8"/>
        <v>565</v>
      </c>
      <c r="B567" t="s">
        <v>602</v>
      </c>
      <c r="C567">
        <f>VLOOKUP(B567,[4]Sheet2!A$1:B$100,2,FALSE)</f>
        <v>57</v>
      </c>
      <c r="D567" t="s">
        <v>20410</v>
      </c>
      <c r="F567" t="s">
        <v>4645</v>
      </c>
      <c r="G567" t="s">
        <v>20411</v>
      </c>
      <c r="I567">
        <v>2001</v>
      </c>
      <c r="J567" t="s">
        <v>20412</v>
      </c>
      <c r="N567" t="s">
        <v>34</v>
      </c>
    </row>
    <row r="568" spans="1:14">
      <c r="A568">
        <f t="shared" si="8"/>
        <v>566</v>
      </c>
      <c r="B568" t="s">
        <v>602</v>
      </c>
      <c r="C568">
        <f>VLOOKUP(B568,[4]Sheet2!A$1:B$100,2,FALSE)</f>
        <v>57</v>
      </c>
      <c r="D568" t="s">
        <v>20413</v>
      </c>
      <c r="E568" t="s">
        <v>20414</v>
      </c>
      <c r="F568" t="s">
        <v>102</v>
      </c>
      <c r="G568" t="s">
        <v>20415</v>
      </c>
      <c r="K568" t="s">
        <v>20416</v>
      </c>
      <c r="M568" t="s">
        <v>20414</v>
      </c>
      <c r="N568" t="s">
        <v>24</v>
      </c>
    </row>
    <row r="569" spans="1:14">
      <c r="A569">
        <f t="shared" si="8"/>
        <v>567</v>
      </c>
      <c r="B569" t="s">
        <v>602</v>
      </c>
      <c r="C569">
        <f>VLOOKUP(B569,[4]Sheet2!A$1:B$100,2,FALSE)</f>
        <v>57</v>
      </c>
      <c r="D569" t="s">
        <v>20417</v>
      </c>
      <c r="F569" t="s">
        <v>22</v>
      </c>
      <c r="G569" t="s">
        <v>20418</v>
      </c>
      <c r="I569">
        <v>2009</v>
      </c>
      <c r="N569" t="s">
        <v>34</v>
      </c>
    </row>
    <row r="570" spans="1:14">
      <c r="A570">
        <f t="shared" si="8"/>
        <v>568</v>
      </c>
      <c r="B570" t="s">
        <v>602</v>
      </c>
      <c r="C570">
        <f>VLOOKUP(B570,[4]Sheet2!A$1:B$100,2,FALSE)</f>
        <v>57</v>
      </c>
      <c r="D570" t="s">
        <v>20419</v>
      </c>
      <c r="E570" t="s">
        <v>20420</v>
      </c>
      <c r="F570" t="s">
        <v>22</v>
      </c>
      <c r="G570" t="s">
        <v>20421</v>
      </c>
      <c r="H570" t="s">
        <v>2751</v>
      </c>
      <c r="I570">
        <v>2009</v>
      </c>
      <c r="J570" t="s">
        <v>1466</v>
      </c>
      <c r="K570" t="s">
        <v>20422</v>
      </c>
    </row>
    <row r="571" spans="1:14">
      <c r="A571">
        <f t="shared" si="8"/>
        <v>569</v>
      </c>
      <c r="B571" t="s">
        <v>602</v>
      </c>
      <c r="C571">
        <f>VLOOKUP(B571,[4]Sheet2!A$1:B$100,2,FALSE)</f>
        <v>57</v>
      </c>
      <c r="D571" t="s">
        <v>20423</v>
      </c>
      <c r="E571" t="s">
        <v>20424</v>
      </c>
      <c r="F571" t="s">
        <v>119</v>
      </c>
      <c r="G571" t="s">
        <v>20425</v>
      </c>
      <c r="H571" t="s">
        <v>20426</v>
      </c>
      <c r="I571">
        <v>2009</v>
      </c>
      <c r="J571" t="s">
        <v>4683</v>
      </c>
      <c r="K571" t="s">
        <v>20427</v>
      </c>
    </row>
    <row r="572" spans="1:14">
      <c r="A572">
        <f t="shared" si="8"/>
        <v>570</v>
      </c>
      <c r="B572" t="s">
        <v>602</v>
      </c>
      <c r="C572">
        <f>VLOOKUP(B572,[4]Sheet2!A$1:B$100,2,FALSE)</f>
        <v>57</v>
      </c>
      <c r="D572" t="s">
        <v>20428</v>
      </c>
      <c r="E572" t="s">
        <v>20429</v>
      </c>
      <c r="F572" t="s">
        <v>4644</v>
      </c>
      <c r="G572" t="s">
        <v>20430</v>
      </c>
      <c r="K572" t="s">
        <v>20431</v>
      </c>
      <c r="M572" t="s">
        <v>20429</v>
      </c>
      <c r="N572" t="s">
        <v>24</v>
      </c>
    </row>
    <row r="573" spans="1:14">
      <c r="A573">
        <f t="shared" si="8"/>
        <v>571</v>
      </c>
      <c r="B573" t="s">
        <v>318</v>
      </c>
      <c r="C573">
        <f>VLOOKUP(B573,[4]Sheet2!A$1:B$100,2,FALSE)</f>
        <v>58</v>
      </c>
      <c r="D573" t="s">
        <v>20432</v>
      </c>
      <c r="E573" t="s">
        <v>20433</v>
      </c>
      <c r="F573" t="s">
        <v>167</v>
      </c>
      <c r="G573" t="s">
        <v>20434</v>
      </c>
      <c r="K573" t="s">
        <v>20435</v>
      </c>
      <c r="M573" t="s">
        <v>20433</v>
      </c>
      <c r="N573" t="s">
        <v>24</v>
      </c>
    </row>
    <row r="574" spans="1:14">
      <c r="A574">
        <f t="shared" si="8"/>
        <v>572</v>
      </c>
      <c r="B574" t="s">
        <v>318</v>
      </c>
      <c r="C574">
        <f>VLOOKUP(B574,[4]Sheet2!A$1:B$100,2,FALSE)</f>
        <v>58</v>
      </c>
      <c r="D574" t="s">
        <v>20436</v>
      </c>
      <c r="E574" t="s">
        <v>20437</v>
      </c>
      <c r="F574" t="s">
        <v>167</v>
      </c>
      <c r="G574" t="s">
        <v>17826</v>
      </c>
      <c r="K574" t="s">
        <v>20438</v>
      </c>
      <c r="M574" t="s">
        <v>20437</v>
      </c>
      <c r="N574" t="s">
        <v>24</v>
      </c>
    </row>
    <row r="575" spans="1:14">
      <c r="A575">
        <f t="shared" si="8"/>
        <v>573</v>
      </c>
      <c r="B575" t="s">
        <v>318</v>
      </c>
      <c r="C575">
        <f>VLOOKUP(B575,[4]Sheet2!A$1:B$100,2,FALSE)</f>
        <v>58</v>
      </c>
      <c r="D575" t="s">
        <v>20439</v>
      </c>
      <c r="E575" t="s">
        <v>20440</v>
      </c>
      <c r="F575" t="s">
        <v>22</v>
      </c>
      <c r="G575" t="s">
        <v>20441</v>
      </c>
      <c r="I575">
        <v>2010</v>
      </c>
      <c r="J575" t="s">
        <v>7647</v>
      </c>
      <c r="K575" t="s">
        <v>20442</v>
      </c>
    </row>
    <row r="576" spans="1:14">
      <c r="A576">
        <f t="shared" si="8"/>
        <v>574</v>
      </c>
      <c r="B576" t="s">
        <v>318</v>
      </c>
      <c r="C576">
        <f>VLOOKUP(B576,[4]Sheet2!A$1:B$100,2,FALSE)</f>
        <v>58</v>
      </c>
      <c r="D576" t="s">
        <v>20443</v>
      </c>
      <c r="E576" t="s">
        <v>20444</v>
      </c>
      <c r="F576" t="s">
        <v>22</v>
      </c>
      <c r="G576" t="s">
        <v>20445</v>
      </c>
      <c r="H576" t="s">
        <v>16439</v>
      </c>
      <c r="I576">
        <v>2012</v>
      </c>
      <c r="J576" t="s">
        <v>378</v>
      </c>
      <c r="K576" t="s">
        <v>20446</v>
      </c>
    </row>
    <row r="577" spans="1:14">
      <c r="A577">
        <f t="shared" si="8"/>
        <v>575</v>
      </c>
      <c r="B577" t="s">
        <v>318</v>
      </c>
      <c r="C577">
        <f>VLOOKUP(B577,[4]Sheet2!A$1:B$100,2,FALSE)</f>
        <v>58</v>
      </c>
      <c r="D577" t="s">
        <v>20447</v>
      </c>
      <c r="E577" t="s">
        <v>20448</v>
      </c>
      <c r="F577" t="s">
        <v>167</v>
      </c>
      <c r="G577" t="s">
        <v>16766</v>
      </c>
      <c r="I577">
        <v>2010</v>
      </c>
      <c r="J577" t="s">
        <v>20249</v>
      </c>
      <c r="K577" t="s">
        <v>20449</v>
      </c>
      <c r="M577" t="s">
        <v>20448</v>
      </c>
      <c r="N577" t="s">
        <v>24</v>
      </c>
    </row>
    <row r="578" spans="1:14">
      <c r="A578">
        <f t="shared" si="8"/>
        <v>576</v>
      </c>
      <c r="B578" t="s">
        <v>318</v>
      </c>
      <c r="C578">
        <f>VLOOKUP(B578,[4]Sheet2!A$1:B$100,2,FALSE)</f>
        <v>58</v>
      </c>
      <c r="D578" t="s">
        <v>20450</v>
      </c>
      <c r="E578" t="s">
        <v>20451</v>
      </c>
      <c r="F578" t="s">
        <v>102</v>
      </c>
      <c r="G578" t="s">
        <v>20452</v>
      </c>
      <c r="I578">
        <v>2005</v>
      </c>
      <c r="J578" t="s">
        <v>4686</v>
      </c>
      <c r="K578" t="s">
        <v>1515</v>
      </c>
      <c r="N578" t="s">
        <v>34</v>
      </c>
    </row>
    <row r="579" spans="1:14">
      <c r="A579">
        <f t="shared" si="8"/>
        <v>577</v>
      </c>
      <c r="B579" t="s">
        <v>318</v>
      </c>
      <c r="C579">
        <f>VLOOKUP(B579,[4]Sheet2!A$1:B$100,2,FALSE)</f>
        <v>58</v>
      </c>
      <c r="D579" t="s">
        <v>20453</v>
      </c>
      <c r="E579" t="s">
        <v>20454</v>
      </c>
      <c r="F579" t="s">
        <v>102</v>
      </c>
      <c r="G579" t="s">
        <v>20455</v>
      </c>
      <c r="I579">
        <v>2001</v>
      </c>
      <c r="J579" t="s">
        <v>4686</v>
      </c>
      <c r="K579" t="s">
        <v>20456</v>
      </c>
      <c r="N579" t="s">
        <v>34</v>
      </c>
    </row>
    <row r="580" spans="1:14">
      <c r="A580">
        <f t="shared" si="8"/>
        <v>578</v>
      </c>
      <c r="B580" t="s">
        <v>318</v>
      </c>
      <c r="C580">
        <f>VLOOKUP(B580,[4]Sheet2!A$1:B$100,2,FALSE)</f>
        <v>58</v>
      </c>
      <c r="D580" t="s">
        <v>20457</v>
      </c>
      <c r="E580" t="s">
        <v>20458</v>
      </c>
      <c r="F580" t="s">
        <v>22</v>
      </c>
      <c r="G580" t="s">
        <v>20459</v>
      </c>
      <c r="H580" t="s">
        <v>20460</v>
      </c>
      <c r="I580">
        <v>2003</v>
      </c>
      <c r="J580" t="s">
        <v>4686</v>
      </c>
      <c r="K580" t="s">
        <v>4743</v>
      </c>
      <c r="N580" t="s">
        <v>34</v>
      </c>
    </row>
    <row r="581" spans="1:14">
      <c r="A581">
        <f t="shared" ref="A581:A593" si="9">A580+1</f>
        <v>579</v>
      </c>
      <c r="B581" t="s">
        <v>318</v>
      </c>
      <c r="C581">
        <f>VLOOKUP(B581,[4]Sheet2!A$1:B$100,2,FALSE)</f>
        <v>58</v>
      </c>
      <c r="D581" t="s">
        <v>20461</v>
      </c>
      <c r="E581" t="s">
        <v>20462</v>
      </c>
      <c r="F581" t="s">
        <v>119</v>
      </c>
      <c r="G581" t="s">
        <v>20463</v>
      </c>
      <c r="I581">
        <v>2012</v>
      </c>
      <c r="J581" t="s">
        <v>20464</v>
      </c>
      <c r="K581" t="s">
        <v>20465</v>
      </c>
      <c r="N581" t="s">
        <v>34</v>
      </c>
    </row>
    <row r="582" spans="1:14">
      <c r="A582">
        <f t="shared" si="9"/>
        <v>580</v>
      </c>
      <c r="B582" t="s">
        <v>318</v>
      </c>
      <c r="C582">
        <f>VLOOKUP(B582,[4]Sheet2!A$1:B$100,2,FALSE)</f>
        <v>58</v>
      </c>
      <c r="D582" t="s">
        <v>20466</v>
      </c>
      <c r="E582" t="s">
        <v>20467</v>
      </c>
      <c r="F582" t="s">
        <v>102</v>
      </c>
      <c r="G582" t="s">
        <v>20468</v>
      </c>
      <c r="I582">
        <v>2007</v>
      </c>
      <c r="J582" t="s">
        <v>4686</v>
      </c>
      <c r="N582" t="s">
        <v>34</v>
      </c>
    </row>
    <row r="583" spans="1:14">
      <c r="A583">
        <f t="shared" si="9"/>
        <v>581</v>
      </c>
      <c r="B583" t="s">
        <v>41</v>
      </c>
      <c r="C583">
        <f>VLOOKUP(B583,[4]Sheet2!A$1:B$100,2,FALSE)</f>
        <v>59</v>
      </c>
      <c r="D583" t="s">
        <v>20469</v>
      </c>
      <c r="E583" t="s">
        <v>20470</v>
      </c>
      <c r="F583" t="s">
        <v>167</v>
      </c>
      <c r="G583" t="s">
        <v>20471</v>
      </c>
      <c r="H583" t="s">
        <v>20472</v>
      </c>
      <c r="I583">
        <v>2001</v>
      </c>
      <c r="J583" t="s">
        <v>4686</v>
      </c>
      <c r="K583" t="s">
        <v>4743</v>
      </c>
      <c r="N583" t="s">
        <v>34</v>
      </c>
    </row>
    <row r="584" spans="1:14">
      <c r="A584">
        <f t="shared" si="9"/>
        <v>582</v>
      </c>
      <c r="B584" t="s">
        <v>41</v>
      </c>
      <c r="C584">
        <f>VLOOKUP(B584,[4]Sheet2!A$1:B$100,2,FALSE)</f>
        <v>59</v>
      </c>
      <c r="D584" t="s">
        <v>19244</v>
      </c>
      <c r="E584" t="s">
        <v>19245</v>
      </c>
      <c r="F584" t="s">
        <v>22</v>
      </c>
      <c r="G584" t="s">
        <v>16491</v>
      </c>
      <c r="H584" t="s">
        <v>16492</v>
      </c>
      <c r="I584">
        <v>2007</v>
      </c>
      <c r="J584" t="s">
        <v>353</v>
      </c>
      <c r="K584" t="s">
        <v>19246</v>
      </c>
      <c r="L584">
        <v>5</v>
      </c>
    </row>
    <row r="585" spans="1:14">
      <c r="A585">
        <f t="shared" si="9"/>
        <v>583</v>
      </c>
      <c r="B585" t="s">
        <v>41</v>
      </c>
      <c r="C585">
        <f>VLOOKUP(B585,[4]Sheet2!A$1:B$100,2,FALSE)</f>
        <v>59</v>
      </c>
      <c r="D585" t="s">
        <v>19251</v>
      </c>
      <c r="E585" t="s">
        <v>19252</v>
      </c>
      <c r="F585" t="s">
        <v>119</v>
      </c>
      <c r="G585" t="s">
        <v>19253</v>
      </c>
      <c r="I585">
        <v>2006</v>
      </c>
      <c r="J585" t="s">
        <v>4715</v>
      </c>
      <c r="K585" t="s">
        <v>6065</v>
      </c>
      <c r="L585">
        <v>4</v>
      </c>
      <c r="N585" t="s">
        <v>4501</v>
      </c>
    </row>
    <row r="586" spans="1:14">
      <c r="A586">
        <f t="shared" si="9"/>
        <v>584</v>
      </c>
      <c r="B586" t="s">
        <v>41</v>
      </c>
      <c r="C586">
        <f>VLOOKUP(B586,[4]Sheet2!A$1:B$100,2,FALSE)</f>
        <v>59</v>
      </c>
      <c r="D586" t="s">
        <v>19259</v>
      </c>
      <c r="E586" t="s">
        <v>19260</v>
      </c>
      <c r="F586" t="s">
        <v>119</v>
      </c>
      <c r="G586" t="s">
        <v>19261</v>
      </c>
      <c r="I586">
        <v>2000</v>
      </c>
      <c r="J586" t="s">
        <v>5172</v>
      </c>
      <c r="K586" t="s">
        <v>19262</v>
      </c>
      <c r="L586">
        <v>2</v>
      </c>
      <c r="N586" t="s">
        <v>34</v>
      </c>
    </row>
    <row r="587" spans="1:14">
      <c r="A587">
        <f t="shared" si="9"/>
        <v>585</v>
      </c>
      <c r="B587" t="s">
        <v>41</v>
      </c>
      <c r="C587">
        <f>VLOOKUP(B587,[4]Sheet2!A$1:B$100,2,FALSE)</f>
        <v>59</v>
      </c>
      <c r="D587" t="s">
        <v>19263</v>
      </c>
      <c r="F587" t="s">
        <v>167</v>
      </c>
      <c r="G587" t="s">
        <v>19264</v>
      </c>
      <c r="I587">
        <v>2007</v>
      </c>
      <c r="L587">
        <v>2</v>
      </c>
      <c r="N587" t="s">
        <v>34</v>
      </c>
    </row>
    <row r="588" spans="1:14">
      <c r="A588">
        <f t="shared" si="9"/>
        <v>586</v>
      </c>
      <c r="B588" t="s">
        <v>41</v>
      </c>
      <c r="C588">
        <f>VLOOKUP(B588,[4]Sheet2!A$1:B$100,2,FALSE)</f>
        <v>59</v>
      </c>
      <c r="D588" t="s">
        <v>20473</v>
      </c>
      <c r="E588" t="s">
        <v>20474</v>
      </c>
      <c r="F588" t="s">
        <v>167</v>
      </c>
      <c r="G588" t="s">
        <v>20475</v>
      </c>
      <c r="I588">
        <v>2006</v>
      </c>
      <c r="J588" t="s">
        <v>20476</v>
      </c>
      <c r="K588" t="s">
        <v>20477</v>
      </c>
      <c r="L588">
        <v>1</v>
      </c>
      <c r="M588" t="s">
        <v>20474</v>
      </c>
      <c r="N588" t="s">
        <v>24</v>
      </c>
    </row>
    <row r="589" spans="1:14">
      <c r="A589">
        <f t="shared" si="9"/>
        <v>587</v>
      </c>
      <c r="B589" t="s">
        <v>41</v>
      </c>
      <c r="C589">
        <f>VLOOKUP(B589,[4]Sheet2!A$1:B$100,2,FALSE)</f>
        <v>59</v>
      </c>
      <c r="D589" t="s">
        <v>20478</v>
      </c>
      <c r="E589" t="s">
        <v>20479</v>
      </c>
      <c r="F589" t="s">
        <v>22</v>
      </c>
      <c r="G589" t="s">
        <v>20480</v>
      </c>
      <c r="K589" t="s">
        <v>20481</v>
      </c>
    </row>
    <row r="590" spans="1:14">
      <c r="A590">
        <f t="shared" si="9"/>
        <v>588</v>
      </c>
      <c r="B590" t="s">
        <v>41</v>
      </c>
      <c r="C590">
        <f>VLOOKUP(B590,[4]Sheet2!A$1:B$100,2,FALSE)</f>
        <v>59</v>
      </c>
      <c r="D590" t="s">
        <v>20482</v>
      </c>
      <c r="F590" t="s">
        <v>167</v>
      </c>
      <c r="G590" t="s">
        <v>20483</v>
      </c>
      <c r="I590">
        <v>2004</v>
      </c>
      <c r="J590" t="s">
        <v>20484</v>
      </c>
      <c r="N590" t="s">
        <v>34</v>
      </c>
    </row>
    <row r="591" spans="1:14">
      <c r="A591">
        <f t="shared" si="9"/>
        <v>589</v>
      </c>
      <c r="B591" t="s">
        <v>41</v>
      </c>
      <c r="C591">
        <f>VLOOKUP(B591,[4]Sheet2!A$1:B$100,2,FALSE)</f>
        <v>59</v>
      </c>
      <c r="D591" t="s">
        <v>20485</v>
      </c>
      <c r="E591" t="s">
        <v>20486</v>
      </c>
      <c r="F591" t="s">
        <v>4626</v>
      </c>
      <c r="G591" t="s">
        <v>20487</v>
      </c>
      <c r="I591">
        <v>2007</v>
      </c>
      <c r="J591" t="s">
        <v>12949</v>
      </c>
      <c r="K591" t="s">
        <v>20488</v>
      </c>
    </row>
    <row r="592" spans="1:14">
      <c r="A592">
        <f t="shared" si="9"/>
        <v>590</v>
      </c>
      <c r="B592" t="s">
        <v>41</v>
      </c>
      <c r="C592">
        <f>VLOOKUP(B592,[4]Sheet2!A$1:B$100,2,FALSE)</f>
        <v>59</v>
      </c>
      <c r="D592" t="s">
        <v>20489</v>
      </c>
      <c r="F592" t="s">
        <v>22</v>
      </c>
      <c r="G592" t="s">
        <v>20490</v>
      </c>
      <c r="H592" t="s">
        <v>20491</v>
      </c>
      <c r="I592">
        <v>2009</v>
      </c>
      <c r="J592" t="s">
        <v>20492</v>
      </c>
      <c r="N592" t="s">
        <v>34</v>
      </c>
    </row>
    <row r="593" spans="1:14">
      <c r="A593">
        <f t="shared" si="9"/>
        <v>591</v>
      </c>
      <c r="B593" t="s">
        <v>47</v>
      </c>
      <c r="C593">
        <f>VLOOKUP(B593,[4]Sheet2!A$1:B$100,2,FALSE)</f>
        <v>60</v>
      </c>
      <c r="D593" t="s">
        <v>20493</v>
      </c>
      <c r="F593" t="s">
        <v>22</v>
      </c>
      <c r="N593" t="s">
        <v>34</v>
      </c>
    </row>
  </sheetData>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02"/>
  <sheetViews>
    <sheetView workbookViewId="0">
      <selection activeCell="B2" sqref="B2"/>
    </sheetView>
  </sheetViews>
  <sheetFormatPr baseColWidth="10" defaultRowHeight="15" x14ac:dyDescent="0"/>
  <sheetData>
    <row r="1" spans="1:14">
      <c r="A1" t="s">
        <v>20494</v>
      </c>
      <c r="B1" s="1"/>
    </row>
    <row r="2" spans="1:14">
      <c r="A2" t="s">
        <v>2</v>
      </c>
      <c r="B2" t="s">
        <v>3</v>
      </c>
      <c r="C2" t="s">
        <v>4</v>
      </c>
      <c r="D2" t="s">
        <v>5</v>
      </c>
      <c r="E2" t="s">
        <v>6</v>
      </c>
      <c r="F2" t="s">
        <v>7</v>
      </c>
      <c r="G2" t="s">
        <v>8</v>
      </c>
      <c r="H2" t="s">
        <v>9</v>
      </c>
      <c r="I2" t="s">
        <v>10</v>
      </c>
      <c r="J2" t="s">
        <v>11</v>
      </c>
      <c r="K2" t="s">
        <v>12</v>
      </c>
      <c r="L2" t="s">
        <v>13</v>
      </c>
      <c r="M2" t="s">
        <v>14</v>
      </c>
      <c r="N2" t="s">
        <v>15</v>
      </c>
    </row>
    <row r="3" spans="1:14">
      <c r="A3">
        <v>1</v>
      </c>
      <c r="B3" t="s">
        <v>4649</v>
      </c>
      <c r="C3">
        <v>1</v>
      </c>
      <c r="D3" t="s">
        <v>20495</v>
      </c>
      <c r="E3" t="s">
        <v>20496</v>
      </c>
      <c r="F3" t="s">
        <v>20497</v>
      </c>
      <c r="G3" t="s">
        <v>20498</v>
      </c>
      <c r="H3">
        <v>2003</v>
      </c>
      <c r="J3" t="s">
        <v>22</v>
      </c>
      <c r="K3" t="s">
        <v>20499</v>
      </c>
      <c r="L3">
        <v>236</v>
      </c>
      <c r="M3" t="s">
        <v>20500</v>
      </c>
    </row>
    <row r="4" spans="1:14">
      <c r="A4">
        <v>2</v>
      </c>
      <c r="B4" t="s">
        <v>4649</v>
      </c>
      <c r="C4">
        <v>1</v>
      </c>
      <c r="D4" t="s">
        <v>20501</v>
      </c>
      <c r="E4" t="s">
        <v>20502</v>
      </c>
      <c r="F4" t="s">
        <v>20503</v>
      </c>
      <c r="G4" t="s">
        <v>20504</v>
      </c>
      <c r="H4">
        <v>2001</v>
      </c>
      <c r="I4" t="s">
        <v>97</v>
      </c>
      <c r="J4" t="s">
        <v>22</v>
      </c>
      <c r="K4" t="s">
        <v>20505</v>
      </c>
      <c r="L4">
        <v>256</v>
      </c>
      <c r="M4" t="s">
        <v>20502</v>
      </c>
      <c r="N4" t="s">
        <v>1717</v>
      </c>
    </row>
    <row r="5" spans="1:14">
      <c r="A5">
        <v>3</v>
      </c>
      <c r="B5" t="s">
        <v>4649</v>
      </c>
      <c r="C5">
        <v>1</v>
      </c>
      <c r="D5" t="s">
        <v>20506</v>
      </c>
      <c r="E5" t="s">
        <v>20507</v>
      </c>
      <c r="F5" t="s">
        <v>20508</v>
      </c>
      <c r="G5" t="s">
        <v>3656</v>
      </c>
      <c r="H5">
        <v>2007</v>
      </c>
      <c r="I5" t="s">
        <v>3657</v>
      </c>
      <c r="J5" t="s">
        <v>22</v>
      </c>
      <c r="K5" t="s">
        <v>20509</v>
      </c>
      <c r="L5">
        <v>383</v>
      </c>
      <c r="M5" t="s">
        <v>20507</v>
      </c>
      <c r="N5" t="s">
        <v>1717</v>
      </c>
    </row>
    <row r="6" spans="1:14">
      <c r="A6">
        <v>4</v>
      </c>
      <c r="B6" t="s">
        <v>4649</v>
      </c>
      <c r="C6">
        <v>1</v>
      </c>
      <c r="D6" t="s">
        <v>20510</v>
      </c>
      <c r="E6" t="s">
        <v>20511</v>
      </c>
      <c r="F6" t="s">
        <v>20512</v>
      </c>
      <c r="G6" t="s">
        <v>1383</v>
      </c>
      <c r="H6">
        <v>2003</v>
      </c>
      <c r="I6" t="s">
        <v>1388</v>
      </c>
      <c r="J6" t="s">
        <v>22</v>
      </c>
      <c r="K6" t="s">
        <v>20513</v>
      </c>
      <c r="L6">
        <v>328</v>
      </c>
      <c r="M6" t="s">
        <v>20514</v>
      </c>
    </row>
    <row r="7" spans="1:14">
      <c r="A7">
        <v>5</v>
      </c>
      <c r="B7" t="s">
        <v>4649</v>
      </c>
      <c r="C7">
        <v>1</v>
      </c>
      <c r="D7" t="s">
        <v>20515</v>
      </c>
      <c r="E7" t="s">
        <v>20516</v>
      </c>
      <c r="F7" t="s">
        <v>20517</v>
      </c>
      <c r="G7" t="s">
        <v>1383</v>
      </c>
      <c r="H7">
        <v>2003</v>
      </c>
      <c r="I7" t="s">
        <v>1388</v>
      </c>
      <c r="J7" t="s">
        <v>22</v>
      </c>
      <c r="K7" t="s">
        <v>20518</v>
      </c>
      <c r="L7">
        <v>286</v>
      </c>
      <c r="M7" t="s">
        <v>20519</v>
      </c>
    </row>
    <row r="8" spans="1:14">
      <c r="A8">
        <v>6</v>
      </c>
      <c r="B8" t="s">
        <v>4649</v>
      </c>
      <c r="C8">
        <v>1</v>
      </c>
      <c r="D8" t="s">
        <v>20520</v>
      </c>
      <c r="E8" t="s">
        <v>20521</v>
      </c>
      <c r="F8" t="s">
        <v>20522</v>
      </c>
      <c r="G8" t="s">
        <v>20523</v>
      </c>
      <c r="H8">
        <v>1999</v>
      </c>
      <c r="I8" t="s">
        <v>535</v>
      </c>
      <c r="J8" t="s">
        <v>22</v>
      </c>
      <c r="K8" t="s">
        <v>20524</v>
      </c>
      <c r="L8">
        <v>398</v>
      </c>
      <c r="M8" t="s">
        <v>20525</v>
      </c>
    </row>
    <row r="9" spans="1:14">
      <c r="A9">
        <v>7</v>
      </c>
      <c r="B9" t="s">
        <v>4649</v>
      </c>
      <c r="C9">
        <v>1</v>
      </c>
      <c r="D9" t="s">
        <v>20526</v>
      </c>
      <c r="E9" t="s">
        <v>20527</v>
      </c>
      <c r="F9" t="s">
        <v>20528</v>
      </c>
      <c r="G9" t="s">
        <v>1383</v>
      </c>
      <c r="H9">
        <v>2003</v>
      </c>
      <c r="I9" t="s">
        <v>1388</v>
      </c>
      <c r="J9" t="s">
        <v>22</v>
      </c>
      <c r="K9" t="s">
        <v>20529</v>
      </c>
      <c r="L9">
        <v>266</v>
      </c>
      <c r="M9" t="s">
        <v>20530</v>
      </c>
    </row>
    <row r="10" spans="1:14">
      <c r="A10">
        <v>8</v>
      </c>
      <c r="B10" t="s">
        <v>4649</v>
      </c>
      <c r="C10">
        <v>1</v>
      </c>
      <c r="D10" t="s">
        <v>20531</v>
      </c>
      <c r="E10" t="s">
        <v>20532</v>
      </c>
      <c r="F10" t="s">
        <v>20533</v>
      </c>
      <c r="G10" t="s">
        <v>20498</v>
      </c>
      <c r="H10">
        <v>1999</v>
      </c>
      <c r="J10" t="s">
        <v>22</v>
      </c>
      <c r="K10" t="s">
        <v>20534</v>
      </c>
      <c r="L10">
        <v>160</v>
      </c>
      <c r="M10" t="s">
        <v>20535</v>
      </c>
    </row>
    <row r="11" spans="1:14">
      <c r="A11">
        <v>9</v>
      </c>
      <c r="B11" t="s">
        <v>4649</v>
      </c>
      <c r="C11">
        <v>1</v>
      </c>
      <c r="D11" t="s">
        <v>20536</v>
      </c>
      <c r="E11" t="s">
        <v>20537</v>
      </c>
      <c r="F11" t="s">
        <v>20538</v>
      </c>
      <c r="G11" t="s">
        <v>1394</v>
      </c>
      <c r="H11">
        <v>2003</v>
      </c>
      <c r="I11" t="s">
        <v>1388</v>
      </c>
      <c r="J11" t="s">
        <v>22</v>
      </c>
      <c r="K11" t="s">
        <v>20539</v>
      </c>
      <c r="L11">
        <v>239</v>
      </c>
      <c r="M11" t="s">
        <v>20540</v>
      </c>
    </row>
    <row r="12" spans="1:14">
      <c r="A12">
        <v>10</v>
      </c>
      <c r="B12" t="s">
        <v>4649</v>
      </c>
      <c r="C12">
        <v>1</v>
      </c>
      <c r="D12" t="s">
        <v>20541</v>
      </c>
      <c r="E12" t="s">
        <v>20542</v>
      </c>
      <c r="F12" t="s">
        <v>20543</v>
      </c>
      <c r="G12" t="s">
        <v>1383</v>
      </c>
      <c r="H12">
        <v>2003</v>
      </c>
      <c r="I12" t="s">
        <v>1388</v>
      </c>
      <c r="J12" t="s">
        <v>22</v>
      </c>
      <c r="K12" t="s">
        <v>20544</v>
      </c>
      <c r="L12">
        <v>230</v>
      </c>
      <c r="M12" t="s">
        <v>20545</v>
      </c>
    </row>
    <row r="13" spans="1:14">
      <c r="A13">
        <v>11</v>
      </c>
      <c r="B13" t="s">
        <v>427</v>
      </c>
      <c r="C13">
        <f>VLOOKUP(B13,[5]Sheet2!A$1:B$100,2,FALSE)</f>
        <v>2</v>
      </c>
      <c r="D13" t="s">
        <v>20546</v>
      </c>
      <c r="E13" t="s">
        <v>20547</v>
      </c>
      <c r="F13" t="s">
        <v>20548</v>
      </c>
      <c r="G13" t="s">
        <v>1383</v>
      </c>
      <c r="H13">
        <v>2004</v>
      </c>
      <c r="I13" t="s">
        <v>1388</v>
      </c>
      <c r="J13" t="s">
        <v>22</v>
      </c>
      <c r="K13" t="s">
        <v>20549</v>
      </c>
      <c r="L13">
        <v>265</v>
      </c>
      <c r="M13" t="s">
        <v>20550</v>
      </c>
    </row>
    <row r="14" spans="1:14">
      <c r="A14">
        <v>12</v>
      </c>
      <c r="B14" t="s">
        <v>427</v>
      </c>
      <c r="C14">
        <f>VLOOKUP(B14,[5]Sheet2!A$1:B$100,2,FALSE)</f>
        <v>2</v>
      </c>
      <c r="D14" t="s">
        <v>20551</v>
      </c>
      <c r="E14" t="s">
        <v>20552</v>
      </c>
      <c r="F14" t="s">
        <v>20553</v>
      </c>
      <c r="G14" t="s">
        <v>20554</v>
      </c>
      <c r="H14">
        <v>2001</v>
      </c>
      <c r="I14" t="s">
        <v>863</v>
      </c>
      <c r="J14" t="s">
        <v>22</v>
      </c>
      <c r="K14" t="s">
        <v>20555</v>
      </c>
      <c r="L14">
        <v>222</v>
      </c>
      <c r="M14" t="s">
        <v>20556</v>
      </c>
    </row>
    <row r="15" spans="1:14">
      <c r="A15">
        <v>13</v>
      </c>
      <c r="B15" t="s">
        <v>427</v>
      </c>
      <c r="C15">
        <f>VLOOKUP(B15,[5]Sheet2!A$1:B$100,2,FALSE)</f>
        <v>2</v>
      </c>
      <c r="D15" t="s">
        <v>20557</v>
      </c>
      <c r="E15" t="s">
        <v>20558</v>
      </c>
      <c r="F15" t="s">
        <v>20559</v>
      </c>
      <c r="G15" t="s">
        <v>10378</v>
      </c>
      <c r="H15">
        <v>1983</v>
      </c>
      <c r="I15" t="s">
        <v>353</v>
      </c>
      <c r="J15" t="s">
        <v>22</v>
      </c>
      <c r="K15" t="s">
        <v>20560</v>
      </c>
      <c r="L15">
        <v>233</v>
      </c>
      <c r="M15" t="s">
        <v>20558</v>
      </c>
      <c r="N15" t="s">
        <v>24</v>
      </c>
    </row>
    <row r="16" spans="1:14">
      <c r="A16">
        <v>14</v>
      </c>
      <c r="B16" t="s">
        <v>427</v>
      </c>
      <c r="C16">
        <f>VLOOKUP(B16,[5]Sheet2!A$1:B$100,2,FALSE)</f>
        <v>2</v>
      </c>
      <c r="D16" t="s">
        <v>20561</v>
      </c>
      <c r="E16" t="s">
        <v>20562</v>
      </c>
      <c r="F16" t="s">
        <v>20563</v>
      </c>
      <c r="G16" t="s">
        <v>20564</v>
      </c>
      <c r="H16">
        <v>1990</v>
      </c>
      <c r="J16" t="s">
        <v>22</v>
      </c>
      <c r="K16" t="s">
        <v>20565</v>
      </c>
      <c r="L16">
        <v>221</v>
      </c>
      <c r="M16" t="s">
        <v>20566</v>
      </c>
    </row>
    <row r="17" spans="1:14">
      <c r="A17">
        <v>15</v>
      </c>
      <c r="B17" t="s">
        <v>427</v>
      </c>
      <c r="C17">
        <f>VLOOKUP(B17,[5]Sheet2!A$1:B$100,2,FALSE)</f>
        <v>2</v>
      </c>
      <c r="D17" t="s">
        <v>20567</v>
      </c>
      <c r="E17" t="s">
        <v>20568</v>
      </c>
      <c r="F17" t="s">
        <v>20569</v>
      </c>
      <c r="G17" t="s">
        <v>3503</v>
      </c>
      <c r="H17">
        <v>2007</v>
      </c>
      <c r="I17" t="s">
        <v>212</v>
      </c>
      <c r="J17" t="s">
        <v>22</v>
      </c>
      <c r="K17" t="s">
        <v>20570</v>
      </c>
      <c r="L17">
        <v>230</v>
      </c>
      <c r="M17" t="s">
        <v>20571</v>
      </c>
    </row>
    <row r="18" spans="1:14">
      <c r="A18">
        <v>16</v>
      </c>
      <c r="B18" t="s">
        <v>427</v>
      </c>
      <c r="C18">
        <f>VLOOKUP(B18,[5]Sheet2!A$1:B$100,2,FALSE)</f>
        <v>2</v>
      </c>
      <c r="D18" t="s">
        <v>20572</v>
      </c>
      <c r="E18" t="s">
        <v>20573</v>
      </c>
      <c r="F18" t="s">
        <v>20574</v>
      </c>
      <c r="G18" t="s">
        <v>218</v>
      </c>
      <c r="H18">
        <v>2003</v>
      </c>
      <c r="J18" t="s">
        <v>22</v>
      </c>
      <c r="K18" t="s">
        <v>20575</v>
      </c>
      <c r="L18">
        <v>214</v>
      </c>
      <c r="M18" t="s">
        <v>20576</v>
      </c>
    </row>
    <row r="19" spans="1:14">
      <c r="A19">
        <v>17</v>
      </c>
      <c r="B19" t="s">
        <v>427</v>
      </c>
      <c r="C19">
        <f>VLOOKUP(B19,[5]Sheet2!A$1:B$100,2,FALSE)</f>
        <v>2</v>
      </c>
      <c r="D19" t="s">
        <v>20577</v>
      </c>
      <c r="F19" t="s">
        <v>20578</v>
      </c>
      <c r="G19" t="s">
        <v>20579</v>
      </c>
      <c r="J19" t="s">
        <v>22</v>
      </c>
      <c r="L19">
        <v>165</v>
      </c>
      <c r="M19" t="s">
        <v>20580</v>
      </c>
      <c r="N19" t="s">
        <v>34</v>
      </c>
    </row>
    <row r="20" spans="1:14">
      <c r="A20">
        <v>18</v>
      </c>
      <c r="B20" t="s">
        <v>427</v>
      </c>
      <c r="C20">
        <f>VLOOKUP(B20,[5]Sheet2!A$1:B$100,2,FALSE)</f>
        <v>2</v>
      </c>
      <c r="D20" t="s">
        <v>20581</v>
      </c>
      <c r="E20" t="s">
        <v>20582</v>
      </c>
      <c r="F20" t="s">
        <v>20583</v>
      </c>
      <c r="G20" t="s">
        <v>7535</v>
      </c>
      <c r="H20">
        <v>1995</v>
      </c>
      <c r="I20" t="s">
        <v>863</v>
      </c>
      <c r="J20" t="s">
        <v>22</v>
      </c>
      <c r="K20" t="s">
        <v>20584</v>
      </c>
      <c r="L20">
        <v>210</v>
      </c>
      <c r="M20" t="s">
        <v>20585</v>
      </c>
    </row>
    <row r="21" spans="1:14">
      <c r="A21">
        <v>19</v>
      </c>
      <c r="B21" t="s">
        <v>427</v>
      </c>
      <c r="C21">
        <f>VLOOKUP(B21,[5]Sheet2!A$1:B$100,2,FALSE)</f>
        <v>2</v>
      </c>
      <c r="D21" t="s">
        <v>20586</v>
      </c>
      <c r="E21" t="s">
        <v>20587</v>
      </c>
      <c r="F21" t="s">
        <v>20588</v>
      </c>
      <c r="G21" t="s">
        <v>20579</v>
      </c>
      <c r="H21">
        <v>1996</v>
      </c>
      <c r="J21" t="s">
        <v>22</v>
      </c>
      <c r="K21" t="s">
        <v>20589</v>
      </c>
      <c r="L21">
        <v>223</v>
      </c>
      <c r="M21" t="s">
        <v>20587</v>
      </c>
      <c r="N21" t="s">
        <v>24</v>
      </c>
    </row>
    <row r="22" spans="1:14">
      <c r="A22">
        <v>20</v>
      </c>
      <c r="B22" t="s">
        <v>427</v>
      </c>
      <c r="C22">
        <f>VLOOKUP(B22,[5]Sheet2!A$1:B$100,2,FALSE)</f>
        <v>2</v>
      </c>
      <c r="D22" t="s">
        <v>20590</v>
      </c>
      <c r="E22" t="s">
        <v>20591</v>
      </c>
      <c r="F22" t="s">
        <v>20592</v>
      </c>
      <c r="G22" t="s">
        <v>20593</v>
      </c>
      <c r="H22">
        <v>1981</v>
      </c>
      <c r="I22" t="s">
        <v>551</v>
      </c>
      <c r="J22" t="s">
        <v>22</v>
      </c>
      <c r="K22" t="s">
        <v>20594</v>
      </c>
      <c r="L22">
        <v>176</v>
      </c>
      <c r="M22" t="s">
        <v>20595</v>
      </c>
    </row>
    <row r="23" spans="1:14">
      <c r="A23">
        <v>21</v>
      </c>
      <c r="B23" t="s">
        <v>190</v>
      </c>
      <c r="C23">
        <f>VLOOKUP(B23,[5]Sheet2!A$1:B$100,2,FALSE)</f>
        <v>3</v>
      </c>
      <c r="D23" t="s">
        <v>20596</v>
      </c>
      <c r="E23" t="s">
        <v>20597</v>
      </c>
      <c r="F23" t="s">
        <v>20598</v>
      </c>
      <c r="G23" t="s">
        <v>3503</v>
      </c>
      <c r="H23">
        <v>2010</v>
      </c>
      <c r="I23" t="s">
        <v>212</v>
      </c>
      <c r="J23" t="s">
        <v>22</v>
      </c>
      <c r="K23" t="s">
        <v>20599</v>
      </c>
      <c r="L23">
        <v>182</v>
      </c>
      <c r="M23" t="s">
        <v>20600</v>
      </c>
    </row>
    <row r="24" spans="1:14">
      <c r="A24">
        <v>22</v>
      </c>
      <c r="B24" t="s">
        <v>190</v>
      </c>
      <c r="C24">
        <f>VLOOKUP(B24,[5]Sheet2!A$1:B$100,2,FALSE)</f>
        <v>3</v>
      </c>
      <c r="D24" t="s">
        <v>20601</v>
      </c>
      <c r="F24" t="s">
        <v>20583</v>
      </c>
      <c r="G24" t="s">
        <v>16783</v>
      </c>
      <c r="J24" t="s">
        <v>22</v>
      </c>
      <c r="L24">
        <v>136</v>
      </c>
      <c r="M24" t="s">
        <v>20602</v>
      </c>
      <c r="N24" t="s">
        <v>34</v>
      </c>
    </row>
    <row r="25" spans="1:14">
      <c r="A25">
        <v>23</v>
      </c>
      <c r="B25" t="s">
        <v>190</v>
      </c>
      <c r="C25">
        <f>VLOOKUP(B25,[5]Sheet2!A$1:B$100,2,FALSE)</f>
        <v>3</v>
      </c>
      <c r="D25" t="s">
        <v>20603</v>
      </c>
      <c r="E25" t="s">
        <v>20604</v>
      </c>
      <c r="F25" t="s">
        <v>20605</v>
      </c>
      <c r="G25" t="s">
        <v>20606</v>
      </c>
      <c r="H25">
        <v>1990</v>
      </c>
      <c r="J25" t="s">
        <v>22</v>
      </c>
      <c r="K25" t="s">
        <v>20607</v>
      </c>
      <c r="L25">
        <v>154</v>
      </c>
      <c r="M25" t="s">
        <v>20608</v>
      </c>
    </row>
    <row r="26" spans="1:14">
      <c r="A26">
        <v>24</v>
      </c>
      <c r="B26" t="s">
        <v>190</v>
      </c>
      <c r="C26">
        <f>VLOOKUP(B26,[5]Sheet2!A$1:B$100,2,FALSE)</f>
        <v>3</v>
      </c>
      <c r="D26" t="s">
        <v>20609</v>
      </c>
      <c r="E26" t="s">
        <v>20610</v>
      </c>
      <c r="F26" t="s">
        <v>20611</v>
      </c>
      <c r="G26" t="s">
        <v>1399</v>
      </c>
      <c r="H26">
        <v>2005</v>
      </c>
      <c r="I26" t="s">
        <v>1388</v>
      </c>
      <c r="J26" t="s">
        <v>22</v>
      </c>
      <c r="K26" t="s">
        <v>20612</v>
      </c>
      <c r="L26">
        <v>188</v>
      </c>
      <c r="M26" t="s">
        <v>20613</v>
      </c>
    </row>
    <row r="27" spans="1:14">
      <c r="A27">
        <v>25</v>
      </c>
      <c r="B27" t="s">
        <v>190</v>
      </c>
      <c r="C27">
        <f>VLOOKUP(B27,[5]Sheet2!A$1:B$100,2,FALSE)</f>
        <v>3</v>
      </c>
      <c r="D27" t="s">
        <v>20614</v>
      </c>
      <c r="E27" t="s">
        <v>20615</v>
      </c>
      <c r="F27" t="s">
        <v>20616</v>
      </c>
      <c r="G27" t="s">
        <v>7535</v>
      </c>
      <c r="H27">
        <v>1998</v>
      </c>
      <c r="I27" t="s">
        <v>863</v>
      </c>
      <c r="J27" t="s">
        <v>22</v>
      </c>
      <c r="K27" t="s">
        <v>20617</v>
      </c>
      <c r="L27">
        <v>165</v>
      </c>
      <c r="M27" t="s">
        <v>20618</v>
      </c>
    </row>
    <row r="28" spans="1:14">
      <c r="A28">
        <v>26</v>
      </c>
      <c r="B28" t="s">
        <v>190</v>
      </c>
      <c r="C28">
        <f>VLOOKUP(B28,[5]Sheet2!A$1:B$100,2,FALSE)</f>
        <v>3</v>
      </c>
      <c r="D28" t="s">
        <v>20619</v>
      </c>
      <c r="E28" t="s">
        <v>20620</v>
      </c>
      <c r="F28" t="s">
        <v>20621</v>
      </c>
      <c r="G28" t="s">
        <v>7535</v>
      </c>
      <c r="H28">
        <v>2002</v>
      </c>
      <c r="I28" t="s">
        <v>863</v>
      </c>
      <c r="J28" t="s">
        <v>22</v>
      </c>
      <c r="K28" t="s">
        <v>20622</v>
      </c>
      <c r="L28">
        <v>143</v>
      </c>
      <c r="M28" t="s">
        <v>20623</v>
      </c>
    </row>
    <row r="29" spans="1:14">
      <c r="A29">
        <v>27</v>
      </c>
      <c r="B29" t="s">
        <v>190</v>
      </c>
      <c r="C29">
        <f>VLOOKUP(B29,[5]Sheet2!A$1:B$100,2,FALSE)</f>
        <v>3</v>
      </c>
      <c r="D29" t="s">
        <v>20624</v>
      </c>
      <c r="E29" t="s">
        <v>20625</v>
      </c>
      <c r="F29" t="s">
        <v>20626</v>
      </c>
      <c r="G29" t="s">
        <v>20627</v>
      </c>
      <c r="H29">
        <v>1994</v>
      </c>
      <c r="I29" t="s">
        <v>181</v>
      </c>
      <c r="J29" t="s">
        <v>22</v>
      </c>
      <c r="K29" t="s">
        <v>20628</v>
      </c>
      <c r="L29">
        <v>153</v>
      </c>
    </row>
    <row r="30" spans="1:14">
      <c r="A30">
        <v>28</v>
      </c>
      <c r="B30" t="s">
        <v>190</v>
      </c>
      <c r="C30">
        <f>VLOOKUP(B30,[5]Sheet2!A$1:B$100,2,FALSE)</f>
        <v>3</v>
      </c>
      <c r="D30" t="s">
        <v>20629</v>
      </c>
      <c r="E30" t="s">
        <v>20630</v>
      </c>
      <c r="F30" t="s">
        <v>20631</v>
      </c>
      <c r="G30" t="s">
        <v>1525</v>
      </c>
      <c r="H30">
        <v>2003</v>
      </c>
      <c r="I30" t="s">
        <v>7647</v>
      </c>
      <c r="J30" t="s">
        <v>22</v>
      </c>
      <c r="K30" t="s">
        <v>20632</v>
      </c>
      <c r="L30">
        <v>152</v>
      </c>
      <c r="M30" t="s">
        <v>20633</v>
      </c>
    </row>
    <row r="31" spans="1:14">
      <c r="A31">
        <v>29</v>
      </c>
      <c r="B31" t="s">
        <v>190</v>
      </c>
      <c r="C31">
        <f>VLOOKUP(B31,[5]Sheet2!A$1:B$100,2,FALSE)</f>
        <v>3</v>
      </c>
      <c r="D31" t="s">
        <v>20634</v>
      </c>
      <c r="E31" t="s">
        <v>20635</v>
      </c>
      <c r="F31" t="s">
        <v>20636</v>
      </c>
      <c r="G31" t="s">
        <v>20637</v>
      </c>
      <c r="H31">
        <v>2001</v>
      </c>
      <c r="I31" t="s">
        <v>863</v>
      </c>
      <c r="J31" t="s">
        <v>22</v>
      </c>
      <c r="K31" t="s">
        <v>20638</v>
      </c>
      <c r="L31">
        <v>109</v>
      </c>
      <c r="M31" t="s">
        <v>20639</v>
      </c>
    </row>
    <row r="32" spans="1:14">
      <c r="A32">
        <v>30</v>
      </c>
      <c r="B32" t="s">
        <v>190</v>
      </c>
      <c r="C32">
        <f>VLOOKUP(B32,[5]Sheet2!A$1:B$100,2,FALSE)</f>
        <v>3</v>
      </c>
      <c r="D32" t="s">
        <v>20640</v>
      </c>
      <c r="E32" t="s">
        <v>20641</v>
      </c>
      <c r="F32" t="s">
        <v>20583</v>
      </c>
      <c r="G32" t="s">
        <v>20642</v>
      </c>
      <c r="H32">
        <v>2000</v>
      </c>
      <c r="I32" t="s">
        <v>551</v>
      </c>
      <c r="J32" t="s">
        <v>22</v>
      </c>
      <c r="K32" t="s">
        <v>20643</v>
      </c>
      <c r="L32">
        <v>132</v>
      </c>
      <c r="M32" t="s">
        <v>20644</v>
      </c>
    </row>
    <row r="33" spans="1:14">
      <c r="A33">
        <v>31</v>
      </c>
      <c r="B33" t="s">
        <v>233</v>
      </c>
      <c r="C33">
        <f>VLOOKUP(B33,[5]Sheet2!A$1:B$100,2,FALSE)</f>
        <v>4</v>
      </c>
      <c r="D33" t="s">
        <v>20645</v>
      </c>
      <c r="E33" t="s">
        <v>20646</v>
      </c>
      <c r="F33" t="s">
        <v>20647</v>
      </c>
      <c r="G33" t="s">
        <v>10646</v>
      </c>
      <c r="H33">
        <v>2008</v>
      </c>
      <c r="I33" t="s">
        <v>97</v>
      </c>
      <c r="J33" t="s">
        <v>22</v>
      </c>
      <c r="K33" t="s">
        <v>20648</v>
      </c>
      <c r="L33">
        <v>137</v>
      </c>
      <c r="M33" t="s">
        <v>20646</v>
      </c>
      <c r="N33" t="s">
        <v>1717</v>
      </c>
    </row>
    <row r="34" spans="1:14">
      <c r="A34">
        <v>32</v>
      </c>
      <c r="B34" t="s">
        <v>233</v>
      </c>
      <c r="C34">
        <f>VLOOKUP(B34,[5]Sheet2!A$1:B$100,2,FALSE)</f>
        <v>4</v>
      </c>
      <c r="D34" t="s">
        <v>20649</v>
      </c>
      <c r="E34" t="s">
        <v>20650</v>
      </c>
      <c r="F34" t="s">
        <v>20651</v>
      </c>
      <c r="G34" t="s">
        <v>20652</v>
      </c>
      <c r="H34">
        <v>2009</v>
      </c>
      <c r="I34" t="s">
        <v>535</v>
      </c>
      <c r="J34" t="s">
        <v>22</v>
      </c>
      <c r="K34" t="s">
        <v>20653</v>
      </c>
      <c r="L34">
        <v>142</v>
      </c>
      <c r="M34" t="s">
        <v>20654</v>
      </c>
    </row>
    <row r="35" spans="1:14">
      <c r="A35">
        <v>33</v>
      </c>
      <c r="B35" t="s">
        <v>233</v>
      </c>
      <c r="C35">
        <f>VLOOKUP(B35,[5]Sheet2!A$1:B$100,2,FALSE)</f>
        <v>4</v>
      </c>
      <c r="D35" t="s">
        <v>20655</v>
      </c>
      <c r="E35" t="s">
        <v>20656</v>
      </c>
      <c r="F35" t="s">
        <v>20657</v>
      </c>
      <c r="G35" t="s">
        <v>15086</v>
      </c>
      <c r="H35">
        <v>2008</v>
      </c>
      <c r="I35" t="s">
        <v>97</v>
      </c>
      <c r="J35" t="s">
        <v>22</v>
      </c>
      <c r="K35" t="s">
        <v>20658</v>
      </c>
      <c r="L35">
        <v>108</v>
      </c>
      <c r="M35" t="s">
        <v>20656</v>
      </c>
      <c r="N35" t="s">
        <v>1717</v>
      </c>
    </row>
    <row r="36" spans="1:14">
      <c r="A36">
        <v>34</v>
      </c>
      <c r="B36" t="s">
        <v>233</v>
      </c>
      <c r="C36">
        <f>VLOOKUP(B36,[5]Sheet2!A$1:B$100,2,FALSE)</f>
        <v>4</v>
      </c>
      <c r="D36" t="s">
        <v>20659</v>
      </c>
      <c r="E36" t="s">
        <v>20660</v>
      </c>
      <c r="F36" t="s">
        <v>20661</v>
      </c>
      <c r="G36" t="s">
        <v>20662</v>
      </c>
      <c r="H36">
        <v>1999</v>
      </c>
      <c r="I36" t="s">
        <v>97</v>
      </c>
      <c r="J36" t="s">
        <v>22</v>
      </c>
      <c r="K36" t="s">
        <v>20663</v>
      </c>
      <c r="L36">
        <v>146</v>
      </c>
      <c r="M36" t="s">
        <v>20660</v>
      </c>
      <c r="N36" t="s">
        <v>1717</v>
      </c>
    </row>
    <row r="37" spans="1:14">
      <c r="A37">
        <v>35</v>
      </c>
      <c r="B37" t="s">
        <v>233</v>
      </c>
      <c r="C37">
        <f>VLOOKUP(B37,[5]Sheet2!A$1:B$100,2,FALSE)</f>
        <v>4</v>
      </c>
      <c r="D37" t="s">
        <v>20664</v>
      </c>
      <c r="E37" t="s">
        <v>20665</v>
      </c>
      <c r="F37" t="s">
        <v>20666</v>
      </c>
      <c r="G37" t="s">
        <v>1418</v>
      </c>
      <c r="H37">
        <v>2000</v>
      </c>
      <c r="I37" t="s">
        <v>97</v>
      </c>
      <c r="J37" t="s">
        <v>22</v>
      </c>
      <c r="K37" t="s">
        <v>20667</v>
      </c>
      <c r="L37">
        <v>142</v>
      </c>
      <c r="M37" t="s">
        <v>20665</v>
      </c>
      <c r="N37" t="s">
        <v>1717</v>
      </c>
    </row>
    <row r="38" spans="1:14">
      <c r="A38">
        <v>36</v>
      </c>
      <c r="B38" t="s">
        <v>233</v>
      </c>
      <c r="C38">
        <f>VLOOKUP(B38,[5]Sheet2!A$1:B$100,2,FALSE)</f>
        <v>4</v>
      </c>
      <c r="D38" t="s">
        <v>20668</v>
      </c>
      <c r="E38" t="s">
        <v>20669</v>
      </c>
      <c r="F38" t="s">
        <v>20670</v>
      </c>
      <c r="G38" t="s">
        <v>17537</v>
      </c>
      <c r="H38">
        <v>2006</v>
      </c>
      <c r="I38" t="s">
        <v>863</v>
      </c>
      <c r="J38" t="s">
        <v>22</v>
      </c>
      <c r="K38" t="s">
        <v>20671</v>
      </c>
      <c r="L38">
        <v>146</v>
      </c>
      <c r="M38" t="s">
        <v>20672</v>
      </c>
    </row>
    <row r="39" spans="1:14">
      <c r="A39">
        <v>37</v>
      </c>
      <c r="B39" t="s">
        <v>233</v>
      </c>
      <c r="C39">
        <f>VLOOKUP(B39,[5]Sheet2!A$1:B$100,2,FALSE)</f>
        <v>4</v>
      </c>
      <c r="D39" t="s">
        <v>20673</v>
      </c>
      <c r="E39" t="s">
        <v>20674</v>
      </c>
      <c r="F39" t="s">
        <v>20675</v>
      </c>
      <c r="G39" t="s">
        <v>20676</v>
      </c>
      <c r="H39">
        <v>2000</v>
      </c>
      <c r="I39" t="s">
        <v>535</v>
      </c>
      <c r="J39" t="s">
        <v>22</v>
      </c>
      <c r="K39" t="s">
        <v>20677</v>
      </c>
      <c r="L39">
        <v>128</v>
      </c>
      <c r="M39" t="s">
        <v>20678</v>
      </c>
    </row>
    <row r="40" spans="1:14">
      <c r="A40">
        <v>38</v>
      </c>
      <c r="B40" t="s">
        <v>233</v>
      </c>
      <c r="C40">
        <f>VLOOKUP(B40,[5]Sheet2!A$1:B$100,2,FALSE)</f>
        <v>4</v>
      </c>
      <c r="D40" t="s">
        <v>20679</v>
      </c>
      <c r="E40" t="s">
        <v>20680</v>
      </c>
      <c r="F40" t="s">
        <v>20681</v>
      </c>
      <c r="G40" t="s">
        <v>20682</v>
      </c>
      <c r="H40">
        <v>1998</v>
      </c>
      <c r="J40" t="s">
        <v>22</v>
      </c>
      <c r="K40" t="s">
        <v>20683</v>
      </c>
      <c r="L40">
        <v>89</v>
      </c>
      <c r="M40" t="s">
        <v>20684</v>
      </c>
    </row>
    <row r="41" spans="1:14">
      <c r="A41">
        <v>39</v>
      </c>
      <c r="B41" t="s">
        <v>233</v>
      </c>
      <c r="C41">
        <f>VLOOKUP(B41,[5]Sheet2!A$1:B$100,2,FALSE)</f>
        <v>4</v>
      </c>
      <c r="D41" t="s">
        <v>20685</v>
      </c>
      <c r="E41" t="s">
        <v>20686</v>
      </c>
      <c r="F41" t="s">
        <v>20687</v>
      </c>
      <c r="G41" t="s">
        <v>20682</v>
      </c>
      <c r="H41">
        <v>2003</v>
      </c>
      <c r="J41" t="s">
        <v>22</v>
      </c>
      <c r="K41" t="s">
        <v>20688</v>
      </c>
      <c r="L41">
        <v>134</v>
      </c>
      <c r="M41" t="s">
        <v>20686</v>
      </c>
      <c r="N41" t="s">
        <v>24</v>
      </c>
    </row>
    <row r="42" spans="1:14">
      <c r="A42">
        <v>40</v>
      </c>
      <c r="B42" t="s">
        <v>233</v>
      </c>
      <c r="C42">
        <f>VLOOKUP(B42,[5]Sheet2!A$1:B$100,2,FALSE)</f>
        <v>4</v>
      </c>
      <c r="D42" t="s">
        <v>20689</v>
      </c>
      <c r="E42" t="s">
        <v>20690</v>
      </c>
      <c r="F42" t="s">
        <v>20691</v>
      </c>
      <c r="G42" t="s">
        <v>20692</v>
      </c>
      <c r="H42">
        <v>2005</v>
      </c>
      <c r="I42" t="s">
        <v>535</v>
      </c>
      <c r="J42" t="s">
        <v>22</v>
      </c>
      <c r="K42" t="s">
        <v>20693</v>
      </c>
      <c r="L42">
        <v>133</v>
      </c>
      <c r="M42" t="s">
        <v>20694</v>
      </c>
    </row>
    <row r="43" spans="1:14">
      <c r="A43">
        <v>41</v>
      </c>
      <c r="B43" t="s">
        <v>161</v>
      </c>
      <c r="C43">
        <f>VLOOKUP(B43,[5]Sheet2!A$1:B$100,2,FALSE)</f>
        <v>5</v>
      </c>
      <c r="D43" t="s">
        <v>20695</v>
      </c>
      <c r="E43" t="s">
        <v>20696</v>
      </c>
      <c r="F43" t="s">
        <v>20697</v>
      </c>
      <c r="G43" t="s">
        <v>20652</v>
      </c>
      <c r="H43">
        <v>1997</v>
      </c>
      <c r="J43" t="s">
        <v>22</v>
      </c>
      <c r="K43" t="s">
        <v>20698</v>
      </c>
      <c r="L43">
        <v>72</v>
      </c>
      <c r="M43" t="s">
        <v>20696</v>
      </c>
      <c r="N43" t="s">
        <v>24</v>
      </c>
    </row>
    <row r="44" spans="1:14">
      <c r="A44">
        <v>42</v>
      </c>
      <c r="B44" t="s">
        <v>161</v>
      </c>
      <c r="C44">
        <f>VLOOKUP(B44,[5]Sheet2!A$1:B$100,2,FALSE)</f>
        <v>5</v>
      </c>
      <c r="D44" t="s">
        <v>20699</v>
      </c>
      <c r="E44" t="s">
        <v>20700</v>
      </c>
      <c r="F44" t="s">
        <v>20701</v>
      </c>
      <c r="G44" t="s">
        <v>16066</v>
      </c>
      <c r="H44">
        <v>2003</v>
      </c>
      <c r="J44" t="s">
        <v>22</v>
      </c>
      <c r="K44" t="s">
        <v>20702</v>
      </c>
      <c r="L44">
        <v>123</v>
      </c>
      <c r="M44" t="s">
        <v>20700</v>
      </c>
      <c r="N44" t="s">
        <v>24</v>
      </c>
    </row>
    <row r="45" spans="1:14">
      <c r="A45">
        <v>43</v>
      </c>
      <c r="B45" t="s">
        <v>161</v>
      </c>
      <c r="C45">
        <f>VLOOKUP(B45,[5]Sheet2!A$1:B$100,2,FALSE)</f>
        <v>5</v>
      </c>
      <c r="D45" t="s">
        <v>20703</v>
      </c>
      <c r="E45" t="s">
        <v>20704</v>
      </c>
      <c r="F45" t="s">
        <v>20705</v>
      </c>
      <c r="G45" t="s">
        <v>20706</v>
      </c>
      <c r="H45">
        <v>2002</v>
      </c>
      <c r="I45" t="s">
        <v>181</v>
      </c>
      <c r="J45" t="s">
        <v>22</v>
      </c>
      <c r="K45" t="s">
        <v>20707</v>
      </c>
      <c r="L45">
        <v>122</v>
      </c>
      <c r="M45" t="s">
        <v>20708</v>
      </c>
    </row>
    <row r="46" spans="1:14">
      <c r="A46">
        <v>44</v>
      </c>
      <c r="B46" t="s">
        <v>161</v>
      </c>
      <c r="C46">
        <f>VLOOKUP(B46,[5]Sheet2!A$1:B$100,2,FALSE)</f>
        <v>5</v>
      </c>
      <c r="D46" t="s">
        <v>20709</v>
      </c>
      <c r="F46" t="s">
        <v>20710</v>
      </c>
      <c r="G46" t="s">
        <v>20579</v>
      </c>
      <c r="J46" t="s">
        <v>22</v>
      </c>
      <c r="L46">
        <v>79</v>
      </c>
      <c r="M46" t="s">
        <v>20711</v>
      </c>
      <c r="N46" t="s">
        <v>34</v>
      </c>
    </row>
    <row r="47" spans="1:14">
      <c r="A47">
        <v>45</v>
      </c>
      <c r="B47" t="s">
        <v>161</v>
      </c>
      <c r="C47">
        <f>VLOOKUP(B47,[5]Sheet2!A$1:B$100,2,FALSE)</f>
        <v>5</v>
      </c>
      <c r="D47" t="s">
        <v>20712</v>
      </c>
      <c r="E47" t="s">
        <v>20713</v>
      </c>
      <c r="F47" t="s">
        <v>20714</v>
      </c>
      <c r="G47" t="s">
        <v>1394</v>
      </c>
      <c r="H47">
        <v>2003</v>
      </c>
      <c r="I47" t="s">
        <v>1388</v>
      </c>
      <c r="J47" t="s">
        <v>22</v>
      </c>
      <c r="K47" t="s">
        <v>20715</v>
      </c>
      <c r="L47">
        <v>355</v>
      </c>
      <c r="M47" t="s">
        <v>20716</v>
      </c>
    </row>
    <row r="48" spans="1:14">
      <c r="A48">
        <v>46</v>
      </c>
      <c r="B48" t="s">
        <v>161</v>
      </c>
      <c r="C48">
        <f>VLOOKUP(B48,[5]Sheet2!A$1:B$100,2,FALSE)</f>
        <v>5</v>
      </c>
      <c r="D48" t="s">
        <v>20717</v>
      </c>
      <c r="E48" t="s">
        <v>20718</v>
      </c>
      <c r="F48" t="s">
        <v>15920</v>
      </c>
      <c r="G48" t="s">
        <v>2751</v>
      </c>
      <c r="H48">
        <v>2003</v>
      </c>
      <c r="I48" t="s">
        <v>97</v>
      </c>
      <c r="J48" t="s">
        <v>22</v>
      </c>
      <c r="K48" t="s">
        <v>20719</v>
      </c>
      <c r="L48">
        <v>126</v>
      </c>
      <c r="M48" t="s">
        <v>20718</v>
      </c>
      <c r="N48" t="s">
        <v>1717</v>
      </c>
    </row>
    <row r="49" spans="1:14">
      <c r="A49">
        <v>47</v>
      </c>
      <c r="B49" t="s">
        <v>161</v>
      </c>
      <c r="C49">
        <f>VLOOKUP(B49,[5]Sheet2!A$1:B$100,2,FALSE)</f>
        <v>5</v>
      </c>
      <c r="D49" t="s">
        <v>20720</v>
      </c>
      <c r="E49" t="s">
        <v>20721</v>
      </c>
      <c r="F49" t="s">
        <v>20722</v>
      </c>
      <c r="G49" t="s">
        <v>15752</v>
      </c>
      <c r="H49">
        <v>1994</v>
      </c>
      <c r="I49" t="s">
        <v>97</v>
      </c>
      <c r="J49" t="s">
        <v>22</v>
      </c>
      <c r="K49" t="s">
        <v>20723</v>
      </c>
      <c r="L49">
        <v>104</v>
      </c>
      <c r="M49" t="s">
        <v>20721</v>
      </c>
      <c r="N49" t="s">
        <v>1717</v>
      </c>
    </row>
    <row r="50" spans="1:14">
      <c r="A50">
        <v>48</v>
      </c>
      <c r="B50" t="s">
        <v>161</v>
      </c>
      <c r="C50">
        <f>VLOOKUP(B50,[5]Sheet2!A$1:B$100,2,FALSE)</f>
        <v>5</v>
      </c>
      <c r="D50" t="s">
        <v>20724</v>
      </c>
      <c r="F50" t="s">
        <v>20725</v>
      </c>
      <c r="G50" t="s">
        <v>19213</v>
      </c>
      <c r="H50">
        <v>1994</v>
      </c>
      <c r="J50" t="s">
        <v>22</v>
      </c>
      <c r="L50">
        <v>75</v>
      </c>
      <c r="M50" t="s">
        <v>20726</v>
      </c>
      <c r="N50" t="s">
        <v>34</v>
      </c>
    </row>
    <row r="51" spans="1:14">
      <c r="A51">
        <v>49</v>
      </c>
      <c r="B51" t="s">
        <v>161</v>
      </c>
      <c r="C51">
        <f>VLOOKUP(B51,[5]Sheet2!A$1:B$100,2,FALSE)</f>
        <v>5</v>
      </c>
      <c r="D51" t="s">
        <v>20727</v>
      </c>
      <c r="F51" t="s">
        <v>20728</v>
      </c>
      <c r="J51" t="s">
        <v>119</v>
      </c>
      <c r="L51">
        <v>83</v>
      </c>
      <c r="N51" t="s">
        <v>34</v>
      </c>
    </row>
    <row r="52" spans="1:14">
      <c r="A52">
        <v>50</v>
      </c>
      <c r="B52" t="s">
        <v>161</v>
      </c>
      <c r="C52">
        <f>VLOOKUP(B52,[5]Sheet2!A$1:B$100,2,FALSE)</f>
        <v>5</v>
      </c>
      <c r="D52" t="s">
        <v>20729</v>
      </c>
      <c r="E52" t="s">
        <v>20730</v>
      </c>
      <c r="F52" t="s">
        <v>20731</v>
      </c>
      <c r="G52" t="s">
        <v>1383</v>
      </c>
      <c r="H52">
        <v>2003</v>
      </c>
      <c r="I52" t="s">
        <v>1388</v>
      </c>
      <c r="J52" t="s">
        <v>22</v>
      </c>
      <c r="K52" t="s">
        <v>20732</v>
      </c>
      <c r="L52">
        <v>513</v>
      </c>
      <c r="M52" t="s">
        <v>20733</v>
      </c>
    </row>
    <row r="53" spans="1:14">
      <c r="A53">
        <v>51</v>
      </c>
      <c r="B53" t="s">
        <v>1516</v>
      </c>
      <c r="C53">
        <f>VLOOKUP(B53,[5]Sheet2!A$1:B$100,2,FALSE)</f>
        <v>6</v>
      </c>
      <c r="D53" t="s">
        <v>20734</v>
      </c>
      <c r="E53" t="s">
        <v>20735</v>
      </c>
      <c r="F53" t="s">
        <v>20736</v>
      </c>
      <c r="G53" t="s">
        <v>1383</v>
      </c>
      <c r="H53">
        <v>2003</v>
      </c>
      <c r="I53" t="s">
        <v>1388</v>
      </c>
      <c r="J53" t="s">
        <v>22</v>
      </c>
      <c r="K53" t="s">
        <v>20737</v>
      </c>
      <c r="L53">
        <v>350</v>
      </c>
      <c r="M53" t="s">
        <v>20738</v>
      </c>
    </row>
    <row r="54" spans="1:14">
      <c r="A54">
        <v>52</v>
      </c>
      <c r="B54" t="s">
        <v>1516</v>
      </c>
      <c r="C54">
        <f>VLOOKUP(B54,[5]Sheet2!A$1:B$100,2,FALSE)</f>
        <v>6</v>
      </c>
      <c r="D54" t="s">
        <v>20739</v>
      </c>
      <c r="E54" t="s">
        <v>20740</v>
      </c>
      <c r="F54" t="s">
        <v>20741</v>
      </c>
      <c r="G54" t="s">
        <v>1394</v>
      </c>
      <c r="H54">
        <v>2003</v>
      </c>
      <c r="I54" t="s">
        <v>1388</v>
      </c>
      <c r="J54" t="s">
        <v>22</v>
      </c>
      <c r="K54" t="s">
        <v>20742</v>
      </c>
      <c r="L54">
        <v>210</v>
      </c>
      <c r="M54" t="s">
        <v>20743</v>
      </c>
    </row>
    <row r="55" spans="1:14">
      <c r="A55">
        <v>53</v>
      </c>
      <c r="B55" t="s">
        <v>1516</v>
      </c>
      <c r="C55">
        <f>VLOOKUP(B55,[5]Sheet2!A$1:B$100,2,FALSE)</f>
        <v>6</v>
      </c>
      <c r="D55" t="s">
        <v>20744</v>
      </c>
      <c r="E55" t="s">
        <v>20745</v>
      </c>
      <c r="F55" t="s">
        <v>20746</v>
      </c>
      <c r="G55" t="s">
        <v>17556</v>
      </c>
      <c r="H55">
        <v>2000</v>
      </c>
      <c r="I55" t="s">
        <v>863</v>
      </c>
      <c r="J55" t="s">
        <v>22</v>
      </c>
      <c r="K55" t="s">
        <v>20747</v>
      </c>
      <c r="L55">
        <v>56</v>
      </c>
      <c r="M55" t="s">
        <v>20748</v>
      </c>
    </row>
    <row r="56" spans="1:14">
      <c r="A56">
        <v>54</v>
      </c>
      <c r="B56" t="s">
        <v>1516</v>
      </c>
      <c r="C56">
        <f>VLOOKUP(B56,[5]Sheet2!A$1:B$100,2,FALSE)</f>
        <v>6</v>
      </c>
      <c r="D56" t="s">
        <v>20749</v>
      </c>
      <c r="E56" t="s">
        <v>20750</v>
      </c>
      <c r="F56" t="s">
        <v>20751</v>
      </c>
      <c r="G56" t="s">
        <v>3009</v>
      </c>
      <c r="H56">
        <v>2005</v>
      </c>
      <c r="I56" t="s">
        <v>535</v>
      </c>
      <c r="J56" t="s">
        <v>22</v>
      </c>
      <c r="K56" t="s">
        <v>20752</v>
      </c>
      <c r="L56">
        <v>93</v>
      </c>
      <c r="M56" t="s">
        <v>20753</v>
      </c>
    </row>
    <row r="57" spans="1:14">
      <c r="A57">
        <v>55</v>
      </c>
      <c r="B57" t="s">
        <v>1516</v>
      </c>
      <c r="C57">
        <f>VLOOKUP(B57,[5]Sheet2!A$1:B$100,2,FALSE)</f>
        <v>6</v>
      </c>
      <c r="D57" t="s">
        <v>20754</v>
      </c>
      <c r="E57" t="s">
        <v>20755</v>
      </c>
      <c r="F57" t="s">
        <v>20756</v>
      </c>
      <c r="G57" t="s">
        <v>10646</v>
      </c>
      <c r="H57">
        <v>2006</v>
      </c>
      <c r="I57" t="s">
        <v>97</v>
      </c>
      <c r="J57" t="s">
        <v>22</v>
      </c>
      <c r="K57" t="s">
        <v>20757</v>
      </c>
      <c r="L57">
        <v>109</v>
      </c>
      <c r="M57" t="s">
        <v>20755</v>
      </c>
      <c r="N57" t="s">
        <v>1717</v>
      </c>
    </row>
    <row r="58" spans="1:14">
      <c r="A58">
        <v>56</v>
      </c>
      <c r="B58" t="s">
        <v>1516</v>
      </c>
      <c r="C58">
        <f>VLOOKUP(B58,[5]Sheet2!A$1:B$100,2,FALSE)</f>
        <v>6</v>
      </c>
      <c r="D58" t="s">
        <v>20758</v>
      </c>
      <c r="E58" t="s">
        <v>20759</v>
      </c>
      <c r="F58" t="s">
        <v>20760</v>
      </c>
      <c r="G58" t="s">
        <v>20682</v>
      </c>
      <c r="H58">
        <v>2003</v>
      </c>
      <c r="I58" t="s">
        <v>304</v>
      </c>
      <c r="J58" s="3" t="s">
        <v>22</v>
      </c>
      <c r="K58" t="s">
        <v>20761</v>
      </c>
      <c r="L58">
        <v>96</v>
      </c>
      <c r="M58" t="s">
        <v>20759</v>
      </c>
      <c r="N58" t="s">
        <v>24</v>
      </c>
    </row>
    <row r="59" spans="1:14">
      <c r="A59">
        <v>57</v>
      </c>
      <c r="B59" t="s">
        <v>1516</v>
      </c>
      <c r="C59">
        <f>VLOOKUP(B59,[5]Sheet2!A$1:B$100,2,FALSE)</f>
        <v>6</v>
      </c>
      <c r="D59" t="s">
        <v>20762</v>
      </c>
      <c r="E59" t="s">
        <v>20763</v>
      </c>
      <c r="F59" t="s">
        <v>20764</v>
      </c>
      <c r="G59" t="s">
        <v>20765</v>
      </c>
      <c r="H59">
        <v>1997</v>
      </c>
      <c r="J59" s="3" t="s">
        <v>22</v>
      </c>
      <c r="K59" t="s">
        <v>20766</v>
      </c>
      <c r="L59">
        <v>95</v>
      </c>
      <c r="M59" t="s">
        <v>20767</v>
      </c>
    </row>
    <row r="60" spans="1:14">
      <c r="A60">
        <v>58</v>
      </c>
      <c r="B60" t="s">
        <v>1516</v>
      </c>
      <c r="C60">
        <f>VLOOKUP(B60,[5]Sheet2!A$1:B$100,2,FALSE)</f>
        <v>6</v>
      </c>
      <c r="D60" t="s">
        <v>20768</v>
      </c>
      <c r="E60" t="s">
        <v>20769</v>
      </c>
      <c r="F60" t="s">
        <v>20770</v>
      </c>
      <c r="G60" t="s">
        <v>20652</v>
      </c>
      <c r="H60">
        <v>1997</v>
      </c>
      <c r="I60" t="s">
        <v>535</v>
      </c>
      <c r="J60" t="s">
        <v>22</v>
      </c>
      <c r="K60" t="s">
        <v>20771</v>
      </c>
      <c r="L60">
        <v>107</v>
      </c>
      <c r="M60" t="s">
        <v>20772</v>
      </c>
    </row>
    <row r="61" spans="1:14">
      <c r="A61">
        <v>59</v>
      </c>
      <c r="B61" t="s">
        <v>1516</v>
      </c>
      <c r="C61">
        <f>VLOOKUP(B61,[5]Sheet2!A$1:B$100,2,FALSE)</f>
        <v>6</v>
      </c>
      <c r="D61" t="s">
        <v>20773</v>
      </c>
      <c r="E61" t="s">
        <v>20774</v>
      </c>
      <c r="F61" t="s">
        <v>20775</v>
      </c>
      <c r="G61" t="s">
        <v>10646</v>
      </c>
      <c r="H61">
        <v>2008</v>
      </c>
      <c r="I61" t="s">
        <v>97</v>
      </c>
      <c r="J61" t="s">
        <v>22</v>
      </c>
      <c r="K61" t="s">
        <v>20776</v>
      </c>
      <c r="L61">
        <v>92</v>
      </c>
      <c r="M61" t="s">
        <v>20774</v>
      </c>
      <c r="N61" t="s">
        <v>1717</v>
      </c>
    </row>
    <row r="62" spans="1:14">
      <c r="A62">
        <v>60</v>
      </c>
      <c r="B62" t="s">
        <v>1516</v>
      </c>
      <c r="C62">
        <f>VLOOKUP(B62,[5]Sheet2!A$1:B$100,2,FALSE)</f>
        <v>6</v>
      </c>
      <c r="D62" t="s">
        <v>20777</v>
      </c>
      <c r="E62" t="s">
        <v>20778</v>
      </c>
      <c r="F62" t="s">
        <v>20779</v>
      </c>
      <c r="G62" t="s">
        <v>20780</v>
      </c>
      <c r="H62">
        <v>2005</v>
      </c>
      <c r="I62" t="s">
        <v>535</v>
      </c>
      <c r="J62" t="s">
        <v>22</v>
      </c>
      <c r="K62" t="s">
        <v>20781</v>
      </c>
      <c r="L62">
        <v>87</v>
      </c>
      <c r="M62" t="s">
        <v>20782</v>
      </c>
    </row>
    <row r="63" spans="1:14">
      <c r="A63">
        <v>61</v>
      </c>
      <c r="B63" t="s">
        <v>1645</v>
      </c>
      <c r="C63">
        <f>VLOOKUP(B63,[5]Sheet2!A$1:B$100,2,FALSE)</f>
        <v>7</v>
      </c>
      <c r="D63" t="s">
        <v>20783</v>
      </c>
      <c r="E63" t="s">
        <v>20784</v>
      </c>
      <c r="F63" t="s">
        <v>20785</v>
      </c>
      <c r="G63" t="s">
        <v>20786</v>
      </c>
      <c r="H63">
        <v>2004</v>
      </c>
      <c r="J63" t="s">
        <v>22</v>
      </c>
      <c r="K63" t="s">
        <v>20787</v>
      </c>
      <c r="L63">
        <v>77</v>
      </c>
      <c r="M63" t="s">
        <v>20788</v>
      </c>
    </row>
    <row r="64" spans="1:14">
      <c r="A64">
        <v>62</v>
      </c>
      <c r="B64" t="s">
        <v>1645</v>
      </c>
      <c r="C64">
        <f>VLOOKUP(B64,[5]Sheet2!A$1:B$100,2,FALSE)</f>
        <v>7</v>
      </c>
      <c r="D64" t="s">
        <v>20789</v>
      </c>
      <c r="E64" t="s">
        <v>20790</v>
      </c>
      <c r="F64" t="s">
        <v>20791</v>
      </c>
      <c r="G64" t="s">
        <v>20792</v>
      </c>
      <c r="H64">
        <v>2002</v>
      </c>
      <c r="J64" t="s">
        <v>22</v>
      </c>
      <c r="K64" t="s">
        <v>20793</v>
      </c>
      <c r="L64">
        <v>81</v>
      </c>
    </row>
    <row r="65" spans="1:14">
      <c r="A65">
        <v>63</v>
      </c>
      <c r="B65" t="s">
        <v>1645</v>
      </c>
      <c r="C65">
        <f>VLOOKUP(B65,[5]Sheet2!A$1:B$100,2,FALSE)</f>
        <v>7</v>
      </c>
      <c r="D65" t="s">
        <v>20794</v>
      </c>
      <c r="E65" t="s">
        <v>20795</v>
      </c>
      <c r="F65" t="s">
        <v>20796</v>
      </c>
      <c r="G65" t="s">
        <v>1383</v>
      </c>
      <c r="H65">
        <v>2003</v>
      </c>
      <c r="I65" t="s">
        <v>1388</v>
      </c>
      <c r="J65" t="s">
        <v>22</v>
      </c>
      <c r="K65" t="s">
        <v>20797</v>
      </c>
      <c r="L65">
        <v>257</v>
      </c>
      <c r="M65" t="s">
        <v>20798</v>
      </c>
    </row>
    <row r="66" spans="1:14">
      <c r="A66">
        <v>64</v>
      </c>
      <c r="B66" t="s">
        <v>1645</v>
      </c>
      <c r="C66">
        <f>VLOOKUP(B66,[5]Sheet2!A$1:B$100,2,FALSE)</f>
        <v>7</v>
      </c>
      <c r="D66" t="s">
        <v>20799</v>
      </c>
      <c r="E66" t="s">
        <v>20800</v>
      </c>
      <c r="F66" t="s">
        <v>20801</v>
      </c>
      <c r="G66" t="s">
        <v>20802</v>
      </c>
      <c r="H66">
        <v>1993</v>
      </c>
      <c r="I66" t="s">
        <v>304</v>
      </c>
      <c r="J66" t="s">
        <v>22</v>
      </c>
      <c r="K66" t="s">
        <v>20803</v>
      </c>
      <c r="L66">
        <v>366</v>
      </c>
      <c r="M66" t="s">
        <v>20800</v>
      </c>
      <c r="N66" t="s">
        <v>24</v>
      </c>
    </row>
    <row r="67" spans="1:14">
      <c r="A67">
        <v>65</v>
      </c>
      <c r="B67" t="s">
        <v>1645</v>
      </c>
      <c r="C67">
        <f>VLOOKUP(B67,[5]Sheet2!A$1:B$100,2,FALSE)</f>
        <v>7</v>
      </c>
      <c r="D67" t="s">
        <v>20804</v>
      </c>
      <c r="E67" t="s">
        <v>20805</v>
      </c>
      <c r="F67" t="s">
        <v>20806</v>
      </c>
      <c r="G67" t="s">
        <v>20807</v>
      </c>
      <c r="H67">
        <v>2001</v>
      </c>
      <c r="J67" t="s">
        <v>22</v>
      </c>
      <c r="K67" t="s">
        <v>20808</v>
      </c>
      <c r="L67">
        <v>80</v>
      </c>
      <c r="M67" t="s">
        <v>20809</v>
      </c>
    </row>
    <row r="68" spans="1:14">
      <c r="A68">
        <v>66</v>
      </c>
      <c r="B68" t="s">
        <v>1645</v>
      </c>
      <c r="C68">
        <f>VLOOKUP(B68,[5]Sheet2!A$1:B$100,2,FALSE)</f>
        <v>7</v>
      </c>
      <c r="D68" t="s">
        <v>20810</v>
      </c>
      <c r="E68" t="s">
        <v>20811</v>
      </c>
      <c r="F68" t="s">
        <v>20812</v>
      </c>
      <c r="G68" t="s">
        <v>1525</v>
      </c>
      <c r="H68">
        <v>2004</v>
      </c>
      <c r="I68" t="s">
        <v>7647</v>
      </c>
      <c r="J68" t="s">
        <v>22</v>
      </c>
      <c r="K68" t="s">
        <v>20813</v>
      </c>
      <c r="L68">
        <v>73</v>
      </c>
      <c r="M68" t="s">
        <v>20814</v>
      </c>
    </row>
    <row r="69" spans="1:14">
      <c r="A69">
        <v>67</v>
      </c>
      <c r="B69" t="s">
        <v>1645</v>
      </c>
      <c r="C69">
        <f>VLOOKUP(B69,[5]Sheet2!A$1:B$100,2,FALSE)</f>
        <v>7</v>
      </c>
      <c r="D69" t="s">
        <v>20815</v>
      </c>
      <c r="E69" t="s">
        <v>20816</v>
      </c>
      <c r="F69" t="s">
        <v>20817</v>
      </c>
      <c r="G69" t="s">
        <v>20818</v>
      </c>
      <c r="H69">
        <v>2005</v>
      </c>
      <c r="I69" t="s">
        <v>551</v>
      </c>
      <c r="J69" t="s">
        <v>22</v>
      </c>
      <c r="K69" t="s">
        <v>20819</v>
      </c>
      <c r="L69">
        <v>79</v>
      </c>
    </row>
    <row r="70" spans="1:14">
      <c r="A70">
        <v>68</v>
      </c>
      <c r="B70" t="s">
        <v>1645</v>
      </c>
      <c r="C70">
        <f>VLOOKUP(B70,[5]Sheet2!A$1:B$100,2,FALSE)</f>
        <v>7</v>
      </c>
      <c r="D70" t="s">
        <v>20820</v>
      </c>
      <c r="E70" t="s">
        <v>20821</v>
      </c>
      <c r="F70" t="s">
        <v>20822</v>
      </c>
      <c r="G70" t="s">
        <v>1383</v>
      </c>
      <c r="H70">
        <v>2005</v>
      </c>
      <c r="I70" t="s">
        <v>1388</v>
      </c>
      <c r="J70" t="s">
        <v>22</v>
      </c>
      <c r="K70" t="s">
        <v>20823</v>
      </c>
      <c r="L70">
        <v>92</v>
      </c>
      <c r="M70" t="s">
        <v>20824</v>
      </c>
    </row>
    <row r="71" spans="1:14">
      <c r="A71">
        <v>69</v>
      </c>
      <c r="B71" t="s">
        <v>1645</v>
      </c>
      <c r="C71">
        <f>VLOOKUP(B71,[5]Sheet2!A$1:B$100,2,FALSE)</f>
        <v>7</v>
      </c>
      <c r="D71" t="s">
        <v>20825</v>
      </c>
      <c r="E71" t="s">
        <v>20826</v>
      </c>
      <c r="F71" t="s">
        <v>20827</v>
      </c>
      <c r="G71" t="s">
        <v>1304</v>
      </c>
      <c r="H71">
        <v>2006</v>
      </c>
      <c r="I71" t="s">
        <v>863</v>
      </c>
      <c r="J71" t="s">
        <v>22</v>
      </c>
      <c r="K71" t="s">
        <v>20828</v>
      </c>
      <c r="L71">
        <v>83</v>
      </c>
      <c r="M71" t="s">
        <v>20829</v>
      </c>
    </row>
    <row r="72" spans="1:14">
      <c r="A72">
        <v>70</v>
      </c>
      <c r="B72" t="s">
        <v>1645</v>
      </c>
      <c r="C72">
        <f>VLOOKUP(B72,[5]Sheet2!A$1:B$100,2,FALSE)</f>
        <v>7</v>
      </c>
      <c r="D72" t="s">
        <v>20830</v>
      </c>
      <c r="E72" t="s">
        <v>20831</v>
      </c>
      <c r="F72" t="s">
        <v>20832</v>
      </c>
      <c r="G72" t="s">
        <v>20833</v>
      </c>
      <c r="H72">
        <v>1996</v>
      </c>
      <c r="I72" t="s">
        <v>20834</v>
      </c>
      <c r="J72" s="3" t="s">
        <v>22</v>
      </c>
      <c r="K72" t="s">
        <v>20835</v>
      </c>
      <c r="L72">
        <v>187</v>
      </c>
    </row>
    <row r="73" spans="1:14">
      <c r="A73">
        <v>71</v>
      </c>
      <c r="B73" t="s">
        <v>136</v>
      </c>
      <c r="C73">
        <f>VLOOKUP(B73,[5]Sheet2!A$1:B$100,2,FALSE)</f>
        <v>8</v>
      </c>
      <c r="D73" t="s">
        <v>20836</v>
      </c>
      <c r="E73" t="s">
        <v>20837</v>
      </c>
      <c r="F73" t="s">
        <v>20838</v>
      </c>
      <c r="G73" t="s">
        <v>20593</v>
      </c>
      <c r="H73">
        <v>2000</v>
      </c>
      <c r="I73" t="s">
        <v>551</v>
      </c>
      <c r="J73" t="s">
        <v>22</v>
      </c>
      <c r="K73" t="s">
        <v>20839</v>
      </c>
      <c r="L73">
        <v>67</v>
      </c>
      <c r="M73" t="s">
        <v>20840</v>
      </c>
    </row>
    <row r="74" spans="1:14">
      <c r="A74">
        <v>72</v>
      </c>
      <c r="B74" t="s">
        <v>136</v>
      </c>
      <c r="C74">
        <f>VLOOKUP(B74,[5]Sheet2!A$1:B$100,2,FALSE)</f>
        <v>8</v>
      </c>
      <c r="D74" t="s">
        <v>20841</v>
      </c>
      <c r="E74" t="s">
        <v>20842</v>
      </c>
      <c r="F74" t="s">
        <v>20843</v>
      </c>
      <c r="G74" t="s">
        <v>20844</v>
      </c>
      <c r="H74">
        <v>1999</v>
      </c>
      <c r="I74" t="s">
        <v>863</v>
      </c>
      <c r="J74" t="s">
        <v>22</v>
      </c>
      <c r="K74" t="s">
        <v>20845</v>
      </c>
      <c r="L74">
        <v>66</v>
      </c>
      <c r="M74" t="s">
        <v>20846</v>
      </c>
    </row>
    <row r="75" spans="1:14">
      <c r="A75">
        <v>73</v>
      </c>
      <c r="B75" t="s">
        <v>136</v>
      </c>
      <c r="C75">
        <f>VLOOKUP(B75,[5]Sheet2!A$1:B$100,2,FALSE)</f>
        <v>8</v>
      </c>
      <c r="D75" t="s">
        <v>20847</v>
      </c>
      <c r="E75" t="s">
        <v>20848</v>
      </c>
      <c r="F75" t="s">
        <v>20849</v>
      </c>
      <c r="G75" t="s">
        <v>20627</v>
      </c>
      <c r="H75">
        <v>2004</v>
      </c>
      <c r="I75" t="s">
        <v>181</v>
      </c>
      <c r="J75" t="s">
        <v>22</v>
      </c>
      <c r="K75" t="s">
        <v>20850</v>
      </c>
      <c r="L75">
        <v>89</v>
      </c>
      <c r="M75" t="s">
        <v>20851</v>
      </c>
    </row>
    <row r="76" spans="1:14">
      <c r="A76">
        <v>74</v>
      </c>
      <c r="B76" t="s">
        <v>136</v>
      </c>
      <c r="C76">
        <f>VLOOKUP(B76,[5]Sheet2!A$1:B$100,2,FALSE)</f>
        <v>8</v>
      </c>
      <c r="D76" t="s">
        <v>20852</v>
      </c>
      <c r="E76" t="s">
        <v>20853</v>
      </c>
      <c r="F76" t="s">
        <v>20854</v>
      </c>
      <c r="G76" t="s">
        <v>1304</v>
      </c>
      <c r="H76">
        <v>2008</v>
      </c>
      <c r="I76" t="s">
        <v>863</v>
      </c>
      <c r="J76" t="s">
        <v>22</v>
      </c>
      <c r="K76" t="s">
        <v>20855</v>
      </c>
      <c r="L76">
        <v>67</v>
      </c>
      <c r="M76" t="s">
        <v>20856</v>
      </c>
    </row>
    <row r="77" spans="1:14">
      <c r="A77">
        <v>75</v>
      </c>
      <c r="B77" t="s">
        <v>136</v>
      </c>
      <c r="C77">
        <f>VLOOKUP(B77,[5]Sheet2!A$1:B$100,2,FALSE)</f>
        <v>8</v>
      </c>
      <c r="D77" t="s">
        <v>20857</v>
      </c>
      <c r="E77" t="s">
        <v>20858</v>
      </c>
      <c r="F77" t="s">
        <v>20859</v>
      </c>
      <c r="G77" t="s">
        <v>20860</v>
      </c>
      <c r="H77">
        <v>2004</v>
      </c>
      <c r="I77" t="s">
        <v>20861</v>
      </c>
      <c r="J77" s="3" t="s">
        <v>22</v>
      </c>
      <c r="K77" t="s">
        <v>20862</v>
      </c>
      <c r="L77">
        <v>74</v>
      </c>
      <c r="M77" t="s">
        <v>20858</v>
      </c>
      <c r="N77" t="s">
        <v>24</v>
      </c>
    </row>
    <row r="78" spans="1:14">
      <c r="A78">
        <v>76</v>
      </c>
      <c r="B78" t="s">
        <v>136</v>
      </c>
      <c r="C78">
        <f>VLOOKUP(B78,[5]Sheet2!A$1:B$100,2,FALSE)</f>
        <v>8</v>
      </c>
      <c r="D78" t="s">
        <v>20863</v>
      </c>
      <c r="E78" t="s">
        <v>20864</v>
      </c>
      <c r="F78" t="s">
        <v>20865</v>
      </c>
      <c r="G78" t="s">
        <v>20498</v>
      </c>
      <c r="H78">
        <v>2003</v>
      </c>
      <c r="J78" s="3" t="s">
        <v>22</v>
      </c>
      <c r="K78" t="s">
        <v>20866</v>
      </c>
      <c r="L78">
        <v>86</v>
      </c>
      <c r="M78" t="s">
        <v>20867</v>
      </c>
    </row>
    <row r="79" spans="1:14">
      <c r="A79">
        <v>77</v>
      </c>
      <c r="B79" t="s">
        <v>136</v>
      </c>
      <c r="C79">
        <f>VLOOKUP(B79,[5]Sheet2!A$1:B$100,2,FALSE)</f>
        <v>8</v>
      </c>
      <c r="D79" t="s">
        <v>20868</v>
      </c>
      <c r="E79" t="s">
        <v>20869</v>
      </c>
      <c r="F79" t="s">
        <v>20870</v>
      </c>
      <c r="G79" t="s">
        <v>20706</v>
      </c>
      <c r="H79">
        <v>2003</v>
      </c>
      <c r="I79" t="s">
        <v>181</v>
      </c>
      <c r="J79" t="s">
        <v>22</v>
      </c>
      <c r="K79" t="s">
        <v>20871</v>
      </c>
      <c r="L79">
        <v>74</v>
      </c>
      <c r="M79" t="s">
        <v>20872</v>
      </c>
    </row>
    <row r="80" spans="1:14">
      <c r="A80">
        <v>78</v>
      </c>
      <c r="B80" t="s">
        <v>136</v>
      </c>
      <c r="C80">
        <f>VLOOKUP(B80,[5]Sheet2!A$1:B$100,2,FALSE)</f>
        <v>8</v>
      </c>
      <c r="D80" t="s">
        <v>20873</v>
      </c>
      <c r="E80" t="s">
        <v>20874</v>
      </c>
      <c r="F80" t="s">
        <v>20875</v>
      </c>
      <c r="G80" t="s">
        <v>2689</v>
      </c>
      <c r="H80">
        <v>2009</v>
      </c>
      <c r="I80" t="s">
        <v>863</v>
      </c>
      <c r="J80" t="s">
        <v>22</v>
      </c>
      <c r="K80" t="s">
        <v>20876</v>
      </c>
      <c r="L80">
        <v>77</v>
      </c>
      <c r="M80" t="s">
        <v>20874</v>
      </c>
      <c r="N80" t="s">
        <v>1717</v>
      </c>
    </row>
    <row r="81" spans="1:14">
      <c r="A81">
        <v>79</v>
      </c>
      <c r="B81" t="s">
        <v>136</v>
      </c>
      <c r="C81">
        <f>VLOOKUP(B81,[5]Sheet2!A$1:B$100,2,FALSE)</f>
        <v>8</v>
      </c>
      <c r="D81" t="s">
        <v>20877</v>
      </c>
      <c r="E81" t="s">
        <v>20878</v>
      </c>
      <c r="F81" t="s">
        <v>20879</v>
      </c>
      <c r="G81" t="s">
        <v>7535</v>
      </c>
      <c r="H81">
        <v>1999</v>
      </c>
      <c r="I81" t="s">
        <v>863</v>
      </c>
      <c r="J81" t="s">
        <v>22</v>
      </c>
      <c r="K81" t="s">
        <v>20880</v>
      </c>
      <c r="L81">
        <v>61</v>
      </c>
      <c r="M81" t="s">
        <v>20881</v>
      </c>
    </row>
    <row r="82" spans="1:14">
      <c r="A82">
        <v>80</v>
      </c>
      <c r="B82" t="s">
        <v>136</v>
      </c>
      <c r="C82">
        <f>VLOOKUP(B82,[5]Sheet2!A$1:B$100,2,FALSE)</f>
        <v>8</v>
      </c>
      <c r="D82" t="s">
        <v>20882</v>
      </c>
      <c r="E82" t="s">
        <v>20883</v>
      </c>
      <c r="F82" t="s">
        <v>20884</v>
      </c>
      <c r="G82" t="s">
        <v>20765</v>
      </c>
      <c r="H82">
        <v>1997</v>
      </c>
      <c r="J82" s="3" t="s">
        <v>22</v>
      </c>
      <c r="K82" t="s">
        <v>20885</v>
      </c>
      <c r="L82">
        <v>83</v>
      </c>
      <c r="M82" t="s">
        <v>20886</v>
      </c>
    </row>
    <row r="83" spans="1:14">
      <c r="A83">
        <v>81</v>
      </c>
      <c r="B83" t="s">
        <v>348</v>
      </c>
      <c r="C83">
        <f>VLOOKUP(B83,[5]Sheet2!A$1:B$100,2,FALSE)</f>
        <v>9</v>
      </c>
      <c r="D83" t="s">
        <v>20887</v>
      </c>
      <c r="E83" t="s">
        <v>20888</v>
      </c>
      <c r="F83" t="s">
        <v>20889</v>
      </c>
      <c r="G83" t="s">
        <v>20890</v>
      </c>
      <c r="H83">
        <v>2002</v>
      </c>
      <c r="I83" t="s">
        <v>97</v>
      </c>
      <c r="J83" t="s">
        <v>22</v>
      </c>
      <c r="K83" t="s">
        <v>20891</v>
      </c>
      <c r="L83">
        <v>98</v>
      </c>
      <c r="M83" t="s">
        <v>20888</v>
      </c>
      <c r="N83" t="s">
        <v>1717</v>
      </c>
    </row>
    <row r="84" spans="1:14">
      <c r="A84">
        <v>82</v>
      </c>
      <c r="B84" t="s">
        <v>348</v>
      </c>
      <c r="C84">
        <f>VLOOKUP(B84,[5]Sheet2!A$1:B$100,2,FALSE)</f>
        <v>9</v>
      </c>
      <c r="D84" t="s">
        <v>20892</v>
      </c>
      <c r="E84" t="s">
        <v>20893</v>
      </c>
      <c r="F84" t="s">
        <v>20894</v>
      </c>
      <c r="G84" t="s">
        <v>20</v>
      </c>
      <c r="H84">
        <v>2004</v>
      </c>
      <c r="J84" t="s">
        <v>22</v>
      </c>
      <c r="K84" t="s">
        <v>20895</v>
      </c>
      <c r="L84">
        <v>70</v>
      </c>
      <c r="M84" t="s">
        <v>20896</v>
      </c>
    </row>
    <row r="85" spans="1:14">
      <c r="A85">
        <v>83</v>
      </c>
      <c r="B85" t="s">
        <v>348</v>
      </c>
      <c r="C85">
        <f>VLOOKUP(B85,[5]Sheet2!A$1:B$100,2,FALSE)</f>
        <v>9</v>
      </c>
      <c r="D85" t="s">
        <v>20897</v>
      </c>
      <c r="E85" t="s">
        <v>20898</v>
      </c>
      <c r="F85" t="s">
        <v>20899</v>
      </c>
      <c r="G85" t="s">
        <v>16252</v>
      </c>
      <c r="H85">
        <v>2003</v>
      </c>
      <c r="I85" t="s">
        <v>1388</v>
      </c>
      <c r="J85" t="s">
        <v>22</v>
      </c>
      <c r="K85" t="s">
        <v>20900</v>
      </c>
      <c r="L85">
        <v>66</v>
      </c>
      <c r="M85" t="s">
        <v>20901</v>
      </c>
    </row>
    <row r="86" spans="1:14">
      <c r="A86">
        <v>84</v>
      </c>
      <c r="B86" t="s">
        <v>348</v>
      </c>
      <c r="C86">
        <f>VLOOKUP(B86,[5]Sheet2!A$1:B$100,2,FALSE)</f>
        <v>9</v>
      </c>
      <c r="D86" t="s">
        <v>20902</v>
      </c>
      <c r="E86" t="s">
        <v>20903</v>
      </c>
      <c r="F86" t="s">
        <v>20904</v>
      </c>
      <c r="J86" t="s">
        <v>119</v>
      </c>
      <c r="K86" t="s">
        <v>20905</v>
      </c>
      <c r="L86">
        <v>142</v>
      </c>
      <c r="N86" t="s">
        <v>4501</v>
      </c>
    </row>
    <row r="87" spans="1:14">
      <c r="A87">
        <v>85</v>
      </c>
      <c r="B87" t="s">
        <v>348</v>
      </c>
      <c r="C87">
        <f>VLOOKUP(B87,[5]Sheet2!A$1:B$100,2,FALSE)</f>
        <v>9</v>
      </c>
      <c r="D87" t="s">
        <v>20906</v>
      </c>
      <c r="E87" t="s">
        <v>20907</v>
      </c>
      <c r="F87" t="s">
        <v>20908</v>
      </c>
      <c r="G87" t="s">
        <v>20682</v>
      </c>
      <c r="H87">
        <v>2002</v>
      </c>
      <c r="J87" s="3" t="s">
        <v>22</v>
      </c>
      <c r="K87" t="s">
        <v>20909</v>
      </c>
      <c r="L87">
        <v>79</v>
      </c>
      <c r="M87" t="s">
        <v>20907</v>
      </c>
      <c r="N87" t="s">
        <v>24</v>
      </c>
    </row>
    <row r="88" spans="1:14">
      <c r="A88">
        <v>86</v>
      </c>
      <c r="B88" t="s">
        <v>348</v>
      </c>
      <c r="C88">
        <f>VLOOKUP(B88,[5]Sheet2!A$1:B$100,2,FALSE)</f>
        <v>9</v>
      </c>
      <c r="D88" t="s">
        <v>20910</v>
      </c>
      <c r="E88" t="s">
        <v>20911</v>
      </c>
      <c r="F88" t="s">
        <v>20912</v>
      </c>
      <c r="G88" t="s">
        <v>17537</v>
      </c>
      <c r="H88">
        <v>2008</v>
      </c>
      <c r="I88" t="s">
        <v>863</v>
      </c>
      <c r="J88" t="s">
        <v>22</v>
      </c>
      <c r="K88" t="s">
        <v>20913</v>
      </c>
      <c r="L88">
        <v>238</v>
      </c>
      <c r="M88" t="s">
        <v>20914</v>
      </c>
    </row>
    <row r="89" spans="1:14">
      <c r="A89">
        <v>87</v>
      </c>
      <c r="B89" t="s">
        <v>348</v>
      </c>
      <c r="C89">
        <f>VLOOKUP(B89,[5]Sheet2!A$1:B$100,2,FALSE)</f>
        <v>9</v>
      </c>
      <c r="D89" t="s">
        <v>20915</v>
      </c>
      <c r="E89" t="s">
        <v>20916</v>
      </c>
      <c r="F89" t="s">
        <v>20917</v>
      </c>
      <c r="J89" t="s">
        <v>102</v>
      </c>
      <c r="K89" t="s">
        <v>20918</v>
      </c>
      <c r="L89">
        <v>78</v>
      </c>
      <c r="N89" t="s">
        <v>34</v>
      </c>
    </row>
    <row r="90" spans="1:14">
      <c r="A90">
        <v>88</v>
      </c>
      <c r="B90" t="s">
        <v>348</v>
      </c>
      <c r="C90">
        <f>VLOOKUP(B90,[5]Sheet2!A$1:B$100,2,FALSE)</f>
        <v>9</v>
      </c>
      <c r="D90" t="s">
        <v>20919</v>
      </c>
      <c r="E90" t="s">
        <v>20920</v>
      </c>
      <c r="F90" t="s">
        <v>20921</v>
      </c>
      <c r="G90" t="s">
        <v>20922</v>
      </c>
      <c r="H90">
        <v>2002</v>
      </c>
      <c r="I90" t="s">
        <v>863</v>
      </c>
      <c r="J90" t="s">
        <v>22</v>
      </c>
      <c r="K90" t="s">
        <v>20923</v>
      </c>
      <c r="L90">
        <v>68</v>
      </c>
      <c r="M90" t="s">
        <v>20924</v>
      </c>
    </row>
    <row r="91" spans="1:14">
      <c r="A91">
        <v>89</v>
      </c>
      <c r="B91" t="s">
        <v>348</v>
      </c>
      <c r="C91">
        <f>VLOOKUP(B91,[5]Sheet2!A$1:B$100,2,FALSE)</f>
        <v>9</v>
      </c>
      <c r="D91" t="s">
        <v>20925</v>
      </c>
      <c r="E91" t="s">
        <v>20926</v>
      </c>
      <c r="F91" t="s">
        <v>20927</v>
      </c>
      <c r="G91" t="s">
        <v>1394</v>
      </c>
      <c r="H91">
        <v>2003</v>
      </c>
      <c r="I91" t="s">
        <v>1388</v>
      </c>
      <c r="J91" t="s">
        <v>22</v>
      </c>
      <c r="K91" t="s">
        <v>20928</v>
      </c>
      <c r="L91">
        <v>186</v>
      </c>
      <c r="M91" t="s">
        <v>20929</v>
      </c>
    </row>
    <row r="92" spans="1:14">
      <c r="A92">
        <v>90</v>
      </c>
      <c r="B92" t="s">
        <v>348</v>
      </c>
      <c r="C92">
        <f>VLOOKUP(B92,[5]Sheet2!A$1:B$100,2,FALSE)</f>
        <v>9</v>
      </c>
      <c r="D92" t="s">
        <v>20930</v>
      </c>
      <c r="E92" t="s">
        <v>20931</v>
      </c>
      <c r="F92" t="s">
        <v>20932</v>
      </c>
      <c r="G92" t="s">
        <v>20860</v>
      </c>
      <c r="H92">
        <v>2009</v>
      </c>
      <c r="J92" s="3" t="s">
        <v>22</v>
      </c>
      <c r="K92" t="s">
        <v>20933</v>
      </c>
      <c r="L92">
        <v>63</v>
      </c>
      <c r="M92" t="s">
        <v>20931</v>
      </c>
      <c r="N92" t="s">
        <v>24</v>
      </c>
    </row>
    <row r="93" spans="1:14">
      <c r="A93">
        <v>91</v>
      </c>
      <c r="B93" t="s">
        <v>664</v>
      </c>
      <c r="C93">
        <f>VLOOKUP(B93,[5]Sheet2!A$1:B$100,2,FALSE)</f>
        <v>10</v>
      </c>
      <c r="D93" t="s">
        <v>20934</v>
      </c>
      <c r="F93" t="s">
        <v>20935</v>
      </c>
      <c r="G93" t="s">
        <v>20936</v>
      </c>
      <c r="J93" s="3" t="s">
        <v>22</v>
      </c>
      <c r="L93">
        <v>49</v>
      </c>
      <c r="N93" t="s">
        <v>34</v>
      </c>
    </row>
    <row r="94" spans="1:14">
      <c r="A94">
        <v>92</v>
      </c>
      <c r="B94" t="s">
        <v>664</v>
      </c>
      <c r="C94">
        <f>VLOOKUP(B94,[5]Sheet2!A$1:B$100,2,FALSE)</f>
        <v>10</v>
      </c>
      <c r="D94" t="s">
        <v>20937</v>
      </c>
      <c r="F94" t="s">
        <v>20938</v>
      </c>
      <c r="G94" t="s">
        <v>20939</v>
      </c>
      <c r="J94" t="s">
        <v>102</v>
      </c>
      <c r="L94">
        <v>78</v>
      </c>
      <c r="N94" t="s">
        <v>34</v>
      </c>
    </row>
    <row r="95" spans="1:14">
      <c r="A95">
        <v>93</v>
      </c>
      <c r="B95" t="s">
        <v>664</v>
      </c>
      <c r="C95">
        <f>VLOOKUP(B95,[5]Sheet2!A$1:B$100,2,FALSE)</f>
        <v>10</v>
      </c>
      <c r="D95" t="s">
        <v>20940</v>
      </c>
      <c r="E95" t="s">
        <v>20941</v>
      </c>
      <c r="F95" t="s">
        <v>20942</v>
      </c>
      <c r="G95" t="s">
        <v>4326</v>
      </c>
      <c r="H95">
        <v>2003</v>
      </c>
      <c r="I95" t="s">
        <v>97</v>
      </c>
      <c r="J95" t="s">
        <v>22</v>
      </c>
      <c r="K95" t="s">
        <v>20943</v>
      </c>
      <c r="L95">
        <v>631</v>
      </c>
      <c r="M95" t="s">
        <v>20941</v>
      </c>
      <c r="N95" t="s">
        <v>1717</v>
      </c>
    </row>
    <row r="96" spans="1:14">
      <c r="A96">
        <v>94</v>
      </c>
      <c r="B96" t="s">
        <v>664</v>
      </c>
      <c r="C96">
        <f>VLOOKUP(B96,[5]Sheet2!A$1:B$100,2,FALSE)</f>
        <v>10</v>
      </c>
      <c r="D96" t="s">
        <v>20944</v>
      </c>
      <c r="E96" t="s">
        <v>20945</v>
      </c>
      <c r="F96" t="s">
        <v>20946</v>
      </c>
      <c r="G96" t="s">
        <v>20947</v>
      </c>
      <c r="H96">
        <v>2006</v>
      </c>
      <c r="J96" s="3" t="s">
        <v>22</v>
      </c>
      <c r="K96" t="s">
        <v>20948</v>
      </c>
      <c r="L96">
        <v>68</v>
      </c>
      <c r="M96" t="s">
        <v>20949</v>
      </c>
    </row>
    <row r="97" spans="1:14">
      <c r="A97">
        <v>95</v>
      </c>
      <c r="B97" t="s">
        <v>664</v>
      </c>
      <c r="C97">
        <f>VLOOKUP(B97,[5]Sheet2!A$1:B$100,2,FALSE)</f>
        <v>10</v>
      </c>
      <c r="D97" t="s">
        <v>20950</v>
      </c>
      <c r="E97" t="s">
        <v>20951</v>
      </c>
      <c r="F97" t="s">
        <v>20952</v>
      </c>
      <c r="G97" t="s">
        <v>1383</v>
      </c>
      <c r="H97">
        <v>2003</v>
      </c>
      <c r="I97" t="s">
        <v>1388</v>
      </c>
      <c r="J97" t="s">
        <v>22</v>
      </c>
      <c r="K97" t="s">
        <v>20953</v>
      </c>
      <c r="L97">
        <v>170</v>
      </c>
      <c r="M97" t="s">
        <v>20954</v>
      </c>
    </row>
    <row r="98" spans="1:14">
      <c r="A98">
        <v>96</v>
      </c>
      <c r="B98" t="s">
        <v>664</v>
      </c>
      <c r="C98">
        <f>VLOOKUP(B98,[5]Sheet2!A$1:B$100,2,FALSE)</f>
        <v>10</v>
      </c>
      <c r="D98" t="s">
        <v>20955</v>
      </c>
      <c r="E98" t="s">
        <v>20956</v>
      </c>
      <c r="F98" t="s">
        <v>20957</v>
      </c>
      <c r="G98" t="s">
        <v>17556</v>
      </c>
      <c r="H98">
        <v>2006</v>
      </c>
      <c r="I98" t="s">
        <v>863</v>
      </c>
      <c r="J98" t="s">
        <v>22</v>
      </c>
      <c r="K98" t="s">
        <v>20958</v>
      </c>
      <c r="L98">
        <v>64</v>
      </c>
      <c r="M98" t="s">
        <v>20959</v>
      </c>
    </row>
    <row r="99" spans="1:14">
      <c r="A99">
        <v>97</v>
      </c>
      <c r="B99" t="s">
        <v>664</v>
      </c>
      <c r="C99">
        <f>VLOOKUP(B99,[5]Sheet2!A$1:B$100,2,FALSE)</f>
        <v>10</v>
      </c>
      <c r="D99" t="s">
        <v>20960</v>
      </c>
      <c r="E99" t="s">
        <v>20961</v>
      </c>
      <c r="F99" t="s">
        <v>20962</v>
      </c>
      <c r="G99" t="s">
        <v>20498</v>
      </c>
      <c r="H99">
        <v>2005</v>
      </c>
      <c r="J99" s="3" t="s">
        <v>22</v>
      </c>
      <c r="K99" t="s">
        <v>20963</v>
      </c>
      <c r="L99">
        <v>37</v>
      </c>
      <c r="M99" t="s">
        <v>20964</v>
      </c>
    </row>
    <row r="100" spans="1:14">
      <c r="A100">
        <v>98</v>
      </c>
      <c r="B100" t="s">
        <v>664</v>
      </c>
      <c r="C100">
        <f>VLOOKUP(B100,[5]Sheet2!A$1:B$100,2,FALSE)</f>
        <v>10</v>
      </c>
      <c r="D100" t="s">
        <v>20965</v>
      </c>
      <c r="E100" t="s">
        <v>20966</v>
      </c>
      <c r="F100" t="s">
        <v>20578</v>
      </c>
      <c r="G100" t="s">
        <v>20967</v>
      </c>
      <c r="H100">
        <v>1993</v>
      </c>
      <c r="J100" t="s">
        <v>22</v>
      </c>
      <c r="K100" t="s">
        <v>20968</v>
      </c>
      <c r="L100">
        <v>57</v>
      </c>
    </row>
    <row r="101" spans="1:14">
      <c r="A101">
        <v>99</v>
      </c>
      <c r="B101" t="s">
        <v>664</v>
      </c>
      <c r="C101">
        <f>VLOOKUP(B101,[5]Sheet2!A$1:B$100,2,FALSE)</f>
        <v>10</v>
      </c>
      <c r="D101" t="s">
        <v>20969</v>
      </c>
      <c r="E101" t="s">
        <v>20970</v>
      </c>
      <c r="F101" t="s">
        <v>20971</v>
      </c>
      <c r="G101" t="s">
        <v>1525</v>
      </c>
      <c r="H101">
        <v>2003</v>
      </c>
      <c r="I101" t="s">
        <v>7647</v>
      </c>
      <c r="J101" t="s">
        <v>22</v>
      </c>
      <c r="K101" t="s">
        <v>20972</v>
      </c>
      <c r="L101">
        <v>203</v>
      </c>
      <c r="M101" t="s">
        <v>20973</v>
      </c>
    </row>
    <row r="102" spans="1:14">
      <c r="A102">
        <v>100</v>
      </c>
      <c r="B102" t="s">
        <v>664</v>
      </c>
      <c r="C102">
        <f>VLOOKUP(B102,[5]Sheet2!A$1:B$100,2,FALSE)</f>
        <v>10</v>
      </c>
      <c r="D102" t="s">
        <v>20974</v>
      </c>
      <c r="E102" t="s">
        <v>20975</v>
      </c>
      <c r="F102" t="s">
        <v>20976</v>
      </c>
      <c r="G102" t="s">
        <v>20977</v>
      </c>
      <c r="H102">
        <v>2009</v>
      </c>
      <c r="I102" t="s">
        <v>97</v>
      </c>
      <c r="J102" t="s">
        <v>22</v>
      </c>
      <c r="K102" t="s">
        <v>20978</v>
      </c>
      <c r="L102">
        <v>59</v>
      </c>
      <c r="M102" t="s">
        <v>20975</v>
      </c>
      <c r="N102" t="s">
        <v>1717</v>
      </c>
    </row>
    <row r="103" spans="1:14">
      <c r="A103">
        <v>101</v>
      </c>
      <c r="B103" t="s">
        <v>16</v>
      </c>
      <c r="C103">
        <f>VLOOKUP(B103,[5]Sheet2!A$1:B$100,2,FALSE)</f>
        <v>11</v>
      </c>
      <c r="D103" t="s">
        <v>20979</v>
      </c>
      <c r="E103" t="s">
        <v>20980</v>
      </c>
      <c r="F103" t="s">
        <v>20917</v>
      </c>
      <c r="G103" t="s">
        <v>352</v>
      </c>
      <c r="H103">
        <v>1993</v>
      </c>
      <c r="I103" t="s">
        <v>353</v>
      </c>
      <c r="J103" t="s">
        <v>22</v>
      </c>
      <c r="K103" t="s">
        <v>20981</v>
      </c>
      <c r="L103">
        <v>280</v>
      </c>
      <c r="M103" t="s">
        <v>20980</v>
      </c>
      <c r="N103" t="s">
        <v>24</v>
      </c>
    </row>
    <row r="104" spans="1:14">
      <c r="A104">
        <v>102</v>
      </c>
      <c r="B104" t="s">
        <v>16</v>
      </c>
      <c r="C104">
        <f>VLOOKUP(B104,[5]Sheet2!A$1:B$100,2,FALSE)</f>
        <v>11</v>
      </c>
      <c r="D104" t="s">
        <v>20982</v>
      </c>
      <c r="E104" t="s">
        <v>20983</v>
      </c>
      <c r="F104" t="s">
        <v>20984</v>
      </c>
      <c r="G104" t="s">
        <v>20985</v>
      </c>
      <c r="H104">
        <v>1988</v>
      </c>
      <c r="J104" s="3" t="s">
        <v>102</v>
      </c>
      <c r="K104" t="s">
        <v>20986</v>
      </c>
      <c r="L104">
        <v>53</v>
      </c>
      <c r="M104" t="s">
        <v>20983</v>
      </c>
      <c r="N104" t="s">
        <v>24</v>
      </c>
    </row>
    <row r="105" spans="1:14">
      <c r="A105">
        <v>103</v>
      </c>
      <c r="B105" t="s">
        <v>16</v>
      </c>
      <c r="C105">
        <f>VLOOKUP(B105,[5]Sheet2!A$1:B$100,2,FALSE)</f>
        <v>11</v>
      </c>
      <c r="D105" t="s">
        <v>20987</v>
      </c>
      <c r="E105" t="s">
        <v>20988</v>
      </c>
      <c r="F105" t="s">
        <v>20989</v>
      </c>
      <c r="G105" t="s">
        <v>20890</v>
      </c>
      <c r="H105">
        <v>2002</v>
      </c>
      <c r="I105" t="s">
        <v>97</v>
      </c>
      <c r="J105" t="s">
        <v>22</v>
      </c>
      <c r="K105" t="s">
        <v>20990</v>
      </c>
      <c r="L105">
        <v>62</v>
      </c>
      <c r="M105" t="s">
        <v>20988</v>
      </c>
      <c r="N105" t="s">
        <v>1717</v>
      </c>
    </row>
    <row r="106" spans="1:14">
      <c r="A106">
        <v>104</v>
      </c>
      <c r="B106" t="s">
        <v>16</v>
      </c>
      <c r="C106">
        <f>VLOOKUP(B106,[5]Sheet2!A$1:B$100,2,FALSE)</f>
        <v>11</v>
      </c>
      <c r="D106" t="s">
        <v>20991</v>
      </c>
      <c r="E106" t="s">
        <v>20992</v>
      </c>
      <c r="F106" t="s">
        <v>20993</v>
      </c>
      <c r="I106" t="s">
        <v>535</v>
      </c>
      <c r="J106" t="s">
        <v>22</v>
      </c>
      <c r="K106" t="s">
        <v>20994</v>
      </c>
      <c r="L106">
        <v>132</v>
      </c>
      <c r="N106" t="s">
        <v>4501</v>
      </c>
    </row>
    <row r="107" spans="1:14">
      <c r="A107">
        <v>105</v>
      </c>
      <c r="B107" t="s">
        <v>16</v>
      </c>
      <c r="C107">
        <f>VLOOKUP(B107,[5]Sheet2!A$1:B$100,2,FALSE)</f>
        <v>11</v>
      </c>
      <c r="D107" t="s">
        <v>20995</v>
      </c>
      <c r="E107" t="s">
        <v>20996</v>
      </c>
      <c r="F107" t="s">
        <v>20997</v>
      </c>
      <c r="G107" t="s">
        <v>15789</v>
      </c>
      <c r="H107">
        <v>2005</v>
      </c>
      <c r="I107" t="s">
        <v>97</v>
      </c>
      <c r="J107" t="s">
        <v>22</v>
      </c>
      <c r="K107" t="s">
        <v>20998</v>
      </c>
      <c r="L107">
        <v>57</v>
      </c>
      <c r="M107" t="s">
        <v>20996</v>
      </c>
      <c r="N107" t="s">
        <v>1717</v>
      </c>
    </row>
    <row r="108" spans="1:14">
      <c r="A108">
        <v>106</v>
      </c>
      <c r="B108" t="s">
        <v>16</v>
      </c>
      <c r="C108">
        <f>VLOOKUP(B108,[5]Sheet2!A$1:B$100,2,FALSE)</f>
        <v>11</v>
      </c>
      <c r="D108" t="s">
        <v>20999</v>
      </c>
      <c r="E108" t="s">
        <v>21000</v>
      </c>
      <c r="F108" t="s">
        <v>21001</v>
      </c>
      <c r="G108" t="s">
        <v>1383</v>
      </c>
      <c r="H108">
        <v>2009</v>
      </c>
      <c r="I108" t="s">
        <v>1388</v>
      </c>
      <c r="J108" t="s">
        <v>22</v>
      </c>
      <c r="K108" t="s">
        <v>21002</v>
      </c>
      <c r="L108">
        <v>57</v>
      </c>
      <c r="M108" t="s">
        <v>21003</v>
      </c>
    </row>
    <row r="109" spans="1:14">
      <c r="A109">
        <v>107</v>
      </c>
      <c r="B109" t="s">
        <v>16</v>
      </c>
      <c r="C109">
        <f>VLOOKUP(B109,[5]Sheet2!A$1:B$100,2,FALSE)</f>
        <v>11</v>
      </c>
      <c r="D109" t="s">
        <v>21004</v>
      </c>
      <c r="E109" t="s">
        <v>21005</v>
      </c>
      <c r="F109" t="s">
        <v>21006</v>
      </c>
      <c r="G109" t="s">
        <v>20844</v>
      </c>
      <c r="H109">
        <v>2009</v>
      </c>
      <c r="I109" t="s">
        <v>1466</v>
      </c>
      <c r="J109" s="3" t="s">
        <v>22</v>
      </c>
      <c r="K109" t="s">
        <v>21007</v>
      </c>
      <c r="L109">
        <v>48</v>
      </c>
      <c r="M109" t="s">
        <v>21008</v>
      </c>
    </row>
    <row r="110" spans="1:14">
      <c r="A110">
        <v>108</v>
      </c>
      <c r="B110" t="s">
        <v>16</v>
      </c>
      <c r="C110">
        <f>VLOOKUP(B110,[5]Sheet2!A$1:B$100,2,FALSE)</f>
        <v>11</v>
      </c>
      <c r="D110" t="s">
        <v>21009</v>
      </c>
      <c r="F110" t="s">
        <v>21010</v>
      </c>
      <c r="G110" t="s">
        <v>21011</v>
      </c>
      <c r="J110" t="s">
        <v>102</v>
      </c>
      <c r="L110">
        <v>48</v>
      </c>
      <c r="N110" t="s">
        <v>34</v>
      </c>
    </row>
    <row r="111" spans="1:14">
      <c r="A111">
        <v>109</v>
      </c>
      <c r="B111" t="s">
        <v>16</v>
      </c>
      <c r="C111">
        <f>VLOOKUP(B111,[5]Sheet2!A$1:B$100,2,FALSE)</f>
        <v>11</v>
      </c>
      <c r="D111" t="s">
        <v>21012</v>
      </c>
      <c r="E111" t="s">
        <v>21013</v>
      </c>
      <c r="F111" t="s">
        <v>21014</v>
      </c>
      <c r="G111" t="s">
        <v>21015</v>
      </c>
      <c r="H111">
        <v>2003</v>
      </c>
      <c r="J111" t="s">
        <v>22</v>
      </c>
      <c r="K111" t="s">
        <v>21016</v>
      </c>
      <c r="L111">
        <v>49</v>
      </c>
      <c r="M111" t="s">
        <v>21017</v>
      </c>
    </row>
    <row r="112" spans="1:14">
      <c r="A112">
        <v>110</v>
      </c>
      <c r="B112" t="s">
        <v>16</v>
      </c>
      <c r="C112">
        <f>VLOOKUP(B112,[5]Sheet2!A$1:B$100,2,FALSE)</f>
        <v>11</v>
      </c>
      <c r="D112" t="s">
        <v>21018</v>
      </c>
      <c r="E112" t="s">
        <v>21019</v>
      </c>
      <c r="F112" t="s">
        <v>21020</v>
      </c>
      <c r="G112" t="s">
        <v>1525</v>
      </c>
      <c r="H112">
        <v>2008</v>
      </c>
      <c r="I112" t="s">
        <v>535</v>
      </c>
      <c r="J112" t="s">
        <v>22</v>
      </c>
      <c r="K112" t="s">
        <v>21021</v>
      </c>
      <c r="L112">
        <v>62</v>
      </c>
      <c r="M112" t="s">
        <v>21022</v>
      </c>
    </row>
    <row r="113" spans="1:14">
      <c r="A113">
        <v>111</v>
      </c>
      <c r="B113" t="s">
        <v>633</v>
      </c>
      <c r="C113">
        <f>VLOOKUP(B113,[5]Sheet2!A$1:B$100,2,FALSE)</f>
        <v>12</v>
      </c>
      <c r="D113" t="s">
        <v>21023</v>
      </c>
      <c r="E113" t="s">
        <v>21024</v>
      </c>
      <c r="F113" t="s">
        <v>21025</v>
      </c>
      <c r="G113" t="s">
        <v>21026</v>
      </c>
      <c r="H113">
        <v>2001</v>
      </c>
      <c r="I113" t="s">
        <v>863</v>
      </c>
      <c r="J113" t="s">
        <v>22</v>
      </c>
      <c r="K113" t="s">
        <v>21027</v>
      </c>
      <c r="L113">
        <v>41</v>
      </c>
      <c r="M113" t="s">
        <v>21028</v>
      </c>
    </row>
    <row r="114" spans="1:14">
      <c r="A114">
        <v>112</v>
      </c>
      <c r="B114" t="s">
        <v>633</v>
      </c>
      <c r="C114">
        <f>VLOOKUP(B114,[5]Sheet2!A$1:B$100,2,FALSE)</f>
        <v>12</v>
      </c>
      <c r="D114" t="s">
        <v>21029</v>
      </c>
      <c r="E114" t="s">
        <v>21030</v>
      </c>
      <c r="F114" t="s">
        <v>21031</v>
      </c>
      <c r="G114" t="s">
        <v>16066</v>
      </c>
      <c r="H114">
        <v>2003</v>
      </c>
      <c r="J114" s="3" t="s">
        <v>22</v>
      </c>
      <c r="K114" t="s">
        <v>21032</v>
      </c>
      <c r="L114">
        <v>55</v>
      </c>
      <c r="M114" t="s">
        <v>21033</v>
      </c>
    </row>
    <row r="115" spans="1:14">
      <c r="A115">
        <v>113</v>
      </c>
      <c r="B115" t="s">
        <v>633</v>
      </c>
      <c r="C115">
        <f>VLOOKUP(B115,[5]Sheet2!A$1:B$100,2,FALSE)</f>
        <v>12</v>
      </c>
      <c r="D115" t="s">
        <v>21034</v>
      </c>
      <c r="E115" t="s">
        <v>21035</v>
      </c>
      <c r="F115" t="s">
        <v>20583</v>
      </c>
      <c r="G115" t="s">
        <v>4326</v>
      </c>
      <c r="H115">
        <v>1997</v>
      </c>
      <c r="I115" t="s">
        <v>97</v>
      </c>
      <c r="J115" t="s">
        <v>22</v>
      </c>
      <c r="K115" t="s">
        <v>21036</v>
      </c>
      <c r="L115">
        <v>301</v>
      </c>
      <c r="M115" t="s">
        <v>21035</v>
      </c>
      <c r="N115" t="s">
        <v>1717</v>
      </c>
    </row>
    <row r="116" spans="1:14">
      <c r="A116">
        <v>114</v>
      </c>
      <c r="B116" t="s">
        <v>633</v>
      </c>
      <c r="C116">
        <f>VLOOKUP(B116,[5]Sheet2!A$1:B$100,2,FALSE)</f>
        <v>12</v>
      </c>
      <c r="D116" t="s">
        <v>21037</v>
      </c>
      <c r="E116" t="s">
        <v>21038</v>
      </c>
      <c r="F116" t="s">
        <v>21039</v>
      </c>
      <c r="G116" t="s">
        <v>17537</v>
      </c>
      <c r="H116">
        <v>2008</v>
      </c>
      <c r="I116" t="s">
        <v>863</v>
      </c>
      <c r="J116" t="s">
        <v>22</v>
      </c>
      <c r="K116" t="s">
        <v>21040</v>
      </c>
      <c r="L116">
        <v>58</v>
      </c>
      <c r="M116" t="s">
        <v>21041</v>
      </c>
    </row>
    <row r="117" spans="1:14">
      <c r="A117">
        <v>115</v>
      </c>
      <c r="B117" t="s">
        <v>633</v>
      </c>
      <c r="C117">
        <f>VLOOKUP(B117,[5]Sheet2!A$1:B$100,2,FALSE)</f>
        <v>12</v>
      </c>
      <c r="D117" t="s">
        <v>21042</v>
      </c>
      <c r="E117" t="s">
        <v>21043</v>
      </c>
      <c r="F117" t="s">
        <v>21044</v>
      </c>
      <c r="G117" t="s">
        <v>21045</v>
      </c>
      <c r="H117">
        <v>2001</v>
      </c>
      <c r="I117" t="s">
        <v>535</v>
      </c>
      <c r="J117" t="s">
        <v>22</v>
      </c>
      <c r="K117" t="s">
        <v>21046</v>
      </c>
      <c r="L117">
        <v>53</v>
      </c>
      <c r="M117" t="s">
        <v>21047</v>
      </c>
    </row>
    <row r="118" spans="1:14">
      <c r="A118">
        <v>116</v>
      </c>
      <c r="B118" t="s">
        <v>633</v>
      </c>
      <c r="C118">
        <f>VLOOKUP(B118,[5]Sheet2!A$1:B$100,2,FALSE)</f>
        <v>12</v>
      </c>
      <c r="D118" t="s">
        <v>21048</v>
      </c>
      <c r="E118" t="s">
        <v>21049</v>
      </c>
      <c r="F118" t="s">
        <v>21050</v>
      </c>
      <c r="G118" t="s">
        <v>21051</v>
      </c>
      <c r="H118">
        <v>2000</v>
      </c>
      <c r="I118" t="s">
        <v>551</v>
      </c>
      <c r="J118" t="s">
        <v>22</v>
      </c>
      <c r="K118" t="s">
        <v>21052</v>
      </c>
      <c r="L118">
        <v>58</v>
      </c>
      <c r="M118" t="s">
        <v>21053</v>
      </c>
    </row>
    <row r="119" spans="1:14">
      <c r="A119">
        <v>117</v>
      </c>
      <c r="B119" t="s">
        <v>633</v>
      </c>
      <c r="C119">
        <f>VLOOKUP(B119,[5]Sheet2!A$1:B$100,2,FALSE)</f>
        <v>12</v>
      </c>
      <c r="D119" t="s">
        <v>21054</v>
      </c>
      <c r="E119" t="s">
        <v>21055</v>
      </c>
      <c r="F119" t="s">
        <v>21056</v>
      </c>
      <c r="G119" t="s">
        <v>17723</v>
      </c>
      <c r="H119">
        <v>2004</v>
      </c>
      <c r="I119" t="s">
        <v>7647</v>
      </c>
      <c r="J119" t="s">
        <v>22</v>
      </c>
      <c r="K119" t="s">
        <v>21057</v>
      </c>
      <c r="L119">
        <v>51</v>
      </c>
      <c r="M119" t="s">
        <v>21058</v>
      </c>
    </row>
    <row r="120" spans="1:14">
      <c r="A120">
        <v>118</v>
      </c>
      <c r="B120" t="s">
        <v>633</v>
      </c>
      <c r="C120">
        <f>VLOOKUP(B120,[5]Sheet2!A$1:B$100,2,FALSE)</f>
        <v>12</v>
      </c>
      <c r="D120" t="s">
        <v>21059</v>
      </c>
      <c r="F120" t="s">
        <v>21060</v>
      </c>
      <c r="G120" t="s">
        <v>21061</v>
      </c>
      <c r="J120" s="3" t="s">
        <v>102</v>
      </c>
      <c r="L120">
        <v>62</v>
      </c>
      <c r="N120" t="s">
        <v>34</v>
      </c>
    </row>
    <row r="121" spans="1:14">
      <c r="A121">
        <v>119</v>
      </c>
      <c r="B121" t="s">
        <v>633</v>
      </c>
      <c r="C121">
        <f>VLOOKUP(B121,[5]Sheet2!A$1:B$100,2,FALSE)</f>
        <v>12</v>
      </c>
      <c r="D121" t="s">
        <v>21062</v>
      </c>
      <c r="E121" t="s">
        <v>21063</v>
      </c>
      <c r="F121" t="s">
        <v>21064</v>
      </c>
      <c r="G121" t="s">
        <v>21051</v>
      </c>
      <c r="H121">
        <v>2000</v>
      </c>
      <c r="I121" t="s">
        <v>551</v>
      </c>
      <c r="J121" t="s">
        <v>22</v>
      </c>
      <c r="K121" t="s">
        <v>21065</v>
      </c>
      <c r="L121">
        <v>40</v>
      </c>
      <c r="M121" t="s">
        <v>21066</v>
      </c>
    </row>
    <row r="122" spans="1:14">
      <c r="A122">
        <v>120</v>
      </c>
      <c r="B122" t="s">
        <v>633</v>
      </c>
      <c r="C122">
        <f>VLOOKUP(B122,[5]Sheet2!A$1:B$100,2,FALSE)</f>
        <v>12</v>
      </c>
      <c r="D122" t="s">
        <v>21067</v>
      </c>
      <c r="E122" t="s">
        <v>21068</v>
      </c>
      <c r="F122" t="s">
        <v>21069</v>
      </c>
      <c r="G122" t="s">
        <v>21070</v>
      </c>
      <c r="H122">
        <v>1998</v>
      </c>
      <c r="J122" s="3" t="s">
        <v>22</v>
      </c>
      <c r="K122" t="s">
        <v>21071</v>
      </c>
      <c r="L122">
        <v>222</v>
      </c>
      <c r="M122" t="s">
        <v>21068</v>
      </c>
      <c r="N122" t="s">
        <v>24</v>
      </c>
    </row>
    <row r="123" spans="1:14">
      <c r="A123">
        <v>121</v>
      </c>
      <c r="B123" t="s">
        <v>578</v>
      </c>
      <c r="C123">
        <f>VLOOKUP(B123,[5]Sheet2!A$1:B$100,2,FALSE)</f>
        <v>13</v>
      </c>
      <c r="D123" t="s">
        <v>21072</v>
      </c>
      <c r="E123" t="s">
        <v>21073</v>
      </c>
      <c r="F123" t="s">
        <v>21074</v>
      </c>
      <c r="G123" t="s">
        <v>21075</v>
      </c>
      <c r="H123">
        <v>2000</v>
      </c>
      <c r="I123" t="s">
        <v>304</v>
      </c>
      <c r="J123" s="3" t="s">
        <v>22</v>
      </c>
      <c r="K123" t="s">
        <v>21076</v>
      </c>
      <c r="L123">
        <v>207</v>
      </c>
      <c r="M123" t="s">
        <v>21073</v>
      </c>
      <c r="N123" t="s">
        <v>24</v>
      </c>
    </row>
    <row r="124" spans="1:14">
      <c r="A124">
        <v>122</v>
      </c>
      <c r="B124" t="s">
        <v>578</v>
      </c>
      <c r="C124">
        <f>VLOOKUP(B124,[5]Sheet2!A$1:B$100,2,FALSE)</f>
        <v>13</v>
      </c>
      <c r="D124" t="s">
        <v>21077</v>
      </c>
      <c r="E124" t="s">
        <v>21078</v>
      </c>
      <c r="F124" t="s">
        <v>21079</v>
      </c>
      <c r="J124" t="s">
        <v>167</v>
      </c>
      <c r="K124" t="s">
        <v>21080</v>
      </c>
      <c r="L124">
        <v>33</v>
      </c>
      <c r="N124" t="s">
        <v>4501</v>
      </c>
    </row>
    <row r="125" spans="1:14">
      <c r="A125">
        <v>123</v>
      </c>
      <c r="B125" t="s">
        <v>578</v>
      </c>
      <c r="C125">
        <f>VLOOKUP(B125,[5]Sheet2!A$1:B$100,2,FALSE)</f>
        <v>13</v>
      </c>
      <c r="D125" t="s">
        <v>21081</v>
      </c>
      <c r="F125" t="s">
        <v>21082</v>
      </c>
      <c r="G125" t="s">
        <v>21083</v>
      </c>
      <c r="J125" t="s">
        <v>102</v>
      </c>
      <c r="L125">
        <v>55</v>
      </c>
      <c r="N125" t="s">
        <v>34</v>
      </c>
    </row>
    <row r="126" spans="1:14">
      <c r="A126">
        <v>124</v>
      </c>
      <c r="B126" t="s">
        <v>578</v>
      </c>
      <c r="C126">
        <f>VLOOKUP(B126,[5]Sheet2!A$1:B$100,2,FALSE)</f>
        <v>13</v>
      </c>
      <c r="D126" t="s">
        <v>21084</v>
      </c>
      <c r="E126" t="s">
        <v>21085</v>
      </c>
      <c r="F126" t="s">
        <v>21086</v>
      </c>
      <c r="G126" t="s">
        <v>7535</v>
      </c>
      <c r="H126">
        <v>2003</v>
      </c>
      <c r="I126" t="s">
        <v>353</v>
      </c>
      <c r="J126" t="s">
        <v>22</v>
      </c>
      <c r="K126" t="s">
        <v>21087</v>
      </c>
      <c r="L126">
        <v>113</v>
      </c>
      <c r="M126" t="s">
        <v>21085</v>
      </c>
      <c r="N126" t="s">
        <v>24</v>
      </c>
    </row>
    <row r="127" spans="1:14">
      <c r="A127">
        <v>125</v>
      </c>
      <c r="B127" t="s">
        <v>578</v>
      </c>
      <c r="C127">
        <f>VLOOKUP(B127,[5]Sheet2!A$1:B$100,2,FALSE)</f>
        <v>13</v>
      </c>
      <c r="D127" t="s">
        <v>21088</v>
      </c>
      <c r="E127" t="s">
        <v>21089</v>
      </c>
      <c r="F127" t="s">
        <v>21090</v>
      </c>
      <c r="G127" t="s">
        <v>20844</v>
      </c>
      <c r="H127">
        <v>2005</v>
      </c>
      <c r="I127" t="s">
        <v>863</v>
      </c>
      <c r="J127" t="s">
        <v>22</v>
      </c>
      <c r="K127" t="s">
        <v>21091</v>
      </c>
      <c r="L127">
        <v>45</v>
      </c>
      <c r="M127" t="s">
        <v>21092</v>
      </c>
    </row>
    <row r="128" spans="1:14">
      <c r="A128">
        <v>126</v>
      </c>
      <c r="B128" t="s">
        <v>578</v>
      </c>
      <c r="C128">
        <f>VLOOKUP(B128,[5]Sheet2!A$1:B$100,2,FALSE)</f>
        <v>13</v>
      </c>
      <c r="D128" t="s">
        <v>21093</v>
      </c>
      <c r="E128" t="s">
        <v>21094</v>
      </c>
      <c r="F128" t="s">
        <v>21095</v>
      </c>
      <c r="G128" t="s">
        <v>21096</v>
      </c>
      <c r="H128">
        <v>1996</v>
      </c>
      <c r="J128" t="s">
        <v>22</v>
      </c>
      <c r="K128" t="s">
        <v>21097</v>
      </c>
      <c r="L128">
        <v>436</v>
      </c>
    </row>
    <row r="129" spans="1:14">
      <c r="A129">
        <v>127</v>
      </c>
      <c r="B129" t="s">
        <v>578</v>
      </c>
      <c r="C129">
        <f>VLOOKUP(B129,[5]Sheet2!A$1:B$100,2,FALSE)</f>
        <v>13</v>
      </c>
      <c r="D129" t="s">
        <v>21098</v>
      </c>
      <c r="E129" t="s">
        <v>21099</v>
      </c>
      <c r="F129" t="s">
        <v>21100</v>
      </c>
      <c r="G129" t="s">
        <v>13533</v>
      </c>
      <c r="H129">
        <v>1998</v>
      </c>
      <c r="J129" t="s">
        <v>22</v>
      </c>
      <c r="K129" t="s">
        <v>21101</v>
      </c>
      <c r="L129">
        <v>42</v>
      </c>
    </row>
    <row r="130" spans="1:14">
      <c r="A130">
        <v>128</v>
      </c>
      <c r="B130" t="s">
        <v>578</v>
      </c>
      <c r="C130">
        <f>VLOOKUP(B130,[5]Sheet2!A$1:B$100,2,FALSE)</f>
        <v>13</v>
      </c>
      <c r="D130" t="s">
        <v>21102</v>
      </c>
      <c r="E130" t="s">
        <v>21103</v>
      </c>
      <c r="F130" t="s">
        <v>21104</v>
      </c>
      <c r="G130" t="s">
        <v>21105</v>
      </c>
      <c r="H130">
        <v>1998</v>
      </c>
      <c r="I130" t="s">
        <v>97</v>
      </c>
      <c r="J130" t="s">
        <v>22</v>
      </c>
      <c r="K130" t="s">
        <v>21106</v>
      </c>
      <c r="L130">
        <v>122</v>
      </c>
      <c r="M130" t="s">
        <v>21103</v>
      </c>
      <c r="N130" t="s">
        <v>1717</v>
      </c>
    </row>
    <row r="131" spans="1:14">
      <c r="A131">
        <v>129</v>
      </c>
      <c r="B131" t="s">
        <v>578</v>
      </c>
      <c r="C131">
        <f>VLOOKUP(B131,[5]Sheet2!A$1:B$100,2,FALSE)</f>
        <v>13</v>
      </c>
      <c r="D131" t="s">
        <v>21107</v>
      </c>
      <c r="E131" t="s">
        <v>21108</v>
      </c>
      <c r="F131" t="s">
        <v>21109</v>
      </c>
      <c r="G131" t="s">
        <v>21110</v>
      </c>
      <c r="H131">
        <v>2002</v>
      </c>
      <c r="I131" t="s">
        <v>863</v>
      </c>
      <c r="J131" t="s">
        <v>22</v>
      </c>
      <c r="K131" t="s">
        <v>21111</v>
      </c>
      <c r="L131">
        <v>50</v>
      </c>
      <c r="M131" t="s">
        <v>21112</v>
      </c>
    </row>
    <row r="132" spans="1:14">
      <c r="A132">
        <v>130</v>
      </c>
      <c r="B132" t="s">
        <v>578</v>
      </c>
      <c r="C132">
        <f>VLOOKUP(B132,[5]Sheet2!A$1:B$100,2,FALSE)</f>
        <v>13</v>
      </c>
      <c r="D132" t="s">
        <v>21113</v>
      </c>
      <c r="E132" t="s">
        <v>21114</v>
      </c>
      <c r="F132" t="s">
        <v>21115</v>
      </c>
      <c r="G132" t="s">
        <v>21105</v>
      </c>
      <c r="H132">
        <v>2008</v>
      </c>
      <c r="I132" t="s">
        <v>97</v>
      </c>
      <c r="J132" t="s">
        <v>22</v>
      </c>
      <c r="K132" t="s">
        <v>21116</v>
      </c>
      <c r="L132">
        <v>49</v>
      </c>
      <c r="M132" t="s">
        <v>21114</v>
      </c>
      <c r="N132" t="s">
        <v>1717</v>
      </c>
    </row>
    <row r="133" spans="1:14">
      <c r="A133">
        <v>131</v>
      </c>
      <c r="B133" t="s">
        <v>373</v>
      </c>
      <c r="C133">
        <f>VLOOKUP(B133,[5]Sheet2!A$1:B$100,2,FALSE)</f>
        <v>14</v>
      </c>
      <c r="D133" t="s">
        <v>21117</v>
      </c>
      <c r="E133" t="s">
        <v>21118</v>
      </c>
      <c r="F133" t="s">
        <v>21119</v>
      </c>
      <c r="G133" t="s">
        <v>21120</v>
      </c>
      <c r="H133">
        <v>2008</v>
      </c>
      <c r="I133" t="s">
        <v>304</v>
      </c>
      <c r="J133" s="3" t="s">
        <v>22</v>
      </c>
      <c r="K133" t="s">
        <v>21121</v>
      </c>
      <c r="L133">
        <v>50</v>
      </c>
      <c r="M133" t="s">
        <v>21118</v>
      </c>
      <c r="N133" t="s">
        <v>24</v>
      </c>
    </row>
    <row r="134" spans="1:14">
      <c r="A134">
        <v>132</v>
      </c>
      <c r="B134" t="s">
        <v>373</v>
      </c>
      <c r="C134">
        <f>VLOOKUP(B134,[5]Sheet2!A$1:B$100,2,FALSE)</f>
        <v>14</v>
      </c>
      <c r="D134" t="s">
        <v>21122</v>
      </c>
      <c r="E134" t="s">
        <v>21123</v>
      </c>
      <c r="F134" t="s">
        <v>21124</v>
      </c>
      <c r="G134" t="s">
        <v>3503</v>
      </c>
      <c r="H134">
        <v>2010</v>
      </c>
      <c r="I134" t="s">
        <v>212</v>
      </c>
      <c r="J134" t="s">
        <v>22</v>
      </c>
      <c r="K134" t="s">
        <v>21125</v>
      </c>
      <c r="L134">
        <v>50</v>
      </c>
      <c r="M134" t="s">
        <v>21126</v>
      </c>
    </row>
    <row r="135" spans="1:14">
      <c r="A135">
        <v>133</v>
      </c>
      <c r="B135" t="s">
        <v>373</v>
      </c>
      <c r="C135">
        <f>VLOOKUP(B135,[5]Sheet2!A$1:B$100,2,FALSE)</f>
        <v>14</v>
      </c>
      <c r="D135" t="s">
        <v>21127</v>
      </c>
      <c r="E135" t="s">
        <v>21128</v>
      </c>
      <c r="F135" t="s">
        <v>21129</v>
      </c>
      <c r="G135" t="s">
        <v>21105</v>
      </c>
      <c r="H135">
        <v>2008</v>
      </c>
      <c r="I135" t="s">
        <v>97</v>
      </c>
      <c r="J135" t="s">
        <v>22</v>
      </c>
      <c r="K135" t="s">
        <v>21130</v>
      </c>
      <c r="L135">
        <v>52</v>
      </c>
      <c r="M135" t="s">
        <v>21128</v>
      </c>
      <c r="N135" t="s">
        <v>1717</v>
      </c>
    </row>
    <row r="136" spans="1:14">
      <c r="A136">
        <v>134</v>
      </c>
      <c r="B136" t="s">
        <v>373</v>
      </c>
      <c r="C136">
        <f>VLOOKUP(B136,[5]Sheet2!A$1:B$100,2,FALSE)</f>
        <v>14</v>
      </c>
      <c r="D136" t="s">
        <v>21131</v>
      </c>
      <c r="E136" t="s">
        <v>21132</v>
      </c>
      <c r="F136" t="s">
        <v>21133</v>
      </c>
      <c r="G136" t="s">
        <v>20682</v>
      </c>
      <c r="H136">
        <v>1999</v>
      </c>
      <c r="I136" t="s">
        <v>304</v>
      </c>
      <c r="J136" s="3" t="s">
        <v>22</v>
      </c>
      <c r="K136" t="s">
        <v>21134</v>
      </c>
      <c r="L136">
        <v>363</v>
      </c>
      <c r="M136" t="s">
        <v>21132</v>
      </c>
      <c r="N136" t="s">
        <v>24</v>
      </c>
    </row>
    <row r="137" spans="1:14">
      <c r="A137">
        <v>135</v>
      </c>
      <c r="B137" t="s">
        <v>373</v>
      </c>
      <c r="C137">
        <f>VLOOKUP(B137,[5]Sheet2!A$1:B$100,2,FALSE)</f>
        <v>14</v>
      </c>
      <c r="D137" t="s">
        <v>21135</v>
      </c>
      <c r="E137" t="s">
        <v>21136</v>
      </c>
      <c r="F137" t="s">
        <v>21137</v>
      </c>
      <c r="G137" t="s">
        <v>15719</v>
      </c>
      <c r="H137">
        <v>2011</v>
      </c>
      <c r="J137" t="s">
        <v>22</v>
      </c>
      <c r="K137" t="s">
        <v>21138</v>
      </c>
      <c r="L137">
        <v>50</v>
      </c>
      <c r="M137" t="s">
        <v>21136</v>
      </c>
      <c r="N137" t="s">
        <v>1717</v>
      </c>
    </row>
    <row r="138" spans="1:14">
      <c r="A138">
        <v>136</v>
      </c>
      <c r="B138" t="s">
        <v>373</v>
      </c>
      <c r="C138">
        <f>VLOOKUP(B138,[5]Sheet2!A$1:B$100,2,FALSE)</f>
        <v>14</v>
      </c>
      <c r="D138" t="s">
        <v>21139</v>
      </c>
      <c r="F138" t="s">
        <v>21140</v>
      </c>
      <c r="G138" t="s">
        <v>21141</v>
      </c>
      <c r="J138" t="s">
        <v>4644</v>
      </c>
      <c r="L138">
        <v>56</v>
      </c>
      <c r="N138" t="s">
        <v>34</v>
      </c>
    </row>
    <row r="139" spans="1:14">
      <c r="A139">
        <v>137</v>
      </c>
      <c r="B139" t="s">
        <v>373</v>
      </c>
      <c r="C139">
        <f>VLOOKUP(B139,[5]Sheet2!A$1:B$100,2,FALSE)</f>
        <v>14</v>
      </c>
      <c r="D139" t="s">
        <v>21142</v>
      </c>
      <c r="E139" t="s">
        <v>21143</v>
      </c>
      <c r="F139" t="s">
        <v>21144</v>
      </c>
      <c r="G139" t="s">
        <v>15789</v>
      </c>
      <c r="H139">
        <v>2007</v>
      </c>
      <c r="I139" t="s">
        <v>97</v>
      </c>
      <c r="J139" t="s">
        <v>22</v>
      </c>
      <c r="K139" t="s">
        <v>21145</v>
      </c>
      <c r="L139">
        <v>49</v>
      </c>
      <c r="M139" t="s">
        <v>21143</v>
      </c>
      <c r="N139" t="s">
        <v>1717</v>
      </c>
    </row>
    <row r="140" spans="1:14">
      <c r="A140">
        <v>138</v>
      </c>
      <c r="B140" t="s">
        <v>373</v>
      </c>
      <c r="C140">
        <f>VLOOKUP(B140,[5]Sheet2!A$1:B$100,2,FALSE)</f>
        <v>14</v>
      </c>
      <c r="D140" t="s">
        <v>21146</v>
      </c>
      <c r="E140" t="s">
        <v>21147</v>
      </c>
      <c r="F140" t="s">
        <v>21148</v>
      </c>
      <c r="G140" t="s">
        <v>7535</v>
      </c>
      <c r="H140">
        <v>2005</v>
      </c>
      <c r="I140" t="s">
        <v>863</v>
      </c>
      <c r="J140" t="s">
        <v>22</v>
      </c>
      <c r="K140" t="s">
        <v>21149</v>
      </c>
      <c r="L140">
        <v>45</v>
      </c>
      <c r="M140" t="s">
        <v>21150</v>
      </c>
    </row>
    <row r="141" spans="1:14">
      <c r="A141">
        <v>139</v>
      </c>
      <c r="B141" t="s">
        <v>373</v>
      </c>
      <c r="C141">
        <f>VLOOKUP(B141,[5]Sheet2!A$1:B$100,2,FALSE)</f>
        <v>14</v>
      </c>
      <c r="D141" t="s">
        <v>21151</v>
      </c>
      <c r="E141" t="s">
        <v>21152</v>
      </c>
      <c r="F141" t="s">
        <v>21153</v>
      </c>
      <c r="G141" t="s">
        <v>21154</v>
      </c>
      <c r="H141">
        <v>2003</v>
      </c>
      <c r="I141" t="s">
        <v>12402</v>
      </c>
      <c r="J141" t="s">
        <v>22</v>
      </c>
      <c r="K141" t="s">
        <v>21155</v>
      </c>
      <c r="L141">
        <v>42</v>
      </c>
      <c r="M141" t="s">
        <v>21156</v>
      </c>
    </row>
    <row r="142" spans="1:14">
      <c r="A142">
        <v>140</v>
      </c>
      <c r="B142" t="s">
        <v>373</v>
      </c>
      <c r="C142">
        <f>VLOOKUP(B142,[5]Sheet2!A$1:B$100,2,FALSE)</f>
        <v>14</v>
      </c>
      <c r="D142" t="s">
        <v>21157</v>
      </c>
      <c r="E142" t="s">
        <v>21158</v>
      </c>
      <c r="F142" t="s">
        <v>21159</v>
      </c>
      <c r="G142" t="s">
        <v>21160</v>
      </c>
      <c r="H142">
        <v>2005</v>
      </c>
      <c r="I142" t="s">
        <v>18946</v>
      </c>
      <c r="J142" s="3" t="s">
        <v>22</v>
      </c>
      <c r="K142" t="s">
        <v>21161</v>
      </c>
      <c r="L142">
        <v>46</v>
      </c>
      <c r="M142" t="s">
        <v>21158</v>
      </c>
      <c r="N142" t="s">
        <v>24</v>
      </c>
    </row>
    <row r="143" spans="1:14">
      <c r="A143">
        <v>141</v>
      </c>
      <c r="B143" t="s">
        <v>589</v>
      </c>
      <c r="C143">
        <f>VLOOKUP(B143,[5]Sheet2!A$1:B$100,2,FALSE)</f>
        <v>15</v>
      </c>
      <c r="D143" t="s">
        <v>21162</v>
      </c>
      <c r="E143" t="s">
        <v>21163</v>
      </c>
      <c r="F143" t="s">
        <v>20497</v>
      </c>
      <c r="G143" t="s">
        <v>3263</v>
      </c>
      <c r="H143">
        <v>2002</v>
      </c>
      <c r="I143" t="s">
        <v>535</v>
      </c>
      <c r="J143" t="s">
        <v>22</v>
      </c>
      <c r="K143" t="s">
        <v>21164</v>
      </c>
      <c r="L143">
        <v>297</v>
      </c>
      <c r="M143" t="s">
        <v>21165</v>
      </c>
    </row>
    <row r="144" spans="1:14">
      <c r="A144">
        <v>142</v>
      </c>
      <c r="B144" t="s">
        <v>589</v>
      </c>
      <c r="C144">
        <f>VLOOKUP(B144,[5]Sheet2!A$1:B$100,2,FALSE)</f>
        <v>15</v>
      </c>
      <c r="D144" t="s">
        <v>21166</v>
      </c>
      <c r="E144" t="s">
        <v>21167</v>
      </c>
      <c r="F144" t="s">
        <v>21168</v>
      </c>
      <c r="G144" t="s">
        <v>10646</v>
      </c>
      <c r="H144">
        <v>1997</v>
      </c>
      <c r="I144" t="s">
        <v>97</v>
      </c>
      <c r="J144" t="s">
        <v>22</v>
      </c>
      <c r="K144" t="s">
        <v>21169</v>
      </c>
      <c r="L144">
        <v>48</v>
      </c>
      <c r="M144" t="s">
        <v>21167</v>
      </c>
      <c r="N144" t="s">
        <v>1717</v>
      </c>
    </row>
    <row r="145" spans="1:14">
      <c r="A145">
        <v>143</v>
      </c>
      <c r="B145" t="s">
        <v>589</v>
      </c>
      <c r="C145">
        <f>VLOOKUP(B145,[5]Sheet2!A$1:B$100,2,FALSE)</f>
        <v>15</v>
      </c>
      <c r="D145" t="s">
        <v>21170</v>
      </c>
      <c r="E145" t="s">
        <v>21171</v>
      </c>
      <c r="F145" t="s">
        <v>21172</v>
      </c>
      <c r="G145" t="s">
        <v>3503</v>
      </c>
      <c r="H145">
        <v>2010</v>
      </c>
      <c r="I145" t="s">
        <v>212</v>
      </c>
      <c r="J145" t="s">
        <v>22</v>
      </c>
      <c r="K145" t="s">
        <v>21173</v>
      </c>
      <c r="L145">
        <v>172</v>
      </c>
      <c r="M145" t="s">
        <v>21174</v>
      </c>
    </row>
    <row r="146" spans="1:14">
      <c r="A146">
        <v>144</v>
      </c>
      <c r="B146" t="s">
        <v>589</v>
      </c>
      <c r="C146">
        <f>VLOOKUP(B146,[5]Sheet2!A$1:B$100,2,FALSE)</f>
        <v>15</v>
      </c>
      <c r="D146" t="s">
        <v>21175</v>
      </c>
      <c r="E146" t="s">
        <v>21176</v>
      </c>
      <c r="F146" t="s">
        <v>21177</v>
      </c>
      <c r="G146" t="s">
        <v>10646</v>
      </c>
      <c r="H146">
        <v>2005</v>
      </c>
      <c r="I146" t="s">
        <v>535</v>
      </c>
      <c r="J146" t="s">
        <v>22</v>
      </c>
      <c r="K146" t="s">
        <v>21178</v>
      </c>
      <c r="L146">
        <v>49</v>
      </c>
      <c r="M146" t="s">
        <v>21179</v>
      </c>
    </row>
    <row r="147" spans="1:14">
      <c r="A147">
        <v>145</v>
      </c>
      <c r="B147" t="s">
        <v>589</v>
      </c>
      <c r="C147">
        <f>VLOOKUP(B147,[5]Sheet2!A$1:B$100,2,FALSE)</f>
        <v>15</v>
      </c>
      <c r="D147" t="s">
        <v>21180</v>
      </c>
      <c r="E147" t="s">
        <v>21181</v>
      </c>
      <c r="F147" t="s">
        <v>21182</v>
      </c>
      <c r="G147" t="s">
        <v>1383</v>
      </c>
      <c r="H147">
        <v>2006</v>
      </c>
      <c r="I147" t="s">
        <v>1388</v>
      </c>
      <c r="J147" t="s">
        <v>22</v>
      </c>
      <c r="K147" t="s">
        <v>21183</v>
      </c>
      <c r="L147">
        <v>48</v>
      </c>
      <c r="M147" t="s">
        <v>21184</v>
      </c>
    </row>
    <row r="148" spans="1:14">
      <c r="A148">
        <v>146</v>
      </c>
      <c r="B148" t="s">
        <v>589</v>
      </c>
      <c r="C148">
        <f>VLOOKUP(B148,[5]Sheet2!A$1:B$100,2,FALSE)</f>
        <v>15</v>
      </c>
      <c r="D148" t="s">
        <v>21185</v>
      </c>
      <c r="F148" t="s">
        <v>21186</v>
      </c>
      <c r="I148" t="s">
        <v>21187</v>
      </c>
      <c r="J148" t="s">
        <v>22</v>
      </c>
      <c r="L148">
        <v>62</v>
      </c>
      <c r="N148" t="s">
        <v>34</v>
      </c>
    </row>
    <row r="149" spans="1:14">
      <c r="A149">
        <v>147</v>
      </c>
      <c r="B149" t="s">
        <v>589</v>
      </c>
      <c r="C149">
        <f>VLOOKUP(B149,[5]Sheet2!A$1:B$100,2,FALSE)</f>
        <v>15</v>
      </c>
      <c r="D149" t="s">
        <v>21188</v>
      </c>
      <c r="E149" t="s">
        <v>21189</v>
      </c>
      <c r="F149" t="s">
        <v>21190</v>
      </c>
      <c r="G149" t="s">
        <v>20593</v>
      </c>
      <c r="H149">
        <v>1980</v>
      </c>
      <c r="I149" t="s">
        <v>551</v>
      </c>
      <c r="J149" t="s">
        <v>22</v>
      </c>
      <c r="K149" t="s">
        <v>21191</v>
      </c>
      <c r="L149">
        <v>47</v>
      </c>
      <c r="M149" t="s">
        <v>21192</v>
      </c>
    </row>
    <row r="150" spans="1:14">
      <c r="A150">
        <v>148</v>
      </c>
      <c r="B150" t="s">
        <v>589</v>
      </c>
      <c r="C150">
        <f>VLOOKUP(B150,[5]Sheet2!A$1:B$100,2,FALSE)</f>
        <v>15</v>
      </c>
      <c r="D150" t="s">
        <v>21193</v>
      </c>
      <c r="E150" t="s">
        <v>21194</v>
      </c>
      <c r="F150" t="s">
        <v>21195</v>
      </c>
      <c r="G150" t="s">
        <v>21070</v>
      </c>
      <c r="H150">
        <v>2004</v>
      </c>
      <c r="I150" t="s">
        <v>21196</v>
      </c>
      <c r="J150" s="3" t="s">
        <v>22</v>
      </c>
      <c r="K150" t="s">
        <v>21197</v>
      </c>
      <c r="L150">
        <v>47</v>
      </c>
      <c r="M150" t="s">
        <v>21194</v>
      </c>
      <c r="N150" t="s">
        <v>24</v>
      </c>
    </row>
    <row r="151" spans="1:14">
      <c r="A151">
        <v>149</v>
      </c>
      <c r="B151" t="s">
        <v>589</v>
      </c>
      <c r="C151">
        <f>VLOOKUP(B151,[5]Sheet2!A$1:B$100,2,FALSE)</f>
        <v>15</v>
      </c>
      <c r="D151" t="s">
        <v>21198</v>
      </c>
      <c r="F151" t="s">
        <v>21199</v>
      </c>
      <c r="G151" t="s">
        <v>21200</v>
      </c>
      <c r="J151" s="3" t="s">
        <v>102</v>
      </c>
      <c r="L151">
        <v>28</v>
      </c>
      <c r="N151" t="s">
        <v>34</v>
      </c>
    </row>
    <row r="152" spans="1:14">
      <c r="A152">
        <v>150</v>
      </c>
      <c r="B152" t="s">
        <v>589</v>
      </c>
      <c r="C152">
        <f>VLOOKUP(B152,[5]Sheet2!A$1:B$100,2,FALSE)</f>
        <v>15</v>
      </c>
      <c r="D152" t="s">
        <v>21201</v>
      </c>
      <c r="E152" t="s">
        <v>21202</v>
      </c>
      <c r="F152" t="s">
        <v>21203</v>
      </c>
      <c r="G152" t="s">
        <v>21045</v>
      </c>
      <c r="H152">
        <v>1999</v>
      </c>
      <c r="I152" t="s">
        <v>535</v>
      </c>
      <c r="J152" t="s">
        <v>22</v>
      </c>
      <c r="K152" t="s">
        <v>21204</v>
      </c>
      <c r="L152">
        <v>42</v>
      </c>
      <c r="M152" t="s">
        <v>21205</v>
      </c>
    </row>
    <row r="153" spans="1:14">
      <c r="A153">
        <v>151</v>
      </c>
      <c r="B153" t="s">
        <v>25</v>
      </c>
      <c r="C153">
        <f>VLOOKUP(B153,[5]Sheet2!A$1:B$100,2,FALSE)</f>
        <v>16</v>
      </c>
      <c r="D153" t="s">
        <v>21206</v>
      </c>
      <c r="E153" t="s">
        <v>21207</v>
      </c>
      <c r="F153" t="s">
        <v>21208</v>
      </c>
      <c r="G153" t="s">
        <v>21051</v>
      </c>
      <c r="H153">
        <v>1994</v>
      </c>
      <c r="I153" t="s">
        <v>551</v>
      </c>
      <c r="J153" t="s">
        <v>22</v>
      </c>
      <c r="K153" t="s">
        <v>21209</v>
      </c>
      <c r="L153">
        <v>37</v>
      </c>
      <c r="M153" t="s">
        <v>21210</v>
      </c>
    </row>
    <row r="154" spans="1:14">
      <c r="A154">
        <v>152</v>
      </c>
      <c r="B154" t="s">
        <v>25</v>
      </c>
      <c r="C154">
        <f>VLOOKUP(B154,[5]Sheet2!A$1:B$100,2,FALSE)</f>
        <v>16</v>
      </c>
      <c r="D154" t="s">
        <v>21211</v>
      </c>
      <c r="E154" t="s">
        <v>21212</v>
      </c>
      <c r="F154" t="s">
        <v>21213</v>
      </c>
      <c r="G154" t="s">
        <v>3503</v>
      </c>
      <c r="H154">
        <v>2010</v>
      </c>
      <c r="I154" t="s">
        <v>212</v>
      </c>
      <c r="J154" t="s">
        <v>22</v>
      </c>
      <c r="K154" t="s">
        <v>21214</v>
      </c>
      <c r="L154">
        <v>104</v>
      </c>
      <c r="M154" t="s">
        <v>21215</v>
      </c>
    </row>
    <row r="155" spans="1:14">
      <c r="A155">
        <v>153</v>
      </c>
      <c r="B155" t="s">
        <v>25</v>
      </c>
      <c r="C155">
        <f>VLOOKUP(B155,[5]Sheet2!A$1:B$100,2,FALSE)</f>
        <v>16</v>
      </c>
      <c r="D155" t="s">
        <v>21216</v>
      </c>
      <c r="F155" t="s">
        <v>21095</v>
      </c>
      <c r="G155" t="s">
        <v>20579</v>
      </c>
      <c r="J155" s="3" t="s">
        <v>22</v>
      </c>
      <c r="L155">
        <v>285</v>
      </c>
      <c r="M155" t="s">
        <v>21217</v>
      </c>
      <c r="N155" t="s">
        <v>34</v>
      </c>
    </row>
    <row r="156" spans="1:14">
      <c r="A156">
        <v>154</v>
      </c>
      <c r="B156" t="s">
        <v>25</v>
      </c>
      <c r="C156">
        <f>VLOOKUP(B156,[5]Sheet2!A$1:B$100,2,FALSE)</f>
        <v>16</v>
      </c>
      <c r="D156" t="s">
        <v>21218</v>
      </c>
      <c r="E156" t="s">
        <v>21219</v>
      </c>
      <c r="F156" t="s">
        <v>21119</v>
      </c>
      <c r="G156" t="s">
        <v>20860</v>
      </c>
      <c r="H156">
        <v>2009</v>
      </c>
      <c r="I156" t="s">
        <v>304</v>
      </c>
      <c r="J156" s="3" t="s">
        <v>22</v>
      </c>
      <c r="K156" t="s">
        <v>21220</v>
      </c>
      <c r="L156">
        <v>43</v>
      </c>
      <c r="M156" t="s">
        <v>21219</v>
      </c>
      <c r="N156" t="s">
        <v>24</v>
      </c>
    </row>
    <row r="157" spans="1:14">
      <c r="A157">
        <v>155</v>
      </c>
      <c r="B157" t="s">
        <v>25</v>
      </c>
      <c r="C157">
        <f>VLOOKUP(B157,[5]Sheet2!A$1:B$100,2,FALSE)</f>
        <v>16</v>
      </c>
      <c r="D157" t="s">
        <v>21221</v>
      </c>
      <c r="E157" t="s">
        <v>21222</v>
      </c>
      <c r="F157" t="s">
        <v>21223</v>
      </c>
      <c r="G157" t="s">
        <v>1394</v>
      </c>
      <c r="H157">
        <v>2006</v>
      </c>
      <c r="I157" t="s">
        <v>1388</v>
      </c>
      <c r="J157" t="s">
        <v>22</v>
      </c>
      <c r="K157" t="s">
        <v>21224</v>
      </c>
      <c r="L157">
        <v>44</v>
      </c>
      <c r="M157" t="s">
        <v>21225</v>
      </c>
    </row>
    <row r="158" spans="1:14">
      <c r="A158">
        <v>156</v>
      </c>
      <c r="B158" t="s">
        <v>25</v>
      </c>
      <c r="C158">
        <f>VLOOKUP(B158,[5]Sheet2!A$1:B$100,2,FALSE)</f>
        <v>16</v>
      </c>
      <c r="D158" t="s">
        <v>21226</v>
      </c>
      <c r="E158" t="s">
        <v>21227</v>
      </c>
      <c r="F158" t="s">
        <v>21228</v>
      </c>
      <c r="G158" t="s">
        <v>19230</v>
      </c>
      <c r="H158">
        <v>2003</v>
      </c>
      <c r="I158" t="s">
        <v>535</v>
      </c>
      <c r="J158" t="s">
        <v>22</v>
      </c>
      <c r="K158" t="s">
        <v>21229</v>
      </c>
      <c r="L158">
        <v>38</v>
      </c>
      <c r="M158" t="s">
        <v>21230</v>
      </c>
    </row>
    <row r="159" spans="1:14">
      <c r="A159">
        <v>157</v>
      </c>
      <c r="B159" t="s">
        <v>25</v>
      </c>
      <c r="C159">
        <f>VLOOKUP(B159,[5]Sheet2!A$1:B$100,2,FALSE)</f>
        <v>16</v>
      </c>
      <c r="D159" t="s">
        <v>21231</v>
      </c>
      <c r="E159" t="s">
        <v>21232</v>
      </c>
      <c r="F159" t="s">
        <v>21233</v>
      </c>
      <c r="G159" t="s">
        <v>21234</v>
      </c>
      <c r="H159">
        <v>2000</v>
      </c>
      <c r="I159" t="s">
        <v>535</v>
      </c>
      <c r="J159" t="s">
        <v>22</v>
      </c>
      <c r="K159" t="s">
        <v>21235</v>
      </c>
      <c r="L159">
        <v>182</v>
      </c>
      <c r="M159" t="s">
        <v>21236</v>
      </c>
    </row>
    <row r="160" spans="1:14">
      <c r="A160">
        <v>158</v>
      </c>
      <c r="B160" t="s">
        <v>25</v>
      </c>
      <c r="C160">
        <f>VLOOKUP(B160,[5]Sheet2!A$1:B$100,2,FALSE)</f>
        <v>16</v>
      </c>
      <c r="D160" t="s">
        <v>21237</v>
      </c>
      <c r="E160" t="s">
        <v>21238</v>
      </c>
      <c r="F160" t="s">
        <v>21239</v>
      </c>
      <c r="G160" t="s">
        <v>20792</v>
      </c>
      <c r="H160">
        <v>2002</v>
      </c>
      <c r="J160" t="s">
        <v>22</v>
      </c>
      <c r="K160" t="s">
        <v>21240</v>
      </c>
      <c r="L160">
        <v>36</v>
      </c>
    </row>
    <row r="161" spans="1:14">
      <c r="A161">
        <v>159</v>
      </c>
      <c r="B161" t="s">
        <v>25</v>
      </c>
      <c r="C161">
        <f>VLOOKUP(B161,[5]Sheet2!A$1:B$100,2,FALSE)</f>
        <v>16</v>
      </c>
      <c r="D161" t="s">
        <v>21241</v>
      </c>
      <c r="F161" t="s">
        <v>21242</v>
      </c>
      <c r="G161" t="s">
        <v>21243</v>
      </c>
      <c r="J161" s="3" t="s">
        <v>4644</v>
      </c>
      <c r="L161">
        <v>34</v>
      </c>
      <c r="N161" t="s">
        <v>34</v>
      </c>
    </row>
    <row r="162" spans="1:14">
      <c r="A162">
        <v>160</v>
      </c>
      <c r="B162" t="s">
        <v>25</v>
      </c>
      <c r="C162">
        <f>VLOOKUP(B162,[5]Sheet2!A$1:B$100,2,FALSE)</f>
        <v>16</v>
      </c>
      <c r="D162" t="s">
        <v>21244</v>
      </c>
      <c r="E162" t="s">
        <v>21245</v>
      </c>
      <c r="F162" t="s">
        <v>21246</v>
      </c>
      <c r="G162" t="s">
        <v>20682</v>
      </c>
      <c r="H162">
        <v>2009</v>
      </c>
      <c r="I162" t="s">
        <v>304</v>
      </c>
      <c r="J162" t="s">
        <v>22</v>
      </c>
      <c r="K162" t="s">
        <v>21247</v>
      </c>
      <c r="L162">
        <v>39</v>
      </c>
      <c r="M162" t="s">
        <v>21245</v>
      </c>
      <c r="N162" t="s">
        <v>24</v>
      </c>
    </row>
    <row r="163" spans="1:14">
      <c r="A163">
        <v>161</v>
      </c>
      <c r="B163" t="s">
        <v>645</v>
      </c>
      <c r="C163">
        <f>VLOOKUP(B163,[5]Sheet2!A$1:B$100,2,FALSE)</f>
        <v>17</v>
      </c>
      <c r="D163" t="s">
        <v>21248</v>
      </c>
      <c r="E163" t="s">
        <v>21249</v>
      </c>
      <c r="F163" t="s">
        <v>21250</v>
      </c>
      <c r="G163" t="s">
        <v>21105</v>
      </c>
      <c r="H163">
        <v>1999</v>
      </c>
      <c r="I163" t="s">
        <v>97</v>
      </c>
      <c r="J163" t="s">
        <v>22</v>
      </c>
      <c r="K163" t="s">
        <v>21251</v>
      </c>
      <c r="L163">
        <v>147</v>
      </c>
      <c r="M163" t="s">
        <v>21249</v>
      </c>
      <c r="N163" t="s">
        <v>1717</v>
      </c>
    </row>
    <row r="164" spans="1:14">
      <c r="A164">
        <v>162</v>
      </c>
      <c r="B164" t="s">
        <v>645</v>
      </c>
      <c r="C164">
        <f>VLOOKUP(B164,[5]Sheet2!A$1:B$100,2,FALSE)</f>
        <v>17</v>
      </c>
      <c r="D164" t="s">
        <v>21252</v>
      </c>
      <c r="E164" t="s">
        <v>21253</v>
      </c>
      <c r="F164" t="s">
        <v>21254</v>
      </c>
      <c r="G164" t="s">
        <v>20890</v>
      </c>
      <c r="H164">
        <v>2002</v>
      </c>
      <c r="I164" t="s">
        <v>97</v>
      </c>
      <c r="J164" t="s">
        <v>22</v>
      </c>
      <c r="K164" t="s">
        <v>21255</v>
      </c>
      <c r="L164">
        <v>40</v>
      </c>
      <c r="M164" t="s">
        <v>21253</v>
      </c>
      <c r="N164" t="s">
        <v>1717</v>
      </c>
    </row>
    <row r="165" spans="1:14">
      <c r="A165">
        <v>163</v>
      </c>
      <c r="B165" t="s">
        <v>645</v>
      </c>
      <c r="C165">
        <f>VLOOKUP(B165,[5]Sheet2!A$1:B$100,2,FALSE)</f>
        <v>17</v>
      </c>
      <c r="D165" t="s">
        <v>21256</v>
      </c>
      <c r="E165" t="s">
        <v>21257</v>
      </c>
      <c r="F165" t="s">
        <v>21258</v>
      </c>
      <c r="G165" t="s">
        <v>20627</v>
      </c>
      <c r="H165">
        <v>1998</v>
      </c>
      <c r="I165" t="s">
        <v>181</v>
      </c>
      <c r="J165" t="s">
        <v>22</v>
      </c>
      <c r="K165" t="s">
        <v>21259</v>
      </c>
      <c r="L165">
        <v>128</v>
      </c>
      <c r="M165" t="s">
        <v>21260</v>
      </c>
    </row>
    <row r="166" spans="1:14">
      <c r="A166">
        <v>164</v>
      </c>
      <c r="B166" t="s">
        <v>645</v>
      </c>
      <c r="C166">
        <f>VLOOKUP(B166,[5]Sheet2!A$1:B$100,2,FALSE)</f>
        <v>17</v>
      </c>
      <c r="D166" t="s">
        <v>21261</v>
      </c>
      <c r="E166" t="s">
        <v>21262</v>
      </c>
      <c r="F166" t="s">
        <v>21263</v>
      </c>
      <c r="G166" t="s">
        <v>21264</v>
      </c>
      <c r="H166">
        <v>1997</v>
      </c>
      <c r="I166" t="s">
        <v>21265</v>
      </c>
      <c r="J166" t="s">
        <v>102</v>
      </c>
      <c r="K166" t="s">
        <v>21266</v>
      </c>
      <c r="L166">
        <v>31</v>
      </c>
      <c r="M166" t="s">
        <v>21262</v>
      </c>
      <c r="N166" t="s">
        <v>24</v>
      </c>
    </row>
    <row r="167" spans="1:14">
      <c r="A167">
        <v>165</v>
      </c>
      <c r="B167" t="s">
        <v>645</v>
      </c>
      <c r="C167">
        <f>VLOOKUP(B167,[5]Sheet2!A$1:B$100,2,FALSE)</f>
        <v>17</v>
      </c>
      <c r="D167" t="s">
        <v>21267</v>
      </c>
      <c r="E167" t="s">
        <v>21268</v>
      </c>
      <c r="F167" t="s">
        <v>21269</v>
      </c>
      <c r="G167" t="s">
        <v>21270</v>
      </c>
      <c r="H167">
        <v>2002</v>
      </c>
      <c r="I167" t="s">
        <v>304</v>
      </c>
      <c r="J167" t="s">
        <v>102</v>
      </c>
      <c r="K167" t="s">
        <v>21271</v>
      </c>
      <c r="L167">
        <v>38</v>
      </c>
      <c r="M167" t="s">
        <v>21268</v>
      </c>
      <c r="N167" t="s">
        <v>24</v>
      </c>
    </row>
    <row r="168" spans="1:14">
      <c r="A168">
        <v>166</v>
      </c>
      <c r="B168" t="s">
        <v>645</v>
      </c>
      <c r="C168">
        <f>VLOOKUP(B168,[5]Sheet2!A$1:B$100,2,FALSE)</f>
        <v>17</v>
      </c>
      <c r="D168" t="s">
        <v>21272</v>
      </c>
      <c r="E168" t="s">
        <v>21273</v>
      </c>
      <c r="F168" t="s">
        <v>21274</v>
      </c>
      <c r="G168" t="s">
        <v>15789</v>
      </c>
      <c r="H168">
        <v>2000</v>
      </c>
      <c r="I168" t="s">
        <v>97</v>
      </c>
      <c r="J168" t="s">
        <v>22</v>
      </c>
      <c r="K168" t="s">
        <v>21275</v>
      </c>
      <c r="L168">
        <v>144</v>
      </c>
      <c r="M168" t="s">
        <v>21273</v>
      </c>
      <c r="N168" t="s">
        <v>1717</v>
      </c>
    </row>
    <row r="169" spans="1:14">
      <c r="A169">
        <v>167</v>
      </c>
      <c r="B169" t="s">
        <v>645</v>
      </c>
      <c r="C169">
        <f>VLOOKUP(B169,[5]Sheet2!A$1:B$100,2,FALSE)</f>
        <v>17</v>
      </c>
      <c r="D169" t="s">
        <v>21276</v>
      </c>
      <c r="E169" t="s">
        <v>21277</v>
      </c>
      <c r="F169" t="s">
        <v>21278</v>
      </c>
      <c r="G169" t="s">
        <v>20593</v>
      </c>
      <c r="H169">
        <v>1994</v>
      </c>
      <c r="I169" t="s">
        <v>551</v>
      </c>
      <c r="J169" t="s">
        <v>22</v>
      </c>
      <c r="K169" t="s">
        <v>21279</v>
      </c>
      <c r="L169">
        <v>37</v>
      </c>
      <c r="M169" t="s">
        <v>21280</v>
      </c>
    </row>
    <row r="170" spans="1:14">
      <c r="A170">
        <v>168</v>
      </c>
      <c r="B170" t="s">
        <v>645</v>
      </c>
      <c r="C170">
        <f>VLOOKUP(B170,[5]Sheet2!A$1:B$100,2,FALSE)</f>
        <v>17</v>
      </c>
      <c r="D170" t="s">
        <v>21281</v>
      </c>
      <c r="E170" t="s">
        <v>21282</v>
      </c>
      <c r="F170" t="s">
        <v>21283</v>
      </c>
      <c r="G170" t="s">
        <v>20977</v>
      </c>
      <c r="H170">
        <v>1993</v>
      </c>
      <c r="I170" t="s">
        <v>97</v>
      </c>
      <c r="J170" t="s">
        <v>22</v>
      </c>
      <c r="K170" t="s">
        <v>21284</v>
      </c>
      <c r="L170">
        <v>28</v>
      </c>
      <c r="M170" t="s">
        <v>21282</v>
      </c>
      <c r="N170" t="s">
        <v>1717</v>
      </c>
    </row>
    <row r="171" spans="1:14">
      <c r="A171">
        <v>169</v>
      </c>
      <c r="B171" t="s">
        <v>645</v>
      </c>
      <c r="C171">
        <f>VLOOKUP(B171,[5]Sheet2!A$1:B$100,2,FALSE)</f>
        <v>17</v>
      </c>
      <c r="D171" t="s">
        <v>21285</v>
      </c>
      <c r="E171" t="s">
        <v>21286</v>
      </c>
      <c r="F171" t="s">
        <v>21287</v>
      </c>
      <c r="G171" t="s">
        <v>21288</v>
      </c>
      <c r="H171">
        <v>2001</v>
      </c>
      <c r="I171" t="s">
        <v>863</v>
      </c>
      <c r="J171" t="s">
        <v>22</v>
      </c>
      <c r="K171" t="s">
        <v>21289</v>
      </c>
      <c r="L171">
        <v>44</v>
      </c>
      <c r="M171" t="s">
        <v>21290</v>
      </c>
    </row>
    <row r="172" spans="1:14">
      <c r="A172">
        <v>170</v>
      </c>
      <c r="B172" t="s">
        <v>645</v>
      </c>
      <c r="C172">
        <f>VLOOKUP(B172,[5]Sheet2!A$1:B$100,2,FALSE)</f>
        <v>17</v>
      </c>
      <c r="D172" t="s">
        <v>21291</v>
      </c>
      <c r="E172" t="s">
        <v>21292</v>
      </c>
      <c r="F172" t="s">
        <v>21293</v>
      </c>
      <c r="G172" t="s">
        <v>21294</v>
      </c>
      <c r="H172">
        <v>2007</v>
      </c>
      <c r="I172" t="s">
        <v>863</v>
      </c>
      <c r="J172" t="s">
        <v>22</v>
      </c>
      <c r="K172" t="s">
        <v>21295</v>
      </c>
      <c r="L172">
        <v>35</v>
      </c>
      <c r="M172" t="s">
        <v>21296</v>
      </c>
    </row>
    <row r="173" spans="1:14">
      <c r="A173">
        <v>171</v>
      </c>
      <c r="B173" t="s">
        <v>596</v>
      </c>
      <c r="C173">
        <f>VLOOKUP(B173,[5]Sheet2!A$1:B$100,2,FALSE)</f>
        <v>18</v>
      </c>
      <c r="D173" t="s">
        <v>21297</v>
      </c>
      <c r="E173" t="s">
        <v>21298</v>
      </c>
      <c r="F173" t="s">
        <v>21299</v>
      </c>
      <c r="G173" t="s">
        <v>21300</v>
      </c>
      <c r="H173">
        <v>1998</v>
      </c>
      <c r="I173" t="s">
        <v>863</v>
      </c>
      <c r="J173" t="s">
        <v>22</v>
      </c>
      <c r="K173" t="s">
        <v>21301</v>
      </c>
      <c r="L173">
        <v>295</v>
      </c>
      <c r="M173" t="s">
        <v>21302</v>
      </c>
    </row>
    <row r="174" spans="1:14">
      <c r="A174">
        <v>172</v>
      </c>
      <c r="B174" t="s">
        <v>596</v>
      </c>
      <c r="C174">
        <f>VLOOKUP(B174,[5]Sheet2!A$1:B$100,2,FALSE)</f>
        <v>18</v>
      </c>
      <c r="D174" t="s">
        <v>21303</v>
      </c>
      <c r="E174" t="s">
        <v>21304</v>
      </c>
      <c r="F174" t="s">
        <v>21305</v>
      </c>
      <c r="G174" t="s">
        <v>21306</v>
      </c>
      <c r="H174">
        <v>2009</v>
      </c>
      <c r="I174" t="s">
        <v>535</v>
      </c>
      <c r="J174" t="s">
        <v>22</v>
      </c>
      <c r="K174" t="s">
        <v>21307</v>
      </c>
      <c r="L174">
        <v>121</v>
      </c>
      <c r="M174" t="s">
        <v>21308</v>
      </c>
    </row>
    <row r="175" spans="1:14">
      <c r="A175">
        <v>173</v>
      </c>
      <c r="B175" t="s">
        <v>596</v>
      </c>
      <c r="C175">
        <f>VLOOKUP(B175,[5]Sheet2!A$1:B$100,2,FALSE)</f>
        <v>18</v>
      </c>
      <c r="D175" t="s">
        <v>21309</v>
      </c>
      <c r="E175" t="s">
        <v>21310</v>
      </c>
      <c r="F175" t="s">
        <v>21311</v>
      </c>
      <c r="G175" t="s">
        <v>1399</v>
      </c>
      <c r="H175">
        <v>2003</v>
      </c>
      <c r="I175" t="s">
        <v>1388</v>
      </c>
      <c r="J175" t="s">
        <v>22</v>
      </c>
      <c r="K175" t="s">
        <v>21312</v>
      </c>
      <c r="L175">
        <v>1009</v>
      </c>
      <c r="M175" t="s">
        <v>21313</v>
      </c>
    </row>
    <row r="176" spans="1:14">
      <c r="A176">
        <v>174</v>
      </c>
      <c r="B176" t="s">
        <v>596</v>
      </c>
      <c r="C176">
        <f>VLOOKUP(B176,[5]Sheet2!A$1:B$100,2,FALSE)</f>
        <v>18</v>
      </c>
      <c r="D176" t="s">
        <v>21314</v>
      </c>
      <c r="E176" t="s">
        <v>21315</v>
      </c>
      <c r="F176" t="s">
        <v>21316</v>
      </c>
      <c r="G176" t="s">
        <v>20593</v>
      </c>
      <c r="H176">
        <v>2000</v>
      </c>
      <c r="I176" t="s">
        <v>551</v>
      </c>
      <c r="J176" t="s">
        <v>22</v>
      </c>
      <c r="K176" t="s">
        <v>21317</v>
      </c>
      <c r="L176">
        <v>39</v>
      </c>
      <c r="M176" t="s">
        <v>21318</v>
      </c>
    </row>
    <row r="177" spans="1:14">
      <c r="A177">
        <v>175</v>
      </c>
      <c r="B177" t="s">
        <v>596</v>
      </c>
      <c r="C177">
        <f>VLOOKUP(B177,[5]Sheet2!A$1:B$100,2,FALSE)</f>
        <v>18</v>
      </c>
      <c r="D177" t="s">
        <v>21319</v>
      </c>
      <c r="F177" t="s">
        <v>21320</v>
      </c>
      <c r="G177" t="s">
        <v>21321</v>
      </c>
      <c r="J177" t="s">
        <v>167</v>
      </c>
      <c r="L177">
        <v>46</v>
      </c>
      <c r="N177" t="s">
        <v>34</v>
      </c>
    </row>
    <row r="178" spans="1:14">
      <c r="A178">
        <v>176</v>
      </c>
      <c r="B178" t="s">
        <v>596</v>
      </c>
      <c r="C178">
        <f>VLOOKUP(B178,[5]Sheet2!A$1:B$100,2,FALSE)</f>
        <v>18</v>
      </c>
      <c r="D178" t="s">
        <v>21322</v>
      </c>
      <c r="F178" t="s">
        <v>21323</v>
      </c>
      <c r="G178" t="s">
        <v>21324</v>
      </c>
      <c r="J178" t="s">
        <v>22</v>
      </c>
      <c r="L178">
        <v>40</v>
      </c>
      <c r="N178" t="s">
        <v>34</v>
      </c>
    </row>
    <row r="179" spans="1:14">
      <c r="A179">
        <v>177</v>
      </c>
      <c r="B179" t="s">
        <v>596</v>
      </c>
      <c r="C179">
        <f>VLOOKUP(B179,[5]Sheet2!A$1:B$100,2,FALSE)</f>
        <v>18</v>
      </c>
      <c r="D179" t="s">
        <v>21325</v>
      </c>
      <c r="E179" t="s">
        <v>21326</v>
      </c>
      <c r="F179" t="s">
        <v>21327</v>
      </c>
      <c r="G179" t="s">
        <v>20642</v>
      </c>
      <c r="H179">
        <v>2001</v>
      </c>
      <c r="I179" t="s">
        <v>551</v>
      </c>
      <c r="J179" t="s">
        <v>22</v>
      </c>
      <c r="K179" t="s">
        <v>21328</v>
      </c>
      <c r="L179">
        <v>37</v>
      </c>
      <c r="M179" t="s">
        <v>21329</v>
      </c>
    </row>
    <row r="180" spans="1:14">
      <c r="A180">
        <v>178</v>
      </c>
      <c r="B180" t="s">
        <v>596</v>
      </c>
      <c r="C180">
        <f>VLOOKUP(B180,[5]Sheet2!A$1:B$100,2,FALSE)</f>
        <v>18</v>
      </c>
      <c r="D180" t="s">
        <v>21330</v>
      </c>
      <c r="E180" t="s">
        <v>21331</v>
      </c>
      <c r="F180" t="s">
        <v>21332</v>
      </c>
      <c r="G180" t="s">
        <v>21026</v>
      </c>
      <c r="H180">
        <v>2001</v>
      </c>
      <c r="I180" t="s">
        <v>863</v>
      </c>
      <c r="J180" t="s">
        <v>22</v>
      </c>
      <c r="K180" t="s">
        <v>21333</v>
      </c>
      <c r="L180">
        <v>40</v>
      </c>
      <c r="M180" t="s">
        <v>21334</v>
      </c>
    </row>
    <row r="181" spans="1:14">
      <c r="A181">
        <v>179</v>
      </c>
      <c r="B181" t="s">
        <v>596</v>
      </c>
      <c r="C181">
        <f>VLOOKUP(B181,[5]Sheet2!A$1:B$100,2,FALSE)</f>
        <v>18</v>
      </c>
      <c r="D181" t="s">
        <v>21335</v>
      </c>
      <c r="E181" t="s">
        <v>21336</v>
      </c>
      <c r="F181" t="s">
        <v>21337</v>
      </c>
      <c r="G181" t="s">
        <v>10646</v>
      </c>
      <c r="H181">
        <v>2003</v>
      </c>
      <c r="I181" t="s">
        <v>97</v>
      </c>
      <c r="J181" t="s">
        <v>22</v>
      </c>
      <c r="K181" t="s">
        <v>21338</v>
      </c>
      <c r="L181">
        <v>39</v>
      </c>
      <c r="M181" t="s">
        <v>21336</v>
      </c>
      <c r="N181" t="s">
        <v>1717</v>
      </c>
    </row>
    <row r="182" spans="1:14">
      <c r="A182">
        <v>180</v>
      </c>
      <c r="B182" t="s">
        <v>596</v>
      </c>
      <c r="C182">
        <f>VLOOKUP(B182,[5]Sheet2!A$1:B$100,2,FALSE)</f>
        <v>18</v>
      </c>
      <c r="D182" t="s">
        <v>21339</v>
      </c>
      <c r="E182" t="s">
        <v>21340</v>
      </c>
      <c r="F182" t="s">
        <v>21341</v>
      </c>
      <c r="G182" t="s">
        <v>3009</v>
      </c>
      <c r="H182">
        <v>2008</v>
      </c>
      <c r="I182" t="s">
        <v>535</v>
      </c>
      <c r="J182" t="s">
        <v>22</v>
      </c>
      <c r="K182" t="s">
        <v>21342</v>
      </c>
      <c r="L182">
        <v>39</v>
      </c>
      <c r="M182" t="s">
        <v>21343</v>
      </c>
    </row>
    <row r="183" spans="1:14">
      <c r="A183">
        <v>181</v>
      </c>
      <c r="B183" t="s">
        <v>1660</v>
      </c>
      <c r="C183">
        <f>VLOOKUP(B183,[5]Sheet2!A$1:B$100,2,FALSE)</f>
        <v>19</v>
      </c>
      <c r="D183" t="s">
        <v>21344</v>
      </c>
      <c r="E183" t="s">
        <v>21345</v>
      </c>
      <c r="F183" t="s">
        <v>21346</v>
      </c>
      <c r="G183" t="s">
        <v>20682</v>
      </c>
      <c r="H183">
        <v>2009</v>
      </c>
      <c r="I183" t="s">
        <v>21347</v>
      </c>
      <c r="J183" t="s">
        <v>22</v>
      </c>
      <c r="K183" t="s">
        <v>21348</v>
      </c>
      <c r="L183">
        <v>43</v>
      </c>
      <c r="M183" t="s">
        <v>21345</v>
      </c>
      <c r="N183" t="s">
        <v>24</v>
      </c>
    </row>
    <row r="184" spans="1:14">
      <c r="A184">
        <v>182</v>
      </c>
      <c r="B184" t="s">
        <v>1660</v>
      </c>
      <c r="C184">
        <f>VLOOKUP(B184,[5]Sheet2!A$1:B$100,2,FALSE)</f>
        <v>19</v>
      </c>
      <c r="D184" t="s">
        <v>21349</v>
      </c>
      <c r="E184" t="s">
        <v>21350</v>
      </c>
      <c r="F184" t="s">
        <v>21351</v>
      </c>
      <c r="G184" t="s">
        <v>21105</v>
      </c>
      <c r="H184">
        <v>2004</v>
      </c>
      <c r="I184" t="s">
        <v>97</v>
      </c>
      <c r="J184" t="s">
        <v>22</v>
      </c>
      <c r="K184" t="s">
        <v>21352</v>
      </c>
      <c r="L184">
        <v>36</v>
      </c>
      <c r="M184" t="s">
        <v>21350</v>
      </c>
      <c r="N184" t="s">
        <v>1717</v>
      </c>
    </row>
    <row r="185" spans="1:14">
      <c r="A185">
        <v>183</v>
      </c>
      <c r="B185" t="s">
        <v>1660</v>
      </c>
      <c r="C185">
        <f>VLOOKUP(B185,[5]Sheet2!A$1:B$100,2,FALSE)</f>
        <v>19</v>
      </c>
      <c r="D185" t="s">
        <v>21353</v>
      </c>
      <c r="E185" t="s">
        <v>21354</v>
      </c>
      <c r="F185" t="s">
        <v>21355</v>
      </c>
      <c r="G185" t="s">
        <v>21356</v>
      </c>
      <c r="H185">
        <v>1999</v>
      </c>
      <c r="I185" t="s">
        <v>863</v>
      </c>
      <c r="J185" t="s">
        <v>22</v>
      </c>
      <c r="K185" t="s">
        <v>21357</v>
      </c>
      <c r="L185">
        <v>36</v>
      </c>
      <c r="M185" t="s">
        <v>21358</v>
      </c>
    </row>
    <row r="186" spans="1:14">
      <c r="A186">
        <v>184</v>
      </c>
      <c r="B186" t="s">
        <v>1660</v>
      </c>
      <c r="C186">
        <f>VLOOKUP(B186,[5]Sheet2!A$1:B$100,2,FALSE)</f>
        <v>19</v>
      </c>
      <c r="D186" t="s">
        <v>21359</v>
      </c>
      <c r="E186" t="s">
        <v>21360</v>
      </c>
      <c r="F186" t="s">
        <v>21095</v>
      </c>
      <c r="G186" t="s">
        <v>3263</v>
      </c>
      <c r="H186">
        <v>2004</v>
      </c>
      <c r="I186" t="s">
        <v>535</v>
      </c>
      <c r="J186" t="s">
        <v>22</v>
      </c>
      <c r="K186" t="s">
        <v>21361</v>
      </c>
      <c r="L186">
        <v>187</v>
      </c>
      <c r="M186" t="s">
        <v>21362</v>
      </c>
    </row>
    <row r="187" spans="1:14">
      <c r="A187">
        <v>185</v>
      </c>
      <c r="B187" t="s">
        <v>1660</v>
      </c>
      <c r="C187">
        <f>VLOOKUP(B187,[5]Sheet2!A$1:B$100,2,FALSE)</f>
        <v>19</v>
      </c>
      <c r="D187" t="s">
        <v>21363</v>
      </c>
      <c r="E187" t="s">
        <v>21364</v>
      </c>
      <c r="F187" t="s">
        <v>21365</v>
      </c>
      <c r="G187" t="s">
        <v>20662</v>
      </c>
      <c r="H187">
        <v>2002</v>
      </c>
      <c r="I187" t="s">
        <v>97</v>
      </c>
      <c r="J187" t="s">
        <v>22</v>
      </c>
      <c r="K187" t="s">
        <v>21366</v>
      </c>
      <c r="L187">
        <v>123</v>
      </c>
      <c r="M187" t="s">
        <v>21364</v>
      </c>
      <c r="N187" t="s">
        <v>1717</v>
      </c>
    </row>
    <row r="188" spans="1:14">
      <c r="A188">
        <v>186</v>
      </c>
      <c r="B188" t="s">
        <v>1660</v>
      </c>
      <c r="C188">
        <f>VLOOKUP(B188,[5]Sheet2!A$1:B$100,2,FALSE)</f>
        <v>19</v>
      </c>
      <c r="D188" t="s">
        <v>21367</v>
      </c>
      <c r="E188" t="s">
        <v>21368</v>
      </c>
      <c r="F188" t="s">
        <v>21369</v>
      </c>
      <c r="G188" t="s">
        <v>21370</v>
      </c>
      <c r="H188">
        <v>1993</v>
      </c>
      <c r="I188" t="s">
        <v>17408</v>
      </c>
      <c r="J188" t="s">
        <v>22</v>
      </c>
      <c r="K188" t="s">
        <v>21371</v>
      </c>
      <c r="L188">
        <v>57</v>
      </c>
    </row>
    <row r="189" spans="1:14">
      <c r="A189">
        <v>187</v>
      </c>
      <c r="B189" t="s">
        <v>1660</v>
      </c>
      <c r="C189">
        <f>VLOOKUP(B189,[5]Sheet2!A$1:B$100,2,FALSE)</f>
        <v>19</v>
      </c>
      <c r="D189" t="s">
        <v>21372</v>
      </c>
      <c r="E189" t="s">
        <v>21373</v>
      </c>
      <c r="F189" t="s">
        <v>21374</v>
      </c>
      <c r="G189" t="s">
        <v>16066</v>
      </c>
      <c r="H189">
        <v>2008</v>
      </c>
      <c r="J189" t="s">
        <v>22</v>
      </c>
      <c r="K189" t="s">
        <v>21375</v>
      </c>
      <c r="L189">
        <v>78</v>
      </c>
      <c r="M189" t="s">
        <v>21373</v>
      </c>
      <c r="N189" t="s">
        <v>24</v>
      </c>
    </row>
    <row r="190" spans="1:14">
      <c r="A190">
        <v>188</v>
      </c>
      <c r="B190" t="s">
        <v>1660</v>
      </c>
      <c r="C190">
        <f>VLOOKUP(B190,[5]Sheet2!A$1:B$100,2,FALSE)</f>
        <v>19</v>
      </c>
      <c r="D190" t="s">
        <v>21376</v>
      </c>
      <c r="E190" t="s">
        <v>21377</v>
      </c>
      <c r="F190" t="s">
        <v>21378</v>
      </c>
      <c r="G190" t="s">
        <v>21379</v>
      </c>
      <c r="H190">
        <v>2008</v>
      </c>
      <c r="I190" t="s">
        <v>97</v>
      </c>
      <c r="J190" t="s">
        <v>22</v>
      </c>
      <c r="K190" t="s">
        <v>21380</v>
      </c>
      <c r="L190">
        <v>35</v>
      </c>
      <c r="M190" t="s">
        <v>21377</v>
      </c>
      <c r="N190" t="s">
        <v>1717</v>
      </c>
    </row>
    <row r="191" spans="1:14">
      <c r="A191">
        <v>189</v>
      </c>
      <c r="B191" t="s">
        <v>1660</v>
      </c>
      <c r="C191">
        <f>VLOOKUP(B191,[5]Sheet2!A$1:B$100,2,FALSE)</f>
        <v>19</v>
      </c>
      <c r="D191" t="s">
        <v>21381</v>
      </c>
      <c r="E191" t="s">
        <v>21382</v>
      </c>
      <c r="F191" t="s">
        <v>21383</v>
      </c>
      <c r="G191" t="s">
        <v>3009</v>
      </c>
      <c r="H191">
        <v>2004</v>
      </c>
      <c r="I191" t="s">
        <v>535</v>
      </c>
      <c r="J191" t="s">
        <v>22</v>
      </c>
      <c r="K191" t="s">
        <v>21384</v>
      </c>
      <c r="L191">
        <v>136</v>
      </c>
      <c r="M191" t="s">
        <v>21385</v>
      </c>
    </row>
    <row r="192" spans="1:14">
      <c r="A192">
        <v>190</v>
      </c>
      <c r="B192" t="s">
        <v>1660</v>
      </c>
      <c r="C192">
        <f>VLOOKUP(B192,[5]Sheet2!A$1:B$100,2,FALSE)</f>
        <v>19</v>
      </c>
      <c r="D192" t="s">
        <v>21386</v>
      </c>
      <c r="E192" t="s">
        <v>21387</v>
      </c>
      <c r="F192" t="s">
        <v>21388</v>
      </c>
      <c r="G192" t="s">
        <v>21389</v>
      </c>
      <c r="H192">
        <v>2007</v>
      </c>
      <c r="I192" t="s">
        <v>97</v>
      </c>
      <c r="J192" t="s">
        <v>22</v>
      </c>
      <c r="K192" t="s">
        <v>21390</v>
      </c>
      <c r="L192">
        <v>40</v>
      </c>
      <c r="M192" t="s">
        <v>21387</v>
      </c>
      <c r="N192" t="s">
        <v>1717</v>
      </c>
    </row>
    <row r="193" spans="1:14">
      <c r="A193">
        <v>191</v>
      </c>
      <c r="B193" t="s">
        <v>4708</v>
      </c>
      <c r="C193">
        <f>VLOOKUP(B193,[5]Sheet2!A$1:B$100,2,FALSE)</f>
        <v>20</v>
      </c>
      <c r="D193" t="s">
        <v>21391</v>
      </c>
      <c r="E193" t="s">
        <v>21392</v>
      </c>
      <c r="F193" t="s">
        <v>21393</v>
      </c>
      <c r="G193" t="s">
        <v>21394</v>
      </c>
      <c r="H193">
        <v>1996</v>
      </c>
      <c r="J193" t="s">
        <v>22</v>
      </c>
      <c r="K193" t="s">
        <v>21395</v>
      </c>
      <c r="L193">
        <v>37</v>
      </c>
    </row>
    <row r="194" spans="1:14">
      <c r="A194">
        <v>192</v>
      </c>
      <c r="B194" t="s">
        <v>4708</v>
      </c>
      <c r="C194">
        <f>VLOOKUP(B194,[5]Sheet2!A$1:B$100,2,FALSE)</f>
        <v>20</v>
      </c>
      <c r="D194" t="s">
        <v>21396</v>
      </c>
      <c r="E194" t="s">
        <v>21397</v>
      </c>
      <c r="F194" t="s">
        <v>21398</v>
      </c>
      <c r="G194" t="s">
        <v>21399</v>
      </c>
      <c r="H194">
        <v>1999</v>
      </c>
      <c r="J194" t="s">
        <v>22</v>
      </c>
      <c r="K194" t="s">
        <v>21400</v>
      </c>
      <c r="L194">
        <v>35</v>
      </c>
      <c r="M194" t="s">
        <v>21397</v>
      </c>
      <c r="N194" t="s">
        <v>24</v>
      </c>
    </row>
    <row r="195" spans="1:14">
      <c r="A195">
        <v>193</v>
      </c>
      <c r="B195" t="s">
        <v>4708</v>
      </c>
      <c r="C195">
        <f>VLOOKUP(B195,[5]Sheet2!A$1:B$100,2,FALSE)</f>
        <v>20</v>
      </c>
      <c r="D195" t="s">
        <v>21401</v>
      </c>
      <c r="E195" t="s">
        <v>21402</v>
      </c>
      <c r="F195" t="s">
        <v>21403</v>
      </c>
      <c r="G195" t="s">
        <v>20662</v>
      </c>
      <c r="H195">
        <v>2007</v>
      </c>
      <c r="I195" t="s">
        <v>97</v>
      </c>
      <c r="J195" t="s">
        <v>22</v>
      </c>
      <c r="K195" t="s">
        <v>21404</v>
      </c>
      <c r="L195">
        <v>38</v>
      </c>
      <c r="M195" t="s">
        <v>21402</v>
      </c>
      <c r="N195" t="s">
        <v>1717</v>
      </c>
    </row>
    <row r="196" spans="1:14">
      <c r="A196">
        <v>194</v>
      </c>
      <c r="B196" t="s">
        <v>4708</v>
      </c>
      <c r="C196">
        <f>VLOOKUP(B196,[5]Sheet2!A$1:B$100,2,FALSE)</f>
        <v>20</v>
      </c>
      <c r="D196" t="s">
        <v>21405</v>
      </c>
      <c r="E196" t="s">
        <v>21406</v>
      </c>
      <c r="F196" t="s">
        <v>21407</v>
      </c>
      <c r="G196" t="s">
        <v>20947</v>
      </c>
      <c r="H196">
        <v>1994</v>
      </c>
      <c r="J196" t="s">
        <v>22</v>
      </c>
      <c r="K196" t="s">
        <v>21408</v>
      </c>
      <c r="L196">
        <v>34</v>
      </c>
      <c r="M196" t="s">
        <v>21406</v>
      </c>
      <c r="N196" t="s">
        <v>24</v>
      </c>
    </row>
    <row r="197" spans="1:14">
      <c r="A197">
        <v>195</v>
      </c>
      <c r="B197" t="s">
        <v>4708</v>
      </c>
      <c r="C197">
        <f>VLOOKUP(B197,[5]Sheet2!A$1:B$100,2,FALSE)</f>
        <v>20</v>
      </c>
      <c r="D197" t="s">
        <v>21409</v>
      </c>
      <c r="E197" t="s">
        <v>21410</v>
      </c>
      <c r="F197" t="s">
        <v>20870</v>
      </c>
      <c r="G197" t="s">
        <v>20922</v>
      </c>
      <c r="H197">
        <v>2002</v>
      </c>
      <c r="I197" t="s">
        <v>863</v>
      </c>
      <c r="J197" t="s">
        <v>22</v>
      </c>
      <c r="K197" t="s">
        <v>21411</v>
      </c>
      <c r="L197">
        <v>37</v>
      </c>
      <c r="M197" t="s">
        <v>21412</v>
      </c>
    </row>
    <row r="198" spans="1:14">
      <c r="A198">
        <v>196</v>
      </c>
      <c r="B198" t="s">
        <v>4708</v>
      </c>
      <c r="C198">
        <f>VLOOKUP(B198,[5]Sheet2!A$1:B$100,2,FALSE)</f>
        <v>20</v>
      </c>
      <c r="D198" t="s">
        <v>21413</v>
      </c>
      <c r="E198" t="s">
        <v>21414</v>
      </c>
      <c r="F198" t="s">
        <v>21415</v>
      </c>
      <c r="G198" t="s">
        <v>20786</v>
      </c>
      <c r="H198">
        <v>2009</v>
      </c>
      <c r="J198" t="s">
        <v>22</v>
      </c>
      <c r="K198" t="s">
        <v>21416</v>
      </c>
      <c r="L198">
        <v>34</v>
      </c>
      <c r="M198" t="s">
        <v>21417</v>
      </c>
    </row>
    <row r="199" spans="1:14">
      <c r="A199">
        <v>197</v>
      </c>
      <c r="B199" t="s">
        <v>4708</v>
      </c>
      <c r="C199">
        <f>VLOOKUP(B199,[5]Sheet2!A$1:B$100,2,FALSE)</f>
        <v>20</v>
      </c>
      <c r="D199" t="s">
        <v>21418</v>
      </c>
      <c r="E199" t="s">
        <v>21419</v>
      </c>
      <c r="F199" t="s">
        <v>21420</v>
      </c>
      <c r="G199" t="s">
        <v>15789</v>
      </c>
      <c r="H199">
        <v>1997</v>
      </c>
      <c r="I199" t="s">
        <v>97</v>
      </c>
      <c r="J199" t="s">
        <v>22</v>
      </c>
      <c r="K199" t="s">
        <v>21421</v>
      </c>
      <c r="L199">
        <v>35</v>
      </c>
      <c r="M199" t="s">
        <v>21419</v>
      </c>
      <c r="N199" t="s">
        <v>1717</v>
      </c>
    </row>
    <row r="200" spans="1:14">
      <c r="A200">
        <v>198</v>
      </c>
      <c r="B200" t="s">
        <v>4708</v>
      </c>
      <c r="C200">
        <f>VLOOKUP(B200,[5]Sheet2!A$1:B$100,2,FALSE)</f>
        <v>20</v>
      </c>
      <c r="D200" t="s">
        <v>21422</v>
      </c>
      <c r="E200" t="s">
        <v>21423</v>
      </c>
      <c r="F200" t="s">
        <v>21424</v>
      </c>
      <c r="G200" t="s">
        <v>21425</v>
      </c>
      <c r="H200">
        <v>2008</v>
      </c>
      <c r="I200" t="s">
        <v>97</v>
      </c>
      <c r="J200" t="s">
        <v>22</v>
      </c>
      <c r="K200" t="s">
        <v>21426</v>
      </c>
      <c r="L200">
        <v>39</v>
      </c>
      <c r="M200" t="s">
        <v>21423</v>
      </c>
      <c r="N200" t="s">
        <v>1717</v>
      </c>
    </row>
    <row r="201" spans="1:14">
      <c r="A201">
        <v>199</v>
      </c>
      <c r="B201" t="s">
        <v>4708</v>
      </c>
      <c r="C201">
        <f>VLOOKUP(B201,[5]Sheet2!A$1:B$100,2,FALSE)</f>
        <v>20</v>
      </c>
      <c r="D201" t="s">
        <v>21427</v>
      </c>
      <c r="E201" t="s">
        <v>21428</v>
      </c>
      <c r="F201" t="s">
        <v>21429</v>
      </c>
      <c r="G201" t="s">
        <v>7705</v>
      </c>
      <c r="H201">
        <v>2005</v>
      </c>
      <c r="I201" t="s">
        <v>97</v>
      </c>
      <c r="J201" t="s">
        <v>22</v>
      </c>
      <c r="K201" t="s">
        <v>21430</v>
      </c>
      <c r="L201">
        <v>36</v>
      </c>
      <c r="M201" t="s">
        <v>21428</v>
      </c>
      <c r="N201" t="s">
        <v>1717</v>
      </c>
    </row>
    <row r="202" spans="1:14">
      <c r="A202">
        <v>200</v>
      </c>
      <c r="B202" t="s">
        <v>4708</v>
      </c>
      <c r="C202">
        <f>VLOOKUP(B202,[5]Sheet2!A$1:B$100,2,FALSE)</f>
        <v>20</v>
      </c>
      <c r="D202" t="s">
        <v>21431</v>
      </c>
      <c r="E202" t="s">
        <v>21432</v>
      </c>
      <c r="F202" t="s">
        <v>21433</v>
      </c>
      <c r="G202" t="s">
        <v>21434</v>
      </c>
      <c r="H202">
        <v>2010</v>
      </c>
      <c r="J202" t="s">
        <v>22</v>
      </c>
      <c r="K202" t="s">
        <v>21435</v>
      </c>
      <c r="L202">
        <v>33</v>
      </c>
      <c r="M202" t="s">
        <v>21436</v>
      </c>
    </row>
    <row r="203" spans="1:14">
      <c r="A203">
        <v>201</v>
      </c>
      <c r="B203" t="s">
        <v>678</v>
      </c>
      <c r="C203">
        <f>VLOOKUP(B203,[5]Sheet2!A$1:B$100,2,FALSE)</f>
        <v>21</v>
      </c>
      <c r="D203" t="s">
        <v>21437</v>
      </c>
      <c r="F203" t="s">
        <v>21438</v>
      </c>
      <c r="J203" t="s">
        <v>119</v>
      </c>
      <c r="L203">
        <v>36</v>
      </c>
      <c r="N203" t="s">
        <v>34</v>
      </c>
    </row>
    <row r="204" spans="1:14">
      <c r="A204">
        <v>202</v>
      </c>
      <c r="B204" t="s">
        <v>678</v>
      </c>
      <c r="C204">
        <f>VLOOKUP(B204,[5]Sheet2!A$1:B$100,2,FALSE)</f>
        <v>21</v>
      </c>
      <c r="D204" t="s">
        <v>21439</v>
      </c>
      <c r="E204" t="s">
        <v>21440</v>
      </c>
      <c r="F204" t="s">
        <v>21441</v>
      </c>
      <c r="G204" t="s">
        <v>17723</v>
      </c>
      <c r="H204">
        <v>2002</v>
      </c>
      <c r="I204" t="s">
        <v>7647</v>
      </c>
      <c r="J204" t="s">
        <v>22</v>
      </c>
      <c r="K204" t="s">
        <v>21442</v>
      </c>
      <c r="L204">
        <v>31</v>
      </c>
      <c r="M204" t="s">
        <v>21443</v>
      </c>
    </row>
    <row r="205" spans="1:14">
      <c r="A205">
        <v>203</v>
      </c>
      <c r="B205" t="s">
        <v>678</v>
      </c>
      <c r="C205">
        <f>VLOOKUP(B205,[5]Sheet2!A$1:B$100,2,FALSE)</f>
        <v>21</v>
      </c>
      <c r="D205" t="s">
        <v>21444</v>
      </c>
      <c r="E205" t="s">
        <v>21445</v>
      </c>
      <c r="F205" t="s">
        <v>21095</v>
      </c>
      <c r="G205" t="s">
        <v>1399</v>
      </c>
      <c r="H205">
        <v>2011</v>
      </c>
      <c r="I205" t="s">
        <v>1388</v>
      </c>
      <c r="J205" t="s">
        <v>22</v>
      </c>
      <c r="K205" t="s">
        <v>21446</v>
      </c>
      <c r="L205">
        <v>39</v>
      </c>
      <c r="M205" t="s">
        <v>21447</v>
      </c>
    </row>
    <row r="206" spans="1:14">
      <c r="A206">
        <v>204</v>
      </c>
      <c r="B206" t="s">
        <v>678</v>
      </c>
      <c r="C206">
        <f>VLOOKUP(B206,[5]Sheet2!A$1:B$100,2,FALSE)</f>
        <v>21</v>
      </c>
      <c r="D206" t="s">
        <v>21448</v>
      </c>
      <c r="E206" t="s">
        <v>21449</v>
      </c>
      <c r="F206" t="s">
        <v>21450</v>
      </c>
      <c r="J206" t="s">
        <v>119</v>
      </c>
      <c r="K206" t="s">
        <v>21451</v>
      </c>
      <c r="L206">
        <v>37</v>
      </c>
      <c r="N206" t="s">
        <v>34</v>
      </c>
    </row>
    <row r="207" spans="1:14">
      <c r="A207">
        <v>205</v>
      </c>
      <c r="B207" t="s">
        <v>678</v>
      </c>
      <c r="C207">
        <f>VLOOKUP(B207,[5]Sheet2!A$1:B$100,2,FALSE)</f>
        <v>21</v>
      </c>
      <c r="D207" t="s">
        <v>21452</v>
      </c>
      <c r="E207" t="s">
        <v>21453</v>
      </c>
      <c r="F207" t="s">
        <v>21454</v>
      </c>
      <c r="G207" t="s">
        <v>21455</v>
      </c>
      <c r="H207">
        <v>2002</v>
      </c>
      <c r="I207" t="s">
        <v>353</v>
      </c>
      <c r="J207" t="s">
        <v>22</v>
      </c>
      <c r="K207" t="s">
        <v>21456</v>
      </c>
      <c r="L207">
        <v>34</v>
      </c>
      <c r="M207" t="s">
        <v>21453</v>
      </c>
      <c r="N207" t="s">
        <v>24</v>
      </c>
    </row>
    <row r="208" spans="1:14">
      <c r="A208">
        <v>206</v>
      </c>
      <c r="B208" t="s">
        <v>678</v>
      </c>
      <c r="C208">
        <f>VLOOKUP(B208,[5]Sheet2!A$1:B$100,2,FALSE)</f>
        <v>21</v>
      </c>
      <c r="D208" t="s">
        <v>21457</v>
      </c>
      <c r="E208" t="s">
        <v>21458</v>
      </c>
      <c r="F208" t="s">
        <v>21459</v>
      </c>
      <c r="G208" t="s">
        <v>21460</v>
      </c>
      <c r="H208">
        <v>2005</v>
      </c>
      <c r="I208" t="s">
        <v>863</v>
      </c>
      <c r="J208" t="s">
        <v>22</v>
      </c>
      <c r="K208" t="s">
        <v>21461</v>
      </c>
      <c r="L208">
        <v>29</v>
      </c>
      <c r="M208" t="s">
        <v>21462</v>
      </c>
    </row>
    <row r="209" spans="1:14">
      <c r="A209">
        <v>207</v>
      </c>
      <c r="B209" t="s">
        <v>678</v>
      </c>
      <c r="C209">
        <f>VLOOKUP(B209,[5]Sheet2!A$1:B$100,2,FALSE)</f>
        <v>21</v>
      </c>
      <c r="D209" t="s">
        <v>21463</v>
      </c>
      <c r="E209" t="s">
        <v>21464</v>
      </c>
      <c r="F209" t="s">
        <v>21465</v>
      </c>
      <c r="G209" t="s">
        <v>3009</v>
      </c>
      <c r="H209">
        <v>2000</v>
      </c>
      <c r="I209" t="s">
        <v>535</v>
      </c>
      <c r="J209" t="s">
        <v>22</v>
      </c>
      <c r="K209" t="s">
        <v>21466</v>
      </c>
      <c r="L209">
        <v>28</v>
      </c>
      <c r="M209" t="s">
        <v>21467</v>
      </c>
    </row>
    <row r="210" spans="1:14">
      <c r="A210">
        <v>208</v>
      </c>
      <c r="B210" t="s">
        <v>678</v>
      </c>
      <c r="C210">
        <f>VLOOKUP(B210,[5]Sheet2!A$1:B$100,2,FALSE)</f>
        <v>21</v>
      </c>
      <c r="D210" t="s">
        <v>21468</v>
      </c>
      <c r="E210" t="s">
        <v>21469</v>
      </c>
      <c r="F210" t="s">
        <v>21470</v>
      </c>
      <c r="G210" t="s">
        <v>3656</v>
      </c>
      <c r="H210">
        <v>1997</v>
      </c>
      <c r="I210" t="s">
        <v>3657</v>
      </c>
      <c r="J210" t="s">
        <v>22</v>
      </c>
      <c r="K210" t="s">
        <v>21471</v>
      </c>
      <c r="L210">
        <v>50</v>
      </c>
      <c r="M210" t="s">
        <v>21469</v>
      </c>
      <c r="N210" t="s">
        <v>1717</v>
      </c>
    </row>
    <row r="211" spans="1:14">
      <c r="A211">
        <v>209</v>
      </c>
      <c r="B211" t="s">
        <v>678</v>
      </c>
      <c r="C211">
        <f>VLOOKUP(B211,[5]Sheet2!A$1:B$100,2,FALSE)</f>
        <v>21</v>
      </c>
      <c r="D211" t="s">
        <v>21472</v>
      </c>
      <c r="E211" t="s">
        <v>21473</v>
      </c>
      <c r="F211" t="s">
        <v>21474</v>
      </c>
      <c r="G211" t="s">
        <v>21389</v>
      </c>
      <c r="H211">
        <v>1996</v>
      </c>
      <c r="I211" t="s">
        <v>97</v>
      </c>
      <c r="J211" t="s">
        <v>22</v>
      </c>
      <c r="K211" t="s">
        <v>21475</v>
      </c>
      <c r="L211">
        <v>30</v>
      </c>
      <c r="M211" t="s">
        <v>21473</v>
      </c>
      <c r="N211" t="s">
        <v>1717</v>
      </c>
    </row>
    <row r="212" spans="1:14">
      <c r="A212">
        <v>210</v>
      </c>
      <c r="B212" t="s">
        <v>678</v>
      </c>
      <c r="C212">
        <f>VLOOKUP(B212,[5]Sheet2!A$1:B$100,2,FALSE)</f>
        <v>21</v>
      </c>
      <c r="D212" t="s">
        <v>21476</v>
      </c>
      <c r="E212" t="s">
        <v>21477</v>
      </c>
      <c r="F212" t="s">
        <v>21478</v>
      </c>
      <c r="G212" t="s">
        <v>16066</v>
      </c>
      <c r="H212">
        <v>2003</v>
      </c>
      <c r="J212" t="s">
        <v>22</v>
      </c>
      <c r="K212" t="s">
        <v>21479</v>
      </c>
      <c r="L212">
        <v>115</v>
      </c>
      <c r="M212" t="s">
        <v>21480</v>
      </c>
    </row>
    <row r="213" spans="1:14">
      <c r="A213">
        <v>211</v>
      </c>
      <c r="B213" t="s">
        <v>459</v>
      </c>
      <c r="C213">
        <f>VLOOKUP(B213,[5]Sheet2!A$1:B$100,2,FALSE)</f>
        <v>22</v>
      </c>
      <c r="D213" t="s">
        <v>21481</v>
      </c>
      <c r="E213" t="s">
        <v>21482</v>
      </c>
      <c r="F213" t="s">
        <v>21483</v>
      </c>
      <c r="J213" t="s">
        <v>22</v>
      </c>
      <c r="K213" t="s">
        <v>21484</v>
      </c>
      <c r="L213">
        <v>23</v>
      </c>
      <c r="M213" t="s">
        <v>21485</v>
      </c>
    </row>
    <row r="214" spans="1:14">
      <c r="A214">
        <v>212</v>
      </c>
      <c r="B214" t="s">
        <v>459</v>
      </c>
      <c r="C214">
        <f>VLOOKUP(B214,[5]Sheet2!A$1:B$100,2,FALSE)</f>
        <v>22</v>
      </c>
      <c r="D214" t="s">
        <v>21486</v>
      </c>
      <c r="E214" t="s">
        <v>21487</v>
      </c>
      <c r="F214" t="s">
        <v>21488</v>
      </c>
      <c r="G214" t="s">
        <v>15719</v>
      </c>
      <c r="H214">
        <v>2010</v>
      </c>
      <c r="J214" t="s">
        <v>22</v>
      </c>
      <c r="K214" t="s">
        <v>21489</v>
      </c>
      <c r="L214">
        <v>96</v>
      </c>
      <c r="M214" t="s">
        <v>21487</v>
      </c>
      <c r="N214" t="s">
        <v>1717</v>
      </c>
    </row>
    <row r="215" spans="1:14">
      <c r="A215">
        <v>213</v>
      </c>
      <c r="B215" t="s">
        <v>459</v>
      </c>
      <c r="C215">
        <f>VLOOKUP(B215,[5]Sheet2!A$1:B$100,2,FALSE)</f>
        <v>22</v>
      </c>
      <c r="D215" t="s">
        <v>21490</v>
      </c>
      <c r="E215" t="s">
        <v>21491</v>
      </c>
      <c r="F215" t="s">
        <v>21492</v>
      </c>
      <c r="G215" t="s">
        <v>21493</v>
      </c>
      <c r="H215">
        <v>2006</v>
      </c>
      <c r="I215" t="s">
        <v>97</v>
      </c>
      <c r="J215" t="s">
        <v>22</v>
      </c>
      <c r="K215" t="s">
        <v>21494</v>
      </c>
      <c r="L215">
        <v>30</v>
      </c>
      <c r="M215" t="s">
        <v>21491</v>
      </c>
      <c r="N215" t="s">
        <v>1717</v>
      </c>
    </row>
    <row r="216" spans="1:14">
      <c r="A216">
        <v>214</v>
      </c>
      <c r="B216" t="s">
        <v>459</v>
      </c>
      <c r="C216">
        <f>VLOOKUP(B216,[5]Sheet2!A$1:B$100,2,FALSE)</f>
        <v>22</v>
      </c>
      <c r="D216" t="s">
        <v>21495</v>
      </c>
      <c r="E216" t="s">
        <v>21496</v>
      </c>
      <c r="F216" t="s">
        <v>21497</v>
      </c>
      <c r="G216" t="s">
        <v>21288</v>
      </c>
      <c r="H216">
        <v>1996</v>
      </c>
      <c r="I216" t="s">
        <v>863</v>
      </c>
      <c r="J216" t="s">
        <v>22</v>
      </c>
      <c r="K216" t="s">
        <v>21498</v>
      </c>
      <c r="L216">
        <v>23</v>
      </c>
      <c r="M216" t="s">
        <v>21499</v>
      </c>
    </row>
    <row r="217" spans="1:14">
      <c r="A217">
        <v>215</v>
      </c>
      <c r="B217" t="s">
        <v>459</v>
      </c>
      <c r="C217">
        <f>VLOOKUP(B217,[5]Sheet2!A$1:B$100,2,FALSE)</f>
        <v>22</v>
      </c>
      <c r="D217" t="s">
        <v>21500</v>
      </c>
      <c r="E217" t="s">
        <v>21501</v>
      </c>
      <c r="F217" t="s">
        <v>21502</v>
      </c>
      <c r="G217" t="s">
        <v>21503</v>
      </c>
      <c r="H217">
        <v>2001</v>
      </c>
      <c r="I217" t="s">
        <v>7647</v>
      </c>
      <c r="J217" t="s">
        <v>22</v>
      </c>
      <c r="K217" t="s">
        <v>21504</v>
      </c>
      <c r="L217">
        <v>24</v>
      </c>
      <c r="M217" t="s">
        <v>21505</v>
      </c>
    </row>
    <row r="218" spans="1:14">
      <c r="A218">
        <v>216</v>
      </c>
      <c r="B218" t="s">
        <v>459</v>
      </c>
      <c r="C218">
        <f>VLOOKUP(B218,[5]Sheet2!A$1:B$100,2,FALSE)</f>
        <v>22</v>
      </c>
      <c r="D218" t="s">
        <v>21506</v>
      </c>
      <c r="E218" t="s">
        <v>21507</v>
      </c>
      <c r="F218" t="s">
        <v>21508</v>
      </c>
      <c r="G218" t="s">
        <v>1014</v>
      </c>
      <c r="H218">
        <v>2006</v>
      </c>
      <c r="I218" t="s">
        <v>181</v>
      </c>
      <c r="J218" t="s">
        <v>22</v>
      </c>
      <c r="K218" t="s">
        <v>21509</v>
      </c>
      <c r="L218">
        <v>30</v>
      </c>
      <c r="M218" t="s">
        <v>21510</v>
      </c>
    </row>
    <row r="219" spans="1:14">
      <c r="A219">
        <v>217</v>
      </c>
      <c r="B219" t="s">
        <v>459</v>
      </c>
      <c r="C219">
        <f>VLOOKUP(B219,[5]Sheet2!A$1:B$100,2,FALSE)</f>
        <v>22</v>
      </c>
      <c r="D219" t="s">
        <v>21511</v>
      </c>
      <c r="E219" t="s">
        <v>21512</v>
      </c>
      <c r="F219" t="s">
        <v>21513</v>
      </c>
      <c r="G219" t="s">
        <v>20890</v>
      </c>
      <c r="H219">
        <v>2002</v>
      </c>
      <c r="I219" t="s">
        <v>97</v>
      </c>
      <c r="J219" t="s">
        <v>22</v>
      </c>
      <c r="K219" t="s">
        <v>21514</v>
      </c>
      <c r="L219">
        <v>32</v>
      </c>
      <c r="M219" t="s">
        <v>21512</v>
      </c>
      <c r="N219" t="s">
        <v>1717</v>
      </c>
    </row>
    <row r="220" spans="1:14">
      <c r="A220">
        <v>218</v>
      </c>
      <c r="B220" t="s">
        <v>459</v>
      </c>
      <c r="C220">
        <f>VLOOKUP(B220,[5]Sheet2!A$1:B$100,2,FALSE)</f>
        <v>22</v>
      </c>
      <c r="D220" t="s">
        <v>21515</v>
      </c>
      <c r="E220" t="s">
        <v>21516</v>
      </c>
      <c r="F220" t="s">
        <v>21517</v>
      </c>
      <c r="G220" t="s">
        <v>21105</v>
      </c>
      <c r="H220">
        <v>2004</v>
      </c>
      <c r="I220" t="s">
        <v>97</v>
      </c>
      <c r="J220" t="s">
        <v>22</v>
      </c>
      <c r="K220" t="s">
        <v>21518</v>
      </c>
      <c r="L220">
        <v>29</v>
      </c>
      <c r="M220" t="s">
        <v>21516</v>
      </c>
      <c r="N220" t="s">
        <v>1717</v>
      </c>
    </row>
    <row r="221" spans="1:14">
      <c r="A221">
        <v>219</v>
      </c>
      <c r="B221" t="s">
        <v>459</v>
      </c>
      <c r="C221">
        <f>VLOOKUP(B221,[5]Sheet2!A$1:B$100,2,FALSE)</f>
        <v>22</v>
      </c>
      <c r="D221" t="s">
        <v>21519</v>
      </c>
      <c r="E221" t="s">
        <v>21520</v>
      </c>
      <c r="F221" t="s">
        <v>21521</v>
      </c>
      <c r="G221" t="s">
        <v>20593</v>
      </c>
      <c r="H221">
        <v>1985</v>
      </c>
      <c r="I221" t="s">
        <v>551</v>
      </c>
      <c r="J221" t="s">
        <v>22</v>
      </c>
      <c r="K221" t="s">
        <v>21522</v>
      </c>
      <c r="L221">
        <v>33</v>
      </c>
      <c r="M221" t="s">
        <v>21523</v>
      </c>
    </row>
    <row r="222" spans="1:14">
      <c r="A222">
        <v>220</v>
      </c>
      <c r="B222" t="s">
        <v>459</v>
      </c>
      <c r="C222">
        <f>VLOOKUP(B222,[5]Sheet2!A$1:B$100,2,FALSE)</f>
        <v>22</v>
      </c>
      <c r="D222" t="s">
        <v>21524</v>
      </c>
      <c r="E222" t="s">
        <v>21525</v>
      </c>
      <c r="F222" t="s">
        <v>21526</v>
      </c>
      <c r="G222" t="s">
        <v>21141</v>
      </c>
      <c r="H222">
        <v>2002</v>
      </c>
      <c r="J222" t="s">
        <v>4644</v>
      </c>
      <c r="K222" t="s">
        <v>21527</v>
      </c>
      <c r="L222">
        <v>27</v>
      </c>
      <c r="M222" t="s">
        <v>21525</v>
      </c>
      <c r="N222" t="s">
        <v>24</v>
      </c>
    </row>
    <row r="223" spans="1:14">
      <c r="A223">
        <v>221</v>
      </c>
      <c r="B223" t="s">
        <v>408</v>
      </c>
      <c r="C223">
        <f>VLOOKUP(B223,[5]Sheet2!A$1:B$100,2,FALSE)</f>
        <v>23</v>
      </c>
      <c r="D223" t="s">
        <v>21528</v>
      </c>
      <c r="E223" t="s">
        <v>21529</v>
      </c>
      <c r="F223" t="s">
        <v>21530</v>
      </c>
      <c r="G223" t="s">
        <v>15685</v>
      </c>
      <c r="H223">
        <v>2008</v>
      </c>
      <c r="I223" t="s">
        <v>97</v>
      </c>
      <c r="J223" t="s">
        <v>22</v>
      </c>
      <c r="K223" t="s">
        <v>21531</v>
      </c>
      <c r="L223">
        <v>32</v>
      </c>
      <c r="M223" t="s">
        <v>21529</v>
      </c>
      <c r="N223" t="s">
        <v>1717</v>
      </c>
    </row>
    <row r="224" spans="1:14">
      <c r="A224">
        <v>222</v>
      </c>
      <c r="B224" t="s">
        <v>408</v>
      </c>
      <c r="C224">
        <f>VLOOKUP(B224,[5]Sheet2!A$1:B$100,2,FALSE)</f>
        <v>23</v>
      </c>
      <c r="D224" t="s">
        <v>21532</v>
      </c>
      <c r="E224" t="s">
        <v>21533</v>
      </c>
      <c r="F224" t="s">
        <v>21534</v>
      </c>
      <c r="G224" t="s">
        <v>20662</v>
      </c>
      <c r="H224">
        <v>1992</v>
      </c>
      <c r="I224" t="s">
        <v>97</v>
      </c>
      <c r="J224" t="s">
        <v>22</v>
      </c>
      <c r="K224" t="s">
        <v>21535</v>
      </c>
      <c r="L224">
        <v>120</v>
      </c>
      <c r="M224" t="s">
        <v>21533</v>
      </c>
      <c r="N224" t="s">
        <v>1717</v>
      </c>
    </row>
    <row r="225" spans="1:14">
      <c r="A225">
        <v>223</v>
      </c>
      <c r="B225" t="s">
        <v>408</v>
      </c>
      <c r="C225">
        <f>VLOOKUP(B225,[5]Sheet2!A$1:B$100,2,FALSE)</f>
        <v>23</v>
      </c>
      <c r="D225" t="s">
        <v>21536</v>
      </c>
      <c r="E225" t="s">
        <v>21537</v>
      </c>
      <c r="F225" t="s">
        <v>21538</v>
      </c>
      <c r="G225" t="s">
        <v>3009</v>
      </c>
      <c r="H225">
        <v>2005</v>
      </c>
      <c r="I225" t="s">
        <v>535</v>
      </c>
      <c r="J225" t="s">
        <v>22</v>
      </c>
      <c r="K225" t="s">
        <v>21539</v>
      </c>
      <c r="L225">
        <v>25</v>
      </c>
      <c r="M225" t="s">
        <v>21540</v>
      </c>
    </row>
    <row r="226" spans="1:14">
      <c r="A226">
        <v>224</v>
      </c>
      <c r="B226" t="s">
        <v>408</v>
      </c>
      <c r="C226">
        <f>VLOOKUP(B226,[5]Sheet2!A$1:B$100,2,FALSE)</f>
        <v>23</v>
      </c>
      <c r="D226" t="s">
        <v>21541</v>
      </c>
      <c r="E226" t="s">
        <v>21542</v>
      </c>
      <c r="F226" t="s">
        <v>21543</v>
      </c>
      <c r="G226" t="s">
        <v>18568</v>
      </c>
      <c r="H226">
        <v>2010</v>
      </c>
      <c r="J226" t="s">
        <v>22</v>
      </c>
      <c r="K226" t="s">
        <v>21544</v>
      </c>
      <c r="L226">
        <v>34</v>
      </c>
      <c r="M226" t="s">
        <v>21545</v>
      </c>
    </row>
    <row r="227" spans="1:14">
      <c r="A227">
        <v>225</v>
      </c>
      <c r="B227" t="s">
        <v>408</v>
      </c>
      <c r="C227">
        <f>VLOOKUP(B227,[5]Sheet2!A$1:B$100,2,FALSE)</f>
        <v>23</v>
      </c>
      <c r="D227" t="s">
        <v>21546</v>
      </c>
      <c r="F227" t="s">
        <v>21547</v>
      </c>
      <c r="G227" t="s">
        <v>4326</v>
      </c>
      <c r="H227">
        <v>1999</v>
      </c>
      <c r="I227" t="s">
        <v>7525</v>
      </c>
      <c r="J227" t="s">
        <v>22</v>
      </c>
      <c r="L227">
        <v>67</v>
      </c>
      <c r="M227" t="s">
        <v>21548</v>
      </c>
      <c r="N227" t="s">
        <v>34</v>
      </c>
    </row>
    <row r="228" spans="1:14">
      <c r="A228">
        <v>226</v>
      </c>
      <c r="B228" t="s">
        <v>408</v>
      </c>
      <c r="C228">
        <f>VLOOKUP(B228,[5]Sheet2!A$1:B$100,2,FALSE)</f>
        <v>23</v>
      </c>
      <c r="D228" t="s">
        <v>21549</v>
      </c>
      <c r="E228" t="s">
        <v>21550</v>
      </c>
      <c r="F228" t="s">
        <v>21551</v>
      </c>
      <c r="G228" t="s">
        <v>21552</v>
      </c>
      <c r="H228">
        <v>2006</v>
      </c>
      <c r="J228" t="s">
        <v>22</v>
      </c>
      <c r="K228" t="s">
        <v>21553</v>
      </c>
      <c r="L228">
        <v>241</v>
      </c>
      <c r="M228" t="s">
        <v>21550</v>
      </c>
      <c r="N228" t="s">
        <v>24</v>
      </c>
    </row>
    <row r="229" spans="1:14">
      <c r="A229">
        <v>227</v>
      </c>
      <c r="B229" t="s">
        <v>408</v>
      </c>
      <c r="C229">
        <f>VLOOKUP(B229,[5]Sheet2!A$1:B$100,2,FALSE)</f>
        <v>23</v>
      </c>
      <c r="D229" t="s">
        <v>21554</v>
      </c>
      <c r="E229" t="s">
        <v>21555</v>
      </c>
      <c r="F229" t="s">
        <v>21556</v>
      </c>
      <c r="G229" t="s">
        <v>21557</v>
      </c>
      <c r="H229">
        <v>2005</v>
      </c>
      <c r="J229" t="s">
        <v>22</v>
      </c>
      <c r="K229" t="s">
        <v>21558</v>
      </c>
      <c r="L229">
        <v>24</v>
      </c>
      <c r="M229" t="s">
        <v>21559</v>
      </c>
    </row>
    <row r="230" spans="1:14">
      <c r="A230">
        <v>228</v>
      </c>
      <c r="B230" t="s">
        <v>408</v>
      </c>
      <c r="C230">
        <f>VLOOKUP(B230,[5]Sheet2!A$1:B$100,2,FALSE)</f>
        <v>23</v>
      </c>
      <c r="D230" t="s">
        <v>21560</v>
      </c>
      <c r="E230" t="s">
        <v>21561</v>
      </c>
      <c r="F230" t="s">
        <v>21562</v>
      </c>
      <c r="G230" t="s">
        <v>20652</v>
      </c>
      <c r="H230">
        <v>1997</v>
      </c>
      <c r="I230" t="s">
        <v>535</v>
      </c>
      <c r="J230" t="s">
        <v>22</v>
      </c>
      <c r="K230" t="s">
        <v>21563</v>
      </c>
      <c r="L230">
        <v>166</v>
      </c>
      <c r="M230" t="s">
        <v>21564</v>
      </c>
    </row>
    <row r="231" spans="1:14">
      <c r="A231">
        <v>229</v>
      </c>
      <c r="B231" t="s">
        <v>408</v>
      </c>
      <c r="C231">
        <f>VLOOKUP(B231,[5]Sheet2!A$1:B$100,2,FALSE)</f>
        <v>23</v>
      </c>
      <c r="D231" t="s">
        <v>21565</v>
      </c>
      <c r="E231" t="s">
        <v>21566</v>
      </c>
      <c r="F231" t="s">
        <v>21567</v>
      </c>
      <c r="G231" t="s">
        <v>10328</v>
      </c>
      <c r="H231">
        <v>2003</v>
      </c>
      <c r="I231" t="s">
        <v>535</v>
      </c>
      <c r="J231" t="s">
        <v>22</v>
      </c>
      <c r="K231" t="s">
        <v>21568</v>
      </c>
      <c r="L231">
        <v>34</v>
      </c>
      <c r="M231" t="s">
        <v>21569</v>
      </c>
    </row>
    <row r="232" spans="1:14">
      <c r="A232">
        <v>230</v>
      </c>
      <c r="B232" t="s">
        <v>408</v>
      </c>
      <c r="C232">
        <f>VLOOKUP(B232,[5]Sheet2!A$1:B$100,2,FALSE)</f>
        <v>23</v>
      </c>
      <c r="D232" t="s">
        <v>21570</v>
      </c>
      <c r="F232" t="s">
        <v>21571</v>
      </c>
      <c r="J232" t="s">
        <v>167</v>
      </c>
      <c r="L232">
        <v>25</v>
      </c>
      <c r="N232" t="s">
        <v>34</v>
      </c>
    </row>
    <row r="233" spans="1:14">
      <c r="A233">
        <v>231</v>
      </c>
      <c r="B233" t="s">
        <v>325</v>
      </c>
      <c r="C233">
        <f>VLOOKUP(B233,[5]Sheet2!A$1:B$100,2,FALSE)</f>
        <v>24</v>
      </c>
      <c r="D233" t="s">
        <v>21572</v>
      </c>
      <c r="E233" t="s">
        <v>21573</v>
      </c>
      <c r="F233" t="s">
        <v>21574</v>
      </c>
      <c r="G233" t="s">
        <v>21575</v>
      </c>
      <c r="H233">
        <v>2004</v>
      </c>
      <c r="I233" t="s">
        <v>12659</v>
      </c>
      <c r="J233" t="s">
        <v>22</v>
      </c>
      <c r="K233" t="s">
        <v>21576</v>
      </c>
      <c r="L233">
        <v>26</v>
      </c>
      <c r="M233" t="s">
        <v>21577</v>
      </c>
    </row>
    <row r="234" spans="1:14">
      <c r="A234">
        <v>232</v>
      </c>
      <c r="B234" t="s">
        <v>325</v>
      </c>
      <c r="C234">
        <f>VLOOKUP(B234,[5]Sheet2!A$1:B$100,2,FALSE)</f>
        <v>24</v>
      </c>
      <c r="D234" t="s">
        <v>21578</v>
      </c>
      <c r="E234" t="s">
        <v>21579</v>
      </c>
      <c r="F234" t="s">
        <v>21580</v>
      </c>
      <c r="G234" t="s">
        <v>21581</v>
      </c>
      <c r="H234">
        <v>1998</v>
      </c>
      <c r="I234" t="s">
        <v>21582</v>
      </c>
      <c r="J234" t="s">
        <v>22</v>
      </c>
      <c r="K234" t="s">
        <v>21583</v>
      </c>
      <c r="L234">
        <v>31</v>
      </c>
      <c r="M234" t="s">
        <v>21579</v>
      </c>
      <c r="N234" t="s">
        <v>24</v>
      </c>
    </row>
    <row r="235" spans="1:14">
      <c r="A235">
        <v>233</v>
      </c>
      <c r="B235" t="s">
        <v>325</v>
      </c>
      <c r="C235">
        <f>VLOOKUP(B235,[5]Sheet2!A$1:B$100,2,FALSE)</f>
        <v>24</v>
      </c>
      <c r="D235" t="s">
        <v>21584</v>
      </c>
      <c r="E235" t="s">
        <v>21585</v>
      </c>
      <c r="F235" t="s">
        <v>21586</v>
      </c>
      <c r="G235" t="s">
        <v>1014</v>
      </c>
      <c r="H235">
        <v>2005</v>
      </c>
      <c r="I235" t="s">
        <v>181</v>
      </c>
      <c r="J235" t="s">
        <v>22</v>
      </c>
      <c r="K235" t="s">
        <v>21587</v>
      </c>
      <c r="L235">
        <v>69</v>
      </c>
      <c r="M235" t="s">
        <v>21588</v>
      </c>
    </row>
    <row r="236" spans="1:14">
      <c r="A236">
        <v>234</v>
      </c>
      <c r="B236" t="s">
        <v>325</v>
      </c>
      <c r="C236">
        <f>VLOOKUP(B236,[5]Sheet2!A$1:B$100,2,FALSE)</f>
        <v>24</v>
      </c>
      <c r="D236" t="s">
        <v>21589</v>
      </c>
      <c r="E236" t="s">
        <v>21590</v>
      </c>
      <c r="F236" t="s">
        <v>21591</v>
      </c>
      <c r="G236" t="s">
        <v>15086</v>
      </c>
      <c r="H236">
        <v>2012</v>
      </c>
      <c r="I236" t="s">
        <v>97</v>
      </c>
      <c r="J236" t="s">
        <v>22</v>
      </c>
      <c r="K236" t="s">
        <v>21592</v>
      </c>
      <c r="L236">
        <v>106</v>
      </c>
      <c r="M236" t="s">
        <v>21590</v>
      </c>
      <c r="N236" t="s">
        <v>1717</v>
      </c>
    </row>
    <row r="237" spans="1:14">
      <c r="A237">
        <v>235</v>
      </c>
      <c r="B237" t="s">
        <v>325</v>
      </c>
      <c r="C237">
        <f>VLOOKUP(B237,[5]Sheet2!A$1:B$100,2,FALSE)</f>
        <v>24</v>
      </c>
      <c r="D237" t="s">
        <v>21593</v>
      </c>
      <c r="F237" t="s">
        <v>21594</v>
      </c>
      <c r="G237" t="s">
        <v>16066</v>
      </c>
      <c r="J237" t="s">
        <v>22</v>
      </c>
      <c r="L237">
        <v>42</v>
      </c>
      <c r="M237" t="s">
        <v>21595</v>
      </c>
      <c r="N237" t="s">
        <v>34</v>
      </c>
    </row>
    <row r="238" spans="1:14">
      <c r="A238">
        <v>236</v>
      </c>
      <c r="B238" t="s">
        <v>325</v>
      </c>
      <c r="C238">
        <f>VLOOKUP(B238,[5]Sheet2!A$1:B$100,2,FALSE)</f>
        <v>24</v>
      </c>
      <c r="D238" t="s">
        <v>21596</v>
      </c>
      <c r="E238" t="s">
        <v>21597</v>
      </c>
      <c r="F238" t="s">
        <v>21598</v>
      </c>
      <c r="G238" t="s">
        <v>10328</v>
      </c>
      <c r="H238">
        <v>1994</v>
      </c>
      <c r="I238" t="s">
        <v>535</v>
      </c>
      <c r="J238" t="s">
        <v>22</v>
      </c>
      <c r="K238" t="s">
        <v>21599</v>
      </c>
      <c r="L238">
        <v>90</v>
      </c>
      <c r="M238" t="s">
        <v>21600</v>
      </c>
    </row>
    <row r="239" spans="1:14">
      <c r="A239">
        <v>237</v>
      </c>
      <c r="B239" t="s">
        <v>325</v>
      </c>
      <c r="C239">
        <f>VLOOKUP(B239,[5]Sheet2!A$1:B$100,2,FALSE)</f>
        <v>24</v>
      </c>
      <c r="D239" t="s">
        <v>21601</v>
      </c>
      <c r="E239" t="s">
        <v>21602</v>
      </c>
      <c r="F239" t="s">
        <v>21603</v>
      </c>
      <c r="G239" t="s">
        <v>21604</v>
      </c>
      <c r="H239">
        <v>2009</v>
      </c>
      <c r="I239" t="s">
        <v>97</v>
      </c>
      <c r="J239" t="s">
        <v>22</v>
      </c>
      <c r="K239" t="s">
        <v>21605</v>
      </c>
      <c r="L239">
        <v>23</v>
      </c>
      <c r="M239" t="s">
        <v>21602</v>
      </c>
      <c r="N239" t="s">
        <v>1717</v>
      </c>
    </row>
    <row r="240" spans="1:14">
      <c r="A240">
        <v>238</v>
      </c>
      <c r="B240" t="s">
        <v>325</v>
      </c>
      <c r="C240">
        <f>VLOOKUP(B240,[5]Sheet2!A$1:B$100,2,FALSE)</f>
        <v>24</v>
      </c>
      <c r="D240" t="s">
        <v>21606</v>
      </c>
      <c r="E240" t="s">
        <v>21607</v>
      </c>
      <c r="F240" t="s">
        <v>21608</v>
      </c>
      <c r="G240" t="s">
        <v>20682</v>
      </c>
      <c r="H240">
        <v>2005</v>
      </c>
      <c r="J240" t="s">
        <v>22</v>
      </c>
      <c r="K240" t="s">
        <v>21609</v>
      </c>
      <c r="L240">
        <v>29</v>
      </c>
      <c r="M240" t="s">
        <v>21607</v>
      </c>
      <c r="N240" t="s">
        <v>24</v>
      </c>
    </row>
    <row r="241" spans="1:14">
      <c r="A241">
        <v>239</v>
      </c>
      <c r="B241" t="s">
        <v>325</v>
      </c>
      <c r="C241">
        <f>VLOOKUP(B241,[5]Sheet2!A$1:B$100,2,FALSE)</f>
        <v>24</v>
      </c>
      <c r="D241" t="s">
        <v>21610</v>
      </c>
      <c r="E241" t="s">
        <v>21611</v>
      </c>
      <c r="F241" t="s">
        <v>21612</v>
      </c>
      <c r="G241" t="s">
        <v>7535</v>
      </c>
      <c r="H241">
        <v>2010</v>
      </c>
      <c r="I241" t="s">
        <v>863</v>
      </c>
      <c r="J241" t="s">
        <v>22</v>
      </c>
      <c r="K241" t="s">
        <v>21613</v>
      </c>
      <c r="L241">
        <v>68</v>
      </c>
      <c r="M241" t="s">
        <v>21614</v>
      </c>
    </row>
    <row r="242" spans="1:14">
      <c r="A242">
        <v>240</v>
      </c>
      <c r="B242" t="s">
        <v>325</v>
      </c>
      <c r="C242">
        <f>VLOOKUP(B242,[5]Sheet2!A$1:B$100,2,FALSE)</f>
        <v>24</v>
      </c>
      <c r="D242" t="s">
        <v>21615</v>
      </c>
      <c r="E242" t="s">
        <v>21616</v>
      </c>
      <c r="F242" t="s">
        <v>21617</v>
      </c>
      <c r="G242" t="s">
        <v>1383</v>
      </c>
      <c r="H242">
        <v>2010</v>
      </c>
      <c r="I242" t="s">
        <v>1388</v>
      </c>
      <c r="J242" t="s">
        <v>22</v>
      </c>
      <c r="K242" t="s">
        <v>21618</v>
      </c>
      <c r="L242">
        <v>83</v>
      </c>
      <c r="M242" t="s">
        <v>21619</v>
      </c>
    </row>
    <row r="243" spans="1:14">
      <c r="A243">
        <v>241</v>
      </c>
      <c r="B243" t="s">
        <v>428</v>
      </c>
      <c r="C243">
        <f>VLOOKUP(B243,[5]Sheet2!A$1:B$100,2,FALSE)</f>
        <v>25</v>
      </c>
      <c r="D243" t="s">
        <v>21620</v>
      </c>
      <c r="E243" t="s">
        <v>21621</v>
      </c>
      <c r="F243" t="s">
        <v>21095</v>
      </c>
      <c r="G243" t="s">
        <v>21622</v>
      </c>
      <c r="H243">
        <v>1994</v>
      </c>
      <c r="I243" t="s">
        <v>21623</v>
      </c>
      <c r="J243" t="s">
        <v>22</v>
      </c>
      <c r="K243" t="s">
        <v>21624</v>
      </c>
      <c r="L243">
        <v>70</v>
      </c>
      <c r="M243" t="s">
        <v>21625</v>
      </c>
    </row>
    <row r="244" spans="1:14">
      <c r="A244">
        <v>242</v>
      </c>
      <c r="B244" t="s">
        <v>428</v>
      </c>
      <c r="C244">
        <f>VLOOKUP(B244,[5]Sheet2!A$1:B$100,2,FALSE)</f>
        <v>25</v>
      </c>
      <c r="D244" t="s">
        <v>21626</v>
      </c>
      <c r="E244" t="s">
        <v>21627</v>
      </c>
      <c r="F244" t="s">
        <v>21628</v>
      </c>
      <c r="G244" t="s">
        <v>21629</v>
      </c>
      <c r="H244">
        <v>2008</v>
      </c>
      <c r="I244" t="s">
        <v>12659</v>
      </c>
      <c r="J244" t="s">
        <v>22</v>
      </c>
      <c r="K244" t="s">
        <v>21630</v>
      </c>
      <c r="L244">
        <v>26</v>
      </c>
      <c r="M244" t="s">
        <v>21631</v>
      </c>
    </row>
    <row r="245" spans="1:14">
      <c r="A245">
        <v>243</v>
      </c>
      <c r="B245" t="s">
        <v>428</v>
      </c>
      <c r="C245">
        <f>VLOOKUP(B245,[5]Sheet2!A$1:B$100,2,FALSE)</f>
        <v>25</v>
      </c>
      <c r="D245" t="s">
        <v>21632</v>
      </c>
      <c r="F245" t="s">
        <v>21633</v>
      </c>
      <c r="G245" t="s">
        <v>21634</v>
      </c>
      <c r="J245" t="s">
        <v>102</v>
      </c>
      <c r="L245">
        <v>19</v>
      </c>
      <c r="N245" t="s">
        <v>34</v>
      </c>
    </row>
    <row r="246" spans="1:14">
      <c r="A246">
        <v>244</v>
      </c>
      <c r="B246" t="s">
        <v>428</v>
      </c>
      <c r="C246">
        <f>VLOOKUP(B246,[5]Sheet2!A$1:B$100,2,FALSE)</f>
        <v>25</v>
      </c>
      <c r="D246" t="s">
        <v>21635</v>
      </c>
      <c r="E246" t="s">
        <v>21636</v>
      </c>
      <c r="F246" t="s">
        <v>21637</v>
      </c>
      <c r="G246" t="s">
        <v>15752</v>
      </c>
      <c r="H246">
        <v>2004</v>
      </c>
      <c r="I246" t="s">
        <v>97</v>
      </c>
      <c r="J246" t="s">
        <v>22</v>
      </c>
      <c r="K246" t="s">
        <v>21638</v>
      </c>
      <c r="L246">
        <v>103</v>
      </c>
      <c r="M246" t="s">
        <v>21636</v>
      </c>
      <c r="N246" t="s">
        <v>1717</v>
      </c>
    </row>
    <row r="247" spans="1:14">
      <c r="A247">
        <v>245</v>
      </c>
      <c r="B247" t="s">
        <v>428</v>
      </c>
      <c r="C247">
        <f>VLOOKUP(B247,[5]Sheet2!A$1:B$100,2,FALSE)</f>
        <v>25</v>
      </c>
      <c r="D247" t="s">
        <v>21639</v>
      </c>
      <c r="E247" t="s">
        <v>21640</v>
      </c>
      <c r="F247" t="s">
        <v>21095</v>
      </c>
      <c r="G247" t="s">
        <v>1394</v>
      </c>
      <c r="H247">
        <v>2003</v>
      </c>
      <c r="I247" t="s">
        <v>1388</v>
      </c>
      <c r="J247" t="s">
        <v>22</v>
      </c>
      <c r="K247" t="s">
        <v>21641</v>
      </c>
      <c r="L247">
        <v>98</v>
      </c>
      <c r="M247" t="s">
        <v>21642</v>
      </c>
    </row>
    <row r="248" spans="1:14">
      <c r="A248">
        <v>246</v>
      </c>
      <c r="B248" t="s">
        <v>428</v>
      </c>
      <c r="C248">
        <f>VLOOKUP(B248,[5]Sheet2!A$1:B$100,2,FALSE)</f>
        <v>25</v>
      </c>
      <c r="D248" t="s">
        <v>21643</v>
      </c>
      <c r="F248" t="s">
        <v>21644</v>
      </c>
      <c r="G248" t="s">
        <v>21645</v>
      </c>
      <c r="J248" t="s">
        <v>167</v>
      </c>
      <c r="L248">
        <v>17</v>
      </c>
      <c r="N248" t="s">
        <v>34</v>
      </c>
    </row>
    <row r="249" spans="1:14">
      <c r="A249">
        <v>247</v>
      </c>
      <c r="B249" t="s">
        <v>428</v>
      </c>
      <c r="C249">
        <f>VLOOKUP(B249,[5]Sheet2!A$1:B$100,2,FALSE)</f>
        <v>25</v>
      </c>
      <c r="D249" t="s">
        <v>21646</v>
      </c>
      <c r="E249" t="s">
        <v>21647</v>
      </c>
      <c r="F249" t="s">
        <v>21648</v>
      </c>
      <c r="G249" t="s">
        <v>12721</v>
      </c>
      <c r="H249">
        <v>2000</v>
      </c>
      <c r="I249" t="s">
        <v>7647</v>
      </c>
      <c r="J249" t="s">
        <v>22</v>
      </c>
      <c r="K249" t="s">
        <v>21649</v>
      </c>
      <c r="L249">
        <v>175</v>
      </c>
      <c r="M249" t="s">
        <v>21650</v>
      </c>
    </row>
    <row r="250" spans="1:14">
      <c r="A250">
        <v>248</v>
      </c>
      <c r="B250" t="s">
        <v>428</v>
      </c>
      <c r="C250">
        <f>VLOOKUP(B250,[5]Sheet2!A$1:B$100,2,FALSE)</f>
        <v>25</v>
      </c>
      <c r="D250" t="s">
        <v>21651</v>
      </c>
      <c r="E250" t="s">
        <v>21652</v>
      </c>
      <c r="F250" t="s">
        <v>21653</v>
      </c>
      <c r="G250" t="s">
        <v>377</v>
      </c>
      <c r="H250">
        <v>2002</v>
      </c>
      <c r="I250" t="s">
        <v>378</v>
      </c>
      <c r="J250" t="s">
        <v>22</v>
      </c>
      <c r="K250" t="s">
        <v>21654</v>
      </c>
      <c r="L250">
        <v>82</v>
      </c>
      <c r="M250" t="s">
        <v>21655</v>
      </c>
    </row>
    <row r="251" spans="1:14">
      <c r="A251">
        <v>249</v>
      </c>
      <c r="B251" t="s">
        <v>428</v>
      </c>
      <c r="C251">
        <f>VLOOKUP(B251,[5]Sheet2!A$1:B$100,2,FALSE)</f>
        <v>25</v>
      </c>
      <c r="D251" t="s">
        <v>21656</v>
      </c>
      <c r="E251" t="s">
        <v>21657</v>
      </c>
      <c r="F251" t="s">
        <v>21658</v>
      </c>
      <c r="G251" t="s">
        <v>20977</v>
      </c>
      <c r="H251">
        <v>2003</v>
      </c>
      <c r="I251" t="s">
        <v>97</v>
      </c>
      <c r="J251" t="s">
        <v>22</v>
      </c>
      <c r="K251" t="s">
        <v>21659</v>
      </c>
      <c r="L251">
        <v>24</v>
      </c>
      <c r="M251" t="s">
        <v>21657</v>
      </c>
      <c r="N251" t="s">
        <v>1717</v>
      </c>
    </row>
    <row r="252" spans="1:14">
      <c r="A252">
        <v>250</v>
      </c>
      <c r="B252" t="s">
        <v>428</v>
      </c>
      <c r="C252">
        <f>VLOOKUP(B252,[5]Sheet2!A$1:B$100,2,FALSE)</f>
        <v>25</v>
      </c>
      <c r="D252" t="s">
        <v>21660</v>
      </c>
      <c r="E252" t="s">
        <v>21661</v>
      </c>
      <c r="F252" t="s">
        <v>21662</v>
      </c>
      <c r="G252" t="s">
        <v>21663</v>
      </c>
      <c r="H252">
        <v>1989</v>
      </c>
      <c r="J252" t="s">
        <v>119</v>
      </c>
      <c r="K252" t="s">
        <v>21664</v>
      </c>
      <c r="L252">
        <v>83</v>
      </c>
      <c r="M252" t="s">
        <v>21661</v>
      </c>
      <c r="N252" t="s">
        <v>1717</v>
      </c>
    </row>
    <row r="253" spans="1:14">
      <c r="A253">
        <v>251</v>
      </c>
      <c r="B253" t="s">
        <v>244</v>
      </c>
      <c r="C253">
        <f>VLOOKUP(B253,[5]Sheet2!A$1:B$100,2,FALSE)</f>
        <v>26</v>
      </c>
      <c r="D253" t="s">
        <v>21665</v>
      </c>
      <c r="E253" t="s">
        <v>21666</v>
      </c>
      <c r="F253" t="s">
        <v>21667</v>
      </c>
      <c r="G253" t="s">
        <v>21460</v>
      </c>
      <c r="H253">
        <v>1987</v>
      </c>
      <c r="I253" t="s">
        <v>863</v>
      </c>
      <c r="J253" t="s">
        <v>22</v>
      </c>
      <c r="K253" t="s">
        <v>21668</v>
      </c>
      <c r="L253">
        <v>23</v>
      </c>
      <c r="M253" t="s">
        <v>21669</v>
      </c>
    </row>
    <row r="254" spans="1:14">
      <c r="A254">
        <v>252</v>
      </c>
      <c r="B254" t="s">
        <v>244</v>
      </c>
      <c r="C254">
        <f>VLOOKUP(B254,[5]Sheet2!A$1:B$100,2,FALSE)</f>
        <v>26</v>
      </c>
      <c r="D254" t="s">
        <v>21670</v>
      </c>
      <c r="E254" t="s">
        <v>21671</v>
      </c>
      <c r="F254" t="s">
        <v>21672</v>
      </c>
      <c r="G254" t="s">
        <v>21673</v>
      </c>
      <c r="H254">
        <v>1994</v>
      </c>
      <c r="J254" t="s">
        <v>22</v>
      </c>
      <c r="K254" t="s">
        <v>21674</v>
      </c>
      <c r="L254">
        <v>136</v>
      </c>
      <c r="M254" t="s">
        <v>21675</v>
      </c>
    </row>
    <row r="255" spans="1:14">
      <c r="A255">
        <v>253</v>
      </c>
      <c r="B255" t="s">
        <v>244</v>
      </c>
      <c r="C255">
        <f>VLOOKUP(B255,[5]Sheet2!A$1:B$100,2,FALSE)</f>
        <v>26</v>
      </c>
      <c r="D255" t="s">
        <v>21676</v>
      </c>
      <c r="E255" t="s">
        <v>21677</v>
      </c>
      <c r="F255" t="s">
        <v>21678</v>
      </c>
      <c r="G255" t="s">
        <v>21679</v>
      </c>
      <c r="H255">
        <v>1997</v>
      </c>
      <c r="I255" t="s">
        <v>97</v>
      </c>
      <c r="J255" t="s">
        <v>22</v>
      </c>
      <c r="K255" t="s">
        <v>21680</v>
      </c>
      <c r="L255">
        <v>138</v>
      </c>
      <c r="M255" t="s">
        <v>21677</v>
      </c>
      <c r="N255" t="s">
        <v>1717</v>
      </c>
    </row>
    <row r="256" spans="1:14">
      <c r="A256">
        <v>254</v>
      </c>
      <c r="B256" t="s">
        <v>244</v>
      </c>
      <c r="C256">
        <f>VLOOKUP(B256,[5]Sheet2!A$1:B$100,2,FALSE)</f>
        <v>26</v>
      </c>
      <c r="D256" t="s">
        <v>21681</v>
      </c>
      <c r="F256" t="s">
        <v>21682</v>
      </c>
      <c r="I256">
        <v>1988</v>
      </c>
      <c r="J256" t="s">
        <v>102</v>
      </c>
      <c r="L256">
        <v>28</v>
      </c>
      <c r="N256" t="s">
        <v>34</v>
      </c>
    </row>
    <row r="257" spans="1:14">
      <c r="A257">
        <v>255</v>
      </c>
      <c r="B257" t="s">
        <v>244</v>
      </c>
      <c r="C257">
        <f>VLOOKUP(B257,[5]Sheet2!A$1:B$100,2,FALSE)</f>
        <v>26</v>
      </c>
      <c r="D257" t="s">
        <v>21683</v>
      </c>
      <c r="E257" t="s">
        <v>21684</v>
      </c>
      <c r="F257" t="s">
        <v>21685</v>
      </c>
      <c r="G257" t="s">
        <v>21686</v>
      </c>
      <c r="H257">
        <v>1998</v>
      </c>
      <c r="J257" t="s">
        <v>102</v>
      </c>
      <c r="K257" t="s">
        <v>21687</v>
      </c>
      <c r="L257">
        <v>18</v>
      </c>
    </row>
    <row r="258" spans="1:14">
      <c r="A258">
        <v>256</v>
      </c>
      <c r="B258" t="s">
        <v>244</v>
      </c>
      <c r="C258">
        <f>VLOOKUP(B258,[5]Sheet2!A$1:B$100,2,FALSE)</f>
        <v>26</v>
      </c>
      <c r="D258" t="s">
        <v>21688</v>
      </c>
      <c r="E258" t="s">
        <v>21689</v>
      </c>
      <c r="F258" t="s">
        <v>21690</v>
      </c>
      <c r="G258" t="s">
        <v>21691</v>
      </c>
      <c r="H258">
        <v>1999</v>
      </c>
      <c r="I258" t="s">
        <v>535</v>
      </c>
      <c r="J258" t="s">
        <v>22</v>
      </c>
      <c r="K258" t="s">
        <v>21692</v>
      </c>
      <c r="L258">
        <v>119</v>
      </c>
      <c r="M258" t="s">
        <v>21693</v>
      </c>
    </row>
    <row r="259" spans="1:14">
      <c r="A259">
        <v>257</v>
      </c>
      <c r="B259" t="s">
        <v>244</v>
      </c>
      <c r="C259">
        <f>VLOOKUP(B259,[5]Sheet2!A$1:B$100,2,FALSE)</f>
        <v>26</v>
      </c>
      <c r="D259" t="s">
        <v>21694</v>
      </c>
      <c r="E259" t="s">
        <v>21695</v>
      </c>
      <c r="F259" t="s">
        <v>21696</v>
      </c>
      <c r="G259" t="s">
        <v>21697</v>
      </c>
      <c r="H259">
        <v>2010</v>
      </c>
      <c r="I259" t="s">
        <v>97</v>
      </c>
      <c r="J259" t="s">
        <v>22</v>
      </c>
      <c r="K259" t="s">
        <v>21698</v>
      </c>
      <c r="L259">
        <v>24</v>
      </c>
      <c r="M259" t="s">
        <v>21695</v>
      </c>
      <c r="N259" t="s">
        <v>1717</v>
      </c>
    </row>
    <row r="260" spans="1:14">
      <c r="A260">
        <v>258</v>
      </c>
      <c r="B260" t="s">
        <v>244</v>
      </c>
      <c r="C260">
        <f>VLOOKUP(B260,[5]Sheet2!A$1:B$100,2,FALSE)</f>
        <v>26</v>
      </c>
      <c r="D260" t="s">
        <v>21699</v>
      </c>
      <c r="E260" t="s">
        <v>21700</v>
      </c>
      <c r="F260" t="s">
        <v>21701</v>
      </c>
      <c r="G260" t="s">
        <v>21702</v>
      </c>
      <c r="H260">
        <v>1988</v>
      </c>
      <c r="J260" t="s">
        <v>167</v>
      </c>
      <c r="K260" t="s">
        <v>21703</v>
      </c>
      <c r="L260">
        <v>26</v>
      </c>
      <c r="N260" t="s">
        <v>34</v>
      </c>
    </row>
    <row r="261" spans="1:14">
      <c r="A261">
        <v>259</v>
      </c>
      <c r="B261" t="s">
        <v>244</v>
      </c>
      <c r="C261">
        <f>VLOOKUP(B261,[5]Sheet2!A$1:B$100,2,FALSE)</f>
        <v>26</v>
      </c>
      <c r="D261" t="s">
        <v>21704</v>
      </c>
      <c r="E261" t="s">
        <v>21705</v>
      </c>
      <c r="F261" t="s">
        <v>21706</v>
      </c>
      <c r="G261" t="s">
        <v>3009</v>
      </c>
      <c r="H261">
        <v>2004</v>
      </c>
      <c r="I261" t="s">
        <v>535</v>
      </c>
      <c r="J261" t="s">
        <v>22</v>
      </c>
      <c r="K261" t="s">
        <v>21707</v>
      </c>
      <c r="L261">
        <v>23</v>
      </c>
      <c r="M261" t="s">
        <v>21708</v>
      </c>
    </row>
    <row r="262" spans="1:14">
      <c r="A262">
        <v>260</v>
      </c>
      <c r="B262" t="s">
        <v>244</v>
      </c>
      <c r="C262">
        <f>VLOOKUP(B262,[5]Sheet2!A$1:B$100,2,FALSE)</f>
        <v>26</v>
      </c>
      <c r="D262" t="s">
        <v>21709</v>
      </c>
      <c r="E262" t="s">
        <v>21710</v>
      </c>
      <c r="F262" t="s">
        <v>21711</v>
      </c>
      <c r="G262" t="s">
        <v>21712</v>
      </c>
      <c r="H262">
        <v>2006</v>
      </c>
      <c r="I262" t="s">
        <v>21713</v>
      </c>
      <c r="J262" t="s">
        <v>22</v>
      </c>
      <c r="K262" t="s">
        <v>21714</v>
      </c>
      <c r="L262">
        <v>21</v>
      </c>
      <c r="M262" t="s">
        <v>21710</v>
      </c>
      <c r="N262" t="s">
        <v>24</v>
      </c>
    </row>
    <row r="263" spans="1:14">
      <c r="A263">
        <v>261</v>
      </c>
      <c r="B263" t="s">
        <v>850</v>
      </c>
      <c r="C263">
        <f>VLOOKUP(B263,[5]Sheet2!A$1:B$100,2,FALSE)</f>
        <v>27</v>
      </c>
      <c r="D263" t="s">
        <v>21715</v>
      </c>
      <c r="E263" t="s">
        <v>21716</v>
      </c>
      <c r="F263" t="s">
        <v>21717</v>
      </c>
      <c r="G263" t="s">
        <v>21604</v>
      </c>
      <c r="H263">
        <v>2010</v>
      </c>
      <c r="I263" t="s">
        <v>97</v>
      </c>
      <c r="J263" t="s">
        <v>22</v>
      </c>
      <c r="K263" t="s">
        <v>21718</v>
      </c>
      <c r="L263">
        <v>23</v>
      </c>
      <c r="M263" t="s">
        <v>21716</v>
      </c>
      <c r="N263" t="s">
        <v>1717</v>
      </c>
    </row>
    <row r="264" spans="1:14">
      <c r="A264">
        <v>262</v>
      </c>
      <c r="B264" t="s">
        <v>850</v>
      </c>
      <c r="C264">
        <f>VLOOKUP(B264,[5]Sheet2!A$1:B$100,2,FALSE)</f>
        <v>27</v>
      </c>
      <c r="D264" t="s">
        <v>21719</v>
      </c>
      <c r="E264" t="s">
        <v>21720</v>
      </c>
      <c r="F264" t="s">
        <v>21717</v>
      </c>
      <c r="G264" t="s">
        <v>15752</v>
      </c>
      <c r="H264">
        <v>2007</v>
      </c>
      <c r="I264" t="s">
        <v>97</v>
      </c>
      <c r="J264" t="s">
        <v>22</v>
      </c>
      <c r="K264" t="s">
        <v>21721</v>
      </c>
      <c r="L264">
        <v>27</v>
      </c>
      <c r="M264" t="s">
        <v>21720</v>
      </c>
      <c r="N264" t="s">
        <v>1717</v>
      </c>
    </row>
    <row r="265" spans="1:14">
      <c r="A265">
        <v>263</v>
      </c>
      <c r="B265" t="s">
        <v>850</v>
      </c>
      <c r="C265">
        <f>VLOOKUP(B265,[5]Sheet2!A$1:B$100,2,FALSE)</f>
        <v>27</v>
      </c>
      <c r="D265" t="s">
        <v>21722</v>
      </c>
      <c r="E265" t="s">
        <v>21723</v>
      </c>
      <c r="F265" t="s">
        <v>21724</v>
      </c>
      <c r="G265" t="s">
        <v>1642</v>
      </c>
      <c r="H265">
        <v>2000</v>
      </c>
      <c r="I265" t="s">
        <v>97</v>
      </c>
      <c r="J265" t="s">
        <v>22</v>
      </c>
      <c r="K265" t="s">
        <v>21725</v>
      </c>
      <c r="L265">
        <v>175</v>
      </c>
      <c r="M265" t="s">
        <v>21723</v>
      </c>
      <c r="N265" t="s">
        <v>1717</v>
      </c>
    </row>
    <row r="266" spans="1:14">
      <c r="A266">
        <v>264</v>
      </c>
      <c r="B266" t="s">
        <v>850</v>
      </c>
      <c r="C266">
        <f>VLOOKUP(B266,[5]Sheet2!A$1:B$100,2,FALSE)</f>
        <v>27</v>
      </c>
      <c r="D266" t="s">
        <v>21726</v>
      </c>
      <c r="E266" t="s">
        <v>21727</v>
      </c>
      <c r="F266" t="s">
        <v>21728</v>
      </c>
      <c r="G266" t="s">
        <v>20642</v>
      </c>
      <c r="H266">
        <v>2000</v>
      </c>
      <c r="I266" t="s">
        <v>551</v>
      </c>
      <c r="J266" t="s">
        <v>22</v>
      </c>
      <c r="K266" t="s">
        <v>21729</v>
      </c>
      <c r="L266">
        <v>52</v>
      </c>
      <c r="M266" t="s">
        <v>21730</v>
      </c>
    </row>
    <row r="267" spans="1:14">
      <c r="A267">
        <v>265</v>
      </c>
      <c r="B267" t="s">
        <v>850</v>
      </c>
      <c r="C267">
        <f>VLOOKUP(B267,[5]Sheet2!A$1:B$100,2,FALSE)</f>
        <v>27</v>
      </c>
      <c r="D267" t="s">
        <v>21731</v>
      </c>
      <c r="E267" t="s">
        <v>21732</v>
      </c>
      <c r="F267" t="s">
        <v>21733</v>
      </c>
      <c r="G267" t="s">
        <v>20792</v>
      </c>
      <c r="H267">
        <v>2004</v>
      </c>
      <c r="J267" t="s">
        <v>22</v>
      </c>
      <c r="K267" t="s">
        <v>21734</v>
      </c>
      <c r="L267">
        <v>74</v>
      </c>
    </row>
    <row r="268" spans="1:14">
      <c r="A268">
        <v>266</v>
      </c>
      <c r="B268" t="s">
        <v>850</v>
      </c>
      <c r="C268">
        <f>VLOOKUP(B268,[5]Sheet2!A$1:B$100,2,FALSE)</f>
        <v>27</v>
      </c>
      <c r="D268" t="s">
        <v>21735</v>
      </c>
      <c r="E268" t="s">
        <v>21736</v>
      </c>
      <c r="F268" t="s">
        <v>21737</v>
      </c>
      <c r="G268" t="s">
        <v>1304</v>
      </c>
      <c r="H268">
        <v>2001</v>
      </c>
      <c r="I268" t="s">
        <v>863</v>
      </c>
      <c r="J268" t="s">
        <v>22</v>
      </c>
      <c r="K268" t="s">
        <v>21738</v>
      </c>
      <c r="L268">
        <v>83</v>
      </c>
      <c r="M268" t="s">
        <v>21739</v>
      </c>
    </row>
    <row r="269" spans="1:14">
      <c r="A269">
        <v>267</v>
      </c>
      <c r="B269" t="s">
        <v>850</v>
      </c>
      <c r="C269">
        <f>VLOOKUP(B269,[5]Sheet2!A$1:B$100,2,FALSE)</f>
        <v>27</v>
      </c>
      <c r="D269" t="s">
        <v>21740</v>
      </c>
      <c r="E269" t="s">
        <v>21741</v>
      </c>
      <c r="F269" t="s">
        <v>21742</v>
      </c>
      <c r="G269" t="s">
        <v>21743</v>
      </c>
      <c r="H269">
        <v>2002</v>
      </c>
      <c r="J269" t="s">
        <v>22</v>
      </c>
      <c r="K269" t="s">
        <v>21744</v>
      </c>
      <c r="L269">
        <v>54</v>
      </c>
      <c r="M269" t="s">
        <v>21745</v>
      </c>
    </row>
    <row r="270" spans="1:14">
      <c r="A270">
        <v>268</v>
      </c>
      <c r="B270" t="s">
        <v>850</v>
      </c>
      <c r="C270">
        <f>VLOOKUP(B270,[5]Sheet2!A$1:B$100,2,FALSE)</f>
        <v>27</v>
      </c>
      <c r="D270" t="s">
        <v>21746</v>
      </c>
      <c r="E270" t="s">
        <v>21747</v>
      </c>
      <c r="F270" t="s">
        <v>21748</v>
      </c>
      <c r="G270" t="s">
        <v>21434</v>
      </c>
      <c r="H270">
        <v>2006</v>
      </c>
      <c r="J270" t="s">
        <v>22</v>
      </c>
      <c r="K270" t="s">
        <v>21749</v>
      </c>
      <c r="L270">
        <v>21</v>
      </c>
      <c r="M270" t="s">
        <v>21750</v>
      </c>
    </row>
    <row r="271" spans="1:14">
      <c r="A271">
        <v>269</v>
      </c>
      <c r="B271" t="s">
        <v>850</v>
      </c>
      <c r="C271">
        <f>VLOOKUP(B271,[5]Sheet2!A$1:B$100,2,FALSE)</f>
        <v>27</v>
      </c>
      <c r="D271" t="s">
        <v>21751</v>
      </c>
      <c r="E271" t="s">
        <v>21752</v>
      </c>
      <c r="F271" t="s">
        <v>21753</v>
      </c>
      <c r="J271" t="s">
        <v>102</v>
      </c>
      <c r="K271" t="s">
        <v>21754</v>
      </c>
      <c r="L271">
        <v>154</v>
      </c>
      <c r="N271" t="s">
        <v>34</v>
      </c>
    </row>
    <row r="272" spans="1:14">
      <c r="A272">
        <v>270</v>
      </c>
      <c r="B272" t="s">
        <v>850</v>
      </c>
      <c r="C272">
        <f>VLOOKUP(B272,[5]Sheet2!A$1:B$100,2,FALSE)</f>
        <v>27</v>
      </c>
      <c r="D272" t="s">
        <v>21755</v>
      </c>
      <c r="F272" t="s">
        <v>21756</v>
      </c>
      <c r="I272" t="s">
        <v>21757</v>
      </c>
      <c r="J272" t="s">
        <v>167</v>
      </c>
      <c r="L272">
        <v>26</v>
      </c>
      <c r="N272" t="s">
        <v>34</v>
      </c>
    </row>
    <row r="273" spans="1:14">
      <c r="A273">
        <v>271</v>
      </c>
      <c r="B273" t="s">
        <v>871</v>
      </c>
      <c r="C273">
        <f>VLOOKUP(B273,[5]Sheet2!A$1:B$100,2,FALSE)</f>
        <v>28</v>
      </c>
      <c r="D273" t="s">
        <v>21758</v>
      </c>
      <c r="E273" t="s">
        <v>21759</v>
      </c>
      <c r="F273" t="s">
        <v>21760</v>
      </c>
      <c r="G273" t="s">
        <v>20498</v>
      </c>
      <c r="H273">
        <v>2006</v>
      </c>
      <c r="J273" t="s">
        <v>22</v>
      </c>
      <c r="K273" t="s">
        <v>21761</v>
      </c>
      <c r="L273">
        <v>86</v>
      </c>
      <c r="M273" t="s">
        <v>21762</v>
      </c>
    </row>
    <row r="274" spans="1:14">
      <c r="A274">
        <v>272</v>
      </c>
      <c r="B274" t="s">
        <v>871</v>
      </c>
      <c r="C274">
        <f>VLOOKUP(B274,[5]Sheet2!A$1:B$100,2,FALSE)</f>
        <v>28</v>
      </c>
      <c r="D274" t="s">
        <v>21763</v>
      </c>
      <c r="E274" t="s">
        <v>21764</v>
      </c>
      <c r="F274" t="s">
        <v>21765</v>
      </c>
      <c r="G274" t="s">
        <v>1525</v>
      </c>
      <c r="H274">
        <v>2009</v>
      </c>
      <c r="I274" t="s">
        <v>7647</v>
      </c>
      <c r="J274" t="s">
        <v>22</v>
      </c>
      <c r="K274" t="s">
        <v>21766</v>
      </c>
      <c r="L274">
        <v>66</v>
      </c>
      <c r="M274" t="s">
        <v>21767</v>
      </c>
    </row>
    <row r="275" spans="1:14">
      <c r="A275">
        <v>273</v>
      </c>
      <c r="B275" t="s">
        <v>871</v>
      </c>
      <c r="C275">
        <f>VLOOKUP(B275,[5]Sheet2!A$1:B$100,2,FALSE)</f>
        <v>28</v>
      </c>
      <c r="D275" t="s">
        <v>21768</v>
      </c>
      <c r="E275" t="s">
        <v>21769</v>
      </c>
      <c r="F275" t="s">
        <v>21770</v>
      </c>
      <c r="G275" t="s">
        <v>7535</v>
      </c>
      <c r="H275">
        <v>2005</v>
      </c>
      <c r="I275" t="s">
        <v>863</v>
      </c>
      <c r="J275" t="s">
        <v>22</v>
      </c>
      <c r="K275" t="s">
        <v>21771</v>
      </c>
      <c r="L275">
        <v>97</v>
      </c>
      <c r="M275" t="s">
        <v>21772</v>
      </c>
    </row>
    <row r="276" spans="1:14">
      <c r="A276">
        <v>274</v>
      </c>
      <c r="B276" t="s">
        <v>871</v>
      </c>
      <c r="C276">
        <f>VLOOKUP(B276,[5]Sheet2!A$1:B$100,2,FALSE)</f>
        <v>28</v>
      </c>
      <c r="D276" t="s">
        <v>21773</v>
      </c>
      <c r="E276" t="s">
        <v>21774</v>
      </c>
      <c r="F276" t="s">
        <v>21775</v>
      </c>
      <c r="G276" t="s">
        <v>21776</v>
      </c>
      <c r="H276">
        <v>2008</v>
      </c>
      <c r="I276" t="s">
        <v>535</v>
      </c>
      <c r="J276" t="s">
        <v>22</v>
      </c>
      <c r="K276" t="s">
        <v>21777</v>
      </c>
      <c r="L276">
        <v>23</v>
      </c>
      <c r="M276" t="s">
        <v>21778</v>
      </c>
    </row>
    <row r="277" spans="1:14">
      <c r="A277">
        <v>275</v>
      </c>
      <c r="B277" t="s">
        <v>871</v>
      </c>
      <c r="C277">
        <f>VLOOKUP(B277,[5]Sheet2!A$1:B$100,2,FALSE)</f>
        <v>28</v>
      </c>
      <c r="D277" t="s">
        <v>21779</v>
      </c>
      <c r="E277" t="s">
        <v>21780</v>
      </c>
      <c r="F277" t="s">
        <v>21781</v>
      </c>
      <c r="G277" t="s">
        <v>21389</v>
      </c>
      <c r="H277">
        <v>2005</v>
      </c>
      <c r="I277" t="s">
        <v>97</v>
      </c>
      <c r="J277" t="s">
        <v>22</v>
      </c>
      <c r="K277" t="s">
        <v>21782</v>
      </c>
      <c r="L277">
        <v>24</v>
      </c>
      <c r="M277" t="s">
        <v>21780</v>
      </c>
      <c r="N277" t="s">
        <v>1717</v>
      </c>
    </row>
    <row r="278" spans="1:14">
      <c r="A278">
        <v>276</v>
      </c>
      <c r="B278" t="s">
        <v>871</v>
      </c>
      <c r="C278">
        <f>VLOOKUP(B278,[5]Sheet2!A$1:B$100,2,FALSE)</f>
        <v>28</v>
      </c>
      <c r="D278" t="s">
        <v>21783</v>
      </c>
      <c r="E278" t="s">
        <v>21784</v>
      </c>
      <c r="F278" t="s">
        <v>21233</v>
      </c>
      <c r="G278" t="s">
        <v>20652</v>
      </c>
      <c r="H278">
        <v>1998</v>
      </c>
      <c r="I278" t="s">
        <v>535</v>
      </c>
      <c r="J278" t="s">
        <v>22</v>
      </c>
      <c r="K278" t="s">
        <v>21785</v>
      </c>
      <c r="L278">
        <v>15</v>
      </c>
      <c r="M278" t="s">
        <v>21786</v>
      </c>
    </row>
    <row r="279" spans="1:14">
      <c r="A279">
        <v>277</v>
      </c>
      <c r="B279" t="s">
        <v>871</v>
      </c>
      <c r="C279">
        <f>VLOOKUP(B279,[5]Sheet2!A$1:B$100,2,FALSE)</f>
        <v>28</v>
      </c>
      <c r="D279" t="s">
        <v>21787</v>
      </c>
      <c r="E279" t="s">
        <v>21788</v>
      </c>
      <c r="F279" t="s">
        <v>21789</v>
      </c>
      <c r="G279" t="s">
        <v>13533</v>
      </c>
      <c r="H279">
        <v>2000</v>
      </c>
      <c r="J279" t="s">
        <v>22</v>
      </c>
      <c r="K279" t="s">
        <v>21790</v>
      </c>
      <c r="L279">
        <v>20</v>
      </c>
      <c r="M279" t="s">
        <v>21791</v>
      </c>
    </row>
    <row r="280" spans="1:14">
      <c r="A280">
        <v>278</v>
      </c>
      <c r="B280" t="s">
        <v>871</v>
      </c>
      <c r="C280">
        <f>VLOOKUP(B280,[5]Sheet2!A$1:B$100,2,FALSE)</f>
        <v>28</v>
      </c>
      <c r="D280" t="s">
        <v>21792</v>
      </c>
      <c r="E280" t="s">
        <v>21793</v>
      </c>
      <c r="F280" t="s">
        <v>21794</v>
      </c>
      <c r="G280" t="s">
        <v>21795</v>
      </c>
      <c r="H280">
        <v>1999</v>
      </c>
      <c r="J280" s="3" t="s">
        <v>22</v>
      </c>
      <c r="K280" t="s">
        <v>21796</v>
      </c>
      <c r="L280">
        <v>21</v>
      </c>
      <c r="M280" t="s">
        <v>21797</v>
      </c>
    </row>
    <row r="281" spans="1:14">
      <c r="A281">
        <v>279</v>
      </c>
      <c r="B281" t="s">
        <v>871</v>
      </c>
      <c r="C281">
        <f>VLOOKUP(B281,[5]Sheet2!A$1:B$100,2,FALSE)</f>
        <v>28</v>
      </c>
      <c r="D281" t="s">
        <v>21798</v>
      </c>
      <c r="E281" t="s">
        <v>21799</v>
      </c>
      <c r="F281" t="s">
        <v>21800</v>
      </c>
      <c r="G281" t="s">
        <v>10328</v>
      </c>
      <c r="H281">
        <v>2003</v>
      </c>
      <c r="I281" t="s">
        <v>535</v>
      </c>
      <c r="J281" t="s">
        <v>22</v>
      </c>
      <c r="K281" t="s">
        <v>21801</v>
      </c>
      <c r="L281">
        <v>21</v>
      </c>
      <c r="M281" t="s">
        <v>21802</v>
      </c>
    </row>
    <row r="282" spans="1:14">
      <c r="A282">
        <v>280</v>
      </c>
      <c r="B282" t="s">
        <v>871</v>
      </c>
      <c r="C282">
        <f>VLOOKUP(B282,[5]Sheet2!A$1:B$100,2,FALSE)</f>
        <v>28</v>
      </c>
      <c r="D282" t="s">
        <v>21803</v>
      </c>
      <c r="E282" t="s">
        <v>21804</v>
      </c>
      <c r="F282" t="s">
        <v>21805</v>
      </c>
      <c r="G282" t="s">
        <v>21604</v>
      </c>
      <c r="H282">
        <v>2009</v>
      </c>
      <c r="I282" t="s">
        <v>97</v>
      </c>
      <c r="J282" t="s">
        <v>22</v>
      </c>
      <c r="K282" t="s">
        <v>21806</v>
      </c>
      <c r="L282">
        <v>56</v>
      </c>
      <c r="M282" t="s">
        <v>21804</v>
      </c>
      <c r="N282" t="s">
        <v>1717</v>
      </c>
    </row>
    <row r="283" spans="1:14">
      <c r="A283">
        <v>281</v>
      </c>
      <c r="B283" t="s">
        <v>1151</v>
      </c>
      <c r="C283">
        <f>VLOOKUP(B283,[5]Sheet2!A$1:B$100,2,FALSE)</f>
        <v>29</v>
      </c>
      <c r="D283" t="s">
        <v>21807</v>
      </c>
      <c r="E283" t="s">
        <v>21808</v>
      </c>
      <c r="F283" t="s">
        <v>21809</v>
      </c>
      <c r="G283" t="s">
        <v>3481</v>
      </c>
      <c r="H283">
        <v>2011</v>
      </c>
      <c r="J283" t="s">
        <v>22</v>
      </c>
      <c r="K283" t="s">
        <v>21810</v>
      </c>
      <c r="L283">
        <v>23</v>
      </c>
      <c r="M283" t="s">
        <v>21808</v>
      </c>
      <c r="N283" t="s">
        <v>1717</v>
      </c>
    </row>
    <row r="284" spans="1:14">
      <c r="A284">
        <v>282</v>
      </c>
      <c r="B284" t="s">
        <v>1151</v>
      </c>
      <c r="C284">
        <f>VLOOKUP(B284,[5]Sheet2!A$1:B$100,2,FALSE)</f>
        <v>29</v>
      </c>
      <c r="D284" t="s">
        <v>21811</v>
      </c>
      <c r="E284" t="s">
        <v>21812</v>
      </c>
      <c r="F284" t="s">
        <v>21813</v>
      </c>
      <c r="J284" t="s">
        <v>167</v>
      </c>
      <c r="K284" t="s">
        <v>21814</v>
      </c>
      <c r="L284">
        <v>19</v>
      </c>
      <c r="N284" t="s">
        <v>34</v>
      </c>
    </row>
    <row r="285" spans="1:14">
      <c r="A285">
        <v>283</v>
      </c>
      <c r="B285" t="s">
        <v>1151</v>
      </c>
      <c r="C285">
        <f>VLOOKUP(B285,[5]Sheet2!A$1:B$100,2,FALSE)</f>
        <v>29</v>
      </c>
      <c r="D285" t="s">
        <v>21815</v>
      </c>
      <c r="E285" t="s">
        <v>21816</v>
      </c>
      <c r="F285" t="s">
        <v>21817</v>
      </c>
      <c r="G285" t="s">
        <v>3503</v>
      </c>
      <c r="H285">
        <v>2002</v>
      </c>
      <c r="I285" t="s">
        <v>212</v>
      </c>
      <c r="J285" t="s">
        <v>22</v>
      </c>
      <c r="K285" t="s">
        <v>21818</v>
      </c>
      <c r="L285">
        <v>318</v>
      </c>
      <c r="M285" t="s">
        <v>21819</v>
      </c>
    </row>
    <row r="286" spans="1:14">
      <c r="A286">
        <v>284</v>
      </c>
      <c r="B286" t="s">
        <v>1151</v>
      </c>
      <c r="C286">
        <f>VLOOKUP(B286,[5]Sheet2!A$1:B$100,2,FALSE)</f>
        <v>29</v>
      </c>
      <c r="D286" t="s">
        <v>21820</v>
      </c>
      <c r="F286" t="s">
        <v>21821</v>
      </c>
      <c r="G286" t="s">
        <v>21822</v>
      </c>
      <c r="J286" t="s">
        <v>4644</v>
      </c>
      <c r="L286">
        <v>23</v>
      </c>
      <c r="N286" t="s">
        <v>34</v>
      </c>
    </row>
    <row r="287" spans="1:14">
      <c r="A287">
        <v>285</v>
      </c>
      <c r="B287" t="s">
        <v>1151</v>
      </c>
      <c r="C287">
        <f>VLOOKUP(B287,[5]Sheet2!A$1:B$100,2,FALSE)</f>
        <v>29</v>
      </c>
      <c r="D287" t="s">
        <v>21823</v>
      </c>
      <c r="E287" t="s">
        <v>21824</v>
      </c>
      <c r="F287" t="s">
        <v>21825</v>
      </c>
      <c r="G287" t="s">
        <v>21826</v>
      </c>
      <c r="H287">
        <v>2010</v>
      </c>
      <c r="I287" t="s">
        <v>535</v>
      </c>
      <c r="J287" t="s">
        <v>22</v>
      </c>
      <c r="K287" t="s">
        <v>21827</v>
      </c>
      <c r="L287">
        <v>27</v>
      </c>
      <c r="M287" t="s">
        <v>21828</v>
      </c>
    </row>
    <row r="288" spans="1:14">
      <c r="A288">
        <v>286</v>
      </c>
      <c r="B288" t="s">
        <v>1151</v>
      </c>
      <c r="C288">
        <f>VLOOKUP(B288,[5]Sheet2!A$1:B$100,2,FALSE)</f>
        <v>29</v>
      </c>
      <c r="D288" t="s">
        <v>21829</v>
      </c>
      <c r="F288" t="s">
        <v>21830</v>
      </c>
      <c r="G288" t="s">
        <v>21831</v>
      </c>
      <c r="J288" t="s">
        <v>4644</v>
      </c>
      <c r="L288">
        <v>20</v>
      </c>
      <c r="N288" t="s">
        <v>34</v>
      </c>
    </row>
    <row r="289" spans="1:14">
      <c r="A289">
        <v>287</v>
      </c>
      <c r="B289" t="s">
        <v>1151</v>
      </c>
      <c r="C289">
        <f>VLOOKUP(B289,[5]Sheet2!A$1:B$100,2,FALSE)</f>
        <v>29</v>
      </c>
      <c r="D289" t="s">
        <v>21832</v>
      </c>
      <c r="E289" t="s">
        <v>21833</v>
      </c>
      <c r="F289" t="s">
        <v>21724</v>
      </c>
      <c r="G289" t="s">
        <v>7535</v>
      </c>
      <c r="H289">
        <v>2007</v>
      </c>
      <c r="I289" t="s">
        <v>863</v>
      </c>
      <c r="J289" t="s">
        <v>22</v>
      </c>
      <c r="K289" t="s">
        <v>21834</v>
      </c>
      <c r="L289">
        <v>47</v>
      </c>
      <c r="M289" t="s">
        <v>21835</v>
      </c>
    </row>
    <row r="290" spans="1:14">
      <c r="A290">
        <v>288</v>
      </c>
      <c r="B290" t="s">
        <v>1151</v>
      </c>
      <c r="C290">
        <f>VLOOKUP(B290,[5]Sheet2!A$1:B$100,2,FALSE)</f>
        <v>29</v>
      </c>
      <c r="D290" t="s">
        <v>21836</v>
      </c>
      <c r="E290" t="s">
        <v>21837</v>
      </c>
      <c r="F290" t="s">
        <v>21838</v>
      </c>
      <c r="G290" t="s">
        <v>17723</v>
      </c>
      <c r="H290">
        <v>1986</v>
      </c>
      <c r="I290" t="s">
        <v>7647</v>
      </c>
      <c r="J290" t="s">
        <v>22</v>
      </c>
      <c r="K290" t="s">
        <v>21839</v>
      </c>
      <c r="L290">
        <v>46</v>
      </c>
      <c r="M290" t="s">
        <v>21840</v>
      </c>
    </row>
    <row r="291" spans="1:14">
      <c r="A291">
        <v>289</v>
      </c>
      <c r="B291" t="s">
        <v>1151</v>
      </c>
      <c r="C291">
        <f>VLOOKUP(B291,[5]Sheet2!A$1:B$100,2,FALSE)</f>
        <v>29</v>
      </c>
      <c r="D291" t="s">
        <v>21841</v>
      </c>
      <c r="E291" t="s">
        <v>21842</v>
      </c>
      <c r="F291" t="s">
        <v>21843</v>
      </c>
      <c r="G291" t="s">
        <v>20498</v>
      </c>
      <c r="H291">
        <v>2006</v>
      </c>
      <c r="J291" t="s">
        <v>22</v>
      </c>
      <c r="K291" t="s">
        <v>21844</v>
      </c>
      <c r="L291">
        <v>47</v>
      </c>
      <c r="M291" t="s">
        <v>21845</v>
      </c>
    </row>
    <row r="292" spans="1:14">
      <c r="A292">
        <v>290</v>
      </c>
      <c r="B292" t="s">
        <v>1151</v>
      </c>
      <c r="C292">
        <f>VLOOKUP(B292,[5]Sheet2!A$1:B$100,2,FALSE)</f>
        <v>29</v>
      </c>
      <c r="D292" t="s">
        <v>21846</v>
      </c>
      <c r="E292" t="s">
        <v>21847</v>
      </c>
      <c r="F292" t="s">
        <v>21848</v>
      </c>
      <c r="G292" t="s">
        <v>11345</v>
      </c>
      <c r="H292">
        <v>2009</v>
      </c>
      <c r="I292" t="s">
        <v>1388</v>
      </c>
      <c r="J292" t="s">
        <v>22</v>
      </c>
      <c r="K292" t="s">
        <v>21849</v>
      </c>
      <c r="L292">
        <v>46</v>
      </c>
      <c r="M292" t="s">
        <v>21850</v>
      </c>
    </row>
    <row r="293" spans="1:14">
      <c r="A293">
        <v>291</v>
      </c>
      <c r="B293" t="s">
        <v>1619</v>
      </c>
      <c r="C293">
        <f>VLOOKUP(B293,[5]Sheet2!A$1:B$100,2,FALSE)</f>
        <v>30</v>
      </c>
      <c r="D293" t="s">
        <v>21851</v>
      </c>
      <c r="E293" t="s">
        <v>21852</v>
      </c>
      <c r="F293" t="s">
        <v>21853</v>
      </c>
      <c r="G293" t="s">
        <v>1642</v>
      </c>
      <c r="H293">
        <v>2008</v>
      </c>
      <c r="I293" t="s">
        <v>97</v>
      </c>
      <c r="J293" t="s">
        <v>22</v>
      </c>
      <c r="K293" t="s">
        <v>21854</v>
      </c>
      <c r="L293">
        <v>23</v>
      </c>
      <c r="M293" t="s">
        <v>21852</v>
      </c>
      <c r="N293" t="s">
        <v>1717</v>
      </c>
    </row>
    <row r="294" spans="1:14">
      <c r="A294">
        <v>292</v>
      </c>
      <c r="B294" t="s">
        <v>1619</v>
      </c>
      <c r="C294">
        <f>VLOOKUP(B294,[5]Sheet2!A$1:B$100,2,FALSE)</f>
        <v>30</v>
      </c>
      <c r="D294" t="s">
        <v>21855</v>
      </c>
      <c r="E294" t="s">
        <v>21856</v>
      </c>
      <c r="F294" t="s">
        <v>21857</v>
      </c>
      <c r="J294" t="s">
        <v>119</v>
      </c>
      <c r="K294" t="s">
        <v>21858</v>
      </c>
      <c r="L294">
        <v>88</v>
      </c>
      <c r="N294" t="s">
        <v>4501</v>
      </c>
    </row>
    <row r="295" spans="1:14">
      <c r="A295">
        <v>293</v>
      </c>
      <c r="B295" t="s">
        <v>1619</v>
      </c>
      <c r="C295">
        <f>VLOOKUP(B295,[5]Sheet2!A$1:B$100,2,FALSE)</f>
        <v>30</v>
      </c>
      <c r="D295" t="s">
        <v>21859</v>
      </c>
      <c r="E295" t="s">
        <v>21860</v>
      </c>
      <c r="F295" t="s">
        <v>21861</v>
      </c>
      <c r="G295" t="s">
        <v>20662</v>
      </c>
      <c r="H295">
        <v>2008</v>
      </c>
      <c r="I295" t="s">
        <v>97</v>
      </c>
      <c r="J295" t="s">
        <v>22</v>
      </c>
      <c r="K295" t="s">
        <v>21862</v>
      </c>
      <c r="L295">
        <v>20</v>
      </c>
      <c r="M295" t="s">
        <v>21860</v>
      </c>
      <c r="N295" t="s">
        <v>1717</v>
      </c>
    </row>
    <row r="296" spans="1:14">
      <c r="A296">
        <v>294</v>
      </c>
      <c r="B296" t="s">
        <v>1619</v>
      </c>
      <c r="C296">
        <f>VLOOKUP(B296,[5]Sheet2!A$1:B$100,2,FALSE)</f>
        <v>30</v>
      </c>
      <c r="D296" t="s">
        <v>21863</v>
      </c>
      <c r="E296" t="s">
        <v>21864</v>
      </c>
      <c r="F296" t="s">
        <v>21865</v>
      </c>
      <c r="G296" t="s">
        <v>20922</v>
      </c>
      <c r="H296">
        <v>2002</v>
      </c>
      <c r="J296" t="s">
        <v>22</v>
      </c>
      <c r="K296" t="s">
        <v>21866</v>
      </c>
      <c r="L296">
        <v>42</v>
      </c>
      <c r="M296" t="s">
        <v>21864</v>
      </c>
      <c r="N296" t="s">
        <v>24</v>
      </c>
    </row>
    <row r="297" spans="1:14">
      <c r="A297">
        <v>295</v>
      </c>
      <c r="B297" t="s">
        <v>1619</v>
      </c>
      <c r="C297">
        <f>VLOOKUP(B297,[5]Sheet2!A$1:B$100,2,FALSE)</f>
        <v>30</v>
      </c>
      <c r="D297" t="s">
        <v>21867</v>
      </c>
      <c r="E297" t="s">
        <v>21868</v>
      </c>
      <c r="F297" t="s">
        <v>21869</v>
      </c>
      <c r="G297" t="s">
        <v>20652</v>
      </c>
      <c r="H297">
        <v>2011</v>
      </c>
      <c r="I297" t="s">
        <v>535</v>
      </c>
      <c r="J297" t="s">
        <v>22</v>
      </c>
      <c r="K297" t="s">
        <v>21870</v>
      </c>
      <c r="L297">
        <v>23</v>
      </c>
      <c r="M297" t="s">
        <v>21871</v>
      </c>
    </row>
    <row r="298" spans="1:14">
      <c r="A298">
        <v>296</v>
      </c>
      <c r="B298" t="s">
        <v>1619</v>
      </c>
      <c r="C298">
        <f>VLOOKUP(B298,[5]Sheet2!A$1:B$100,2,FALSE)</f>
        <v>30</v>
      </c>
      <c r="D298" t="s">
        <v>21872</v>
      </c>
      <c r="E298" t="s">
        <v>21873</v>
      </c>
      <c r="F298" t="s">
        <v>21874</v>
      </c>
      <c r="G298" t="s">
        <v>21795</v>
      </c>
      <c r="H298">
        <v>2007</v>
      </c>
      <c r="J298" s="3" t="s">
        <v>22</v>
      </c>
      <c r="K298" t="s">
        <v>21875</v>
      </c>
      <c r="L298">
        <v>21</v>
      </c>
      <c r="M298" t="s">
        <v>21876</v>
      </c>
    </row>
    <row r="299" spans="1:14">
      <c r="A299">
        <v>297</v>
      </c>
      <c r="B299" t="s">
        <v>1619</v>
      </c>
      <c r="C299">
        <f>VLOOKUP(B299,[5]Sheet2!A$1:B$100,2,FALSE)</f>
        <v>30</v>
      </c>
      <c r="D299" t="s">
        <v>21877</v>
      </c>
      <c r="E299" t="s">
        <v>21878</v>
      </c>
      <c r="F299" t="s">
        <v>21879</v>
      </c>
      <c r="G299" t="s">
        <v>15789</v>
      </c>
      <c r="H299">
        <v>2002</v>
      </c>
      <c r="I299" t="s">
        <v>97</v>
      </c>
      <c r="J299" t="s">
        <v>22</v>
      </c>
      <c r="K299" t="s">
        <v>21880</v>
      </c>
      <c r="L299">
        <v>45</v>
      </c>
      <c r="M299" t="s">
        <v>21878</v>
      </c>
      <c r="N299" t="s">
        <v>1717</v>
      </c>
    </row>
    <row r="300" spans="1:14">
      <c r="A300">
        <v>298</v>
      </c>
      <c r="B300" t="s">
        <v>1619</v>
      </c>
      <c r="C300">
        <f>VLOOKUP(B300,[5]Sheet2!A$1:B$100,2,FALSE)</f>
        <v>30</v>
      </c>
      <c r="D300" t="s">
        <v>21881</v>
      </c>
      <c r="F300" t="s">
        <v>21882</v>
      </c>
      <c r="G300" t="s">
        <v>21883</v>
      </c>
      <c r="J300" t="s">
        <v>167</v>
      </c>
      <c r="L300">
        <v>18</v>
      </c>
      <c r="N300" t="s">
        <v>34</v>
      </c>
    </row>
    <row r="301" spans="1:14">
      <c r="A301">
        <v>299</v>
      </c>
      <c r="B301" t="s">
        <v>1619</v>
      </c>
      <c r="C301">
        <f>VLOOKUP(B301,[5]Sheet2!A$1:B$100,2,FALSE)</f>
        <v>30</v>
      </c>
      <c r="D301" t="s">
        <v>21884</v>
      </c>
      <c r="F301" t="s">
        <v>21885</v>
      </c>
      <c r="G301" t="s">
        <v>21886</v>
      </c>
      <c r="J301" t="s">
        <v>102</v>
      </c>
      <c r="L301">
        <v>19</v>
      </c>
      <c r="N301" t="s">
        <v>34</v>
      </c>
    </row>
    <row r="302" spans="1:14">
      <c r="A302">
        <v>300</v>
      </c>
      <c r="B302" t="s">
        <v>1619</v>
      </c>
      <c r="C302">
        <f>VLOOKUP(B302,[5]Sheet2!A$1:B$100,2,FALSE)</f>
        <v>30</v>
      </c>
      <c r="D302" t="s">
        <v>21887</v>
      </c>
      <c r="E302" t="s">
        <v>21888</v>
      </c>
      <c r="F302" t="s">
        <v>21889</v>
      </c>
      <c r="G302" t="s">
        <v>1394</v>
      </c>
      <c r="H302">
        <v>2007</v>
      </c>
      <c r="I302" t="s">
        <v>1388</v>
      </c>
      <c r="J302" t="s">
        <v>22</v>
      </c>
      <c r="K302" t="s">
        <v>21890</v>
      </c>
      <c r="L302">
        <v>19</v>
      </c>
      <c r="M302" t="s">
        <v>21891</v>
      </c>
    </row>
    <row r="303" spans="1:14">
      <c r="A303">
        <v>301</v>
      </c>
      <c r="B303" t="s">
        <v>169</v>
      </c>
      <c r="C303">
        <f>VLOOKUP(B303,[5]Sheet2!A$1:B$100,2,FALSE)</f>
        <v>31</v>
      </c>
      <c r="D303" t="s">
        <v>21892</v>
      </c>
      <c r="E303" t="s">
        <v>21893</v>
      </c>
      <c r="F303" t="s">
        <v>21894</v>
      </c>
      <c r="G303" t="s">
        <v>1642</v>
      </c>
      <c r="H303">
        <v>2005</v>
      </c>
      <c r="I303" t="s">
        <v>97</v>
      </c>
      <c r="J303" t="s">
        <v>22</v>
      </c>
      <c r="K303" t="s">
        <v>21895</v>
      </c>
      <c r="L303">
        <v>21</v>
      </c>
      <c r="M303" t="s">
        <v>21893</v>
      </c>
      <c r="N303" t="s">
        <v>1717</v>
      </c>
    </row>
    <row r="304" spans="1:14">
      <c r="A304">
        <v>302</v>
      </c>
      <c r="B304" t="s">
        <v>169</v>
      </c>
      <c r="C304">
        <f>VLOOKUP(B304,[5]Sheet2!A$1:B$100,2,FALSE)</f>
        <v>31</v>
      </c>
      <c r="D304" t="s">
        <v>21896</v>
      </c>
      <c r="E304" t="s">
        <v>21897</v>
      </c>
      <c r="F304" t="s">
        <v>21898</v>
      </c>
      <c r="G304" t="s">
        <v>21826</v>
      </c>
      <c r="H304">
        <v>2011</v>
      </c>
      <c r="I304" t="s">
        <v>535</v>
      </c>
      <c r="J304" t="s">
        <v>22</v>
      </c>
      <c r="K304" t="s">
        <v>21899</v>
      </c>
      <c r="L304">
        <v>19</v>
      </c>
      <c r="M304" t="s">
        <v>21900</v>
      </c>
    </row>
    <row r="305" spans="1:14">
      <c r="A305">
        <v>303</v>
      </c>
      <c r="B305" t="s">
        <v>169</v>
      </c>
      <c r="C305">
        <f>VLOOKUP(B305,[5]Sheet2!A$1:B$100,2,FALSE)</f>
        <v>31</v>
      </c>
      <c r="D305" t="s">
        <v>21901</v>
      </c>
      <c r="F305" t="s">
        <v>21902</v>
      </c>
      <c r="G305" t="s">
        <v>21903</v>
      </c>
      <c r="J305" t="s">
        <v>102</v>
      </c>
      <c r="L305">
        <v>15</v>
      </c>
      <c r="N305" t="s">
        <v>34</v>
      </c>
    </row>
    <row r="306" spans="1:14">
      <c r="A306">
        <v>304</v>
      </c>
      <c r="B306" t="s">
        <v>169</v>
      </c>
      <c r="C306">
        <f>VLOOKUP(B306,[5]Sheet2!A$1:B$100,2,FALSE)</f>
        <v>31</v>
      </c>
      <c r="D306" t="s">
        <v>21904</v>
      </c>
      <c r="F306" t="s">
        <v>21905</v>
      </c>
      <c r="G306" t="s">
        <v>21906</v>
      </c>
      <c r="J306" t="s">
        <v>167</v>
      </c>
      <c r="L306">
        <v>24</v>
      </c>
      <c r="N306" t="s">
        <v>34</v>
      </c>
    </row>
    <row r="307" spans="1:14">
      <c r="A307">
        <v>305</v>
      </c>
      <c r="B307" t="s">
        <v>169</v>
      </c>
      <c r="C307">
        <f>VLOOKUP(B307,[5]Sheet2!A$1:B$100,2,FALSE)</f>
        <v>31</v>
      </c>
      <c r="D307" t="s">
        <v>21907</v>
      </c>
      <c r="E307" t="s">
        <v>21908</v>
      </c>
      <c r="F307" t="s">
        <v>21909</v>
      </c>
      <c r="G307" t="s">
        <v>21910</v>
      </c>
      <c r="H307">
        <v>2005</v>
      </c>
      <c r="J307" t="s">
        <v>167</v>
      </c>
      <c r="K307" t="s">
        <v>21911</v>
      </c>
      <c r="L307">
        <v>20</v>
      </c>
      <c r="M307" t="s">
        <v>21908</v>
      </c>
      <c r="N307" t="s">
        <v>24</v>
      </c>
    </row>
    <row r="308" spans="1:14">
      <c r="A308">
        <v>306</v>
      </c>
      <c r="B308" t="s">
        <v>169</v>
      </c>
      <c r="C308">
        <f>VLOOKUP(B308,[5]Sheet2!A$1:B$100,2,FALSE)</f>
        <v>31</v>
      </c>
      <c r="D308" t="s">
        <v>21912</v>
      </c>
      <c r="E308" t="s">
        <v>21913</v>
      </c>
      <c r="F308" t="s">
        <v>21914</v>
      </c>
      <c r="G308" t="s">
        <v>20642</v>
      </c>
      <c r="H308">
        <v>2001</v>
      </c>
      <c r="I308" t="s">
        <v>551</v>
      </c>
      <c r="J308" t="s">
        <v>22</v>
      </c>
      <c r="K308" t="s">
        <v>21915</v>
      </c>
      <c r="L308">
        <v>19</v>
      </c>
      <c r="M308" t="s">
        <v>21916</v>
      </c>
      <c r="N308" t="s">
        <v>34</v>
      </c>
    </row>
    <row r="309" spans="1:14">
      <c r="A309">
        <v>307</v>
      </c>
      <c r="B309" t="s">
        <v>169</v>
      </c>
      <c r="C309">
        <f>VLOOKUP(B309,[5]Sheet2!A$1:B$100,2,FALSE)</f>
        <v>31</v>
      </c>
      <c r="D309" t="s">
        <v>21917</v>
      </c>
      <c r="E309" t="s">
        <v>21918</v>
      </c>
      <c r="F309" t="s">
        <v>21919</v>
      </c>
      <c r="G309" t="s">
        <v>20792</v>
      </c>
      <c r="H309">
        <v>1998</v>
      </c>
      <c r="J309" t="s">
        <v>22</v>
      </c>
      <c r="K309" t="s">
        <v>21920</v>
      </c>
      <c r="L309">
        <v>63</v>
      </c>
    </row>
    <row r="310" spans="1:14">
      <c r="A310">
        <v>308</v>
      </c>
      <c r="B310" t="s">
        <v>169</v>
      </c>
      <c r="C310">
        <f>VLOOKUP(B310,[5]Sheet2!A$1:B$100,2,FALSE)</f>
        <v>31</v>
      </c>
      <c r="D310" t="s">
        <v>21921</v>
      </c>
      <c r="E310" t="s">
        <v>21922</v>
      </c>
      <c r="F310" t="s">
        <v>21923</v>
      </c>
      <c r="G310" t="s">
        <v>21924</v>
      </c>
      <c r="H310">
        <v>2007</v>
      </c>
      <c r="I310" t="s">
        <v>97</v>
      </c>
      <c r="J310" t="s">
        <v>22</v>
      </c>
      <c r="K310" t="s">
        <v>21925</v>
      </c>
      <c r="L310">
        <v>103</v>
      </c>
      <c r="M310" t="s">
        <v>21922</v>
      </c>
      <c r="N310" t="s">
        <v>1717</v>
      </c>
    </row>
    <row r="311" spans="1:14">
      <c r="A311">
        <v>309</v>
      </c>
      <c r="B311" t="s">
        <v>169</v>
      </c>
      <c r="C311">
        <f>VLOOKUP(B311,[5]Sheet2!A$1:B$100,2,FALSE)</f>
        <v>31</v>
      </c>
      <c r="D311" t="s">
        <v>21926</v>
      </c>
      <c r="E311" t="s">
        <v>21927</v>
      </c>
      <c r="F311" t="s">
        <v>21928</v>
      </c>
      <c r="G311" t="s">
        <v>11324</v>
      </c>
      <c r="H311">
        <v>2003</v>
      </c>
      <c r="I311" t="s">
        <v>97</v>
      </c>
      <c r="J311" t="s">
        <v>22</v>
      </c>
      <c r="K311" t="s">
        <v>21929</v>
      </c>
      <c r="L311">
        <v>18</v>
      </c>
      <c r="M311" t="s">
        <v>21927</v>
      </c>
      <c r="N311" t="s">
        <v>1717</v>
      </c>
    </row>
    <row r="312" spans="1:14">
      <c r="A312">
        <v>310</v>
      </c>
      <c r="B312" t="s">
        <v>169</v>
      </c>
      <c r="C312">
        <f>VLOOKUP(B312,[5]Sheet2!A$1:B$100,2,FALSE)</f>
        <v>31</v>
      </c>
      <c r="D312" t="s">
        <v>21930</v>
      </c>
      <c r="E312" t="s">
        <v>21931</v>
      </c>
      <c r="F312" t="s">
        <v>21932</v>
      </c>
      <c r="G312" t="s">
        <v>15752</v>
      </c>
      <c r="H312">
        <v>1979</v>
      </c>
      <c r="I312" t="s">
        <v>97</v>
      </c>
      <c r="J312" t="s">
        <v>22</v>
      </c>
      <c r="K312" t="s">
        <v>21933</v>
      </c>
      <c r="L312">
        <v>19</v>
      </c>
      <c r="M312" t="s">
        <v>21931</v>
      </c>
      <c r="N312" t="s">
        <v>1717</v>
      </c>
    </row>
    <row r="313" spans="1:14">
      <c r="A313">
        <v>311</v>
      </c>
      <c r="B313" t="s">
        <v>142</v>
      </c>
      <c r="C313">
        <f>VLOOKUP(B313,[5]Sheet2!A$1:B$100,2,FALSE)</f>
        <v>32</v>
      </c>
      <c r="D313" t="s">
        <v>21934</v>
      </c>
      <c r="E313" t="s">
        <v>21935</v>
      </c>
      <c r="F313" t="s">
        <v>21936</v>
      </c>
      <c r="G313" t="s">
        <v>21937</v>
      </c>
      <c r="H313">
        <v>1998</v>
      </c>
      <c r="J313" t="s">
        <v>22</v>
      </c>
      <c r="K313" t="s">
        <v>21938</v>
      </c>
      <c r="L313">
        <v>17</v>
      </c>
      <c r="M313" t="s">
        <v>21935</v>
      </c>
      <c r="N313" t="s">
        <v>24</v>
      </c>
    </row>
    <row r="314" spans="1:14">
      <c r="A314">
        <v>312</v>
      </c>
      <c r="B314" t="s">
        <v>142</v>
      </c>
      <c r="C314">
        <f>VLOOKUP(B314,[5]Sheet2!A$1:B$100,2,FALSE)</f>
        <v>32</v>
      </c>
      <c r="D314" t="s">
        <v>21939</v>
      </c>
      <c r="F314" t="s">
        <v>21940</v>
      </c>
      <c r="J314" t="s">
        <v>167</v>
      </c>
      <c r="L314">
        <v>15</v>
      </c>
      <c r="N314" t="s">
        <v>34</v>
      </c>
    </row>
    <row r="315" spans="1:14">
      <c r="A315">
        <v>313</v>
      </c>
      <c r="B315" t="s">
        <v>142</v>
      </c>
      <c r="C315">
        <f>VLOOKUP(B315,[5]Sheet2!A$1:B$100,2,FALSE)</f>
        <v>32</v>
      </c>
      <c r="D315" t="s">
        <v>21941</v>
      </c>
      <c r="E315" t="s">
        <v>21942</v>
      </c>
      <c r="F315" t="s">
        <v>21943</v>
      </c>
      <c r="G315" t="s">
        <v>1304</v>
      </c>
      <c r="H315">
        <v>2011</v>
      </c>
      <c r="I315" t="s">
        <v>863</v>
      </c>
      <c r="J315" t="s">
        <v>22</v>
      </c>
      <c r="K315" t="s">
        <v>21944</v>
      </c>
      <c r="L315">
        <v>18</v>
      </c>
      <c r="M315" t="s">
        <v>21945</v>
      </c>
    </row>
    <row r="316" spans="1:14">
      <c r="A316">
        <v>314</v>
      </c>
      <c r="B316" t="s">
        <v>142</v>
      </c>
      <c r="C316">
        <f>VLOOKUP(B316,[5]Sheet2!A$1:B$100,2,FALSE)</f>
        <v>32</v>
      </c>
      <c r="D316" t="s">
        <v>21946</v>
      </c>
      <c r="E316" t="s">
        <v>21947</v>
      </c>
      <c r="F316" t="s">
        <v>21948</v>
      </c>
      <c r="G316" t="s">
        <v>21949</v>
      </c>
      <c r="H316">
        <v>2007</v>
      </c>
      <c r="J316" s="3" t="s">
        <v>22</v>
      </c>
      <c r="K316" t="s">
        <v>21950</v>
      </c>
      <c r="L316">
        <v>17</v>
      </c>
      <c r="M316" t="s">
        <v>21951</v>
      </c>
    </row>
    <row r="317" spans="1:14">
      <c r="A317">
        <v>315</v>
      </c>
      <c r="B317" t="s">
        <v>142</v>
      </c>
      <c r="C317">
        <f>VLOOKUP(B317,[5]Sheet2!A$1:B$100,2,FALSE)</f>
        <v>32</v>
      </c>
      <c r="D317" t="s">
        <v>21952</v>
      </c>
      <c r="E317" t="s">
        <v>21953</v>
      </c>
      <c r="F317" t="s">
        <v>21954</v>
      </c>
      <c r="G317" t="s">
        <v>21955</v>
      </c>
      <c r="H317">
        <v>1980</v>
      </c>
      <c r="I317" t="s">
        <v>17426</v>
      </c>
      <c r="J317" t="s">
        <v>22</v>
      </c>
      <c r="K317" t="s">
        <v>21956</v>
      </c>
      <c r="L317">
        <v>20</v>
      </c>
    </row>
    <row r="318" spans="1:14">
      <c r="A318">
        <v>316</v>
      </c>
      <c r="B318" t="s">
        <v>142</v>
      </c>
      <c r="C318">
        <f>VLOOKUP(B318,[5]Sheet2!A$1:B$100,2,FALSE)</f>
        <v>32</v>
      </c>
      <c r="D318" t="s">
        <v>21957</v>
      </c>
      <c r="E318" t="s">
        <v>21958</v>
      </c>
      <c r="F318" t="s">
        <v>21959</v>
      </c>
      <c r="G318" t="s">
        <v>10416</v>
      </c>
      <c r="H318">
        <v>2005</v>
      </c>
      <c r="I318" t="s">
        <v>97</v>
      </c>
      <c r="J318" t="s">
        <v>22</v>
      </c>
      <c r="K318" t="s">
        <v>21960</v>
      </c>
      <c r="L318">
        <v>20</v>
      </c>
      <c r="M318" t="s">
        <v>21958</v>
      </c>
      <c r="N318" t="s">
        <v>1717</v>
      </c>
    </row>
    <row r="319" spans="1:14">
      <c r="A319">
        <v>317</v>
      </c>
      <c r="B319" t="s">
        <v>142</v>
      </c>
      <c r="C319">
        <f>VLOOKUP(B319,[5]Sheet2!A$1:B$100,2,FALSE)</f>
        <v>32</v>
      </c>
      <c r="D319" t="s">
        <v>21961</v>
      </c>
      <c r="E319" t="s">
        <v>21962</v>
      </c>
      <c r="F319" t="s">
        <v>21963</v>
      </c>
      <c r="G319" t="s">
        <v>21964</v>
      </c>
      <c r="H319">
        <v>2002</v>
      </c>
      <c r="J319" t="s">
        <v>102</v>
      </c>
      <c r="K319" t="s">
        <v>21965</v>
      </c>
      <c r="L319">
        <v>21</v>
      </c>
      <c r="M319" t="s">
        <v>21962</v>
      </c>
      <c r="N319" t="s">
        <v>24</v>
      </c>
    </row>
    <row r="320" spans="1:14">
      <c r="A320">
        <v>318</v>
      </c>
      <c r="B320" t="s">
        <v>142</v>
      </c>
      <c r="C320">
        <f>VLOOKUP(B320,[5]Sheet2!A$1:B$100,2,FALSE)</f>
        <v>32</v>
      </c>
      <c r="D320" t="s">
        <v>21966</v>
      </c>
      <c r="E320" t="s">
        <v>21967</v>
      </c>
      <c r="F320" t="s">
        <v>21968</v>
      </c>
      <c r="G320" t="s">
        <v>3481</v>
      </c>
      <c r="H320">
        <v>2010</v>
      </c>
      <c r="J320" t="s">
        <v>22</v>
      </c>
      <c r="K320" t="s">
        <v>21969</v>
      </c>
      <c r="L320">
        <v>20</v>
      </c>
      <c r="M320" t="s">
        <v>21967</v>
      </c>
      <c r="N320" t="s">
        <v>1717</v>
      </c>
    </row>
    <row r="321" spans="1:14">
      <c r="A321">
        <v>319</v>
      </c>
      <c r="B321" t="s">
        <v>142</v>
      </c>
      <c r="C321">
        <f>VLOOKUP(B321,[5]Sheet2!A$1:B$100,2,FALSE)</f>
        <v>32</v>
      </c>
      <c r="D321" t="s">
        <v>21970</v>
      </c>
      <c r="E321" t="s">
        <v>21971</v>
      </c>
      <c r="F321" t="s">
        <v>21972</v>
      </c>
      <c r="G321" t="s">
        <v>21973</v>
      </c>
      <c r="H321">
        <v>1994</v>
      </c>
      <c r="I321" t="s">
        <v>863</v>
      </c>
      <c r="J321" t="s">
        <v>22</v>
      </c>
      <c r="K321" t="s">
        <v>21974</v>
      </c>
      <c r="L321">
        <v>19</v>
      </c>
      <c r="M321" t="s">
        <v>21975</v>
      </c>
    </row>
    <row r="322" spans="1:14">
      <c r="A322">
        <v>320</v>
      </c>
      <c r="B322" t="s">
        <v>142</v>
      </c>
      <c r="C322">
        <f>VLOOKUP(B322,[5]Sheet2!A$1:B$100,2,FALSE)</f>
        <v>32</v>
      </c>
      <c r="D322" t="s">
        <v>21976</v>
      </c>
      <c r="E322" t="s">
        <v>21977</v>
      </c>
      <c r="F322" t="s">
        <v>21978</v>
      </c>
      <c r="G322" t="s">
        <v>21979</v>
      </c>
      <c r="H322">
        <v>2004</v>
      </c>
      <c r="J322" t="s">
        <v>102</v>
      </c>
      <c r="K322" t="s">
        <v>21980</v>
      </c>
      <c r="L322">
        <v>20</v>
      </c>
      <c r="M322" t="s">
        <v>21977</v>
      </c>
      <c r="N322" t="s">
        <v>24</v>
      </c>
    </row>
    <row r="323" spans="1:14">
      <c r="A323">
        <v>321</v>
      </c>
      <c r="B323" t="s">
        <v>696</v>
      </c>
      <c r="C323">
        <f>VLOOKUP(B323,[5]Sheet2!A$1:B$100,2,FALSE)</f>
        <v>33</v>
      </c>
      <c r="D323" t="s">
        <v>21981</v>
      </c>
      <c r="E323" t="s">
        <v>21982</v>
      </c>
      <c r="F323" t="s">
        <v>21983</v>
      </c>
      <c r="G323" t="s">
        <v>21984</v>
      </c>
      <c r="H323">
        <v>1997</v>
      </c>
      <c r="J323" t="s">
        <v>22</v>
      </c>
      <c r="K323" t="s">
        <v>21985</v>
      </c>
      <c r="L323">
        <v>20</v>
      </c>
      <c r="M323" t="s">
        <v>21986</v>
      </c>
    </row>
    <row r="324" spans="1:14">
      <c r="A324">
        <v>322</v>
      </c>
      <c r="B324" t="s">
        <v>696</v>
      </c>
      <c r="C324">
        <f>VLOOKUP(B324,[5]Sheet2!A$1:B$100,2,FALSE)</f>
        <v>33</v>
      </c>
      <c r="D324" t="s">
        <v>21987</v>
      </c>
      <c r="E324" t="s">
        <v>21988</v>
      </c>
      <c r="F324" t="s">
        <v>21989</v>
      </c>
      <c r="G324" t="s">
        <v>20818</v>
      </c>
      <c r="H324">
        <v>2005</v>
      </c>
      <c r="I324" t="s">
        <v>551</v>
      </c>
      <c r="J324" t="s">
        <v>22</v>
      </c>
      <c r="K324" t="s">
        <v>21990</v>
      </c>
      <c r="L324">
        <v>18</v>
      </c>
    </row>
    <row r="325" spans="1:14">
      <c r="A325">
        <v>323</v>
      </c>
      <c r="B325" t="s">
        <v>696</v>
      </c>
      <c r="C325">
        <f>VLOOKUP(B325,[5]Sheet2!A$1:B$100,2,FALSE)</f>
        <v>33</v>
      </c>
      <c r="D325" t="s">
        <v>21991</v>
      </c>
      <c r="F325" t="s">
        <v>21992</v>
      </c>
      <c r="G325" t="s">
        <v>21993</v>
      </c>
      <c r="J325" t="s">
        <v>167</v>
      </c>
      <c r="L325">
        <v>7</v>
      </c>
      <c r="N325" t="s">
        <v>34</v>
      </c>
    </row>
    <row r="326" spans="1:14">
      <c r="A326">
        <v>324</v>
      </c>
      <c r="B326" t="s">
        <v>696</v>
      </c>
      <c r="C326">
        <f>VLOOKUP(B326,[5]Sheet2!A$1:B$100,2,FALSE)</f>
        <v>33</v>
      </c>
      <c r="D326" t="s">
        <v>21994</v>
      </c>
      <c r="E326" t="s">
        <v>21995</v>
      </c>
      <c r="F326" t="s">
        <v>21996</v>
      </c>
      <c r="G326" t="s">
        <v>21997</v>
      </c>
      <c r="H326">
        <v>2004</v>
      </c>
      <c r="I326" t="s">
        <v>863</v>
      </c>
      <c r="J326" t="s">
        <v>22</v>
      </c>
      <c r="K326" t="s">
        <v>21998</v>
      </c>
      <c r="L326">
        <v>19</v>
      </c>
      <c r="M326" t="s">
        <v>21999</v>
      </c>
    </row>
    <row r="327" spans="1:14">
      <c r="A327">
        <v>325</v>
      </c>
      <c r="B327" t="s">
        <v>696</v>
      </c>
      <c r="C327">
        <f>VLOOKUP(B327,[5]Sheet2!A$1:B$100,2,FALSE)</f>
        <v>33</v>
      </c>
      <c r="D327" t="s">
        <v>22000</v>
      </c>
      <c r="E327" t="s">
        <v>22001</v>
      </c>
      <c r="F327" t="s">
        <v>22002</v>
      </c>
      <c r="G327" t="s">
        <v>20662</v>
      </c>
      <c r="H327">
        <v>2005</v>
      </c>
      <c r="I327" t="s">
        <v>97</v>
      </c>
      <c r="J327" t="s">
        <v>22</v>
      </c>
      <c r="K327" t="s">
        <v>22003</v>
      </c>
      <c r="L327">
        <v>40</v>
      </c>
      <c r="M327" t="s">
        <v>22001</v>
      </c>
      <c r="N327" t="s">
        <v>1717</v>
      </c>
    </row>
    <row r="328" spans="1:14">
      <c r="A328">
        <v>326</v>
      </c>
      <c r="B328" t="s">
        <v>696</v>
      </c>
      <c r="C328">
        <f>VLOOKUP(B328,[5]Sheet2!A$1:B$100,2,FALSE)</f>
        <v>33</v>
      </c>
      <c r="D328" t="s">
        <v>22004</v>
      </c>
      <c r="E328" t="s">
        <v>22005</v>
      </c>
      <c r="F328" t="s">
        <v>22006</v>
      </c>
      <c r="G328" t="s">
        <v>15789</v>
      </c>
      <c r="H328">
        <v>2004</v>
      </c>
      <c r="I328" t="s">
        <v>97</v>
      </c>
      <c r="J328" t="s">
        <v>22</v>
      </c>
      <c r="K328" t="s">
        <v>22007</v>
      </c>
      <c r="L328">
        <v>65</v>
      </c>
      <c r="M328" t="s">
        <v>22005</v>
      </c>
      <c r="N328" t="s">
        <v>1717</v>
      </c>
    </row>
    <row r="329" spans="1:14">
      <c r="A329">
        <v>327</v>
      </c>
      <c r="B329" t="s">
        <v>696</v>
      </c>
      <c r="C329">
        <f>VLOOKUP(B329,[5]Sheet2!A$1:B$100,2,FALSE)</f>
        <v>33</v>
      </c>
      <c r="D329" t="s">
        <v>22008</v>
      </c>
      <c r="E329" t="s">
        <v>22009</v>
      </c>
      <c r="F329" t="s">
        <v>22010</v>
      </c>
      <c r="J329" t="s">
        <v>22</v>
      </c>
      <c r="K329" t="s">
        <v>22011</v>
      </c>
      <c r="L329">
        <v>35</v>
      </c>
    </row>
    <row r="330" spans="1:14">
      <c r="A330">
        <v>328</v>
      </c>
      <c r="B330" t="s">
        <v>696</v>
      </c>
      <c r="C330">
        <f>VLOOKUP(B330,[5]Sheet2!A$1:B$100,2,FALSE)</f>
        <v>33</v>
      </c>
      <c r="D330" t="s">
        <v>22012</v>
      </c>
      <c r="E330" t="s">
        <v>22013</v>
      </c>
      <c r="F330" t="s">
        <v>22014</v>
      </c>
      <c r="G330" t="s">
        <v>16783</v>
      </c>
      <c r="H330">
        <v>1999</v>
      </c>
      <c r="J330" t="s">
        <v>22</v>
      </c>
      <c r="K330" t="s">
        <v>22015</v>
      </c>
      <c r="L330">
        <v>307</v>
      </c>
      <c r="M330" t="s">
        <v>22016</v>
      </c>
    </row>
    <row r="331" spans="1:14">
      <c r="A331">
        <v>329</v>
      </c>
      <c r="B331" t="s">
        <v>696</v>
      </c>
      <c r="C331">
        <f>VLOOKUP(B331,[5]Sheet2!A$1:B$100,2,FALSE)</f>
        <v>33</v>
      </c>
      <c r="D331" t="s">
        <v>22017</v>
      </c>
      <c r="E331" t="s">
        <v>22018</v>
      </c>
      <c r="F331" t="s">
        <v>22019</v>
      </c>
      <c r="G331" t="s">
        <v>22020</v>
      </c>
      <c r="H331">
        <v>2002</v>
      </c>
      <c r="I331" t="s">
        <v>97</v>
      </c>
      <c r="J331" t="s">
        <v>22</v>
      </c>
      <c r="K331" t="s">
        <v>22021</v>
      </c>
      <c r="L331">
        <v>19</v>
      </c>
      <c r="M331" t="s">
        <v>22018</v>
      </c>
      <c r="N331" t="s">
        <v>1717</v>
      </c>
    </row>
    <row r="332" spans="1:14">
      <c r="A332">
        <v>330</v>
      </c>
      <c r="B332" t="s">
        <v>696</v>
      </c>
      <c r="C332">
        <f>VLOOKUP(B332,[5]Sheet2!A$1:B$100,2,FALSE)</f>
        <v>33</v>
      </c>
      <c r="D332" t="s">
        <v>22022</v>
      </c>
      <c r="F332" t="s">
        <v>22023</v>
      </c>
      <c r="G332" t="s">
        <v>22024</v>
      </c>
      <c r="J332" t="s">
        <v>22</v>
      </c>
      <c r="L332">
        <v>14</v>
      </c>
      <c r="N332" t="s">
        <v>34</v>
      </c>
    </row>
    <row r="333" spans="1:14">
      <c r="A333">
        <v>331</v>
      </c>
      <c r="B333" t="s">
        <v>113</v>
      </c>
      <c r="C333">
        <f>VLOOKUP(B333,[5]Sheet2!A$1:B$100,2,FALSE)</f>
        <v>34</v>
      </c>
      <c r="D333" t="s">
        <v>22025</v>
      </c>
      <c r="E333" t="s">
        <v>22026</v>
      </c>
      <c r="F333" t="s">
        <v>22027</v>
      </c>
      <c r="G333" t="s">
        <v>21604</v>
      </c>
      <c r="H333">
        <v>2005</v>
      </c>
      <c r="I333" t="s">
        <v>97</v>
      </c>
      <c r="J333" t="s">
        <v>22</v>
      </c>
      <c r="K333" t="s">
        <v>22028</v>
      </c>
      <c r="L333">
        <v>65</v>
      </c>
      <c r="M333" t="s">
        <v>22026</v>
      </c>
      <c r="N333" t="s">
        <v>1717</v>
      </c>
    </row>
    <row r="334" spans="1:14">
      <c r="A334">
        <v>332</v>
      </c>
      <c r="B334" t="s">
        <v>113</v>
      </c>
      <c r="C334">
        <f>VLOOKUP(B334,[5]Sheet2!A$1:B$100,2,FALSE)</f>
        <v>34</v>
      </c>
      <c r="D334" t="s">
        <v>22029</v>
      </c>
      <c r="E334" t="s">
        <v>22030</v>
      </c>
      <c r="F334" t="s">
        <v>22031</v>
      </c>
      <c r="G334" t="s">
        <v>3009</v>
      </c>
      <c r="H334">
        <v>2003</v>
      </c>
      <c r="I334" t="s">
        <v>535</v>
      </c>
      <c r="J334" t="s">
        <v>22</v>
      </c>
      <c r="K334" t="s">
        <v>22032</v>
      </c>
      <c r="L334">
        <v>16</v>
      </c>
      <c r="M334" t="s">
        <v>22033</v>
      </c>
    </row>
    <row r="335" spans="1:14">
      <c r="A335">
        <v>333</v>
      </c>
      <c r="B335" t="s">
        <v>113</v>
      </c>
      <c r="C335">
        <f>VLOOKUP(B335,[5]Sheet2!A$1:B$100,2,FALSE)</f>
        <v>34</v>
      </c>
      <c r="D335" t="s">
        <v>22034</v>
      </c>
      <c r="E335" t="s">
        <v>22035</v>
      </c>
      <c r="F335" t="s">
        <v>22036</v>
      </c>
      <c r="G335" t="s">
        <v>1304</v>
      </c>
      <c r="H335">
        <v>2012</v>
      </c>
      <c r="I335" t="s">
        <v>863</v>
      </c>
      <c r="J335" t="s">
        <v>22</v>
      </c>
      <c r="K335" t="s">
        <v>22037</v>
      </c>
      <c r="L335">
        <v>22</v>
      </c>
      <c r="M335" t="s">
        <v>22038</v>
      </c>
    </row>
    <row r="336" spans="1:14">
      <c r="A336">
        <v>334</v>
      </c>
      <c r="B336" t="s">
        <v>113</v>
      </c>
      <c r="C336">
        <f>VLOOKUP(B336,[5]Sheet2!A$1:B$100,2,FALSE)</f>
        <v>34</v>
      </c>
      <c r="D336" t="s">
        <v>22039</v>
      </c>
      <c r="E336" t="s">
        <v>22040</v>
      </c>
      <c r="F336" t="s">
        <v>22041</v>
      </c>
      <c r="J336" t="s">
        <v>167</v>
      </c>
      <c r="K336" t="s">
        <v>22042</v>
      </c>
      <c r="L336">
        <v>20</v>
      </c>
      <c r="M336" t="s">
        <v>22040</v>
      </c>
      <c r="N336" t="s">
        <v>4501</v>
      </c>
    </row>
    <row r="337" spans="1:14">
      <c r="A337">
        <v>335</v>
      </c>
      <c r="B337" t="s">
        <v>113</v>
      </c>
      <c r="C337">
        <f>VLOOKUP(B337,[5]Sheet2!A$1:B$100,2,FALSE)</f>
        <v>34</v>
      </c>
      <c r="D337" t="s">
        <v>22043</v>
      </c>
      <c r="E337" t="s">
        <v>22044</v>
      </c>
      <c r="F337" t="s">
        <v>20691</v>
      </c>
      <c r="G337" t="s">
        <v>22045</v>
      </c>
      <c r="H337">
        <v>2002</v>
      </c>
      <c r="J337" t="s">
        <v>102</v>
      </c>
      <c r="K337" t="s">
        <v>22046</v>
      </c>
      <c r="L337">
        <v>17</v>
      </c>
      <c r="M337" t="s">
        <v>22044</v>
      </c>
      <c r="N337" t="s">
        <v>24</v>
      </c>
    </row>
    <row r="338" spans="1:14">
      <c r="A338">
        <v>336</v>
      </c>
      <c r="B338" t="s">
        <v>113</v>
      </c>
      <c r="C338">
        <f>VLOOKUP(B338,[5]Sheet2!A$1:B$100,2,FALSE)</f>
        <v>34</v>
      </c>
      <c r="D338" t="s">
        <v>22047</v>
      </c>
      <c r="E338" t="s">
        <v>22048</v>
      </c>
      <c r="F338" t="s">
        <v>22049</v>
      </c>
      <c r="G338" t="s">
        <v>22020</v>
      </c>
      <c r="H338">
        <v>2002</v>
      </c>
      <c r="I338" t="s">
        <v>97</v>
      </c>
      <c r="J338" t="s">
        <v>22</v>
      </c>
      <c r="K338" t="s">
        <v>22050</v>
      </c>
      <c r="L338">
        <v>15</v>
      </c>
      <c r="M338" t="s">
        <v>22048</v>
      </c>
      <c r="N338" t="s">
        <v>1717</v>
      </c>
    </row>
    <row r="339" spans="1:14">
      <c r="A339">
        <v>337</v>
      </c>
      <c r="B339" t="s">
        <v>113</v>
      </c>
      <c r="C339">
        <f>VLOOKUP(B339,[5]Sheet2!A$1:B$100,2,FALSE)</f>
        <v>34</v>
      </c>
      <c r="D339" t="s">
        <v>22051</v>
      </c>
      <c r="E339" t="s">
        <v>22052</v>
      </c>
      <c r="F339" t="s">
        <v>22053</v>
      </c>
      <c r="G339" t="s">
        <v>22054</v>
      </c>
      <c r="H339">
        <v>2000</v>
      </c>
      <c r="J339" t="s">
        <v>22</v>
      </c>
      <c r="K339" t="s">
        <v>22055</v>
      </c>
      <c r="L339">
        <v>17</v>
      </c>
      <c r="N339" t="s">
        <v>34</v>
      </c>
    </row>
    <row r="340" spans="1:14">
      <c r="A340">
        <v>338</v>
      </c>
      <c r="B340" t="s">
        <v>113</v>
      </c>
      <c r="C340">
        <f>VLOOKUP(B340,[5]Sheet2!A$1:B$100,2,FALSE)</f>
        <v>34</v>
      </c>
      <c r="D340" t="s">
        <v>22056</v>
      </c>
      <c r="F340" t="s">
        <v>22057</v>
      </c>
      <c r="G340" t="s">
        <v>22058</v>
      </c>
      <c r="H340">
        <v>2002</v>
      </c>
      <c r="I340" t="s">
        <v>8013</v>
      </c>
      <c r="J340" t="s">
        <v>167</v>
      </c>
      <c r="L340">
        <v>20</v>
      </c>
      <c r="N340" t="s">
        <v>34</v>
      </c>
    </row>
    <row r="341" spans="1:14">
      <c r="A341">
        <v>339</v>
      </c>
      <c r="B341" t="s">
        <v>113</v>
      </c>
      <c r="C341">
        <f>VLOOKUP(B341,[5]Sheet2!A$1:B$100,2,FALSE)</f>
        <v>34</v>
      </c>
      <c r="D341" t="s">
        <v>22059</v>
      </c>
      <c r="F341" t="s">
        <v>22060</v>
      </c>
      <c r="G341" t="s">
        <v>22061</v>
      </c>
      <c r="J341" t="s">
        <v>102</v>
      </c>
      <c r="L341">
        <v>13</v>
      </c>
      <c r="N341" t="s">
        <v>34</v>
      </c>
    </row>
    <row r="342" spans="1:14">
      <c r="A342">
        <v>340</v>
      </c>
      <c r="B342" t="s">
        <v>113</v>
      </c>
      <c r="C342">
        <f>VLOOKUP(B342,[5]Sheet2!A$1:B$100,2,FALSE)</f>
        <v>34</v>
      </c>
      <c r="D342" t="s">
        <v>22062</v>
      </c>
      <c r="E342" t="s">
        <v>22063</v>
      </c>
      <c r="F342" t="s">
        <v>22064</v>
      </c>
      <c r="G342" t="s">
        <v>20662</v>
      </c>
      <c r="H342">
        <v>2009</v>
      </c>
      <c r="I342" t="s">
        <v>97</v>
      </c>
      <c r="J342" t="s">
        <v>22</v>
      </c>
      <c r="K342" t="s">
        <v>22065</v>
      </c>
      <c r="L342">
        <v>16</v>
      </c>
      <c r="M342" t="s">
        <v>22063</v>
      </c>
      <c r="N342" t="s">
        <v>1717</v>
      </c>
    </row>
    <row r="343" spans="1:14">
      <c r="A343">
        <v>341</v>
      </c>
      <c r="B343" t="s">
        <v>702</v>
      </c>
      <c r="C343">
        <f>VLOOKUP(B343,[5]Sheet2!A$1:B$100,2,FALSE)</f>
        <v>35</v>
      </c>
      <c r="D343" t="s">
        <v>22066</v>
      </c>
      <c r="E343" t="s">
        <v>22067</v>
      </c>
      <c r="F343" t="s">
        <v>22068</v>
      </c>
      <c r="G343" t="s">
        <v>17537</v>
      </c>
      <c r="H343">
        <v>2005</v>
      </c>
      <c r="I343" t="s">
        <v>863</v>
      </c>
      <c r="J343" t="s">
        <v>22</v>
      </c>
      <c r="K343" t="s">
        <v>22069</v>
      </c>
      <c r="L343">
        <v>65</v>
      </c>
      <c r="M343" t="s">
        <v>22070</v>
      </c>
    </row>
    <row r="344" spans="1:14">
      <c r="A344">
        <v>342</v>
      </c>
      <c r="B344" t="s">
        <v>702</v>
      </c>
      <c r="C344">
        <f>VLOOKUP(B344,[5]Sheet2!A$1:B$100,2,FALSE)</f>
        <v>35</v>
      </c>
      <c r="D344" t="s">
        <v>22071</v>
      </c>
      <c r="F344" t="s">
        <v>22072</v>
      </c>
      <c r="G344" t="s">
        <v>20</v>
      </c>
      <c r="J344" t="s">
        <v>4644</v>
      </c>
      <c r="L344">
        <v>94</v>
      </c>
      <c r="N344" t="s">
        <v>34</v>
      </c>
    </row>
    <row r="345" spans="1:14">
      <c r="A345">
        <v>343</v>
      </c>
      <c r="B345" t="s">
        <v>702</v>
      </c>
      <c r="C345">
        <f>VLOOKUP(B345,[5]Sheet2!A$1:B$100,2,FALSE)</f>
        <v>35</v>
      </c>
      <c r="D345" t="s">
        <v>22073</v>
      </c>
      <c r="F345" t="s">
        <v>22074</v>
      </c>
      <c r="G345" t="s">
        <v>21200</v>
      </c>
      <c r="J345" t="s">
        <v>102</v>
      </c>
      <c r="L345">
        <v>147</v>
      </c>
      <c r="N345" t="s">
        <v>34</v>
      </c>
    </row>
    <row r="346" spans="1:14">
      <c r="A346">
        <v>344</v>
      </c>
      <c r="B346" t="s">
        <v>702</v>
      </c>
      <c r="C346">
        <f>VLOOKUP(B346,[5]Sheet2!A$1:B$100,2,FALSE)</f>
        <v>35</v>
      </c>
      <c r="D346" t="s">
        <v>22075</v>
      </c>
      <c r="E346" t="s">
        <v>22076</v>
      </c>
      <c r="F346" t="s">
        <v>21438</v>
      </c>
      <c r="J346" t="s">
        <v>167</v>
      </c>
      <c r="K346" t="s">
        <v>22077</v>
      </c>
      <c r="L346">
        <v>14</v>
      </c>
    </row>
    <row r="347" spans="1:14">
      <c r="A347">
        <v>345</v>
      </c>
      <c r="B347" t="s">
        <v>702</v>
      </c>
      <c r="C347">
        <f>VLOOKUP(B347,[5]Sheet2!A$1:B$100,2,FALSE)</f>
        <v>35</v>
      </c>
      <c r="D347" t="s">
        <v>22078</v>
      </c>
      <c r="E347" t="s">
        <v>22079</v>
      </c>
      <c r="F347" t="s">
        <v>22080</v>
      </c>
      <c r="G347" t="s">
        <v>1399</v>
      </c>
      <c r="H347">
        <v>2003</v>
      </c>
      <c r="I347" t="s">
        <v>1388</v>
      </c>
      <c r="J347" t="s">
        <v>22</v>
      </c>
      <c r="K347" t="s">
        <v>22081</v>
      </c>
      <c r="L347">
        <v>592</v>
      </c>
      <c r="M347" t="s">
        <v>22082</v>
      </c>
    </row>
    <row r="348" spans="1:14">
      <c r="A348">
        <v>346</v>
      </c>
      <c r="B348" t="s">
        <v>702</v>
      </c>
      <c r="C348">
        <f>VLOOKUP(B348,[5]Sheet2!A$1:B$100,2,FALSE)</f>
        <v>35</v>
      </c>
      <c r="D348" t="s">
        <v>22083</v>
      </c>
      <c r="E348" t="s">
        <v>22084</v>
      </c>
      <c r="F348" t="s">
        <v>22085</v>
      </c>
      <c r="G348" t="s">
        <v>3009</v>
      </c>
      <c r="H348">
        <v>2005</v>
      </c>
      <c r="I348" t="s">
        <v>535</v>
      </c>
      <c r="J348" t="s">
        <v>22</v>
      </c>
      <c r="K348" t="s">
        <v>22086</v>
      </c>
      <c r="L348">
        <v>96</v>
      </c>
      <c r="M348" t="s">
        <v>22087</v>
      </c>
    </row>
    <row r="349" spans="1:14">
      <c r="A349">
        <v>347</v>
      </c>
      <c r="B349" t="s">
        <v>702</v>
      </c>
      <c r="C349">
        <f>VLOOKUP(B349,[5]Sheet2!A$1:B$100,2,FALSE)</f>
        <v>35</v>
      </c>
      <c r="D349" t="s">
        <v>22088</v>
      </c>
      <c r="E349" t="s">
        <v>22089</v>
      </c>
      <c r="F349" t="s">
        <v>22090</v>
      </c>
      <c r="G349" t="s">
        <v>7535</v>
      </c>
      <c r="H349">
        <v>2009</v>
      </c>
      <c r="I349" t="s">
        <v>863</v>
      </c>
      <c r="J349" t="s">
        <v>22</v>
      </c>
      <c r="K349" t="s">
        <v>22091</v>
      </c>
      <c r="L349">
        <v>53</v>
      </c>
      <c r="M349" t="s">
        <v>22092</v>
      </c>
    </row>
    <row r="350" spans="1:14">
      <c r="A350">
        <v>348</v>
      </c>
      <c r="B350" t="s">
        <v>702</v>
      </c>
      <c r="C350">
        <f>VLOOKUP(B350,[5]Sheet2!A$1:B$100,2,FALSE)</f>
        <v>35</v>
      </c>
      <c r="D350" t="s">
        <v>22093</v>
      </c>
      <c r="E350" t="s">
        <v>22094</v>
      </c>
      <c r="F350" t="s">
        <v>22095</v>
      </c>
      <c r="G350" t="s">
        <v>15081</v>
      </c>
      <c r="H350">
        <v>2001</v>
      </c>
      <c r="I350" t="s">
        <v>3657</v>
      </c>
      <c r="J350" t="s">
        <v>22</v>
      </c>
      <c r="K350" t="s">
        <v>22096</v>
      </c>
      <c r="L350">
        <v>830</v>
      </c>
      <c r="M350" t="s">
        <v>22094</v>
      </c>
      <c r="N350" t="s">
        <v>1717</v>
      </c>
    </row>
    <row r="351" spans="1:14">
      <c r="A351">
        <v>349</v>
      </c>
      <c r="B351" t="s">
        <v>702</v>
      </c>
      <c r="C351">
        <f>VLOOKUP(B351,[5]Sheet2!A$1:B$100,2,FALSE)</f>
        <v>35</v>
      </c>
      <c r="D351" t="s">
        <v>22097</v>
      </c>
      <c r="E351" t="s">
        <v>22098</v>
      </c>
      <c r="F351" t="s">
        <v>22099</v>
      </c>
      <c r="G351" t="s">
        <v>22100</v>
      </c>
      <c r="H351">
        <v>2008</v>
      </c>
      <c r="I351" t="s">
        <v>863</v>
      </c>
      <c r="J351" t="s">
        <v>22</v>
      </c>
      <c r="K351" t="s">
        <v>22101</v>
      </c>
      <c r="L351">
        <v>17</v>
      </c>
      <c r="M351" t="s">
        <v>22102</v>
      </c>
    </row>
    <row r="352" spans="1:14">
      <c r="A352">
        <v>350</v>
      </c>
      <c r="B352" t="s">
        <v>702</v>
      </c>
      <c r="C352">
        <f>VLOOKUP(B352,[5]Sheet2!A$1:B$100,2,FALSE)</f>
        <v>35</v>
      </c>
      <c r="D352" t="s">
        <v>22103</v>
      </c>
      <c r="F352" t="s">
        <v>22104</v>
      </c>
      <c r="I352" t="s">
        <v>22105</v>
      </c>
      <c r="J352" t="s">
        <v>119</v>
      </c>
      <c r="L352">
        <v>14</v>
      </c>
      <c r="N352" t="s">
        <v>34</v>
      </c>
    </row>
    <row r="353" spans="1:14">
      <c r="A353">
        <v>351</v>
      </c>
      <c r="B353" t="s">
        <v>103</v>
      </c>
      <c r="C353">
        <f>VLOOKUP(B353,[5]Sheet2!A$1:B$100,2,FALSE)</f>
        <v>36</v>
      </c>
      <c r="D353" t="s">
        <v>22106</v>
      </c>
      <c r="E353" t="s">
        <v>22107</v>
      </c>
      <c r="F353" t="s">
        <v>22108</v>
      </c>
      <c r="G353" t="s">
        <v>20652</v>
      </c>
      <c r="H353">
        <v>2009</v>
      </c>
      <c r="I353" t="s">
        <v>535</v>
      </c>
      <c r="J353" t="s">
        <v>22</v>
      </c>
      <c r="K353" t="s">
        <v>22109</v>
      </c>
      <c r="L353">
        <v>17</v>
      </c>
      <c r="M353" t="s">
        <v>22110</v>
      </c>
    </row>
    <row r="354" spans="1:14">
      <c r="A354">
        <v>352</v>
      </c>
      <c r="B354" t="s">
        <v>103</v>
      </c>
      <c r="C354">
        <f>VLOOKUP(B354,[5]Sheet2!A$1:B$100,2,FALSE)</f>
        <v>36</v>
      </c>
      <c r="D354" t="s">
        <v>22111</v>
      </c>
      <c r="E354" t="s">
        <v>22112</v>
      </c>
      <c r="F354" t="s">
        <v>22113</v>
      </c>
      <c r="G354" t="s">
        <v>22114</v>
      </c>
      <c r="H354">
        <v>2003</v>
      </c>
      <c r="J354" t="s">
        <v>4644</v>
      </c>
      <c r="K354" t="s">
        <v>22115</v>
      </c>
      <c r="L354">
        <v>17</v>
      </c>
      <c r="M354" t="s">
        <v>22112</v>
      </c>
      <c r="N354" t="s">
        <v>24</v>
      </c>
    </row>
    <row r="355" spans="1:14">
      <c r="A355">
        <v>353</v>
      </c>
      <c r="B355" t="s">
        <v>103</v>
      </c>
      <c r="C355">
        <f>VLOOKUP(B355,[5]Sheet2!A$1:B$100,2,FALSE)</f>
        <v>36</v>
      </c>
      <c r="D355" t="s">
        <v>22116</v>
      </c>
      <c r="E355" t="s">
        <v>22117</v>
      </c>
      <c r="F355" t="s">
        <v>22118</v>
      </c>
      <c r="G355" t="s">
        <v>3481</v>
      </c>
      <c r="H355">
        <v>2009</v>
      </c>
      <c r="J355" t="s">
        <v>22</v>
      </c>
      <c r="K355" t="s">
        <v>22119</v>
      </c>
      <c r="L355">
        <v>77</v>
      </c>
      <c r="M355" t="s">
        <v>22117</v>
      </c>
      <c r="N355" t="s">
        <v>1717</v>
      </c>
    </row>
    <row r="356" spans="1:14">
      <c r="A356">
        <v>354</v>
      </c>
      <c r="B356" t="s">
        <v>103</v>
      </c>
      <c r="C356">
        <f>VLOOKUP(B356,[5]Sheet2!A$1:B$100,2,FALSE)</f>
        <v>36</v>
      </c>
      <c r="D356" t="s">
        <v>22120</v>
      </c>
      <c r="E356" t="s">
        <v>22121</v>
      </c>
      <c r="F356" t="s">
        <v>22064</v>
      </c>
      <c r="G356" t="s">
        <v>3009</v>
      </c>
      <c r="H356">
        <v>2006</v>
      </c>
      <c r="I356" t="s">
        <v>535</v>
      </c>
      <c r="J356" t="s">
        <v>22</v>
      </c>
      <c r="K356" t="s">
        <v>22122</v>
      </c>
      <c r="L356">
        <v>16</v>
      </c>
      <c r="M356" t="s">
        <v>22123</v>
      </c>
    </row>
    <row r="357" spans="1:14">
      <c r="A357">
        <v>355</v>
      </c>
      <c r="B357" t="s">
        <v>103</v>
      </c>
      <c r="C357">
        <f>VLOOKUP(B357,[5]Sheet2!A$1:B$100,2,FALSE)</f>
        <v>36</v>
      </c>
      <c r="D357" t="s">
        <v>22124</v>
      </c>
      <c r="F357" t="s">
        <v>22125</v>
      </c>
      <c r="G357" t="s">
        <v>20662</v>
      </c>
      <c r="H357">
        <v>1998</v>
      </c>
      <c r="I357" t="s">
        <v>97</v>
      </c>
      <c r="J357" t="s">
        <v>22</v>
      </c>
      <c r="L357">
        <v>89</v>
      </c>
      <c r="M357" t="s">
        <v>22126</v>
      </c>
      <c r="N357" t="s">
        <v>34</v>
      </c>
    </row>
    <row r="358" spans="1:14">
      <c r="A358">
        <v>356</v>
      </c>
      <c r="B358" t="s">
        <v>103</v>
      </c>
      <c r="C358">
        <f>VLOOKUP(B358,[5]Sheet2!A$1:B$100,2,FALSE)</f>
        <v>36</v>
      </c>
      <c r="D358" t="s">
        <v>22127</v>
      </c>
      <c r="E358" t="s">
        <v>22128</v>
      </c>
      <c r="F358" t="s">
        <v>22129</v>
      </c>
      <c r="G358" t="s">
        <v>22130</v>
      </c>
      <c r="H358">
        <v>2005</v>
      </c>
      <c r="J358" t="s">
        <v>167</v>
      </c>
      <c r="K358" t="s">
        <v>22131</v>
      </c>
      <c r="L358">
        <v>17</v>
      </c>
      <c r="M358" t="s">
        <v>22128</v>
      </c>
      <c r="N358" t="s">
        <v>24</v>
      </c>
    </row>
    <row r="359" spans="1:14">
      <c r="A359">
        <v>357</v>
      </c>
      <c r="B359" t="s">
        <v>103</v>
      </c>
      <c r="C359">
        <f>VLOOKUP(B359,[5]Sheet2!A$1:B$100,2,FALSE)</f>
        <v>36</v>
      </c>
      <c r="D359" t="s">
        <v>22132</v>
      </c>
      <c r="E359" t="s">
        <v>22133</v>
      </c>
      <c r="F359" t="s">
        <v>22134</v>
      </c>
      <c r="G359" t="s">
        <v>21434</v>
      </c>
      <c r="H359">
        <v>2009</v>
      </c>
      <c r="J359" t="s">
        <v>22</v>
      </c>
      <c r="K359" t="s">
        <v>22135</v>
      </c>
      <c r="L359">
        <v>15</v>
      </c>
      <c r="M359" t="s">
        <v>22136</v>
      </c>
    </row>
    <row r="360" spans="1:14">
      <c r="A360">
        <v>358</v>
      </c>
      <c r="B360" t="s">
        <v>103</v>
      </c>
      <c r="C360">
        <f>VLOOKUP(B360,[5]Sheet2!A$1:B$100,2,FALSE)</f>
        <v>36</v>
      </c>
      <c r="D360" t="s">
        <v>22137</v>
      </c>
      <c r="F360" t="s">
        <v>22138</v>
      </c>
      <c r="J360" t="s">
        <v>167</v>
      </c>
      <c r="L360">
        <v>13</v>
      </c>
      <c r="N360" t="s">
        <v>34</v>
      </c>
    </row>
    <row r="361" spans="1:14">
      <c r="A361">
        <v>359</v>
      </c>
      <c r="B361" t="s">
        <v>103</v>
      </c>
      <c r="C361">
        <f>VLOOKUP(B361,[5]Sheet2!A$1:B$100,2,FALSE)</f>
        <v>36</v>
      </c>
      <c r="D361" t="s">
        <v>22139</v>
      </c>
      <c r="E361" t="s">
        <v>22140</v>
      </c>
      <c r="F361" t="s">
        <v>22141</v>
      </c>
      <c r="G361" t="s">
        <v>15789</v>
      </c>
      <c r="H361">
        <v>2011</v>
      </c>
      <c r="I361" t="s">
        <v>97</v>
      </c>
      <c r="J361" t="s">
        <v>22</v>
      </c>
      <c r="K361" t="s">
        <v>22142</v>
      </c>
      <c r="L361">
        <v>18</v>
      </c>
      <c r="M361" t="s">
        <v>22140</v>
      </c>
      <c r="N361" t="s">
        <v>1717</v>
      </c>
    </row>
    <row r="362" spans="1:14">
      <c r="A362">
        <v>360</v>
      </c>
      <c r="B362" t="s">
        <v>103</v>
      </c>
      <c r="C362">
        <f>VLOOKUP(B362,[5]Sheet2!A$1:B$100,2,FALSE)</f>
        <v>36</v>
      </c>
      <c r="D362" t="s">
        <v>22143</v>
      </c>
      <c r="E362" t="s">
        <v>22144</v>
      </c>
      <c r="F362" t="s">
        <v>22145</v>
      </c>
      <c r="J362" t="s">
        <v>167</v>
      </c>
      <c r="K362" t="s">
        <v>22146</v>
      </c>
      <c r="L362">
        <v>8</v>
      </c>
      <c r="M362" t="s">
        <v>22144</v>
      </c>
      <c r="N362" t="s">
        <v>24</v>
      </c>
    </row>
    <row r="363" spans="1:14">
      <c r="A363">
        <v>361</v>
      </c>
      <c r="B363" t="s">
        <v>564</v>
      </c>
      <c r="C363">
        <f>VLOOKUP(B363,[5]Sheet2!A$1:B$100,2,FALSE)</f>
        <v>37</v>
      </c>
      <c r="D363" t="s">
        <v>22147</v>
      </c>
      <c r="E363" t="s">
        <v>22148</v>
      </c>
      <c r="F363" t="s">
        <v>22149</v>
      </c>
      <c r="G363" t="s">
        <v>22150</v>
      </c>
      <c r="H363">
        <v>1992</v>
      </c>
      <c r="I363" t="s">
        <v>97</v>
      </c>
      <c r="J363" t="s">
        <v>22</v>
      </c>
      <c r="K363" t="s">
        <v>22151</v>
      </c>
      <c r="L363">
        <v>157</v>
      </c>
      <c r="M363" t="s">
        <v>22148</v>
      </c>
      <c r="N363" t="s">
        <v>1717</v>
      </c>
    </row>
    <row r="364" spans="1:14">
      <c r="A364">
        <v>362</v>
      </c>
      <c r="B364" t="s">
        <v>564</v>
      </c>
      <c r="C364">
        <f>VLOOKUP(B364,[5]Sheet2!A$1:B$100,2,FALSE)</f>
        <v>37</v>
      </c>
      <c r="D364" t="s">
        <v>22152</v>
      </c>
      <c r="F364" t="s">
        <v>22153</v>
      </c>
      <c r="G364" t="s">
        <v>22154</v>
      </c>
      <c r="J364" t="s">
        <v>102</v>
      </c>
      <c r="L364">
        <v>18</v>
      </c>
      <c r="N364" t="s">
        <v>34</v>
      </c>
    </row>
    <row r="365" spans="1:14">
      <c r="A365">
        <v>363</v>
      </c>
      <c r="B365" t="s">
        <v>564</v>
      </c>
      <c r="C365">
        <f>VLOOKUP(B365,[5]Sheet2!A$1:B$100,2,FALSE)</f>
        <v>37</v>
      </c>
      <c r="D365" t="s">
        <v>22155</v>
      </c>
      <c r="E365" t="s">
        <v>22156</v>
      </c>
      <c r="F365" t="s">
        <v>20503</v>
      </c>
      <c r="G365" t="s">
        <v>22157</v>
      </c>
      <c r="H365">
        <v>2002</v>
      </c>
      <c r="I365" t="s">
        <v>863</v>
      </c>
      <c r="J365" t="s">
        <v>22</v>
      </c>
      <c r="K365" t="s">
        <v>22158</v>
      </c>
      <c r="L365">
        <v>69</v>
      </c>
      <c r="M365" t="s">
        <v>22159</v>
      </c>
    </row>
    <row r="366" spans="1:14">
      <c r="A366">
        <v>364</v>
      </c>
      <c r="B366" t="s">
        <v>564</v>
      </c>
      <c r="C366">
        <f>VLOOKUP(B366,[5]Sheet2!A$1:B$100,2,FALSE)</f>
        <v>37</v>
      </c>
      <c r="D366" t="s">
        <v>22160</v>
      </c>
      <c r="E366" t="s">
        <v>22161</v>
      </c>
      <c r="F366" t="s">
        <v>22162</v>
      </c>
      <c r="G366" t="s">
        <v>20682</v>
      </c>
      <c r="H366">
        <v>2010</v>
      </c>
      <c r="J366" t="s">
        <v>22</v>
      </c>
      <c r="K366" t="s">
        <v>22163</v>
      </c>
      <c r="L366">
        <v>19</v>
      </c>
      <c r="M366" t="s">
        <v>22161</v>
      </c>
      <c r="N366" t="s">
        <v>24</v>
      </c>
    </row>
    <row r="367" spans="1:14">
      <c r="A367">
        <v>365</v>
      </c>
      <c r="B367" t="s">
        <v>564</v>
      </c>
      <c r="C367">
        <f>VLOOKUP(B367,[5]Sheet2!A$1:B$100,2,FALSE)</f>
        <v>37</v>
      </c>
      <c r="D367" t="s">
        <v>22164</v>
      </c>
      <c r="E367" t="s">
        <v>22165</v>
      </c>
      <c r="F367" t="s">
        <v>22166</v>
      </c>
      <c r="G367" t="s">
        <v>1525</v>
      </c>
      <c r="H367">
        <v>2004</v>
      </c>
      <c r="I367" t="s">
        <v>7647</v>
      </c>
      <c r="J367" t="s">
        <v>22</v>
      </c>
      <c r="K367" t="s">
        <v>22167</v>
      </c>
      <c r="L367">
        <v>92</v>
      </c>
      <c r="M367" t="s">
        <v>22168</v>
      </c>
    </row>
    <row r="368" spans="1:14">
      <c r="A368">
        <v>366</v>
      </c>
      <c r="B368" t="s">
        <v>564</v>
      </c>
      <c r="C368">
        <f>VLOOKUP(B368,[5]Sheet2!A$1:B$100,2,FALSE)</f>
        <v>37</v>
      </c>
      <c r="D368" t="s">
        <v>22169</v>
      </c>
      <c r="E368" t="s">
        <v>22170</v>
      </c>
      <c r="F368" t="s">
        <v>22171</v>
      </c>
      <c r="G368" t="s">
        <v>22172</v>
      </c>
      <c r="H368">
        <v>2007</v>
      </c>
      <c r="I368" t="s">
        <v>535</v>
      </c>
      <c r="J368" t="s">
        <v>22</v>
      </c>
      <c r="K368" t="s">
        <v>22173</v>
      </c>
      <c r="L368">
        <v>19</v>
      </c>
      <c r="M368" t="s">
        <v>22174</v>
      </c>
    </row>
    <row r="369" spans="1:14">
      <c r="A369">
        <v>367</v>
      </c>
      <c r="B369" t="s">
        <v>564</v>
      </c>
      <c r="C369">
        <f>VLOOKUP(B369,[5]Sheet2!A$1:B$100,2,FALSE)</f>
        <v>37</v>
      </c>
      <c r="D369" t="s">
        <v>22175</v>
      </c>
      <c r="E369" t="s">
        <v>22176</v>
      </c>
      <c r="F369" t="s">
        <v>22177</v>
      </c>
      <c r="G369" t="s">
        <v>22178</v>
      </c>
      <c r="H369">
        <v>2008</v>
      </c>
      <c r="I369" t="s">
        <v>535</v>
      </c>
      <c r="J369" t="s">
        <v>22</v>
      </c>
      <c r="K369" t="s">
        <v>22179</v>
      </c>
      <c r="L369">
        <v>13</v>
      </c>
      <c r="M369" t="s">
        <v>22180</v>
      </c>
    </row>
    <row r="370" spans="1:14">
      <c r="A370">
        <v>368</v>
      </c>
      <c r="B370" t="s">
        <v>564</v>
      </c>
      <c r="C370">
        <f>VLOOKUP(B370,[5]Sheet2!A$1:B$100,2,FALSE)</f>
        <v>37</v>
      </c>
      <c r="D370" t="s">
        <v>22181</v>
      </c>
      <c r="E370" t="s">
        <v>22182</v>
      </c>
      <c r="F370" t="s">
        <v>22183</v>
      </c>
      <c r="G370" t="s">
        <v>22100</v>
      </c>
      <c r="H370">
        <v>2003</v>
      </c>
      <c r="I370" t="s">
        <v>863</v>
      </c>
      <c r="J370" t="s">
        <v>22</v>
      </c>
      <c r="K370" t="s">
        <v>22184</v>
      </c>
      <c r="L370">
        <v>386</v>
      </c>
      <c r="M370" t="s">
        <v>22185</v>
      </c>
    </row>
    <row r="371" spans="1:14">
      <c r="A371">
        <v>369</v>
      </c>
      <c r="B371" t="s">
        <v>564</v>
      </c>
      <c r="C371">
        <f>VLOOKUP(B371,[5]Sheet2!A$1:B$100,2,FALSE)</f>
        <v>37</v>
      </c>
      <c r="D371" t="s">
        <v>22186</v>
      </c>
      <c r="E371" t="s">
        <v>22187</v>
      </c>
      <c r="F371" t="s">
        <v>22188</v>
      </c>
      <c r="G371" t="s">
        <v>20682</v>
      </c>
      <c r="H371">
        <v>2001</v>
      </c>
      <c r="I371" t="s">
        <v>22189</v>
      </c>
      <c r="J371" t="s">
        <v>22</v>
      </c>
      <c r="K371" t="s">
        <v>22190</v>
      </c>
      <c r="L371">
        <v>168</v>
      </c>
      <c r="M371" t="s">
        <v>22187</v>
      </c>
      <c r="N371" t="s">
        <v>24</v>
      </c>
    </row>
    <row r="372" spans="1:14">
      <c r="A372">
        <v>370</v>
      </c>
      <c r="B372" t="s">
        <v>564</v>
      </c>
      <c r="C372">
        <f>VLOOKUP(B372,[5]Sheet2!A$1:B$100,2,FALSE)</f>
        <v>37</v>
      </c>
      <c r="D372" t="s">
        <v>22191</v>
      </c>
      <c r="E372" t="s">
        <v>22192</v>
      </c>
      <c r="F372" t="s">
        <v>22193</v>
      </c>
      <c r="G372" t="s">
        <v>3503</v>
      </c>
      <c r="H372">
        <v>2010</v>
      </c>
      <c r="I372" t="s">
        <v>212</v>
      </c>
      <c r="J372" t="s">
        <v>22</v>
      </c>
      <c r="K372" t="s">
        <v>22194</v>
      </c>
      <c r="L372">
        <v>47</v>
      </c>
      <c r="M372" t="s">
        <v>22195</v>
      </c>
    </row>
    <row r="373" spans="1:14">
      <c r="A373">
        <v>371</v>
      </c>
      <c r="B373" t="s">
        <v>951</v>
      </c>
      <c r="C373">
        <f>VLOOKUP(B373,[5]Sheet2!A$1:B$100,2,FALSE)</f>
        <v>38</v>
      </c>
      <c r="D373" t="s">
        <v>22196</v>
      </c>
      <c r="E373" t="s">
        <v>22197</v>
      </c>
      <c r="F373" t="s">
        <v>22198</v>
      </c>
      <c r="G373" t="s">
        <v>22199</v>
      </c>
      <c r="H373">
        <v>2002</v>
      </c>
      <c r="I373" t="s">
        <v>97</v>
      </c>
      <c r="J373" t="s">
        <v>22</v>
      </c>
      <c r="K373" t="s">
        <v>22200</v>
      </c>
      <c r="L373">
        <v>209</v>
      </c>
      <c r="M373" t="s">
        <v>22197</v>
      </c>
      <c r="N373" t="s">
        <v>1717</v>
      </c>
    </row>
    <row r="374" spans="1:14">
      <c r="A374">
        <v>372</v>
      </c>
      <c r="B374" t="s">
        <v>951</v>
      </c>
      <c r="C374">
        <f>VLOOKUP(B374,[5]Sheet2!A$1:B$100,2,FALSE)</f>
        <v>38</v>
      </c>
      <c r="D374" t="s">
        <v>22201</v>
      </c>
      <c r="E374" t="s">
        <v>22202</v>
      </c>
      <c r="F374" t="s">
        <v>22203</v>
      </c>
      <c r="G374" t="s">
        <v>20662</v>
      </c>
      <c r="H374">
        <v>1994</v>
      </c>
      <c r="I374" t="s">
        <v>97</v>
      </c>
      <c r="J374" t="s">
        <v>22</v>
      </c>
      <c r="K374" t="s">
        <v>22204</v>
      </c>
      <c r="L374">
        <v>32</v>
      </c>
      <c r="M374" t="s">
        <v>22202</v>
      </c>
      <c r="N374" t="s">
        <v>1717</v>
      </c>
    </row>
    <row r="375" spans="1:14">
      <c r="A375">
        <v>373</v>
      </c>
      <c r="B375" t="s">
        <v>951</v>
      </c>
      <c r="C375">
        <f>VLOOKUP(B375,[5]Sheet2!A$1:B$100,2,FALSE)</f>
        <v>38</v>
      </c>
      <c r="D375" t="s">
        <v>22205</v>
      </c>
      <c r="E375" t="s">
        <v>22206</v>
      </c>
      <c r="F375" t="s">
        <v>22207</v>
      </c>
      <c r="G375" t="s">
        <v>21324</v>
      </c>
      <c r="H375">
        <v>2003</v>
      </c>
      <c r="J375" t="s">
        <v>22</v>
      </c>
      <c r="K375" t="s">
        <v>22208</v>
      </c>
      <c r="L375">
        <v>89</v>
      </c>
      <c r="M375" t="s">
        <v>22206</v>
      </c>
      <c r="N375" t="s">
        <v>24</v>
      </c>
    </row>
    <row r="376" spans="1:14">
      <c r="A376">
        <v>374</v>
      </c>
      <c r="B376" t="s">
        <v>951</v>
      </c>
      <c r="C376">
        <f>VLOOKUP(B376,[5]Sheet2!A$1:B$100,2,FALSE)</f>
        <v>38</v>
      </c>
      <c r="D376" t="s">
        <v>22209</v>
      </c>
      <c r="E376" t="s">
        <v>22210</v>
      </c>
      <c r="F376" t="s">
        <v>22211</v>
      </c>
      <c r="G376" t="s">
        <v>22212</v>
      </c>
      <c r="H376">
        <v>1990</v>
      </c>
      <c r="J376" t="s">
        <v>22</v>
      </c>
      <c r="K376" t="s">
        <v>22213</v>
      </c>
      <c r="L376">
        <v>363</v>
      </c>
      <c r="M376" t="s">
        <v>22214</v>
      </c>
    </row>
    <row r="377" spans="1:14">
      <c r="A377">
        <v>375</v>
      </c>
      <c r="B377" t="s">
        <v>951</v>
      </c>
      <c r="C377">
        <f>VLOOKUP(B377,[5]Sheet2!A$1:B$100,2,FALSE)</f>
        <v>38</v>
      </c>
      <c r="D377" t="s">
        <v>22215</v>
      </c>
      <c r="E377" t="s">
        <v>22216</v>
      </c>
      <c r="F377" t="s">
        <v>22217</v>
      </c>
      <c r="G377" t="s">
        <v>1051</v>
      </c>
      <c r="H377">
        <v>2011</v>
      </c>
      <c r="I377" t="s">
        <v>181</v>
      </c>
      <c r="J377" t="s">
        <v>22</v>
      </c>
      <c r="K377" t="s">
        <v>22218</v>
      </c>
      <c r="L377">
        <v>16</v>
      </c>
      <c r="M377" t="s">
        <v>22219</v>
      </c>
    </row>
    <row r="378" spans="1:14">
      <c r="A378">
        <v>376</v>
      </c>
      <c r="B378" t="s">
        <v>951</v>
      </c>
      <c r="C378">
        <f>VLOOKUP(B378,[5]Sheet2!A$1:B$100,2,FALSE)</f>
        <v>38</v>
      </c>
      <c r="D378" t="s">
        <v>22220</v>
      </c>
      <c r="E378" t="s">
        <v>22221</v>
      </c>
      <c r="F378" t="s">
        <v>22222</v>
      </c>
      <c r="J378" t="s">
        <v>167</v>
      </c>
      <c r="K378" t="s">
        <v>22223</v>
      </c>
      <c r="L378">
        <v>14</v>
      </c>
      <c r="N378" t="s">
        <v>34</v>
      </c>
    </row>
    <row r="379" spans="1:14">
      <c r="A379">
        <v>377</v>
      </c>
      <c r="B379" t="s">
        <v>951</v>
      </c>
      <c r="C379">
        <f>VLOOKUP(B379,[5]Sheet2!A$1:B$100,2,FALSE)</f>
        <v>38</v>
      </c>
      <c r="D379" t="s">
        <v>22224</v>
      </c>
      <c r="E379" t="s">
        <v>22225</v>
      </c>
      <c r="F379" t="s">
        <v>22226</v>
      </c>
      <c r="G379" t="s">
        <v>22227</v>
      </c>
      <c r="H379">
        <v>1998</v>
      </c>
      <c r="J379" t="s">
        <v>22</v>
      </c>
      <c r="K379" t="s">
        <v>22228</v>
      </c>
      <c r="L379">
        <v>21</v>
      </c>
      <c r="M379" t="s">
        <v>22225</v>
      </c>
      <c r="N379" t="s">
        <v>24</v>
      </c>
    </row>
    <row r="380" spans="1:14">
      <c r="A380">
        <v>378</v>
      </c>
      <c r="B380" t="s">
        <v>951</v>
      </c>
      <c r="C380">
        <f>VLOOKUP(B380,[5]Sheet2!A$1:B$100,2,FALSE)</f>
        <v>38</v>
      </c>
      <c r="D380" t="s">
        <v>22229</v>
      </c>
      <c r="F380" t="s">
        <v>21526</v>
      </c>
      <c r="G380" t="s">
        <v>22230</v>
      </c>
      <c r="J380" t="s">
        <v>22</v>
      </c>
      <c r="L380">
        <v>18</v>
      </c>
      <c r="N380" t="s">
        <v>34</v>
      </c>
    </row>
    <row r="381" spans="1:14">
      <c r="A381">
        <v>379</v>
      </c>
      <c r="B381" t="s">
        <v>951</v>
      </c>
      <c r="C381">
        <f>VLOOKUP(B381,[5]Sheet2!A$1:B$100,2,FALSE)</f>
        <v>38</v>
      </c>
      <c r="D381" t="s">
        <v>22231</v>
      </c>
      <c r="F381" t="s">
        <v>22232</v>
      </c>
      <c r="G381" t="s">
        <v>22233</v>
      </c>
      <c r="J381" t="s">
        <v>102</v>
      </c>
      <c r="L381">
        <v>18</v>
      </c>
      <c r="N381" t="s">
        <v>34</v>
      </c>
    </row>
    <row r="382" spans="1:14">
      <c r="A382">
        <v>380</v>
      </c>
      <c r="B382" t="s">
        <v>951</v>
      </c>
      <c r="C382">
        <f>VLOOKUP(B382,[5]Sheet2!A$1:B$100,2,FALSE)</f>
        <v>38</v>
      </c>
      <c r="D382" t="s">
        <v>22234</v>
      </c>
      <c r="F382" t="s">
        <v>22235</v>
      </c>
      <c r="G382" t="s">
        <v>22236</v>
      </c>
      <c r="J382" t="s">
        <v>167</v>
      </c>
      <c r="L382">
        <v>18</v>
      </c>
      <c r="N382" t="s">
        <v>34</v>
      </c>
    </row>
    <row r="383" spans="1:14">
      <c r="A383">
        <v>381</v>
      </c>
      <c r="B383" t="s">
        <v>712</v>
      </c>
      <c r="C383">
        <f>VLOOKUP(B383,[5]Sheet2!A$1:B$100,2,FALSE)</f>
        <v>39</v>
      </c>
      <c r="D383" t="s">
        <v>22237</v>
      </c>
      <c r="F383" t="s">
        <v>22238</v>
      </c>
      <c r="G383" t="s">
        <v>22239</v>
      </c>
      <c r="J383" t="s">
        <v>102</v>
      </c>
      <c r="L383">
        <v>18</v>
      </c>
      <c r="N383" t="s">
        <v>34</v>
      </c>
    </row>
    <row r="384" spans="1:14">
      <c r="A384">
        <v>382</v>
      </c>
      <c r="B384" t="s">
        <v>712</v>
      </c>
      <c r="C384">
        <f>VLOOKUP(B384,[5]Sheet2!A$1:B$100,2,FALSE)</f>
        <v>39</v>
      </c>
      <c r="D384" t="s">
        <v>22240</v>
      </c>
      <c r="E384" t="s">
        <v>22241</v>
      </c>
      <c r="F384" t="s">
        <v>22242</v>
      </c>
      <c r="G384" t="s">
        <v>21434</v>
      </c>
      <c r="H384">
        <v>2009</v>
      </c>
      <c r="J384" t="s">
        <v>22</v>
      </c>
      <c r="K384" t="s">
        <v>22243</v>
      </c>
      <c r="L384">
        <v>16</v>
      </c>
      <c r="M384" t="s">
        <v>22244</v>
      </c>
    </row>
    <row r="385" spans="1:14">
      <c r="A385">
        <v>383</v>
      </c>
      <c r="B385" t="s">
        <v>712</v>
      </c>
      <c r="C385">
        <f>VLOOKUP(B385,[5]Sheet2!A$1:B$100,2,FALSE)</f>
        <v>39</v>
      </c>
      <c r="D385" t="s">
        <v>22245</v>
      </c>
      <c r="E385" t="s">
        <v>22246</v>
      </c>
      <c r="F385" t="s">
        <v>22247</v>
      </c>
      <c r="G385" t="s">
        <v>22248</v>
      </c>
      <c r="H385">
        <v>2002</v>
      </c>
      <c r="I385" t="s">
        <v>12659</v>
      </c>
      <c r="J385" t="s">
        <v>22</v>
      </c>
      <c r="K385" t="s">
        <v>22249</v>
      </c>
      <c r="L385">
        <v>22</v>
      </c>
    </row>
    <row r="386" spans="1:14">
      <c r="A386">
        <v>384</v>
      </c>
      <c r="B386" t="s">
        <v>712</v>
      </c>
      <c r="C386">
        <f>VLOOKUP(B386,[5]Sheet2!A$1:B$100,2,FALSE)</f>
        <v>39</v>
      </c>
      <c r="D386" t="s">
        <v>22250</v>
      </c>
      <c r="E386" t="s">
        <v>22251</v>
      </c>
      <c r="F386" t="s">
        <v>22252</v>
      </c>
      <c r="G386" t="s">
        <v>22253</v>
      </c>
      <c r="H386">
        <v>1986</v>
      </c>
      <c r="I386" t="s">
        <v>863</v>
      </c>
      <c r="J386" t="s">
        <v>22</v>
      </c>
      <c r="K386" t="s">
        <v>22254</v>
      </c>
      <c r="L386">
        <v>16</v>
      </c>
      <c r="M386" t="s">
        <v>22255</v>
      </c>
    </row>
    <row r="387" spans="1:14">
      <c r="A387">
        <v>385</v>
      </c>
      <c r="B387" t="s">
        <v>712</v>
      </c>
      <c r="C387">
        <f>VLOOKUP(B387,[5]Sheet2!A$1:B$100,2,FALSE)</f>
        <v>39</v>
      </c>
      <c r="D387" t="s">
        <v>22256</v>
      </c>
      <c r="E387" t="s">
        <v>22257</v>
      </c>
      <c r="F387" t="s">
        <v>22258</v>
      </c>
      <c r="G387" t="s">
        <v>22259</v>
      </c>
      <c r="H387">
        <v>2008</v>
      </c>
      <c r="I387" t="s">
        <v>97</v>
      </c>
      <c r="J387" t="s">
        <v>22</v>
      </c>
      <c r="K387" t="s">
        <v>22260</v>
      </c>
      <c r="L387">
        <v>16</v>
      </c>
      <c r="M387" t="s">
        <v>22257</v>
      </c>
      <c r="N387" t="s">
        <v>1717</v>
      </c>
    </row>
    <row r="388" spans="1:14">
      <c r="A388">
        <v>386</v>
      </c>
      <c r="B388" t="s">
        <v>712</v>
      </c>
      <c r="C388">
        <f>VLOOKUP(B388,[5]Sheet2!A$1:B$100,2,FALSE)</f>
        <v>39</v>
      </c>
      <c r="D388" t="s">
        <v>22261</v>
      </c>
      <c r="E388" t="s">
        <v>22262</v>
      </c>
      <c r="F388" t="s">
        <v>22263</v>
      </c>
      <c r="G388" t="s">
        <v>10416</v>
      </c>
      <c r="H388">
        <v>2007</v>
      </c>
      <c r="I388" t="s">
        <v>97</v>
      </c>
      <c r="J388" t="s">
        <v>22</v>
      </c>
      <c r="K388" t="s">
        <v>22264</v>
      </c>
      <c r="L388">
        <v>62</v>
      </c>
      <c r="M388" t="s">
        <v>22262</v>
      </c>
      <c r="N388" t="s">
        <v>1717</v>
      </c>
    </row>
    <row r="389" spans="1:14">
      <c r="A389">
        <v>387</v>
      </c>
      <c r="B389" t="s">
        <v>712</v>
      </c>
      <c r="C389">
        <f>VLOOKUP(B389,[5]Sheet2!A$1:B$100,2,FALSE)</f>
        <v>39</v>
      </c>
      <c r="D389" t="s">
        <v>22265</v>
      </c>
      <c r="E389" t="s">
        <v>22266</v>
      </c>
      <c r="F389" t="s">
        <v>22267</v>
      </c>
      <c r="G389" t="s">
        <v>11345</v>
      </c>
      <c r="H389">
        <v>2005</v>
      </c>
      <c r="I389" t="s">
        <v>1388</v>
      </c>
      <c r="J389" t="s">
        <v>22</v>
      </c>
      <c r="K389" t="s">
        <v>22268</v>
      </c>
      <c r="L389">
        <v>65</v>
      </c>
      <c r="M389" t="s">
        <v>22269</v>
      </c>
    </row>
    <row r="390" spans="1:14">
      <c r="A390">
        <v>388</v>
      </c>
      <c r="B390" t="s">
        <v>712</v>
      </c>
      <c r="C390">
        <f>VLOOKUP(B390,[5]Sheet2!A$1:B$100,2,FALSE)</f>
        <v>39</v>
      </c>
      <c r="D390" t="s">
        <v>22270</v>
      </c>
      <c r="E390" t="s">
        <v>22271</v>
      </c>
      <c r="F390" t="s">
        <v>22272</v>
      </c>
      <c r="G390" t="s">
        <v>22273</v>
      </c>
      <c r="H390">
        <v>1988</v>
      </c>
      <c r="J390" t="s">
        <v>102</v>
      </c>
      <c r="K390" t="s">
        <v>22274</v>
      </c>
      <c r="L390">
        <v>17</v>
      </c>
      <c r="M390" t="s">
        <v>22271</v>
      </c>
      <c r="N390" t="s">
        <v>24</v>
      </c>
    </row>
    <row r="391" spans="1:14">
      <c r="A391">
        <v>389</v>
      </c>
      <c r="B391" t="s">
        <v>712</v>
      </c>
      <c r="C391">
        <f>VLOOKUP(B391,[5]Sheet2!A$1:B$100,2,FALSE)</f>
        <v>39</v>
      </c>
      <c r="D391" t="s">
        <v>22275</v>
      </c>
      <c r="E391" t="s">
        <v>22276</v>
      </c>
      <c r="F391" t="s">
        <v>22277</v>
      </c>
      <c r="G391" t="s">
        <v>11230</v>
      </c>
      <c r="H391">
        <v>2009</v>
      </c>
      <c r="I391" t="s">
        <v>97</v>
      </c>
      <c r="J391" t="s">
        <v>22</v>
      </c>
      <c r="K391" t="s">
        <v>22278</v>
      </c>
      <c r="L391">
        <v>17</v>
      </c>
      <c r="M391" t="s">
        <v>22276</v>
      </c>
      <c r="N391" t="s">
        <v>1717</v>
      </c>
    </row>
    <row r="392" spans="1:14">
      <c r="A392">
        <v>390</v>
      </c>
      <c r="B392" t="s">
        <v>712</v>
      </c>
      <c r="C392">
        <f>VLOOKUP(B392,[5]Sheet2!A$1:B$100,2,FALSE)</f>
        <v>39</v>
      </c>
      <c r="D392" t="s">
        <v>22279</v>
      </c>
      <c r="E392" t="s">
        <v>22280</v>
      </c>
      <c r="F392" t="s">
        <v>22281</v>
      </c>
      <c r="G392" t="s">
        <v>20792</v>
      </c>
      <c r="H392">
        <v>1989</v>
      </c>
      <c r="J392" t="s">
        <v>22</v>
      </c>
      <c r="K392" t="s">
        <v>22282</v>
      </c>
      <c r="L392">
        <v>58</v>
      </c>
    </row>
    <row r="393" spans="1:14">
      <c r="A393">
        <v>391</v>
      </c>
      <c r="B393" t="s">
        <v>162</v>
      </c>
      <c r="C393">
        <f>VLOOKUP(B393,[5]Sheet2!A$1:B$100,2,FALSE)</f>
        <v>40</v>
      </c>
      <c r="D393" t="s">
        <v>22283</v>
      </c>
      <c r="E393" t="s">
        <v>22284</v>
      </c>
      <c r="F393" t="s">
        <v>22285</v>
      </c>
      <c r="G393" t="s">
        <v>22286</v>
      </c>
      <c r="H393">
        <v>2007</v>
      </c>
      <c r="J393" t="s">
        <v>22</v>
      </c>
      <c r="K393" t="s">
        <v>22287</v>
      </c>
      <c r="L393">
        <v>15</v>
      </c>
      <c r="M393" t="s">
        <v>22288</v>
      </c>
    </row>
    <row r="394" spans="1:14">
      <c r="A394">
        <v>392</v>
      </c>
      <c r="B394" t="s">
        <v>162</v>
      </c>
      <c r="C394">
        <f>VLOOKUP(B394,[5]Sheet2!A$1:B$100,2,FALSE)</f>
        <v>40</v>
      </c>
      <c r="D394" t="s">
        <v>22289</v>
      </c>
      <c r="E394" t="s">
        <v>22290</v>
      </c>
      <c r="F394" t="s">
        <v>22291</v>
      </c>
      <c r="G394" t="s">
        <v>20662</v>
      </c>
      <c r="H394">
        <v>2008</v>
      </c>
      <c r="I394" t="s">
        <v>97</v>
      </c>
      <c r="J394" t="s">
        <v>22</v>
      </c>
      <c r="K394" t="s">
        <v>22292</v>
      </c>
      <c r="L394">
        <v>17</v>
      </c>
      <c r="M394" t="s">
        <v>22290</v>
      </c>
      <c r="N394" t="s">
        <v>1717</v>
      </c>
    </row>
    <row r="395" spans="1:14">
      <c r="A395">
        <v>393</v>
      </c>
      <c r="B395" t="s">
        <v>162</v>
      </c>
      <c r="C395">
        <f>VLOOKUP(B395,[5]Sheet2!A$1:B$100,2,FALSE)</f>
        <v>40</v>
      </c>
      <c r="D395" t="s">
        <v>22293</v>
      </c>
      <c r="E395" t="s">
        <v>22294</v>
      </c>
      <c r="F395" t="s">
        <v>22295</v>
      </c>
      <c r="G395" t="s">
        <v>1525</v>
      </c>
      <c r="H395">
        <v>2000</v>
      </c>
      <c r="I395" t="s">
        <v>7647</v>
      </c>
      <c r="J395" t="s">
        <v>22</v>
      </c>
      <c r="K395" t="s">
        <v>22296</v>
      </c>
      <c r="L395">
        <v>342</v>
      </c>
      <c r="M395" t="s">
        <v>22297</v>
      </c>
    </row>
    <row r="396" spans="1:14">
      <c r="A396">
        <v>394</v>
      </c>
      <c r="B396" t="s">
        <v>162</v>
      </c>
      <c r="C396">
        <f>VLOOKUP(B396,[5]Sheet2!A$1:B$100,2,FALSE)</f>
        <v>40</v>
      </c>
      <c r="D396" t="s">
        <v>22298</v>
      </c>
      <c r="E396" t="s">
        <v>22299</v>
      </c>
      <c r="F396" t="s">
        <v>22300</v>
      </c>
      <c r="G396" t="s">
        <v>22301</v>
      </c>
      <c r="H396">
        <v>2002</v>
      </c>
      <c r="J396" t="s">
        <v>167</v>
      </c>
      <c r="K396" t="s">
        <v>22302</v>
      </c>
      <c r="L396">
        <v>15</v>
      </c>
      <c r="M396" t="s">
        <v>22299</v>
      </c>
      <c r="N396" t="s">
        <v>24</v>
      </c>
    </row>
    <row r="397" spans="1:14">
      <c r="A397">
        <v>395</v>
      </c>
      <c r="B397" t="s">
        <v>162</v>
      </c>
      <c r="C397">
        <f>VLOOKUP(B397,[5]Sheet2!A$1:B$100,2,FALSE)</f>
        <v>40</v>
      </c>
      <c r="D397" t="s">
        <v>22303</v>
      </c>
      <c r="E397" t="s">
        <v>22304</v>
      </c>
      <c r="F397" t="s">
        <v>22305</v>
      </c>
      <c r="G397" t="s">
        <v>22020</v>
      </c>
      <c r="H397">
        <v>2002</v>
      </c>
      <c r="I397" t="s">
        <v>97</v>
      </c>
      <c r="J397" t="s">
        <v>22</v>
      </c>
      <c r="K397" t="s">
        <v>22306</v>
      </c>
      <c r="L397">
        <v>17</v>
      </c>
      <c r="M397" t="s">
        <v>22304</v>
      </c>
      <c r="N397" t="s">
        <v>1717</v>
      </c>
    </row>
    <row r="398" spans="1:14">
      <c r="A398">
        <v>396</v>
      </c>
      <c r="B398" t="s">
        <v>162</v>
      </c>
      <c r="C398">
        <f>VLOOKUP(B398,[5]Sheet2!A$1:B$100,2,FALSE)</f>
        <v>40</v>
      </c>
      <c r="D398" t="s">
        <v>22307</v>
      </c>
      <c r="E398" t="s">
        <v>22308</v>
      </c>
      <c r="F398" t="s">
        <v>22309</v>
      </c>
      <c r="G398" t="s">
        <v>21051</v>
      </c>
      <c r="H398">
        <v>2005</v>
      </c>
      <c r="I398" t="s">
        <v>551</v>
      </c>
      <c r="J398" t="s">
        <v>22</v>
      </c>
      <c r="K398" t="s">
        <v>22310</v>
      </c>
      <c r="L398">
        <v>15</v>
      </c>
      <c r="M398" t="s">
        <v>22311</v>
      </c>
    </row>
    <row r="399" spans="1:14">
      <c r="A399">
        <v>397</v>
      </c>
      <c r="B399" t="s">
        <v>162</v>
      </c>
      <c r="C399">
        <f>VLOOKUP(B399,[5]Sheet2!A$1:B$100,2,FALSE)</f>
        <v>40</v>
      </c>
      <c r="D399" t="s">
        <v>22312</v>
      </c>
      <c r="E399" t="s">
        <v>22313</v>
      </c>
      <c r="F399" t="s">
        <v>22314</v>
      </c>
      <c r="G399" t="s">
        <v>21425</v>
      </c>
      <c r="H399">
        <v>2008</v>
      </c>
      <c r="I399" t="s">
        <v>97</v>
      </c>
      <c r="J399" t="s">
        <v>22</v>
      </c>
      <c r="K399" t="s">
        <v>22315</v>
      </c>
      <c r="L399">
        <v>18</v>
      </c>
      <c r="M399" t="s">
        <v>22313</v>
      </c>
      <c r="N399" t="s">
        <v>1717</v>
      </c>
    </row>
    <row r="400" spans="1:14">
      <c r="A400">
        <v>398</v>
      </c>
      <c r="B400" t="s">
        <v>162</v>
      </c>
      <c r="C400">
        <f>VLOOKUP(B400,[5]Sheet2!A$1:B$100,2,FALSE)</f>
        <v>40</v>
      </c>
      <c r="D400" t="s">
        <v>22316</v>
      </c>
      <c r="E400" t="s">
        <v>22317</v>
      </c>
      <c r="F400" t="s">
        <v>22318</v>
      </c>
      <c r="J400" t="s">
        <v>167</v>
      </c>
      <c r="K400" t="s">
        <v>22319</v>
      </c>
      <c r="L400">
        <v>16</v>
      </c>
      <c r="N400" t="s">
        <v>34</v>
      </c>
    </row>
    <row r="401" spans="1:14">
      <c r="A401">
        <v>399</v>
      </c>
      <c r="B401" t="s">
        <v>162</v>
      </c>
      <c r="C401">
        <f>VLOOKUP(B401,[5]Sheet2!A$1:B$100,2,FALSE)</f>
        <v>40</v>
      </c>
      <c r="D401" t="s">
        <v>22320</v>
      </c>
      <c r="E401" t="s">
        <v>22321</v>
      </c>
      <c r="F401" t="s">
        <v>22322</v>
      </c>
      <c r="G401" t="s">
        <v>3304</v>
      </c>
      <c r="H401">
        <v>1986</v>
      </c>
      <c r="I401" t="s">
        <v>353</v>
      </c>
      <c r="J401" t="s">
        <v>22</v>
      </c>
      <c r="K401" t="s">
        <v>22323</v>
      </c>
      <c r="L401">
        <v>107</v>
      </c>
      <c r="M401" t="s">
        <v>22321</v>
      </c>
      <c r="N401" t="s">
        <v>24</v>
      </c>
    </row>
    <row r="402" spans="1:14">
      <c r="A402">
        <v>400</v>
      </c>
      <c r="B402" t="s">
        <v>162</v>
      </c>
      <c r="C402">
        <f>VLOOKUP(B402,[5]Sheet2!A$1:B$100,2,FALSE)</f>
        <v>40</v>
      </c>
      <c r="D402" t="s">
        <v>22324</v>
      </c>
      <c r="E402" t="s">
        <v>22325</v>
      </c>
      <c r="F402" t="s">
        <v>22326</v>
      </c>
      <c r="G402" t="s">
        <v>21234</v>
      </c>
      <c r="H402">
        <v>2000</v>
      </c>
      <c r="I402" t="s">
        <v>535</v>
      </c>
      <c r="J402" t="s">
        <v>22</v>
      </c>
      <c r="K402" t="s">
        <v>22327</v>
      </c>
      <c r="L402">
        <v>39</v>
      </c>
      <c r="M402" t="s">
        <v>22328</v>
      </c>
    </row>
    <row r="403" spans="1:14">
      <c r="A403">
        <v>401</v>
      </c>
      <c r="B403" t="s">
        <v>147</v>
      </c>
      <c r="C403">
        <f>VLOOKUP(B403,[5]Sheet2!A$1:B$100,2,FALSE)</f>
        <v>41</v>
      </c>
      <c r="D403" t="s">
        <v>22329</v>
      </c>
      <c r="F403" t="s">
        <v>22330</v>
      </c>
      <c r="G403" t="s">
        <v>22331</v>
      </c>
      <c r="J403" t="s">
        <v>167</v>
      </c>
      <c r="L403">
        <v>14</v>
      </c>
      <c r="N403" t="s">
        <v>34</v>
      </c>
    </row>
    <row r="404" spans="1:14">
      <c r="A404">
        <v>402</v>
      </c>
      <c r="B404" t="s">
        <v>147</v>
      </c>
      <c r="C404">
        <f>VLOOKUP(B404,[5]Sheet2!A$1:B$100,2,FALSE)</f>
        <v>41</v>
      </c>
      <c r="D404" t="s">
        <v>22332</v>
      </c>
      <c r="E404" t="s">
        <v>22333</v>
      </c>
      <c r="F404" t="s">
        <v>20574</v>
      </c>
      <c r="G404" t="s">
        <v>15778</v>
      </c>
      <c r="H404">
        <v>2002</v>
      </c>
      <c r="I404" t="s">
        <v>863</v>
      </c>
      <c r="J404" t="s">
        <v>22</v>
      </c>
      <c r="K404" t="s">
        <v>22334</v>
      </c>
      <c r="L404">
        <v>521</v>
      </c>
      <c r="M404" t="s">
        <v>22335</v>
      </c>
    </row>
    <row r="405" spans="1:14">
      <c r="A405">
        <v>403</v>
      </c>
      <c r="B405" t="s">
        <v>147</v>
      </c>
      <c r="C405">
        <f>VLOOKUP(B405,[5]Sheet2!A$1:B$100,2,FALSE)</f>
        <v>41</v>
      </c>
      <c r="D405" t="s">
        <v>22336</v>
      </c>
      <c r="E405" t="s">
        <v>22337</v>
      </c>
      <c r="F405" t="s">
        <v>22338</v>
      </c>
      <c r="G405" t="s">
        <v>1399</v>
      </c>
      <c r="H405">
        <v>1998</v>
      </c>
      <c r="I405" t="s">
        <v>1388</v>
      </c>
      <c r="J405" t="s">
        <v>22</v>
      </c>
      <c r="K405" t="s">
        <v>22339</v>
      </c>
      <c r="L405">
        <v>736</v>
      </c>
      <c r="M405" t="s">
        <v>22340</v>
      </c>
    </row>
    <row r="406" spans="1:14">
      <c r="A406">
        <v>404</v>
      </c>
      <c r="B406" t="s">
        <v>147</v>
      </c>
      <c r="C406">
        <f>VLOOKUP(B406,[5]Sheet2!A$1:B$100,2,FALSE)</f>
        <v>41</v>
      </c>
      <c r="D406" t="s">
        <v>22341</v>
      </c>
      <c r="F406" t="s">
        <v>22342</v>
      </c>
      <c r="G406" t="s">
        <v>22343</v>
      </c>
      <c r="J406" t="s">
        <v>4626</v>
      </c>
      <c r="L406">
        <v>16</v>
      </c>
      <c r="N406" t="s">
        <v>34</v>
      </c>
    </row>
    <row r="407" spans="1:14">
      <c r="A407">
        <v>405</v>
      </c>
      <c r="B407" t="s">
        <v>147</v>
      </c>
      <c r="C407">
        <f>VLOOKUP(B407,[5]Sheet2!A$1:B$100,2,FALSE)</f>
        <v>41</v>
      </c>
      <c r="D407" t="s">
        <v>22344</v>
      </c>
      <c r="E407" t="s">
        <v>22345</v>
      </c>
      <c r="F407" t="s">
        <v>21082</v>
      </c>
      <c r="G407" t="s">
        <v>22346</v>
      </c>
      <c r="H407">
        <v>1995</v>
      </c>
      <c r="J407" t="s">
        <v>4644</v>
      </c>
      <c r="K407" t="s">
        <v>22347</v>
      </c>
      <c r="L407">
        <v>54</v>
      </c>
      <c r="M407" t="s">
        <v>22345</v>
      </c>
      <c r="N407" t="s">
        <v>24</v>
      </c>
    </row>
    <row r="408" spans="1:14">
      <c r="A408">
        <v>406</v>
      </c>
      <c r="B408" t="s">
        <v>147</v>
      </c>
      <c r="C408">
        <f>VLOOKUP(B408,[5]Sheet2!A$1:B$100,2,FALSE)</f>
        <v>41</v>
      </c>
      <c r="D408" t="s">
        <v>22348</v>
      </c>
      <c r="E408" t="s">
        <v>22349</v>
      </c>
      <c r="F408" t="s">
        <v>21662</v>
      </c>
      <c r="G408" t="s">
        <v>17723</v>
      </c>
      <c r="H408">
        <v>1986</v>
      </c>
      <c r="I408" t="s">
        <v>7647</v>
      </c>
      <c r="J408" t="s">
        <v>22</v>
      </c>
      <c r="K408" t="s">
        <v>22350</v>
      </c>
      <c r="L408">
        <v>31</v>
      </c>
      <c r="M408" t="s">
        <v>22351</v>
      </c>
    </row>
    <row r="409" spans="1:14">
      <c r="A409">
        <v>407</v>
      </c>
      <c r="B409" t="s">
        <v>147</v>
      </c>
      <c r="C409">
        <f>VLOOKUP(B409,[5]Sheet2!A$1:B$100,2,FALSE)</f>
        <v>41</v>
      </c>
      <c r="D409" t="s">
        <v>22352</v>
      </c>
      <c r="F409" t="s">
        <v>22353</v>
      </c>
      <c r="G409" t="s">
        <v>20860</v>
      </c>
      <c r="J409" t="s">
        <v>22</v>
      </c>
      <c r="L409">
        <v>30</v>
      </c>
      <c r="M409" t="s">
        <v>22354</v>
      </c>
      <c r="N409" t="s">
        <v>34</v>
      </c>
    </row>
    <row r="410" spans="1:14">
      <c r="A410">
        <v>408</v>
      </c>
      <c r="B410" t="s">
        <v>147</v>
      </c>
      <c r="C410">
        <f>VLOOKUP(B410,[5]Sheet2!A$1:B$100,2,FALSE)</f>
        <v>41</v>
      </c>
      <c r="D410" t="s">
        <v>22355</v>
      </c>
      <c r="E410" t="s">
        <v>22356</v>
      </c>
      <c r="F410" t="s">
        <v>22357</v>
      </c>
      <c r="G410" t="s">
        <v>20652</v>
      </c>
      <c r="H410">
        <v>2011</v>
      </c>
      <c r="I410" t="s">
        <v>535</v>
      </c>
      <c r="J410" t="s">
        <v>22</v>
      </c>
      <c r="K410" t="s">
        <v>22358</v>
      </c>
      <c r="L410">
        <v>14</v>
      </c>
      <c r="M410" t="s">
        <v>22359</v>
      </c>
    </row>
    <row r="411" spans="1:14">
      <c r="A411">
        <v>409</v>
      </c>
      <c r="B411" t="s">
        <v>147</v>
      </c>
      <c r="C411">
        <f>VLOOKUP(B411,[5]Sheet2!A$1:B$100,2,FALSE)</f>
        <v>41</v>
      </c>
      <c r="D411" t="s">
        <v>22360</v>
      </c>
      <c r="E411" t="s">
        <v>22361</v>
      </c>
      <c r="F411" t="s">
        <v>22362</v>
      </c>
      <c r="G411" t="s">
        <v>15142</v>
      </c>
      <c r="H411">
        <v>2006</v>
      </c>
      <c r="I411" t="s">
        <v>535</v>
      </c>
      <c r="J411" t="s">
        <v>22</v>
      </c>
      <c r="K411" t="s">
        <v>22363</v>
      </c>
      <c r="L411">
        <v>15</v>
      </c>
      <c r="M411" t="s">
        <v>22364</v>
      </c>
    </row>
    <row r="412" spans="1:14">
      <c r="A412">
        <v>410</v>
      </c>
      <c r="B412" t="s">
        <v>147</v>
      </c>
      <c r="C412">
        <f>VLOOKUP(B412,[5]Sheet2!A$1:B$100,2,FALSE)</f>
        <v>41</v>
      </c>
      <c r="D412" t="s">
        <v>22365</v>
      </c>
      <c r="E412" t="s">
        <v>22366</v>
      </c>
      <c r="F412" t="s">
        <v>22367</v>
      </c>
      <c r="G412" t="s">
        <v>22368</v>
      </c>
      <c r="H412">
        <v>2005</v>
      </c>
      <c r="I412" t="s">
        <v>551</v>
      </c>
      <c r="J412" t="s">
        <v>22</v>
      </c>
      <c r="K412" t="s">
        <v>22369</v>
      </c>
      <c r="L412">
        <v>13</v>
      </c>
    </row>
    <row r="413" spans="1:14">
      <c r="A413">
        <v>411</v>
      </c>
      <c r="B413" t="s">
        <v>722</v>
      </c>
      <c r="C413">
        <f>VLOOKUP(B413,[5]Sheet2!A$1:B$100,2,FALSE)</f>
        <v>42</v>
      </c>
      <c r="D413" t="s">
        <v>22370</v>
      </c>
      <c r="F413" t="s">
        <v>22371</v>
      </c>
      <c r="I413">
        <v>1990</v>
      </c>
      <c r="J413" t="s">
        <v>4644</v>
      </c>
      <c r="L413">
        <v>11</v>
      </c>
      <c r="N413" t="s">
        <v>34</v>
      </c>
    </row>
    <row r="414" spans="1:14">
      <c r="A414">
        <v>412</v>
      </c>
      <c r="B414" t="s">
        <v>722</v>
      </c>
      <c r="C414">
        <f>VLOOKUP(B414,[5]Sheet2!A$1:B$100,2,FALSE)</f>
        <v>42</v>
      </c>
      <c r="D414" t="s">
        <v>22372</v>
      </c>
      <c r="E414" t="s">
        <v>22373</v>
      </c>
      <c r="F414" t="s">
        <v>22374</v>
      </c>
      <c r="G414" t="s">
        <v>22375</v>
      </c>
      <c r="H414">
        <v>1994</v>
      </c>
      <c r="J414" t="s">
        <v>22</v>
      </c>
      <c r="K414" t="s">
        <v>22376</v>
      </c>
      <c r="L414">
        <v>145</v>
      </c>
      <c r="M414" t="s">
        <v>22373</v>
      </c>
      <c r="N414" t="s">
        <v>24</v>
      </c>
    </row>
    <row r="415" spans="1:14">
      <c r="A415">
        <v>413</v>
      </c>
      <c r="B415" t="s">
        <v>722</v>
      </c>
      <c r="C415">
        <f>VLOOKUP(B415,[5]Sheet2!A$1:B$100,2,FALSE)</f>
        <v>42</v>
      </c>
      <c r="D415" t="s">
        <v>22377</v>
      </c>
      <c r="E415" t="s">
        <v>22378</v>
      </c>
      <c r="F415" t="s">
        <v>22379</v>
      </c>
      <c r="G415" t="s">
        <v>22380</v>
      </c>
      <c r="H415">
        <v>2005</v>
      </c>
      <c r="I415" t="s">
        <v>353</v>
      </c>
      <c r="J415" t="s">
        <v>22</v>
      </c>
      <c r="K415" t="s">
        <v>22381</v>
      </c>
      <c r="L415">
        <v>15</v>
      </c>
      <c r="M415" t="s">
        <v>22378</v>
      </c>
      <c r="N415" t="s">
        <v>24</v>
      </c>
    </row>
    <row r="416" spans="1:14">
      <c r="A416">
        <v>414</v>
      </c>
      <c r="B416" t="s">
        <v>722</v>
      </c>
      <c r="C416">
        <f>VLOOKUP(B416,[5]Sheet2!A$1:B$100,2,FALSE)</f>
        <v>42</v>
      </c>
      <c r="D416" t="s">
        <v>22382</v>
      </c>
      <c r="E416" t="s">
        <v>22383</v>
      </c>
      <c r="F416" t="s">
        <v>22384</v>
      </c>
      <c r="J416" t="s">
        <v>4626</v>
      </c>
      <c r="K416" t="s">
        <v>22385</v>
      </c>
      <c r="L416">
        <v>18</v>
      </c>
      <c r="M416" t="s">
        <v>22386</v>
      </c>
    </row>
    <row r="417" spans="1:14">
      <c r="A417">
        <v>415</v>
      </c>
      <c r="B417" t="s">
        <v>722</v>
      </c>
      <c r="C417">
        <f>VLOOKUP(B417,[5]Sheet2!A$1:B$100,2,FALSE)</f>
        <v>42</v>
      </c>
      <c r="D417" t="s">
        <v>22387</v>
      </c>
      <c r="E417" t="s">
        <v>22388</v>
      </c>
      <c r="F417" t="s">
        <v>22389</v>
      </c>
      <c r="G417" t="s">
        <v>22390</v>
      </c>
      <c r="H417">
        <v>2006</v>
      </c>
      <c r="I417" t="s">
        <v>181</v>
      </c>
      <c r="J417" t="s">
        <v>22</v>
      </c>
      <c r="K417" t="s">
        <v>22391</v>
      </c>
      <c r="L417">
        <v>53</v>
      </c>
      <c r="M417" t="s">
        <v>22392</v>
      </c>
    </row>
    <row r="418" spans="1:14">
      <c r="A418">
        <v>416</v>
      </c>
      <c r="B418" t="s">
        <v>722</v>
      </c>
      <c r="C418">
        <f>VLOOKUP(B418,[5]Sheet2!A$1:B$100,2,FALSE)</f>
        <v>42</v>
      </c>
      <c r="D418" t="s">
        <v>22393</v>
      </c>
      <c r="E418" t="s">
        <v>22394</v>
      </c>
      <c r="F418" t="s">
        <v>22395</v>
      </c>
      <c r="G418" t="s">
        <v>20652</v>
      </c>
      <c r="H418">
        <v>2001</v>
      </c>
      <c r="I418" t="s">
        <v>535</v>
      </c>
      <c r="J418" t="s">
        <v>22</v>
      </c>
      <c r="K418" t="s">
        <v>22396</v>
      </c>
      <c r="L418">
        <v>11</v>
      </c>
      <c r="M418" t="s">
        <v>22397</v>
      </c>
    </row>
    <row r="419" spans="1:14">
      <c r="A419">
        <v>417</v>
      </c>
      <c r="B419" t="s">
        <v>722</v>
      </c>
      <c r="C419">
        <f>VLOOKUP(B419,[5]Sheet2!A$1:B$100,2,FALSE)</f>
        <v>42</v>
      </c>
      <c r="D419" t="s">
        <v>22398</v>
      </c>
      <c r="E419" t="s">
        <v>22399</v>
      </c>
      <c r="F419" t="s">
        <v>22400</v>
      </c>
      <c r="G419" t="s">
        <v>1585</v>
      </c>
      <c r="H419">
        <v>2000</v>
      </c>
      <c r="I419" t="s">
        <v>535</v>
      </c>
      <c r="J419" t="s">
        <v>22</v>
      </c>
      <c r="K419" t="s">
        <v>22401</v>
      </c>
      <c r="L419">
        <v>16</v>
      </c>
      <c r="M419" t="s">
        <v>22402</v>
      </c>
    </row>
    <row r="420" spans="1:14">
      <c r="A420">
        <v>418</v>
      </c>
      <c r="B420" t="s">
        <v>722</v>
      </c>
      <c r="C420">
        <f>VLOOKUP(B420,[5]Sheet2!A$1:B$100,2,FALSE)</f>
        <v>42</v>
      </c>
      <c r="D420" t="s">
        <v>22403</v>
      </c>
      <c r="E420" t="s">
        <v>22404</v>
      </c>
      <c r="F420" t="s">
        <v>22405</v>
      </c>
      <c r="G420" t="s">
        <v>21575</v>
      </c>
      <c r="H420">
        <v>2001</v>
      </c>
      <c r="I420" t="s">
        <v>12659</v>
      </c>
      <c r="J420" t="s">
        <v>22</v>
      </c>
      <c r="K420" t="s">
        <v>22406</v>
      </c>
      <c r="L420">
        <v>64</v>
      </c>
      <c r="M420" t="s">
        <v>22407</v>
      </c>
    </row>
    <row r="421" spans="1:14">
      <c r="A421">
        <v>419</v>
      </c>
      <c r="B421" t="s">
        <v>722</v>
      </c>
      <c r="C421">
        <f>VLOOKUP(B421,[5]Sheet2!A$1:B$100,2,FALSE)</f>
        <v>42</v>
      </c>
      <c r="D421" t="s">
        <v>22408</v>
      </c>
      <c r="E421" t="s">
        <v>22409</v>
      </c>
      <c r="F421" t="s">
        <v>22410</v>
      </c>
      <c r="I421" t="s">
        <v>21623</v>
      </c>
      <c r="J421" t="s">
        <v>167</v>
      </c>
      <c r="K421" t="s">
        <v>22411</v>
      </c>
      <c r="L421">
        <v>15</v>
      </c>
      <c r="M421" t="s">
        <v>22412</v>
      </c>
    </row>
    <row r="422" spans="1:14">
      <c r="A422">
        <v>420</v>
      </c>
      <c r="B422" t="s">
        <v>722</v>
      </c>
      <c r="C422">
        <f>VLOOKUP(B422,[5]Sheet2!A$1:B$100,2,FALSE)</f>
        <v>42</v>
      </c>
      <c r="D422" t="s">
        <v>22413</v>
      </c>
      <c r="E422" t="s">
        <v>22414</v>
      </c>
      <c r="F422" t="s">
        <v>22415</v>
      </c>
      <c r="G422" t="s">
        <v>22416</v>
      </c>
      <c r="H422">
        <v>1995</v>
      </c>
      <c r="J422" t="s">
        <v>22</v>
      </c>
      <c r="K422" t="s">
        <v>22417</v>
      </c>
      <c r="L422">
        <v>11</v>
      </c>
      <c r="N422" t="s">
        <v>34</v>
      </c>
    </row>
    <row r="423" spans="1:14">
      <c r="A423">
        <v>421</v>
      </c>
      <c r="B423" t="s">
        <v>292</v>
      </c>
      <c r="C423">
        <f>VLOOKUP(B423,[5]Sheet2!A$1:B$100,2,FALSE)</f>
        <v>43</v>
      </c>
      <c r="D423" t="s">
        <v>22418</v>
      </c>
      <c r="F423" t="s">
        <v>22419</v>
      </c>
      <c r="G423" t="s">
        <v>22420</v>
      </c>
      <c r="H423">
        <v>1989</v>
      </c>
      <c r="J423" t="s">
        <v>22</v>
      </c>
      <c r="L423">
        <v>17</v>
      </c>
      <c r="N423" t="s">
        <v>34</v>
      </c>
    </row>
    <row r="424" spans="1:14">
      <c r="A424">
        <v>422</v>
      </c>
      <c r="B424" t="s">
        <v>292</v>
      </c>
      <c r="C424">
        <f>VLOOKUP(B424,[5]Sheet2!A$1:B$100,2,FALSE)</f>
        <v>43</v>
      </c>
      <c r="D424" t="s">
        <v>22421</v>
      </c>
      <c r="F424" t="s">
        <v>22422</v>
      </c>
      <c r="I424" t="s">
        <v>22423</v>
      </c>
      <c r="J424" t="s">
        <v>167</v>
      </c>
      <c r="L424">
        <v>13</v>
      </c>
      <c r="N424" t="s">
        <v>34</v>
      </c>
    </row>
    <row r="425" spans="1:14">
      <c r="A425">
        <v>423</v>
      </c>
      <c r="B425" t="s">
        <v>292</v>
      </c>
      <c r="C425">
        <f>VLOOKUP(B425,[5]Sheet2!A$1:B$100,2,FALSE)</f>
        <v>43</v>
      </c>
      <c r="D425" t="s">
        <v>22424</v>
      </c>
      <c r="E425" t="s">
        <v>22425</v>
      </c>
      <c r="F425" t="s">
        <v>21082</v>
      </c>
      <c r="G425" t="s">
        <v>22426</v>
      </c>
      <c r="H425">
        <v>1994</v>
      </c>
      <c r="J425" t="s">
        <v>4644</v>
      </c>
      <c r="K425" t="s">
        <v>22427</v>
      </c>
      <c r="L425">
        <v>14</v>
      </c>
      <c r="M425" t="s">
        <v>22425</v>
      </c>
      <c r="N425" t="s">
        <v>24</v>
      </c>
    </row>
    <row r="426" spans="1:14">
      <c r="A426">
        <v>424</v>
      </c>
      <c r="B426" t="s">
        <v>292</v>
      </c>
      <c r="C426">
        <f>VLOOKUP(B426,[5]Sheet2!A$1:B$100,2,FALSE)</f>
        <v>43</v>
      </c>
      <c r="D426" t="s">
        <v>22428</v>
      </c>
      <c r="E426" t="s">
        <v>22429</v>
      </c>
      <c r="F426" t="s">
        <v>22430</v>
      </c>
      <c r="G426" t="s">
        <v>20844</v>
      </c>
      <c r="H426">
        <v>1999</v>
      </c>
      <c r="I426" t="s">
        <v>863</v>
      </c>
      <c r="J426" t="s">
        <v>22</v>
      </c>
      <c r="K426" t="s">
        <v>22431</v>
      </c>
      <c r="L426">
        <v>14</v>
      </c>
      <c r="M426" t="s">
        <v>22432</v>
      </c>
    </row>
    <row r="427" spans="1:14">
      <c r="A427">
        <v>425</v>
      </c>
      <c r="B427" t="s">
        <v>292</v>
      </c>
      <c r="C427">
        <f>VLOOKUP(B427,[5]Sheet2!A$1:B$100,2,FALSE)</f>
        <v>43</v>
      </c>
      <c r="D427" t="s">
        <v>22433</v>
      </c>
      <c r="E427" t="s">
        <v>22434</v>
      </c>
      <c r="F427" t="s">
        <v>22435</v>
      </c>
      <c r="G427" t="s">
        <v>22436</v>
      </c>
      <c r="H427">
        <v>2002</v>
      </c>
      <c r="I427" t="s">
        <v>7647</v>
      </c>
      <c r="J427" t="s">
        <v>22</v>
      </c>
      <c r="K427" t="s">
        <v>22437</v>
      </c>
      <c r="L427">
        <v>40</v>
      </c>
      <c r="M427" t="s">
        <v>22438</v>
      </c>
    </row>
    <row r="428" spans="1:14">
      <c r="A428">
        <v>426</v>
      </c>
      <c r="B428" t="s">
        <v>292</v>
      </c>
      <c r="C428">
        <f>VLOOKUP(B428,[5]Sheet2!A$1:B$100,2,FALSE)</f>
        <v>43</v>
      </c>
      <c r="D428" t="s">
        <v>22439</v>
      </c>
      <c r="E428" t="s">
        <v>22440</v>
      </c>
      <c r="F428" t="s">
        <v>22441</v>
      </c>
      <c r="G428" t="s">
        <v>21795</v>
      </c>
      <c r="H428">
        <v>2006</v>
      </c>
      <c r="J428" s="3" t="s">
        <v>22</v>
      </c>
      <c r="K428" t="s">
        <v>22442</v>
      </c>
      <c r="L428">
        <v>13</v>
      </c>
      <c r="M428" t="s">
        <v>22443</v>
      </c>
    </row>
    <row r="429" spans="1:14">
      <c r="A429">
        <v>427</v>
      </c>
      <c r="B429" t="s">
        <v>292</v>
      </c>
      <c r="C429">
        <f>VLOOKUP(B429,[5]Sheet2!A$1:B$100,2,FALSE)</f>
        <v>43</v>
      </c>
      <c r="D429" t="s">
        <v>22444</v>
      </c>
      <c r="E429" t="s">
        <v>22445</v>
      </c>
      <c r="F429" t="s">
        <v>22446</v>
      </c>
      <c r="G429" t="s">
        <v>3503</v>
      </c>
      <c r="H429">
        <v>2010</v>
      </c>
      <c r="I429" t="s">
        <v>212</v>
      </c>
      <c r="J429" t="s">
        <v>22</v>
      </c>
      <c r="K429" t="s">
        <v>22447</v>
      </c>
      <c r="L429">
        <v>50</v>
      </c>
      <c r="M429" t="s">
        <v>22448</v>
      </c>
    </row>
    <row r="430" spans="1:14">
      <c r="A430">
        <v>428</v>
      </c>
      <c r="B430" t="s">
        <v>292</v>
      </c>
      <c r="C430">
        <f>VLOOKUP(B430,[5]Sheet2!A$1:B$100,2,FALSE)</f>
        <v>43</v>
      </c>
      <c r="D430" t="s">
        <v>22449</v>
      </c>
      <c r="E430" t="s">
        <v>22450</v>
      </c>
      <c r="F430" t="s">
        <v>22451</v>
      </c>
      <c r="G430" t="s">
        <v>18215</v>
      </c>
      <c r="H430">
        <v>2005</v>
      </c>
      <c r="I430" t="s">
        <v>97</v>
      </c>
      <c r="J430" t="s">
        <v>22</v>
      </c>
      <c r="K430" t="s">
        <v>22452</v>
      </c>
      <c r="L430">
        <v>272</v>
      </c>
      <c r="M430" t="s">
        <v>22450</v>
      </c>
      <c r="N430" t="s">
        <v>1717</v>
      </c>
    </row>
    <row r="431" spans="1:14">
      <c r="A431">
        <v>429</v>
      </c>
      <c r="B431" t="s">
        <v>292</v>
      </c>
      <c r="C431">
        <f>VLOOKUP(B431,[5]Sheet2!A$1:B$100,2,FALSE)</f>
        <v>43</v>
      </c>
      <c r="D431" t="s">
        <v>22453</v>
      </c>
      <c r="E431" t="s">
        <v>22454</v>
      </c>
      <c r="F431" t="s">
        <v>20533</v>
      </c>
      <c r="G431" t="s">
        <v>21045</v>
      </c>
      <c r="H431">
        <v>2000</v>
      </c>
      <c r="I431" t="s">
        <v>535</v>
      </c>
      <c r="J431" t="s">
        <v>22</v>
      </c>
      <c r="K431" t="s">
        <v>22455</v>
      </c>
      <c r="L431">
        <v>161</v>
      </c>
      <c r="M431" t="s">
        <v>22456</v>
      </c>
    </row>
    <row r="432" spans="1:14">
      <c r="A432">
        <v>430</v>
      </c>
      <c r="B432" t="s">
        <v>292</v>
      </c>
      <c r="C432">
        <f>VLOOKUP(B432,[5]Sheet2!A$1:B$100,2,FALSE)</f>
        <v>43</v>
      </c>
      <c r="D432" t="s">
        <v>22457</v>
      </c>
      <c r="E432" t="s">
        <v>22458</v>
      </c>
      <c r="F432" t="s">
        <v>22459</v>
      </c>
      <c r="G432" t="s">
        <v>22460</v>
      </c>
      <c r="H432">
        <v>2002</v>
      </c>
      <c r="J432" s="3" t="s">
        <v>22</v>
      </c>
      <c r="K432" t="s">
        <v>22461</v>
      </c>
      <c r="L432">
        <v>14</v>
      </c>
    </row>
    <row r="433" spans="1:14">
      <c r="A433">
        <v>431</v>
      </c>
      <c r="B433" t="s">
        <v>285</v>
      </c>
      <c r="C433">
        <f>VLOOKUP(B433,[5]Sheet2!A$1:B$100,2,FALSE)</f>
        <v>44</v>
      </c>
      <c r="D433" t="s">
        <v>22462</v>
      </c>
      <c r="E433" t="s">
        <v>22463</v>
      </c>
      <c r="F433" t="s">
        <v>22464</v>
      </c>
      <c r="G433" t="s">
        <v>22465</v>
      </c>
      <c r="H433">
        <v>1995</v>
      </c>
      <c r="I433" t="s">
        <v>7647</v>
      </c>
      <c r="J433" t="s">
        <v>22</v>
      </c>
      <c r="K433" t="s">
        <v>22466</v>
      </c>
      <c r="L433">
        <v>114</v>
      </c>
    </row>
    <row r="434" spans="1:14">
      <c r="A434">
        <v>432</v>
      </c>
      <c r="B434" t="s">
        <v>285</v>
      </c>
      <c r="C434">
        <f>VLOOKUP(B434,[5]Sheet2!A$1:B$100,2,FALSE)</f>
        <v>44</v>
      </c>
      <c r="D434" t="s">
        <v>22467</v>
      </c>
      <c r="E434" t="s">
        <v>22468</v>
      </c>
      <c r="F434" t="s">
        <v>22469</v>
      </c>
      <c r="G434" t="s">
        <v>22470</v>
      </c>
      <c r="H434">
        <v>1978</v>
      </c>
      <c r="I434" t="s">
        <v>97</v>
      </c>
      <c r="J434" t="s">
        <v>22</v>
      </c>
      <c r="K434" t="s">
        <v>22471</v>
      </c>
      <c r="L434">
        <v>83</v>
      </c>
      <c r="M434" t="s">
        <v>22468</v>
      </c>
      <c r="N434" t="s">
        <v>1717</v>
      </c>
    </row>
    <row r="435" spans="1:14">
      <c r="A435">
        <v>433</v>
      </c>
      <c r="B435" t="s">
        <v>285</v>
      </c>
      <c r="C435">
        <f>VLOOKUP(B435,[5]Sheet2!A$1:B$100,2,FALSE)</f>
        <v>44</v>
      </c>
      <c r="D435" t="s">
        <v>22472</v>
      </c>
      <c r="E435" t="s">
        <v>22473</v>
      </c>
      <c r="F435" t="s">
        <v>22474</v>
      </c>
      <c r="G435" t="s">
        <v>20792</v>
      </c>
      <c r="H435">
        <v>2002</v>
      </c>
      <c r="J435" t="s">
        <v>22</v>
      </c>
      <c r="K435" t="s">
        <v>22475</v>
      </c>
      <c r="L435">
        <v>162</v>
      </c>
    </row>
    <row r="436" spans="1:14">
      <c r="A436">
        <v>434</v>
      </c>
      <c r="B436" t="s">
        <v>285</v>
      </c>
      <c r="C436">
        <f>VLOOKUP(B436,[5]Sheet2!A$1:B$100,2,FALSE)</f>
        <v>44</v>
      </c>
      <c r="D436" t="s">
        <v>22476</v>
      </c>
      <c r="E436" t="s">
        <v>22477</v>
      </c>
      <c r="F436" t="s">
        <v>22478</v>
      </c>
      <c r="G436" t="s">
        <v>18215</v>
      </c>
      <c r="H436">
        <v>2004</v>
      </c>
      <c r="I436" t="s">
        <v>97</v>
      </c>
      <c r="J436" t="s">
        <v>22</v>
      </c>
      <c r="K436" t="s">
        <v>22479</v>
      </c>
      <c r="L436">
        <v>404</v>
      </c>
      <c r="M436" t="s">
        <v>22477</v>
      </c>
      <c r="N436" t="s">
        <v>1717</v>
      </c>
    </row>
    <row r="437" spans="1:14">
      <c r="A437">
        <v>435</v>
      </c>
      <c r="B437" t="s">
        <v>285</v>
      </c>
      <c r="C437">
        <f>VLOOKUP(B437,[5]Sheet2!A$1:B$100,2,FALSE)</f>
        <v>44</v>
      </c>
      <c r="D437" t="s">
        <v>22480</v>
      </c>
      <c r="E437" t="s">
        <v>22481</v>
      </c>
      <c r="F437" t="s">
        <v>22482</v>
      </c>
      <c r="G437" t="s">
        <v>20642</v>
      </c>
      <c r="H437">
        <v>2001</v>
      </c>
      <c r="I437" t="s">
        <v>551</v>
      </c>
      <c r="J437" t="s">
        <v>22</v>
      </c>
      <c r="K437" t="s">
        <v>22483</v>
      </c>
      <c r="L437">
        <v>14</v>
      </c>
      <c r="M437" t="s">
        <v>22484</v>
      </c>
    </row>
    <row r="438" spans="1:14">
      <c r="A438">
        <v>436</v>
      </c>
      <c r="B438" t="s">
        <v>285</v>
      </c>
      <c r="C438">
        <f>VLOOKUP(B438,[5]Sheet2!A$1:B$100,2,FALSE)</f>
        <v>44</v>
      </c>
      <c r="D438" t="s">
        <v>22485</v>
      </c>
      <c r="E438" t="s">
        <v>22486</v>
      </c>
      <c r="F438" t="s">
        <v>22487</v>
      </c>
      <c r="G438" t="s">
        <v>21051</v>
      </c>
      <c r="H438">
        <v>1981</v>
      </c>
      <c r="I438" t="s">
        <v>551</v>
      </c>
      <c r="J438" t="s">
        <v>22</v>
      </c>
      <c r="K438" t="s">
        <v>22488</v>
      </c>
      <c r="L438">
        <v>13</v>
      </c>
      <c r="M438" t="s">
        <v>22489</v>
      </c>
    </row>
    <row r="439" spans="1:14">
      <c r="A439">
        <v>437</v>
      </c>
      <c r="B439" t="s">
        <v>285</v>
      </c>
      <c r="C439">
        <f>VLOOKUP(B439,[5]Sheet2!A$1:B$100,2,FALSE)</f>
        <v>44</v>
      </c>
      <c r="D439" t="s">
        <v>22490</v>
      </c>
      <c r="F439" t="s">
        <v>22491</v>
      </c>
      <c r="G439" t="s">
        <v>22492</v>
      </c>
      <c r="J439" t="s">
        <v>22</v>
      </c>
      <c r="L439">
        <v>2</v>
      </c>
      <c r="N439" t="s">
        <v>34</v>
      </c>
    </row>
    <row r="440" spans="1:14">
      <c r="A440">
        <v>438</v>
      </c>
      <c r="B440" t="s">
        <v>285</v>
      </c>
      <c r="C440">
        <f>VLOOKUP(B440,[5]Sheet2!A$1:B$100,2,FALSE)</f>
        <v>44</v>
      </c>
      <c r="D440" t="s">
        <v>22493</v>
      </c>
      <c r="E440" t="s">
        <v>22494</v>
      </c>
      <c r="F440" t="s">
        <v>22495</v>
      </c>
      <c r="G440" t="s">
        <v>20662</v>
      </c>
      <c r="H440">
        <v>1994</v>
      </c>
      <c r="I440" t="s">
        <v>97</v>
      </c>
      <c r="J440" t="s">
        <v>22</v>
      </c>
      <c r="K440" t="s">
        <v>22496</v>
      </c>
      <c r="L440">
        <v>61</v>
      </c>
      <c r="M440" t="s">
        <v>22494</v>
      </c>
      <c r="N440" t="s">
        <v>1717</v>
      </c>
    </row>
    <row r="441" spans="1:14">
      <c r="A441">
        <v>439</v>
      </c>
      <c r="B441" t="s">
        <v>285</v>
      </c>
      <c r="C441">
        <f>VLOOKUP(B441,[5]Sheet2!A$1:B$100,2,FALSE)</f>
        <v>44</v>
      </c>
      <c r="D441" t="s">
        <v>22497</v>
      </c>
      <c r="E441" t="s">
        <v>22498</v>
      </c>
      <c r="F441" t="s">
        <v>22499</v>
      </c>
      <c r="J441" t="s">
        <v>167</v>
      </c>
      <c r="K441" t="s">
        <v>22500</v>
      </c>
      <c r="L441">
        <v>15</v>
      </c>
      <c r="M441" t="s">
        <v>22498</v>
      </c>
      <c r="N441" t="s">
        <v>4501</v>
      </c>
    </row>
    <row r="442" spans="1:14">
      <c r="A442">
        <v>440</v>
      </c>
      <c r="B442" t="s">
        <v>285</v>
      </c>
      <c r="C442">
        <f>VLOOKUP(B442,[5]Sheet2!A$1:B$100,2,FALSE)</f>
        <v>44</v>
      </c>
      <c r="D442" t="s">
        <v>22501</v>
      </c>
      <c r="E442" t="s">
        <v>22502</v>
      </c>
      <c r="F442" t="s">
        <v>22503</v>
      </c>
      <c r="G442" t="s">
        <v>20792</v>
      </c>
      <c r="H442">
        <v>2001</v>
      </c>
      <c r="J442" t="s">
        <v>22</v>
      </c>
      <c r="K442" t="s">
        <v>22504</v>
      </c>
      <c r="L442">
        <v>13</v>
      </c>
    </row>
    <row r="443" spans="1:14">
      <c r="A443">
        <v>441</v>
      </c>
      <c r="B443" t="s">
        <v>31</v>
      </c>
      <c r="C443">
        <f>VLOOKUP(B443,[5]Sheet2!A$1:B$100,2,FALSE)</f>
        <v>45</v>
      </c>
      <c r="D443" t="s">
        <v>22505</v>
      </c>
      <c r="E443" t="s">
        <v>22506</v>
      </c>
      <c r="F443" t="s">
        <v>22507</v>
      </c>
      <c r="G443" t="s">
        <v>19230</v>
      </c>
      <c r="H443">
        <v>1996</v>
      </c>
      <c r="I443" t="s">
        <v>535</v>
      </c>
      <c r="J443" t="s">
        <v>22</v>
      </c>
      <c r="K443" t="s">
        <v>22508</v>
      </c>
      <c r="L443">
        <v>115</v>
      </c>
      <c r="M443" t="s">
        <v>22509</v>
      </c>
    </row>
    <row r="444" spans="1:14">
      <c r="A444">
        <v>442</v>
      </c>
      <c r="B444" t="s">
        <v>31</v>
      </c>
      <c r="C444">
        <f>VLOOKUP(B444,[5]Sheet2!A$1:B$100,2,FALSE)</f>
        <v>45</v>
      </c>
      <c r="D444" t="s">
        <v>22510</v>
      </c>
      <c r="E444" t="s">
        <v>22511</v>
      </c>
      <c r="F444" t="s">
        <v>22512</v>
      </c>
      <c r="G444" t="s">
        <v>22513</v>
      </c>
      <c r="H444">
        <v>2002</v>
      </c>
      <c r="I444" t="s">
        <v>97</v>
      </c>
      <c r="J444" t="s">
        <v>22</v>
      </c>
      <c r="K444" t="s">
        <v>22514</v>
      </c>
      <c r="L444">
        <v>93</v>
      </c>
      <c r="M444" t="s">
        <v>22511</v>
      </c>
      <c r="N444" t="s">
        <v>1717</v>
      </c>
    </row>
    <row r="445" spans="1:14">
      <c r="A445">
        <v>443</v>
      </c>
      <c r="B445" t="s">
        <v>31</v>
      </c>
      <c r="C445">
        <f>VLOOKUP(B445,[5]Sheet2!A$1:B$100,2,FALSE)</f>
        <v>45</v>
      </c>
      <c r="D445" t="s">
        <v>22515</v>
      </c>
      <c r="E445" t="s">
        <v>22516</v>
      </c>
      <c r="F445" t="s">
        <v>22517</v>
      </c>
      <c r="G445" t="s">
        <v>22518</v>
      </c>
      <c r="H445">
        <v>1996</v>
      </c>
      <c r="J445" t="s">
        <v>4644</v>
      </c>
      <c r="K445" t="s">
        <v>22519</v>
      </c>
      <c r="L445">
        <v>13</v>
      </c>
      <c r="M445" t="s">
        <v>22516</v>
      </c>
      <c r="N445" t="s">
        <v>24</v>
      </c>
    </row>
    <row r="446" spans="1:14">
      <c r="A446">
        <v>444</v>
      </c>
      <c r="B446" t="s">
        <v>31</v>
      </c>
      <c r="C446">
        <f>VLOOKUP(B446,[5]Sheet2!A$1:B$100,2,FALSE)</f>
        <v>45</v>
      </c>
      <c r="D446" t="s">
        <v>22520</v>
      </c>
      <c r="E446" t="s">
        <v>22521</v>
      </c>
      <c r="F446" t="s">
        <v>22522</v>
      </c>
      <c r="G446" t="s">
        <v>21288</v>
      </c>
      <c r="H446">
        <v>2001</v>
      </c>
      <c r="I446" t="s">
        <v>863</v>
      </c>
      <c r="J446" t="s">
        <v>22</v>
      </c>
      <c r="K446" t="s">
        <v>22523</v>
      </c>
      <c r="L446">
        <v>120</v>
      </c>
      <c r="M446" t="s">
        <v>22524</v>
      </c>
    </row>
    <row r="447" spans="1:14">
      <c r="A447">
        <v>445</v>
      </c>
      <c r="B447" t="s">
        <v>31</v>
      </c>
      <c r="C447">
        <f>VLOOKUP(B447,[5]Sheet2!A$1:B$100,2,FALSE)</f>
        <v>45</v>
      </c>
      <c r="D447" t="s">
        <v>22525</v>
      </c>
      <c r="E447" t="s">
        <v>22526</v>
      </c>
      <c r="F447" t="s">
        <v>22527</v>
      </c>
      <c r="G447" t="s">
        <v>3503</v>
      </c>
      <c r="H447">
        <v>1989</v>
      </c>
      <c r="I447" t="s">
        <v>212</v>
      </c>
      <c r="J447" t="s">
        <v>22</v>
      </c>
      <c r="K447" t="s">
        <v>22528</v>
      </c>
      <c r="L447">
        <v>219</v>
      </c>
      <c r="M447" t="s">
        <v>22529</v>
      </c>
    </row>
    <row r="448" spans="1:14">
      <c r="A448">
        <v>446</v>
      </c>
      <c r="B448" t="s">
        <v>31</v>
      </c>
      <c r="C448">
        <f>VLOOKUP(B448,[5]Sheet2!A$1:B$100,2,FALSE)</f>
        <v>45</v>
      </c>
      <c r="D448" t="s">
        <v>22530</v>
      </c>
      <c r="E448" t="s">
        <v>22531</v>
      </c>
      <c r="F448" t="s">
        <v>22532</v>
      </c>
      <c r="G448" t="s">
        <v>22533</v>
      </c>
      <c r="H448">
        <v>2002</v>
      </c>
      <c r="J448" t="s">
        <v>102</v>
      </c>
      <c r="K448" t="s">
        <v>22534</v>
      </c>
      <c r="L448">
        <v>12</v>
      </c>
      <c r="M448" t="s">
        <v>22531</v>
      </c>
      <c r="N448" t="s">
        <v>24</v>
      </c>
    </row>
    <row r="449" spans="1:14">
      <c r="A449">
        <v>447</v>
      </c>
      <c r="B449" t="s">
        <v>31</v>
      </c>
      <c r="C449">
        <f>VLOOKUP(B449,[5]Sheet2!A$1:B$100,2,FALSE)</f>
        <v>45</v>
      </c>
      <c r="D449" t="s">
        <v>22535</v>
      </c>
      <c r="E449" t="s">
        <v>22536</v>
      </c>
      <c r="F449" t="s">
        <v>22537</v>
      </c>
      <c r="G449" t="s">
        <v>22538</v>
      </c>
      <c r="H449">
        <v>2008</v>
      </c>
      <c r="I449" t="s">
        <v>535</v>
      </c>
      <c r="J449" t="s">
        <v>22</v>
      </c>
      <c r="K449" t="s">
        <v>22539</v>
      </c>
      <c r="L449">
        <v>12</v>
      </c>
      <c r="M449" t="s">
        <v>22540</v>
      </c>
    </row>
    <row r="450" spans="1:14">
      <c r="A450">
        <v>448</v>
      </c>
      <c r="B450" t="s">
        <v>31</v>
      </c>
      <c r="C450">
        <f>VLOOKUP(B450,[5]Sheet2!A$1:B$100,2,FALSE)</f>
        <v>45</v>
      </c>
      <c r="D450" t="s">
        <v>22541</v>
      </c>
      <c r="E450" t="s">
        <v>22542</v>
      </c>
      <c r="F450" t="s">
        <v>22543</v>
      </c>
      <c r="G450" t="s">
        <v>22544</v>
      </c>
      <c r="H450">
        <v>1992</v>
      </c>
      <c r="I450" t="s">
        <v>22545</v>
      </c>
      <c r="J450" t="s">
        <v>22</v>
      </c>
      <c r="K450" t="s">
        <v>22546</v>
      </c>
      <c r="L450">
        <v>262</v>
      </c>
      <c r="M450" t="s">
        <v>22547</v>
      </c>
    </row>
    <row r="451" spans="1:14">
      <c r="A451">
        <v>449</v>
      </c>
      <c r="B451" t="s">
        <v>31</v>
      </c>
      <c r="C451">
        <f>VLOOKUP(B451,[5]Sheet2!A$1:B$100,2,FALSE)</f>
        <v>45</v>
      </c>
      <c r="D451" t="s">
        <v>22548</v>
      </c>
      <c r="F451" t="s">
        <v>21672</v>
      </c>
      <c r="G451" t="s">
        <v>21712</v>
      </c>
      <c r="H451">
        <v>2000</v>
      </c>
      <c r="J451" t="s">
        <v>22</v>
      </c>
      <c r="L451">
        <v>10</v>
      </c>
      <c r="N451" t="s">
        <v>34</v>
      </c>
    </row>
    <row r="452" spans="1:14">
      <c r="A452">
        <v>450</v>
      </c>
      <c r="B452" t="s">
        <v>31</v>
      </c>
      <c r="C452">
        <f>VLOOKUP(B452,[5]Sheet2!A$1:B$100,2,FALSE)</f>
        <v>45</v>
      </c>
      <c r="D452" t="s">
        <v>22549</v>
      </c>
      <c r="F452" t="s">
        <v>22550</v>
      </c>
      <c r="G452" t="s">
        <v>22551</v>
      </c>
      <c r="J452" t="s">
        <v>167</v>
      </c>
      <c r="L452">
        <v>15</v>
      </c>
      <c r="N452" t="s">
        <v>34</v>
      </c>
    </row>
    <row r="453" spans="1:14">
      <c r="A453">
        <v>451</v>
      </c>
      <c r="B453" t="s">
        <v>471</v>
      </c>
      <c r="C453">
        <f>VLOOKUP(B453,[5]Sheet2!A$1:B$100,2,FALSE)</f>
        <v>46</v>
      </c>
      <c r="D453" t="s">
        <v>22552</v>
      </c>
      <c r="F453" t="s">
        <v>22553</v>
      </c>
      <c r="G453" t="s">
        <v>22554</v>
      </c>
      <c r="J453" t="s">
        <v>22</v>
      </c>
      <c r="L453">
        <v>20</v>
      </c>
      <c r="N453" t="s">
        <v>34</v>
      </c>
    </row>
    <row r="454" spans="1:14">
      <c r="A454">
        <v>452</v>
      </c>
      <c r="B454" t="s">
        <v>471</v>
      </c>
      <c r="C454">
        <f>VLOOKUP(B454,[5]Sheet2!A$1:B$100,2,FALSE)</f>
        <v>46</v>
      </c>
      <c r="D454" t="s">
        <v>22555</v>
      </c>
      <c r="E454" t="s">
        <v>22556</v>
      </c>
      <c r="F454" t="s">
        <v>22557</v>
      </c>
      <c r="G454" t="s">
        <v>20652</v>
      </c>
      <c r="H454">
        <v>2003</v>
      </c>
      <c r="I454" t="s">
        <v>535</v>
      </c>
      <c r="J454" t="s">
        <v>22</v>
      </c>
      <c r="K454" t="s">
        <v>22558</v>
      </c>
      <c r="L454">
        <v>159</v>
      </c>
      <c r="M454" t="s">
        <v>22559</v>
      </c>
    </row>
    <row r="455" spans="1:14">
      <c r="A455">
        <v>453</v>
      </c>
      <c r="B455" t="s">
        <v>471</v>
      </c>
      <c r="C455">
        <f>VLOOKUP(B455,[5]Sheet2!A$1:B$100,2,FALSE)</f>
        <v>46</v>
      </c>
      <c r="D455" t="s">
        <v>22560</v>
      </c>
      <c r="F455" t="s">
        <v>22125</v>
      </c>
      <c r="I455" t="s">
        <v>22561</v>
      </c>
      <c r="J455" t="s">
        <v>119</v>
      </c>
      <c r="L455">
        <v>45</v>
      </c>
      <c r="N455" t="s">
        <v>34</v>
      </c>
    </row>
    <row r="456" spans="1:14">
      <c r="A456">
        <v>454</v>
      </c>
      <c r="B456" t="s">
        <v>471</v>
      </c>
      <c r="C456">
        <f>VLOOKUP(B456,[5]Sheet2!A$1:B$100,2,FALSE)</f>
        <v>46</v>
      </c>
      <c r="D456" t="s">
        <v>22562</v>
      </c>
      <c r="E456" t="s">
        <v>22563</v>
      </c>
      <c r="F456" t="s">
        <v>22564</v>
      </c>
      <c r="G456" t="s">
        <v>7535</v>
      </c>
      <c r="H456">
        <v>1998</v>
      </c>
      <c r="I456" t="s">
        <v>863</v>
      </c>
      <c r="J456" t="s">
        <v>22</v>
      </c>
      <c r="K456" t="s">
        <v>22565</v>
      </c>
      <c r="L456">
        <v>35</v>
      </c>
      <c r="M456" t="s">
        <v>22566</v>
      </c>
    </row>
    <row r="457" spans="1:14">
      <c r="A457">
        <v>455</v>
      </c>
      <c r="B457" t="s">
        <v>471</v>
      </c>
      <c r="C457">
        <f>VLOOKUP(B457,[5]Sheet2!A$1:B$100,2,FALSE)</f>
        <v>46</v>
      </c>
      <c r="D457" t="s">
        <v>22567</v>
      </c>
      <c r="E457" t="s">
        <v>22568</v>
      </c>
      <c r="F457" t="s">
        <v>22569</v>
      </c>
      <c r="G457" t="s">
        <v>22570</v>
      </c>
      <c r="H457">
        <v>2012</v>
      </c>
      <c r="J457" s="3" t="s">
        <v>22</v>
      </c>
      <c r="K457" t="s">
        <v>22571</v>
      </c>
      <c r="L457">
        <v>15</v>
      </c>
      <c r="M457" t="s">
        <v>22568</v>
      </c>
      <c r="N457" t="s">
        <v>24</v>
      </c>
    </row>
    <row r="458" spans="1:14">
      <c r="A458">
        <v>456</v>
      </c>
      <c r="B458" t="s">
        <v>471</v>
      </c>
      <c r="C458">
        <f>VLOOKUP(B458,[5]Sheet2!A$1:B$100,2,FALSE)</f>
        <v>46</v>
      </c>
      <c r="D458" t="s">
        <v>22572</v>
      </c>
      <c r="F458" t="s">
        <v>22573</v>
      </c>
      <c r="J458" t="s">
        <v>119</v>
      </c>
      <c r="L458">
        <v>136</v>
      </c>
      <c r="N458" t="s">
        <v>34</v>
      </c>
    </row>
    <row r="459" spans="1:14">
      <c r="A459">
        <v>457</v>
      </c>
      <c r="B459" t="s">
        <v>471</v>
      </c>
      <c r="C459">
        <f>VLOOKUP(B459,[5]Sheet2!A$1:B$100,2,FALSE)</f>
        <v>46</v>
      </c>
      <c r="D459" t="s">
        <v>22574</v>
      </c>
      <c r="E459" t="s">
        <v>22575</v>
      </c>
      <c r="F459" t="s">
        <v>22576</v>
      </c>
      <c r="G459" t="s">
        <v>20</v>
      </c>
      <c r="H459">
        <v>1995</v>
      </c>
      <c r="J459" t="s">
        <v>22</v>
      </c>
      <c r="K459" t="s">
        <v>22577</v>
      </c>
      <c r="L459">
        <v>11</v>
      </c>
    </row>
    <row r="460" spans="1:14">
      <c r="A460">
        <v>458</v>
      </c>
      <c r="B460" t="s">
        <v>471</v>
      </c>
      <c r="C460">
        <f>VLOOKUP(B460,[5]Sheet2!A$1:B$100,2,FALSE)</f>
        <v>46</v>
      </c>
      <c r="D460" t="s">
        <v>22578</v>
      </c>
      <c r="E460" t="s">
        <v>22579</v>
      </c>
      <c r="F460" t="s">
        <v>22580</v>
      </c>
      <c r="G460" t="s">
        <v>21399</v>
      </c>
      <c r="H460">
        <v>2008</v>
      </c>
      <c r="I460" t="s">
        <v>378</v>
      </c>
      <c r="J460" t="s">
        <v>22</v>
      </c>
      <c r="K460" t="s">
        <v>22581</v>
      </c>
      <c r="L460">
        <v>14</v>
      </c>
      <c r="M460" t="s">
        <v>22582</v>
      </c>
    </row>
    <row r="461" spans="1:14">
      <c r="A461">
        <v>459</v>
      </c>
      <c r="B461" t="s">
        <v>471</v>
      </c>
      <c r="C461">
        <f>VLOOKUP(B461,[5]Sheet2!A$1:B$100,2,FALSE)</f>
        <v>46</v>
      </c>
      <c r="D461" t="s">
        <v>22583</v>
      </c>
      <c r="E461" t="s">
        <v>22584</v>
      </c>
      <c r="F461" t="s">
        <v>22585</v>
      </c>
      <c r="J461" t="s">
        <v>167</v>
      </c>
      <c r="K461" t="s">
        <v>22586</v>
      </c>
      <c r="L461">
        <v>82</v>
      </c>
      <c r="M461" t="s">
        <v>22584</v>
      </c>
      <c r="N461" t="s">
        <v>4501</v>
      </c>
    </row>
    <row r="462" spans="1:14">
      <c r="A462">
        <v>460</v>
      </c>
      <c r="B462" t="s">
        <v>471</v>
      </c>
      <c r="C462">
        <f>VLOOKUP(B462,[5]Sheet2!A$1:B$100,2,FALSE)</f>
        <v>46</v>
      </c>
      <c r="D462" t="s">
        <v>22587</v>
      </c>
      <c r="E462" t="s">
        <v>22588</v>
      </c>
      <c r="F462" t="s">
        <v>22589</v>
      </c>
      <c r="G462" t="s">
        <v>22590</v>
      </c>
      <c r="H462">
        <v>2009</v>
      </c>
      <c r="I462" t="s">
        <v>304</v>
      </c>
      <c r="J462" s="3" t="s">
        <v>22</v>
      </c>
      <c r="K462" t="s">
        <v>22591</v>
      </c>
      <c r="L462">
        <v>13</v>
      </c>
      <c r="M462" t="s">
        <v>22588</v>
      </c>
      <c r="N462" t="s">
        <v>24</v>
      </c>
    </row>
    <row r="463" spans="1:14">
      <c r="A463">
        <v>461</v>
      </c>
      <c r="B463" t="s">
        <v>525</v>
      </c>
      <c r="C463">
        <f>VLOOKUP(B463,[5]Sheet2!A$1:B$100,2,FALSE)</f>
        <v>47</v>
      </c>
      <c r="D463" t="s">
        <v>22592</v>
      </c>
      <c r="E463" t="s">
        <v>22593</v>
      </c>
      <c r="F463" t="s">
        <v>22594</v>
      </c>
      <c r="G463" t="s">
        <v>20977</v>
      </c>
      <c r="H463">
        <v>2008</v>
      </c>
      <c r="I463" t="s">
        <v>97</v>
      </c>
      <c r="J463" t="s">
        <v>22</v>
      </c>
      <c r="K463" t="s">
        <v>22595</v>
      </c>
      <c r="L463">
        <v>14</v>
      </c>
      <c r="M463" t="s">
        <v>22593</v>
      </c>
      <c r="N463" t="s">
        <v>1717</v>
      </c>
    </row>
    <row r="464" spans="1:14">
      <c r="A464">
        <v>462</v>
      </c>
      <c r="B464" t="s">
        <v>525</v>
      </c>
      <c r="C464">
        <f>VLOOKUP(B464,[5]Sheet2!A$1:B$100,2,FALSE)</f>
        <v>47</v>
      </c>
      <c r="D464" t="s">
        <v>22596</v>
      </c>
      <c r="F464" t="s">
        <v>22597</v>
      </c>
      <c r="G464" t="s">
        <v>22598</v>
      </c>
      <c r="J464" t="s">
        <v>22</v>
      </c>
      <c r="L464">
        <v>25</v>
      </c>
      <c r="N464" t="s">
        <v>34</v>
      </c>
    </row>
    <row r="465" spans="1:14">
      <c r="A465">
        <v>463</v>
      </c>
      <c r="B465" t="s">
        <v>525</v>
      </c>
      <c r="C465">
        <f>VLOOKUP(B465,[5]Sheet2!A$1:B$100,2,FALSE)</f>
        <v>47</v>
      </c>
      <c r="D465" t="s">
        <v>22599</v>
      </c>
      <c r="E465" t="s">
        <v>22600</v>
      </c>
      <c r="F465" t="s">
        <v>22601</v>
      </c>
      <c r="G465" t="s">
        <v>3848</v>
      </c>
      <c r="H465">
        <v>2006</v>
      </c>
      <c r="I465" t="s">
        <v>97</v>
      </c>
      <c r="J465" t="s">
        <v>22</v>
      </c>
      <c r="K465" t="s">
        <v>22602</v>
      </c>
      <c r="L465">
        <v>17</v>
      </c>
      <c r="M465" t="s">
        <v>22600</v>
      </c>
      <c r="N465" t="s">
        <v>1717</v>
      </c>
    </row>
    <row r="466" spans="1:14">
      <c r="A466">
        <v>464</v>
      </c>
      <c r="B466" t="s">
        <v>525</v>
      </c>
      <c r="C466">
        <f>VLOOKUP(B466,[5]Sheet2!A$1:B$100,2,FALSE)</f>
        <v>47</v>
      </c>
      <c r="D466" t="s">
        <v>22603</v>
      </c>
      <c r="E466" t="s">
        <v>22604</v>
      </c>
      <c r="F466" t="s">
        <v>22605</v>
      </c>
      <c r="J466" t="s">
        <v>22</v>
      </c>
      <c r="K466" t="s">
        <v>22606</v>
      </c>
      <c r="L466">
        <v>14</v>
      </c>
    </row>
    <row r="467" spans="1:14">
      <c r="A467">
        <v>465</v>
      </c>
      <c r="B467" t="s">
        <v>525</v>
      </c>
      <c r="C467">
        <f>VLOOKUP(B467,[5]Sheet2!A$1:B$100,2,FALSE)</f>
        <v>47</v>
      </c>
      <c r="D467" t="s">
        <v>22607</v>
      </c>
      <c r="F467" t="s">
        <v>22608</v>
      </c>
      <c r="I467" t="s">
        <v>22609</v>
      </c>
      <c r="J467" t="s">
        <v>119</v>
      </c>
      <c r="L467">
        <v>14</v>
      </c>
      <c r="N467" t="s">
        <v>34</v>
      </c>
    </row>
    <row r="468" spans="1:14">
      <c r="A468">
        <v>466</v>
      </c>
      <c r="B468" t="s">
        <v>525</v>
      </c>
      <c r="C468">
        <f>VLOOKUP(B468,[5]Sheet2!A$1:B$100,2,FALSE)</f>
        <v>47</v>
      </c>
      <c r="D468" t="s">
        <v>22610</v>
      </c>
      <c r="E468" t="s">
        <v>22611</v>
      </c>
      <c r="F468" t="s">
        <v>22612</v>
      </c>
      <c r="G468" t="s">
        <v>21604</v>
      </c>
      <c r="H468">
        <v>2004</v>
      </c>
      <c r="I468" t="s">
        <v>97</v>
      </c>
      <c r="J468" t="s">
        <v>22</v>
      </c>
      <c r="K468" t="s">
        <v>22613</v>
      </c>
      <c r="L468">
        <v>140</v>
      </c>
      <c r="M468" t="s">
        <v>22611</v>
      </c>
      <c r="N468" t="s">
        <v>1717</v>
      </c>
    </row>
    <row r="469" spans="1:14">
      <c r="A469">
        <v>467</v>
      </c>
      <c r="B469" t="s">
        <v>525</v>
      </c>
      <c r="C469">
        <f>VLOOKUP(B469,[5]Sheet2!A$1:B$100,2,FALSE)</f>
        <v>47</v>
      </c>
      <c r="D469" t="s">
        <v>22614</v>
      </c>
      <c r="E469" t="s">
        <v>22615</v>
      </c>
      <c r="F469" t="s">
        <v>22616</v>
      </c>
      <c r="G469" t="s">
        <v>22617</v>
      </c>
      <c r="H469">
        <v>1995</v>
      </c>
      <c r="I469" t="s">
        <v>535</v>
      </c>
      <c r="J469" t="s">
        <v>22</v>
      </c>
      <c r="K469" t="s">
        <v>22618</v>
      </c>
      <c r="L469">
        <v>29</v>
      </c>
    </row>
    <row r="470" spans="1:14">
      <c r="A470">
        <v>468</v>
      </c>
      <c r="B470" t="s">
        <v>525</v>
      </c>
      <c r="C470">
        <f>VLOOKUP(B470,[5]Sheet2!A$1:B$100,2,FALSE)</f>
        <v>47</v>
      </c>
      <c r="D470" t="s">
        <v>22619</v>
      </c>
      <c r="E470" t="s">
        <v>22620</v>
      </c>
      <c r="F470" t="s">
        <v>22621</v>
      </c>
      <c r="G470" t="s">
        <v>21026</v>
      </c>
      <c r="H470">
        <v>2009</v>
      </c>
      <c r="I470" t="s">
        <v>863</v>
      </c>
      <c r="J470" t="s">
        <v>22</v>
      </c>
      <c r="K470" t="s">
        <v>22622</v>
      </c>
      <c r="L470">
        <v>14</v>
      </c>
      <c r="M470" t="s">
        <v>22623</v>
      </c>
    </row>
    <row r="471" spans="1:14">
      <c r="A471">
        <v>469</v>
      </c>
      <c r="B471" t="s">
        <v>525</v>
      </c>
      <c r="C471">
        <f>VLOOKUP(B471,[5]Sheet2!A$1:B$100,2,FALSE)</f>
        <v>47</v>
      </c>
      <c r="D471" t="s">
        <v>22624</v>
      </c>
      <c r="E471" t="s">
        <v>22625</v>
      </c>
      <c r="F471" t="s">
        <v>22626</v>
      </c>
      <c r="G471" t="s">
        <v>21984</v>
      </c>
      <c r="H471">
        <v>2008</v>
      </c>
      <c r="J471" t="s">
        <v>22</v>
      </c>
      <c r="K471" t="s">
        <v>22627</v>
      </c>
      <c r="L471">
        <v>13</v>
      </c>
    </row>
    <row r="472" spans="1:14">
      <c r="A472">
        <v>470</v>
      </c>
      <c r="B472" t="s">
        <v>525</v>
      </c>
      <c r="C472">
        <f>VLOOKUP(B472,[5]Sheet2!A$1:B$100,2,FALSE)</f>
        <v>47</v>
      </c>
      <c r="D472" t="s">
        <v>22628</v>
      </c>
      <c r="E472" t="s">
        <v>22629</v>
      </c>
      <c r="F472" t="s">
        <v>22630</v>
      </c>
      <c r="G472" t="s">
        <v>20682</v>
      </c>
      <c r="H472">
        <v>2009</v>
      </c>
      <c r="J472" t="s">
        <v>22</v>
      </c>
      <c r="K472" t="s">
        <v>22631</v>
      </c>
      <c r="L472">
        <v>356</v>
      </c>
      <c r="M472" t="s">
        <v>22629</v>
      </c>
      <c r="N472" t="s">
        <v>24</v>
      </c>
    </row>
    <row r="473" spans="1:14">
      <c r="A473">
        <v>471</v>
      </c>
      <c r="B473" t="s">
        <v>342</v>
      </c>
      <c r="C473">
        <f>VLOOKUP(B473,[5]Sheet2!A$1:B$100,2,FALSE)</f>
        <v>48</v>
      </c>
      <c r="D473" t="s">
        <v>22632</v>
      </c>
      <c r="E473" t="s">
        <v>22633</v>
      </c>
      <c r="F473" t="s">
        <v>22634</v>
      </c>
      <c r="G473" t="s">
        <v>16066</v>
      </c>
      <c r="H473">
        <v>2000</v>
      </c>
      <c r="J473" t="s">
        <v>22</v>
      </c>
      <c r="K473" t="s">
        <v>22635</v>
      </c>
      <c r="L473">
        <v>107</v>
      </c>
      <c r="M473" t="s">
        <v>22633</v>
      </c>
      <c r="N473" t="s">
        <v>24</v>
      </c>
    </row>
    <row r="474" spans="1:14">
      <c r="A474">
        <v>472</v>
      </c>
      <c r="B474" t="s">
        <v>342</v>
      </c>
      <c r="C474">
        <f>VLOOKUP(B474,[5]Sheet2!A$1:B$100,2,FALSE)</f>
        <v>48</v>
      </c>
      <c r="D474" t="s">
        <v>22636</v>
      </c>
      <c r="E474" t="s">
        <v>22637</v>
      </c>
      <c r="F474" t="s">
        <v>22638</v>
      </c>
      <c r="G474" t="s">
        <v>22639</v>
      </c>
      <c r="H474">
        <v>2002</v>
      </c>
      <c r="I474" t="s">
        <v>97</v>
      </c>
      <c r="J474" t="s">
        <v>22</v>
      </c>
      <c r="K474" t="s">
        <v>22640</v>
      </c>
      <c r="L474">
        <v>112</v>
      </c>
      <c r="M474" t="s">
        <v>22637</v>
      </c>
      <c r="N474" t="s">
        <v>1717</v>
      </c>
    </row>
    <row r="475" spans="1:14">
      <c r="A475">
        <v>473</v>
      </c>
      <c r="B475" t="s">
        <v>342</v>
      </c>
      <c r="C475">
        <f>VLOOKUP(B475,[5]Sheet2!A$1:B$100,2,FALSE)</f>
        <v>48</v>
      </c>
      <c r="D475" t="s">
        <v>22641</v>
      </c>
      <c r="E475" t="s">
        <v>22642</v>
      </c>
      <c r="F475" t="s">
        <v>22643</v>
      </c>
      <c r="G475" t="s">
        <v>22644</v>
      </c>
      <c r="H475">
        <v>2011</v>
      </c>
      <c r="J475" t="s">
        <v>22</v>
      </c>
      <c r="K475" t="s">
        <v>22645</v>
      </c>
      <c r="L475">
        <v>13</v>
      </c>
      <c r="M475" t="s">
        <v>22646</v>
      </c>
    </row>
    <row r="476" spans="1:14">
      <c r="A476">
        <v>474</v>
      </c>
      <c r="B476" t="s">
        <v>342</v>
      </c>
      <c r="C476">
        <f>VLOOKUP(B476,[5]Sheet2!A$1:B$100,2,FALSE)</f>
        <v>48</v>
      </c>
      <c r="D476" t="s">
        <v>22647</v>
      </c>
      <c r="E476" t="s">
        <v>22648</v>
      </c>
      <c r="F476" t="s">
        <v>22649</v>
      </c>
      <c r="G476" t="s">
        <v>1399</v>
      </c>
      <c r="H476">
        <v>2003</v>
      </c>
      <c r="I476" t="s">
        <v>1388</v>
      </c>
      <c r="J476" t="s">
        <v>22</v>
      </c>
      <c r="K476" t="s">
        <v>22650</v>
      </c>
      <c r="L476">
        <v>652</v>
      </c>
      <c r="M476" t="s">
        <v>22651</v>
      </c>
    </row>
    <row r="477" spans="1:14">
      <c r="A477">
        <v>475</v>
      </c>
      <c r="B477" t="s">
        <v>342</v>
      </c>
      <c r="C477">
        <f>VLOOKUP(B477,[5]Sheet2!A$1:B$100,2,FALSE)</f>
        <v>48</v>
      </c>
      <c r="D477" t="s">
        <v>22652</v>
      </c>
      <c r="E477" t="s">
        <v>22653</v>
      </c>
      <c r="F477" t="s">
        <v>22654</v>
      </c>
      <c r="G477" t="s">
        <v>1383</v>
      </c>
      <c r="H477">
        <v>1999</v>
      </c>
      <c r="I477" t="s">
        <v>1388</v>
      </c>
      <c r="J477" t="s">
        <v>22</v>
      </c>
      <c r="K477" t="s">
        <v>22655</v>
      </c>
      <c r="L477">
        <v>278</v>
      </c>
      <c r="M477" t="s">
        <v>22656</v>
      </c>
    </row>
    <row r="478" spans="1:14">
      <c r="A478">
        <v>476</v>
      </c>
      <c r="B478" t="s">
        <v>342</v>
      </c>
      <c r="C478">
        <f>VLOOKUP(B478,[5]Sheet2!A$1:B$100,2,FALSE)</f>
        <v>48</v>
      </c>
      <c r="D478" t="s">
        <v>22657</v>
      </c>
      <c r="E478" t="s">
        <v>22658</v>
      </c>
      <c r="F478" t="s">
        <v>22659</v>
      </c>
      <c r="G478" t="s">
        <v>3656</v>
      </c>
      <c r="H478">
        <v>2002</v>
      </c>
      <c r="I478" t="s">
        <v>3657</v>
      </c>
      <c r="J478" t="s">
        <v>22</v>
      </c>
      <c r="K478" t="s">
        <v>22660</v>
      </c>
      <c r="L478">
        <v>346</v>
      </c>
      <c r="M478" t="s">
        <v>22658</v>
      </c>
      <c r="N478" t="s">
        <v>1717</v>
      </c>
    </row>
    <row r="479" spans="1:14">
      <c r="A479">
        <v>477</v>
      </c>
      <c r="B479" t="s">
        <v>342</v>
      </c>
      <c r="C479">
        <f>VLOOKUP(B479,[5]Sheet2!A$1:B$100,2,FALSE)</f>
        <v>48</v>
      </c>
      <c r="D479" t="s">
        <v>22661</v>
      </c>
      <c r="F479" t="s">
        <v>22662</v>
      </c>
      <c r="G479" t="s">
        <v>22663</v>
      </c>
      <c r="J479" t="s">
        <v>167</v>
      </c>
      <c r="L479">
        <v>14</v>
      </c>
      <c r="N479" t="s">
        <v>34</v>
      </c>
    </row>
    <row r="480" spans="1:14">
      <c r="A480">
        <v>478</v>
      </c>
      <c r="B480" t="s">
        <v>342</v>
      </c>
      <c r="C480">
        <f>VLOOKUP(B480,[5]Sheet2!A$1:B$100,2,FALSE)</f>
        <v>48</v>
      </c>
      <c r="D480" t="s">
        <v>22664</v>
      </c>
      <c r="E480" t="s">
        <v>22665</v>
      </c>
      <c r="F480" t="s">
        <v>22666</v>
      </c>
      <c r="G480" t="s">
        <v>22667</v>
      </c>
      <c r="H480">
        <v>2007</v>
      </c>
      <c r="I480" t="s">
        <v>304</v>
      </c>
      <c r="J480" t="s">
        <v>119</v>
      </c>
      <c r="K480" t="s">
        <v>22668</v>
      </c>
      <c r="L480">
        <v>13</v>
      </c>
      <c r="M480" t="s">
        <v>22665</v>
      </c>
      <c r="N480" t="s">
        <v>24</v>
      </c>
    </row>
    <row r="481" spans="1:14">
      <c r="A481">
        <v>479</v>
      </c>
      <c r="B481" t="s">
        <v>342</v>
      </c>
      <c r="C481">
        <f>VLOOKUP(B481,[5]Sheet2!A$1:B$100,2,FALSE)</f>
        <v>48</v>
      </c>
      <c r="D481" t="s">
        <v>22669</v>
      </c>
      <c r="F481" t="s">
        <v>22670</v>
      </c>
      <c r="G481" t="s">
        <v>22671</v>
      </c>
      <c r="J481" t="s">
        <v>167</v>
      </c>
      <c r="L481">
        <v>142</v>
      </c>
      <c r="N481" t="s">
        <v>34</v>
      </c>
    </row>
    <row r="482" spans="1:14">
      <c r="A482">
        <v>480</v>
      </c>
      <c r="B482" t="s">
        <v>342</v>
      </c>
      <c r="C482">
        <f>VLOOKUP(B482,[5]Sheet2!A$1:B$100,2,FALSE)</f>
        <v>48</v>
      </c>
      <c r="D482" t="s">
        <v>22672</v>
      </c>
      <c r="E482" t="s">
        <v>22673</v>
      </c>
      <c r="F482" t="s">
        <v>22674</v>
      </c>
      <c r="G482" t="s">
        <v>22675</v>
      </c>
      <c r="H482">
        <v>2000</v>
      </c>
      <c r="I482" t="s">
        <v>12659</v>
      </c>
      <c r="J482" s="3" t="s">
        <v>22</v>
      </c>
      <c r="K482" t="s">
        <v>22676</v>
      </c>
      <c r="L482">
        <v>124</v>
      </c>
      <c r="M482" t="s">
        <v>22677</v>
      </c>
    </row>
    <row r="483" spans="1:14">
      <c r="A483">
        <v>481</v>
      </c>
      <c r="B483" t="s">
        <v>281</v>
      </c>
      <c r="C483">
        <f>VLOOKUP(B483,[5]Sheet2!A$1:B$100,2,FALSE)</f>
        <v>49</v>
      </c>
      <c r="D483" t="s">
        <v>22678</v>
      </c>
      <c r="E483" t="s">
        <v>22679</v>
      </c>
      <c r="F483" t="s">
        <v>22680</v>
      </c>
      <c r="G483" t="s">
        <v>22681</v>
      </c>
      <c r="H483">
        <v>2002</v>
      </c>
      <c r="J483" t="s">
        <v>167</v>
      </c>
      <c r="K483" t="s">
        <v>22682</v>
      </c>
      <c r="L483">
        <v>15</v>
      </c>
      <c r="M483" t="s">
        <v>22679</v>
      </c>
      <c r="N483" t="s">
        <v>24</v>
      </c>
    </row>
    <row r="484" spans="1:14">
      <c r="A484">
        <v>482</v>
      </c>
      <c r="B484" t="s">
        <v>281</v>
      </c>
      <c r="C484">
        <f>VLOOKUP(B484,[5]Sheet2!A$1:B$100,2,FALSE)</f>
        <v>49</v>
      </c>
      <c r="D484" t="s">
        <v>22683</v>
      </c>
      <c r="E484" t="s">
        <v>22684</v>
      </c>
      <c r="F484" t="s">
        <v>22685</v>
      </c>
      <c r="G484" t="s">
        <v>7535</v>
      </c>
      <c r="H484">
        <v>2001</v>
      </c>
      <c r="I484" t="s">
        <v>863</v>
      </c>
      <c r="J484" t="s">
        <v>22</v>
      </c>
      <c r="K484" t="s">
        <v>22686</v>
      </c>
      <c r="L484">
        <v>52</v>
      </c>
      <c r="M484" t="s">
        <v>22687</v>
      </c>
    </row>
    <row r="485" spans="1:14">
      <c r="A485">
        <v>483</v>
      </c>
      <c r="B485" t="s">
        <v>281</v>
      </c>
      <c r="C485">
        <f>VLOOKUP(B485,[5]Sheet2!A$1:B$100,2,FALSE)</f>
        <v>49</v>
      </c>
      <c r="D485" t="s">
        <v>22688</v>
      </c>
      <c r="F485" t="s">
        <v>22689</v>
      </c>
      <c r="G485" t="s">
        <v>22690</v>
      </c>
      <c r="J485" t="s">
        <v>167</v>
      </c>
      <c r="L485">
        <v>13</v>
      </c>
      <c r="N485" t="s">
        <v>34</v>
      </c>
    </row>
    <row r="486" spans="1:14">
      <c r="A486">
        <v>484</v>
      </c>
      <c r="B486" t="s">
        <v>281</v>
      </c>
      <c r="C486">
        <f>VLOOKUP(B486,[5]Sheet2!A$1:B$100,2,FALSE)</f>
        <v>49</v>
      </c>
      <c r="D486" t="s">
        <v>22691</v>
      </c>
      <c r="E486" t="s">
        <v>22692</v>
      </c>
      <c r="F486" t="s">
        <v>22693</v>
      </c>
      <c r="G486" t="s">
        <v>17930</v>
      </c>
      <c r="H486">
        <v>2000</v>
      </c>
      <c r="I486" t="s">
        <v>97</v>
      </c>
      <c r="J486" t="s">
        <v>22</v>
      </c>
      <c r="K486" t="s">
        <v>22694</v>
      </c>
      <c r="L486">
        <v>99</v>
      </c>
      <c r="M486" t="s">
        <v>22692</v>
      </c>
      <c r="N486" t="s">
        <v>1717</v>
      </c>
    </row>
    <row r="487" spans="1:14">
      <c r="A487">
        <v>485</v>
      </c>
      <c r="B487" t="s">
        <v>281</v>
      </c>
      <c r="C487">
        <f>VLOOKUP(B487,[5]Sheet2!A$1:B$100,2,FALSE)</f>
        <v>49</v>
      </c>
      <c r="D487" t="s">
        <v>22695</v>
      </c>
      <c r="E487" t="s">
        <v>22696</v>
      </c>
      <c r="F487" t="s">
        <v>22697</v>
      </c>
      <c r="G487" t="s">
        <v>22698</v>
      </c>
      <c r="H487">
        <v>1996</v>
      </c>
      <c r="I487" t="s">
        <v>17426</v>
      </c>
      <c r="J487" t="s">
        <v>22</v>
      </c>
      <c r="K487" t="s">
        <v>22699</v>
      </c>
      <c r="L487">
        <v>11</v>
      </c>
      <c r="M487" t="s">
        <v>22700</v>
      </c>
    </row>
    <row r="488" spans="1:14">
      <c r="A488">
        <v>486</v>
      </c>
      <c r="B488" t="s">
        <v>281</v>
      </c>
      <c r="C488">
        <f>VLOOKUP(B488,[5]Sheet2!A$1:B$100,2,FALSE)</f>
        <v>49</v>
      </c>
      <c r="D488" t="s">
        <v>22701</v>
      </c>
      <c r="E488" t="s">
        <v>22702</v>
      </c>
      <c r="F488" t="s">
        <v>22703</v>
      </c>
      <c r="G488" t="s">
        <v>22704</v>
      </c>
      <c r="H488">
        <v>2005</v>
      </c>
      <c r="J488" s="3" t="s">
        <v>22</v>
      </c>
      <c r="K488" t="s">
        <v>22705</v>
      </c>
      <c r="L488">
        <v>12</v>
      </c>
      <c r="M488" t="s">
        <v>22702</v>
      </c>
      <c r="N488" t="s">
        <v>1717</v>
      </c>
    </row>
    <row r="489" spans="1:14">
      <c r="A489">
        <v>487</v>
      </c>
      <c r="B489" t="s">
        <v>281</v>
      </c>
      <c r="C489">
        <f>VLOOKUP(B489,[5]Sheet2!A$1:B$100,2,FALSE)</f>
        <v>49</v>
      </c>
      <c r="D489" t="s">
        <v>22706</v>
      </c>
      <c r="E489" t="s">
        <v>22707</v>
      </c>
      <c r="F489" t="s">
        <v>22708</v>
      </c>
      <c r="G489" t="s">
        <v>21604</v>
      </c>
      <c r="H489">
        <v>2013</v>
      </c>
      <c r="I489" t="s">
        <v>97</v>
      </c>
      <c r="J489" t="s">
        <v>22</v>
      </c>
      <c r="K489" t="s">
        <v>22709</v>
      </c>
      <c r="L489">
        <v>13</v>
      </c>
      <c r="M489" t="s">
        <v>22707</v>
      </c>
      <c r="N489" t="s">
        <v>1717</v>
      </c>
    </row>
    <row r="490" spans="1:14">
      <c r="A490">
        <v>488</v>
      </c>
      <c r="B490" t="s">
        <v>281</v>
      </c>
      <c r="C490">
        <f>VLOOKUP(B490,[5]Sheet2!A$1:B$100,2,FALSE)</f>
        <v>49</v>
      </c>
      <c r="D490" t="s">
        <v>22710</v>
      </c>
      <c r="F490" t="s">
        <v>22711</v>
      </c>
      <c r="G490" t="s">
        <v>22598</v>
      </c>
      <c r="J490" t="s">
        <v>22</v>
      </c>
      <c r="L490">
        <v>13</v>
      </c>
      <c r="N490" t="s">
        <v>34</v>
      </c>
    </row>
    <row r="491" spans="1:14">
      <c r="A491">
        <v>489</v>
      </c>
      <c r="B491" t="s">
        <v>281</v>
      </c>
      <c r="C491">
        <f>VLOOKUP(B491,[5]Sheet2!A$1:B$100,2,FALSE)</f>
        <v>49</v>
      </c>
      <c r="D491" t="s">
        <v>22712</v>
      </c>
      <c r="E491" t="s">
        <v>22713</v>
      </c>
      <c r="F491" t="s">
        <v>22714</v>
      </c>
      <c r="G491" t="s">
        <v>22157</v>
      </c>
      <c r="H491">
        <v>2002</v>
      </c>
      <c r="J491" t="s">
        <v>22</v>
      </c>
      <c r="K491" t="s">
        <v>22715</v>
      </c>
      <c r="L491">
        <v>52</v>
      </c>
      <c r="M491" t="s">
        <v>22713</v>
      </c>
      <c r="N491" t="s">
        <v>24</v>
      </c>
    </row>
    <row r="492" spans="1:14">
      <c r="A492">
        <v>490</v>
      </c>
      <c r="B492" t="s">
        <v>281</v>
      </c>
      <c r="C492">
        <f>VLOOKUP(B492,[5]Sheet2!A$1:B$100,2,FALSE)</f>
        <v>49</v>
      </c>
      <c r="D492" t="s">
        <v>22716</v>
      </c>
      <c r="E492" t="s">
        <v>22717</v>
      </c>
      <c r="F492" t="s">
        <v>22718</v>
      </c>
      <c r="G492" t="s">
        <v>15086</v>
      </c>
      <c r="H492">
        <v>2006</v>
      </c>
      <c r="I492" t="s">
        <v>97</v>
      </c>
      <c r="J492" t="s">
        <v>22</v>
      </c>
      <c r="K492" t="s">
        <v>22719</v>
      </c>
      <c r="L492">
        <v>232</v>
      </c>
      <c r="M492" t="s">
        <v>22717</v>
      </c>
      <c r="N492" t="s">
        <v>1717</v>
      </c>
    </row>
    <row r="493" spans="1:14">
      <c r="A493">
        <v>491</v>
      </c>
      <c r="B493" t="s">
        <v>35</v>
      </c>
      <c r="C493">
        <f>VLOOKUP(B493,[5]Sheet2!A$1:B$100,2,FALSE)</f>
        <v>50</v>
      </c>
      <c r="D493" t="s">
        <v>22720</v>
      </c>
      <c r="E493" t="s">
        <v>22721</v>
      </c>
      <c r="F493" t="s">
        <v>22722</v>
      </c>
      <c r="G493" t="s">
        <v>21026</v>
      </c>
      <c r="H493">
        <v>1993</v>
      </c>
      <c r="I493" t="s">
        <v>863</v>
      </c>
      <c r="J493" t="s">
        <v>22</v>
      </c>
      <c r="K493" t="s">
        <v>22723</v>
      </c>
      <c r="L493">
        <v>12</v>
      </c>
      <c r="M493" t="s">
        <v>22724</v>
      </c>
    </row>
    <row r="494" spans="1:14">
      <c r="A494">
        <v>492</v>
      </c>
      <c r="B494" t="s">
        <v>35</v>
      </c>
      <c r="C494">
        <f>VLOOKUP(B494,[5]Sheet2!A$1:B$100,2,FALSE)</f>
        <v>50</v>
      </c>
      <c r="D494" t="s">
        <v>22725</v>
      </c>
      <c r="E494" t="s">
        <v>22726</v>
      </c>
      <c r="F494" t="s">
        <v>22727</v>
      </c>
      <c r="G494" t="s">
        <v>1600</v>
      </c>
      <c r="H494">
        <v>2001</v>
      </c>
      <c r="I494" t="s">
        <v>97</v>
      </c>
      <c r="J494" t="s">
        <v>22</v>
      </c>
      <c r="K494" t="s">
        <v>22728</v>
      </c>
      <c r="L494">
        <v>61</v>
      </c>
      <c r="M494" t="s">
        <v>22726</v>
      </c>
      <c r="N494" t="s">
        <v>1717</v>
      </c>
    </row>
    <row r="495" spans="1:14">
      <c r="A495">
        <v>493</v>
      </c>
      <c r="B495" t="s">
        <v>35</v>
      </c>
      <c r="C495">
        <f>VLOOKUP(B495,[5]Sheet2!A$1:B$100,2,FALSE)</f>
        <v>50</v>
      </c>
      <c r="D495" t="s">
        <v>22729</v>
      </c>
      <c r="E495" t="s">
        <v>22730</v>
      </c>
      <c r="F495" t="s">
        <v>22731</v>
      </c>
      <c r="G495" t="s">
        <v>20844</v>
      </c>
      <c r="H495">
        <v>2012</v>
      </c>
      <c r="I495" t="s">
        <v>863</v>
      </c>
      <c r="J495" t="s">
        <v>22</v>
      </c>
      <c r="K495" t="s">
        <v>22732</v>
      </c>
      <c r="L495">
        <v>13</v>
      </c>
      <c r="M495" t="s">
        <v>22733</v>
      </c>
    </row>
    <row r="496" spans="1:14">
      <c r="A496">
        <v>494</v>
      </c>
      <c r="B496" t="s">
        <v>35</v>
      </c>
      <c r="C496">
        <f>VLOOKUP(B496,[5]Sheet2!A$1:B$100,2,FALSE)</f>
        <v>50</v>
      </c>
      <c r="D496" t="s">
        <v>22734</v>
      </c>
      <c r="E496" t="s">
        <v>22735</v>
      </c>
      <c r="F496" t="s">
        <v>22736</v>
      </c>
      <c r="G496" t="s">
        <v>20977</v>
      </c>
      <c r="H496">
        <v>2002</v>
      </c>
      <c r="I496" t="s">
        <v>97</v>
      </c>
      <c r="J496" t="s">
        <v>22</v>
      </c>
      <c r="K496" t="s">
        <v>22737</v>
      </c>
      <c r="L496">
        <v>193</v>
      </c>
      <c r="M496" t="s">
        <v>22735</v>
      </c>
      <c r="N496" t="s">
        <v>1717</v>
      </c>
    </row>
    <row r="497" spans="1:14">
      <c r="A497">
        <v>495</v>
      </c>
      <c r="B497" t="s">
        <v>35</v>
      </c>
      <c r="C497">
        <f>VLOOKUP(B497,[5]Sheet2!A$1:B$100,2,FALSE)</f>
        <v>50</v>
      </c>
      <c r="D497" t="s">
        <v>22738</v>
      </c>
      <c r="E497" t="s">
        <v>22739</v>
      </c>
      <c r="F497" t="s">
        <v>22740</v>
      </c>
      <c r="G497" t="s">
        <v>22741</v>
      </c>
      <c r="H497">
        <v>2000</v>
      </c>
      <c r="J497" t="s">
        <v>22</v>
      </c>
      <c r="K497" t="s">
        <v>22742</v>
      </c>
      <c r="L497">
        <v>99</v>
      </c>
      <c r="M497" t="s">
        <v>22739</v>
      </c>
      <c r="N497" t="s">
        <v>24</v>
      </c>
    </row>
    <row r="498" spans="1:14">
      <c r="A498">
        <v>496</v>
      </c>
      <c r="B498" t="s">
        <v>35</v>
      </c>
      <c r="C498">
        <f>VLOOKUP(B498,[5]Sheet2!A$1:B$100,2,FALSE)</f>
        <v>50</v>
      </c>
      <c r="D498" t="s">
        <v>22743</v>
      </c>
      <c r="E498" t="s">
        <v>22744</v>
      </c>
      <c r="F498" t="s">
        <v>22745</v>
      </c>
      <c r="G498" t="s">
        <v>22020</v>
      </c>
      <c r="H498">
        <v>2002</v>
      </c>
      <c r="I498" t="s">
        <v>97</v>
      </c>
      <c r="J498" t="s">
        <v>22</v>
      </c>
      <c r="K498" t="s">
        <v>22746</v>
      </c>
      <c r="L498">
        <v>12</v>
      </c>
      <c r="M498" t="s">
        <v>22744</v>
      </c>
      <c r="N498" t="s">
        <v>1717</v>
      </c>
    </row>
    <row r="499" spans="1:14">
      <c r="A499">
        <v>497</v>
      </c>
      <c r="B499" t="s">
        <v>35</v>
      </c>
      <c r="C499">
        <f>VLOOKUP(B499,[5]Sheet2!A$1:B$100,2,FALSE)</f>
        <v>50</v>
      </c>
      <c r="D499" t="s">
        <v>22747</v>
      </c>
      <c r="E499" t="s">
        <v>22748</v>
      </c>
      <c r="F499" t="s">
        <v>22749</v>
      </c>
      <c r="G499" t="s">
        <v>20627</v>
      </c>
      <c r="H499">
        <v>2005</v>
      </c>
      <c r="I499" t="s">
        <v>181</v>
      </c>
      <c r="J499" t="s">
        <v>22</v>
      </c>
      <c r="K499" t="s">
        <v>22750</v>
      </c>
      <c r="L499">
        <v>39</v>
      </c>
      <c r="M499" t="s">
        <v>22751</v>
      </c>
    </row>
    <row r="500" spans="1:14">
      <c r="A500">
        <v>498</v>
      </c>
      <c r="B500" t="s">
        <v>35</v>
      </c>
      <c r="C500">
        <f>VLOOKUP(B500,[5]Sheet2!A$1:B$100,2,FALSE)</f>
        <v>50</v>
      </c>
      <c r="D500" t="s">
        <v>22752</v>
      </c>
      <c r="E500" t="s">
        <v>22753</v>
      </c>
      <c r="F500" t="s">
        <v>22754</v>
      </c>
      <c r="J500" t="s">
        <v>167</v>
      </c>
      <c r="K500" t="s">
        <v>22755</v>
      </c>
      <c r="L500">
        <v>12</v>
      </c>
      <c r="M500" t="s">
        <v>22756</v>
      </c>
    </row>
    <row r="501" spans="1:14">
      <c r="A501">
        <v>499</v>
      </c>
      <c r="B501" t="s">
        <v>35</v>
      </c>
      <c r="C501">
        <f>VLOOKUP(B501,[5]Sheet2!A$1:B$100,2,FALSE)</f>
        <v>50</v>
      </c>
      <c r="D501" t="s">
        <v>22757</v>
      </c>
      <c r="E501" t="s">
        <v>22758</v>
      </c>
      <c r="F501" t="s">
        <v>21095</v>
      </c>
      <c r="G501" t="s">
        <v>1399</v>
      </c>
      <c r="H501">
        <v>1996</v>
      </c>
      <c r="I501" t="s">
        <v>353</v>
      </c>
      <c r="J501" t="s">
        <v>22</v>
      </c>
      <c r="K501" t="s">
        <v>22759</v>
      </c>
      <c r="L501">
        <v>327</v>
      </c>
      <c r="M501" t="s">
        <v>22758</v>
      </c>
      <c r="N501" t="s">
        <v>24</v>
      </c>
    </row>
    <row r="502" spans="1:14">
      <c r="A502">
        <v>500</v>
      </c>
      <c r="B502" t="s">
        <v>35</v>
      </c>
      <c r="C502">
        <f>VLOOKUP(B502,[5]Sheet2!A$1:B$100,2,FALSE)</f>
        <v>50</v>
      </c>
      <c r="D502" t="s">
        <v>22760</v>
      </c>
      <c r="E502" t="s">
        <v>22761</v>
      </c>
      <c r="F502" t="s">
        <v>22762</v>
      </c>
      <c r="G502" t="s">
        <v>22763</v>
      </c>
      <c r="H502">
        <v>2009</v>
      </c>
      <c r="J502" s="3" t="s">
        <v>22</v>
      </c>
      <c r="K502" t="s">
        <v>22764</v>
      </c>
      <c r="L502">
        <v>15</v>
      </c>
      <c r="M502" t="s">
        <v>22765</v>
      </c>
    </row>
    <row r="503" spans="1:14">
      <c r="A503">
        <v>501</v>
      </c>
      <c r="B503" t="s">
        <v>891</v>
      </c>
      <c r="C503">
        <f>VLOOKUP(B503,[5]Sheet2!A$1:B$100,2,FALSE)</f>
        <v>51</v>
      </c>
      <c r="D503" t="s">
        <v>22766</v>
      </c>
      <c r="E503" t="s">
        <v>22767</v>
      </c>
      <c r="F503" t="s">
        <v>22768</v>
      </c>
      <c r="G503" t="s">
        <v>1304</v>
      </c>
      <c r="H503">
        <v>2003</v>
      </c>
      <c r="I503" t="s">
        <v>863</v>
      </c>
      <c r="J503" t="s">
        <v>22</v>
      </c>
      <c r="K503" t="s">
        <v>22769</v>
      </c>
      <c r="L503">
        <v>106</v>
      </c>
      <c r="M503" t="s">
        <v>22770</v>
      </c>
    </row>
    <row r="504" spans="1:14">
      <c r="A504">
        <v>502</v>
      </c>
      <c r="B504" t="s">
        <v>891</v>
      </c>
      <c r="C504">
        <f>VLOOKUP(B504,[5]Sheet2!A$1:B$100,2,FALSE)</f>
        <v>51</v>
      </c>
      <c r="D504" t="s">
        <v>22771</v>
      </c>
      <c r="E504" t="s">
        <v>22772</v>
      </c>
      <c r="F504" t="s">
        <v>22773</v>
      </c>
      <c r="G504" t="s">
        <v>1642</v>
      </c>
      <c r="H504">
        <v>2011</v>
      </c>
      <c r="I504" t="s">
        <v>97</v>
      </c>
      <c r="J504" t="s">
        <v>22</v>
      </c>
      <c r="K504" t="s">
        <v>22774</v>
      </c>
      <c r="L504">
        <v>12</v>
      </c>
      <c r="M504" t="s">
        <v>22772</v>
      </c>
      <c r="N504" t="s">
        <v>1717</v>
      </c>
    </row>
    <row r="505" spans="1:14">
      <c r="A505">
        <v>503</v>
      </c>
      <c r="B505" t="s">
        <v>891</v>
      </c>
      <c r="C505">
        <f>VLOOKUP(B505,[5]Sheet2!A$1:B$100,2,FALSE)</f>
        <v>51</v>
      </c>
      <c r="D505" t="s">
        <v>22775</v>
      </c>
      <c r="E505" t="s">
        <v>22776</v>
      </c>
      <c r="F505" t="s">
        <v>22777</v>
      </c>
      <c r="G505" t="s">
        <v>17930</v>
      </c>
      <c r="H505">
        <v>2000</v>
      </c>
      <c r="I505" t="s">
        <v>97</v>
      </c>
      <c r="J505" t="s">
        <v>22</v>
      </c>
      <c r="K505" t="s">
        <v>22778</v>
      </c>
      <c r="L505">
        <v>132</v>
      </c>
      <c r="M505" t="s">
        <v>22776</v>
      </c>
      <c r="N505" t="s">
        <v>1717</v>
      </c>
    </row>
    <row r="506" spans="1:14">
      <c r="A506">
        <v>504</v>
      </c>
      <c r="B506" t="s">
        <v>891</v>
      </c>
      <c r="C506">
        <f>VLOOKUP(B506,[5]Sheet2!A$1:B$100,2,FALSE)</f>
        <v>51</v>
      </c>
      <c r="D506" t="s">
        <v>22779</v>
      </c>
      <c r="E506" t="s">
        <v>22780</v>
      </c>
      <c r="F506" t="s">
        <v>22781</v>
      </c>
      <c r="G506" t="s">
        <v>1394</v>
      </c>
      <c r="H506">
        <v>2006</v>
      </c>
      <c r="I506" t="s">
        <v>1388</v>
      </c>
      <c r="J506" t="s">
        <v>22</v>
      </c>
      <c r="K506" t="s">
        <v>22782</v>
      </c>
      <c r="L506">
        <v>65</v>
      </c>
      <c r="M506" t="s">
        <v>22783</v>
      </c>
    </row>
    <row r="507" spans="1:14">
      <c r="A507">
        <v>505</v>
      </c>
      <c r="B507" t="s">
        <v>891</v>
      </c>
      <c r="C507">
        <f>VLOOKUP(B507,[5]Sheet2!A$1:B$100,2,FALSE)</f>
        <v>51</v>
      </c>
      <c r="D507" t="s">
        <v>22784</v>
      </c>
      <c r="E507" t="s">
        <v>22785</v>
      </c>
      <c r="F507" t="s">
        <v>21580</v>
      </c>
      <c r="G507" t="s">
        <v>22786</v>
      </c>
      <c r="H507">
        <v>2003</v>
      </c>
      <c r="I507" t="s">
        <v>535</v>
      </c>
      <c r="J507" t="s">
        <v>22</v>
      </c>
      <c r="K507" t="s">
        <v>22787</v>
      </c>
      <c r="L507">
        <v>78</v>
      </c>
      <c r="M507" t="s">
        <v>22788</v>
      </c>
    </row>
    <row r="508" spans="1:14">
      <c r="A508">
        <v>506</v>
      </c>
      <c r="B508" t="s">
        <v>891</v>
      </c>
      <c r="C508">
        <f>VLOOKUP(B508,[5]Sheet2!A$1:B$100,2,FALSE)</f>
        <v>51</v>
      </c>
      <c r="D508" t="s">
        <v>22789</v>
      </c>
      <c r="E508" t="s">
        <v>22790</v>
      </c>
      <c r="F508" t="s">
        <v>22791</v>
      </c>
      <c r="G508" t="s">
        <v>20593</v>
      </c>
      <c r="H508">
        <v>2000</v>
      </c>
      <c r="I508" t="s">
        <v>551</v>
      </c>
      <c r="J508" t="s">
        <v>22</v>
      </c>
      <c r="K508" t="s">
        <v>22792</v>
      </c>
      <c r="L508">
        <v>31</v>
      </c>
      <c r="M508" t="s">
        <v>22793</v>
      </c>
    </row>
    <row r="509" spans="1:14">
      <c r="A509">
        <v>507</v>
      </c>
      <c r="B509" t="s">
        <v>891</v>
      </c>
      <c r="C509">
        <f>VLOOKUP(B509,[5]Sheet2!A$1:B$100,2,FALSE)</f>
        <v>51</v>
      </c>
      <c r="D509" t="s">
        <v>22794</v>
      </c>
      <c r="E509" t="s">
        <v>22795</v>
      </c>
      <c r="F509" t="s">
        <v>22796</v>
      </c>
      <c r="G509" t="s">
        <v>21629</v>
      </c>
      <c r="H509">
        <v>1996</v>
      </c>
      <c r="I509" t="s">
        <v>12659</v>
      </c>
      <c r="J509" s="3" t="s">
        <v>22</v>
      </c>
      <c r="K509" t="s">
        <v>22797</v>
      </c>
      <c r="L509">
        <v>36</v>
      </c>
      <c r="M509" t="s">
        <v>22798</v>
      </c>
    </row>
    <row r="510" spans="1:14">
      <c r="A510">
        <v>508</v>
      </c>
      <c r="B510" t="s">
        <v>891</v>
      </c>
      <c r="C510">
        <f>VLOOKUP(B510,[5]Sheet2!A$1:B$100,2,FALSE)</f>
        <v>51</v>
      </c>
      <c r="D510" t="s">
        <v>22799</v>
      </c>
      <c r="E510" t="s">
        <v>22800</v>
      </c>
      <c r="F510" t="s">
        <v>22801</v>
      </c>
      <c r="G510" t="s">
        <v>20652</v>
      </c>
      <c r="H510">
        <v>2006</v>
      </c>
      <c r="I510" t="s">
        <v>535</v>
      </c>
      <c r="J510" t="s">
        <v>22</v>
      </c>
      <c r="K510" t="s">
        <v>22802</v>
      </c>
      <c r="L510">
        <v>9</v>
      </c>
      <c r="M510" t="s">
        <v>22803</v>
      </c>
    </row>
    <row r="511" spans="1:14">
      <c r="A511">
        <v>509</v>
      </c>
      <c r="B511" t="s">
        <v>891</v>
      </c>
      <c r="C511">
        <f>VLOOKUP(B511,[5]Sheet2!A$1:B$100,2,FALSE)</f>
        <v>51</v>
      </c>
      <c r="D511" t="s">
        <v>22804</v>
      </c>
      <c r="E511" t="s">
        <v>22805</v>
      </c>
      <c r="F511" t="s">
        <v>22806</v>
      </c>
      <c r="G511" t="s">
        <v>22172</v>
      </c>
      <c r="H511">
        <v>2008</v>
      </c>
      <c r="I511" t="s">
        <v>535</v>
      </c>
      <c r="J511" t="s">
        <v>22</v>
      </c>
      <c r="K511" t="s">
        <v>22807</v>
      </c>
      <c r="L511">
        <v>12</v>
      </c>
      <c r="M511" t="s">
        <v>22808</v>
      </c>
    </row>
    <row r="512" spans="1:14">
      <c r="A512">
        <v>510</v>
      </c>
      <c r="B512" t="s">
        <v>891</v>
      </c>
      <c r="C512">
        <f>VLOOKUP(B512,[5]Sheet2!A$1:B$100,2,FALSE)</f>
        <v>51</v>
      </c>
      <c r="D512" t="s">
        <v>22809</v>
      </c>
      <c r="E512" t="s">
        <v>22810</v>
      </c>
      <c r="F512" t="s">
        <v>22811</v>
      </c>
      <c r="G512" t="s">
        <v>13533</v>
      </c>
      <c r="H512">
        <v>1998</v>
      </c>
      <c r="J512" t="s">
        <v>22</v>
      </c>
      <c r="K512" t="s">
        <v>22812</v>
      </c>
      <c r="L512">
        <v>9</v>
      </c>
      <c r="M512" t="s">
        <v>22813</v>
      </c>
    </row>
    <row r="513" spans="1:15">
      <c r="A513">
        <v>511</v>
      </c>
      <c r="B513" t="s">
        <v>124</v>
      </c>
      <c r="C513">
        <f>VLOOKUP(B513,[5]Sheet2!A$1:B$100,2,FALSE)</f>
        <v>52</v>
      </c>
      <c r="D513" t="s">
        <v>22814</v>
      </c>
      <c r="E513" t="s">
        <v>22815</v>
      </c>
      <c r="F513" t="s">
        <v>22816</v>
      </c>
      <c r="G513" t="s">
        <v>19230</v>
      </c>
      <c r="H513">
        <v>2002</v>
      </c>
      <c r="I513" t="s">
        <v>535</v>
      </c>
      <c r="J513" t="s">
        <v>22</v>
      </c>
      <c r="K513" t="s">
        <v>22817</v>
      </c>
      <c r="L513">
        <v>9</v>
      </c>
      <c r="M513" t="s">
        <v>22818</v>
      </c>
    </row>
    <row r="514" spans="1:15">
      <c r="A514">
        <v>512</v>
      </c>
      <c r="B514" t="s">
        <v>124</v>
      </c>
      <c r="C514">
        <f>VLOOKUP(B514,[5]Sheet2!A$1:B$100,2,FALSE)</f>
        <v>52</v>
      </c>
      <c r="D514" t="s">
        <v>22819</v>
      </c>
      <c r="E514" t="s">
        <v>22820</v>
      </c>
      <c r="F514" t="s">
        <v>22821</v>
      </c>
      <c r="G514" t="s">
        <v>22822</v>
      </c>
      <c r="H514">
        <v>2006</v>
      </c>
      <c r="I514" t="s">
        <v>304</v>
      </c>
      <c r="J514" s="3" t="s">
        <v>22</v>
      </c>
      <c r="K514" t="s">
        <v>22823</v>
      </c>
      <c r="L514">
        <v>23</v>
      </c>
      <c r="M514" t="s">
        <v>22820</v>
      </c>
      <c r="N514" t="s">
        <v>24</v>
      </c>
    </row>
    <row r="515" spans="1:15">
      <c r="A515">
        <v>513</v>
      </c>
      <c r="B515" t="s">
        <v>124</v>
      </c>
      <c r="C515">
        <f>VLOOKUP(B515,[5]Sheet2!A$1:B$100,2,FALSE)</f>
        <v>52</v>
      </c>
      <c r="D515" t="s">
        <v>22824</v>
      </c>
      <c r="E515" t="s">
        <v>22825</v>
      </c>
      <c r="F515" t="s">
        <v>22826</v>
      </c>
      <c r="G515" t="s">
        <v>22827</v>
      </c>
      <c r="H515">
        <v>2001</v>
      </c>
      <c r="I515" t="s">
        <v>535</v>
      </c>
      <c r="J515" t="s">
        <v>22</v>
      </c>
      <c r="K515" t="s">
        <v>22828</v>
      </c>
      <c r="L515">
        <v>163</v>
      </c>
      <c r="M515" t="s">
        <v>22829</v>
      </c>
    </row>
    <row r="516" spans="1:15">
      <c r="A516">
        <v>514</v>
      </c>
      <c r="B516" t="s">
        <v>124</v>
      </c>
      <c r="C516">
        <f>VLOOKUP(B516,[5]Sheet2!A$1:B$100,2,FALSE)</f>
        <v>52</v>
      </c>
      <c r="D516" t="s">
        <v>22830</v>
      </c>
      <c r="E516" t="s">
        <v>22831</v>
      </c>
      <c r="F516" t="s">
        <v>22832</v>
      </c>
      <c r="J516" t="s">
        <v>167</v>
      </c>
      <c r="K516" t="s">
        <v>22833</v>
      </c>
      <c r="L516">
        <v>13</v>
      </c>
      <c r="M516" t="s">
        <v>22831</v>
      </c>
      <c r="N516" t="s">
        <v>4501</v>
      </c>
    </row>
    <row r="517" spans="1:15">
      <c r="A517">
        <v>515</v>
      </c>
      <c r="B517" t="s">
        <v>124</v>
      </c>
      <c r="C517">
        <f>VLOOKUP(B517,[5]Sheet2!A$1:B$100,2,FALSE)</f>
        <v>52</v>
      </c>
      <c r="D517" t="s">
        <v>22834</v>
      </c>
      <c r="E517" t="s">
        <v>22835</v>
      </c>
      <c r="F517" t="s">
        <v>22836</v>
      </c>
      <c r="G517" t="s">
        <v>22837</v>
      </c>
      <c r="H517">
        <v>1997</v>
      </c>
      <c r="I517" t="s">
        <v>97</v>
      </c>
      <c r="J517" t="s">
        <v>22</v>
      </c>
      <c r="K517" t="s">
        <v>22838</v>
      </c>
      <c r="L517">
        <v>152</v>
      </c>
      <c r="M517" t="s">
        <v>22835</v>
      </c>
      <c r="N517" t="s">
        <v>1717</v>
      </c>
    </row>
    <row r="518" spans="1:15">
      <c r="A518" s="4">
        <v>516</v>
      </c>
      <c r="B518" s="4" t="s">
        <v>124</v>
      </c>
      <c r="C518" s="4">
        <f>VLOOKUP(B518,[5]Sheet2!A$1:B$100,2,FALSE)</f>
        <v>52</v>
      </c>
      <c r="D518" s="4" t="s">
        <v>22839</v>
      </c>
      <c r="E518" s="4" t="s">
        <v>22840</v>
      </c>
      <c r="F518" s="4" t="s">
        <v>20859</v>
      </c>
      <c r="G518" s="4"/>
      <c r="H518" s="4"/>
      <c r="I518" s="4"/>
      <c r="J518" t="s">
        <v>167</v>
      </c>
      <c r="K518" s="4" t="s">
        <v>22841</v>
      </c>
      <c r="L518" s="4">
        <v>12</v>
      </c>
      <c r="M518" s="4" t="s">
        <v>22840</v>
      </c>
      <c r="N518" s="4" t="s">
        <v>4501</v>
      </c>
      <c r="O518" s="4" t="s">
        <v>22842</v>
      </c>
    </row>
    <row r="519" spans="1:15">
      <c r="A519">
        <v>517</v>
      </c>
      <c r="B519" t="s">
        <v>124</v>
      </c>
      <c r="C519">
        <f>VLOOKUP(B519,[5]Sheet2!A$1:B$100,2,FALSE)</f>
        <v>52</v>
      </c>
      <c r="D519" t="s">
        <v>22843</v>
      </c>
      <c r="E519" t="s">
        <v>22844</v>
      </c>
      <c r="F519" t="s">
        <v>22845</v>
      </c>
      <c r="G519" t="s">
        <v>20593</v>
      </c>
      <c r="H519">
        <v>1989</v>
      </c>
      <c r="I519" t="s">
        <v>551</v>
      </c>
      <c r="J519" t="s">
        <v>22</v>
      </c>
      <c r="K519" t="s">
        <v>22846</v>
      </c>
      <c r="L519">
        <v>52</v>
      </c>
      <c r="M519" t="s">
        <v>22847</v>
      </c>
    </row>
    <row r="520" spans="1:15">
      <c r="A520">
        <v>518</v>
      </c>
      <c r="B520" t="s">
        <v>124</v>
      </c>
      <c r="C520">
        <f>VLOOKUP(B520,[5]Sheet2!A$1:B$100,2,FALSE)</f>
        <v>52</v>
      </c>
      <c r="D520" t="s">
        <v>22848</v>
      </c>
      <c r="E520" t="s">
        <v>22849</v>
      </c>
      <c r="F520" t="s">
        <v>22850</v>
      </c>
      <c r="G520" t="s">
        <v>22851</v>
      </c>
      <c r="H520">
        <v>2003</v>
      </c>
      <c r="J520" t="s">
        <v>22</v>
      </c>
      <c r="K520" t="s">
        <v>22852</v>
      </c>
      <c r="L520">
        <v>10</v>
      </c>
      <c r="M520" t="s">
        <v>22849</v>
      </c>
      <c r="N520" t="s">
        <v>24</v>
      </c>
    </row>
    <row r="521" spans="1:15">
      <c r="A521">
        <v>519</v>
      </c>
      <c r="B521" t="s">
        <v>124</v>
      </c>
      <c r="C521">
        <f>VLOOKUP(B521,[5]Sheet2!A$1:B$100,2,FALSE)</f>
        <v>52</v>
      </c>
      <c r="D521" t="s">
        <v>22853</v>
      </c>
      <c r="E521" t="s">
        <v>22854</v>
      </c>
      <c r="F521" t="s">
        <v>22855</v>
      </c>
      <c r="G521" t="s">
        <v>21370</v>
      </c>
      <c r="H521">
        <v>1993</v>
      </c>
      <c r="I521" t="s">
        <v>17408</v>
      </c>
      <c r="J521" t="s">
        <v>167</v>
      </c>
      <c r="K521" t="s">
        <v>22856</v>
      </c>
      <c r="L521">
        <v>21</v>
      </c>
    </row>
    <row r="522" spans="1:15">
      <c r="A522">
        <v>520</v>
      </c>
      <c r="B522" t="s">
        <v>124</v>
      </c>
      <c r="C522">
        <f>VLOOKUP(B522,[5]Sheet2!A$1:B$100,2,FALSE)</f>
        <v>52</v>
      </c>
      <c r="D522" t="s">
        <v>22857</v>
      </c>
      <c r="E522" t="s">
        <v>22858</v>
      </c>
      <c r="F522" t="s">
        <v>22859</v>
      </c>
      <c r="G522" t="s">
        <v>15419</v>
      </c>
      <c r="H522">
        <v>2005</v>
      </c>
      <c r="I522" t="s">
        <v>863</v>
      </c>
      <c r="J522" t="s">
        <v>22</v>
      </c>
      <c r="K522" t="s">
        <v>22860</v>
      </c>
      <c r="L522">
        <v>35</v>
      </c>
      <c r="M522" t="s">
        <v>22861</v>
      </c>
    </row>
    <row r="523" spans="1:15">
      <c r="A523">
        <v>521</v>
      </c>
      <c r="B523" t="s">
        <v>336</v>
      </c>
      <c r="C523">
        <f>VLOOKUP(B523,[5]Sheet2!A$1:B$100,2,FALSE)</f>
        <v>53</v>
      </c>
      <c r="D523" t="s">
        <v>22862</v>
      </c>
      <c r="E523" t="s">
        <v>22863</v>
      </c>
      <c r="F523" t="s">
        <v>22864</v>
      </c>
      <c r="G523" t="s">
        <v>22865</v>
      </c>
      <c r="H523">
        <v>2004</v>
      </c>
      <c r="J523" t="s">
        <v>22</v>
      </c>
      <c r="K523" t="s">
        <v>22866</v>
      </c>
      <c r="L523">
        <v>12</v>
      </c>
      <c r="M523" t="s">
        <v>22863</v>
      </c>
      <c r="N523" t="s">
        <v>24</v>
      </c>
    </row>
    <row r="524" spans="1:15">
      <c r="A524">
        <v>522</v>
      </c>
      <c r="B524" t="s">
        <v>336</v>
      </c>
      <c r="C524">
        <f>VLOOKUP(B524,[5]Sheet2!A$1:B$100,2,FALSE)</f>
        <v>53</v>
      </c>
      <c r="D524" t="s">
        <v>22867</v>
      </c>
      <c r="E524" t="s">
        <v>22868</v>
      </c>
      <c r="F524" t="s">
        <v>22869</v>
      </c>
      <c r="G524" t="s">
        <v>21070</v>
      </c>
      <c r="H524">
        <v>2001</v>
      </c>
      <c r="J524" s="3" t="s">
        <v>22</v>
      </c>
      <c r="K524" t="s">
        <v>22870</v>
      </c>
      <c r="L524">
        <v>19</v>
      </c>
      <c r="M524" t="s">
        <v>22868</v>
      </c>
      <c r="N524" t="s">
        <v>24</v>
      </c>
    </row>
    <row r="525" spans="1:15">
      <c r="A525">
        <v>523</v>
      </c>
      <c r="B525" t="s">
        <v>336</v>
      </c>
      <c r="C525">
        <f>VLOOKUP(B525,[5]Sheet2!A$1:B$100,2,FALSE)</f>
        <v>53</v>
      </c>
      <c r="D525" t="s">
        <v>22871</v>
      </c>
      <c r="E525" t="s">
        <v>22872</v>
      </c>
      <c r="F525" t="s">
        <v>22873</v>
      </c>
      <c r="G525" t="s">
        <v>22874</v>
      </c>
      <c r="H525">
        <v>1990</v>
      </c>
      <c r="I525" t="s">
        <v>97</v>
      </c>
      <c r="J525" t="s">
        <v>22</v>
      </c>
      <c r="K525" t="s">
        <v>22875</v>
      </c>
      <c r="L525">
        <v>11</v>
      </c>
      <c r="M525" t="s">
        <v>22872</v>
      </c>
      <c r="N525" t="s">
        <v>1717</v>
      </c>
    </row>
    <row r="526" spans="1:15">
      <c r="A526">
        <v>524</v>
      </c>
      <c r="B526" t="s">
        <v>336</v>
      </c>
      <c r="C526">
        <f>VLOOKUP(B526,[5]Sheet2!A$1:B$100,2,FALSE)</f>
        <v>53</v>
      </c>
      <c r="D526" t="s">
        <v>22876</v>
      </c>
      <c r="E526" t="s">
        <v>22877</v>
      </c>
      <c r="F526" t="s">
        <v>22878</v>
      </c>
      <c r="G526" t="s">
        <v>1394</v>
      </c>
      <c r="H526">
        <v>2000</v>
      </c>
      <c r="I526" t="s">
        <v>1388</v>
      </c>
      <c r="J526" t="s">
        <v>22</v>
      </c>
      <c r="K526" t="s">
        <v>22879</v>
      </c>
      <c r="L526">
        <v>365</v>
      </c>
      <c r="M526" t="s">
        <v>22880</v>
      </c>
    </row>
    <row r="527" spans="1:15">
      <c r="A527">
        <v>525</v>
      </c>
      <c r="B527" t="s">
        <v>336</v>
      </c>
      <c r="C527">
        <f>VLOOKUP(B527,[5]Sheet2!A$1:B$100,2,FALSE)</f>
        <v>53</v>
      </c>
      <c r="D527" t="s">
        <v>22881</v>
      </c>
      <c r="E527" t="s">
        <v>22882</v>
      </c>
      <c r="F527" t="s">
        <v>22883</v>
      </c>
      <c r="G527" t="s">
        <v>955</v>
      </c>
      <c r="H527">
        <v>2004</v>
      </c>
      <c r="J527" t="s">
        <v>22</v>
      </c>
      <c r="K527" t="s">
        <v>22884</v>
      </c>
      <c r="L527">
        <v>188</v>
      </c>
      <c r="M527" t="s">
        <v>22885</v>
      </c>
    </row>
    <row r="528" spans="1:15">
      <c r="A528">
        <v>526</v>
      </c>
      <c r="B528" t="s">
        <v>336</v>
      </c>
      <c r="C528">
        <f>VLOOKUP(B528,[5]Sheet2!A$1:B$100,2,FALSE)</f>
        <v>53</v>
      </c>
      <c r="D528" t="s">
        <v>22886</v>
      </c>
      <c r="E528" t="s">
        <v>22887</v>
      </c>
      <c r="F528" t="s">
        <v>22888</v>
      </c>
      <c r="G528" t="s">
        <v>20627</v>
      </c>
      <c r="H528">
        <v>1993</v>
      </c>
      <c r="I528" t="s">
        <v>181</v>
      </c>
      <c r="J528" t="s">
        <v>22</v>
      </c>
      <c r="K528" t="s">
        <v>22889</v>
      </c>
      <c r="L528">
        <v>376</v>
      </c>
    </row>
    <row r="529" spans="1:15">
      <c r="A529">
        <v>527</v>
      </c>
      <c r="B529" t="s">
        <v>336</v>
      </c>
      <c r="C529">
        <f>VLOOKUP(B529,[5]Sheet2!A$1:B$100,2,FALSE)</f>
        <v>53</v>
      </c>
      <c r="D529" t="s">
        <v>22890</v>
      </c>
      <c r="F529" t="s">
        <v>22891</v>
      </c>
      <c r="G529" t="s">
        <v>16066</v>
      </c>
      <c r="J529" t="s">
        <v>22</v>
      </c>
      <c r="L529">
        <v>10</v>
      </c>
      <c r="M529" t="s">
        <v>22892</v>
      </c>
      <c r="N529" t="s">
        <v>34</v>
      </c>
    </row>
    <row r="530" spans="1:15">
      <c r="A530">
        <v>528</v>
      </c>
      <c r="B530" t="s">
        <v>336</v>
      </c>
      <c r="C530">
        <f>VLOOKUP(B530,[5]Sheet2!A$1:B$100,2,FALSE)</f>
        <v>53</v>
      </c>
      <c r="D530" t="s">
        <v>22893</v>
      </c>
      <c r="E530" t="s">
        <v>22894</v>
      </c>
      <c r="F530" t="s">
        <v>22895</v>
      </c>
      <c r="G530" t="s">
        <v>20593</v>
      </c>
      <c r="H530">
        <v>2000</v>
      </c>
      <c r="I530" t="s">
        <v>551</v>
      </c>
      <c r="J530" t="s">
        <v>22</v>
      </c>
      <c r="K530" t="s">
        <v>22896</v>
      </c>
      <c r="L530">
        <v>159</v>
      </c>
      <c r="M530" t="s">
        <v>22897</v>
      </c>
    </row>
    <row r="531" spans="1:15">
      <c r="A531">
        <v>529</v>
      </c>
      <c r="B531" t="s">
        <v>336</v>
      </c>
      <c r="C531">
        <f>VLOOKUP(B531,[5]Sheet2!A$1:B$100,2,FALSE)</f>
        <v>53</v>
      </c>
      <c r="D531" t="s">
        <v>22898</v>
      </c>
      <c r="E531" t="s">
        <v>22899</v>
      </c>
      <c r="F531" t="s">
        <v>22900</v>
      </c>
      <c r="G531" t="s">
        <v>20662</v>
      </c>
      <c r="H531">
        <v>2009</v>
      </c>
      <c r="I531" t="s">
        <v>97</v>
      </c>
      <c r="J531" t="s">
        <v>22</v>
      </c>
      <c r="K531" t="s">
        <v>22901</v>
      </c>
      <c r="L531">
        <v>11</v>
      </c>
      <c r="M531" t="s">
        <v>22899</v>
      </c>
      <c r="N531" t="s">
        <v>1717</v>
      </c>
    </row>
    <row r="532" spans="1:15">
      <c r="A532">
        <v>530</v>
      </c>
      <c r="B532" t="s">
        <v>336</v>
      </c>
      <c r="C532">
        <f>VLOOKUP(B532,[5]Sheet2!A$1:B$100,2,FALSE)</f>
        <v>53</v>
      </c>
      <c r="D532" t="s">
        <v>22902</v>
      </c>
      <c r="E532" t="s">
        <v>22903</v>
      </c>
      <c r="F532" t="s">
        <v>22904</v>
      </c>
      <c r="G532" t="s">
        <v>21045</v>
      </c>
      <c r="H532">
        <v>1993</v>
      </c>
      <c r="I532" t="s">
        <v>535</v>
      </c>
      <c r="J532" t="s">
        <v>22</v>
      </c>
      <c r="K532" t="s">
        <v>22905</v>
      </c>
      <c r="L532">
        <v>152</v>
      </c>
      <c r="M532" t="s">
        <v>22906</v>
      </c>
    </row>
    <row r="533" spans="1:15">
      <c r="A533">
        <v>531</v>
      </c>
      <c r="B533" t="s">
        <v>299</v>
      </c>
      <c r="C533">
        <f>VLOOKUP(B533,[5]Sheet2!A$1:B$100,2,FALSE)</f>
        <v>54</v>
      </c>
      <c r="D533" t="s">
        <v>22907</v>
      </c>
      <c r="E533" t="s">
        <v>22908</v>
      </c>
      <c r="F533" t="s">
        <v>22909</v>
      </c>
      <c r="G533" t="s">
        <v>22910</v>
      </c>
      <c r="H533">
        <v>1981</v>
      </c>
      <c r="J533" t="s">
        <v>119</v>
      </c>
      <c r="K533" t="s">
        <v>22911</v>
      </c>
      <c r="L533">
        <v>9</v>
      </c>
      <c r="M533" t="s">
        <v>22908</v>
      </c>
      <c r="N533" t="s">
        <v>24</v>
      </c>
    </row>
    <row r="534" spans="1:15">
      <c r="A534">
        <v>532</v>
      </c>
      <c r="B534" t="s">
        <v>299</v>
      </c>
      <c r="C534">
        <f>VLOOKUP(B534,[5]Sheet2!A$1:B$100,2,FALSE)</f>
        <v>54</v>
      </c>
      <c r="D534" t="s">
        <v>22912</v>
      </c>
      <c r="E534" t="s">
        <v>22913</v>
      </c>
      <c r="F534" t="s">
        <v>22914</v>
      </c>
      <c r="G534" t="s">
        <v>22368</v>
      </c>
      <c r="H534">
        <v>2002</v>
      </c>
      <c r="I534" t="s">
        <v>551</v>
      </c>
      <c r="J534" t="s">
        <v>22</v>
      </c>
      <c r="K534" t="s">
        <v>22915</v>
      </c>
      <c r="L534">
        <v>10</v>
      </c>
    </row>
    <row r="535" spans="1:15">
      <c r="A535">
        <v>533</v>
      </c>
      <c r="B535" t="s">
        <v>299</v>
      </c>
      <c r="C535">
        <f>VLOOKUP(B535,[5]Sheet2!A$1:B$100,2,FALSE)</f>
        <v>54</v>
      </c>
      <c r="D535" t="s">
        <v>22916</v>
      </c>
      <c r="E535" t="s">
        <v>22917</v>
      </c>
      <c r="F535" t="s">
        <v>22918</v>
      </c>
      <c r="G535" t="s">
        <v>17930</v>
      </c>
      <c r="H535">
        <v>1995</v>
      </c>
      <c r="I535" t="s">
        <v>97</v>
      </c>
      <c r="J535" t="s">
        <v>22</v>
      </c>
      <c r="K535" t="s">
        <v>22919</v>
      </c>
      <c r="L535">
        <v>47</v>
      </c>
      <c r="M535" t="s">
        <v>22917</v>
      </c>
      <c r="N535" t="s">
        <v>1717</v>
      </c>
    </row>
    <row r="536" spans="1:15">
      <c r="A536">
        <v>534</v>
      </c>
      <c r="B536" t="s">
        <v>299</v>
      </c>
      <c r="C536">
        <f>VLOOKUP(B536,[5]Sheet2!A$1:B$100,2,FALSE)</f>
        <v>54</v>
      </c>
      <c r="D536" t="s">
        <v>22920</v>
      </c>
      <c r="E536" t="s">
        <v>22921</v>
      </c>
      <c r="F536" t="s">
        <v>22922</v>
      </c>
      <c r="G536" t="s">
        <v>7535</v>
      </c>
      <c r="H536">
        <v>1996</v>
      </c>
      <c r="I536" t="s">
        <v>863</v>
      </c>
      <c r="J536" t="s">
        <v>22</v>
      </c>
      <c r="K536" t="s">
        <v>22923</v>
      </c>
      <c r="L536">
        <v>326</v>
      </c>
      <c r="M536" t="s">
        <v>22924</v>
      </c>
    </row>
    <row r="537" spans="1:15">
      <c r="A537">
        <v>535</v>
      </c>
      <c r="B537" t="s">
        <v>299</v>
      </c>
      <c r="C537">
        <f>VLOOKUP(B537,[5]Sheet2!A$1:B$100,2,FALSE)</f>
        <v>54</v>
      </c>
      <c r="D537" t="s">
        <v>22925</v>
      </c>
      <c r="E537" t="s">
        <v>22926</v>
      </c>
      <c r="F537" t="s">
        <v>22878</v>
      </c>
      <c r="G537" t="s">
        <v>22927</v>
      </c>
      <c r="H537">
        <v>2001</v>
      </c>
      <c r="I537" t="s">
        <v>863</v>
      </c>
      <c r="J537" t="s">
        <v>22</v>
      </c>
      <c r="K537" t="s">
        <v>22928</v>
      </c>
      <c r="L537">
        <v>87</v>
      </c>
      <c r="M537" t="s">
        <v>22929</v>
      </c>
    </row>
    <row r="538" spans="1:15">
      <c r="A538">
        <v>536</v>
      </c>
      <c r="B538" t="s">
        <v>299</v>
      </c>
      <c r="C538">
        <f>VLOOKUP(B538,[5]Sheet2!A$1:B$100,2,FALSE)</f>
        <v>54</v>
      </c>
      <c r="D538" t="s">
        <v>22930</v>
      </c>
      <c r="E538" t="s">
        <v>22931</v>
      </c>
      <c r="F538" t="s">
        <v>22932</v>
      </c>
      <c r="G538" t="s">
        <v>20860</v>
      </c>
      <c r="H538">
        <v>2009</v>
      </c>
      <c r="I538" t="s">
        <v>22933</v>
      </c>
      <c r="J538" t="s">
        <v>22</v>
      </c>
      <c r="K538" t="s">
        <v>22934</v>
      </c>
      <c r="L538">
        <v>52</v>
      </c>
      <c r="M538" t="s">
        <v>22931</v>
      </c>
      <c r="N538" t="s">
        <v>24</v>
      </c>
    </row>
    <row r="539" spans="1:15">
      <c r="A539">
        <v>537</v>
      </c>
      <c r="B539" t="s">
        <v>299</v>
      </c>
      <c r="C539">
        <f>VLOOKUP(B539,[5]Sheet2!A$1:B$100,2,FALSE)</f>
        <v>54</v>
      </c>
      <c r="D539" t="s">
        <v>22935</v>
      </c>
      <c r="E539" t="s">
        <v>22936</v>
      </c>
      <c r="F539" t="s">
        <v>22937</v>
      </c>
      <c r="G539" t="s">
        <v>20844</v>
      </c>
      <c r="H539">
        <v>2009</v>
      </c>
      <c r="I539" t="s">
        <v>1466</v>
      </c>
      <c r="J539" t="s">
        <v>22</v>
      </c>
      <c r="K539" t="s">
        <v>22938</v>
      </c>
      <c r="L539">
        <v>20</v>
      </c>
      <c r="M539" t="s">
        <v>22939</v>
      </c>
    </row>
    <row r="540" spans="1:15">
      <c r="A540">
        <v>538</v>
      </c>
      <c r="B540" t="s">
        <v>299</v>
      </c>
      <c r="C540">
        <f>VLOOKUP(B540,[5]Sheet2!A$1:B$100,2,FALSE)</f>
        <v>54</v>
      </c>
      <c r="D540" t="s">
        <v>22940</v>
      </c>
      <c r="E540" t="s">
        <v>22941</v>
      </c>
      <c r="F540" t="s">
        <v>22942</v>
      </c>
      <c r="G540" t="s">
        <v>9846</v>
      </c>
      <c r="H540">
        <v>2008</v>
      </c>
      <c r="I540" t="s">
        <v>7647</v>
      </c>
      <c r="J540" t="s">
        <v>22</v>
      </c>
      <c r="K540" t="s">
        <v>22943</v>
      </c>
      <c r="L540">
        <v>251</v>
      </c>
      <c r="M540" t="s">
        <v>22944</v>
      </c>
    </row>
    <row r="541" spans="1:15">
      <c r="A541">
        <v>539</v>
      </c>
      <c r="B541" t="s">
        <v>299</v>
      </c>
      <c r="C541">
        <f>VLOOKUP(B541,[5]Sheet2!A$1:B$100,2,FALSE)</f>
        <v>54</v>
      </c>
      <c r="D541" t="s">
        <v>22945</v>
      </c>
      <c r="F541" t="s">
        <v>22946</v>
      </c>
      <c r="G541" t="s">
        <v>22947</v>
      </c>
      <c r="J541" t="s">
        <v>22</v>
      </c>
      <c r="L541">
        <v>97</v>
      </c>
      <c r="N541" t="s">
        <v>34</v>
      </c>
    </row>
    <row r="542" spans="1:15">
      <c r="A542">
        <v>540</v>
      </c>
      <c r="B542" t="s">
        <v>299</v>
      </c>
      <c r="C542">
        <f>VLOOKUP(B542,[5]Sheet2!A$1:B$100,2,FALSE)</f>
        <v>54</v>
      </c>
      <c r="D542" t="s">
        <v>22948</v>
      </c>
      <c r="F542" t="s">
        <v>22949</v>
      </c>
      <c r="J542" t="s">
        <v>4626</v>
      </c>
      <c r="L542">
        <v>12</v>
      </c>
      <c r="N542" t="s">
        <v>34</v>
      </c>
    </row>
    <row r="543" spans="1:15">
      <c r="A543">
        <v>541</v>
      </c>
      <c r="B543" t="s">
        <v>504</v>
      </c>
      <c r="C543">
        <f>VLOOKUP(B543,[5]Sheet2!A$1:B$100,2,FALSE)</f>
        <v>55</v>
      </c>
      <c r="D543" t="s">
        <v>22950</v>
      </c>
      <c r="F543" t="s">
        <v>22951</v>
      </c>
      <c r="G543" t="s">
        <v>22952</v>
      </c>
      <c r="J543" t="s">
        <v>102</v>
      </c>
      <c r="L543">
        <v>12</v>
      </c>
      <c r="N543" t="s">
        <v>34</v>
      </c>
    </row>
    <row r="544" spans="1:15">
      <c r="A544" s="4">
        <v>542</v>
      </c>
      <c r="B544" s="4" t="s">
        <v>504</v>
      </c>
      <c r="C544" s="4">
        <f>VLOOKUP(B544,[5]Sheet2!A$1:B$100,2,FALSE)</f>
        <v>55</v>
      </c>
      <c r="D544" s="4" t="s">
        <v>22953</v>
      </c>
      <c r="E544" s="4"/>
      <c r="F544" s="4" t="s">
        <v>22954</v>
      </c>
      <c r="G544" s="4" t="s">
        <v>22955</v>
      </c>
      <c r="H544" s="4">
        <v>2002</v>
      </c>
      <c r="I544" s="4"/>
      <c r="J544" t="s">
        <v>167</v>
      </c>
      <c r="K544" s="4"/>
      <c r="L544" s="4">
        <v>12</v>
      </c>
      <c r="M544" s="4"/>
      <c r="N544" s="4" t="s">
        <v>34</v>
      </c>
      <c r="O544" s="4"/>
    </row>
    <row r="545" spans="1:15">
      <c r="A545">
        <v>543</v>
      </c>
      <c r="B545" t="s">
        <v>504</v>
      </c>
      <c r="C545">
        <f>VLOOKUP(B545,[5]Sheet2!A$1:B$100,2,FALSE)</f>
        <v>55</v>
      </c>
      <c r="D545" t="s">
        <v>22956</v>
      </c>
      <c r="F545" t="s">
        <v>21388</v>
      </c>
      <c r="G545" t="s">
        <v>22957</v>
      </c>
      <c r="J545" t="s">
        <v>167</v>
      </c>
      <c r="L545">
        <v>12</v>
      </c>
      <c r="N545" t="s">
        <v>34</v>
      </c>
    </row>
    <row r="546" spans="1:15">
      <c r="A546">
        <v>544</v>
      </c>
      <c r="B546" t="s">
        <v>504</v>
      </c>
      <c r="C546">
        <f>VLOOKUP(B546,[5]Sheet2!A$1:B$100,2,FALSE)</f>
        <v>55</v>
      </c>
      <c r="D546" t="s">
        <v>22958</v>
      </c>
      <c r="E546" t="s">
        <v>22959</v>
      </c>
      <c r="F546" t="s">
        <v>22960</v>
      </c>
      <c r="G546" t="s">
        <v>22961</v>
      </c>
      <c r="H546">
        <v>1996</v>
      </c>
      <c r="J546" s="3" t="s">
        <v>22</v>
      </c>
      <c r="K546" t="s">
        <v>22962</v>
      </c>
      <c r="L546">
        <v>11</v>
      </c>
      <c r="M546" t="s">
        <v>22959</v>
      </c>
      <c r="N546" t="s">
        <v>24</v>
      </c>
    </row>
    <row r="547" spans="1:15">
      <c r="A547">
        <v>545</v>
      </c>
      <c r="B547" t="s">
        <v>504</v>
      </c>
      <c r="C547">
        <f>VLOOKUP(B547,[5]Sheet2!A$1:B$100,2,FALSE)</f>
        <v>55</v>
      </c>
      <c r="D547" t="s">
        <v>22963</v>
      </c>
      <c r="E547" t="s">
        <v>22964</v>
      </c>
      <c r="F547" t="s">
        <v>22965</v>
      </c>
      <c r="G547" t="s">
        <v>20627</v>
      </c>
      <c r="H547">
        <v>1993</v>
      </c>
      <c r="I547" t="s">
        <v>181</v>
      </c>
      <c r="J547" t="s">
        <v>22</v>
      </c>
      <c r="K547" t="s">
        <v>22966</v>
      </c>
      <c r="L547">
        <v>311</v>
      </c>
      <c r="M547" t="s">
        <v>22967</v>
      </c>
    </row>
    <row r="548" spans="1:15">
      <c r="A548" s="4">
        <v>546</v>
      </c>
      <c r="B548" s="4" t="s">
        <v>504</v>
      </c>
      <c r="C548" s="4">
        <f>VLOOKUP(B548,[5]Sheet2!A$1:B$100,2,FALSE)</f>
        <v>55</v>
      </c>
      <c r="D548" s="4" t="s">
        <v>22968</v>
      </c>
      <c r="E548" s="4"/>
      <c r="F548" s="4" t="s">
        <v>22969</v>
      </c>
      <c r="G548" s="4" t="s">
        <v>22970</v>
      </c>
      <c r="H548" s="4"/>
      <c r="I548" s="4"/>
      <c r="J548" s="4" t="s">
        <v>4644</v>
      </c>
      <c r="K548" s="4"/>
      <c r="L548" s="4">
        <v>11</v>
      </c>
      <c r="M548" s="4"/>
      <c r="N548" s="4" t="s">
        <v>34</v>
      </c>
      <c r="O548" s="4"/>
    </row>
    <row r="549" spans="1:15">
      <c r="A549">
        <v>547</v>
      </c>
      <c r="B549" t="s">
        <v>504</v>
      </c>
      <c r="C549">
        <f>VLOOKUP(B549,[5]Sheet2!A$1:B$100,2,FALSE)</f>
        <v>55</v>
      </c>
      <c r="D549" t="s">
        <v>22971</v>
      </c>
      <c r="E549" t="s">
        <v>22972</v>
      </c>
      <c r="F549" t="s">
        <v>22973</v>
      </c>
      <c r="G549" t="s">
        <v>20498</v>
      </c>
      <c r="H549">
        <v>2004</v>
      </c>
      <c r="J549" t="s">
        <v>22</v>
      </c>
      <c r="K549" t="s">
        <v>22974</v>
      </c>
      <c r="L549">
        <v>64</v>
      </c>
      <c r="M549" t="s">
        <v>22975</v>
      </c>
    </row>
    <row r="550" spans="1:15">
      <c r="A550">
        <v>548</v>
      </c>
      <c r="B550" t="s">
        <v>504</v>
      </c>
      <c r="C550">
        <f>VLOOKUP(B550,[5]Sheet2!A$1:B$100,2,FALSE)</f>
        <v>55</v>
      </c>
      <c r="D550" t="s">
        <v>22976</v>
      </c>
      <c r="E550" t="s">
        <v>22977</v>
      </c>
      <c r="F550" t="s">
        <v>22978</v>
      </c>
      <c r="G550" t="s">
        <v>22979</v>
      </c>
      <c r="H550">
        <v>2007</v>
      </c>
      <c r="I550" t="s">
        <v>97</v>
      </c>
      <c r="J550" t="s">
        <v>22</v>
      </c>
      <c r="K550" t="s">
        <v>22980</v>
      </c>
      <c r="L550">
        <v>10</v>
      </c>
      <c r="M550" t="s">
        <v>22977</v>
      </c>
      <c r="N550" t="s">
        <v>1717</v>
      </c>
    </row>
    <row r="551" spans="1:15">
      <c r="A551">
        <v>549</v>
      </c>
      <c r="B551" t="s">
        <v>504</v>
      </c>
      <c r="C551">
        <f>VLOOKUP(B551,[5]Sheet2!A$1:B$100,2,FALSE)</f>
        <v>55</v>
      </c>
      <c r="D551" t="s">
        <v>22981</v>
      </c>
      <c r="E551" t="s">
        <v>22982</v>
      </c>
      <c r="F551" t="s">
        <v>22983</v>
      </c>
      <c r="G551" t="s">
        <v>16252</v>
      </c>
      <c r="H551">
        <v>2008</v>
      </c>
      <c r="I551" t="s">
        <v>1388</v>
      </c>
      <c r="J551" t="s">
        <v>22</v>
      </c>
      <c r="K551" t="s">
        <v>22984</v>
      </c>
      <c r="L551">
        <v>110</v>
      </c>
      <c r="M551" t="s">
        <v>22985</v>
      </c>
    </row>
    <row r="552" spans="1:15">
      <c r="A552">
        <v>550</v>
      </c>
      <c r="B552" t="s">
        <v>504</v>
      </c>
      <c r="C552">
        <f>VLOOKUP(B552,[5]Sheet2!A$1:B$100,2,FALSE)</f>
        <v>55</v>
      </c>
      <c r="D552" t="s">
        <v>22986</v>
      </c>
      <c r="E552" t="s">
        <v>22987</v>
      </c>
      <c r="F552" t="s">
        <v>22988</v>
      </c>
      <c r="G552" t="s">
        <v>22989</v>
      </c>
      <c r="H552">
        <v>2008</v>
      </c>
      <c r="J552" t="s">
        <v>22</v>
      </c>
      <c r="K552" t="s">
        <v>22990</v>
      </c>
      <c r="L552">
        <v>10</v>
      </c>
      <c r="M552" t="s">
        <v>22991</v>
      </c>
    </row>
    <row r="553" spans="1:15">
      <c r="A553">
        <v>551</v>
      </c>
      <c r="B553" t="s">
        <v>152</v>
      </c>
      <c r="C553">
        <f>VLOOKUP(B553,[5]Sheet2!A$1:B$100,2,FALSE)</f>
        <v>56</v>
      </c>
      <c r="D553" t="s">
        <v>22992</v>
      </c>
      <c r="E553" t="s">
        <v>22993</v>
      </c>
      <c r="F553" t="s">
        <v>22994</v>
      </c>
      <c r="G553" t="s">
        <v>3503</v>
      </c>
      <c r="H553">
        <v>2005</v>
      </c>
      <c r="I553" t="s">
        <v>212</v>
      </c>
      <c r="J553" t="s">
        <v>22</v>
      </c>
      <c r="K553" t="s">
        <v>22995</v>
      </c>
      <c r="L553">
        <v>125</v>
      </c>
      <c r="M553" t="s">
        <v>22996</v>
      </c>
    </row>
    <row r="554" spans="1:15">
      <c r="A554">
        <v>552</v>
      </c>
      <c r="B554" t="s">
        <v>152</v>
      </c>
      <c r="C554">
        <f>VLOOKUP(B554,[5]Sheet2!A$1:B$100,2,FALSE)</f>
        <v>56</v>
      </c>
      <c r="D554" t="s">
        <v>22997</v>
      </c>
      <c r="E554" t="s">
        <v>22998</v>
      </c>
      <c r="F554" t="s">
        <v>22999</v>
      </c>
      <c r="G554" t="s">
        <v>23000</v>
      </c>
      <c r="H554">
        <v>2003</v>
      </c>
      <c r="I554" t="s">
        <v>23001</v>
      </c>
      <c r="J554" t="s">
        <v>22</v>
      </c>
      <c r="K554" t="s">
        <v>23002</v>
      </c>
      <c r="L554">
        <v>10</v>
      </c>
      <c r="M554" t="s">
        <v>22998</v>
      </c>
      <c r="N554" t="s">
        <v>24</v>
      </c>
    </row>
    <row r="555" spans="1:15">
      <c r="A555">
        <v>553</v>
      </c>
      <c r="B555" t="s">
        <v>152</v>
      </c>
      <c r="C555">
        <f>VLOOKUP(B555,[5]Sheet2!A$1:B$100,2,FALSE)</f>
        <v>56</v>
      </c>
      <c r="D555" t="s">
        <v>23003</v>
      </c>
      <c r="E555" t="s">
        <v>23004</v>
      </c>
      <c r="F555" t="s">
        <v>23005</v>
      </c>
      <c r="G555" t="s">
        <v>23006</v>
      </c>
      <c r="H555">
        <v>2009</v>
      </c>
      <c r="J555" t="s">
        <v>22</v>
      </c>
      <c r="K555" t="s">
        <v>23007</v>
      </c>
      <c r="L555">
        <v>20</v>
      </c>
      <c r="M555" t="s">
        <v>23008</v>
      </c>
    </row>
    <row r="556" spans="1:15">
      <c r="A556">
        <v>554</v>
      </c>
      <c r="B556" t="s">
        <v>152</v>
      </c>
      <c r="C556">
        <f>VLOOKUP(B556,[5]Sheet2!A$1:B$100,2,FALSE)</f>
        <v>56</v>
      </c>
      <c r="D556" t="s">
        <v>23009</v>
      </c>
      <c r="E556" t="s">
        <v>23010</v>
      </c>
      <c r="F556" t="s">
        <v>23011</v>
      </c>
      <c r="G556" t="s">
        <v>23012</v>
      </c>
      <c r="H556">
        <v>2008</v>
      </c>
      <c r="I556" t="s">
        <v>97</v>
      </c>
      <c r="J556" t="s">
        <v>22</v>
      </c>
      <c r="K556" t="s">
        <v>23013</v>
      </c>
      <c r="L556">
        <v>12</v>
      </c>
      <c r="M556" t="s">
        <v>23010</v>
      </c>
      <c r="N556" t="s">
        <v>1717</v>
      </c>
    </row>
    <row r="557" spans="1:15">
      <c r="A557">
        <v>555</v>
      </c>
      <c r="B557" t="s">
        <v>152</v>
      </c>
      <c r="C557">
        <f>VLOOKUP(B557,[5]Sheet2!A$1:B$100,2,FALSE)</f>
        <v>56</v>
      </c>
      <c r="D557" t="s">
        <v>23014</v>
      </c>
      <c r="E557" t="s">
        <v>23015</v>
      </c>
      <c r="F557" t="s">
        <v>23016</v>
      </c>
      <c r="I557" t="s">
        <v>21623</v>
      </c>
      <c r="J557" t="s">
        <v>167</v>
      </c>
      <c r="K557" t="s">
        <v>23017</v>
      </c>
      <c r="L557">
        <v>10</v>
      </c>
      <c r="M557" t="s">
        <v>23018</v>
      </c>
    </row>
    <row r="558" spans="1:15">
      <c r="A558">
        <v>556</v>
      </c>
      <c r="B558" t="s">
        <v>152</v>
      </c>
      <c r="C558">
        <f>VLOOKUP(B558,[5]Sheet2!A$1:B$100,2,FALSE)</f>
        <v>56</v>
      </c>
      <c r="D558" t="s">
        <v>23019</v>
      </c>
      <c r="E558" t="s">
        <v>23020</v>
      </c>
      <c r="F558" t="s">
        <v>23021</v>
      </c>
      <c r="G558" t="s">
        <v>21051</v>
      </c>
      <c r="H558">
        <v>1994</v>
      </c>
      <c r="I558" t="s">
        <v>551</v>
      </c>
      <c r="J558" t="s">
        <v>22</v>
      </c>
      <c r="K558" t="s">
        <v>23022</v>
      </c>
      <c r="L558">
        <v>52</v>
      </c>
      <c r="M558" t="s">
        <v>23023</v>
      </c>
    </row>
    <row r="559" spans="1:15">
      <c r="A559">
        <v>557</v>
      </c>
      <c r="B559" t="s">
        <v>152</v>
      </c>
      <c r="C559">
        <f>VLOOKUP(B559,[5]Sheet2!A$1:B$100,2,FALSE)</f>
        <v>56</v>
      </c>
      <c r="D559" t="s">
        <v>23024</v>
      </c>
      <c r="E559" t="s">
        <v>23025</v>
      </c>
      <c r="F559" t="s">
        <v>23026</v>
      </c>
      <c r="G559" t="s">
        <v>23027</v>
      </c>
      <c r="H559">
        <v>1994</v>
      </c>
      <c r="I559" t="s">
        <v>863</v>
      </c>
      <c r="J559" t="s">
        <v>22</v>
      </c>
      <c r="K559" t="s">
        <v>23028</v>
      </c>
      <c r="L559">
        <v>283</v>
      </c>
      <c r="M559" t="s">
        <v>23029</v>
      </c>
    </row>
    <row r="560" spans="1:15">
      <c r="A560">
        <v>558</v>
      </c>
      <c r="B560" t="s">
        <v>152</v>
      </c>
      <c r="C560">
        <f>VLOOKUP(B560,[5]Sheet2!A$1:B$100,2,FALSE)</f>
        <v>56</v>
      </c>
      <c r="D560" t="s">
        <v>23030</v>
      </c>
      <c r="F560" t="s">
        <v>23031</v>
      </c>
      <c r="I560" t="s">
        <v>23032</v>
      </c>
      <c r="J560" s="4" t="s">
        <v>119</v>
      </c>
      <c r="L560">
        <v>12</v>
      </c>
      <c r="N560" t="s">
        <v>34</v>
      </c>
    </row>
    <row r="561" spans="1:14">
      <c r="A561">
        <v>559</v>
      </c>
      <c r="B561" t="s">
        <v>152</v>
      </c>
      <c r="C561">
        <f>VLOOKUP(B561,[5]Sheet2!A$1:B$100,2,FALSE)</f>
        <v>56</v>
      </c>
      <c r="D561" t="s">
        <v>23033</v>
      </c>
      <c r="E561" t="s">
        <v>23034</v>
      </c>
      <c r="F561" t="s">
        <v>23035</v>
      </c>
      <c r="J561" t="s">
        <v>119</v>
      </c>
      <c r="K561" t="s">
        <v>23036</v>
      </c>
      <c r="L561">
        <v>47</v>
      </c>
      <c r="M561" t="s">
        <v>23037</v>
      </c>
      <c r="N561" t="s">
        <v>4501</v>
      </c>
    </row>
    <row r="562" spans="1:14">
      <c r="A562">
        <v>560</v>
      </c>
      <c r="B562" t="s">
        <v>152</v>
      </c>
      <c r="C562">
        <f>VLOOKUP(B562,[5]Sheet2!A$1:B$100,2,FALSE)</f>
        <v>56</v>
      </c>
      <c r="D562" t="s">
        <v>23038</v>
      </c>
      <c r="F562" t="s">
        <v>23039</v>
      </c>
      <c r="J562" t="s">
        <v>167</v>
      </c>
      <c r="L562">
        <v>11</v>
      </c>
      <c r="N562" t="s">
        <v>34</v>
      </c>
    </row>
    <row r="563" spans="1:14">
      <c r="A563">
        <v>561</v>
      </c>
      <c r="B563" t="s">
        <v>602</v>
      </c>
      <c r="C563">
        <f>VLOOKUP(B563,[5]Sheet2!A$1:B$100,2,FALSE)</f>
        <v>57</v>
      </c>
      <c r="D563" t="s">
        <v>23040</v>
      </c>
      <c r="E563" t="s">
        <v>23041</v>
      </c>
      <c r="F563" t="s">
        <v>23042</v>
      </c>
      <c r="G563" t="s">
        <v>218</v>
      </c>
      <c r="H563">
        <v>2005</v>
      </c>
      <c r="J563" t="s">
        <v>22</v>
      </c>
      <c r="K563" t="s">
        <v>23043</v>
      </c>
      <c r="L563">
        <v>240</v>
      </c>
      <c r="M563" t="s">
        <v>23044</v>
      </c>
    </row>
    <row r="564" spans="1:14">
      <c r="A564">
        <v>562</v>
      </c>
      <c r="B564" t="s">
        <v>602</v>
      </c>
      <c r="C564">
        <f>VLOOKUP(B564,[5]Sheet2!A$1:B$100,2,FALSE)</f>
        <v>57</v>
      </c>
      <c r="D564" t="s">
        <v>23045</v>
      </c>
      <c r="F564" t="s">
        <v>22904</v>
      </c>
      <c r="G564" t="s">
        <v>23046</v>
      </c>
      <c r="J564" s="4" t="s">
        <v>102</v>
      </c>
      <c r="L564">
        <v>18</v>
      </c>
      <c r="N564" t="s">
        <v>34</v>
      </c>
    </row>
    <row r="565" spans="1:14">
      <c r="A565">
        <v>563</v>
      </c>
      <c r="B565" t="s">
        <v>602</v>
      </c>
      <c r="C565">
        <f>VLOOKUP(B565,[5]Sheet2!A$1:B$100,2,FALSE)</f>
        <v>57</v>
      </c>
      <c r="D565" t="s">
        <v>23047</v>
      </c>
      <c r="E565" t="s">
        <v>23048</v>
      </c>
      <c r="F565" t="s">
        <v>21299</v>
      </c>
      <c r="G565" t="s">
        <v>23049</v>
      </c>
      <c r="H565">
        <v>1999</v>
      </c>
      <c r="J565" s="4" t="s">
        <v>102</v>
      </c>
      <c r="K565" t="s">
        <v>23050</v>
      </c>
      <c r="L565">
        <v>29</v>
      </c>
      <c r="M565" t="s">
        <v>23048</v>
      </c>
      <c r="N565" t="s">
        <v>24</v>
      </c>
    </row>
    <row r="566" spans="1:14">
      <c r="A566">
        <v>564</v>
      </c>
      <c r="B566" t="s">
        <v>602</v>
      </c>
      <c r="C566">
        <f>VLOOKUP(B566,[5]Sheet2!A$1:B$100,2,FALSE)</f>
        <v>57</v>
      </c>
      <c r="D566" t="s">
        <v>23051</v>
      </c>
      <c r="E566" t="s">
        <v>23052</v>
      </c>
      <c r="F566" t="s">
        <v>23053</v>
      </c>
      <c r="G566" t="s">
        <v>23054</v>
      </c>
      <c r="H566">
        <v>2006</v>
      </c>
      <c r="I566" t="s">
        <v>535</v>
      </c>
      <c r="J566" t="s">
        <v>22</v>
      </c>
      <c r="K566" t="s">
        <v>23055</v>
      </c>
      <c r="L566">
        <v>24</v>
      </c>
      <c r="M566" t="s">
        <v>23056</v>
      </c>
    </row>
    <row r="567" spans="1:14">
      <c r="A567">
        <v>565</v>
      </c>
      <c r="B567" t="s">
        <v>602</v>
      </c>
      <c r="C567">
        <f>VLOOKUP(B567,[5]Sheet2!A$1:B$100,2,FALSE)</f>
        <v>57</v>
      </c>
      <c r="D567" t="s">
        <v>23057</v>
      </c>
      <c r="E567" t="s">
        <v>23058</v>
      </c>
      <c r="F567" t="s">
        <v>23059</v>
      </c>
      <c r="G567" t="s">
        <v>21026</v>
      </c>
      <c r="H567">
        <v>2010</v>
      </c>
      <c r="I567" t="s">
        <v>863</v>
      </c>
      <c r="J567" t="s">
        <v>22</v>
      </c>
      <c r="K567" t="s">
        <v>23060</v>
      </c>
      <c r="L567">
        <v>21</v>
      </c>
      <c r="M567" t="s">
        <v>23061</v>
      </c>
    </row>
    <row r="568" spans="1:14">
      <c r="A568">
        <v>566</v>
      </c>
      <c r="B568" t="s">
        <v>602</v>
      </c>
      <c r="C568">
        <f>VLOOKUP(B568,[5]Sheet2!A$1:B$100,2,FALSE)</f>
        <v>57</v>
      </c>
      <c r="D568" t="s">
        <v>23062</v>
      </c>
      <c r="E568" t="s">
        <v>23063</v>
      </c>
      <c r="F568" t="s">
        <v>23064</v>
      </c>
      <c r="G568" t="s">
        <v>21294</v>
      </c>
      <c r="H568">
        <v>2005</v>
      </c>
      <c r="I568" t="s">
        <v>863</v>
      </c>
      <c r="J568" t="s">
        <v>22</v>
      </c>
      <c r="K568" t="s">
        <v>23065</v>
      </c>
      <c r="L568">
        <v>41</v>
      </c>
      <c r="M568" t="s">
        <v>23066</v>
      </c>
    </row>
    <row r="569" spans="1:14">
      <c r="A569">
        <v>567</v>
      </c>
      <c r="B569" t="s">
        <v>602</v>
      </c>
      <c r="C569">
        <f>VLOOKUP(B569,[5]Sheet2!A$1:B$100,2,FALSE)</f>
        <v>57</v>
      </c>
      <c r="D569" t="s">
        <v>23067</v>
      </c>
      <c r="E569" t="s">
        <v>23068</v>
      </c>
      <c r="F569" t="s">
        <v>23069</v>
      </c>
      <c r="J569" t="s">
        <v>119</v>
      </c>
      <c r="K569" t="s">
        <v>23070</v>
      </c>
      <c r="L569">
        <v>169</v>
      </c>
      <c r="M569" t="s">
        <v>23068</v>
      </c>
      <c r="N569" t="s">
        <v>4501</v>
      </c>
    </row>
    <row r="570" spans="1:14">
      <c r="A570">
        <v>568</v>
      </c>
      <c r="B570" t="s">
        <v>602</v>
      </c>
      <c r="C570">
        <f>VLOOKUP(B570,[5]Sheet2!A$1:B$100,2,FALSE)</f>
        <v>57</v>
      </c>
      <c r="D570" t="s">
        <v>23071</v>
      </c>
      <c r="E570" t="s">
        <v>23072</v>
      </c>
      <c r="F570" t="s">
        <v>23073</v>
      </c>
      <c r="G570" t="s">
        <v>16066</v>
      </c>
      <c r="H570">
        <v>2011</v>
      </c>
      <c r="I570" t="s">
        <v>304</v>
      </c>
      <c r="J570" t="s">
        <v>22</v>
      </c>
      <c r="K570" t="s">
        <v>23074</v>
      </c>
      <c r="L570">
        <v>10</v>
      </c>
      <c r="M570" t="s">
        <v>23072</v>
      </c>
      <c r="N570" t="s">
        <v>24</v>
      </c>
    </row>
    <row r="571" spans="1:14">
      <c r="A571">
        <v>569</v>
      </c>
      <c r="B571" t="s">
        <v>602</v>
      </c>
      <c r="C571">
        <f>VLOOKUP(B571,[5]Sheet2!A$1:B$100,2,FALSE)</f>
        <v>57</v>
      </c>
      <c r="D571" t="s">
        <v>23075</v>
      </c>
      <c r="F571" t="s">
        <v>20578</v>
      </c>
      <c r="G571" t="s">
        <v>23046</v>
      </c>
      <c r="J571" s="4" t="s">
        <v>102</v>
      </c>
      <c r="L571">
        <v>8</v>
      </c>
      <c r="N571" t="s">
        <v>34</v>
      </c>
    </row>
    <row r="572" spans="1:14">
      <c r="A572">
        <v>570</v>
      </c>
      <c r="B572" t="s">
        <v>602</v>
      </c>
      <c r="C572">
        <f>VLOOKUP(B572,[5]Sheet2!A$1:B$100,2,FALSE)</f>
        <v>57</v>
      </c>
      <c r="D572" t="s">
        <v>23076</v>
      </c>
      <c r="E572" t="s">
        <v>23077</v>
      </c>
      <c r="F572" t="s">
        <v>23078</v>
      </c>
      <c r="G572" t="s">
        <v>1383</v>
      </c>
      <c r="H572">
        <v>2010</v>
      </c>
      <c r="I572" t="s">
        <v>1388</v>
      </c>
      <c r="J572" t="s">
        <v>22</v>
      </c>
      <c r="K572" t="s">
        <v>23079</v>
      </c>
      <c r="L572">
        <v>11</v>
      </c>
      <c r="M572" t="s">
        <v>23080</v>
      </c>
    </row>
    <row r="573" spans="1:14">
      <c r="A573">
        <v>571</v>
      </c>
      <c r="B573" t="s">
        <v>318</v>
      </c>
      <c r="C573">
        <f>VLOOKUP(B573,[5]Sheet2!A$1:B$100,2,FALSE)</f>
        <v>58</v>
      </c>
      <c r="D573" t="s">
        <v>23081</v>
      </c>
      <c r="E573" t="s">
        <v>23082</v>
      </c>
      <c r="F573" t="s">
        <v>23083</v>
      </c>
      <c r="G573" t="s">
        <v>21679</v>
      </c>
      <c r="H573">
        <v>1999</v>
      </c>
      <c r="I573" t="s">
        <v>97</v>
      </c>
      <c r="J573" t="s">
        <v>22</v>
      </c>
      <c r="K573" t="s">
        <v>23084</v>
      </c>
      <c r="L573">
        <v>70</v>
      </c>
      <c r="M573" t="s">
        <v>23082</v>
      </c>
      <c r="N573" t="s">
        <v>1717</v>
      </c>
    </row>
    <row r="574" spans="1:14">
      <c r="A574">
        <v>572</v>
      </c>
      <c r="B574" t="s">
        <v>318</v>
      </c>
      <c r="C574">
        <f>VLOOKUP(B574,[5]Sheet2!A$1:B$100,2,FALSE)</f>
        <v>58</v>
      </c>
      <c r="D574" t="s">
        <v>23085</v>
      </c>
      <c r="E574" t="s">
        <v>23086</v>
      </c>
      <c r="F574" t="s">
        <v>23087</v>
      </c>
      <c r="G574" t="s">
        <v>17132</v>
      </c>
      <c r="H574">
        <v>2006</v>
      </c>
      <c r="I574" t="s">
        <v>863</v>
      </c>
      <c r="J574" t="s">
        <v>22</v>
      </c>
      <c r="K574" t="s">
        <v>23088</v>
      </c>
      <c r="L574">
        <v>9</v>
      </c>
    </row>
    <row r="575" spans="1:14">
      <c r="A575">
        <v>573</v>
      </c>
      <c r="B575" t="s">
        <v>318</v>
      </c>
      <c r="C575">
        <f>VLOOKUP(B575,[5]Sheet2!A$1:B$100,2,FALSE)</f>
        <v>58</v>
      </c>
      <c r="D575" t="s">
        <v>23089</v>
      </c>
      <c r="E575" t="s">
        <v>23090</v>
      </c>
      <c r="F575" t="s">
        <v>21497</v>
      </c>
      <c r="G575" t="s">
        <v>23091</v>
      </c>
      <c r="H575">
        <v>1996</v>
      </c>
      <c r="I575" t="s">
        <v>23092</v>
      </c>
      <c r="J575" t="s">
        <v>22</v>
      </c>
      <c r="K575" t="s">
        <v>23093</v>
      </c>
      <c r="L575">
        <v>18</v>
      </c>
      <c r="M575" t="s">
        <v>23094</v>
      </c>
    </row>
    <row r="576" spans="1:14">
      <c r="A576">
        <v>574</v>
      </c>
      <c r="B576" t="s">
        <v>318</v>
      </c>
      <c r="C576">
        <f>VLOOKUP(B576,[5]Sheet2!A$1:B$100,2,FALSE)</f>
        <v>58</v>
      </c>
      <c r="D576" t="s">
        <v>23095</v>
      </c>
      <c r="E576" t="s">
        <v>23096</v>
      </c>
      <c r="F576" t="s">
        <v>23097</v>
      </c>
      <c r="G576" t="s">
        <v>15789</v>
      </c>
      <c r="H576">
        <v>2012</v>
      </c>
      <c r="I576" t="s">
        <v>97</v>
      </c>
      <c r="J576" t="s">
        <v>22</v>
      </c>
      <c r="K576" t="s">
        <v>23098</v>
      </c>
      <c r="L576">
        <v>10</v>
      </c>
      <c r="M576" t="s">
        <v>23096</v>
      </c>
      <c r="N576" t="s">
        <v>1717</v>
      </c>
    </row>
    <row r="577" spans="1:14">
      <c r="A577">
        <v>575</v>
      </c>
      <c r="B577" t="s">
        <v>318</v>
      </c>
      <c r="C577">
        <f>VLOOKUP(B577,[5]Sheet2!A$1:B$100,2,FALSE)</f>
        <v>58</v>
      </c>
      <c r="D577" t="s">
        <v>23099</v>
      </c>
      <c r="E577" t="s">
        <v>23100</v>
      </c>
      <c r="F577" t="s">
        <v>23101</v>
      </c>
      <c r="G577" t="s">
        <v>16066</v>
      </c>
      <c r="H577">
        <v>2003</v>
      </c>
      <c r="I577" t="s">
        <v>304</v>
      </c>
      <c r="J577" t="s">
        <v>22</v>
      </c>
      <c r="K577" t="s">
        <v>23102</v>
      </c>
      <c r="L577">
        <v>102</v>
      </c>
      <c r="M577" t="s">
        <v>23100</v>
      </c>
      <c r="N577" t="s">
        <v>24</v>
      </c>
    </row>
    <row r="578" spans="1:14">
      <c r="A578">
        <v>576</v>
      </c>
      <c r="B578" t="s">
        <v>318</v>
      </c>
      <c r="C578">
        <f>VLOOKUP(B578,[5]Sheet2!A$1:B$100,2,FALSE)</f>
        <v>58</v>
      </c>
      <c r="D578" t="s">
        <v>23103</v>
      </c>
      <c r="E578" t="s">
        <v>23104</v>
      </c>
      <c r="F578" t="s">
        <v>23105</v>
      </c>
      <c r="G578" t="s">
        <v>23106</v>
      </c>
      <c r="H578">
        <v>2004</v>
      </c>
      <c r="I578" t="s">
        <v>304</v>
      </c>
      <c r="J578" t="s">
        <v>102</v>
      </c>
      <c r="K578" t="s">
        <v>23107</v>
      </c>
      <c r="L578">
        <v>26</v>
      </c>
      <c r="M578" t="s">
        <v>23104</v>
      </c>
      <c r="N578" t="s">
        <v>24</v>
      </c>
    </row>
    <row r="579" spans="1:14">
      <c r="A579">
        <v>577</v>
      </c>
      <c r="B579" t="s">
        <v>318</v>
      </c>
      <c r="C579">
        <f>VLOOKUP(B579,[5]Sheet2!A$1:B$100,2,FALSE)</f>
        <v>58</v>
      </c>
      <c r="D579" t="s">
        <v>23108</v>
      </c>
      <c r="E579" t="s">
        <v>23109</v>
      </c>
      <c r="F579" t="s">
        <v>23110</v>
      </c>
      <c r="G579" t="s">
        <v>21629</v>
      </c>
      <c r="H579">
        <v>2001</v>
      </c>
      <c r="I579" t="s">
        <v>12659</v>
      </c>
      <c r="J579" s="3" t="s">
        <v>22</v>
      </c>
      <c r="K579" t="s">
        <v>23111</v>
      </c>
      <c r="L579">
        <v>59</v>
      </c>
      <c r="M579" t="s">
        <v>23112</v>
      </c>
    </row>
    <row r="580" spans="1:14">
      <c r="A580">
        <v>578</v>
      </c>
      <c r="B580" t="s">
        <v>318</v>
      </c>
      <c r="C580">
        <f>VLOOKUP(B580,[5]Sheet2!A$1:B$100,2,FALSE)</f>
        <v>58</v>
      </c>
      <c r="D580" t="s">
        <v>23113</v>
      </c>
      <c r="E580" t="s">
        <v>23114</v>
      </c>
      <c r="F580" t="s">
        <v>23115</v>
      </c>
      <c r="G580" t="s">
        <v>1399</v>
      </c>
      <c r="H580">
        <v>1998</v>
      </c>
      <c r="I580" t="s">
        <v>1388</v>
      </c>
      <c r="J580" t="s">
        <v>22</v>
      </c>
      <c r="K580" t="s">
        <v>23116</v>
      </c>
      <c r="L580">
        <v>621</v>
      </c>
      <c r="M580" t="s">
        <v>23117</v>
      </c>
    </row>
    <row r="581" spans="1:14">
      <c r="A581">
        <v>579</v>
      </c>
      <c r="B581" t="s">
        <v>318</v>
      </c>
      <c r="C581">
        <f>VLOOKUP(B581,[5]Sheet2!A$1:B$100,2,FALSE)</f>
        <v>58</v>
      </c>
      <c r="D581" t="s">
        <v>23118</v>
      </c>
      <c r="F581" t="s">
        <v>23119</v>
      </c>
      <c r="G581" t="s">
        <v>23120</v>
      </c>
      <c r="J581" t="s">
        <v>102</v>
      </c>
      <c r="L581">
        <v>11</v>
      </c>
      <c r="N581" t="s">
        <v>34</v>
      </c>
    </row>
    <row r="582" spans="1:14">
      <c r="A582">
        <v>580</v>
      </c>
      <c r="B582" t="s">
        <v>318</v>
      </c>
      <c r="C582">
        <f>VLOOKUP(B582,[5]Sheet2!A$1:B$100,2,FALSE)</f>
        <v>58</v>
      </c>
      <c r="D582" t="s">
        <v>23121</v>
      </c>
      <c r="F582" t="s">
        <v>23122</v>
      </c>
      <c r="G582" t="s">
        <v>23123</v>
      </c>
      <c r="H582">
        <v>1997</v>
      </c>
      <c r="J582" s="4" t="s">
        <v>22</v>
      </c>
      <c r="L582">
        <v>11</v>
      </c>
      <c r="M582" t="s">
        <v>23124</v>
      </c>
      <c r="N582" t="s">
        <v>34</v>
      </c>
    </row>
    <row r="583" spans="1:14">
      <c r="A583">
        <v>581</v>
      </c>
      <c r="B583" t="s">
        <v>41</v>
      </c>
      <c r="C583">
        <f>VLOOKUP(B583,[5]Sheet2!A$1:B$100,2,FALSE)</f>
        <v>59</v>
      </c>
      <c r="D583" t="s">
        <v>23125</v>
      </c>
      <c r="F583" t="s">
        <v>23126</v>
      </c>
      <c r="G583" t="s">
        <v>23127</v>
      </c>
      <c r="J583" t="s">
        <v>167</v>
      </c>
      <c r="L583">
        <v>11</v>
      </c>
      <c r="N583" t="s">
        <v>34</v>
      </c>
    </row>
    <row r="584" spans="1:14">
      <c r="A584">
        <v>582</v>
      </c>
      <c r="B584" t="s">
        <v>41</v>
      </c>
      <c r="C584">
        <f>VLOOKUP(B584,[5]Sheet2!A$1:B$100,2,FALSE)</f>
        <v>59</v>
      </c>
      <c r="D584" t="s">
        <v>23128</v>
      </c>
      <c r="F584" t="s">
        <v>23129</v>
      </c>
      <c r="G584" t="s">
        <v>23130</v>
      </c>
      <c r="J584" t="s">
        <v>167</v>
      </c>
      <c r="L584">
        <v>11</v>
      </c>
      <c r="N584" t="s">
        <v>34</v>
      </c>
    </row>
    <row r="585" spans="1:14">
      <c r="A585">
        <v>583</v>
      </c>
      <c r="B585" t="s">
        <v>41</v>
      </c>
      <c r="C585">
        <f>VLOOKUP(B585,[5]Sheet2!A$1:B$100,2,FALSE)</f>
        <v>59</v>
      </c>
      <c r="D585" t="s">
        <v>22617</v>
      </c>
      <c r="E585" t="s">
        <v>23131</v>
      </c>
      <c r="F585" t="s">
        <v>20993</v>
      </c>
      <c r="G585" t="s">
        <v>23132</v>
      </c>
      <c r="H585">
        <v>1995</v>
      </c>
      <c r="J585" s="4" t="s">
        <v>119</v>
      </c>
      <c r="K585" t="s">
        <v>23133</v>
      </c>
      <c r="L585">
        <v>16</v>
      </c>
    </row>
    <row r="586" spans="1:14">
      <c r="A586">
        <v>584</v>
      </c>
      <c r="B586" t="s">
        <v>41</v>
      </c>
      <c r="C586">
        <f>VLOOKUP(B586,[5]Sheet2!A$1:B$100,2,FALSE)</f>
        <v>59</v>
      </c>
      <c r="D586" t="s">
        <v>23134</v>
      </c>
      <c r="E586" t="s">
        <v>23135</v>
      </c>
      <c r="F586" t="s">
        <v>23136</v>
      </c>
      <c r="I586" t="s">
        <v>21623</v>
      </c>
      <c r="J586" t="s">
        <v>167</v>
      </c>
      <c r="K586" t="s">
        <v>23137</v>
      </c>
      <c r="L586">
        <v>9</v>
      </c>
      <c r="M586" t="s">
        <v>23138</v>
      </c>
    </row>
    <row r="587" spans="1:14">
      <c r="A587">
        <v>585</v>
      </c>
      <c r="B587" t="s">
        <v>41</v>
      </c>
      <c r="C587">
        <f>VLOOKUP(B587,[5]Sheet2!A$1:B$100,2,FALSE)</f>
        <v>59</v>
      </c>
      <c r="D587" t="s">
        <v>23139</v>
      </c>
      <c r="E587" t="s">
        <v>23140</v>
      </c>
      <c r="F587" t="s">
        <v>23141</v>
      </c>
      <c r="G587" t="s">
        <v>21629</v>
      </c>
      <c r="H587">
        <v>2009</v>
      </c>
      <c r="I587" t="s">
        <v>12659</v>
      </c>
      <c r="J587" s="3" t="s">
        <v>22</v>
      </c>
      <c r="K587" t="s">
        <v>23142</v>
      </c>
      <c r="L587">
        <v>10</v>
      </c>
      <c r="M587" t="s">
        <v>23143</v>
      </c>
    </row>
    <row r="588" spans="1:14">
      <c r="A588">
        <v>586</v>
      </c>
      <c r="B588" t="s">
        <v>41</v>
      </c>
      <c r="C588">
        <f>VLOOKUP(B588,[5]Sheet2!A$1:B$100,2,FALSE)</f>
        <v>59</v>
      </c>
      <c r="D588" t="s">
        <v>23144</v>
      </c>
      <c r="E588" t="s">
        <v>23145</v>
      </c>
      <c r="F588" t="s">
        <v>21082</v>
      </c>
      <c r="J588" t="s">
        <v>22</v>
      </c>
      <c r="K588" t="s">
        <v>23146</v>
      </c>
      <c r="L588">
        <v>29</v>
      </c>
      <c r="M588" t="s">
        <v>23145</v>
      </c>
      <c r="N588" t="s">
        <v>24</v>
      </c>
    </row>
    <row r="589" spans="1:14">
      <c r="A589">
        <v>587</v>
      </c>
      <c r="B589" t="s">
        <v>41</v>
      </c>
      <c r="C589">
        <f>VLOOKUP(B589,[5]Sheet2!A$1:B$100,2,FALSE)</f>
        <v>59</v>
      </c>
      <c r="D589" t="s">
        <v>23147</v>
      </c>
      <c r="F589" t="s">
        <v>23148</v>
      </c>
      <c r="G589" t="s">
        <v>23149</v>
      </c>
      <c r="J589" t="s">
        <v>167</v>
      </c>
      <c r="L589">
        <v>16</v>
      </c>
      <c r="N589" t="s">
        <v>34</v>
      </c>
    </row>
    <row r="590" spans="1:14">
      <c r="A590">
        <v>588</v>
      </c>
      <c r="B590" t="s">
        <v>41</v>
      </c>
      <c r="C590">
        <f>VLOOKUP(B590,[5]Sheet2!A$1:B$100,2,FALSE)</f>
        <v>59</v>
      </c>
      <c r="D590" t="s">
        <v>23150</v>
      </c>
      <c r="E590" t="s">
        <v>23151</v>
      </c>
      <c r="F590" t="s">
        <v>23152</v>
      </c>
      <c r="G590" t="s">
        <v>21051</v>
      </c>
      <c r="H590">
        <v>2000</v>
      </c>
      <c r="I590" t="s">
        <v>551</v>
      </c>
      <c r="J590" t="s">
        <v>22</v>
      </c>
      <c r="K590" t="s">
        <v>23153</v>
      </c>
      <c r="L590">
        <v>267</v>
      </c>
      <c r="M590" t="s">
        <v>23154</v>
      </c>
    </row>
    <row r="591" spans="1:14">
      <c r="A591">
        <v>589</v>
      </c>
      <c r="B591" t="s">
        <v>41</v>
      </c>
      <c r="C591">
        <f>VLOOKUP(B591,[5]Sheet2!A$1:B$100,2,FALSE)</f>
        <v>59</v>
      </c>
      <c r="D591" t="s">
        <v>23155</v>
      </c>
      <c r="E591" t="s">
        <v>23156</v>
      </c>
      <c r="F591" t="s">
        <v>23157</v>
      </c>
      <c r="G591" t="s">
        <v>15041</v>
      </c>
      <c r="H591">
        <v>2003</v>
      </c>
      <c r="J591" t="s">
        <v>22</v>
      </c>
      <c r="K591" t="s">
        <v>23158</v>
      </c>
      <c r="L591">
        <v>27</v>
      </c>
    </row>
    <row r="592" spans="1:14">
      <c r="A592">
        <v>590</v>
      </c>
      <c r="B592" t="s">
        <v>41</v>
      </c>
      <c r="C592">
        <f>VLOOKUP(B592,[5]Sheet2!A$1:B$100,2,FALSE)</f>
        <v>59</v>
      </c>
      <c r="D592" t="s">
        <v>23159</v>
      </c>
      <c r="F592" t="s">
        <v>23160</v>
      </c>
      <c r="G592" t="s">
        <v>23161</v>
      </c>
      <c r="J592" t="s">
        <v>167</v>
      </c>
      <c r="L592">
        <v>8</v>
      </c>
      <c r="N592" t="s">
        <v>34</v>
      </c>
    </row>
    <row r="593" spans="1:14">
      <c r="A593">
        <v>591</v>
      </c>
      <c r="B593" t="s">
        <v>47</v>
      </c>
      <c r="C593">
        <f>VLOOKUP(B593,[5]Sheet2!A$1:B$100,2,FALSE)</f>
        <v>60</v>
      </c>
      <c r="D593" t="s">
        <v>23162</v>
      </c>
      <c r="E593" t="s">
        <v>23163</v>
      </c>
      <c r="F593" t="s">
        <v>23164</v>
      </c>
      <c r="G593" t="s">
        <v>23165</v>
      </c>
      <c r="H593">
        <v>2011</v>
      </c>
      <c r="I593" t="s">
        <v>863</v>
      </c>
      <c r="J593" t="s">
        <v>22</v>
      </c>
      <c r="K593" t="s">
        <v>23166</v>
      </c>
      <c r="L593">
        <v>16</v>
      </c>
      <c r="M593" t="s">
        <v>23167</v>
      </c>
    </row>
    <row r="594" spans="1:14">
      <c r="A594">
        <v>592</v>
      </c>
      <c r="B594" t="s">
        <v>47</v>
      </c>
      <c r="C594">
        <f>VLOOKUP(B594,[5]Sheet2!A$1:B$100,2,FALSE)</f>
        <v>60</v>
      </c>
      <c r="D594" t="s">
        <v>23168</v>
      </c>
      <c r="E594" t="s">
        <v>23169</v>
      </c>
      <c r="F594" t="s">
        <v>23170</v>
      </c>
      <c r="G594" t="s">
        <v>20652</v>
      </c>
      <c r="H594">
        <v>1993</v>
      </c>
      <c r="I594" t="s">
        <v>535</v>
      </c>
      <c r="J594" t="s">
        <v>22</v>
      </c>
      <c r="K594" t="s">
        <v>23171</v>
      </c>
      <c r="L594">
        <v>146</v>
      </c>
      <c r="M594" t="s">
        <v>23172</v>
      </c>
    </row>
    <row r="595" spans="1:14">
      <c r="A595">
        <v>593</v>
      </c>
      <c r="B595" t="s">
        <v>47</v>
      </c>
      <c r="C595">
        <f>VLOOKUP(B595,[5]Sheet2!A$1:B$100,2,FALSE)</f>
        <v>60</v>
      </c>
      <c r="D595" t="s">
        <v>23173</v>
      </c>
      <c r="E595" t="s">
        <v>23174</v>
      </c>
      <c r="F595" t="s">
        <v>23175</v>
      </c>
      <c r="G595" t="s">
        <v>7535</v>
      </c>
      <c r="H595">
        <v>1999</v>
      </c>
      <c r="I595" t="s">
        <v>863</v>
      </c>
      <c r="J595" t="s">
        <v>22</v>
      </c>
      <c r="K595" t="s">
        <v>23176</v>
      </c>
      <c r="L595">
        <v>175</v>
      </c>
      <c r="M595" t="s">
        <v>23177</v>
      </c>
    </row>
    <row r="596" spans="1:14">
      <c r="A596">
        <v>594</v>
      </c>
      <c r="B596" t="s">
        <v>47</v>
      </c>
      <c r="C596">
        <f>VLOOKUP(B596,[5]Sheet2!A$1:B$100,2,FALSE)</f>
        <v>60</v>
      </c>
      <c r="D596" t="s">
        <v>23178</v>
      </c>
      <c r="E596" t="s">
        <v>23179</v>
      </c>
      <c r="F596" t="s">
        <v>23180</v>
      </c>
      <c r="G596" t="s">
        <v>3481</v>
      </c>
      <c r="H596">
        <v>2012</v>
      </c>
      <c r="J596" t="s">
        <v>22</v>
      </c>
      <c r="K596" t="s">
        <v>23181</v>
      </c>
      <c r="L596">
        <v>10</v>
      </c>
      <c r="M596" t="s">
        <v>23179</v>
      </c>
      <c r="N596" t="s">
        <v>1717</v>
      </c>
    </row>
    <row r="597" spans="1:14">
      <c r="A597">
        <v>595</v>
      </c>
      <c r="B597" t="s">
        <v>47</v>
      </c>
      <c r="C597">
        <f>VLOOKUP(B597,[5]Sheet2!A$1:B$100,2,FALSE)</f>
        <v>60</v>
      </c>
      <c r="D597" t="s">
        <v>23182</v>
      </c>
      <c r="E597" t="s">
        <v>23183</v>
      </c>
      <c r="F597" t="s">
        <v>21299</v>
      </c>
      <c r="G597" t="s">
        <v>22947</v>
      </c>
      <c r="H597">
        <v>2003</v>
      </c>
      <c r="J597" t="s">
        <v>22</v>
      </c>
      <c r="K597" t="s">
        <v>23184</v>
      </c>
      <c r="L597">
        <v>31</v>
      </c>
      <c r="M597" t="s">
        <v>23183</v>
      </c>
      <c r="N597" t="s">
        <v>24</v>
      </c>
    </row>
    <row r="598" spans="1:14">
      <c r="A598">
        <v>596</v>
      </c>
      <c r="B598" t="s">
        <v>47</v>
      </c>
      <c r="C598">
        <f>VLOOKUP(B598,[5]Sheet2!A$1:B$100,2,FALSE)</f>
        <v>60</v>
      </c>
      <c r="D598" t="s">
        <v>23185</v>
      </c>
      <c r="E598" t="s">
        <v>23186</v>
      </c>
      <c r="F598" t="s">
        <v>23187</v>
      </c>
      <c r="G598" t="s">
        <v>19213</v>
      </c>
      <c r="H598">
        <v>2003</v>
      </c>
      <c r="J598" t="s">
        <v>22</v>
      </c>
      <c r="K598" t="s">
        <v>23188</v>
      </c>
      <c r="L598">
        <v>46</v>
      </c>
      <c r="M598" t="s">
        <v>23189</v>
      </c>
    </row>
    <row r="599" spans="1:14">
      <c r="A599">
        <v>597</v>
      </c>
      <c r="B599" t="s">
        <v>47</v>
      </c>
      <c r="C599">
        <f>VLOOKUP(B599,[5]Sheet2!A$1:B$100,2,FALSE)</f>
        <v>60</v>
      </c>
      <c r="D599" t="s">
        <v>23190</v>
      </c>
      <c r="E599" t="s">
        <v>23191</v>
      </c>
      <c r="F599" t="s">
        <v>21095</v>
      </c>
      <c r="G599" t="s">
        <v>20652</v>
      </c>
      <c r="H599">
        <v>1999</v>
      </c>
      <c r="I599" t="s">
        <v>535</v>
      </c>
      <c r="J599" t="s">
        <v>22</v>
      </c>
      <c r="K599" t="s">
        <v>23192</v>
      </c>
      <c r="L599">
        <v>167</v>
      </c>
      <c r="M599" t="s">
        <v>23193</v>
      </c>
    </row>
    <row r="600" spans="1:14">
      <c r="A600">
        <v>598</v>
      </c>
      <c r="B600" t="s">
        <v>47</v>
      </c>
      <c r="C600">
        <f>VLOOKUP(B600,[5]Sheet2!A$1:B$100,2,FALSE)</f>
        <v>60</v>
      </c>
      <c r="D600" t="s">
        <v>23194</v>
      </c>
      <c r="E600" t="s">
        <v>23195</v>
      </c>
      <c r="F600" t="s">
        <v>23196</v>
      </c>
      <c r="G600" t="s">
        <v>16066</v>
      </c>
      <c r="H600">
        <v>2010</v>
      </c>
      <c r="J600" t="s">
        <v>22</v>
      </c>
      <c r="K600" t="s">
        <v>23197</v>
      </c>
      <c r="L600">
        <v>7</v>
      </c>
      <c r="M600" t="s">
        <v>23198</v>
      </c>
    </row>
    <row r="601" spans="1:14">
      <c r="A601">
        <v>599</v>
      </c>
      <c r="B601" t="s">
        <v>47</v>
      </c>
      <c r="C601">
        <f>VLOOKUP(B601,[5]Sheet2!A$1:B$100,2,FALSE)</f>
        <v>60</v>
      </c>
      <c r="D601" t="s">
        <v>23199</v>
      </c>
      <c r="E601" t="s">
        <v>23200</v>
      </c>
      <c r="F601" t="s">
        <v>23201</v>
      </c>
      <c r="G601" t="s">
        <v>1418</v>
      </c>
      <c r="H601">
        <v>2006</v>
      </c>
      <c r="I601" t="s">
        <v>97</v>
      </c>
      <c r="J601" t="s">
        <v>22</v>
      </c>
      <c r="K601" t="s">
        <v>23202</v>
      </c>
      <c r="L601">
        <v>39</v>
      </c>
      <c r="M601" t="s">
        <v>23200</v>
      </c>
      <c r="N601" t="s">
        <v>1717</v>
      </c>
    </row>
    <row r="602" spans="1:14">
      <c r="A602">
        <v>600</v>
      </c>
      <c r="B602" t="s">
        <v>47</v>
      </c>
      <c r="C602">
        <f>VLOOKUP(B602,[5]Sheet2!A$1:B$100,2,FALSE)</f>
        <v>60</v>
      </c>
      <c r="D602" t="s">
        <v>23203</v>
      </c>
      <c r="E602" t="s">
        <v>23204</v>
      </c>
      <c r="F602" t="s">
        <v>23205</v>
      </c>
      <c r="G602" t="s">
        <v>1383</v>
      </c>
      <c r="H602">
        <v>2012</v>
      </c>
      <c r="I602" t="s">
        <v>1388</v>
      </c>
      <c r="J602" t="s">
        <v>22</v>
      </c>
      <c r="K602" t="s">
        <v>23206</v>
      </c>
      <c r="L602">
        <v>10</v>
      </c>
      <c r="M602" t="s">
        <v>23207</v>
      </c>
    </row>
    <row r="603" spans="1:14">
      <c r="A603">
        <v>601</v>
      </c>
      <c r="B603" t="s">
        <v>393</v>
      </c>
      <c r="C603">
        <f>VLOOKUP(B603,[5]Sheet2!A$1:B$100,2,FALSE)</f>
        <v>61</v>
      </c>
      <c r="D603" t="s">
        <v>23208</v>
      </c>
      <c r="E603" t="s">
        <v>23209</v>
      </c>
      <c r="F603" t="s">
        <v>23210</v>
      </c>
      <c r="G603" t="s">
        <v>10416</v>
      </c>
      <c r="H603">
        <v>1999</v>
      </c>
      <c r="I603" t="s">
        <v>97</v>
      </c>
      <c r="J603" t="s">
        <v>22</v>
      </c>
      <c r="K603" t="s">
        <v>23211</v>
      </c>
      <c r="L603">
        <v>234</v>
      </c>
      <c r="M603" t="s">
        <v>23209</v>
      </c>
      <c r="N603" t="s">
        <v>1717</v>
      </c>
    </row>
    <row r="604" spans="1:14">
      <c r="A604">
        <v>602</v>
      </c>
      <c r="B604" t="s">
        <v>393</v>
      </c>
      <c r="C604">
        <f>VLOOKUP(B604,[5]Sheet2!A$1:B$100,2,FALSE)</f>
        <v>61</v>
      </c>
      <c r="D604" t="s">
        <v>23212</v>
      </c>
      <c r="E604" t="s">
        <v>23213</v>
      </c>
      <c r="F604" t="s">
        <v>23214</v>
      </c>
      <c r="G604" t="s">
        <v>17556</v>
      </c>
      <c r="H604">
        <v>2009</v>
      </c>
      <c r="I604" t="s">
        <v>863</v>
      </c>
      <c r="J604" t="s">
        <v>22</v>
      </c>
      <c r="K604" t="s">
        <v>23215</v>
      </c>
      <c r="L604">
        <v>9</v>
      </c>
      <c r="M604" t="s">
        <v>23216</v>
      </c>
    </row>
    <row r="605" spans="1:14">
      <c r="A605">
        <v>603</v>
      </c>
      <c r="B605" t="s">
        <v>393</v>
      </c>
      <c r="C605">
        <f>VLOOKUP(B605,[5]Sheet2!A$1:B$100,2,FALSE)</f>
        <v>61</v>
      </c>
      <c r="D605" t="s">
        <v>23217</v>
      </c>
      <c r="E605" t="s">
        <v>23218</v>
      </c>
      <c r="F605" t="s">
        <v>23219</v>
      </c>
      <c r="J605" s="4" t="s">
        <v>4626</v>
      </c>
      <c r="K605" t="s">
        <v>23220</v>
      </c>
      <c r="L605">
        <v>8</v>
      </c>
    </row>
    <row r="606" spans="1:14">
      <c r="A606">
        <v>604</v>
      </c>
      <c r="B606" t="s">
        <v>393</v>
      </c>
      <c r="C606">
        <f>VLOOKUP(B606,[5]Sheet2!A$1:B$100,2,FALSE)</f>
        <v>61</v>
      </c>
      <c r="D606" t="s">
        <v>23221</v>
      </c>
      <c r="E606" t="s">
        <v>23222</v>
      </c>
      <c r="F606" t="s">
        <v>22085</v>
      </c>
      <c r="G606" t="s">
        <v>3009</v>
      </c>
      <c r="H606">
        <v>2004</v>
      </c>
      <c r="I606" t="s">
        <v>535</v>
      </c>
      <c r="J606" t="s">
        <v>22</v>
      </c>
      <c r="K606" t="s">
        <v>23223</v>
      </c>
      <c r="L606">
        <v>86</v>
      </c>
      <c r="M606" t="s">
        <v>23224</v>
      </c>
    </row>
    <row r="607" spans="1:14">
      <c r="A607">
        <v>605</v>
      </c>
      <c r="B607" t="s">
        <v>393</v>
      </c>
      <c r="C607">
        <f>VLOOKUP(B607,[5]Sheet2!A$1:B$100,2,FALSE)</f>
        <v>61</v>
      </c>
      <c r="D607" t="s">
        <v>23225</v>
      </c>
      <c r="E607" t="s">
        <v>23226</v>
      </c>
      <c r="F607" t="s">
        <v>23227</v>
      </c>
      <c r="J607" t="s">
        <v>167</v>
      </c>
      <c r="K607" t="s">
        <v>23228</v>
      </c>
      <c r="L607">
        <v>7</v>
      </c>
    </row>
    <row r="608" spans="1:14">
      <c r="A608">
        <v>606</v>
      </c>
      <c r="B608" t="s">
        <v>393</v>
      </c>
      <c r="C608">
        <f>VLOOKUP(B608,[5]Sheet2!A$1:B$100,2,FALSE)</f>
        <v>61</v>
      </c>
      <c r="D608" t="s">
        <v>23229</v>
      </c>
      <c r="E608" t="s">
        <v>23230</v>
      </c>
      <c r="F608" t="s">
        <v>23231</v>
      </c>
      <c r="G608" t="s">
        <v>1525</v>
      </c>
      <c r="H608">
        <v>2005</v>
      </c>
      <c r="I608" t="s">
        <v>7647</v>
      </c>
      <c r="J608" t="s">
        <v>22</v>
      </c>
      <c r="K608" t="s">
        <v>23232</v>
      </c>
      <c r="L608">
        <v>102</v>
      </c>
      <c r="M608" t="s">
        <v>23233</v>
      </c>
    </row>
    <row r="609" spans="1:14">
      <c r="A609">
        <v>607</v>
      </c>
      <c r="B609" t="s">
        <v>393</v>
      </c>
      <c r="C609">
        <f>VLOOKUP(B609,[5]Sheet2!A$1:B$100,2,FALSE)</f>
        <v>61</v>
      </c>
      <c r="D609" t="s">
        <v>23234</v>
      </c>
      <c r="E609" t="s">
        <v>23235</v>
      </c>
      <c r="F609" t="s">
        <v>23236</v>
      </c>
      <c r="G609" t="s">
        <v>21604</v>
      </c>
      <c r="H609">
        <v>2008</v>
      </c>
      <c r="I609" t="s">
        <v>97</v>
      </c>
      <c r="J609" t="s">
        <v>22</v>
      </c>
      <c r="K609" t="s">
        <v>23237</v>
      </c>
      <c r="L609">
        <v>277</v>
      </c>
      <c r="M609" t="s">
        <v>23235</v>
      </c>
      <c r="N609" t="s">
        <v>1717</v>
      </c>
    </row>
    <row r="610" spans="1:14">
      <c r="A610">
        <v>608</v>
      </c>
      <c r="B610" t="s">
        <v>393</v>
      </c>
      <c r="C610">
        <f>VLOOKUP(B610,[5]Sheet2!A$1:B$100,2,FALSE)</f>
        <v>61</v>
      </c>
      <c r="D610" t="s">
        <v>23238</v>
      </c>
      <c r="E610" t="s">
        <v>23239</v>
      </c>
      <c r="F610" t="s">
        <v>23240</v>
      </c>
      <c r="J610" t="s">
        <v>167</v>
      </c>
      <c r="K610" t="s">
        <v>23241</v>
      </c>
      <c r="L610">
        <v>8</v>
      </c>
    </row>
    <row r="611" spans="1:14">
      <c r="A611">
        <v>609</v>
      </c>
      <c r="B611" t="s">
        <v>393</v>
      </c>
      <c r="C611">
        <f>VLOOKUP(B611,[5]Sheet2!A$1:B$100,2,FALSE)</f>
        <v>61</v>
      </c>
      <c r="D611" t="s">
        <v>23242</v>
      </c>
      <c r="E611" t="s">
        <v>23243</v>
      </c>
      <c r="F611" t="s">
        <v>23244</v>
      </c>
      <c r="G611" t="s">
        <v>3503</v>
      </c>
      <c r="H611">
        <v>2009</v>
      </c>
      <c r="I611" t="s">
        <v>212</v>
      </c>
      <c r="J611" t="s">
        <v>22</v>
      </c>
      <c r="K611" t="s">
        <v>23245</v>
      </c>
      <c r="L611">
        <v>227</v>
      </c>
      <c r="M611" t="s">
        <v>23246</v>
      </c>
    </row>
    <row r="612" spans="1:14">
      <c r="A612">
        <v>610</v>
      </c>
      <c r="B612" t="s">
        <v>393</v>
      </c>
      <c r="C612">
        <f>VLOOKUP(B612,[5]Sheet2!A$1:B$100,2,FALSE)</f>
        <v>61</v>
      </c>
      <c r="D612" t="s">
        <v>23247</v>
      </c>
      <c r="E612" t="s">
        <v>23248</v>
      </c>
      <c r="F612" t="s">
        <v>23249</v>
      </c>
      <c r="G612" t="s">
        <v>23250</v>
      </c>
      <c r="H612">
        <v>1994</v>
      </c>
      <c r="I612" t="s">
        <v>97</v>
      </c>
      <c r="J612" t="s">
        <v>22</v>
      </c>
      <c r="K612" t="s">
        <v>23251</v>
      </c>
      <c r="L612">
        <v>8</v>
      </c>
      <c r="M612" t="s">
        <v>23248</v>
      </c>
      <c r="N612" t="s">
        <v>1717</v>
      </c>
    </row>
    <row r="613" spans="1:14">
      <c r="A613">
        <v>611</v>
      </c>
      <c r="B613" t="s">
        <v>400</v>
      </c>
      <c r="C613">
        <f>VLOOKUP(B613,[5]Sheet2!A$1:B$100,2,FALSE)</f>
        <v>62</v>
      </c>
      <c r="D613" t="s">
        <v>23252</v>
      </c>
      <c r="E613" t="s">
        <v>23253</v>
      </c>
      <c r="F613" t="s">
        <v>23254</v>
      </c>
      <c r="G613" t="s">
        <v>23255</v>
      </c>
      <c r="H613">
        <v>2003</v>
      </c>
      <c r="I613" t="s">
        <v>551</v>
      </c>
      <c r="J613" t="s">
        <v>22</v>
      </c>
      <c r="K613" t="s">
        <v>23256</v>
      </c>
      <c r="L613">
        <v>23</v>
      </c>
      <c r="M613" t="s">
        <v>23257</v>
      </c>
    </row>
    <row r="614" spans="1:14">
      <c r="A614">
        <v>612</v>
      </c>
      <c r="B614" t="s">
        <v>400</v>
      </c>
      <c r="C614">
        <f>VLOOKUP(B614,[5]Sheet2!A$1:B$100,2,FALSE)</f>
        <v>62</v>
      </c>
      <c r="D614" t="s">
        <v>23258</v>
      </c>
      <c r="E614" t="s">
        <v>23259</v>
      </c>
      <c r="F614" t="s">
        <v>23260</v>
      </c>
      <c r="G614" t="s">
        <v>15081</v>
      </c>
      <c r="H614">
        <v>2002</v>
      </c>
      <c r="I614" t="s">
        <v>3657</v>
      </c>
      <c r="J614" t="s">
        <v>22</v>
      </c>
      <c r="K614" t="s">
        <v>23261</v>
      </c>
      <c r="L614">
        <v>1136</v>
      </c>
      <c r="M614" t="s">
        <v>23259</v>
      </c>
      <c r="N614" t="s">
        <v>1717</v>
      </c>
    </row>
    <row r="615" spans="1:14">
      <c r="A615">
        <v>613</v>
      </c>
      <c r="B615" t="s">
        <v>400</v>
      </c>
      <c r="C615">
        <f>VLOOKUP(B615,[5]Sheet2!A$1:B$100,2,FALSE)</f>
        <v>62</v>
      </c>
      <c r="D615" t="s">
        <v>23262</v>
      </c>
      <c r="E615" t="s">
        <v>23263</v>
      </c>
      <c r="F615" t="s">
        <v>23264</v>
      </c>
      <c r="G615" t="s">
        <v>22157</v>
      </c>
      <c r="H615">
        <v>2004</v>
      </c>
      <c r="I615" t="s">
        <v>863</v>
      </c>
      <c r="J615" t="s">
        <v>22</v>
      </c>
      <c r="K615" t="s">
        <v>23265</v>
      </c>
      <c r="L615">
        <v>23</v>
      </c>
      <c r="M615" t="s">
        <v>23266</v>
      </c>
    </row>
    <row r="616" spans="1:14">
      <c r="A616">
        <v>614</v>
      </c>
      <c r="B616" t="s">
        <v>400</v>
      </c>
      <c r="C616">
        <f>VLOOKUP(B616,[5]Sheet2!A$1:B$100,2,FALSE)</f>
        <v>62</v>
      </c>
      <c r="D616" t="s">
        <v>23267</v>
      </c>
      <c r="F616" t="s">
        <v>23268</v>
      </c>
      <c r="J616" t="s">
        <v>167</v>
      </c>
      <c r="L616">
        <v>7</v>
      </c>
      <c r="N616" t="s">
        <v>34</v>
      </c>
    </row>
    <row r="617" spans="1:14">
      <c r="A617">
        <v>615</v>
      </c>
      <c r="B617" t="s">
        <v>400</v>
      </c>
      <c r="C617">
        <f>VLOOKUP(B617,[5]Sheet2!A$1:B$100,2,FALSE)</f>
        <v>62</v>
      </c>
      <c r="D617" t="s">
        <v>23269</v>
      </c>
      <c r="E617" t="s">
        <v>23270</v>
      </c>
      <c r="F617" t="s">
        <v>23271</v>
      </c>
      <c r="G617" t="s">
        <v>23006</v>
      </c>
      <c r="H617">
        <v>2004</v>
      </c>
      <c r="J617" t="s">
        <v>22</v>
      </c>
      <c r="K617" t="s">
        <v>23272</v>
      </c>
      <c r="L617">
        <v>71</v>
      </c>
      <c r="M617" t="s">
        <v>23273</v>
      </c>
    </row>
    <row r="618" spans="1:14">
      <c r="A618">
        <v>616</v>
      </c>
      <c r="B618" t="s">
        <v>400</v>
      </c>
      <c r="C618">
        <f>VLOOKUP(B618,[5]Sheet2!A$1:B$100,2,FALSE)</f>
        <v>62</v>
      </c>
      <c r="D618" t="s">
        <v>23274</v>
      </c>
      <c r="E618" t="s">
        <v>23275</v>
      </c>
      <c r="F618" t="s">
        <v>23276</v>
      </c>
      <c r="G618" t="s">
        <v>15419</v>
      </c>
      <c r="H618">
        <v>2009</v>
      </c>
      <c r="I618" t="s">
        <v>863</v>
      </c>
      <c r="J618" t="s">
        <v>22</v>
      </c>
      <c r="K618" t="s">
        <v>23277</v>
      </c>
      <c r="L618">
        <v>8</v>
      </c>
      <c r="M618" t="s">
        <v>23278</v>
      </c>
    </row>
    <row r="619" spans="1:14">
      <c r="A619">
        <v>617</v>
      </c>
      <c r="B619" t="s">
        <v>400</v>
      </c>
      <c r="C619">
        <f>VLOOKUP(B619,[5]Sheet2!A$1:B$100,2,FALSE)</f>
        <v>62</v>
      </c>
      <c r="D619" t="s">
        <v>22678</v>
      </c>
      <c r="E619" t="s">
        <v>23279</v>
      </c>
      <c r="F619" t="s">
        <v>23280</v>
      </c>
      <c r="G619" t="s">
        <v>23281</v>
      </c>
      <c r="H619">
        <v>2003</v>
      </c>
      <c r="J619" t="s">
        <v>167</v>
      </c>
      <c r="K619" t="s">
        <v>23282</v>
      </c>
      <c r="L619">
        <v>12</v>
      </c>
      <c r="M619" t="s">
        <v>23279</v>
      </c>
      <c r="N619" t="s">
        <v>24</v>
      </c>
    </row>
    <row r="620" spans="1:14">
      <c r="A620">
        <v>618</v>
      </c>
      <c r="B620" t="s">
        <v>400</v>
      </c>
      <c r="C620">
        <f>VLOOKUP(B620,[5]Sheet2!A$1:B$100,2,FALSE)</f>
        <v>62</v>
      </c>
      <c r="D620" t="s">
        <v>23283</v>
      </c>
      <c r="E620" t="s">
        <v>23284</v>
      </c>
      <c r="F620" t="s">
        <v>23285</v>
      </c>
      <c r="G620" t="s">
        <v>23286</v>
      </c>
      <c r="H620">
        <v>2000</v>
      </c>
      <c r="J620" t="s">
        <v>167</v>
      </c>
      <c r="K620" t="s">
        <v>23287</v>
      </c>
      <c r="L620">
        <v>12</v>
      </c>
      <c r="M620" t="s">
        <v>23284</v>
      </c>
      <c r="N620" t="s">
        <v>24</v>
      </c>
    </row>
    <row r="621" spans="1:14">
      <c r="A621">
        <v>619</v>
      </c>
      <c r="B621" t="s">
        <v>400</v>
      </c>
      <c r="C621">
        <f>VLOOKUP(B621,[5]Sheet2!A$1:B$100,2,FALSE)</f>
        <v>62</v>
      </c>
      <c r="D621" t="s">
        <v>23288</v>
      </c>
      <c r="E621" t="s">
        <v>23289</v>
      </c>
      <c r="F621" t="s">
        <v>23290</v>
      </c>
      <c r="J621" s="4" t="s">
        <v>4626</v>
      </c>
      <c r="K621" t="s">
        <v>23291</v>
      </c>
      <c r="L621">
        <v>7</v>
      </c>
    </row>
    <row r="622" spans="1:14">
      <c r="A622">
        <v>620</v>
      </c>
      <c r="B622" t="s">
        <v>400</v>
      </c>
      <c r="C622">
        <f>VLOOKUP(B622,[5]Sheet2!A$1:B$100,2,FALSE)</f>
        <v>62</v>
      </c>
      <c r="D622" t="s">
        <v>23292</v>
      </c>
      <c r="E622" t="s">
        <v>23293</v>
      </c>
      <c r="F622" t="s">
        <v>23294</v>
      </c>
      <c r="G622" t="s">
        <v>7535</v>
      </c>
      <c r="H622">
        <v>2005</v>
      </c>
      <c r="I622" t="s">
        <v>863</v>
      </c>
      <c r="J622" t="s">
        <v>22</v>
      </c>
      <c r="K622" t="s">
        <v>23295</v>
      </c>
      <c r="L622">
        <v>36</v>
      </c>
      <c r="M622" t="s">
        <v>23296</v>
      </c>
    </row>
    <row r="623" spans="1:14">
      <c r="A623">
        <v>621</v>
      </c>
      <c r="B623" t="s">
        <v>1063</v>
      </c>
      <c r="C623">
        <f>VLOOKUP(B623,[5]Sheet2!A$1:B$100,2,FALSE)</f>
        <v>63</v>
      </c>
      <c r="D623" t="s">
        <v>23297</v>
      </c>
      <c r="E623" t="s">
        <v>23298</v>
      </c>
      <c r="F623" t="s">
        <v>23299</v>
      </c>
      <c r="G623" t="s">
        <v>21503</v>
      </c>
      <c r="H623">
        <v>2005</v>
      </c>
      <c r="I623" t="s">
        <v>7647</v>
      </c>
      <c r="J623" t="s">
        <v>22</v>
      </c>
      <c r="K623" t="s">
        <v>23300</v>
      </c>
      <c r="L623">
        <v>40</v>
      </c>
      <c r="M623" t="s">
        <v>23301</v>
      </c>
    </row>
    <row r="624" spans="1:14">
      <c r="A624">
        <v>622</v>
      </c>
      <c r="B624" t="s">
        <v>1063</v>
      </c>
      <c r="C624">
        <f>VLOOKUP(B624,[5]Sheet2!A$1:B$100,2,FALSE)</f>
        <v>63</v>
      </c>
      <c r="D624" t="s">
        <v>23302</v>
      </c>
      <c r="E624" t="s">
        <v>23303</v>
      </c>
      <c r="F624" t="s">
        <v>21678</v>
      </c>
      <c r="G624" t="s">
        <v>21679</v>
      </c>
      <c r="H624">
        <v>1999</v>
      </c>
      <c r="I624" t="s">
        <v>97</v>
      </c>
      <c r="J624" t="s">
        <v>22</v>
      </c>
      <c r="K624" t="s">
        <v>23304</v>
      </c>
      <c r="L624">
        <v>300</v>
      </c>
      <c r="M624" t="s">
        <v>23303</v>
      </c>
      <c r="N624" t="s">
        <v>1717</v>
      </c>
    </row>
    <row r="625" spans="1:15">
      <c r="A625">
        <v>623</v>
      </c>
      <c r="B625" t="s">
        <v>1063</v>
      </c>
      <c r="C625">
        <f>VLOOKUP(B625,[5]Sheet2!A$1:B$100,2,FALSE)</f>
        <v>63</v>
      </c>
      <c r="D625" t="s">
        <v>23305</v>
      </c>
      <c r="F625" t="s">
        <v>23306</v>
      </c>
      <c r="G625" t="s">
        <v>23307</v>
      </c>
      <c r="J625" s="3" t="s">
        <v>22</v>
      </c>
      <c r="L625">
        <v>17</v>
      </c>
      <c r="N625" t="s">
        <v>34</v>
      </c>
    </row>
    <row r="626" spans="1:15">
      <c r="A626">
        <v>624</v>
      </c>
      <c r="B626" t="s">
        <v>1063</v>
      </c>
      <c r="C626">
        <f>VLOOKUP(B626,[5]Sheet2!A$1:B$100,2,FALSE)</f>
        <v>63</v>
      </c>
      <c r="D626" t="s">
        <v>23308</v>
      </c>
      <c r="E626" t="s">
        <v>23309</v>
      </c>
      <c r="F626" t="s">
        <v>23310</v>
      </c>
      <c r="G626" t="s">
        <v>15789</v>
      </c>
      <c r="H626">
        <v>1996</v>
      </c>
      <c r="I626" t="s">
        <v>97</v>
      </c>
      <c r="J626" t="s">
        <v>22</v>
      </c>
      <c r="K626" t="s">
        <v>23311</v>
      </c>
      <c r="L626">
        <v>151</v>
      </c>
      <c r="M626" t="s">
        <v>23309</v>
      </c>
      <c r="N626" t="s">
        <v>1717</v>
      </c>
    </row>
    <row r="627" spans="1:15">
      <c r="A627" s="4">
        <v>625</v>
      </c>
      <c r="B627" s="4" t="s">
        <v>1063</v>
      </c>
      <c r="C627" s="4">
        <f>VLOOKUP(B627,[5]Sheet2!A$1:B$100,2,FALSE)</f>
        <v>63</v>
      </c>
      <c r="D627" s="4" t="s">
        <v>23312</v>
      </c>
      <c r="E627" s="4"/>
      <c r="F627" s="4" t="s">
        <v>20592</v>
      </c>
      <c r="G627" s="4" t="s">
        <v>23313</v>
      </c>
      <c r="H627" s="4"/>
      <c r="I627" s="4"/>
      <c r="J627" t="s">
        <v>167</v>
      </c>
      <c r="K627" s="4"/>
      <c r="L627" s="4">
        <v>8</v>
      </c>
      <c r="M627" s="4"/>
      <c r="N627" s="4" t="s">
        <v>34</v>
      </c>
      <c r="O627" s="4"/>
    </row>
    <row r="628" spans="1:15">
      <c r="A628">
        <v>626</v>
      </c>
      <c r="B628" t="s">
        <v>1063</v>
      </c>
      <c r="C628">
        <f>VLOOKUP(B628,[5]Sheet2!A$1:B$100,2,FALSE)</f>
        <v>63</v>
      </c>
      <c r="D628" t="s">
        <v>23314</v>
      </c>
      <c r="E628" t="s">
        <v>23315</v>
      </c>
      <c r="F628" t="s">
        <v>23316</v>
      </c>
      <c r="G628" t="s">
        <v>23317</v>
      </c>
      <c r="H628">
        <v>2002</v>
      </c>
      <c r="J628" t="s">
        <v>22</v>
      </c>
      <c r="K628" t="s">
        <v>23318</v>
      </c>
      <c r="L628">
        <v>25</v>
      </c>
      <c r="M628" t="s">
        <v>23319</v>
      </c>
    </row>
    <row r="629" spans="1:15">
      <c r="A629">
        <v>627</v>
      </c>
      <c r="B629" t="s">
        <v>1063</v>
      </c>
      <c r="C629">
        <f>VLOOKUP(B629,[5]Sheet2!A$1:B$100,2,FALSE)</f>
        <v>63</v>
      </c>
      <c r="D629" t="s">
        <v>23320</v>
      </c>
      <c r="E629" t="s">
        <v>23321</v>
      </c>
      <c r="F629" t="s">
        <v>23322</v>
      </c>
      <c r="G629" t="s">
        <v>3481</v>
      </c>
      <c r="H629">
        <v>2012</v>
      </c>
      <c r="J629" t="s">
        <v>22</v>
      </c>
      <c r="K629" t="s">
        <v>23323</v>
      </c>
      <c r="L629">
        <v>12</v>
      </c>
      <c r="M629" t="s">
        <v>23321</v>
      </c>
      <c r="N629" t="s">
        <v>1717</v>
      </c>
    </row>
    <row r="630" spans="1:15">
      <c r="A630">
        <v>628</v>
      </c>
      <c r="B630" t="s">
        <v>1063</v>
      </c>
      <c r="C630">
        <f>VLOOKUP(B630,[5]Sheet2!A$1:B$100,2,FALSE)</f>
        <v>63</v>
      </c>
      <c r="D630" t="s">
        <v>23324</v>
      </c>
      <c r="E630" t="s">
        <v>23325</v>
      </c>
      <c r="F630" t="s">
        <v>23326</v>
      </c>
      <c r="G630" t="s">
        <v>7535</v>
      </c>
      <c r="H630">
        <v>2005</v>
      </c>
      <c r="I630" t="s">
        <v>863</v>
      </c>
      <c r="J630" t="s">
        <v>22</v>
      </c>
      <c r="K630" t="s">
        <v>23327</v>
      </c>
      <c r="L630">
        <v>115</v>
      </c>
      <c r="M630" t="s">
        <v>23328</v>
      </c>
    </row>
    <row r="631" spans="1:15">
      <c r="A631">
        <v>629</v>
      </c>
      <c r="B631" t="s">
        <v>1063</v>
      </c>
      <c r="C631">
        <f>VLOOKUP(B631,[5]Sheet2!A$1:B$100,2,FALSE)</f>
        <v>63</v>
      </c>
      <c r="D631" t="s">
        <v>23329</v>
      </c>
      <c r="E631" t="s">
        <v>23330</v>
      </c>
      <c r="F631" t="s">
        <v>23331</v>
      </c>
      <c r="G631" t="s">
        <v>21434</v>
      </c>
      <c r="H631">
        <v>2000</v>
      </c>
      <c r="J631" t="s">
        <v>22</v>
      </c>
      <c r="K631" t="s">
        <v>23332</v>
      </c>
      <c r="L631">
        <v>144</v>
      </c>
      <c r="M631" t="s">
        <v>23333</v>
      </c>
    </row>
    <row r="632" spans="1:15">
      <c r="A632">
        <v>630</v>
      </c>
      <c r="B632" t="s">
        <v>1063</v>
      </c>
      <c r="C632">
        <f>VLOOKUP(B632,[5]Sheet2!A$1:B$100,2,FALSE)</f>
        <v>63</v>
      </c>
      <c r="D632" t="s">
        <v>23334</v>
      </c>
      <c r="E632" t="s">
        <v>23335</v>
      </c>
      <c r="F632" t="s">
        <v>23336</v>
      </c>
      <c r="G632" t="s">
        <v>11345</v>
      </c>
      <c r="H632">
        <v>2011</v>
      </c>
      <c r="I632" t="s">
        <v>1388</v>
      </c>
      <c r="J632" t="s">
        <v>22</v>
      </c>
      <c r="K632" t="s">
        <v>23337</v>
      </c>
      <c r="L632">
        <v>19</v>
      </c>
      <c r="M632" t="s">
        <v>23338</v>
      </c>
    </row>
    <row r="633" spans="1:15">
      <c r="A633">
        <v>631</v>
      </c>
      <c r="B633" t="s">
        <v>607</v>
      </c>
      <c r="C633">
        <f>VLOOKUP(B633,[5]Sheet2!A$1:B$100,2,FALSE)</f>
        <v>64</v>
      </c>
      <c r="D633" t="s">
        <v>23339</v>
      </c>
      <c r="E633" t="s">
        <v>23340</v>
      </c>
      <c r="F633" t="s">
        <v>23341</v>
      </c>
      <c r="G633" t="s">
        <v>17930</v>
      </c>
      <c r="H633">
        <v>2008</v>
      </c>
      <c r="I633" t="s">
        <v>97</v>
      </c>
      <c r="J633" t="s">
        <v>22</v>
      </c>
      <c r="K633" t="s">
        <v>23342</v>
      </c>
      <c r="L633">
        <v>36</v>
      </c>
      <c r="M633" t="s">
        <v>23340</v>
      </c>
      <c r="N633" t="s">
        <v>1717</v>
      </c>
    </row>
    <row r="634" spans="1:15">
      <c r="A634">
        <v>632</v>
      </c>
      <c r="B634" t="s">
        <v>607</v>
      </c>
      <c r="C634">
        <f>VLOOKUP(B634,[5]Sheet2!A$1:B$100,2,FALSE)</f>
        <v>64</v>
      </c>
      <c r="D634" t="s">
        <v>23343</v>
      </c>
      <c r="E634" t="s">
        <v>23344</v>
      </c>
      <c r="F634" t="s">
        <v>22895</v>
      </c>
      <c r="G634" t="s">
        <v>21743</v>
      </c>
      <c r="H634">
        <v>2000</v>
      </c>
      <c r="J634" t="s">
        <v>22</v>
      </c>
      <c r="K634" t="s">
        <v>23345</v>
      </c>
      <c r="L634">
        <v>130</v>
      </c>
      <c r="M634" t="s">
        <v>23346</v>
      </c>
    </row>
    <row r="635" spans="1:15">
      <c r="A635">
        <v>633</v>
      </c>
      <c r="B635" t="s">
        <v>607</v>
      </c>
      <c r="C635">
        <f>VLOOKUP(B635,[5]Sheet2!A$1:B$100,2,FALSE)</f>
        <v>64</v>
      </c>
      <c r="D635" t="s">
        <v>23347</v>
      </c>
      <c r="E635" t="s">
        <v>23348</v>
      </c>
      <c r="F635" t="s">
        <v>23349</v>
      </c>
      <c r="G635" t="s">
        <v>23350</v>
      </c>
      <c r="H635">
        <v>2005</v>
      </c>
      <c r="J635" t="s">
        <v>167</v>
      </c>
      <c r="K635" t="s">
        <v>23351</v>
      </c>
      <c r="L635">
        <v>8</v>
      </c>
      <c r="M635" t="s">
        <v>23348</v>
      </c>
      <c r="N635" t="s">
        <v>24</v>
      </c>
    </row>
    <row r="636" spans="1:15">
      <c r="A636">
        <v>634</v>
      </c>
      <c r="B636" t="s">
        <v>607</v>
      </c>
      <c r="C636">
        <f>VLOOKUP(B636,[5]Sheet2!A$1:B$100,2,FALSE)</f>
        <v>64</v>
      </c>
      <c r="D636" t="s">
        <v>23352</v>
      </c>
      <c r="E636" t="s">
        <v>23353</v>
      </c>
      <c r="F636" t="s">
        <v>23354</v>
      </c>
      <c r="G636" t="s">
        <v>21984</v>
      </c>
      <c r="H636">
        <v>2008</v>
      </c>
      <c r="J636" t="s">
        <v>22</v>
      </c>
      <c r="K636" t="s">
        <v>23355</v>
      </c>
      <c r="L636">
        <v>10</v>
      </c>
      <c r="M636" t="s">
        <v>23356</v>
      </c>
    </row>
    <row r="637" spans="1:15">
      <c r="A637">
        <v>635</v>
      </c>
      <c r="B637" t="s">
        <v>607</v>
      </c>
      <c r="C637">
        <f>VLOOKUP(B637,[5]Sheet2!A$1:B$100,2,FALSE)</f>
        <v>64</v>
      </c>
      <c r="D637" t="s">
        <v>23357</v>
      </c>
      <c r="E637" t="s">
        <v>23358</v>
      </c>
      <c r="F637" t="s">
        <v>22553</v>
      </c>
      <c r="G637" t="s">
        <v>17723</v>
      </c>
      <c r="H637">
        <v>2000</v>
      </c>
      <c r="I637" t="s">
        <v>7647</v>
      </c>
      <c r="J637" t="s">
        <v>22</v>
      </c>
      <c r="K637" t="s">
        <v>23359</v>
      </c>
      <c r="L637">
        <v>21</v>
      </c>
      <c r="M637" t="s">
        <v>23360</v>
      </c>
    </row>
    <row r="638" spans="1:15">
      <c r="A638">
        <v>636</v>
      </c>
      <c r="B638" t="s">
        <v>607</v>
      </c>
      <c r="C638">
        <f>VLOOKUP(B638,[5]Sheet2!A$1:B$100,2,FALSE)</f>
        <v>64</v>
      </c>
      <c r="D638" t="s">
        <v>23361</v>
      </c>
      <c r="E638" t="s">
        <v>23362</v>
      </c>
      <c r="F638" t="s">
        <v>23363</v>
      </c>
      <c r="G638" t="s">
        <v>23255</v>
      </c>
      <c r="H638">
        <v>2003</v>
      </c>
      <c r="I638" t="s">
        <v>551</v>
      </c>
      <c r="J638" t="s">
        <v>22</v>
      </c>
      <c r="K638" t="s">
        <v>23364</v>
      </c>
      <c r="L638">
        <v>9</v>
      </c>
    </row>
    <row r="639" spans="1:15">
      <c r="A639">
        <v>637</v>
      </c>
      <c r="B639" t="s">
        <v>607</v>
      </c>
      <c r="C639">
        <f>VLOOKUP(B639,[5]Sheet2!A$1:B$100,2,FALSE)</f>
        <v>64</v>
      </c>
      <c r="D639" t="s">
        <v>23365</v>
      </c>
      <c r="F639" t="s">
        <v>23366</v>
      </c>
      <c r="G639" t="s">
        <v>22851</v>
      </c>
      <c r="J639" t="s">
        <v>22</v>
      </c>
      <c r="L639">
        <v>7</v>
      </c>
      <c r="N639" t="s">
        <v>34</v>
      </c>
    </row>
    <row r="640" spans="1:15">
      <c r="A640">
        <v>638</v>
      </c>
      <c r="B640" t="s">
        <v>607</v>
      </c>
      <c r="C640">
        <f>VLOOKUP(B640,[5]Sheet2!A$1:B$100,2,FALSE)</f>
        <v>64</v>
      </c>
      <c r="D640" t="s">
        <v>23367</v>
      </c>
      <c r="E640" t="s">
        <v>23368</v>
      </c>
      <c r="F640" t="s">
        <v>23369</v>
      </c>
      <c r="G640" t="s">
        <v>23370</v>
      </c>
      <c r="H640">
        <v>2002</v>
      </c>
      <c r="I640" t="s">
        <v>97</v>
      </c>
      <c r="J640" t="s">
        <v>22</v>
      </c>
      <c r="K640" t="s">
        <v>23371</v>
      </c>
      <c r="L640">
        <v>130</v>
      </c>
      <c r="M640" t="s">
        <v>23368</v>
      </c>
      <c r="N640" t="s">
        <v>1717</v>
      </c>
    </row>
    <row r="641" spans="1:14">
      <c r="A641">
        <v>639</v>
      </c>
      <c r="B641" t="s">
        <v>607</v>
      </c>
      <c r="C641">
        <f>VLOOKUP(B641,[5]Sheet2!A$1:B$100,2,FALSE)</f>
        <v>64</v>
      </c>
      <c r="D641" t="s">
        <v>23372</v>
      </c>
      <c r="E641" t="s">
        <v>23373</v>
      </c>
      <c r="F641" t="s">
        <v>23374</v>
      </c>
      <c r="G641" t="s">
        <v>22827</v>
      </c>
      <c r="H641">
        <v>1998</v>
      </c>
      <c r="I641" t="s">
        <v>535</v>
      </c>
      <c r="J641" t="s">
        <v>22</v>
      </c>
      <c r="K641" t="s">
        <v>23375</v>
      </c>
      <c r="L641">
        <v>231</v>
      </c>
      <c r="M641" t="s">
        <v>23376</v>
      </c>
    </row>
    <row r="642" spans="1:14">
      <c r="A642">
        <v>640</v>
      </c>
      <c r="B642" t="s">
        <v>607</v>
      </c>
      <c r="C642">
        <f>VLOOKUP(B642,[5]Sheet2!A$1:B$100,2,FALSE)</f>
        <v>64</v>
      </c>
      <c r="D642" t="s">
        <v>23377</v>
      </c>
      <c r="E642" t="s">
        <v>23378</v>
      </c>
      <c r="F642" t="s">
        <v>23379</v>
      </c>
      <c r="G642" t="s">
        <v>17199</v>
      </c>
      <c r="H642">
        <v>2001</v>
      </c>
      <c r="I642" t="s">
        <v>863</v>
      </c>
      <c r="J642" t="s">
        <v>22</v>
      </c>
      <c r="K642" t="s">
        <v>23380</v>
      </c>
      <c r="L642">
        <v>15</v>
      </c>
      <c r="M642" t="s">
        <v>23381</v>
      </c>
    </row>
    <row r="643" spans="1:14">
      <c r="A643">
        <v>641</v>
      </c>
      <c r="B643" t="s">
        <v>306</v>
      </c>
      <c r="C643">
        <f>VLOOKUP(B643,[5]Sheet2!A$1:B$100,2,FALSE)</f>
        <v>65</v>
      </c>
      <c r="D643" t="s">
        <v>23382</v>
      </c>
      <c r="E643" t="s">
        <v>23383</v>
      </c>
      <c r="F643" t="s">
        <v>23384</v>
      </c>
      <c r="G643" t="s">
        <v>3009</v>
      </c>
      <c r="H643">
        <v>2002</v>
      </c>
      <c r="I643" t="s">
        <v>535</v>
      </c>
      <c r="J643" t="s">
        <v>22</v>
      </c>
      <c r="K643" t="s">
        <v>23385</v>
      </c>
      <c r="L643">
        <v>46</v>
      </c>
      <c r="M643" t="s">
        <v>23386</v>
      </c>
    </row>
    <row r="644" spans="1:14">
      <c r="A644">
        <v>642</v>
      </c>
      <c r="B644" t="s">
        <v>306</v>
      </c>
      <c r="C644">
        <f>VLOOKUP(B644,[5]Sheet2!A$1:B$100,2,FALSE)</f>
        <v>65</v>
      </c>
      <c r="D644" t="s">
        <v>23387</v>
      </c>
      <c r="E644" t="s">
        <v>23388</v>
      </c>
      <c r="F644" t="s">
        <v>23389</v>
      </c>
      <c r="G644" t="s">
        <v>22851</v>
      </c>
      <c r="H644">
        <v>1998</v>
      </c>
      <c r="J644" t="s">
        <v>22</v>
      </c>
      <c r="K644" t="s">
        <v>23390</v>
      </c>
      <c r="L644">
        <v>8</v>
      </c>
      <c r="M644" t="s">
        <v>23388</v>
      </c>
      <c r="N644" t="s">
        <v>24</v>
      </c>
    </row>
    <row r="645" spans="1:14">
      <c r="A645">
        <v>643</v>
      </c>
      <c r="B645" t="s">
        <v>306</v>
      </c>
      <c r="C645">
        <f>VLOOKUP(B645,[5]Sheet2!A$1:B$100,2,FALSE)</f>
        <v>65</v>
      </c>
      <c r="D645" t="s">
        <v>23391</v>
      </c>
      <c r="E645" t="s">
        <v>23392</v>
      </c>
      <c r="F645" t="s">
        <v>20917</v>
      </c>
      <c r="G645" t="s">
        <v>23393</v>
      </c>
      <c r="H645">
        <v>1991</v>
      </c>
      <c r="I645" t="s">
        <v>535</v>
      </c>
      <c r="J645" t="s">
        <v>22</v>
      </c>
      <c r="K645" t="s">
        <v>23394</v>
      </c>
      <c r="L645">
        <v>547</v>
      </c>
      <c r="M645" t="s">
        <v>23395</v>
      </c>
    </row>
    <row r="646" spans="1:14">
      <c r="A646">
        <v>644</v>
      </c>
      <c r="B646" t="s">
        <v>306</v>
      </c>
      <c r="C646">
        <f>VLOOKUP(B646,[5]Sheet2!A$1:B$100,2,FALSE)</f>
        <v>65</v>
      </c>
      <c r="D646" t="s">
        <v>23396</v>
      </c>
      <c r="F646" t="s">
        <v>23397</v>
      </c>
      <c r="G646" t="s">
        <v>23398</v>
      </c>
      <c r="J646" s="4" t="s">
        <v>4644</v>
      </c>
      <c r="L646">
        <v>21</v>
      </c>
      <c r="N646" t="s">
        <v>34</v>
      </c>
    </row>
    <row r="647" spans="1:14">
      <c r="A647">
        <v>645</v>
      </c>
      <c r="B647" t="s">
        <v>306</v>
      </c>
      <c r="C647">
        <f>VLOOKUP(B647,[5]Sheet2!A$1:B$100,2,FALSE)</f>
        <v>65</v>
      </c>
      <c r="D647" t="s">
        <v>23399</v>
      </c>
      <c r="F647" t="s">
        <v>22697</v>
      </c>
      <c r="G647" t="s">
        <v>23400</v>
      </c>
      <c r="J647" t="s">
        <v>167</v>
      </c>
      <c r="L647">
        <v>7</v>
      </c>
      <c r="N647" t="s">
        <v>34</v>
      </c>
    </row>
    <row r="648" spans="1:14">
      <c r="A648">
        <v>646</v>
      </c>
      <c r="B648" t="s">
        <v>306</v>
      </c>
      <c r="C648">
        <f>VLOOKUP(B648,[5]Sheet2!A$1:B$100,2,FALSE)</f>
        <v>65</v>
      </c>
      <c r="D648" t="s">
        <v>23401</v>
      </c>
      <c r="F648" t="s">
        <v>23402</v>
      </c>
      <c r="G648" t="s">
        <v>21324</v>
      </c>
      <c r="J648" t="s">
        <v>22</v>
      </c>
      <c r="L648">
        <v>69</v>
      </c>
      <c r="N648" t="s">
        <v>34</v>
      </c>
    </row>
    <row r="649" spans="1:14">
      <c r="A649">
        <v>647</v>
      </c>
      <c r="B649" t="s">
        <v>306</v>
      </c>
      <c r="C649">
        <f>VLOOKUP(B649,[5]Sheet2!A$1:B$100,2,FALSE)</f>
        <v>65</v>
      </c>
      <c r="D649" t="s">
        <v>23403</v>
      </c>
      <c r="F649" t="s">
        <v>23404</v>
      </c>
      <c r="G649" t="s">
        <v>22947</v>
      </c>
      <c r="J649" t="s">
        <v>22</v>
      </c>
      <c r="L649">
        <v>17</v>
      </c>
      <c r="N649" t="s">
        <v>34</v>
      </c>
    </row>
    <row r="650" spans="1:14">
      <c r="A650">
        <v>648</v>
      </c>
      <c r="B650" t="s">
        <v>306</v>
      </c>
      <c r="C650">
        <f>VLOOKUP(B650,[5]Sheet2!A$1:B$100,2,FALSE)</f>
        <v>65</v>
      </c>
      <c r="D650" t="s">
        <v>23405</v>
      </c>
      <c r="E650" t="s">
        <v>23406</v>
      </c>
      <c r="F650" t="s">
        <v>23407</v>
      </c>
      <c r="G650" t="s">
        <v>1210</v>
      </c>
      <c r="H650">
        <v>2006</v>
      </c>
      <c r="J650" t="s">
        <v>22</v>
      </c>
      <c r="K650" t="s">
        <v>23408</v>
      </c>
      <c r="L650">
        <v>8</v>
      </c>
      <c r="M650" t="s">
        <v>23409</v>
      </c>
    </row>
    <row r="651" spans="1:14">
      <c r="A651">
        <v>649</v>
      </c>
      <c r="B651" t="s">
        <v>306</v>
      </c>
      <c r="C651">
        <f>VLOOKUP(B651,[5]Sheet2!A$1:B$100,2,FALSE)</f>
        <v>65</v>
      </c>
      <c r="D651" t="s">
        <v>23410</v>
      </c>
      <c r="E651" t="s">
        <v>23411</v>
      </c>
      <c r="F651" t="s">
        <v>23412</v>
      </c>
      <c r="G651" t="s">
        <v>16066</v>
      </c>
      <c r="H651">
        <v>2007</v>
      </c>
      <c r="J651" t="s">
        <v>22</v>
      </c>
      <c r="K651" t="s">
        <v>23413</v>
      </c>
      <c r="L651">
        <v>27</v>
      </c>
      <c r="M651" t="s">
        <v>23411</v>
      </c>
      <c r="N651" t="s">
        <v>24</v>
      </c>
    </row>
    <row r="652" spans="1:14">
      <c r="A652">
        <v>650</v>
      </c>
      <c r="B652" t="s">
        <v>306</v>
      </c>
      <c r="C652">
        <f>VLOOKUP(B652,[5]Sheet2!A$1:B$100,2,FALSE)</f>
        <v>65</v>
      </c>
      <c r="D652" t="s">
        <v>23414</v>
      </c>
      <c r="E652" t="s">
        <v>23415</v>
      </c>
      <c r="F652" t="s">
        <v>23416</v>
      </c>
      <c r="G652" t="s">
        <v>23417</v>
      </c>
      <c r="H652">
        <v>2001</v>
      </c>
      <c r="I652" t="s">
        <v>304</v>
      </c>
      <c r="J652" t="s">
        <v>167</v>
      </c>
      <c r="K652" t="s">
        <v>23418</v>
      </c>
      <c r="L652">
        <v>8</v>
      </c>
      <c r="M652" t="s">
        <v>23415</v>
      </c>
      <c r="N652" t="s">
        <v>24</v>
      </c>
    </row>
    <row r="653" spans="1:14">
      <c r="A653">
        <v>651</v>
      </c>
      <c r="B653" t="s">
        <v>53</v>
      </c>
      <c r="C653">
        <f>VLOOKUP(B653,[5]Sheet2!A$1:B$100,2,FALSE)</f>
        <v>66</v>
      </c>
      <c r="D653" t="s">
        <v>23419</v>
      </c>
      <c r="E653" t="s">
        <v>23420</v>
      </c>
      <c r="F653" t="s">
        <v>23421</v>
      </c>
      <c r="G653" t="s">
        <v>7535</v>
      </c>
      <c r="H653">
        <v>2004</v>
      </c>
      <c r="I653" t="s">
        <v>863</v>
      </c>
      <c r="J653" t="s">
        <v>22</v>
      </c>
      <c r="K653" t="s">
        <v>23422</v>
      </c>
      <c r="L653">
        <v>67</v>
      </c>
      <c r="M653" t="s">
        <v>23423</v>
      </c>
    </row>
    <row r="654" spans="1:14">
      <c r="A654">
        <v>652</v>
      </c>
      <c r="B654" t="s">
        <v>53</v>
      </c>
      <c r="C654">
        <f>VLOOKUP(B654,[5]Sheet2!A$1:B$100,2,FALSE)</f>
        <v>66</v>
      </c>
      <c r="D654" t="s">
        <v>23424</v>
      </c>
      <c r="E654" t="s">
        <v>23425</v>
      </c>
      <c r="F654" t="s">
        <v>23426</v>
      </c>
      <c r="G654" t="s">
        <v>2751</v>
      </c>
      <c r="H654">
        <v>2002</v>
      </c>
      <c r="I654" t="s">
        <v>97</v>
      </c>
      <c r="J654" t="s">
        <v>22</v>
      </c>
      <c r="K654" t="s">
        <v>23427</v>
      </c>
      <c r="L654">
        <v>109</v>
      </c>
      <c r="M654" t="s">
        <v>23425</v>
      </c>
      <c r="N654" t="s">
        <v>1717</v>
      </c>
    </row>
    <row r="655" spans="1:14">
      <c r="A655">
        <v>653</v>
      </c>
      <c r="B655" t="s">
        <v>53</v>
      </c>
      <c r="C655">
        <f>VLOOKUP(B655,[5]Sheet2!A$1:B$100,2,FALSE)</f>
        <v>66</v>
      </c>
      <c r="D655" t="s">
        <v>23428</v>
      </c>
      <c r="E655" t="s">
        <v>23429</v>
      </c>
      <c r="F655" t="s">
        <v>23430</v>
      </c>
      <c r="G655" t="s">
        <v>1383</v>
      </c>
      <c r="H655">
        <v>2004</v>
      </c>
      <c r="I655" t="s">
        <v>1388</v>
      </c>
      <c r="J655" t="s">
        <v>22</v>
      </c>
      <c r="K655" t="s">
        <v>23431</v>
      </c>
      <c r="L655">
        <v>248</v>
      </c>
      <c r="M655" t="s">
        <v>23432</v>
      </c>
    </row>
    <row r="656" spans="1:14">
      <c r="A656">
        <v>654</v>
      </c>
      <c r="B656" t="s">
        <v>53</v>
      </c>
      <c r="C656">
        <f>VLOOKUP(B656,[5]Sheet2!A$1:B$100,2,FALSE)</f>
        <v>66</v>
      </c>
      <c r="D656" t="s">
        <v>23433</v>
      </c>
      <c r="E656" t="s">
        <v>23434</v>
      </c>
      <c r="F656" t="s">
        <v>23435</v>
      </c>
      <c r="G656" t="s">
        <v>23436</v>
      </c>
      <c r="H656">
        <v>2003</v>
      </c>
      <c r="I656" t="s">
        <v>535</v>
      </c>
      <c r="J656" t="s">
        <v>22</v>
      </c>
      <c r="K656" t="s">
        <v>23437</v>
      </c>
      <c r="L656">
        <v>8</v>
      </c>
    </row>
    <row r="657" spans="1:14">
      <c r="A657">
        <v>655</v>
      </c>
      <c r="B657" t="s">
        <v>53</v>
      </c>
      <c r="C657">
        <f>VLOOKUP(B657,[5]Sheet2!A$1:B$100,2,FALSE)</f>
        <v>66</v>
      </c>
      <c r="D657" t="s">
        <v>23438</v>
      </c>
      <c r="E657" t="s">
        <v>23439</v>
      </c>
      <c r="F657" t="s">
        <v>23440</v>
      </c>
      <c r="G657" t="s">
        <v>20662</v>
      </c>
      <c r="H657">
        <v>2007</v>
      </c>
      <c r="I657" t="s">
        <v>97</v>
      </c>
      <c r="J657" t="s">
        <v>22</v>
      </c>
      <c r="K657" t="s">
        <v>23441</v>
      </c>
      <c r="L657">
        <v>59</v>
      </c>
      <c r="M657" t="s">
        <v>23439</v>
      </c>
      <c r="N657" t="s">
        <v>1717</v>
      </c>
    </row>
    <row r="658" spans="1:14">
      <c r="A658">
        <v>656</v>
      </c>
      <c r="B658" t="s">
        <v>53</v>
      </c>
      <c r="C658">
        <f>VLOOKUP(B658,[5]Sheet2!A$1:B$100,2,FALSE)</f>
        <v>66</v>
      </c>
      <c r="D658" t="s">
        <v>23442</v>
      </c>
      <c r="E658" t="s">
        <v>23443</v>
      </c>
      <c r="F658" t="s">
        <v>23444</v>
      </c>
      <c r="G658" t="s">
        <v>1304</v>
      </c>
      <c r="H658">
        <v>2008</v>
      </c>
      <c r="I658" t="s">
        <v>863</v>
      </c>
      <c r="J658" t="s">
        <v>22</v>
      </c>
      <c r="K658" t="s">
        <v>23445</v>
      </c>
      <c r="L658">
        <v>133</v>
      </c>
      <c r="M658" t="s">
        <v>23446</v>
      </c>
    </row>
    <row r="659" spans="1:14">
      <c r="A659">
        <v>657</v>
      </c>
      <c r="B659" t="s">
        <v>53</v>
      </c>
      <c r="C659">
        <f>VLOOKUP(B659,[5]Sheet2!A$1:B$100,2,FALSE)</f>
        <v>66</v>
      </c>
      <c r="D659" t="s">
        <v>23447</v>
      </c>
      <c r="E659" t="s">
        <v>23448</v>
      </c>
      <c r="F659" t="s">
        <v>23449</v>
      </c>
      <c r="I659" t="s">
        <v>21623</v>
      </c>
      <c r="J659" t="s">
        <v>167</v>
      </c>
      <c r="K659" t="s">
        <v>23450</v>
      </c>
      <c r="L659">
        <v>8</v>
      </c>
      <c r="M659" t="s">
        <v>23451</v>
      </c>
    </row>
    <row r="660" spans="1:14">
      <c r="A660">
        <v>658</v>
      </c>
      <c r="B660" t="s">
        <v>53</v>
      </c>
      <c r="C660">
        <f>VLOOKUP(B660,[5]Sheet2!A$1:B$100,2,FALSE)</f>
        <v>66</v>
      </c>
      <c r="D660" t="s">
        <v>23452</v>
      </c>
      <c r="E660" t="s">
        <v>23453</v>
      </c>
      <c r="F660" t="s">
        <v>23454</v>
      </c>
      <c r="G660" t="s">
        <v>211</v>
      </c>
      <c r="H660">
        <v>2011</v>
      </c>
      <c r="I660" t="s">
        <v>212</v>
      </c>
      <c r="J660" t="s">
        <v>22</v>
      </c>
      <c r="K660" t="s">
        <v>23455</v>
      </c>
      <c r="L660">
        <v>72</v>
      </c>
      <c r="M660" t="s">
        <v>23456</v>
      </c>
    </row>
    <row r="661" spans="1:14">
      <c r="A661">
        <v>659</v>
      </c>
      <c r="B661" t="s">
        <v>53</v>
      </c>
      <c r="C661">
        <f>VLOOKUP(B661,[5]Sheet2!A$1:B$100,2,FALSE)</f>
        <v>66</v>
      </c>
      <c r="D661" t="s">
        <v>23457</v>
      </c>
      <c r="E661" t="s">
        <v>23458</v>
      </c>
      <c r="F661" t="s">
        <v>23459</v>
      </c>
      <c r="G661" t="s">
        <v>20818</v>
      </c>
      <c r="H661">
        <v>2003</v>
      </c>
      <c r="I661" t="s">
        <v>551</v>
      </c>
      <c r="J661" t="s">
        <v>22</v>
      </c>
      <c r="K661" t="s">
        <v>23460</v>
      </c>
      <c r="L661">
        <v>8</v>
      </c>
    </row>
    <row r="662" spans="1:14">
      <c r="A662">
        <v>660</v>
      </c>
      <c r="B662" t="s">
        <v>53</v>
      </c>
      <c r="C662">
        <f>VLOOKUP(B662,[5]Sheet2!A$1:B$100,2,FALSE)</f>
        <v>66</v>
      </c>
      <c r="D662" t="s">
        <v>23461</v>
      </c>
      <c r="E662" t="s">
        <v>23462</v>
      </c>
      <c r="F662" t="s">
        <v>23463</v>
      </c>
      <c r="G662" t="s">
        <v>22368</v>
      </c>
      <c r="H662">
        <v>2003</v>
      </c>
      <c r="I662" t="s">
        <v>551</v>
      </c>
      <c r="J662" t="s">
        <v>22</v>
      </c>
      <c r="K662" t="s">
        <v>23464</v>
      </c>
      <c r="L662">
        <v>19</v>
      </c>
    </row>
    <row r="663" spans="1:14">
      <c r="A663">
        <v>661</v>
      </c>
      <c r="B663" t="s">
        <v>59</v>
      </c>
      <c r="C663">
        <f>VLOOKUP(B663,[5]Sheet2!A$1:B$100,2,FALSE)</f>
        <v>67</v>
      </c>
      <c r="D663" t="s">
        <v>23465</v>
      </c>
      <c r="E663" t="s">
        <v>23466</v>
      </c>
      <c r="F663" t="s">
        <v>23467</v>
      </c>
      <c r="G663" t="s">
        <v>21434</v>
      </c>
      <c r="H663">
        <v>2006</v>
      </c>
      <c r="J663" t="s">
        <v>22</v>
      </c>
      <c r="K663" t="s">
        <v>23468</v>
      </c>
      <c r="L663">
        <v>9</v>
      </c>
      <c r="M663" t="s">
        <v>23469</v>
      </c>
    </row>
    <row r="664" spans="1:14">
      <c r="A664">
        <v>662</v>
      </c>
      <c r="B664" t="s">
        <v>59</v>
      </c>
      <c r="C664">
        <f>VLOOKUP(B664,[5]Sheet2!A$1:B$100,2,FALSE)</f>
        <v>67</v>
      </c>
      <c r="D664" t="s">
        <v>23470</v>
      </c>
      <c r="E664" t="s">
        <v>23471</v>
      </c>
      <c r="F664" t="s">
        <v>23472</v>
      </c>
      <c r="G664" t="s">
        <v>1304</v>
      </c>
      <c r="H664">
        <v>2011</v>
      </c>
      <c r="I664" t="s">
        <v>863</v>
      </c>
      <c r="J664" t="s">
        <v>22</v>
      </c>
      <c r="K664" t="s">
        <v>23473</v>
      </c>
      <c r="L664">
        <v>8</v>
      </c>
      <c r="M664" t="s">
        <v>23474</v>
      </c>
    </row>
    <row r="665" spans="1:14">
      <c r="A665">
        <v>663</v>
      </c>
      <c r="B665" t="s">
        <v>59</v>
      </c>
      <c r="C665">
        <f>VLOOKUP(B665,[5]Sheet2!A$1:B$100,2,FALSE)</f>
        <v>67</v>
      </c>
      <c r="D665" t="s">
        <v>23475</v>
      </c>
      <c r="E665" t="s">
        <v>23476</v>
      </c>
      <c r="F665" t="s">
        <v>23477</v>
      </c>
      <c r="G665" t="s">
        <v>23478</v>
      </c>
      <c r="H665">
        <v>2006</v>
      </c>
      <c r="I665" t="s">
        <v>97</v>
      </c>
      <c r="J665" t="s">
        <v>22</v>
      </c>
      <c r="K665" t="s">
        <v>23479</v>
      </c>
      <c r="L665">
        <v>9</v>
      </c>
      <c r="M665" t="s">
        <v>23476</v>
      </c>
      <c r="N665" t="s">
        <v>1717</v>
      </c>
    </row>
    <row r="666" spans="1:14">
      <c r="A666">
        <v>664</v>
      </c>
      <c r="B666" t="s">
        <v>59</v>
      </c>
      <c r="C666">
        <f>VLOOKUP(B666,[5]Sheet2!A$1:B$100,2,FALSE)</f>
        <v>67</v>
      </c>
      <c r="D666" t="s">
        <v>23480</v>
      </c>
      <c r="E666" t="s">
        <v>23481</v>
      </c>
      <c r="F666" t="s">
        <v>23482</v>
      </c>
      <c r="G666" t="s">
        <v>23483</v>
      </c>
      <c r="H666">
        <v>2004</v>
      </c>
      <c r="J666" t="s">
        <v>22</v>
      </c>
      <c r="K666" t="s">
        <v>23484</v>
      </c>
      <c r="L666">
        <v>9</v>
      </c>
      <c r="M666" t="s">
        <v>23485</v>
      </c>
    </row>
    <row r="667" spans="1:14">
      <c r="A667">
        <v>665</v>
      </c>
      <c r="B667" t="s">
        <v>59</v>
      </c>
      <c r="C667">
        <f>VLOOKUP(B667,[5]Sheet2!A$1:B$100,2,FALSE)</f>
        <v>67</v>
      </c>
      <c r="D667" t="s">
        <v>23486</v>
      </c>
      <c r="E667" t="s">
        <v>23487</v>
      </c>
      <c r="F667" t="s">
        <v>23488</v>
      </c>
      <c r="G667" t="s">
        <v>23489</v>
      </c>
      <c r="H667">
        <v>1985</v>
      </c>
      <c r="J667" t="s">
        <v>22</v>
      </c>
      <c r="K667" t="s">
        <v>23490</v>
      </c>
      <c r="L667">
        <v>73</v>
      </c>
      <c r="M667" t="s">
        <v>23491</v>
      </c>
    </row>
    <row r="668" spans="1:14">
      <c r="A668">
        <v>666</v>
      </c>
      <c r="B668" t="s">
        <v>59</v>
      </c>
      <c r="C668">
        <f>VLOOKUP(B668,[5]Sheet2!A$1:B$100,2,FALSE)</f>
        <v>67</v>
      </c>
      <c r="D668" t="s">
        <v>23492</v>
      </c>
      <c r="E668" t="s">
        <v>23493</v>
      </c>
      <c r="F668" t="s">
        <v>23494</v>
      </c>
      <c r="G668" t="s">
        <v>21294</v>
      </c>
      <c r="H668">
        <v>2011</v>
      </c>
      <c r="I668" t="s">
        <v>97</v>
      </c>
      <c r="J668" t="s">
        <v>22</v>
      </c>
      <c r="K668" t="s">
        <v>23495</v>
      </c>
      <c r="L668">
        <v>8</v>
      </c>
      <c r="M668" t="s">
        <v>23493</v>
      </c>
      <c r="N668" t="s">
        <v>1717</v>
      </c>
    </row>
    <row r="669" spans="1:14">
      <c r="A669">
        <v>667</v>
      </c>
      <c r="B669" t="s">
        <v>59</v>
      </c>
      <c r="C669">
        <f>VLOOKUP(B669,[5]Sheet2!A$1:B$100,2,FALSE)</f>
        <v>67</v>
      </c>
      <c r="D669" t="s">
        <v>23496</v>
      </c>
      <c r="E669" t="s">
        <v>23497</v>
      </c>
      <c r="F669" t="s">
        <v>23498</v>
      </c>
      <c r="G669" t="s">
        <v>21575</v>
      </c>
      <c r="H669">
        <v>2007</v>
      </c>
      <c r="I669" t="s">
        <v>12659</v>
      </c>
      <c r="J669" t="s">
        <v>22</v>
      </c>
      <c r="K669" t="s">
        <v>23499</v>
      </c>
      <c r="L669">
        <v>35</v>
      </c>
      <c r="M669" t="s">
        <v>23500</v>
      </c>
    </row>
    <row r="670" spans="1:14">
      <c r="A670">
        <v>668</v>
      </c>
      <c r="B670" t="s">
        <v>59</v>
      </c>
      <c r="C670">
        <f>VLOOKUP(B670,[5]Sheet2!A$1:B$100,2,FALSE)</f>
        <v>67</v>
      </c>
      <c r="D670" t="s">
        <v>23501</v>
      </c>
      <c r="E670" t="s">
        <v>23502</v>
      </c>
      <c r="F670" t="s">
        <v>23503</v>
      </c>
      <c r="G670" t="s">
        <v>20860</v>
      </c>
      <c r="H670">
        <v>2009</v>
      </c>
      <c r="I670" t="s">
        <v>22933</v>
      </c>
      <c r="J670" t="s">
        <v>22</v>
      </c>
      <c r="K670" t="s">
        <v>23504</v>
      </c>
      <c r="L670">
        <v>60</v>
      </c>
      <c r="M670" t="s">
        <v>23502</v>
      </c>
      <c r="N670" t="s">
        <v>24</v>
      </c>
    </row>
    <row r="671" spans="1:14">
      <c r="A671">
        <v>669</v>
      </c>
      <c r="B671" t="s">
        <v>59</v>
      </c>
      <c r="C671">
        <f>VLOOKUP(B671,[5]Sheet2!A$1:B$100,2,FALSE)</f>
        <v>67</v>
      </c>
      <c r="D671" t="s">
        <v>23505</v>
      </c>
      <c r="E671" t="s">
        <v>23506</v>
      </c>
      <c r="F671" t="s">
        <v>23507</v>
      </c>
      <c r="I671" t="s">
        <v>21623</v>
      </c>
      <c r="J671" t="s">
        <v>167</v>
      </c>
      <c r="K671" t="s">
        <v>23508</v>
      </c>
      <c r="L671">
        <v>8</v>
      </c>
      <c r="M671" t="s">
        <v>23509</v>
      </c>
    </row>
    <row r="672" spans="1:14">
      <c r="A672">
        <v>670</v>
      </c>
      <c r="B672" t="s">
        <v>59</v>
      </c>
      <c r="C672">
        <f>VLOOKUP(B672,[5]Sheet2!A$1:B$100,2,FALSE)</f>
        <v>67</v>
      </c>
      <c r="D672" t="s">
        <v>23510</v>
      </c>
      <c r="E672" t="s">
        <v>23511</v>
      </c>
      <c r="F672" t="s">
        <v>23512</v>
      </c>
      <c r="G672" t="s">
        <v>20662</v>
      </c>
      <c r="H672">
        <v>1995</v>
      </c>
      <c r="I672" t="s">
        <v>97</v>
      </c>
      <c r="J672" t="s">
        <v>22</v>
      </c>
      <c r="K672" t="s">
        <v>23513</v>
      </c>
      <c r="L672">
        <v>216</v>
      </c>
      <c r="M672" t="s">
        <v>23511</v>
      </c>
      <c r="N672" t="s">
        <v>1717</v>
      </c>
    </row>
    <row r="673" spans="1:14">
      <c r="A673">
        <v>671</v>
      </c>
      <c r="B673" t="s">
        <v>386</v>
      </c>
      <c r="C673">
        <f>VLOOKUP(B673,[5]Sheet2!A$1:B$100,2,FALSE)</f>
        <v>68</v>
      </c>
      <c r="D673" t="s">
        <v>23514</v>
      </c>
      <c r="E673" t="s">
        <v>23515</v>
      </c>
      <c r="F673" t="s">
        <v>23516</v>
      </c>
      <c r="G673" t="s">
        <v>10646</v>
      </c>
      <c r="H673">
        <v>2008</v>
      </c>
      <c r="I673" t="s">
        <v>97</v>
      </c>
      <c r="J673" t="s">
        <v>22</v>
      </c>
      <c r="K673" t="s">
        <v>23517</v>
      </c>
      <c r="L673">
        <v>24</v>
      </c>
      <c r="M673" t="s">
        <v>23515</v>
      </c>
      <c r="N673" t="s">
        <v>1717</v>
      </c>
    </row>
    <row r="674" spans="1:14">
      <c r="A674">
        <v>672</v>
      </c>
      <c r="B674" t="s">
        <v>386</v>
      </c>
      <c r="C674">
        <f>VLOOKUP(B674,[5]Sheet2!A$1:B$100,2,FALSE)</f>
        <v>68</v>
      </c>
      <c r="D674" t="s">
        <v>23518</v>
      </c>
      <c r="E674" t="s">
        <v>23519</v>
      </c>
      <c r="F674" t="s">
        <v>23520</v>
      </c>
      <c r="G674" t="s">
        <v>20977</v>
      </c>
      <c r="H674">
        <v>2010</v>
      </c>
      <c r="I674" t="s">
        <v>97</v>
      </c>
      <c r="J674" t="s">
        <v>22</v>
      </c>
      <c r="K674" t="s">
        <v>23521</v>
      </c>
      <c r="L674">
        <v>32</v>
      </c>
      <c r="M674" t="s">
        <v>23519</v>
      </c>
      <c r="N674" t="s">
        <v>1717</v>
      </c>
    </row>
    <row r="675" spans="1:14">
      <c r="A675">
        <v>673</v>
      </c>
      <c r="B675" t="s">
        <v>386</v>
      </c>
      <c r="C675">
        <f>VLOOKUP(B675,[5]Sheet2!A$1:B$100,2,FALSE)</f>
        <v>68</v>
      </c>
      <c r="D675" t="s">
        <v>23522</v>
      </c>
      <c r="E675" t="s">
        <v>23523</v>
      </c>
      <c r="F675" t="s">
        <v>22762</v>
      </c>
      <c r="G675" t="s">
        <v>23524</v>
      </c>
      <c r="H675">
        <v>2006</v>
      </c>
      <c r="I675" t="s">
        <v>863</v>
      </c>
      <c r="J675" t="s">
        <v>22</v>
      </c>
      <c r="K675" t="s">
        <v>23525</v>
      </c>
      <c r="L675">
        <v>31</v>
      </c>
      <c r="M675" t="s">
        <v>23526</v>
      </c>
    </row>
    <row r="676" spans="1:14">
      <c r="A676">
        <v>674</v>
      </c>
      <c r="B676" t="s">
        <v>386</v>
      </c>
      <c r="C676">
        <f>VLOOKUP(B676,[5]Sheet2!A$1:B$100,2,FALSE)</f>
        <v>68</v>
      </c>
      <c r="D676" t="s">
        <v>23527</v>
      </c>
      <c r="E676" t="s">
        <v>23528</v>
      </c>
      <c r="F676" t="s">
        <v>23529</v>
      </c>
      <c r="G676" t="s">
        <v>20792</v>
      </c>
      <c r="H676">
        <v>1988</v>
      </c>
      <c r="J676" t="s">
        <v>22</v>
      </c>
      <c r="K676" t="s">
        <v>23530</v>
      </c>
      <c r="L676">
        <v>9</v>
      </c>
    </row>
    <row r="677" spans="1:14">
      <c r="A677">
        <v>675</v>
      </c>
      <c r="B677" t="s">
        <v>386</v>
      </c>
      <c r="C677">
        <f>VLOOKUP(B677,[5]Sheet2!A$1:B$100,2,FALSE)</f>
        <v>68</v>
      </c>
      <c r="D677" t="s">
        <v>23531</v>
      </c>
      <c r="E677" t="s">
        <v>23532</v>
      </c>
      <c r="F677" t="s">
        <v>23533</v>
      </c>
      <c r="G677" t="s">
        <v>21629</v>
      </c>
      <c r="H677">
        <v>2001</v>
      </c>
      <c r="I677" t="s">
        <v>12659</v>
      </c>
      <c r="J677" t="s">
        <v>22</v>
      </c>
      <c r="K677" t="s">
        <v>23534</v>
      </c>
      <c r="L677">
        <v>48</v>
      </c>
      <c r="M677" t="s">
        <v>23535</v>
      </c>
    </row>
    <row r="678" spans="1:14">
      <c r="A678">
        <v>676</v>
      </c>
      <c r="B678" t="s">
        <v>386</v>
      </c>
      <c r="C678">
        <f>VLOOKUP(B678,[5]Sheet2!A$1:B$100,2,FALSE)</f>
        <v>68</v>
      </c>
      <c r="D678" t="s">
        <v>23536</v>
      </c>
      <c r="E678" t="s">
        <v>23537</v>
      </c>
      <c r="F678" t="s">
        <v>23538</v>
      </c>
      <c r="I678" t="s">
        <v>21623</v>
      </c>
      <c r="J678" t="s">
        <v>167</v>
      </c>
      <c r="K678" t="s">
        <v>23539</v>
      </c>
      <c r="L678">
        <v>10</v>
      </c>
      <c r="M678" t="s">
        <v>23540</v>
      </c>
    </row>
    <row r="679" spans="1:14">
      <c r="A679">
        <v>677</v>
      </c>
      <c r="B679" t="s">
        <v>386</v>
      </c>
      <c r="C679">
        <f>VLOOKUP(B679,[5]Sheet2!A$1:B$100,2,FALSE)</f>
        <v>68</v>
      </c>
      <c r="D679" t="s">
        <v>23541</v>
      </c>
      <c r="E679" t="s">
        <v>23542</v>
      </c>
      <c r="F679" t="s">
        <v>23543</v>
      </c>
      <c r="G679" t="s">
        <v>23544</v>
      </c>
      <c r="H679">
        <v>2007</v>
      </c>
      <c r="J679" t="s">
        <v>22</v>
      </c>
      <c r="K679" t="s">
        <v>23545</v>
      </c>
      <c r="L679">
        <v>16</v>
      </c>
    </row>
    <row r="680" spans="1:14">
      <c r="A680">
        <v>678</v>
      </c>
      <c r="B680" t="s">
        <v>386</v>
      </c>
      <c r="C680">
        <f>VLOOKUP(B680,[5]Sheet2!A$1:B$100,2,FALSE)</f>
        <v>68</v>
      </c>
      <c r="D680" t="s">
        <v>23546</v>
      </c>
      <c r="F680" t="s">
        <v>23547</v>
      </c>
      <c r="G680" t="s">
        <v>23548</v>
      </c>
      <c r="J680" s="4" t="s">
        <v>4644</v>
      </c>
      <c r="L680">
        <v>8</v>
      </c>
      <c r="N680" t="s">
        <v>34</v>
      </c>
    </row>
    <row r="681" spans="1:14">
      <c r="A681">
        <v>679</v>
      </c>
      <c r="B681" t="s">
        <v>386</v>
      </c>
      <c r="C681">
        <f>VLOOKUP(B681,[5]Sheet2!A$1:B$100,2,FALSE)</f>
        <v>68</v>
      </c>
      <c r="D681" t="s">
        <v>23549</v>
      </c>
      <c r="E681" t="s">
        <v>23550</v>
      </c>
      <c r="F681" t="s">
        <v>22125</v>
      </c>
      <c r="G681" t="s">
        <v>352</v>
      </c>
      <c r="H681">
        <v>1988</v>
      </c>
      <c r="I681" t="s">
        <v>353</v>
      </c>
      <c r="J681" t="s">
        <v>22</v>
      </c>
      <c r="K681" t="s">
        <v>23551</v>
      </c>
      <c r="L681">
        <v>214</v>
      </c>
      <c r="M681" t="s">
        <v>23550</v>
      </c>
      <c r="N681" t="s">
        <v>24</v>
      </c>
    </row>
    <row r="682" spans="1:14">
      <c r="A682">
        <v>680</v>
      </c>
      <c r="B682" t="s">
        <v>386</v>
      </c>
      <c r="C682">
        <f>VLOOKUP(B682,[5]Sheet2!A$1:B$100,2,FALSE)</f>
        <v>68</v>
      </c>
      <c r="D682" t="s">
        <v>23552</v>
      </c>
      <c r="E682" t="s">
        <v>23553</v>
      </c>
      <c r="F682" t="s">
        <v>23554</v>
      </c>
      <c r="I682" t="s">
        <v>1466</v>
      </c>
      <c r="J682" t="s">
        <v>167</v>
      </c>
      <c r="K682" t="s">
        <v>23555</v>
      </c>
      <c r="L682">
        <v>74</v>
      </c>
      <c r="N682" t="s">
        <v>4501</v>
      </c>
    </row>
    <row r="683" spans="1:14">
      <c r="A683">
        <v>681</v>
      </c>
      <c r="B683" t="s">
        <v>775</v>
      </c>
      <c r="C683">
        <f>VLOOKUP(B683,[5]Sheet2!A$1:B$100,2,FALSE)</f>
        <v>69</v>
      </c>
      <c r="D683" t="s">
        <v>23556</v>
      </c>
      <c r="E683" t="s">
        <v>23557</v>
      </c>
      <c r="F683" t="s">
        <v>23558</v>
      </c>
      <c r="I683" t="s">
        <v>21623</v>
      </c>
      <c r="J683" t="s">
        <v>167</v>
      </c>
      <c r="K683" t="s">
        <v>23559</v>
      </c>
      <c r="L683">
        <v>9</v>
      </c>
      <c r="M683" t="s">
        <v>23560</v>
      </c>
    </row>
    <row r="684" spans="1:14">
      <c r="A684">
        <v>682</v>
      </c>
      <c r="B684" t="s">
        <v>775</v>
      </c>
      <c r="C684">
        <f>VLOOKUP(B684,[5]Sheet2!A$1:B$100,2,FALSE)</f>
        <v>69</v>
      </c>
      <c r="D684" t="s">
        <v>23561</v>
      </c>
      <c r="E684" t="s">
        <v>23562</v>
      </c>
      <c r="F684" t="s">
        <v>23563</v>
      </c>
      <c r="G684" t="s">
        <v>3503</v>
      </c>
      <c r="H684">
        <v>2010</v>
      </c>
      <c r="I684" t="s">
        <v>212</v>
      </c>
      <c r="J684" t="s">
        <v>22</v>
      </c>
      <c r="K684" t="s">
        <v>23564</v>
      </c>
      <c r="L684">
        <v>10</v>
      </c>
      <c r="M684" t="s">
        <v>23565</v>
      </c>
    </row>
    <row r="685" spans="1:14">
      <c r="A685">
        <v>683</v>
      </c>
      <c r="B685" t="s">
        <v>775</v>
      </c>
      <c r="C685">
        <f>VLOOKUP(B685,[5]Sheet2!A$1:B$100,2,FALSE)</f>
        <v>69</v>
      </c>
      <c r="D685" t="s">
        <v>23566</v>
      </c>
      <c r="E685" t="s">
        <v>23567</v>
      </c>
      <c r="F685" t="s">
        <v>23568</v>
      </c>
      <c r="G685" t="s">
        <v>23569</v>
      </c>
      <c r="H685">
        <v>2009</v>
      </c>
      <c r="I685" t="s">
        <v>7508</v>
      </c>
      <c r="J685" t="s">
        <v>22</v>
      </c>
      <c r="K685" t="s">
        <v>23570</v>
      </c>
      <c r="L685">
        <v>9</v>
      </c>
      <c r="M685" t="s">
        <v>23567</v>
      </c>
      <c r="N685" t="s">
        <v>24</v>
      </c>
    </row>
    <row r="686" spans="1:14">
      <c r="A686">
        <v>684</v>
      </c>
      <c r="B686" t="s">
        <v>775</v>
      </c>
      <c r="C686">
        <f>VLOOKUP(B686,[5]Sheet2!A$1:B$100,2,FALSE)</f>
        <v>69</v>
      </c>
      <c r="D686" t="s">
        <v>23571</v>
      </c>
      <c r="E686" t="s">
        <v>23572</v>
      </c>
      <c r="F686" t="s">
        <v>23573</v>
      </c>
      <c r="G686" t="s">
        <v>21629</v>
      </c>
      <c r="H686">
        <v>2002</v>
      </c>
      <c r="I686" t="s">
        <v>12659</v>
      </c>
      <c r="J686" t="s">
        <v>22</v>
      </c>
      <c r="K686" t="s">
        <v>23574</v>
      </c>
      <c r="L686">
        <v>44</v>
      </c>
      <c r="M686" t="s">
        <v>23575</v>
      </c>
    </row>
    <row r="687" spans="1:14">
      <c r="A687">
        <v>685</v>
      </c>
      <c r="B687" t="s">
        <v>775</v>
      </c>
      <c r="C687">
        <f>VLOOKUP(B687,[5]Sheet2!A$1:B$100,2,FALSE)</f>
        <v>69</v>
      </c>
      <c r="D687" t="s">
        <v>23576</v>
      </c>
      <c r="E687" t="s">
        <v>23577</v>
      </c>
      <c r="F687" t="s">
        <v>23578</v>
      </c>
      <c r="G687" t="s">
        <v>7456</v>
      </c>
      <c r="H687">
        <v>2005</v>
      </c>
      <c r="I687" t="s">
        <v>97</v>
      </c>
      <c r="J687" t="s">
        <v>22</v>
      </c>
      <c r="K687" t="s">
        <v>23579</v>
      </c>
      <c r="L687">
        <v>541</v>
      </c>
      <c r="M687" t="s">
        <v>23577</v>
      </c>
      <c r="N687" t="s">
        <v>1717</v>
      </c>
    </row>
    <row r="688" spans="1:14">
      <c r="A688">
        <v>686</v>
      </c>
      <c r="B688" t="s">
        <v>775</v>
      </c>
      <c r="C688">
        <f>VLOOKUP(B688,[5]Sheet2!A$1:B$100,2,FALSE)</f>
        <v>69</v>
      </c>
      <c r="D688" t="s">
        <v>23580</v>
      </c>
      <c r="E688" t="s">
        <v>23581</v>
      </c>
      <c r="F688" t="s">
        <v>23582</v>
      </c>
      <c r="G688" t="s">
        <v>23583</v>
      </c>
      <c r="H688">
        <v>2003</v>
      </c>
      <c r="J688" t="s">
        <v>22</v>
      </c>
      <c r="K688" t="s">
        <v>23584</v>
      </c>
      <c r="L688">
        <v>16</v>
      </c>
      <c r="M688" t="s">
        <v>23585</v>
      </c>
    </row>
    <row r="689" spans="1:14">
      <c r="A689">
        <v>687</v>
      </c>
      <c r="B689" t="s">
        <v>775</v>
      </c>
      <c r="C689">
        <f>VLOOKUP(B689,[5]Sheet2!A$1:B$100,2,FALSE)</f>
        <v>69</v>
      </c>
      <c r="D689" t="s">
        <v>23586</v>
      </c>
      <c r="E689" t="s">
        <v>23587</v>
      </c>
      <c r="F689" t="s">
        <v>23588</v>
      </c>
      <c r="G689" t="s">
        <v>23589</v>
      </c>
      <c r="H689">
        <v>1997</v>
      </c>
      <c r="J689" t="s">
        <v>102</v>
      </c>
      <c r="K689" t="s">
        <v>23590</v>
      </c>
      <c r="L689">
        <v>54</v>
      </c>
      <c r="M689" t="s">
        <v>23587</v>
      </c>
      <c r="N689" t="s">
        <v>24</v>
      </c>
    </row>
    <row r="690" spans="1:14">
      <c r="A690">
        <v>688</v>
      </c>
      <c r="B690" t="s">
        <v>775</v>
      </c>
      <c r="C690">
        <f>VLOOKUP(B690,[5]Sheet2!A$1:B$100,2,FALSE)</f>
        <v>69</v>
      </c>
      <c r="D690" t="s">
        <v>23591</v>
      </c>
      <c r="E690" t="s">
        <v>23592</v>
      </c>
      <c r="F690" t="s">
        <v>23593</v>
      </c>
      <c r="G690" t="s">
        <v>17425</v>
      </c>
      <c r="H690">
        <v>1985</v>
      </c>
      <c r="I690" t="s">
        <v>17426</v>
      </c>
      <c r="J690" t="s">
        <v>22</v>
      </c>
      <c r="K690" t="s">
        <v>23594</v>
      </c>
      <c r="L690">
        <v>10</v>
      </c>
      <c r="M690" t="s">
        <v>23595</v>
      </c>
    </row>
    <row r="691" spans="1:14">
      <c r="A691">
        <v>689</v>
      </c>
      <c r="B691" t="s">
        <v>775</v>
      </c>
      <c r="C691">
        <f>VLOOKUP(B691,[5]Sheet2!A$1:B$100,2,FALSE)</f>
        <v>69</v>
      </c>
      <c r="D691" t="s">
        <v>23596</v>
      </c>
      <c r="E691" t="s">
        <v>23597</v>
      </c>
      <c r="F691" t="s">
        <v>23598</v>
      </c>
      <c r="G691" t="s">
        <v>21051</v>
      </c>
      <c r="H691">
        <v>2000</v>
      </c>
      <c r="I691" t="s">
        <v>551</v>
      </c>
      <c r="J691" t="s">
        <v>22</v>
      </c>
      <c r="K691" t="s">
        <v>23599</v>
      </c>
      <c r="L691">
        <v>30</v>
      </c>
      <c r="M691" t="s">
        <v>23600</v>
      </c>
    </row>
    <row r="692" spans="1:14">
      <c r="A692">
        <v>690</v>
      </c>
      <c r="B692" t="s">
        <v>775</v>
      </c>
      <c r="C692">
        <f>VLOOKUP(B692,[5]Sheet2!A$1:B$100,2,FALSE)</f>
        <v>69</v>
      </c>
      <c r="D692" t="s">
        <v>23601</v>
      </c>
      <c r="E692" t="s">
        <v>23602</v>
      </c>
      <c r="F692" t="s">
        <v>23603</v>
      </c>
      <c r="G692" t="s">
        <v>1383</v>
      </c>
      <c r="H692">
        <v>2007</v>
      </c>
      <c r="I692" t="s">
        <v>1388</v>
      </c>
      <c r="J692" t="s">
        <v>22</v>
      </c>
      <c r="K692" t="s">
        <v>23604</v>
      </c>
      <c r="L692">
        <v>191</v>
      </c>
      <c r="M692" t="s">
        <v>23605</v>
      </c>
    </row>
    <row r="693" spans="1:14">
      <c r="A693">
        <v>691</v>
      </c>
      <c r="B693" t="s">
        <v>130</v>
      </c>
      <c r="C693">
        <f>VLOOKUP(B693,[5]Sheet2!A$1:B$100,2,FALSE)</f>
        <v>70</v>
      </c>
      <c r="D693" t="s">
        <v>23606</v>
      </c>
      <c r="E693" t="s">
        <v>23607</v>
      </c>
      <c r="F693" t="s">
        <v>23608</v>
      </c>
      <c r="G693" t="s">
        <v>2689</v>
      </c>
      <c r="H693">
        <v>2003</v>
      </c>
      <c r="I693" t="s">
        <v>863</v>
      </c>
      <c r="J693" t="s">
        <v>22</v>
      </c>
      <c r="K693" t="s">
        <v>23609</v>
      </c>
      <c r="L693">
        <v>198</v>
      </c>
      <c r="M693" t="s">
        <v>23607</v>
      </c>
      <c r="N693" t="s">
        <v>1717</v>
      </c>
    </row>
    <row r="694" spans="1:14">
      <c r="A694">
        <v>692</v>
      </c>
      <c r="B694" t="s">
        <v>130</v>
      </c>
      <c r="C694">
        <f>VLOOKUP(B694,[5]Sheet2!A$1:B$100,2,FALSE)</f>
        <v>70</v>
      </c>
      <c r="D694" t="s">
        <v>23610</v>
      </c>
      <c r="E694" t="s">
        <v>23611</v>
      </c>
      <c r="F694" t="s">
        <v>23612</v>
      </c>
      <c r="G694" t="s">
        <v>3503</v>
      </c>
      <c r="H694">
        <v>2010</v>
      </c>
      <c r="I694" t="s">
        <v>212</v>
      </c>
      <c r="J694" t="s">
        <v>22</v>
      </c>
      <c r="K694" t="s">
        <v>23613</v>
      </c>
      <c r="L694">
        <v>166</v>
      </c>
      <c r="M694" t="s">
        <v>23614</v>
      </c>
    </row>
    <row r="695" spans="1:14">
      <c r="A695">
        <v>693</v>
      </c>
      <c r="B695" t="s">
        <v>130</v>
      </c>
      <c r="C695">
        <f>VLOOKUP(B695,[5]Sheet2!A$1:B$100,2,FALSE)</f>
        <v>70</v>
      </c>
      <c r="D695" t="s">
        <v>23615</v>
      </c>
      <c r="E695" t="s">
        <v>23616</v>
      </c>
      <c r="F695" t="s">
        <v>23617</v>
      </c>
      <c r="G695" t="s">
        <v>23255</v>
      </c>
      <c r="H695">
        <v>2005</v>
      </c>
      <c r="I695" t="s">
        <v>551</v>
      </c>
      <c r="J695" t="s">
        <v>22</v>
      </c>
      <c r="K695" t="s">
        <v>23618</v>
      </c>
      <c r="L695">
        <v>38</v>
      </c>
    </row>
    <row r="696" spans="1:14">
      <c r="A696">
        <v>694</v>
      </c>
      <c r="B696" t="s">
        <v>130</v>
      </c>
      <c r="C696">
        <f>VLOOKUP(B696,[5]Sheet2!A$1:B$100,2,FALSE)</f>
        <v>70</v>
      </c>
      <c r="D696" t="s">
        <v>23619</v>
      </c>
      <c r="E696" t="s">
        <v>23620</v>
      </c>
      <c r="F696" t="s">
        <v>23621</v>
      </c>
      <c r="G696" t="s">
        <v>23622</v>
      </c>
      <c r="H696">
        <v>2000</v>
      </c>
      <c r="J696" t="s">
        <v>119</v>
      </c>
      <c r="K696" t="s">
        <v>23623</v>
      </c>
      <c r="L696">
        <v>8</v>
      </c>
    </row>
    <row r="697" spans="1:14">
      <c r="A697">
        <v>695</v>
      </c>
      <c r="B697" t="s">
        <v>130</v>
      </c>
      <c r="C697">
        <f>VLOOKUP(B697,[5]Sheet2!A$1:B$100,2,FALSE)</f>
        <v>70</v>
      </c>
      <c r="D697" t="s">
        <v>23624</v>
      </c>
      <c r="E697" t="s">
        <v>23625</v>
      </c>
      <c r="F697" t="s">
        <v>23626</v>
      </c>
      <c r="G697" t="s">
        <v>23627</v>
      </c>
      <c r="H697">
        <v>2008</v>
      </c>
      <c r="I697" t="s">
        <v>535</v>
      </c>
      <c r="J697" t="s">
        <v>22</v>
      </c>
      <c r="K697" t="s">
        <v>23628</v>
      </c>
      <c r="L697">
        <v>19</v>
      </c>
      <c r="M697" t="s">
        <v>23629</v>
      </c>
    </row>
    <row r="698" spans="1:14">
      <c r="A698">
        <v>696</v>
      </c>
      <c r="B698" t="s">
        <v>130</v>
      </c>
      <c r="C698">
        <f>VLOOKUP(B698,[5]Sheet2!A$1:B$100,2,FALSE)</f>
        <v>70</v>
      </c>
      <c r="D698" t="s">
        <v>23630</v>
      </c>
      <c r="E698" t="s">
        <v>23631</v>
      </c>
      <c r="F698" t="s">
        <v>21724</v>
      </c>
      <c r="G698" t="s">
        <v>1394</v>
      </c>
      <c r="H698">
        <v>2006</v>
      </c>
      <c r="I698" t="s">
        <v>1388</v>
      </c>
      <c r="J698" t="s">
        <v>22</v>
      </c>
      <c r="K698" t="s">
        <v>23632</v>
      </c>
      <c r="L698">
        <v>155</v>
      </c>
      <c r="M698" t="s">
        <v>23633</v>
      </c>
    </row>
    <row r="699" spans="1:14">
      <c r="A699">
        <v>697</v>
      </c>
      <c r="B699" t="s">
        <v>130</v>
      </c>
      <c r="C699">
        <f>VLOOKUP(B699,[5]Sheet2!A$1:B$100,2,FALSE)</f>
        <v>70</v>
      </c>
      <c r="D699" t="s">
        <v>23634</v>
      </c>
      <c r="E699" t="s">
        <v>23635</v>
      </c>
      <c r="F699" t="s">
        <v>23636</v>
      </c>
      <c r="G699" t="s">
        <v>10416</v>
      </c>
      <c r="H699">
        <v>2008</v>
      </c>
      <c r="I699" t="s">
        <v>97</v>
      </c>
      <c r="J699" t="s">
        <v>22</v>
      </c>
      <c r="K699" t="s">
        <v>23637</v>
      </c>
      <c r="L699">
        <v>8</v>
      </c>
      <c r="M699" t="s">
        <v>23635</v>
      </c>
      <c r="N699" t="s">
        <v>1717</v>
      </c>
    </row>
    <row r="700" spans="1:14">
      <c r="A700">
        <v>698</v>
      </c>
      <c r="B700" t="s">
        <v>130</v>
      </c>
      <c r="C700">
        <f>VLOOKUP(B700,[5]Sheet2!A$1:B$100,2,FALSE)</f>
        <v>70</v>
      </c>
      <c r="D700" t="s">
        <v>23638</v>
      </c>
      <c r="F700" t="s">
        <v>21332</v>
      </c>
      <c r="I700" t="s">
        <v>23639</v>
      </c>
      <c r="J700" t="s">
        <v>167</v>
      </c>
      <c r="L700">
        <v>9</v>
      </c>
      <c r="N700" t="s">
        <v>34</v>
      </c>
    </row>
    <row r="701" spans="1:14">
      <c r="A701">
        <v>699</v>
      </c>
      <c r="B701" t="s">
        <v>130</v>
      </c>
      <c r="C701">
        <f>VLOOKUP(B701,[5]Sheet2!A$1:B$100,2,FALSE)</f>
        <v>70</v>
      </c>
      <c r="D701" t="s">
        <v>23640</v>
      </c>
      <c r="F701" t="s">
        <v>22608</v>
      </c>
      <c r="G701" t="s">
        <v>23641</v>
      </c>
      <c r="J701" t="s">
        <v>167</v>
      </c>
      <c r="L701">
        <v>9</v>
      </c>
      <c r="N701" t="s">
        <v>34</v>
      </c>
    </row>
    <row r="702" spans="1:14">
      <c r="A702">
        <v>700</v>
      </c>
      <c r="B702" t="s">
        <v>130</v>
      </c>
      <c r="C702">
        <f>VLOOKUP(B702,[5]Sheet2!A$1:B$100,2,FALSE)</f>
        <v>70</v>
      </c>
      <c r="D702" t="s">
        <v>23642</v>
      </c>
      <c r="F702" t="s">
        <v>23643</v>
      </c>
      <c r="G702" t="s">
        <v>23644</v>
      </c>
      <c r="H702">
        <v>2005</v>
      </c>
      <c r="I702" t="s">
        <v>23645</v>
      </c>
      <c r="J702" s="4" t="s">
        <v>102</v>
      </c>
      <c r="L702">
        <v>10</v>
      </c>
      <c r="N702" t="s">
        <v>34</v>
      </c>
    </row>
    <row r="703" spans="1:14">
      <c r="A703">
        <v>701</v>
      </c>
      <c r="B703" t="s">
        <v>363</v>
      </c>
      <c r="C703">
        <f>VLOOKUP(B703,[5]Sheet2!A$1:B$100,2,FALSE)</f>
        <v>71</v>
      </c>
      <c r="D703" t="s">
        <v>23646</v>
      </c>
      <c r="E703" t="s">
        <v>23647</v>
      </c>
      <c r="F703" t="s">
        <v>23648</v>
      </c>
      <c r="G703" t="s">
        <v>23649</v>
      </c>
      <c r="H703">
        <v>2007</v>
      </c>
      <c r="J703" t="s">
        <v>22</v>
      </c>
      <c r="K703" t="s">
        <v>23650</v>
      </c>
      <c r="L703">
        <v>9</v>
      </c>
    </row>
    <row r="704" spans="1:14">
      <c r="A704">
        <v>702</v>
      </c>
      <c r="B704" t="s">
        <v>363</v>
      </c>
      <c r="C704">
        <f>VLOOKUP(B704,[5]Sheet2!A$1:B$100,2,FALSE)</f>
        <v>71</v>
      </c>
      <c r="D704" t="s">
        <v>23651</v>
      </c>
      <c r="E704" t="s">
        <v>23652</v>
      </c>
      <c r="F704" t="s">
        <v>23653</v>
      </c>
      <c r="G704" t="s">
        <v>4326</v>
      </c>
      <c r="H704">
        <v>1994</v>
      </c>
      <c r="I704" t="s">
        <v>97</v>
      </c>
      <c r="J704" t="s">
        <v>22</v>
      </c>
      <c r="K704" t="s">
        <v>23654</v>
      </c>
      <c r="L704">
        <v>333</v>
      </c>
      <c r="M704" t="s">
        <v>23652</v>
      </c>
      <c r="N704" t="s">
        <v>1717</v>
      </c>
    </row>
    <row r="705" spans="1:14">
      <c r="A705">
        <v>703</v>
      </c>
      <c r="B705" t="s">
        <v>363</v>
      </c>
      <c r="C705">
        <f>VLOOKUP(B705,[5]Sheet2!A$1:B$100,2,FALSE)</f>
        <v>71</v>
      </c>
      <c r="D705" t="s">
        <v>23655</v>
      </c>
      <c r="E705" t="s">
        <v>23656</v>
      </c>
      <c r="F705" t="s">
        <v>23657</v>
      </c>
      <c r="G705" t="s">
        <v>20844</v>
      </c>
      <c r="H705">
        <v>1995</v>
      </c>
      <c r="I705" t="s">
        <v>863</v>
      </c>
      <c r="J705" t="s">
        <v>22</v>
      </c>
      <c r="K705" t="s">
        <v>23658</v>
      </c>
      <c r="L705">
        <v>174</v>
      </c>
      <c r="M705" t="s">
        <v>23659</v>
      </c>
    </row>
    <row r="706" spans="1:14">
      <c r="A706">
        <v>704</v>
      </c>
      <c r="B706" t="s">
        <v>363</v>
      </c>
      <c r="C706">
        <f>VLOOKUP(B706,[5]Sheet2!A$1:B$100,2,FALSE)</f>
        <v>71</v>
      </c>
      <c r="D706" t="s">
        <v>23660</v>
      </c>
      <c r="E706" t="s">
        <v>23661</v>
      </c>
      <c r="F706" t="s">
        <v>23662</v>
      </c>
      <c r="G706" t="s">
        <v>19230</v>
      </c>
      <c r="H706">
        <v>1988</v>
      </c>
      <c r="I706" t="s">
        <v>535</v>
      </c>
      <c r="J706" t="s">
        <v>22</v>
      </c>
      <c r="K706" t="s">
        <v>23663</v>
      </c>
      <c r="L706">
        <v>65</v>
      </c>
      <c r="M706" t="s">
        <v>23664</v>
      </c>
    </row>
    <row r="707" spans="1:14">
      <c r="A707">
        <v>705</v>
      </c>
      <c r="B707" t="s">
        <v>363</v>
      </c>
      <c r="C707">
        <f>VLOOKUP(B707,[5]Sheet2!A$1:B$100,2,FALSE)</f>
        <v>71</v>
      </c>
      <c r="D707" t="s">
        <v>23665</v>
      </c>
      <c r="F707" t="s">
        <v>23666</v>
      </c>
      <c r="G707" t="s">
        <v>21712</v>
      </c>
      <c r="H707">
        <v>2003</v>
      </c>
      <c r="J707" s="4" t="s">
        <v>22</v>
      </c>
      <c r="L707">
        <v>6</v>
      </c>
      <c r="N707" t="s">
        <v>34</v>
      </c>
    </row>
    <row r="708" spans="1:14">
      <c r="A708">
        <v>706</v>
      </c>
      <c r="B708" t="s">
        <v>363</v>
      </c>
      <c r="C708">
        <f>VLOOKUP(B708,[5]Sheet2!A$1:B$100,2,FALSE)</f>
        <v>71</v>
      </c>
      <c r="D708" t="s">
        <v>23667</v>
      </c>
      <c r="E708" t="s">
        <v>23668</v>
      </c>
      <c r="F708" t="s">
        <v>23669</v>
      </c>
      <c r="G708" t="s">
        <v>1014</v>
      </c>
      <c r="H708">
        <v>2006</v>
      </c>
      <c r="I708" t="s">
        <v>181</v>
      </c>
      <c r="J708" t="s">
        <v>22</v>
      </c>
      <c r="K708" t="s">
        <v>23670</v>
      </c>
      <c r="L708">
        <v>101</v>
      </c>
      <c r="M708" t="s">
        <v>23671</v>
      </c>
    </row>
    <row r="709" spans="1:14">
      <c r="A709">
        <v>707</v>
      </c>
      <c r="B709" t="s">
        <v>363</v>
      </c>
      <c r="C709">
        <f>VLOOKUP(B709,[5]Sheet2!A$1:B$100,2,FALSE)</f>
        <v>71</v>
      </c>
      <c r="D709" t="s">
        <v>23672</v>
      </c>
      <c r="E709" t="s">
        <v>23673</v>
      </c>
      <c r="F709" t="s">
        <v>23674</v>
      </c>
      <c r="G709" t="s">
        <v>1383</v>
      </c>
      <c r="H709">
        <v>2001</v>
      </c>
      <c r="I709" t="s">
        <v>97</v>
      </c>
      <c r="J709" t="s">
        <v>22</v>
      </c>
      <c r="K709" t="s">
        <v>23675</v>
      </c>
      <c r="L709">
        <v>230</v>
      </c>
      <c r="M709" t="s">
        <v>23673</v>
      </c>
      <c r="N709" t="s">
        <v>1717</v>
      </c>
    </row>
    <row r="710" spans="1:14">
      <c r="A710">
        <v>708</v>
      </c>
      <c r="B710" t="s">
        <v>363</v>
      </c>
      <c r="C710">
        <f>VLOOKUP(B710,[5]Sheet2!A$1:B$100,2,FALSE)</f>
        <v>71</v>
      </c>
      <c r="D710" t="s">
        <v>23676</v>
      </c>
      <c r="E710" t="s">
        <v>23677</v>
      </c>
      <c r="F710" t="s">
        <v>23678</v>
      </c>
      <c r="G710" t="s">
        <v>1438</v>
      </c>
      <c r="H710">
        <v>1998</v>
      </c>
      <c r="I710" t="s">
        <v>1388</v>
      </c>
      <c r="J710" t="s">
        <v>22</v>
      </c>
      <c r="K710" t="s">
        <v>23679</v>
      </c>
      <c r="L710">
        <v>84</v>
      </c>
      <c r="M710" t="s">
        <v>23680</v>
      </c>
    </row>
    <row r="711" spans="1:14">
      <c r="A711">
        <v>709</v>
      </c>
      <c r="B711" t="s">
        <v>363</v>
      </c>
      <c r="C711">
        <f>VLOOKUP(B711,[5]Sheet2!A$1:B$100,2,FALSE)</f>
        <v>71</v>
      </c>
      <c r="D711" t="s">
        <v>23681</v>
      </c>
      <c r="E711" t="s">
        <v>23682</v>
      </c>
      <c r="F711" t="s">
        <v>22211</v>
      </c>
      <c r="G711" t="s">
        <v>23683</v>
      </c>
      <c r="H711">
        <v>2006</v>
      </c>
      <c r="I711" t="s">
        <v>378</v>
      </c>
      <c r="J711" t="s">
        <v>22</v>
      </c>
      <c r="K711" t="s">
        <v>23684</v>
      </c>
      <c r="L711">
        <v>129</v>
      </c>
      <c r="M711" t="s">
        <v>23685</v>
      </c>
    </row>
    <row r="712" spans="1:14">
      <c r="A712">
        <v>710</v>
      </c>
      <c r="B712" t="s">
        <v>363</v>
      </c>
      <c r="C712">
        <f>VLOOKUP(B712,[5]Sheet2!A$1:B$100,2,FALSE)</f>
        <v>71</v>
      </c>
      <c r="D712" t="s">
        <v>23686</v>
      </c>
      <c r="E712" t="s">
        <v>23687</v>
      </c>
      <c r="F712" t="s">
        <v>23688</v>
      </c>
      <c r="G712" t="s">
        <v>21557</v>
      </c>
      <c r="H712">
        <v>2008</v>
      </c>
      <c r="J712" t="s">
        <v>22</v>
      </c>
      <c r="K712" t="s">
        <v>23689</v>
      </c>
      <c r="L712">
        <v>9</v>
      </c>
      <c r="M712" t="s">
        <v>23690</v>
      </c>
    </row>
    <row r="713" spans="1:14">
      <c r="A713">
        <v>711</v>
      </c>
      <c r="B713" t="s">
        <v>65</v>
      </c>
      <c r="C713">
        <f>VLOOKUP(B713,[5]Sheet2!A$1:B$100,2,FALSE)</f>
        <v>72</v>
      </c>
      <c r="D713" t="s">
        <v>23691</v>
      </c>
      <c r="E713" t="s">
        <v>23692</v>
      </c>
      <c r="F713" t="s">
        <v>23693</v>
      </c>
      <c r="G713" t="s">
        <v>23694</v>
      </c>
      <c r="H713">
        <v>2009</v>
      </c>
      <c r="J713" t="s">
        <v>22</v>
      </c>
      <c r="K713" t="s">
        <v>23695</v>
      </c>
      <c r="L713">
        <v>40</v>
      </c>
      <c r="M713" t="s">
        <v>23696</v>
      </c>
    </row>
    <row r="714" spans="1:14">
      <c r="A714">
        <v>712</v>
      </c>
      <c r="B714" t="s">
        <v>65</v>
      </c>
      <c r="C714">
        <f>VLOOKUP(B714,[5]Sheet2!A$1:B$100,2,FALSE)</f>
        <v>72</v>
      </c>
      <c r="D714" t="s">
        <v>23697</v>
      </c>
      <c r="F714" t="s">
        <v>23698</v>
      </c>
      <c r="G714" t="s">
        <v>20947</v>
      </c>
      <c r="J714" t="s">
        <v>22</v>
      </c>
      <c r="L714">
        <v>100</v>
      </c>
      <c r="M714" t="s">
        <v>23699</v>
      </c>
      <c r="N714" t="s">
        <v>34</v>
      </c>
    </row>
    <row r="715" spans="1:14">
      <c r="A715">
        <v>713</v>
      </c>
      <c r="B715" t="s">
        <v>65</v>
      </c>
      <c r="C715">
        <f>VLOOKUP(B715,[5]Sheet2!A$1:B$100,2,FALSE)</f>
        <v>72</v>
      </c>
      <c r="D715" t="s">
        <v>23700</v>
      </c>
      <c r="E715" t="s">
        <v>23701</v>
      </c>
      <c r="F715" t="s">
        <v>23702</v>
      </c>
      <c r="G715" t="s">
        <v>3009</v>
      </c>
      <c r="H715">
        <v>2007</v>
      </c>
      <c r="I715" t="s">
        <v>535</v>
      </c>
      <c r="J715" t="s">
        <v>22</v>
      </c>
      <c r="K715" t="s">
        <v>23703</v>
      </c>
      <c r="L715">
        <v>28</v>
      </c>
      <c r="M715" t="s">
        <v>23704</v>
      </c>
    </row>
    <row r="716" spans="1:14">
      <c r="A716">
        <v>714</v>
      </c>
      <c r="B716" t="s">
        <v>65</v>
      </c>
      <c r="C716">
        <f>VLOOKUP(B716,[5]Sheet2!A$1:B$100,2,FALSE)</f>
        <v>72</v>
      </c>
      <c r="D716" t="s">
        <v>23705</v>
      </c>
      <c r="E716" t="s">
        <v>23706</v>
      </c>
      <c r="F716" t="s">
        <v>23707</v>
      </c>
      <c r="G716" t="s">
        <v>20947</v>
      </c>
      <c r="H716">
        <v>2007</v>
      </c>
      <c r="I716" t="s">
        <v>21623</v>
      </c>
      <c r="J716" t="s">
        <v>22</v>
      </c>
      <c r="K716" t="s">
        <v>23708</v>
      </c>
      <c r="L716">
        <v>24</v>
      </c>
      <c r="M716" t="s">
        <v>23709</v>
      </c>
    </row>
    <row r="717" spans="1:14">
      <c r="A717">
        <v>715</v>
      </c>
      <c r="B717" t="s">
        <v>65</v>
      </c>
      <c r="C717">
        <f>VLOOKUP(B717,[5]Sheet2!A$1:B$100,2,FALSE)</f>
        <v>72</v>
      </c>
      <c r="D717" t="s">
        <v>23710</v>
      </c>
      <c r="E717" t="s">
        <v>23711</v>
      </c>
      <c r="F717" t="s">
        <v>23712</v>
      </c>
      <c r="G717" t="s">
        <v>21070</v>
      </c>
      <c r="H717">
        <v>1996</v>
      </c>
      <c r="J717" s="3" t="s">
        <v>22</v>
      </c>
      <c r="K717" t="s">
        <v>23713</v>
      </c>
      <c r="L717">
        <v>239</v>
      </c>
      <c r="M717" t="s">
        <v>23711</v>
      </c>
      <c r="N717" t="s">
        <v>24</v>
      </c>
    </row>
    <row r="718" spans="1:14">
      <c r="A718">
        <v>716</v>
      </c>
      <c r="B718" t="s">
        <v>65</v>
      </c>
      <c r="C718">
        <f>VLOOKUP(B718,[5]Sheet2!A$1:B$100,2,FALSE)</f>
        <v>72</v>
      </c>
      <c r="D718" t="s">
        <v>23714</v>
      </c>
      <c r="E718" t="s">
        <v>23715</v>
      </c>
      <c r="F718" t="s">
        <v>23716</v>
      </c>
      <c r="G718" t="s">
        <v>21795</v>
      </c>
      <c r="H718">
        <v>2007</v>
      </c>
      <c r="J718" s="3" t="s">
        <v>22</v>
      </c>
      <c r="K718" t="s">
        <v>23717</v>
      </c>
      <c r="L718">
        <v>7</v>
      </c>
      <c r="M718" t="s">
        <v>23718</v>
      </c>
    </row>
    <row r="719" spans="1:14">
      <c r="A719">
        <v>717</v>
      </c>
      <c r="B719" t="s">
        <v>65</v>
      </c>
      <c r="C719">
        <f>VLOOKUP(B719,[5]Sheet2!A$1:B$100,2,FALSE)</f>
        <v>72</v>
      </c>
      <c r="D719" t="s">
        <v>23719</v>
      </c>
      <c r="E719" t="s">
        <v>23720</v>
      </c>
      <c r="F719" t="s">
        <v>23721</v>
      </c>
      <c r="G719" t="s">
        <v>21503</v>
      </c>
      <c r="H719">
        <v>2008</v>
      </c>
      <c r="I719" t="s">
        <v>7647</v>
      </c>
      <c r="J719" t="s">
        <v>22</v>
      </c>
      <c r="K719" t="s">
        <v>23722</v>
      </c>
      <c r="L719">
        <v>8</v>
      </c>
      <c r="M719" t="s">
        <v>23723</v>
      </c>
    </row>
    <row r="720" spans="1:14">
      <c r="A720">
        <v>718</v>
      </c>
      <c r="B720" t="s">
        <v>65</v>
      </c>
      <c r="C720">
        <f>VLOOKUP(B720,[5]Sheet2!A$1:B$100,2,FALSE)</f>
        <v>72</v>
      </c>
      <c r="D720" t="s">
        <v>23724</v>
      </c>
      <c r="E720" t="s">
        <v>23725</v>
      </c>
      <c r="F720" t="s">
        <v>23726</v>
      </c>
      <c r="G720" t="s">
        <v>20593</v>
      </c>
      <c r="H720">
        <v>2000</v>
      </c>
      <c r="I720" t="s">
        <v>551</v>
      </c>
      <c r="J720" t="s">
        <v>22</v>
      </c>
      <c r="K720" t="s">
        <v>23727</v>
      </c>
      <c r="L720">
        <v>27</v>
      </c>
      <c r="M720" t="s">
        <v>23728</v>
      </c>
    </row>
    <row r="721" spans="1:14">
      <c r="A721">
        <v>719</v>
      </c>
      <c r="B721" t="s">
        <v>65</v>
      </c>
      <c r="C721">
        <f>VLOOKUP(B721,[5]Sheet2!A$1:B$100,2,FALSE)</f>
        <v>72</v>
      </c>
      <c r="D721" t="s">
        <v>23729</v>
      </c>
      <c r="E721" t="s">
        <v>23730</v>
      </c>
      <c r="F721" t="s">
        <v>23731</v>
      </c>
      <c r="G721" t="s">
        <v>15789</v>
      </c>
      <c r="H721">
        <v>2011</v>
      </c>
      <c r="I721" t="s">
        <v>97</v>
      </c>
      <c r="J721" t="s">
        <v>22</v>
      </c>
      <c r="K721" t="s">
        <v>23732</v>
      </c>
      <c r="L721">
        <v>10</v>
      </c>
      <c r="M721" t="s">
        <v>23730</v>
      </c>
      <c r="N721" t="s">
        <v>1717</v>
      </c>
    </row>
    <row r="722" spans="1:14">
      <c r="A722">
        <v>720</v>
      </c>
      <c r="B722" t="s">
        <v>65</v>
      </c>
      <c r="C722">
        <f>VLOOKUP(B722,[5]Sheet2!A$1:B$100,2,FALSE)</f>
        <v>72</v>
      </c>
      <c r="D722" t="s">
        <v>23733</v>
      </c>
      <c r="E722" t="s">
        <v>23734</v>
      </c>
      <c r="F722" t="s">
        <v>23735</v>
      </c>
      <c r="G722" t="s">
        <v>3009</v>
      </c>
      <c r="H722">
        <v>1989</v>
      </c>
      <c r="I722" t="s">
        <v>535</v>
      </c>
      <c r="J722" t="s">
        <v>22</v>
      </c>
      <c r="K722" t="s">
        <v>23736</v>
      </c>
      <c r="L722">
        <v>44</v>
      </c>
      <c r="M722" t="s">
        <v>23737</v>
      </c>
    </row>
    <row r="723" spans="1:14">
      <c r="A723">
        <v>721</v>
      </c>
      <c r="B723" t="s">
        <v>176</v>
      </c>
      <c r="C723">
        <f>VLOOKUP(B723,[5]Sheet2!A$1:B$100,2,FALSE)</f>
        <v>73</v>
      </c>
      <c r="D723" t="s">
        <v>23738</v>
      </c>
      <c r="F723" t="s">
        <v>23739</v>
      </c>
      <c r="G723" t="s">
        <v>23740</v>
      </c>
      <c r="J723" t="s">
        <v>167</v>
      </c>
      <c r="L723">
        <v>8</v>
      </c>
      <c r="N723" t="s">
        <v>34</v>
      </c>
    </row>
    <row r="724" spans="1:14">
      <c r="A724">
        <v>722</v>
      </c>
      <c r="B724" t="s">
        <v>176</v>
      </c>
      <c r="C724">
        <f>VLOOKUP(B724,[5]Sheet2!A$1:B$100,2,FALSE)</f>
        <v>73</v>
      </c>
      <c r="D724" t="s">
        <v>23741</v>
      </c>
      <c r="E724" t="s">
        <v>23742</v>
      </c>
      <c r="F724" t="s">
        <v>23743</v>
      </c>
      <c r="G724" t="s">
        <v>21051</v>
      </c>
      <c r="H724">
        <v>2000</v>
      </c>
      <c r="I724" t="s">
        <v>551</v>
      </c>
      <c r="J724" t="s">
        <v>22</v>
      </c>
      <c r="K724" t="s">
        <v>23744</v>
      </c>
      <c r="L724">
        <v>167</v>
      </c>
      <c r="M724" t="s">
        <v>23745</v>
      </c>
    </row>
    <row r="725" spans="1:14">
      <c r="A725">
        <v>723</v>
      </c>
      <c r="B725" t="s">
        <v>176</v>
      </c>
      <c r="C725">
        <f>VLOOKUP(B725,[5]Sheet2!A$1:B$100,2,FALSE)</f>
        <v>73</v>
      </c>
      <c r="D725" t="s">
        <v>23746</v>
      </c>
      <c r="E725" t="s">
        <v>23747</v>
      </c>
      <c r="F725" t="s">
        <v>23748</v>
      </c>
      <c r="I725" t="s">
        <v>21623</v>
      </c>
      <c r="J725" t="s">
        <v>167</v>
      </c>
      <c r="K725" t="s">
        <v>23749</v>
      </c>
      <c r="L725">
        <v>8</v>
      </c>
      <c r="M725" t="s">
        <v>23750</v>
      </c>
    </row>
    <row r="726" spans="1:14">
      <c r="A726">
        <v>724</v>
      </c>
      <c r="B726" t="s">
        <v>176</v>
      </c>
      <c r="C726">
        <f>VLOOKUP(B726,[5]Sheet2!A$1:B$100,2,FALSE)</f>
        <v>73</v>
      </c>
      <c r="D726" t="s">
        <v>23751</v>
      </c>
      <c r="E726" t="s">
        <v>23752</v>
      </c>
      <c r="F726" t="s">
        <v>23753</v>
      </c>
      <c r="G726" t="s">
        <v>9846</v>
      </c>
      <c r="H726">
        <v>2008</v>
      </c>
      <c r="I726" t="s">
        <v>7647</v>
      </c>
      <c r="J726" t="s">
        <v>22</v>
      </c>
      <c r="K726" t="s">
        <v>23754</v>
      </c>
      <c r="L726">
        <v>8</v>
      </c>
      <c r="M726" t="s">
        <v>23755</v>
      </c>
    </row>
    <row r="727" spans="1:14">
      <c r="A727">
        <v>725</v>
      </c>
      <c r="B727" t="s">
        <v>176</v>
      </c>
      <c r="C727">
        <f>VLOOKUP(B727,[5]Sheet2!A$1:B$100,2,FALSE)</f>
        <v>73</v>
      </c>
      <c r="D727" t="s">
        <v>23756</v>
      </c>
      <c r="F727" t="s">
        <v>23757</v>
      </c>
      <c r="G727" t="s">
        <v>23758</v>
      </c>
      <c r="J727" s="4" t="s">
        <v>4644</v>
      </c>
      <c r="L727">
        <v>8</v>
      </c>
      <c r="N727" t="s">
        <v>34</v>
      </c>
    </row>
    <row r="728" spans="1:14">
      <c r="A728">
        <v>726</v>
      </c>
      <c r="B728" t="s">
        <v>176</v>
      </c>
      <c r="C728">
        <f>VLOOKUP(B728,[5]Sheet2!A$1:B$100,2,FALSE)</f>
        <v>73</v>
      </c>
      <c r="D728" t="s">
        <v>23759</v>
      </c>
      <c r="E728" t="s">
        <v>23760</v>
      </c>
      <c r="F728" t="s">
        <v>23761</v>
      </c>
      <c r="G728" t="s">
        <v>2689</v>
      </c>
      <c r="H728">
        <v>1989</v>
      </c>
      <c r="I728" t="s">
        <v>353</v>
      </c>
      <c r="J728" t="s">
        <v>22</v>
      </c>
      <c r="K728" t="s">
        <v>23762</v>
      </c>
      <c r="L728">
        <v>148</v>
      </c>
      <c r="M728" t="s">
        <v>23760</v>
      </c>
      <c r="N728" t="s">
        <v>24</v>
      </c>
    </row>
    <row r="729" spans="1:14">
      <c r="A729">
        <v>727</v>
      </c>
      <c r="B729" t="s">
        <v>176</v>
      </c>
      <c r="C729">
        <f>VLOOKUP(B729,[5]Sheet2!A$1:B$100,2,FALSE)</f>
        <v>73</v>
      </c>
      <c r="D729" t="s">
        <v>23763</v>
      </c>
      <c r="E729" t="s">
        <v>23764</v>
      </c>
      <c r="F729" t="s">
        <v>23765</v>
      </c>
      <c r="G729" t="s">
        <v>22644</v>
      </c>
      <c r="H729">
        <v>2011</v>
      </c>
      <c r="J729" t="s">
        <v>22</v>
      </c>
      <c r="K729" t="s">
        <v>23766</v>
      </c>
      <c r="L729">
        <v>9</v>
      </c>
      <c r="M729" t="s">
        <v>23767</v>
      </c>
    </row>
    <row r="730" spans="1:14">
      <c r="A730">
        <v>728</v>
      </c>
      <c r="B730" t="s">
        <v>176</v>
      </c>
      <c r="C730">
        <f>VLOOKUP(B730,[5]Sheet2!A$1:B$100,2,FALSE)</f>
        <v>73</v>
      </c>
      <c r="D730" t="s">
        <v>23768</v>
      </c>
      <c r="E730" s="7" t="s">
        <v>23769</v>
      </c>
      <c r="F730" t="s">
        <v>23770</v>
      </c>
      <c r="G730" t="s">
        <v>23771</v>
      </c>
      <c r="H730">
        <v>2002</v>
      </c>
      <c r="J730" s="4" t="s">
        <v>22</v>
      </c>
      <c r="K730" t="s">
        <v>23772</v>
      </c>
      <c r="L730">
        <v>13</v>
      </c>
      <c r="M730" t="s">
        <v>23769</v>
      </c>
      <c r="N730" t="s">
        <v>24</v>
      </c>
    </row>
    <row r="731" spans="1:14">
      <c r="A731">
        <v>729</v>
      </c>
      <c r="B731" t="s">
        <v>176</v>
      </c>
      <c r="C731">
        <f>VLOOKUP(B731,[5]Sheet2!A$1:B$100,2,FALSE)</f>
        <v>73</v>
      </c>
      <c r="D731" t="s">
        <v>23773</v>
      </c>
      <c r="F731" t="s">
        <v>23774</v>
      </c>
      <c r="G731" t="s">
        <v>23775</v>
      </c>
      <c r="J731" t="s">
        <v>102</v>
      </c>
      <c r="L731">
        <v>8</v>
      </c>
      <c r="N731" t="s">
        <v>34</v>
      </c>
    </row>
    <row r="732" spans="1:14">
      <c r="A732">
        <v>730</v>
      </c>
      <c r="B732" t="s">
        <v>176</v>
      </c>
      <c r="C732">
        <f>VLOOKUP(B732,[5]Sheet2!A$1:B$100,2,FALSE)</f>
        <v>73</v>
      </c>
      <c r="D732" t="s">
        <v>23776</v>
      </c>
      <c r="E732" t="s">
        <v>23777</v>
      </c>
      <c r="F732" t="s">
        <v>23778</v>
      </c>
      <c r="G732" t="s">
        <v>20593</v>
      </c>
      <c r="H732">
        <v>2002</v>
      </c>
      <c r="J732" s="3" t="s">
        <v>22</v>
      </c>
      <c r="K732" t="s">
        <v>23779</v>
      </c>
      <c r="L732">
        <v>140</v>
      </c>
      <c r="M732" t="s">
        <v>23777</v>
      </c>
      <c r="N732" t="s">
        <v>24</v>
      </c>
    </row>
    <row r="733" spans="1:14">
      <c r="A733">
        <v>731</v>
      </c>
      <c r="B733" t="s">
        <v>225</v>
      </c>
      <c r="C733">
        <f>VLOOKUP(B733,[5]Sheet2!A$1:B$100,2,FALSE)</f>
        <v>74</v>
      </c>
      <c r="D733" t="s">
        <v>23780</v>
      </c>
      <c r="E733" t="s">
        <v>23781</v>
      </c>
      <c r="F733" t="s">
        <v>23782</v>
      </c>
      <c r="G733" t="s">
        <v>21294</v>
      </c>
      <c r="H733">
        <v>2008</v>
      </c>
      <c r="I733" t="s">
        <v>97</v>
      </c>
      <c r="J733" t="s">
        <v>22</v>
      </c>
      <c r="K733" t="s">
        <v>23783</v>
      </c>
      <c r="L733">
        <v>47</v>
      </c>
      <c r="M733" t="s">
        <v>23781</v>
      </c>
      <c r="N733" t="s">
        <v>1717</v>
      </c>
    </row>
    <row r="734" spans="1:14">
      <c r="A734">
        <v>732</v>
      </c>
      <c r="B734" t="s">
        <v>225</v>
      </c>
      <c r="C734">
        <f>VLOOKUP(B734,[5]Sheet2!A$1:B$100,2,FALSE)</f>
        <v>74</v>
      </c>
      <c r="D734" t="s">
        <v>23784</v>
      </c>
      <c r="F734" t="s">
        <v>23785</v>
      </c>
      <c r="G734" t="s">
        <v>23786</v>
      </c>
      <c r="H734">
        <v>2004</v>
      </c>
      <c r="I734" t="s">
        <v>353</v>
      </c>
      <c r="J734" t="s">
        <v>22</v>
      </c>
      <c r="L734">
        <v>6</v>
      </c>
      <c r="N734" t="s">
        <v>34</v>
      </c>
    </row>
    <row r="735" spans="1:14">
      <c r="A735">
        <v>733</v>
      </c>
      <c r="B735" t="s">
        <v>225</v>
      </c>
      <c r="C735">
        <f>VLOOKUP(B735,[5]Sheet2!A$1:B$100,2,FALSE)</f>
        <v>74</v>
      </c>
      <c r="D735" t="s">
        <v>23787</v>
      </c>
      <c r="E735" t="s">
        <v>23788</v>
      </c>
      <c r="F735" t="s">
        <v>22649</v>
      </c>
      <c r="G735" t="s">
        <v>23789</v>
      </c>
      <c r="H735">
        <v>2004</v>
      </c>
      <c r="I735" t="s">
        <v>14863</v>
      </c>
      <c r="J735" t="s">
        <v>22</v>
      </c>
      <c r="K735" t="s">
        <v>23790</v>
      </c>
      <c r="L735">
        <v>336</v>
      </c>
      <c r="M735" t="s">
        <v>23791</v>
      </c>
    </row>
    <row r="736" spans="1:14">
      <c r="A736">
        <v>734</v>
      </c>
      <c r="B736" t="s">
        <v>225</v>
      </c>
      <c r="C736">
        <f>VLOOKUP(B736,[5]Sheet2!A$1:B$100,2,FALSE)</f>
        <v>74</v>
      </c>
      <c r="D736" t="s">
        <v>23792</v>
      </c>
      <c r="E736" t="s">
        <v>23793</v>
      </c>
      <c r="F736" t="s">
        <v>23794</v>
      </c>
      <c r="G736" t="s">
        <v>1394</v>
      </c>
      <c r="H736">
        <v>2003</v>
      </c>
      <c r="I736" t="s">
        <v>1388</v>
      </c>
      <c r="J736" t="s">
        <v>22</v>
      </c>
      <c r="K736" t="s">
        <v>23795</v>
      </c>
      <c r="L736">
        <v>261</v>
      </c>
      <c r="M736" t="s">
        <v>23796</v>
      </c>
    </row>
    <row r="737" spans="1:15">
      <c r="A737">
        <v>735</v>
      </c>
      <c r="B737" t="s">
        <v>225</v>
      </c>
      <c r="C737">
        <f>VLOOKUP(B737,[5]Sheet2!A$1:B$100,2,FALSE)</f>
        <v>74</v>
      </c>
      <c r="D737" t="s">
        <v>23797</v>
      </c>
      <c r="E737" t="s">
        <v>23798</v>
      </c>
      <c r="F737" t="s">
        <v>23799</v>
      </c>
      <c r="G737" t="s">
        <v>21051</v>
      </c>
      <c r="H737">
        <v>1994</v>
      </c>
      <c r="I737" t="s">
        <v>551</v>
      </c>
      <c r="J737" t="s">
        <v>22</v>
      </c>
      <c r="K737" t="s">
        <v>23800</v>
      </c>
      <c r="L737">
        <v>59</v>
      </c>
      <c r="M737" t="s">
        <v>23801</v>
      </c>
    </row>
    <row r="738" spans="1:15">
      <c r="A738">
        <v>736</v>
      </c>
      <c r="B738" t="s">
        <v>225</v>
      </c>
      <c r="C738">
        <f>VLOOKUP(B738,[5]Sheet2!A$1:B$100,2,FALSE)</f>
        <v>74</v>
      </c>
      <c r="D738" t="s">
        <v>23802</v>
      </c>
      <c r="F738" t="s">
        <v>23803</v>
      </c>
      <c r="G738" t="s">
        <v>17930</v>
      </c>
      <c r="H738">
        <v>1997</v>
      </c>
      <c r="I738" t="s">
        <v>1232</v>
      </c>
      <c r="J738" t="s">
        <v>22</v>
      </c>
      <c r="L738">
        <v>6</v>
      </c>
      <c r="M738" t="s">
        <v>23804</v>
      </c>
      <c r="N738" t="s">
        <v>34</v>
      </c>
    </row>
    <row r="739" spans="1:15">
      <c r="A739">
        <v>737</v>
      </c>
      <c r="B739" t="s">
        <v>225</v>
      </c>
      <c r="C739">
        <f>VLOOKUP(B739,[5]Sheet2!A$1:B$100,2,FALSE)</f>
        <v>74</v>
      </c>
      <c r="D739" t="s">
        <v>23805</v>
      </c>
      <c r="F739" t="s">
        <v>23806</v>
      </c>
      <c r="G739" t="s">
        <v>21120</v>
      </c>
      <c r="H739">
        <v>2007</v>
      </c>
      <c r="I739" t="s">
        <v>23807</v>
      </c>
      <c r="J739" t="s">
        <v>22</v>
      </c>
      <c r="L739">
        <v>35</v>
      </c>
      <c r="M739" t="s">
        <v>23808</v>
      </c>
      <c r="N739" t="s">
        <v>34</v>
      </c>
    </row>
    <row r="740" spans="1:15">
      <c r="A740">
        <v>738</v>
      </c>
      <c r="B740" t="s">
        <v>225</v>
      </c>
      <c r="C740">
        <f>VLOOKUP(B740,[5]Sheet2!A$1:B$100,2,FALSE)</f>
        <v>74</v>
      </c>
      <c r="D740" t="s">
        <v>23809</v>
      </c>
      <c r="E740" t="s">
        <v>23810</v>
      </c>
      <c r="F740" t="s">
        <v>21299</v>
      </c>
      <c r="G740" t="s">
        <v>21370</v>
      </c>
      <c r="H740">
        <v>1993</v>
      </c>
      <c r="I740" t="s">
        <v>17408</v>
      </c>
      <c r="J740" t="s">
        <v>167</v>
      </c>
      <c r="K740" t="s">
        <v>23811</v>
      </c>
      <c r="L740">
        <v>250</v>
      </c>
    </row>
    <row r="741" spans="1:15">
      <c r="A741">
        <v>739</v>
      </c>
      <c r="B741" t="s">
        <v>225</v>
      </c>
      <c r="C741">
        <f>VLOOKUP(B741,[5]Sheet2!A$1:B$100,2,FALSE)</f>
        <v>74</v>
      </c>
      <c r="D741" t="s">
        <v>23812</v>
      </c>
      <c r="E741" t="s">
        <v>23813</v>
      </c>
      <c r="F741" t="s">
        <v>23814</v>
      </c>
      <c r="G741" t="s">
        <v>1304</v>
      </c>
      <c r="H741">
        <v>2009</v>
      </c>
      <c r="I741" t="s">
        <v>863</v>
      </c>
      <c r="J741" t="s">
        <v>22</v>
      </c>
      <c r="K741" t="s">
        <v>23815</v>
      </c>
      <c r="L741">
        <v>22</v>
      </c>
      <c r="M741" t="s">
        <v>23816</v>
      </c>
    </row>
    <row r="742" spans="1:15">
      <c r="A742">
        <v>740</v>
      </c>
      <c r="B742" t="s">
        <v>225</v>
      </c>
      <c r="C742">
        <f>VLOOKUP(B742,[5]Sheet2!A$1:B$100,2,FALSE)</f>
        <v>74</v>
      </c>
      <c r="D742" t="s">
        <v>23817</v>
      </c>
      <c r="F742" t="s">
        <v>23818</v>
      </c>
      <c r="G742" t="s">
        <v>23819</v>
      </c>
      <c r="J742" t="s">
        <v>167</v>
      </c>
      <c r="L742">
        <v>7</v>
      </c>
      <c r="N742" t="s">
        <v>34</v>
      </c>
    </row>
    <row r="743" spans="1:15">
      <c r="A743" s="4">
        <v>741</v>
      </c>
      <c r="B743" s="4" t="s">
        <v>785</v>
      </c>
      <c r="C743" s="4">
        <f>VLOOKUP(B743,[5]Sheet2!A$1:B$100,2,FALSE)</f>
        <v>75</v>
      </c>
      <c r="D743" s="4" t="s">
        <v>23820</v>
      </c>
      <c r="E743" s="4"/>
      <c r="F743" s="4" t="s">
        <v>23821</v>
      </c>
      <c r="G743" s="4" t="s">
        <v>23822</v>
      </c>
      <c r="H743" s="4"/>
      <c r="I743" s="4"/>
      <c r="J743" t="s">
        <v>167</v>
      </c>
      <c r="K743" s="4"/>
      <c r="L743" s="4">
        <v>6</v>
      </c>
      <c r="M743" s="4"/>
      <c r="N743" s="4" t="s">
        <v>34</v>
      </c>
      <c r="O743" s="4"/>
    </row>
    <row r="744" spans="1:15">
      <c r="A744">
        <v>742</v>
      </c>
      <c r="B744" t="s">
        <v>785</v>
      </c>
      <c r="C744">
        <f>VLOOKUP(B744,[5]Sheet2!A$1:B$100,2,FALSE)</f>
        <v>75</v>
      </c>
      <c r="D744" t="s">
        <v>23823</v>
      </c>
      <c r="E744" t="s">
        <v>23824</v>
      </c>
      <c r="F744" t="s">
        <v>23825</v>
      </c>
      <c r="G744" t="s">
        <v>23826</v>
      </c>
      <c r="H744">
        <v>2006</v>
      </c>
      <c r="I744" t="s">
        <v>378</v>
      </c>
      <c r="J744" t="s">
        <v>22</v>
      </c>
      <c r="K744" t="s">
        <v>23827</v>
      </c>
      <c r="L744">
        <v>7</v>
      </c>
      <c r="M744" t="s">
        <v>23828</v>
      </c>
    </row>
    <row r="745" spans="1:15">
      <c r="A745">
        <v>743</v>
      </c>
      <c r="B745" t="s">
        <v>785</v>
      </c>
      <c r="C745">
        <f>VLOOKUP(B745,[5]Sheet2!A$1:B$100,2,FALSE)</f>
        <v>75</v>
      </c>
      <c r="D745" t="s">
        <v>23829</v>
      </c>
      <c r="E745" t="s">
        <v>23830</v>
      </c>
      <c r="F745" t="s">
        <v>23831</v>
      </c>
      <c r="G745" t="s">
        <v>3009</v>
      </c>
      <c r="H745">
        <v>2007</v>
      </c>
      <c r="I745" t="s">
        <v>535</v>
      </c>
      <c r="J745" t="s">
        <v>22</v>
      </c>
      <c r="K745" t="s">
        <v>23832</v>
      </c>
      <c r="L745">
        <v>49</v>
      </c>
      <c r="M745" t="s">
        <v>23833</v>
      </c>
    </row>
    <row r="746" spans="1:15">
      <c r="A746">
        <v>744</v>
      </c>
      <c r="B746" t="s">
        <v>785</v>
      </c>
      <c r="C746">
        <f>VLOOKUP(B746,[5]Sheet2!A$1:B$100,2,FALSE)</f>
        <v>75</v>
      </c>
      <c r="D746" t="s">
        <v>23834</v>
      </c>
      <c r="E746" t="s">
        <v>23835</v>
      </c>
      <c r="F746" t="s">
        <v>23836</v>
      </c>
      <c r="G746" t="s">
        <v>352</v>
      </c>
      <c r="H746">
        <v>1997</v>
      </c>
      <c r="I746" t="s">
        <v>353</v>
      </c>
      <c r="J746" t="s">
        <v>22</v>
      </c>
      <c r="K746" t="s">
        <v>23837</v>
      </c>
      <c r="L746">
        <v>136</v>
      </c>
      <c r="M746" t="s">
        <v>23835</v>
      </c>
      <c r="N746" t="s">
        <v>24</v>
      </c>
    </row>
    <row r="747" spans="1:15">
      <c r="A747">
        <v>745</v>
      </c>
      <c r="B747" t="s">
        <v>785</v>
      </c>
      <c r="C747">
        <f>VLOOKUP(B747,[5]Sheet2!A$1:B$100,2,FALSE)</f>
        <v>75</v>
      </c>
      <c r="D747" t="s">
        <v>23838</v>
      </c>
      <c r="E747" t="s">
        <v>23839</v>
      </c>
      <c r="F747" t="s">
        <v>23840</v>
      </c>
      <c r="G747" t="s">
        <v>21105</v>
      </c>
      <c r="H747">
        <v>2004</v>
      </c>
      <c r="I747" t="s">
        <v>97</v>
      </c>
      <c r="J747" t="s">
        <v>22</v>
      </c>
      <c r="K747" t="s">
        <v>23841</v>
      </c>
      <c r="L747">
        <v>78</v>
      </c>
      <c r="M747" t="s">
        <v>23839</v>
      </c>
      <c r="N747" t="s">
        <v>1717</v>
      </c>
    </row>
    <row r="748" spans="1:15">
      <c r="A748">
        <v>746</v>
      </c>
      <c r="B748" t="s">
        <v>785</v>
      </c>
      <c r="C748">
        <f>VLOOKUP(B748,[5]Sheet2!A$1:B$100,2,FALSE)</f>
        <v>75</v>
      </c>
      <c r="D748" t="s">
        <v>23842</v>
      </c>
      <c r="E748" t="s">
        <v>23843</v>
      </c>
      <c r="F748" t="s">
        <v>23844</v>
      </c>
      <c r="G748" t="s">
        <v>1438</v>
      </c>
      <c r="H748">
        <v>2003</v>
      </c>
      <c r="I748" t="s">
        <v>1388</v>
      </c>
      <c r="J748" t="s">
        <v>22</v>
      </c>
      <c r="K748" t="s">
        <v>23845</v>
      </c>
      <c r="L748">
        <v>551</v>
      </c>
      <c r="M748" t="s">
        <v>23846</v>
      </c>
    </row>
    <row r="749" spans="1:15">
      <c r="A749">
        <v>747</v>
      </c>
      <c r="B749" t="s">
        <v>785</v>
      </c>
      <c r="C749">
        <f>VLOOKUP(B749,[5]Sheet2!A$1:B$100,2,FALSE)</f>
        <v>75</v>
      </c>
      <c r="D749" t="s">
        <v>23847</v>
      </c>
      <c r="E749" t="s">
        <v>23848</v>
      </c>
      <c r="F749" t="s">
        <v>23849</v>
      </c>
      <c r="G749" t="s">
        <v>15086</v>
      </c>
      <c r="H749">
        <v>2010</v>
      </c>
      <c r="I749" t="s">
        <v>97</v>
      </c>
      <c r="J749" t="s">
        <v>22</v>
      </c>
      <c r="K749" t="s">
        <v>23850</v>
      </c>
      <c r="L749">
        <v>31</v>
      </c>
      <c r="M749" t="s">
        <v>23848</v>
      </c>
      <c r="N749" t="s">
        <v>1717</v>
      </c>
    </row>
    <row r="750" spans="1:15">
      <c r="A750">
        <v>748</v>
      </c>
      <c r="B750" t="s">
        <v>785</v>
      </c>
      <c r="C750">
        <f>VLOOKUP(B750,[5]Sheet2!A$1:B$100,2,FALSE)</f>
        <v>75</v>
      </c>
      <c r="D750" t="s">
        <v>23851</v>
      </c>
      <c r="E750" t="s">
        <v>23852</v>
      </c>
      <c r="F750" t="s">
        <v>20583</v>
      </c>
      <c r="G750" t="s">
        <v>23853</v>
      </c>
      <c r="H750">
        <v>1998</v>
      </c>
      <c r="J750" t="s">
        <v>119</v>
      </c>
      <c r="K750" t="s">
        <v>23854</v>
      </c>
      <c r="L750">
        <v>11</v>
      </c>
      <c r="M750" t="s">
        <v>23852</v>
      </c>
      <c r="N750" t="s">
        <v>1717</v>
      </c>
    </row>
    <row r="751" spans="1:15">
      <c r="A751">
        <v>749</v>
      </c>
      <c r="B751" t="s">
        <v>785</v>
      </c>
      <c r="C751">
        <f>VLOOKUP(B751,[5]Sheet2!A$1:B$100,2,FALSE)</f>
        <v>75</v>
      </c>
      <c r="D751" t="s">
        <v>23855</v>
      </c>
      <c r="E751" t="s">
        <v>23856</v>
      </c>
      <c r="F751" t="s">
        <v>23857</v>
      </c>
      <c r="G751" t="s">
        <v>20792</v>
      </c>
      <c r="H751">
        <v>1994</v>
      </c>
      <c r="J751" t="s">
        <v>22</v>
      </c>
      <c r="K751" t="s">
        <v>23858</v>
      </c>
      <c r="L751">
        <v>6</v>
      </c>
    </row>
    <row r="752" spans="1:15">
      <c r="A752">
        <v>750</v>
      </c>
      <c r="B752" t="s">
        <v>785</v>
      </c>
      <c r="C752">
        <f>VLOOKUP(B752,[5]Sheet2!A$1:B$100,2,FALSE)</f>
        <v>75</v>
      </c>
      <c r="D752" t="s">
        <v>23859</v>
      </c>
      <c r="E752" t="s">
        <v>23860</v>
      </c>
      <c r="F752" t="s">
        <v>23861</v>
      </c>
      <c r="G752" t="s">
        <v>21110</v>
      </c>
      <c r="H752">
        <v>2005</v>
      </c>
      <c r="I752" t="s">
        <v>863</v>
      </c>
      <c r="J752" t="s">
        <v>22</v>
      </c>
      <c r="K752" t="s">
        <v>23862</v>
      </c>
      <c r="L752">
        <v>71</v>
      </c>
      <c r="M752" t="s">
        <v>23863</v>
      </c>
    </row>
    <row r="753" spans="1:14">
      <c r="A753">
        <v>751</v>
      </c>
      <c r="B753" t="s">
        <v>92</v>
      </c>
      <c r="C753">
        <f>VLOOKUP(B753,[5]Sheet2!A$1:B$100,2,FALSE)</f>
        <v>76</v>
      </c>
      <c r="D753" t="s">
        <v>23864</v>
      </c>
      <c r="E753" t="s">
        <v>23865</v>
      </c>
      <c r="F753" t="s">
        <v>23866</v>
      </c>
      <c r="G753" t="s">
        <v>23867</v>
      </c>
      <c r="H753">
        <v>2007</v>
      </c>
      <c r="I753" t="s">
        <v>23868</v>
      </c>
      <c r="J753" t="s">
        <v>22</v>
      </c>
      <c r="K753" t="s">
        <v>23869</v>
      </c>
      <c r="L753">
        <v>134</v>
      </c>
      <c r="M753" t="s">
        <v>23870</v>
      </c>
    </row>
    <row r="754" spans="1:14">
      <c r="A754">
        <v>752</v>
      </c>
      <c r="B754" t="s">
        <v>92</v>
      </c>
      <c r="C754">
        <f>VLOOKUP(B754,[5]Sheet2!A$1:B$100,2,FALSE)</f>
        <v>76</v>
      </c>
      <c r="D754" t="s">
        <v>23871</v>
      </c>
      <c r="E754" t="s">
        <v>23872</v>
      </c>
      <c r="F754" t="s">
        <v>23873</v>
      </c>
      <c r="G754" t="s">
        <v>3009</v>
      </c>
      <c r="H754">
        <v>2004</v>
      </c>
      <c r="I754" t="s">
        <v>535</v>
      </c>
      <c r="J754" t="s">
        <v>22</v>
      </c>
      <c r="K754" t="s">
        <v>23874</v>
      </c>
      <c r="L754">
        <v>54</v>
      </c>
      <c r="M754" t="s">
        <v>23875</v>
      </c>
    </row>
    <row r="755" spans="1:14">
      <c r="A755">
        <v>753</v>
      </c>
      <c r="B755" t="s">
        <v>92</v>
      </c>
      <c r="C755">
        <f>VLOOKUP(B755,[5]Sheet2!A$1:B$100,2,FALSE)</f>
        <v>76</v>
      </c>
      <c r="D755" t="s">
        <v>23876</v>
      </c>
      <c r="E755" t="s">
        <v>23877</v>
      </c>
      <c r="F755" t="s">
        <v>23878</v>
      </c>
      <c r="G755" t="s">
        <v>23879</v>
      </c>
      <c r="H755">
        <v>2006</v>
      </c>
      <c r="J755" t="s">
        <v>22</v>
      </c>
      <c r="K755" t="s">
        <v>23880</v>
      </c>
      <c r="L755">
        <v>89</v>
      </c>
      <c r="M755" t="s">
        <v>23877</v>
      </c>
      <c r="N755" t="s">
        <v>1717</v>
      </c>
    </row>
    <row r="756" spans="1:14">
      <c r="A756">
        <v>754</v>
      </c>
      <c r="B756" t="s">
        <v>92</v>
      </c>
      <c r="C756">
        <f>VLOOKUP(B756,[5]Sheet2!A$1:B$100,2,FALSE)</f>
        <v>76</v>
      </c>
      <c r="D756" t="s">
        <v>23881</v>
      </c>
      <c r="E756" t="s">
        <v>23882</v>
      </c>
      <c r="F756" t="s">
        <v>20583</v>
      </c>
      <c r="G756" t="s">
        <v>3656</v>
      </c>
      <c r="H756">
        <v>1997</v>
      </c>
      <c r="I756" t="s">
        <v>3657</v>
      </c>
      <c r="J756" t="s">
        <v>22</v>
      </c>
      <c r="K756" t="s">
        <v>23883</v>
      </c>
      <c r="L756">
        <v>639</v>
      </c>
      <c r="M756" t="s">
        <v>23882</v>
      </c>
      <c r="N756" t="s">
        <v>1717</v>
      </c>
    </row>
    <row r="757" spans="1:14">
      <c r="A757">
        <v>755</v>
      </c>
      <c r="B757" t="s">
        <v>92</v>
      </c>
      <c r="C757">
        <f>VLOOKUP(B757,[5]Sheet2!A$1:B$100,2,FALSE)</f>
        <v>76</v>
      </c>
      <c r="D757" t="s">
        <v>23884</v>
      </c>
      <c r="E757" t="s">
        <v>23885</v>
      </c>
      <c r="F757" t="s">
        <v>23886</v>
      </c>
      <c r="G757" t="s">
        <v>23887</v>
      </c>
      <c r="H757">
        <v>2007</v>
      </c>
      <c r="I757" t="s">
        <v>97</v>
      </c>
      <c r="J757" t="s">
        <v>22</v>
      </c>
      <c r="K757" t="s">
        <v>23888</v>
      </c>
      <c r="L757">
        <v>110</v>
      </c>
      <c r="M757" t="s">
        <v>23885</v>
      </c>
      <c r="N757" t="s">
        <v>1717</v>
      </c>
    </row>
    <row r="758" spans="1:14">
      <c r="A758">
        <v>756</v>
      </c>
      <c r="B758" t="s">
        <v>92</v>
      </c>
      <c r="C758">
        <f>VLOOKUP(B758,[5]Sheet2!A$1:B$100,2,FALSE)</f>
        <v>76</v>
      </c>
      <c r="D758" t="s">
        <v>23889</v>
      </c>
      <c r="E758" t="s">
        <v>23890</v>
      </c>
      <c r="F758" t="s">
        <v>23891</v>
      </c>
      <c r="G758" t="s">
        <v>16002</v>
      </c>
      <c r="H758">
        <v>2006</v>
      </c>
      <c r="I758" t="s">
        <v>97</v>
      </c>
      <c r="J758" t="s">
        <v>22</v>
      </c>
      <c r="K758" t="s">
        <v>23892</v>
      </c>
      <c r="L758">
        <v>453</v>
      </c>
      <c r="M758" t="s">
        <v>23890</v>
      </c>
      <c r="N758" t="s">
        <v>1717</v>
      </c>
    </row>
    <row r="759" spans="1:14">
      <c r="A759">
        <v>757</v>
      </c>
      <c r="B759" t="s">
        <v>92</v>
      </c>
      <c r="C759">
        <f>VLOOKUP(B759,[5]Sheet2!A$1:B$100,2,FALSE)</f>
        <v>76</v>
      </c>
      <c r="D759" t="s">
        <v>23893</v>
      </c>
      <c r="E759" t="s">
        <v>23894</v>
      </c>
      <c r="F759" t="s">
        <v>23895</v>
      </c>
      <c r="G759" t="s">
        <v>15789</v>
      </c>
      <c r="H759">
        <v>2011</v>
      </c>
      <c r="I759" t="s">
        <v>97</v>
      </c>
      <c r="J759" t="s">
        <v>22</v>
      </c>
      <c r="K759" t="s">
        <v>23896</v>
      </c>
      <c r="L759">
        <v>15</v>
      </c>
      <c r="M759" t="s">
        <v>23894</v>
      </c>
      <c r="N759" t="s">
        <v>1717</v>
      </c>
    </row>
    <row r="760" spans="1:14">
      <c r="A760">
        <v>758</v>
      </c>
      <c r="B760" t="s">
        <v>92</v>
      </c>
      <c r="C760">
        <f>VLOOKUP(B760,[5]Sheet2!A$1:B$100,2,FALSE)</f>
        <v>76</v>
      </c>
      <c r="D760" t="s">
        <v>23897</v>
      </c>
      <c r="E760" t="s">
        <v>23898</v>
      </c>
      <c r="F760" t="s">
        <v>23899</v>
      </c>
      <c r="G760" t="s">
        <v>23900</v>
      </c>
      <c r="H760">
        <v>2010</v>
      </c>
      <c r="I760" t="s">
        <v>23901</v>
      </c>
      <c r="J760" t="s">
        <v>22</v>
      </c>
      <c r="K760" t="s">
        <v>23902</v>
      </c>
      <c r="L760">
        <v>8</v>
      </c>
      <c r="M760" t="s">
        <v>23903</v>
      </c>
    </row>
    <row r="761" spans="1:14">
      <c r="A761">
        <v>759</v>
      </c>
      <c r="B761" t="s">
        <v>92</v>
      </c>
      <c r="C761">
        <f>VLOOKUP(B761,[5]Sheet2!A$1:B$100,2,FALSE)</f>
        <v>76</v>
      </c>
      <c r="D761" t="s">
        <v>23904</v>
      </c>
      <c r="E761" t="s">
        <v>23905</v>
      </c>
      <c r="F761" t="s">
        <v>23906</v>
      </c>
      <c r="G761" t="s">
        <v>18215</v>
      </c>
      <c r="H761">
        <v>2010</v>
      </c>
      <c r="I761" t="s">
        <v>97</v>
      </c>
      <c r="J761" t="s">
        <v>22</v>
      </c>
      <c r="K761" t="s">
        <v>23907</v>
      </c>
      <c r="L761">
        <v>66</v>
      </c>
      <c r="M761" t="s">
        <v>23905</v>
      </c>
      <c r="N761" t="s">
        <v>1717</v>
      </c>
    </row>
    <row r="762" spans="1:14">
      <c r="A762">
        <v>760</v>
      </c>
      <c r="B762" t="s">
        <v>92</v>
      </c>
      <c r="C762">
        <f>VLOOKUP(B762,[5]Sheet2!A$1:B$100,2,FALSE)</f>
        <v>76</v>
      </c>
      <c r="D762" t="s">
        <v>23908</v>
      </c>
      <c r="E762" t="s">
        <v>23909</v>
      </c>
      <c r="F762" t="s">
        <v>23910</v>
      </c>
      <c r="G762" t="s">
        <v>23911</v>
      </c>
      <c r="H762">
        <v>2007</v>
      </c>
      <c r="I762" t="s">
        <v>7647</v>
      </c>
      <c r="J762" t="s">
        <v>22</v>
      </c>
      <c r="K762" t="s">
        <v>23912</v>
      </c>
      <c r="L762">
        <v>68</v>
      </c>
      <c r="M762" t="s">
        <v>23913</v>
      </c>
    </row>
    <row r="763" spans="1:14">
      <c r="A763">
        <v>761</v>
      </c>
      <c r="B763" t="s">
        <v>804</v>
      </c>
      <c r="C763">
        <f>VLOOKUP(B763,[5]Sheet2!A$1:B$100,2,FALSE)</f>
        <v>77</v>
      </c>
      <c r="D763" t="s">
        <v>23914</v>
      </c>
      <c r="F763" t="s">
        <v>23915</v>
      </c>
      <c r="J763" s="4" t="s">
        <v>102</v>
      </c>
      <c r="L763">
        <v>8</v>
      </c>
      <c r="N763" t="s">
        <v>34</v>
      </c>
    </row>
    <row r="764" spans="1:14">
      <c r="A764">
        <v>762</v>
      </c>
      <c r="B764" t="s">
        <v>804</v>
      </c>
      <c r="C764">
        <f>VLOOKUP(B764,[5]Sheet2!A$1:B$100,2,FALSE)</f>
        <v>77</v>
      </c>
      <c r="D764" t="s">
        <v>23916</v>
      </c>
      <c r="F764" t="s">
        <v>21148</v>
      </c>
      <c r="J764" t="s">
        <v>167</v>
      </c>
      <c r="L764">
        <v>8</v>
      </c>
      <c r="N764" t="s">
        <v>34</v>
      </c>
    </row>
    <row r="765" spans="1:14">
      <c r="A765">
        <v>763</v>
      </c>
      <c r="B765" t="s">
        <v>804</v>
      </c>
      <c r="C765">
        <f>VLOOKUP(B765,[5]Sheet2!A$1:B$100,2,FALSE)</f>
        <v>77</v>
      </c>
      <c r="D765" t="s">
        <v>23917</v>
      </c>
      <c r="F765" t="s">
        <v>23918</v>
      </c>
      <c r="G765" t="s">
        <v>23919</v>
      </c>
      <c r="J765" t="s">
        <v>167</v>
      </c>
      <c r="L765">
        <v>8</v>
      </c>
      <c r="N765" t="s">
        <v>34</v>
      </c>
    </row>
    <row r="766" spans="1:14">
      <c r="A766">
        <v>764</v>
      </c>
      <c r="B766" t="s">
        <v>804</v>
      </c>
      <c r="C766">
        <f>VLOOKUP(B766,[5]Sheet2!A$1:B$100,2,FALSE)</f>
        <v>77</v>
      </c>
      <c r="D766" t="s">
        <v>23920</v>
      </c>
      <c r="F766" t="s">
        <v>23921</v>
      </c>
      <c r="G766" t="s">
        <v>23922</v>
      </c>
      <c r="J766" t="s">
        <v>167</v>
      </c>
      <c r="L766">
        <v>9</v>
      </c>
      <c r="N766" t="s">
        <v>34</v>
      </c>
    </row>
    <row r="767" spans="1:14">
      <c r="A767">
        <v>765</v>
      </c>
      <c r="B767" t="s">
        <v>804</v>
      </c>
      <c r="C767">
        <f>VLOOKUP(B767,[5]Sheet2!A$1:B$100,2,FALSE)</f>
        <v>77</v>
      </c>
      <c r="D767" t="s">
        <v>23923</v>
      </c>
      <c r="E767" t="s">
        <v>23924</v>
      </c>
      <c r="F767" t="s">
        <v>23925</v>
      </c>
      <c r="G767" t="s">
        <v>1304</v>
      </c>
      <c r="H767">
        <v>2005</v>
      </c>
      <c r="I767" t="s">
        <v>863</v>
      </c>
      <c r="J767" t="s">
        <v>22</v>
      </c>
      <c r="K767" t="s">
        <v>23926</v>
      </c>
      <c r="L767">
        <v>346</v>
      </c>
      <c r="M767" t="s">
        <v>23927</v>
      </c>
    </row>
    <row r="768" spans="1:14">
      <c r="A768">
        <v>766</v>
      </c>
      <c r="B768" t="s">
        <v>804</v>
      </c>
      <c r="C768">
        <f>VLOOKUP(B768,[5]Sheet2!A$1:B$100,2,FALSE)</f>
        <v>77</v>
      </c>
      <c r="D768" t="s">
        <v>23928</v>
      </c>
      <c r="E768" t="s">
        <v>23929</v>
      </c>
      <c r="F768" t="s">
        <v>23930</v>
      </c>
      <c r="G768" t="s">
        <v>1525</v>
      </c>
      <c r="H768">
        <v>2000</v>
      </c>
      <c r="I768" t="s">
        <v>7647</v>
      </c>
      <c r="J768" t="s">
        <v>22</v>
      </c>
      <c r="K768" t="s">
        <v>23931</v>
      </c>
      <c r="L768">
        <v>150</v>
      </c>
      <c r="M768" t="s">
        <v>23932</v>
      </c>
    </row>
    <row r="769" spans="1:14">
      <c r="A769">
        <v>767</v>
      </c>
      <c r="B769" t="s">
        <v>804</v>
      </c>
      <c r="C769">
        <f>VLOOKUP(B769,[5]Sheet2!A$1:B$100,2,FALSE)</f>
        <v>77</v>
      </c>
      <c r="D769" t="s">
        <v>23933</v>
      </c>
      <c r="E769" t="s">
        <v>23934</v>
      </c>
      <c r="F769" t="s">
        <v>23935</v>
      </c>
      <c r="G769" t="s">
        <v>11502</v>
      </c>
      <c r="H769">
        <v>2013</v>
      </c>
      <c r="I769" t="s">
        <v>13041</v>
      </c>
      <c r="J769" s="3" t="s">
        <v>22</v>
      </c>
      <c r="K769" t="s">
        <v>23936</v>
      </c>
      <c r="L769">
        <v>7</v>
      </c>
      <c r="M769" t="s">
        <v>23934</v>
      </c>
      <c r="N769" t="s">
        <v>1717</v>
      </c>
    </row>
    <row r="770" spans="1:14">
      <c r="A770">
        <v>768</v>
      </c>
      <c r="B770" t="s">
        <v>804</v>
      </c>
      <c r="C770">
        <f>VLOOKUP(B770,[5]Sheet2!A$1:B$100,2,FALSE)</f>
        <v>77</v>
      </c>
      <c r="D770" t="s">
        <v>23937</v>
      </c>
      <c r="E770" t="s">
        <v>23938</v>
      </c>
      <c r="F770" t="s">
        <v>23939</v>
      </c>
      <c r="G770" t="s">
        <v>1394</v>
      </c>
      <c r="H770">
        <v>2001</v>
      </c>
      <c r="I770" t="s">
        <v>1388</v>
      </c>
      <c r="J770" t="s">
        <v>22</v>
      </c>
      <c r="K770" t="s">
        <v>23940</v>
      </c>
      <c r="L770">
        <v>186</v>
      </c>
      <c r="M770" t="s">
        <v>23941</v>
      </c>
    </row>
    <row r="771" spans="1:14">
      <c r="A771">
        <v>769</v>
      </c>
      <c r="B771" t="s">
        <v>804</v>
      </c>
      <c r="C771">
        <f>VLOOKUP(B771,[5]Sheet2!A$1:B$100,2,FALSE)</f>
        <v>77</v>
      </c>
      <c r="D771" t="s">
        <v>23942</v>
      </c>
      <c r="E771" t="s">
        <v>23943</v>
      </c>
      <c r="F771" t="s">
        <v>23944</v>
      </c>
      <c r="J771" t="s">
        <v>167</v>
      </c>
      <c r="K771" t="s">
        <v>1515</v>
      </c>
      <c r="L771">
        <v>11</v>
      </c>
      <c r="N771" t="s">
        <v>34</v>
      </c>
    </row>
    <row r="772" spans="1:14">
      <c r="A772">
        <v>770</v>
      </c>
      <c r="B772" t="s">
        <v>804</v>
      </c>
      <c r="C772">
        <f>VLOOKUP(B772,[5]Sheet2!A$1:B$100,2,FALSE)</f>
        <v>77</v>
      </c>
      <c r="D772" t="s">
        <v>23945</v>
      </c>
      <c r="E772" t="s">
        <v>23946</v>
      </c>
      <c r="F772" t="s">
        <v>23947</v>
      </c>
      <c r="G772" t="s">
        <v>21604</v>
      </c>
      <c r="H772">
        <v>2008</v>
      </c>
      <c r="I772" t="s">
        <v>97</v>
      </c>
      <c r="J772" t="s">
        <v>22</v>
      </c>
      <c r="K772" t="s">
        <v>23948</v>
      </c>
      <c r="L772">
        <v>145</v>
      </c>
      <c r="M772" t="s">
        <v>23946</v>
      </c>
      <c r="N772" t="s">
        <v>1717</v>
      </c>
    </row>
    <row r="773" spans="1:14">
      <c r="A773">
        <v>771</v>
      </c>
      <c r="B773" t="s">
        <v>70</v>
      </c>
      <c r="C773">
        <f>VLOOKUP(B773,[5]Sheet2!A$1:B$100,2,FALSE)</f>
        <v>78</v>
      </c>
      <c r="D773" t="s">
        <v>23949</v>
      </c>
      <c r="E773" t="s">
        <v>23950</v>
      </c>
      <c r="F773" t="s">
        <v>23951</v>
      </c>
      <c r="G773" t="s">
        <v>23952</v>
      </c>
      <c r="H773">
        <v>2009</v>
      </c>
      <c r="I773" t="s">
        <v>23953</v>
      </c>
      <c r="J773" s="3" t="s">
        <v>22</v>
      </c>
      <c r="L773">
        <v>7</v>
      </c>
    </row>
    <row r="774" spans="1:14">
      <c r="A774">
        <v>772</v>
      </c>
      <c r="B774" t="s">
        <v>70</v>
      </c>
      <c r="C774">
        <f>VLOOKUP(B774,[5]Sheet2!A$1:B$100,2,FALSE)</f>
        <v>78</v>
      </c>
      <c r="D774" t="s">
        <v>23954</v>
      </c>
      <c r="F774" t="s">
        <v>23955</v>
      </c>
      <c r="G774" t="s">
        <v>23956</v>
      </c>
      <c r="J774" t="s">
        <v>167</v>
      </c>
      <c r="L774">
        <v>7</v>
      </c>
      <c r="N774" t="s">
        <v>34</v>
      </c>
    </row>
    <row r="775" spans="1:14">
      <c r="A775">
        <v>773</v>
      </c>
      <c r="B775" t="s">
        <v>70</v>
      </c>
      <c r="C775">
        <f>VLOOKUP(B775,[5]Sheet2!A$1:B$100,2,FALSE)</f>
        <v>78</v>
      </c>
      <c r="D775" t="s">
        <v>23957</v>
      </c>
      <c r="E775" t="s">
        <v>23958</v>
      </c>
      <c r="F775" t="s">
        <v>20497</v>
      </c>
      <c r="J775" t="s">
        <v>167</v>
      </c>
      <c r="K775" t="s">
        <v>23959</v>
      </c>
      <c r="L775">
        <v>7</v>
      </c>
      <c r="M775" t="s">
        <v>23958</v>
      </c>
      <c r="N775" t="s">
        <v>4501</v>
      </c>
    </row>
    <row r="776" spans="1:14">
      <c r="A776">
        <v>774</v>
      </c>
      <c r="B776" t="s">
        <v>70</v>
      </c>
      <c r="C776">
        <f>VLOOKUP(B776,[5]Sheet2!A$1:B$100,2,FALSE)</f>
        <v>78</v>
      </c>
      <c r="D776" t="s">
        <v>23960</v>
      </c>
      <c r="E776" t="s">
        <v>23961</v>
      </c>
      <c r="F776" t="s">
        <v>23962</v>
      </c>
      <c r="G776" t="s">
        <v>21604</v>
      </c>
      <c r="H776">
        <v>2012</v>
      </c>
      <c r="I776" t="s">
        <v>97</v>
      </c>
      <c r="J776" t="s">
        <v>22</v>
      </c>
      <c r="K776" t="s">
        <v>23963</v>
      </c>
      <c r="L776">
        <v>13</v>
      </c>
      <c r="M776" t="s">
        <v>23961</v>
      </c>
      <c r="N776" t="s">
        <v>1717</v>
      </c>
    </row>
    <row r="777" spans="1:14">
      <c r="A777">
        <v>775</v>
      </c>
      <c r="B777" t="s">
        <v>70</v>
      </c>
      <c r="C777">
        <f>VLOOKUP(B777,[5]Sheet2!A$1:B$100,2,FALSE)</f>
        <v>78</v>
      </c>
      <c r="D777" t="s">
        <v>23964</v>
      </c>
      <c r="E777" t="s">
        <v>23965</v>
      </c>
      <c r="F777" t="s">
        <v>23966</v>
      </c>
      <c r="G777" t="s">
        <v>21604</v>
      </c>
      <c r="H777">
        <v>2011</v>
      </c>
      <c r="I777" t="s">
        <v>97</v>
      </c>
      <c r="J777" t="s">
        <v>22</v>
      </c>
      <c r="K777" t="s">
        <v>23967</v>
      </c>
      <c r="L777">
        <v>109</v>
      </c>
      <c r="M777" t="s">
        <v>23965</v>
      </c>
      <c r="N777" t="s">
        <v>1717</v>
      </c>
    </row>
    <row r="778" spans="1:14">
      <c r="A778">
        <v>776</v>
      </c>
      <c r="B778" t="s">
        <v>70</v>
      </c>
      <c r="C778">
        <f>VLOOKUP(B778,[5]Sheet2!A$1:B$100,2,FALSE)</f>
        <v>78</v>
      </c>
      <c r="D778" t="s">
        <v>23968</v>
      </c>
      <c r="E778" t="s">
        <v>23969</v>
      </c>
      <c r="F778" t="s">
        <v>23970</v>
      </c>
      <c r="G778" t="s">
        <v>21604</v>
      </c>
      <c r="H778">
        <v>2009</v>
      </c>
      <c r="I778" t="s">
        <v>97</v>
      </c>
      <c r="J778" t="s">
        <v>22</v>
      </c>
      <c r="K778" t="s">
        <v>23971</v>
      </c>
      <c r="L778">
        <v>28</v>
      </c>
      <c r="M778" t="s">
        <v>23969</v>
      </c>
      <c r="N778" t="s">
        <v>1717</v>
      </c>
    </row>
    <row r="779" spans="1:14">
      <c r="A779">
        <v>777</v>
      </c>
      <c r="B779" t="s">
        <v>70</v>
      </c>
      <c r="C779">
        <f>VLOOKUP(B779,[5]Sheet2!A$1:B$100,2,FALSE)</f>
        <v>78</v>
      </c>
      <c r="D779" t="s">
        <v>23972</v>
      </c>
      <c r="E779" t="s">
        <v>23973</v>
      </c>
      <c r="F779" t="s">
        <v>23974</v>
      </c>
      <c r="G779" t="s">
        <v>2466</v>
      </c>
      <c r="H779">
        <v>2008</v>
      </c>
      <c r="I779" t="s">
        <v>535</v>
      </c>
      <c r="J779" t="s">
        <v>22</v>
      </c>
      <c r="K779" t="s">
        <v>23975</v>
      </c>
      <c r="L779">
        <v>21</v>
      </c>
      <c r="M779" t="s">
        <v>23976</v>
      </c>
    </row>
    <row r="780" spans="1:14">
      <c r="A780">
        <v>778</v>
      </c>
      <c r="B780" t="s">
        <v>70</v>
      </c>
      <c r="C780">
        <f>VLOOKUP(B780,[5]Sheet2!A$1:B$100,2,FALSE)</f>
        <v>78</v>
      </c>
      <c r="D780" t="s">
        <v>23977</v>
      </c>
      <c r="E780" t="s">
        <v>23978</v>
      </c>
      <c r="F780" t="s">
        <v>23979</v>
      </c>
      <c r="G780" t="s">
        <v>15298</v>
      </c>
      <c r="H780">
        <v>2011</v>
      </c>
      <c r="I780" t="s">
        <v>535</v>
      </c>
      <c r="J780" t="s">
        <v>22</v>
      </c>
      <c r="K780" t="s">
        <v>23980</v>
      </c>
      <c r="L780">
        <v>7</v>
      </c>
      <c r="M780" t="s">
        <v>23981</v>
      </c>
    </row>
    <row r="781" spans="1:14">
      <c r="A781">
        <v>779</v>
      </c>
      <c r="B781" t="s">
        <v>70</v>
      </c>
      <c r="C781">
        <f>VLOOKUP(B781,[5]Sheet2!A$1:B$100,2,FALSE)</f>
        <v>78</v>
      </c>
      <c r="D781" t="s">
        <v>23982</v>
      </c>
      <c r="E781" t="s">
        <v>23983</v>
      </c>
      <c r="F781" t="s">
        <v>23984</v>
      </c>
      <c r="G781" t="s">
        <v>16783</v>
      </c>
      <c r="H781">
        <v>2002</v>
      </c>
      <c r="J781" t="s">
        <v>22</v>
      </c>
      <c r="K781" t="s">
        <v>23985</v>
      </c>
      <c r="L781">
        <v>17</v>
      </c>
      <c r="M781" t="s">
        <v>23986</v>
      </c>
    </row>
    <row r="782" spans="1:14">
      <c r="A782">
        <v>780</v>
      </c>
      <c r="B782" t="s">
        <v>70</v>
      </c>
      <c r="C782">
        <f>VLOOKUP(B782,[5]Sheet2!A$1:B$100,2,FALSE)</f>
        <v>78</v>
      </c>
      <c r="D782" t="s">
        <v>23987</v>
      </c>
      <c r="E782" t="s">
        <v>23988</v>
      </c>
      <c r="F782" t="s">
        <v>23989</v>
      </c>
      <c r="G782" t="s">
        <v>23990</v>
      </c>
      <c r="H782">
        <v>2003</v>
      </c>
      <c r="I782" t="s">
        <v>97</v>
      </c>
      <c r="J782" t="s">
        <v>22</v>
      </c>
      <c r="K782" t="s">
        <v>23991</v>
      </c>
      <c r="L782">
        <v>129</v>
      </c>
      <c r="M782" t="s">
        <v>23988</v>
      </c>
      <c r="N782" t="s">
        <v>1717</v>
      </c>
    </row>
    <row r="783" spans="1:14">
      <c r="A783">
        <v>781</v>
      </c>
      <c r="B783" t="s">
        <v>2391</v>
      </c>
      <c r="C783">
        <f>VLOOKUP(B783,[5]Sheet2!A$1:B$100,2,FALSE)</f>
        <v>79</v>
      </c>
      <c r="D783" t="s">
        <v>23992</v>
      </c>
      <c r="E783" t="s">
        <v>23993</v>
      </c>
      <c r="F783" t="s">
        <v>23994</v>
      </c>
      <c r="G783" t="s">
        <v>3009</v>
      </c>
      <c r="H783">
        <v>2005</v>
      </c>
      <c r="I783" t="s">
        <v>535</v>
      </c>
      <c r="J783" t="s">
        <v>22</v>
      </c>
      <c r="K783" t="s">
        <v>23995</v>
      </c>
      <c r="L783">
        <v>58</v>
      </c>
      <c r="M783" t="s">
        <v>23996</v>
      </c>
    </row>
    <row r="784" spans="1:14">
      <c r="A784">
        <v>782</v>
      </c>
      <c r="B784" t="s">
        <v>2391</v>
      </c>
      <c r="C784">
        <f>VLOOKUP(B784,[5]Sheet2!A$1:B$100,2,FALSE)</f>
        <v>79</v>
      </c>
      <c r="D784" t="s">
        <v>23997</v>
      </c>
      <c r="E784" t="s">
        <v>23998</v>
      </c>
      <c r="F784" t="s">
        <v>23999</v>
      </c>
      <c r="G784" t="s">
        <v>3503</v>
      </c>
      <c r="H784">
        <v>2004</v>
      </c>
      <c r="I784" t="s">
        <v>212</v>
      </c>
      <c r="J784" t="s">
        <v>22</v>
      </c>
      <c r="K784" t="s">
        <v>24000</v>
      </c>
      <c r="L784">
        <v>514</v>
      </c>
      <c r="M784" t="s">
        <v>24001</v>
      </c>
    </row>
    <row r="785" spans="1:14">
      <c r="A785">
        <v>783</v>
      </c>
      <c r="B785" t="s">
        <v>2391</v>
      </c>
      <c r="C785">
        <f>VLOOKUP(B785,[5]Sheet2!A$1:B$100,2,FALSE)</f>
        <v>79</v>
      </c>
      <c r="D785" t="s">
        <v>24002</v>
      </c>
      <c r="E785" t="s">
        <v>24003</v>
      </c>
      <c r="F785" t="s">
        <v>24004</v>
      </c>
      <c r="G785" t="s">
        <v>15789</v>
      </c>
      <c r="H785">
        <v>2011</v>
      </c>
      <c r="I785" t="s">
        <v>97</v>
      </c>
      <c r="J785" t="s">
        <v>22</v>
      </c>
      <c r="K785" t="s">
        <v>24005</v>
      </c>
      <c r="L785">
        <v>8</v>
      </c>
      <c r="M785" t="s">
        <v>24003</v>
      </c>
      <c r="N785" t="s">
        <v>1717</v>
      </c>
    </row>
    <row r="786" spans="1:14">
      <c r="A786">
        <v>784</v>
      </c>
      <c r="B786" t="s">
        <v>2391</v>
      </c>
      <c r="C786">
        <f>VLOOKUP(B786,[5]Sheet2!A$1:B$100,2,FALSE)</f>
        <v>79</v>
      </c>
      <c r="D786" t="s">
        <v>24006</v>
      </c>
      <c r="E786" t="s">
        <v>24007</v>
      </c>
      <c r="F786" t="s">
        <v>24008</v>
      </c>
      <c r="G786" t="s">
        <v>1394</v>
      </c>
      <c r="H786">
        <v>1998</v>
      </c>
      <c r="I786" t="s">
        <v>1388</v>
      </c>
      <c r="J786" t="s">
        <v>22</v>
      </c>
      <c r="K786" t="s">
        <v>24009</v>
      </c>
      <c r="L786">
        <v>63</v>
      </c>
      <c r="M786" t="s">
        <v>24010</v>
      </c>
    </row>
    <row r="787" spans="1:14">
      <c r="A787">
        <v>785</v>
      </c>
      <c r="B787" t="s">
        <v>2391</v>
      </c>
      <c r="C787">
        <f>VLOOKUP(B787,[5]Sheet2!A$1:B$100,2,FALSE)</f>
        <v>79</v>
      </c>
      <c r="D787" t="s">
        <v>24011</v>
      </c>
      <c r="E787" t="s">
        <v>24012</v>
      </c>
      <c r="F787" t="s">
        <v>24013</v>
      </c>
      <c r="G787" t="s">
        <v>10318</v>
      </c>
      <c r="H787">
        <v>2011</v>
      </c>
      <c r="I787" t="s">
        <v>24014</v>
      </c>
      <c r="J787" t="s">
        <v>22</v>
      </c>
      <c r="K787" t="s">
        <v>24015</v>
      </c>
      <c r="L787">
        <v>7</v>
      </c>
      <c r="M787" t="s">
        <v>24016</v>
      </c>
    </row>
    <row r="788" spans="1:14">
      <c r="A788">
        <v>786</v>
      </c>
      <c r="B788" t="s">
        <v>2391</v>
      </c>
      <c r="C788">
        <f>VLOOKUP(B788,[5]Sheet2!A$1:B$100,2,FALSE)</f>
        <v>79</v>
      </c>
      <c r="D788" t="s">
        <v>24017</v>
      </c>
      <c r="F788" t="s">
        <v>24018</v>
      </c>
      <c r="G788" t="s">
        <v>24019</v>
      </c>
      <c r="H788">
        <v>2010</v>
      </c>
      <c r="J788" s="4" t="s">
        <v>22</v>
      </c>
      <c r="L788">
        <v>6</v>
      </c>
      <c r="M788" t="s">
        <v>24020</v>
      </c>
      <c r="N788" t="s">
        <v>34</v>
      </c>
    </row>
    <row r="789" spans="1:14">
      <c r="A789">
        <v>787</v>
      </c>
      <c r="B789" t="s">
        <v>2391</v>
      </c>
      <c r="C789">
        <f>VLOOKUP(B789,[5]Sheet2!A$1:B$100,2,FALSE)</f>
        <v>79</v>
      </c>
      <c r="D789" t="s">
        <v>24021</v>
      </c>
      <c r="E789" t="s">
        <v>24022</v>
      </c>
      <c r="F789" t="s">
        <v>24023</v>
      </c>
      <c r="G789" t="s">
        <v>15719</v>
      </c>
      <c r="H789">
        <v>2010</v>
      </c>
      <c r="J789" t="s">
        <v>22</v>
      </c>
      <c r="K789" t="s">
        <v>24024</v>
      </c>
      <c r="L789">
        <v>127</v>
      </c>
      <c r="M789" t="s">
        <v>24022</v>
      </c>
      <c r="N789" t="s">
        <v>1717</v>
      </c>
    </row>
    <row r="790" spans="1:14">
      <c r="A790">
        <v>788</v>
      </c>
      <c r="B790" t="s">
        <v>2391</v>
      </c>
      <c r="C790">
        <f>VLOOKUP(B790,[5]Sheet2!A$1:B$100,2,FALSE)</f>
        <v>79</v>
      </c>
      <c r="D790" t="s">
        <v>24025</v>
      </c>
      <c r="E790" t="s">
        <v>24026</v>
      </c>
      <c r="F790" t="s">
        <v>24027</v>
      </c>
      <c r="G790" t="s">
        <v>21984</v>
      </c>
      <c r="H790">
        <v>2008</v>
      </c>
      <c r="J790" t="s">
        <v>22</v>
      </c>
      <c r="K790" t="s">
        <v>24028</v>
      </c>
      <c r="L790">
        <v>21</v>
      </c>
      <c r="M790" t="s">
        <v>24029</v>
      </c>
    </row>
    <row r="791" spans="1:14">
      <c r="A791">
        <v>789</v>
      </c>
      <c r="B791" t="s">
        <v>2391</v>
      </c>
      <c r="C791">
        <f>VLOOKUP(B791,[5]Sheet2!A$1:B$100,2,FALSE)</f>
        <v>79</v>
      </c>
      <c r="D791" t="s">
        <v>24030</v>
      </c>
      <c r="E791" t="s">
        <v>24031</v>
      </c>
      <c r="F791" t="s">
        <v>24032</v>
      </c>
      <c r="G791" t="s">
        <v>1383</v>
      </c>
      <c r="H791">
        <v>2007</v>
      </c>
      <c r="I791" t="s">
        <v>1388</v>
      </c>
      <c r="J791" t="s">
        <v>22</v>
      </c>
      <c r="K791" t="s">
        <v>24033</v>
      </c>
      <c r="L791">
        <v>120</v>
      </c>
      <c r="M791" t="s">
        <v>24034</v>
      </c>
    </row>
    <row r="792" spans="1:14">
      <c r="A792">
        <v>790</v>
      </c>
      <c r="B792" t="s">
        <v>2391</v>
      </c>
      <c r="C792">
        <f>VLOOKUP(B792,[5]Sheet2!A$1:B$100,2,FALSE)</f>
        <v>79</v>
      </c>
      <c r="D792" t="s">
        <v>24035</v>
      </c>
      <c r="E792" t="s">
        <v>24036</v>
      </c>
      <c r="F792" t="s">
        <v>24037</v>
      </c>
      <c r="G792" t="s">
        <v>21629</v>
      </c>
      <c r="H792">
        <v>2004</v>
      </c>
      <c r="I792" t="s">
        <v>12659</v>
      </c>
      <c r="J792" s="3" t="s">
        <v>22</v>
      </c>
      <c r="K792" t="s">
        <v>24038</v>
      </c>
      <c r="L792">
        <v>25</v>
      </c>
      <c r="M792" t="s">
        <v>24039</v>
      </c>
    </row>
    <row r="793" spans="1:14">
      <c r="A793">
        <v>791</v>
      </c>
      <c r="B793" t="s">
        <v>204</v>
      </c>
      <c r="C793">
        <f>VLOOKUP(B793,[5]Sheet2!A$1:B$100,2,FALSE)</f>
        <v>80</v>
      </c>
      <c r="D793" t="s">
        <v>24040</v>
      </c>
      <c r="F793" t="s">
        <v>21186</v>
      </c>
      <c r="G793" t="s">
        <v>24041</v>
      </c>
      <c r="J793" t="s">
        <v>102</v>
      </c>
      <c r="L793">
        <v>7</v>
      </c>
      <c r="N793" t="s">
        <v>34</v>
      </c>
    </row>
    <row r="794" spans="1:14">
      <c r="A794">
        <v>792</v>
      </c>
      <c r="B794" t="s">
        <v>204</v>
      </c>
      <c r="C794">
        <f>VLOOKUP(B794,[5]Sheet2!A$1:B$100,2,FALSE)</f>
        <v>80</v>
      </c>
      <c r="D794" t="s">
        <v>24042</v>
      </c>
      <c r="F794" t="s">
        <v>24043</v>
      </c>
      <c r="G794" t="s">
        <v>24044</v>
      </c>
      <c r="H794">
        <v>1997</v>
      </c>
      <c r="J794" t="s">
        <v>22</v>
      </c>
      <c r="L794">
        <v>6</v>
      </c>
      <c r="N794" t="s">
        <v>34</v>
      </c>
    </row>
    <row r="795" spans="1:14">
      <c r="A795">
        <v>793</v>
      </c>
      <c r="B795" t="s">
        <v>204</v>
      </c>
      <c r="C795">
        <f>VLOOKUP(B795,[5]Sheet2!A$1:B$100,2,FALSE)</f>
        <v>80</v>
      </c>
      <c r="D795" t="s">
        <v>24045</v>
      </c>
      <c r="E795" t="s">
        <v>24046</v>
      </c>
      <c r="F795" t="s">
        <v>24047</v>
      </c>
      <c r="G795" t="s">
        <v>22390</v>
      </c>
      <c r="H795">
        <v>2005</v>
      </c>
      <c r="I795" t="s">
        <v>181</v>
      </c>
      <c r="J795" t="s">
        <v>22</v>
      </c>
      <c r="K795" t="s">
        <v>24048</v>
      </c>
      <c r="L795">
        <v>106</v>
      </c>
      <c r="M795" t="s">
        <v>24049</v>
      </c>
    </row>
    <row r="796" spans="1:14">
      <c r="A796">
        <v>794</v>
      </c>
      <c r="B796" t="s">
        <v>204</v>
      </c>
      <c r="C796">
        <f>VLOOKUP(B796,[5]Sheet2!A$1:B$100,2,FALSE)</f>
        <v>80</v>
      </c>
      <c r="D796" t="s">
        <v>24050</v>
      </c>
      <c r="E796" t="s">
        <v>24051</v>
      </c>
      <c r="F796" t="s">
        <v>24052</v>
      </c>
      <c r="G796" t="s">
        <v>24053</v>
      </c>
      <c r="H796">
        <v>2009</v>
      </c>
      <c r="I796" t="s">
        <v>97</v>
      </c>
      <c r="J796" t="s">
        <v>22</v>
      </c>
      <c r="K796" t="s">
        <v>24054</v>
      </c>
      <c r="L796">
        <v>7</v>
      </c>
      <c r="M796" t="s">
        <v>24051</v>
      </c>
      <c r="N796" t="s">
        <v>1717</v>
      </c>
    </row>
    <row r="797" spans="1:14">
      <c r="A797">
        <v>795</v>
      </c>
      <c r="B797" t="s">
        <v>204</v>
      </c>
      <c r="C797">
        <f>VLOOKUP(B797,[5]Sheet2!A$1:B$100,2,FALSE)</f>
        <v>80</v>
      </c>
      <c r="D797" t="s">
        <v>24055</v>
      </c>
      <c r="E797" t="s">
        <v>24056</v>
      </c>
      <c r="F797" t="s">
        <v>24057</v>
      </c>
      <c r="G797" t="s">
        <v>24058</v>
      </c>
      <c r="H797">
        <v>2009</v>
      </c>
      <c r="I797" t="s">
        <v>535</v>
      </c>
      <c r="J797" t="s">
        <v>22</v>
      </c>
      <c r="K797" t="s">
        <v>24059</v>
      </c>
      <c r="L797">
        <v>26</v>
      </c>
      <c r="M797" t="s">
        <v>24060</v>
      </c>
    </row>
    <row r="798" spans="1:14">
      <c r="A798">
        <v>796</v>
      </c>
      <c r="B798" t="s">
        <v>204</v>
      </c>
      <c r="C798">
        <f>VLOOKUP(B798,[5]Sheet2!A$1:B$100,2,FALSE)</f>
        <v>80</v>
      </c>
      <c r="D798" t="s">
        <v>24061</v>
      </c>
      <c r="E798" t="s">
        <v>24062</v>
      </c>
      <c r="F798" t="s">
        <v>24063</v>
      </c>
      <c r="G798" t="s">
        <v>21389</v>
      </c>
      <c r="H798">
        <v>1998</v>
      </c>
      <c r="I798" t="s">
        <v>97</v>
      </c>
      <c r="J798" t="s">
        <v>22</v>
      </c>
      <c r="K798" t="s">
        <v>24064</v>
      </c>
      <c r="L798">
        <v>10</v>
      </c>
      <c r="M798" t="s">
        <v>24062</v>
      </c>
      <c r="N798" t="s">
        <v>1717</v>
      </c>
    </row>
    <row r="799" spans="1:14">
      <c r="A799">
        <v>797</v>
      </c>
      <c r="B799" t="s">
        <v>204</v>
      </c>
      <c r="C799">
        <f>VLOOKUP(B799,[5]Sheet2!A$1:B$100,2,FALSE)</f>
        <v>80</v>
      </c>
      <c r="D799" t="s">
        <v>24065</v>
      </c>
      <c r="E799" t="s">
        <v>24066</v>
      </c>
      <c r="F799" t="s">
        <v>24067</v>
      </c>
      <c r="G799" t="s">
        <v>15419</v>
      </c>
      <c r="H799">
        <v>2003</v>
      </c>
      <c r="I799" t="s">
        <v>863</v>
      </c>
      <c r="J799" t="s">
        <v>22</v>
      </c>
      <c r="K799" t="s">
        <v>24068</v>
      </c>
      <c r="L799">
        <v>120</v>
      </c>
      <c r="M799" t="s">
        <v>24069</v>
      </c>
    </row>
    <row r="800" spans="1:14">
      <c r="A800">
        <v>798</v>
      </c>
      <c r="B800" t="s">
        <v>204</v>
      </c>
      <c r="C800">
        <f>VLOOKUP(B800,[5]Sheet2!A$1:B$100,2,FALSE)</f>
        <v>80</v>
      </c>
      <c r="D800" t="s">
        <v>24070</v>
      </c>
      <c r="F800" t="s">
        <v>24071</v>
      </c>
      <c r="G800" t="s">
        <v>24041</v>
      </c>
      <c r="J800" t="s">
        <v>102</v>
      </c>
      <c r="L800">
        <v>39</v>
      </c>
      <c r="N800" t="s">
        <v>34</v>
      </c>
    </row>
    <row r="801" spans="1:14">
      <c r="A801">
        <v>799</v>
      </c>
      <c r="B801" t="s">
        <v>204</v>
      </c>
      <c r="C801">
        <f>VLOOKUP(B801,[5]Sheet2!A$1:B$100,2,FALSE)</f>
        <v>80</v>
      </c>
      <c r="D801" t="s">
        <v>24072</v>
      </c>
      <c r="E801" t="s">
        <v>24073</v>
      </c>
      <c r="F801" t="s">
        <v>24074</v>
      </c>
      <c r="G801" t="s">
        <v>7535</v>
      </c>
      <c r="H801">
        <v>2005</v>
      </c>
      <c r="I801" t="s">
        <v>863</v>
      </c>
      <c r="J801" t="s">
        <v>22</v>
      </c>
      <c r="K801" t="s">
        <v>24075</v>
      </c>
      <c r="L801">
        <v>214</v>
      </c>
      <c r="M801" t="s">
        <v>24076</v>
      </c>
    </row>
    <row r="802" spans="1:14">
      <c r="A802">
        <v>800</v>
      </c>
      <c r="B802" t="s">
        <v>204</v>
      </c>
      <c r="C802">
        <f>VLOOKUP(B802,[5]Sheet2!A$1:B$100,2,FALSE)</f>
        <v>80</v>
      </c>
      <c r="D802" t="s">
        <v>24077</v>
      </c>
      <c r="E802" t="s">
        <v>24078</v>
      </c>
      <c r="F802" t="s">
        <v>24079</v>
      </c>
      <c r="G802" t="s">
        <v>1383</v>
      </c>
      <c r="H802">
        <v>2012</v>
      </c>
      <c r="I802" t="s">
        <v>1388</v>
      </c>
      <c r="J802" t="s">
        <v>22</v>
      </c>
      <c r="K802" t="s">
        <v>24080</v>
      </c>
      <c r="L802">
        <v>8</v>
      </c>
      <c r="M802" t="s">
        <v>24081</v>
      </c>
    </row>
    <row r="803" spans="1:14">
      <c r="A803">
        <v>801</v>
      </c>
      <c r="B803" t="s">
        <v>478</v>
      </c>
      <c r="C803">
        <f>VLOOKUP(B803,[5]Sheet2!A$1:B$100,2,FALSE)</f>
        <v>81</v>
      </c>
      <c r="D803" t="s">
        <v>24082</v>
      </c>
      <c r="E803" t="s">
        <v>24083</v>
      </c>
      <c r="F803" t="s">
        <v>24084</v>
      </c>
      <c r="G803" t="s">
        <v>1525</v>
      </c>
      <c r="H803">
        <v>2000</v>
      </c>
      <c r="I803" t="s">
        <v>7647</v>
      </c>
      <c r="J803" t="s">
        <v>22</v>
      </c>
      <c r="K803" t="s">
        <v>24085</v>
      </c>
      <c r="L803">
        <v>135</v>
      </c>
      <c r="M803" t="s">
        <v>24086</v>
      </c>
    </row>
    <row r="804" spans="1:14">
      <c r="A804">
        <v>802</v>
      </c>
      <c r="B804" t="s">
        <v>478</v>
      </c>
      <c r="C804">
        <f>VLOOKUP(B804,[5]Sheet2!A$1:B$100,2,FALSE)</f>
        <v>81</v>
      </c>
      <c r="D804" t="s">
        <v>24087</v>
      </c>
      <c r="E804" t="s">
        <v>24088</v>
      </c>
      <c r="F804" t="s">
        <v>23005</v>
      </c>
      <c r="G804" t="s">
        <v>21379</v>
      </c>
      <c r="H804">
        <v>2008</v>
      </c>
      <c r="I804" t="s">
        <v>97</v>
      </c>
      <c r="J804" t="s">
        <v>22</v>
      </c>
      <c r="K804" t="s">
        <v>24089</v>
      </c>
      <c r="L804">
        <v>35</v>
      </c>
      <c r="M804" t="s">
        <v>24088</v>
      </c>
      <c r="N804" t="s">
        <v>1717</v>
      </c>
    </row>
    <row r="805" spans="1:14">
      <c r="A805">
        <v>803</v>
      </c>
      <c r="B805" t="s">
        <v>478</v>
      </c>
      <c r="C805">
        <f>VLOOKUP(B805,[5]Sheet2!A$1:B$100,2,FALSE)</f>
        <v>81</v>
      </c>
      <c r="D805" t="s">
        <v>24090</v>
      </c>
      <c r="E805" t="s">
        <v>24091</v>
      </c>
      <c r="F805" t="s">
        <v>24092</v>
      </c>
      <c r="G805" t="s">
        <v>20682</v>
      </c>
      <c r="H805">
        <v>2005</v>
      </c>
      <c r="J805" t="s">
        <v>22</v>
      </c>
      <c r="K805" t="s">
        <v>24093</v>
      </c>
      <c r="L805">
        <v>98</v>
      </c>
      <c r="M805" t="s">
        <v>24094</v>
      </c>
    </row>
    <row r="806" spans="1:14">
      <c r="A806">
        <v>804</v>
      </c>
      <c r="B806" t="s">
        <v>478</v>
      </c>
      <c r="C806">
        <f>VLOOKUP(B806,[5]Sheet2!A$1:B$100,2,FALSE)</f>
        <v>81</v>
      </c>
      <c r="D806" t="s">
        <v>24095</v>
      </c>
      <c r="E806" t="s">
        <v>24096</v>
      </c>
      <c r="F806" t="s">
        <v>24097</v>
      </c>
      <c r="G806" t="s">
        <v>1525</v>
      </c>
      <c r="H806">
        <v>2012</v>
      </c>
      <c r="I806" t="s">
        <v>7647</v>
      </c>
      <c r="J806" t="s">
        <v>22</v>
      </c>
      <c r="K806" t="s">
        <v>24098</v>
      </c>
      <c r="L806">
        <v>14</v>
      </c>
      <c r="M806" t="s">
        <v>24099</v>
      </c>
    </row>
    <row r="807" spans="1:14">
      <c r="A807">
        <v>805</v>
      </c>
      <c r="B807" t="s">
        <v>478</v>
      </c>
      <c r="C807">
        <f>VLOOKUP(B807,[5]Sheet2!A$1:B$100,2,FALSE)</f>
        <v>81</v>
      </c>
      <c r="D807" t="s">
        <v>24100</v>
      </c>
      <c r="E807" t="s">
        <v>24101</v>
      </c>
      <c r="F807" t="s">
        <v>24102</v>
      </c>
      <c r="G807" t="s">
        <v>21604</v>
      </c>
      <c r="H807">
        <v>2013</v>
      </c>
      <c r="I807" t="s">
        <v>97</v>
      </c>
      <c r="J807" t="s">
        <v>22</v>
      </c>
      <c r="K807" t="s">
        <v>24103</v>
      </c>
      <c r="L807">
        <v>8</v>
      </c>
      <c r="M807" t="s">
        <v>24101</v>
      </c>
      <c r="N807" t="s">
        <v>1717</v>
      </c>
    </row>
    <row r="808" spans="1:14">
      <c r="A808">
        <v>806</v>
      </c>
      <c r="B808" t="s">
        <v>478</v>
      </c>
      <c r="C808">
        <f>VLOOKUP(B808,[5]Sheet2!A$1:B$100,2,FALSE)</f>
        <v>81</v>
      </c>
      <c r="D808" t="s">
        <v>24104</v>
      </c>
      <c r="E808" t="s">
        <v>24105</v>
      </c>
      <c r="F808" t="s">
        <v>24106</v>
      </c>
      <c r="G808" t="s">
        <v>20860</v>
      </c>
      <c r="H808">
        <v>2005</v>
      </c>
      <c r="J808" t="s">
        <v>22</v>
      </c>
      <c r="K808" t="s">
        <v>24107</v>
      </c>
      <c r="L808">
        <v>128</v>
      </c>
      <c r="M808" t="s">
        <v>24108</v>
      </c>
    </row>
    <row r="809" spans="1:14">
      <c r="A809">
        <v>807</v>
      </c>
      <c r="B809" t="s">
        <v>478</v>
      </c>
      <c r="C809">
        <f>VLOOKUP(B809,[5]Sheet2!A$1:B$100,2,FALSE)</f>
        <v>81</v>
      </c>
      <c r="D809" t="s">
        <v>24109</v>
      </c>
      <c r="E809" t="s">
        <v>24110</v>
      </c>
      <c r="F809" t="s">
        <v>24111</v>
      </c>
      <c r="G809" t="s">
        <v>24112</v>
      </c>
      <c r="H809">
        <v>2009</v>
      </c>
      <c r="I809" t="s">
        <v>304</v>
      </c>
      <c r="J809" s="4" t="s">
        <v>22</v>
      </c>
      <c r="K809" t="s">
        <v>24113</v>
      </c>
      <c r="L809">
        <v>7</v>
      </c>
      <c r="M809" t="s">
        <v>24110</v>
      </c>
      <c r="N809" t="s">
        <v>24</v>
      </c>
    </row>
    <row r="810" spans="1:14">
      <c r="A810">
        <v>808</v>
      </c>
      <c r="B810" t="s">
        <v>478</v>
      </c>
      <c r="C810">
        <f>VLOOKUP(B810,[5]Sheet2!A$1:B$100,2,FALSE)</f>
        <v>81</v>
      </c>
      <c r="D810" t="s">
        <v>24114</v>
      </c>
      <c r="E810" t="s">
        <v>24115</v>
      </c>
      <c r="F810" t="s">
        <v>24116</v>
      </c>
      <c r="G810" t="s">
        <v>21370</v>
      </c>
      <c r="H810">
        <v>1988</v>
      </c>
      <c r="I810" t="s">
        <v>24117</v>
      </c>
      <c r="J810" s="4" t="s">
        <v>22</v>
      </c>
      <c r="K810" t="s">
        <v>24118</v>
      </c>
      <c r="L810">
        <v>6</v>
      </c>
    </row>
    <row r="811" spans="1:14">
      <c r="A811">
        <v>809</v>
      </c>
      <c r="B811" t="s">
        <v>478</v>
      </c>
      <c r="C811">
        <f>VLOOKUP(B811,[5]Sheet2!A$1:B$100,2,FALSE)</f>
        <v>81</v>
      </c>
      <c r="D811" t="s">
        <v>24119</v>
      </c>
      <c r="F811" t="s">
        <v>24120</v>
      </c>
      <c r="G811" t="s">
        <v>22227</v>
      </c>
      <c r="J811" t="s">
        <v>22</v>
      </c>
      <c r="L811">
        <v>6</v>
      </c>
      <c r="N811" t="s">
        <v>34</v>
      </c>
    </row>
    <row r="812" spans="1:14">
      <c r="A812">
        <v>810</v>
      </c>
      <c r="B812" t="s">
        <v>478</v>
      </c>
      <c r="C812">
        <f>VLOOKUP(B812,[5]Sheet2!A$1:B$100,2,FALSE)</f>
        <v>81</v>
      </c>
      <c r="D812" t="s">
        <v>24121</v>
      </c>
      <c r="F812" t="s">
        <v>20661</v>
      </c>
      <c r="G812" t="s">
        <v>24122</v>
      </c>
      <c r="J812" s="4" t="s">
        <v>22</v>
      </c>
      <c r="L812">
        <v>7</v>
      </c>
      <c r="N812" t="s">
        <v>34</v>
      </c>
    </row>
    <row r="813" spans="1:14">
      <c r="A813">
        <v>811</v>
      </c>
      <c r="B813" t="s">
        <v>265</v>
      </c>
      <c r="C813">
        <f>VLOOKUP(B813,[5]Sheet2!A$1:B$100,2,FALSE)</f>
        <v>82</v>
      </c>
      <c r="D813" t="s">
        <v>24123</v>
      </c>
      <c r="E813" t="s">
        <v>24124</v>
      </c>
      <c r="F813" t="s">
        <v>24125</v>
      </c>
      <c r="G813" t="s">
        <v>21679</v>
      </c>
      <c r="H813">
        <v>1995</v>
      </c>
      <c r="I813" t="s">
        <v>97</v>
      </c>
      <c r="J813" t="s">
        <v>22</v>
      </c>
      <c r="K813" t="s">
        <v>24126</v>
      </c>
      <c r="L813">
        <v>42</v>
      </c>
      <c r="M813" t="s">
        <v>24124</v>
      </c>
      <c r="N813" t="s">
        <v>1717</v>
      </c>
    </row>
    <row r="814" spans="1:14">
      <c r="A814">
        <v>812</v>
      </c>
      <c r="B814" t="s">
        <v>265</v>
      </c>
      <c r="C814">
        <f>VLOOKUP(B814,[5]Sheet2!A$1:B$100,2,FALSE)</f>
        <v>82</v>
      </c>
      <c r="D814" t="s">
        <v>24127</v>
      </c>
      <c r="F814" t="s">
        <v>21250</v>
      </c>
      <c r="G814" t="s">
        <v>24128</v>
      </c>
      <c r="J814" t="s">
        <v>167</v>
      </c>
      <c r="L814">
        <v>9</v>
      </c>
      <c r="N814" t="s">
        <v>34</v>
      </c>
    </row>
    <row r="815" spans="1:14">
      <c r="A815">
        <v>813</v>
      </c>
      <c r="B815" t="s">
        <v>265</v>
      </c>
      <c r="C815">
        <f>VLOOKUP(B815,[5]Sheet2!A$1:B$100,2,FALSE)</f>
        <v>82</v>
      </c>
      <c r="D815" t="s">
        <v>24129</v>
      </c>
      <c r="E815" t="s">
        <v>24130</v>
      </c>
      <c r="F815" t="s">
        <v>24131</v>
      </c>
      <c r="G815" t="s">
        <v>1383</v>
      </c>
      <c r="H815">
        <v>2005</v>
      </c>
      <c r="J815" s="4" t="s">
        <v>22</v>
      </c>
      <c r="K815" t="s">
        <v>24132</v>
      </c>
      <c r="L815">
        <v>6</v>
      </c>
      <c r="N815" t="s">
        <v>34</v>
      </c>
    </row>
    <row r="816" spans="1:14">
      <c r="A816">
        <v>814</v>
      </c>
      <c r="B816" t="s">
        <v>265</v>
      </c>
      <c r="C816">
        <f>VLOOKUP(B816,[5]Sheet2!A$1:B$100,2,FALSE)</f>
        <v>82</v>
      </c>
      <c r="D816" t="s">
        <v>24133</v>
      </c>
      <c r="E816" t="s">
        <v>24134</v>
      </c>
      <c r="F816" t="s">
        <v>24135</v>
      </c>
      <c r="G816" t="s">
        <v>20652</v>
      </c>
      <c r="H816">
        <v>2007</v>
      </c>
      <c r="I816" t="s">
        <v>535</v>
      </c>
      <c r="J816" t="s">
        <v>22</v>
      </c>
      <c r="K816" t="s">
        <v>24136</v>
      </c>
      <c r="L816">
        <v>103</v>
      </c>
      <c r="M816" t="s">
        <v>24137</v>
      </c>
    </row>
    <row r="817" spans="1:15">
      <c r="A817">
        <v>815</v>
      </c>
      <c r="B817" t="s">
        <v>265</v>
      </c>
      <c r="C817">
        <f>VLOOKUP(B817,[5]Sheet2!A$1:B$100,2,FALSE)</f>
        <v>82</v>
      </c>
      <c r="D817" t="s">
        <v>24138</v>
      </c>
      <c r="E817" t="s">
        <v>24139</v>
      </c>
      <c r="F817" t="s">
        <v>24140</v>
      </c>
      <c r="G817" t="s">
        <v>24141</v>
      </c>
      <c r="H817">
        <v>1995</v>
      </c>
      <c r="J817" t="s">
        <v>22</v>
      </c>
      <c r="K817" t="s">
        <v>24142</v>
      </c>
      <c r="L817">
        <v>19</v>
      </c>
    </row>
    <row r="818" spans="1:15">
      <c r="A818">
        <v>816</v>
      </c>
      <c r="B818" t="s">
        <v>265</v>
      </c>
      <c r="C818">
        <f>VLOOKUP(B818,[5]Sheet2!A$1:B$100,2,FALSE)</f>
        <v>82</v>
      </c>
      <c r="D818" t="s">
        <v>24143</v>
      </c>
      <c r="E818" t="s">
        <v>24144</v>
      </c>
      <c r="F818" t="s">
        <v>24145</v>
      </c>
      <c r="J818" t="s">
        <v>119</v>
      </c>
      <c r="K818" t="s">
        <v>24146</v>
      </c>
      <c r="L818">
        <v>550</v>
      </c>
      <c r="M818" t="s">
        <v>24147</v>
      </c>
      <c r="N818" t="s">
        <v>4501</v>
      </c>
    </row>
    <row r="819" spans="1:15">
      <c r="A819">
        <v>817</v>
      </c>
      <c r="B819" t="s">
        <v>265</v>
      </c>
      <c r="C819">
        <f>VLOOKUP(B819,[5]Sheet2!A$1:B$100,2,FALSE)</f>
        <v>82</v>
      </c>
      <c r="D819" t="s">
        <v>24148</v>
      </c>
      <c r="E819" t="s">
        <v>24149</v>
      </c>
      <c r="F819" t="s">
        <v>24150</v>
      </c>
      <c r="G819" t="s">
        <v>24151</v>
      </c>
      <c r="H819">
        <v>1998</v>
      </c>
      <c r="I819" t="s">
        <v>7647</v>
      </c>
      <c r="J819" t="s">
        <v>22</v>
      </c>
      <c r="K819" t="s">
        <v>24152</v>
      </c>
      <c r="L819">
        <v>7</v>
      </c>
    </row>
    <row r="820" spans="1:15">
      <c r="A820">
        <v>818</v>
      </c>
      <c r="B820" t="s">
        <v>265</v>
      </c>
      <c r="C820">
        <f>VLOOKUP(B820,[5]Sheet2!A$1:B$100,2,FALSE)</f>
        <v>82</v>
      </c>
      <c r="D820" t="s">
        <v>24153</v>
      </c>
      <c r="E820" t="s">
        <v>24154</v>
      </c>
      <c r="F820" t="s">
        <v>24155</v>
      </c>
      <c r="G820" t="s">
        <v>24156</v>
      </c>
      <c r="H820">
        <v>1983</v>
      </c>
      <c r="J820" t="s">
        <v>119</v>
      </c>
      <c r="K820" t="s">
        <v>24157</v>
      </c>
      <c r="L820">
        <v>23</v>
      </c>
      <c r="M820" t="s">
        <v>24154</v>
      </c>
      <c r="N820" t="s">
        <v>24</v>
      </c>
    </row>
    <row r="821" spans="1:15">
      <c r="A821">
        <v>819</v>
      </c>
      <c r="B821" t="s">
        <v>265</v>
      </c>
      <c r="C821">
        <f>VLOOKUP(B821,[5]Sheet2!A$1:B$100,2,FALSE)</f>
        <v>82</v>
      </c>
      <c r="D821" t="s">
        <v>24158</v>
      </c>
      <c r="F821" t="s">
        <v>24159</v>
      </c>
      <c r="J821" t="s">
        <v>167</v>
      </c>
      <c r="L821">
        <v>7</v>
      </c>
      <c r="N821" t="s">
        <v>34</v>
      </c>
    </row>
    <row r="822" spans="1:15">
      <c r="A822">
        <v>820</v>
      </c>
      <c r="B822" t="s">
        <v>265</v>
      </c>
      <c r="C822">
        <f>VLOOKUP(B822,[5]Sheet2!A$1:B$100,2,FALSE)</f>
        <v>82</v>
      </c>
      <c r="D822" t="s">
        <v>24160</v>
      </c>
      <c r="E822" t="s">
        <v>24161</v>
      </c>
      <c r="F822" t="s">
        <v>24162</v>
      </c>
      <c r="G822" t="s">
        <v>21629</v>
      </c>
      <c r="H822">
        <v>1999</v>
      </c>
      <c r="I822" t="s">
        <v>12659</v>
      </c>
      <c r="J822" s="3" t="s">
        <v>22</v>
      </c>
      <c r="K822" t="s">
        <v>24163</v>
      </c>
      <c r="L822">
        <v>48</v>
      </c>
      <c r="M822" t="s">
        <v>24164</v>
      </c>
    </row>
    <row r="823" spans="1:15">
      <c r="A823">
        <v>821</v>
      </c>
      <c r="B823" t="s">
        <v>1552</v>
      </c>
      <c r="C823">
        <f>VLOOKUP(B823,[5]Sheet2!A$1:B$100,2,FALSE)</f>
        <v>83</v>
      </c>
      <c r="D823" t="s">
        <v>24165</v>
      </c>
      <c r="F823" t="s">
        <v>24166</v>
      </c>
      <c r="G823" t="s">
        <v>20977</v>
      </c>
      <c r="H823">
        <v>2010</v>
      </c>
      <c r="I823" t="s">
        <v>1232</v>
      </c>
      <c r="J823" t="s">
        <v>22</v>
      </c>
      <c r="L823">
        <v>13</v>
      </c>
      <c r="M823" t="s">
        <v>24167</v>
      </c>
      <c r="N823" t="s">
        <v>34</v>
      </c>
    </row>
    <row r="824" spans="1:15">
      <c r="A824">
        <v>822</v>
      </c>
      <c r="B824" t="s">
        <v>1552</v>
      </c>
      <c r="C824">
        <f>VLOOKUP(B824,[5]Sheet2!A$1:B$100,2,FALSE)</f>
        <v>83</v>
      </c>
      <c r="D824" t="s">
        <v>24168</v>
      </c>
      <c r="E824" t="s">
        <v>24169</v>
      </c>
      <c r="F824" t="s">
        <v>24170</v>
      </c>
      <c r="G824" t="s">
        <v>1014</v>
      </c>
      <c r="H824">
        <v>2005</v>
      </c>
      <c r="I824" t="s">
        <v>181</v>
      </c>
      <c r="J824" t="s">
        <v>22</v>
      </c>
      <c r="K824" t="s">
        <v>24171</v>
      </c>
      <c r="L824">
        <v>86</v>
      </c>
      <c r="M824" t="s">
        <v>24172</v>
      </c>
    </row>
    <row r="825" spans="1:15">
      <c r="A825">
        <v>823</v>
      </c>
      <c r="B825" t="s">
        <v>1552</v>
      </c>
      <c r="C825">
        <f>VLOOKUP(B825,[5]Sheet2!A$1:B$100,2,FALSE)</f>
        <v>83</v>
      </c>
      <c r="D825" t="s">
        <v>24173</v>
      </c>
      <c r="F825" t="s">
        <v>24174</v>
      </c>
      <c r="I825" t="s">
        <v>24175</v>
      </c>
      <c r="J825" t="s">
        <v>167</v>
      </c>
      <c r="L825">
        <v>7</v>
      </c>
      <c r="N825" t="s">
        <v>34</v>
      </c>
    </row>
    <row r="826" spans="1:15">
      <c r="A826" s="4">
        <v>824</v>
      </c>
      <c r="B826" s="4" t="s">
        <v>1552</v>
      </c>
      <c r="C826" s="4">
        <f>VLOOKUP(B826,[5]Sheet2!A$1:B$100,2,FALSE)</f>
        <v>83</v>
      </c>
      <c r="D826" s="4" t="s">
        <v>24176</v>
      </c>
      <c r="E826" s="4"/>
      <c r="F826" s="4" t="s">
        <v>24177</v>
      </c>
      <c r="G826" s="4" t="s">
        <v>24178</v>
      </c>
      <c r="H826" s="4"/>
      <c r="I826" s="4"/>
      <c r="J826" t="s">
        <v>167</v>
      </c>
      <c r="K826" s="4"/>
      <c r="L826" s="4">
        <v>8</v>
      </c>
      <c r="M826" s="4"/>
      <c r="N826" s="4" t="s">
        <v>34</v>
      </c>
      <c r="O826" s="4"/>
    </row>
    <row r="827" spans="1:15">
      <c r="A827">
        <v>825</v>
      </c>
      <c r="B827" t="s">
        <v>1552</v>
      </c>
      <c r="C827">
        <f>VLOOKUP(B827,[5]Sheet2!A$1:B$100,2,FALSE)</f>
        <v>83</v>
      </c>
      <c r="D827" t="s">
        <v>24179</v>
      </c>
      <c r="E827" t="s">
        <v>24180</v>
      </c>
      <c r="F827" t="s">
        <v>24181</v>
      </c>
      <c r="G827" t="s">
        <v>22100</v>
      </c>
      <c r="H827">
        <v>2006</v>
      </c>
      <c r="I827" t="s">
        <v>863</v>
      </c>
      <c r="J827" t="s">
        <v>22</v>
      </c>
      <c r="K827" t="s">
        <v>24182</v>
      </c>
      <c r="L827">
        <v>19</v>
      </c>
      <c r="M827" t="s">
        <v>24183</v>
      </c>
    </row>
    <row r="828" spans="1:15">
      <c r="A828">
        <v>826</v>
      </c>
      <c r="B828" t="s">
        <v>1552</v>
      </c>
      <c r="C828">
        <f>VLOOKUP(B828,[5]Sheet2!A$1:B$100,2,FALSE)</f>
        <v>83</v>
      </c>
      <c r="D828" t="s">
        <v>24184</v>
      </c>
      <c r="E828" t="s">
        <v>24185</v>
      </c>
      <c r="F828" t="s">
        <v>24186</v>
      </c>
      <c r="G828" t="s">
        <v>21604</v>
      </c>
      <c r="H828">
        <v>2013</v>
      </c>
      <c r="I828" t="s">
        <v>97</v>
      </c>
      <c r="J828" t="s">
        <v>22</v>
      </c>
      <c r="K828" t="s">
        <v>24187</v>
      </c>
      <c r="L828">
        <v>6</v>
      </c>
      <c r="M828" t="s">
        <v>24185</v>
      </c>
      <c r="N828" t="s">
        <v>1717</v>
      </c>
    </row>
    <row r="829" spans="1:15">
      <c r="A829">
        <v>827</v>
      </c>
      <c r="B829" t="s">
        <v>1552</v>
      </c>
      <c r="C829">
        <f>VLOOKUP(B829,[5]Sheet2!A$1:B$100,2,FALSE)</f>
        <v>83</v>
      </c>
      <c r="D829" t="s">
        <v>24188</v>
      </c>
      <c r="E829" t="s">
        <v>24189</v>
      </c>
      <c r="F829" t="s">
        <v>24190</v>
      </c>
      <c r="G829" t="s">
        <v>15789</v>
      </c>
      <c r="H829">
        <v>2010</v>
      </c>
      <c r="I829" t="s">
        <v>97</v>
      </c>
      <c r="J829" t="s">
        <v>22</v>
      </c>
      <c r="K829" t="s">
        <v>24191</v>
      </c>
      <c r="L829">
        <v>25</v>
      </c>
      <c r="M829" t="s">
        <v>24189</v>
      </c>
      <c r="N829" t="s">
        <v>1717</v>
      </c>
    </row>
    <row r="830" spans="1:15">
      <c r="A830">
        <v>828</v>
      </c>
      <c r="B830" t="s">
        <v>1552</v>
      </c>
      <c r="C830">
        <f>VLOOKUP(B830,[5]Sheet2!A$1:B$100,2,FALSE)</f>
        <v>83</v>
      </c>
      <c r="D830" t="s">
        <v>24192</v>
      </c>
      <c r="E830" t="s">
        <v>24193</v>
      </c>
      <c r="F830" t="s">
        <v>24194</v>
      </c>
      <c r="G830" t="s">
        <v>21997</v>
      </c>
      <c r="H830">
        <v>1995</v>
      </c>
      <c r="I830" t="s">
        <v>863</v>
      </c>
      <c r="J830" t="s">
        <v>22</v>
      </c>
      <c r="K830" t="s">
        <v>24195</v>
      </c>
      <c r="L830">
        <v>710</v>
      </c>
      <c r="M830" t="s">
        <v>24196</v>
      </c>
    </row>
    <row r="831" spans="1:15">
      <c r="A831">
        <v>829</v>
      </c>
      <c r="B831" t="s">
        <v>1552</v>
      </c>
      <c r="C831">
        <f>VLOOKUP(B831,[5]Sheet2!A$1:B$100,2,FALSE)</f>
        <v>83</v>
      </c>
      <c r="D831" t="s">
        <v>24197</v>
      </c>
      <c r="E831" t="s">
        <v>24198</v>
      </c>
      <c r="F831" t="s">
        <v>24199</v>
      </c>
      <c r="J831" t="s">
        <v>119</v>
      </c>
      <c r="K831" t="s">
        <v>24200</v>
      </c>
      <c r="L831">
        <v>263</v>
      </c>
      <c r="N831" t="s">
        <v>4501</v>
      </c>
    </row>
    <row r="832" spans="1:15">
      <c r="A832">
        <v>830</v>
      </c>
      <c r="B832" t="s">
        <v>1552</v>
      </c>
      <c r="C832">
        <f>VLOOKUP(B832,[5]Sheet2!A$1:B$100,2,FALSE)</f>
        <v>83</v>
      </c>
      <c r="D832" t="s">
        <v>24201</v>
      </c>
      <c r="E832" t="s">
        <v>24202</v>
      </c>
      <c r="F832" t="s">
        <v>24203</v>
      </c>
      <c r="G832" t="s">
        <v>1590</v>
      </c>
      <c r="H832">
        <v>2007</v>
      </c>
      <c r="I832" t="s">
        <v>535</v>
      </c>
      <c r="J832" t="s">
        <v>22</v>
      </c>
      <c r="K832" t="s">
        <v>24204</v>
      </c>
      <c r="L832">
        <v>12</v>
      </c>
      <c r="M832" t="s">
        <v>24205</v>
      </c>
    </row>
    <row r="833" spans="1:14">
      <c r="A833">
        <v>831</v>
      </c>
      <c r="B833" t="s">
        <v>1576</v>
      </c>
      <c r="C833">
        <f>VLOOKUP(B833,[5]Sheet2!A$1:B$100,2,FALSE)</f>
        <v>84</v>
      </c>
      <c r="D833" t="s">
        <v>24206</v>
      </c>
      <c r="E833" t="s">
        <v>24207</v>
      </c>
      <c r="F833" t="s">
        <v>24208</v>
      </c>
      <c r="G833" t="s">
        <v>20504</v>
      </c>
      <c r="H833">
        <v>2003</v>
      </c>
      <c r="I833" t="s">
        <v>97</v>
      </c>
      <c r="J833" t="s">
        <v>22</v>
      </c>
      <c r="K833" t="s">
        <v>24209</v>
      </c>
      <c r="L833">
        <v>265</v>
      </c>
      <c r="M833" t="s">
        <v>24207</v>
      </c>
      <c r="N833" t="s">
        <v>1717</v>
      </c>
    </row>
    <row r="834" spans="1:14">
      <c r="A834">
        <v>832</v>
      </c>
      <c r="B834" t="s">
        <v>1576</v>
      </c>
      <c r="C834">
        <f>VLOOKUP(B834,[5]Sheet2!A$1:B$100,2,FALSE)</f>
        <v>84</v>
      </c>
      <c r="D834" t="s">
        <v>24210</v>
      </c>
      <c r="E834" t="s">
        <v>24211</v>
      </c>
      <c r="F834" t="s">
        <v>23735</v>
      </c>
      <c r="G834" t="s">
        <v>21679</v>
      </c>
      <c r="H834">
        <v>1989</v>
      </c>
      <c r="I834" t="s">
        <v>97</v>
      </c>
      <c r="J834" t="s">
        <v>22</v>
      </c>
      <c r="K834" t="s">
        <v>24212</v>
      </c>
      <c r="L834">
        <v>53</v>
      </c>
      <c r="M834" t="s">
        <v>24211</v>
      </c>
      <c r="N834" t="s">
        <v>1717</v>
      </c>
    </row>
    <row r="835" spans="1:14">
      <c r="A835">
        <v>833</v>
      </c>
      <c r="B835" t="s">
        <v>1576</v>
      </c>
      <c r="C835">
        <f>VLOOKUP(B835,[5]Sheet2!A$1:B$100,2,FALSE)</f>
        <v>84</v>
      </c>
      <c r="D835" t="s">
        <v>24213</v>
      </c>
      <c r="F835" t="s">
        <v>24214</v>
      </c>
      <c r="G835" t="s">
        <v>16066</v>
      </c>
      <c r="J835" t="s">
        <v>22</v>
      </c>
      <c r="L835">
        <v>31</v>
      </c>
      <c r="M835" t="s">
        <v>24215</v>
      </c>
      <c r="N835" t="s">
        <v>34</v>
      </c>
    </row>
    <row r="836" spans="1:14">
      <c r="A836">
        <v>834</v>
      </c>
      <c r="B836" t="s">
        <v>1576</v>
      </c>
      <c r="C836">
        <f>VLOOKUP(B836,[5]Sheet2!A$1:B$100,2,FALSE)</f>
        <v>84</v>
      </c>
      <c r="D836" t="s">
        <v>24216</v>
      </c>
      <c r="E836" t="s">
        <v>24217</v>
      </c>
      <c r="F836" t="s">
        <v>24218</v>
      </c>
      <c r="G836" t="s">
        <v>21110</v>
      </c>
      <c r="H836">
        <v>2001</v>
      </c>
      <c r="I836" t="s">
        <v>863</v>
      </c>
      <c r="J836" t="s">
        <v>22</v>
      </c>
      <c r="K836" t="s">
        <v>24219</v>
      </c>
      <c r="L836">
        <v>125</v>
      </c>
      <c r="M836" t="s">
        <v>24220</v>
      </c>
    </row>
    <row r="837" spans="1:14">
      <c r="A837">
        <v>835</v>
      </c>
      <c r="B837" t="s">
        <v>1576</v>
      </c>
      <c r="C837">
        <f>VLOOKUP(B837,[5]Sheet2!A$1:B$100,2,FALSE)</f>
        <v>84</v>
      </c>
      <c r="D837" t="s">
        <v>24221</v>
      </c>
      <c r="E837" t="s">
        <v>24222</v>
      </c>
      <c r="F837" t="s">
        <v>24223</v>
      </c>
      <c r="G837" t="s">
        <v>11345</v>
      </c>
      <c r="H837">
        <v>2006</v>
      </c>
      <c r="I837" t="s">
        <v>1388</v>
      </c>
      <c r="J837" t="s">
        <v>22</v>
      </c>
      <c r="K837" t="s">
        <v>24224</v>
      </c>
      <c r="L837">
        <v>18</v>
      </c>
      <c r="M837" t="s">
        <v>24225</v>
      </c>
    </row>
    <row r="838" spans="1:14">
      <c r="A838">
        <v>836</v>
      </c>
      <c r="B838" t="s">
        <v>1576</v>
      </c>
      <c r="C838">
        <f>VLOOKUP(B838,[5]Sheet2!A$1:B$100,2,FALSE)</f>
        <v>84</v>
      </c>
      <c r="D838" t="s">
        <v>24226</v>
      </c>
      <c r="E838" t="s">
        <v>24227</v>
      </c>
      <c r="F838" t="s">
        <v>24228</v>
      </c>
      <c r="J838" s="4" t="s">
        <v>4626</v>
      </c>
      <c r="K838" t="s">
        <v>24229</v>
      </c>
      <c r="L838">
        <v>5</v>
      </c>
    </row>
    <row r="839" spans="1:14">
      <c r="A839">
        <v>837</v>
      </c>
      <c r="B839" t="s">
        <v>1576</v>
      </c>
      <c r="C839">
        <f>VLOOKUP(B839,[5]Sheet2!A$1:B$100,2,FALSE)</f>
        <v>84</v>
      </c>
      <c r="D839" t="s">
        <v>24230</v>
      </c>
      <c r="F839" t="s">
        <v>24231</v>
      </c>
      <c r="G839" t="s">
        <v>24232</v>
      </c>
      <c r="J839" t="s">
        <v>167</v>
      </c>
      <c r="L839">
        <v>7</v>
      </c>
      <c r="N839" t="s">
        <v>34</v>
      </c>
    </row>
    <row r="840" spans="1:14">
      <c r="A840">
        <v>838</v>
      </c>
      <c r="B840" t="s">
        <v>1576</v>
      </c>
      <c r="C840">
        <f>VLOOKUP(B840,[5]Sheet2!A$1:B$100,2,FALSE)</f>
        <v>84</v>
      </c>
      <c r="D840" t="s">
        <v>24233</v>
      </c>
      <c r="F840" t="s">
        <v>24234</v>
      </c>
      <c r="G840" t="s">
        <v>24235</v>
      </c>
      <c r="J840" t="s">
        <v>167</v>
      </c>
      <c r="L840">
        <v>7</v>
      </c>
      <c r="N840" t="s">
        <v>34</v>
      </c>
    </row>
    <row r="841" spans="1:14">
      <c r="A841">
        <v>839</v>
      </c>
      <c r="B841" t="s">
        <v>1576</v>
      </c>
      <c r="C841">
        <f>VLOOKUP(B841,[5]Sheet2!A$1:B$100,2,FALSE)</f>
        <v>84</v>
      </c>
      <c r="D841" t="s">
        <v>24236</v>
      </c>
      <c r="F841" t="s">
        <v>24237</v>
      </c>
      <c r="G841" t="s">
        <v>24238</v>
      </c>
      <c r="J841" s="4" t="s">
        <v>4626</v>
      </c>
      <c r="L841">
        <v>7</v>
      </c>
      <c r="N841" t="s">
        <v>34</v>
      </c>
    </row>
    <row r="842" spans="1:14">
      <c r="A842">
        <v>840</v>
      </c>
      <c r="B842" t="s">
        <v>1576</v>
      </c>
      <c r="C842">
        <f>VLOOKUP(B842,[5]Sheet2!A$1:B$100,2,FALSE)</f>
        <v>84</v>
      </c>
      <c r="D842" t="s">
        <v>24239</v>
      </c>
      <c r="F842" t="s">
        <v>21332</v>
      </c>
      <c r="G842" t="s">
        <v>24240</v>
      </c>
      <c r="J842" t="s">
        <v>167</v>
      </c>
      <c r="L842">
        <v>7</v>
      </c>
      <c r="N842" t="s">
        <v>34</v>
      </c>
    </row>
    <row r="843" spans="1:14">
      <c r="A843">
        <v>841</v>
      </c>
      <c r="B843" t="s">
        <v>270</v>
      </c>
      <c r="C843">
        <f>VLOOKUP(B843,[5]Sheet2!A$1:B$100,2,FALSE)</f>
        <v>85</v>
      </c>
      <c r="D843" t="s">
        <v>24241</v>
      </c>
      <c r="F843" t="s">
        <v>24242</v>
      </c>
      <c r="I843" t="s">
        <v>24243</v>
      </c>
      <c r="J843" t="s">
        <v>167</v>
      </c>
      <c r="L843">
        <v>7</v>
      </c>
      <c r="N843" t="s">
        <v>34</v>
      </c>
    </row>
    <row r="844" spans="1:14">
      <c r="A844">
        <v>842</v>
      </c>
      <c r="B844" t="s">
        <v>270</v>
      </c>
      <c r="C844">
        <f>VLOOKUP(B844,[5]Sheet2!A$1:B$100,2,FALSE)</f>
        <v>85</v>
      </c>
      <c r="D844" t="s">
        <v>24244</v>
      </c>
      <c r="F844" t="s">
        <v>24245</v>
      </c>
      <c r="G844" t="s">
        <v>24246</v>
      </c>
      <c r="J844" t="s">
        <v>167</v>
      </c>
      <c r="L844">
        <v>7</v>
      </c>
      <c r="N844" t="s">
        <v>34</v>
      </c>
    </row>
    <row r="845" spans="1:14">
      <c r="A845">
        <v>843</v>
      </c>
      <c r="B845" t="s">
        <v>270</v>
      </c>
      <c r="C845">
        <f>VLOOKUP(B845,[5]Sheet2!A$1:B$100,2,FALSE)</f>
        <v>85</v>
      </c>
      <c r="D845" t="s">
        <v>24247</v>
      </c>
      <c r="F845" t="s">
        <v>24248</v>
      </c>
      <c r="J845" t="s">
        <v>167</v>
      </c>
      <c r="L845">
        <v>7</v>
      </c>
      <c r="N845" t="s">
        <v>34</v>
      </c>
    </row>
    <row r="846" spans="1:14">
      <c r="A846">
        <v>844</v>
      </c>
      <c r="B846" t="s">
        <v>270</v>
      </c>
      <c r="C846">
        <f>VLOOKUP(B846,[5]Sheet2!A$1:B$100,2,FALSE)</f>
        <v>85</v>
      </c>
      <c r="D846" t="s">
        <v>24249</v>
      </c>
      <c r="F846" t="s">
        <v>24250</v>
      </c>
      <c r="I846" t="s">
        <v>24251</v>
      </c>
      <c r="J846" t="s">
        <v>167</v>
      </c>
      <c r="L846">
        <v>7</v>
      </c>
      <c r="N846" t="s">
        <v>34</v>
      </c>
    </row>
    <row r="847" spans="1:14">
      <c r="A847">
        <v>845</v>
      </c>
      <c r="B847" t="s">
        <v>270</v>
      </c>
      <c r="C847">
        <f>VLOOKUP(B847,[5]Sheet2!A$1:B$100,2,FALSE)</f>
        <v>85</v>
      </c>
      <c r="D847" t="s">
        <v>24252</v>
      </c>
      <c r="F847" t="s">
        <v>24253</v>
      </c>
      <c r="G847" t="s">
        <v>24254</v>
      </c>
      <c r="J847" t="s">
        <v>167</v>
      </c>
      <c r="L847">
        <v>7</v>
      </c>
      <c r="N847" t="s">
        <v>34</v>
      </c>
    </row>
    <row r="848" spans="1:14">
      <c r="A848">
        <v>846</v>
      </c>
      <c r="B848" t="s">
        <v>270</v>
      </c>
      <c r="C848">
        <f>VLOOKUP(B848,[5]Sheet2!A$1:B$100,2,FALSE)</f>
        <v>85</v>
      </c>
      <c r="D848" t="s">
        <v>24255</v>
      </c>
      <c r="F848" t="s">
        <v>24256</v>
      </c>
      <c r="G848" t="s">
        <v>24257</v>
      </c>
      <c r="J848" t="s">
        <v>167</v>
      </c>
      <c r="L848">
        <v>7</v>
      </c>
      <c r="N848" t="s">
        <v>34</v>
      </c>
    </row>
    <row r="849" spans="1:14">
      <c r="A849">
        <v>847</v>
      </c>
      <c r="B849" t="s">
        <v>270</v>
      </c>
      <c r="C849">
        <f>VLOOKUP(B849,[5]Sheet2!A$1:B$100,2,FALSE)</f>
        <v>85</v>
      </c>
      <c r="D849" t="s">
        <v>24258</v>
      </c>
      <c r="F849" t="s">
        <v>24259</v>
      </c>
      <c r="G849" t="s">
        <v>24260</v>
      </c>
      <c r="J849" t="s">
        <v>22</v>
      </c>
      <c r="L849">
        <v>7</v>
      </c>
      <c r="M849" t="s">
        <v>24261</v>
      </c>
      <c r="N849" t="s">
        <v>34</v>
      </c>
    </row>
    <row r="850" spans="1:14">
      <c r="A850">
        <v>848</v>
      </c>
      <c r="B850" t="s">
        <v>270</v>
      </c>
      <c r="C850">
        <f>VLOOKUP(B850,[5]Sheet2!A$1:B$100,2,FALSE)</f>
        <v>85</v>
      </c>
      <c r="D850" t="s">
        <v>24262</v>
      </c>
      <c r="F850" t="s">
        <v>24263</v>
      </c>
      <c r="G850" t="s">
        <v>24264</v>
      </c>
      <c r="J850" t="s">
        <v>167</v>
      </c>
      <c r="L850">
        <v>8</v>
      </c>
      <c r="N850" t="s">
        <v>34</v>
      </c>
    </row>
    <row r="851" spans="1:14">
      <c r="A851">
        <v>849</v>
      </c>
      <c r="B851" t="s">
        <v>270</v>
      </c>
      <c r="C851">
        <f>VLOOKUP(B851,[5]Sheet2!A$1:B$100,2,FALSE)</f>
        <v>85</v>
      </c>
      <c r="D851" t="s">
        <v>24265</v>
      </c>
      <c r="F851" t="s">
        <v>24266</v>
      </c>
      <c r="G851" t="s">
        <v>24267</v>
      </c>
      <c r="J851" t="s">
        <v>167</v>
      </c>
      <c r="L851">
        <v>7</v>
      </c>
      <c r="N851" t="s">
        <v>34</v>
      </c>
    </row>
    <row r="852" spans="1:14">
      <c r="A852">
        <v>850</v>
      </c>
      <c r="B852" t="s">
        <v>270</v>
      </c>
      <c r="C852">
        <f>VLOOKUP(B852,[5]Sheet2!A$1:B$100,2,FALSE)</f>
        <v>85</v>
      </c>
      <c r="D852" t="s">
        <v>24268</v>
      </c>
      <c r="F852" t="s">
        <v>23944</v>
      </c>
      <c r="G852" t="s">
        <v>24269</v>
      </c>
      <c r="J852" t="s">
        <v>167</v>
      </c>
      <c r="L852">
        <v>7</v>
      </c>
      <c r="N852" t="s">
        <v>34</v>
      </c>
    </row>
    <row r="853" spans="1:14">
      <c r="A853">
        <v>851</v>
      </c>
      <c r="B853" t="s">
        <v>368</v>
      </c>
      <c r="C853">
        <f>VLOOKUP(B853,[5]Sheet2!A$1:B$100,2,FALSE)</f>
        <v>86</v>
      </c>
      <c r="D853" t="s">
        <v>24270</v>
      </c>
      <c r="E853" t="s">
        <v>24271</v>
      </c>
      <c r="F853" t="s">
        <v>24125</v>
      </c>
      <c r="G853" t="s">
        <v>21026</v>
      </c>
      <c r="H853">
        <v>2001</v>
      </c>
      <c r="I853" t="s">
        <v>863</v>
      </c>
      <c r="J853" t="s">
        <v>22</v>
      </c>
      <c r="K853" t="s">
        <v>24272</v>
      </c>
      <c r="L853">
        <v>44</v>
      </c>
      <c r="M853" t="s">
        <v>24273</v>
      </c>
    </row>
    <row r="854" spans="1:14">
      <c r="A854">
        <v>852</v>
      </c>
      <c r="B854" t="s">
        <v>368</v>
      </c>
      <c r="C854">
        <f>VLOOKUP(B854,[5]Sheet2!A$1:B$100,2,FALSE)</f>
        <v>86</v>
      </c>
      <c r="D854" t="s">
        <v>24274</v>
      </c>
      <c r="E854" t="s">
        <v>24275</v>
      </c>
      <c r="F854" t="s">
        <v>24276</v>
      </c>
      <c r="G854" t="s">
        <v>21026</v>
      </c>
      <c r="H854">
        <v>2011</v>
      </c>
      <c r="I854" t="s">
        <v>863</v>
      </c>
      <c r="J854" t="s">
        <v>22</v>
      </c>
      <c r="K854" t="s">
        <v>24277</v>
      </c>
      <c r="L854">
        <v>7</v>
      </c>
      <c r="M854" t="s">
        <v>24278</v>
      </c>
    </row>
    <row r="855" spans="1:14">
      <c r="A855">
        <v>853</v>
      </c>
      <c r="B855" t="s">
        <v>368</v>
      </c>
      <c r="C855">
        <f>VLOOKUP(B855,[5]Sheet2!A$1:B$100,2,FALSE)</f>
        <v>86</v>
      </c>
      <c r="D855" t="s">
        <v>24279</v>
      </c>
      <c r="E855" t="s">
        <v>24280</v>
      </c>
      <c r="F855" t="s">
        <v>24281</v>
      </c>
      <c r="G855" t="s">
        <v>3541</v>
      </c>
      <c r="H855">
        <v>2005</v>
      </c>
      <c r="J855" s="3" t="s">
        <v>22</v>
      </c>
      <c r="K855" t="s">
        <v>24282</v>
      </c>
      <c r="L855">
        <v>39</v>
      </c>
      <c r="M855" t="s">
        <v>24283</v>
      </c>
    </row>
    <row r="856" spans="1:14">
      <c r="A856">
        <v>854</v>
      </c>
      <c r="B856" t="s">
        <v>368</v>
      </c>
      <c r="C856">
        <f>VLOOKUP(B856,[5]Sheet2!A$1:B$100,2,FALSE)</f>
        <v>86</v>
      </c>
      <c r="D856" t="s">
        <v>24284</v>
      </c>
      <c r="E856" t="s">
        <v>24285</v>
      </c>
      <c r="F856" t="s">
        <v>24286</v>
      </c>
      <c r="G856" t="s">
        <v>7535</v>
      </c>
      <c r="H856">
        <v>2005</v>
      </c>
      <c r="I856" t="s">
        <v>863</v>
      </c>
      <c r="J856" t="s">
        <v>22</v>
      </c>
      <c r="K856" t="s">
        <v>24287</v>
      </c>
      <c r="L856">
        <v>81</v>
      </c>
      <c r="M856" t="s">
        <v>24288</v>
      </c>
    </row>
    <row r="857" spans="1:14">
      <c r="A857">
        <v>855</v>
      </c>
      <c r="B857" t="s">
        <v>368</v>
      </c>
      <c r="C857">
        <f>VLOOKUP(B857,[5]Sheet2!A$1:B$100,2,FALSE)</f>
        <v>86</v>
      </c>
      <c r="D857" t="s">
        <v>24289</v>
      </c>
      <c r="E857" t="s">
        <v>24290</v>
      </c>
      <c r="F857" t="s">
        <v>24291</v>
      </c>
      <c r="G857" t="s">
        <v>1508</v>
      </c>
      <c r="H857">
        <v>2002</v>
      </c>
      <c r="I857" t="s">
        <v>535</v>
      </c>
      <c r="J857" t="s">
        <v>22</v>
      </c>
      <c r="K857" t="s">
        <v>24292</v>
      </c>
      <c r="L857">
        <v>47</v>
      </c>
      <c r="M857" t="s">
        <v>24293</v>
      </c>
    </row>
    <row r="858" spans="1:14">
      <c r="A858">
        <v>856</v>
      </c>
      <c r="B858" t="s">
        <v>368</v>
      </c>
      <c r="C858">
        <f>VLOOKUP(B858,[5]Sheet2!A$1:B$100,2,FALSE)</f>
        <v>86</v>
      </c>
      <c r="D858" t="s">
        <v>24294</v>
      </c>
      <c r="E858" t="s">
        <v>24295</v>
      </c>
      <c r="F858" t="s">
        <v>24296</v>
      </c>
      <c r="G858" t="s">
        <v>24297</v>
      </c>
      <c r="H858">
        <v>1997</v>
      </c>
      <c r="I858" t="s">
        <v>24298</v>
      </c>
      <c r="J858" t="s">
        <v>167</v>
      </c>
      <c r="K858" t="s">
        <v>24299</v>
      </c>
      <c r="L858">
        <v>28</v>
      </c>
      <c r="M858" t="s">
        <v>24295</v>
      </c>
      <c r="N858" t="s">
        <v>24</v>
      </c>
    </row>
    <row r="859" spans="1:14">
      <c r="A859">
        <v>857</v>
      </c>
      <c r="B859" t="s">
        <v>368</v>
      </c>
      <c r="C859">
        <f>VLOOKUP(B859,[5]Sheet2!A$1:B$100,2,FALSE)</f>
        <v>86</v>
      </c>
      <c r="D859" t="s">
        <v>24300</v>
      </c>
      <c r="F859" t="s">
        <v>24301</v>
      </c>
      <c r="G859" t="s">
        <v>24302</v>
      </c>
      <c r="J859" t="s">
        <v>167</v>
      </c>
      <c r="L859">
        <v>6</v>
      </c>
      <c r="N859" t="s">
        <v>34</v>
      </c>
    </row>
    <row r="860" spans="1:14">
      <c r="A860">
        <v>858</v>
      </c>
      <c r="B860" t="s">
        <v>368</v>
      </c>
      <c r="C860">
        <f>VLOOKUP(B860,[5]Sheet2!A$1:B$100,2,FALSE)</f>
        <v>86</v>
      </c>
      <c r="D860" t="s">
        <v>24303</v>
      </c>
      <c r="F860" t="s">
        <v>24304</v>
      </c>
      <c r="J860" t="s">
        <v>167</v>
      </c>
      <c r="L860">
        <v>6</v>
      </c>
      <c r="N860" t="s">
        <v>34</v>
      </c>
    </row>
    <row r="861" spans="1:14">
      <c r="A861">
        <v>859</v>
      </c>
      <c r="B861" t="s">
        <v>368</v>
      </c>
      <c r="C861">
        <f>VLOOKUP(B861,[5]Sheet2!A$1:B$100,2,FALSE)</f>
        <v>86</v>
      </c>
      <c r="D861" t="s">
        <v>24305</v>
      </c>
      <c r="E861" t="s">
        <v>24306</v>
      </c>
      <c r="F861" t="s">
        <v>24307</v>
      </c>
      <c r="G861" t="s">
        <v>1383</v>
      </c>
      <c r="H861">
        <v>2008</v>
      </c>
      <c r="I861" t="s">
        <v>1388</v>
      </c>
      <c r="J861" t="s">
        <v>22</v>
      </c>
      <c r="K861" t="s">
        <v>24308</v>
      </c>
      <c r="L861">
        <v>95</v>
      </c>
      <c r="M861" t="s">
        <v>24309</v>
      </c>
    </row>
    <row r="862" spans="1:14">
      <c r="A862">
        <v>860</v>
      </c>
      <c r="B862" t="s">
        <v>368</v>
      </c>
      <c r="C862">
        <f>VLOOKUP(B862,[5]Sheet2!A$1:B$100,2,FALSE)</f>
        <v>86</v>
      </c>
      <c r="D862" t="s">
        <v>24310</v>
      </c>
      <c r="F862" t="s">
        <v>24250</v>
      </c>
      <c r="G862" t="s">
        <v>24311</v>
      </c>
      <c r="J862" t="s">
        <v>167</v>
      </c>
      <c r="L862">
        <v>6</v>
      </c>
      <c r="N862" t="s">
        <v>34</v>
      </c>
    </row>
    <row r="863" spans="1:14">
      <c r="A863">
        <v>861</v>
      </c>
      <c r="B863" t="s">
        <v>75</v>
      </c>
      <c r="C863">
        <f>VLOOKUP(B863,[5]Sheet2!A$1:B$100,2,FALSE)</f>
        <v>87</v>
      </c>
      <c r="D863" t="s">
        <v>24312</v>
      </c>
      <c r="F863" t="s">
        <v>24313</v>
      </c>
      <c r="G863" t="s">
        <v>24314</v>
      </c>
      <c r="J863" t="s">
        <v>167</v>
      </c>
      <c r="L863">
        <v>5</v>
      </c>
      <c r="N863" t="s">
        <v>34</v>
      </c>
    </row>
    <row r="864" spans="1:14">
      <c r="A864">
        <v>862</v>
      </c>
      <c r="B864" t="s">
        <v>75</v>
      </c>
      <c r="C864">
        <f>VLOOKUP(B864,[5]Sheet2!A$1:B$100,2,FALSE)</f>
        <v>87</v>
      </c>
      <c r="D864" t="s">
        <v>24315</v>
      </c>
      <c r="E864" t="s">
        <v>24316</v>
      </c>
      <c r="F864" t="s">
        <v>24317</v>
      </c>
      <c r="G864" t="s">
        <v>20922</v>
      </c>
      <c r="H864">
        <v>2009</v>
      </c>
      <c r="I864" t="s">
        <v>863</v>
      </c>
      <c r="J864" t="s">
        <v>22</v>
      </c>
      <c r="K864" t="s">
        <v>24318</v>
      </c>
      <c r="L864">
        <v>6</v>
      </c>
      <c r="M864" t="s">
        <v>24319</v>
      </c>
    </row>
    <row r="865" spans="1:14">
      <c r="A865">
        <v>863</v>
      </c>
      <c r="B865" t="s">
        <v>75</v>
      </c>
      <c r="C865">
        <f>VLOOKUP(B865,[5]Sheet2!A$1:B$100,2,FALSE)</f>
        <v>87</v>
      </c>
      <c r="D865" t="s">
        <v>24320</v>
      </c>
      <c r="E865" t="s">
        <v>24321</v>
      </c>
      <c r="F865" t="s">
        <v>24322</v>
      </c>
      <c r="G865" t="s">
        <v>20652</v>
      </c>
      <c r="H865">
        <v>2009</v>
      </c>
      <c r="I865" t="s">
        <v>535</v>
      </c>
      <c r="J865" t="s">
        <v>22</v>
      </c>
      <c r="K865" t="s">
        <v>24323</v>
      </c>
      <c r="L865">
        <v>199</v>
      </c>
      <c r="M865" t="s">
        <v>24324</v>
      </c>
    </row>
    <row r="866" spans="1:14">
      <c r="A866">
        <v>864</v>
      </c>
      <c r="B866" t="s">
        <v>75</v>
      </c>
      <c r="C866">
        <f>VLOOKUP(B866,[5]Sheet2!A$1:B$100,2,FALSE)</f>
        <v>87</v>
      </c>
      <c r="D866" t="s">
        <v>24325</v>
      </c>
      <c r="E866" t="s">
        <v>24326</v>
      </c>
      <c r="F866" t="s">
        <v>24327</v>
      </c>
      <c r="G866" t="s">
        <v>23548</v>
      </c>
      <c r="H866">
        <v>1997</v>
      </c>
      <c r="J866" t="s">
        <v>119</v>
      </c>
      <c r="K866" t="s">
        <v>24328</v>
      </c>
      <c r="L866">
        <v>5</v>
      </c>
    </row>
    <row r="867" spans="1:14">
      <c r="A867">
        <v>865</v>
      </c>
      <c r="B867" t="s">
        <v>75</v>
      </c>
      <c r="C867">
        <f>VLOOKUP(B867,[5]Sheet2!A$1:B$100,2,FALSE)</f>
        <v>87</v>
      </c>
      <c r="D867" t="s">
        <v>24329</v>
      </c>
      <c r="E867" t="s">
        <v>24330</v>
      </c>
      <c r="F867" t="s">
        <v>24331</v>
      </c>
      <c r="G867" t="s">
        <v>24332</v>
      </c>
      <c r="H867">
        <v>2003</v>
      </c>
      <c r="J867" t="s">
        <v>167</v>
      </c>
      <c r="K867" t="s">
        <v>24333</v>
      </c>
      <c r="L867">
        <v>7</v>
      </c>
      <c r="M867" t="s">
        <v>24330</v>
      </c>
      <c r="N867" t="s">
        <v>24</v>
      </c>
    </row>
    <row r="868" spans="1:14">
      <c r="A868">
        <v>866</v>
      </c>
      <c r="B868" t="s">
        <v>75</v>
      </c>
      <c r="C868">
        <f>VLOOKUP(B868,[5]Sheet2!A$1:B$100,2,FALSE)</f>
        <v>87</v>
      </c>
      <c r="D868" t="s">
        <v>24334</v>
      </c>
      <c r="E868" t="s">
        <v>24335</v>
      </c>
      <c r="F868" t="s">
        <v>24336</v>
      </c>
      <c r="G868" t="s">
        <v>24337</v>
      </c>
      <c r="H868">
        <v>2011</v>
      </c>
      <c r="I868" t="s">
        <v>1388</v>
      </c>
      <c r="J868" t="s">
        <v>22</v>
      </c>
      <c r="K868" t="s">
        <v>24338</v>
      </c>
      <c r="L868">
        <v>5</v>
      </c>
      <c r="M868" t="s">
        <v>24339</v>
      </c>
    </row>
    <row r="869" spans="1:14">
      <c r="A869">
        <v>867</v>
      </c>
      <c r="B869" t="s">
        <v>75</v>
      </c>
      <c r="C869">
        <f>VLOOKUP(B869,[5]Sheet2!A$1:B$100,2,FALSE)</f>
        <v>87</v>
      </c>
      <c r="D869" t="s">
        <v>24340</v>
      </c>
      <c r="E869" t="s">
        <v>24341</v>
      </c>
      <c r="F869" t="s">
        <v>24342</v>
      </c>
      <c r="G869" t="s">
        <v>20967</v>
      </c>
      <c r="H869">
        <v>1997</v>
      </c>
      <c r="J869" t="s">
        <v>22</v>
      </c>
      <c r="K869" t="s">
        <v>24343</v>
      </c>
      <c r="L869">
        <v>104</v>
      </c>
      <c r="M869" t="s">
        <v>24344</v>
      </c>
    </row>
    <row r="870" spans="1:14">
      <c r="A870">
        <v>868</v>
      </c>
      <c r="B870" t="s">
        <v>75</v>
      </c>
      <c r="C870">
        <f>VLOOKUP(B870,[5]Sheet2!A$1:B$100,2,FALSE)</f>
        <v>87</v>
      </c>
      <c r="D870" t="s">
        <v>24345</v>
      </c>
      <c r="E870" t="s">
        <v>24346</v>
      </c>
      <c r="F870" t="s">
        <v>24347</v>
      </c>
      <c r="G870" t="s">
        <v>24348</v>
      </c>
      <c r="H870">
        <v>2011</v>
      </c>
      <c r="J870" t="s">
        <v>119</v>
      </c>
      <c r="K870" t="s">
        <v>24349</v>
      </c>
      <c r="L870">
        <v>7</v>
      </c>
    </row>
    <row r="871" spans="1:14">
      <c r="A871">
        <v>869</v>
      </c>
      <c r="B871" t="s">
        <v>75</v>
      </c>
      <c r="C871">
        <f>VLOOKUP(B871,[5]Sheet2!A$1:B$100,2,FALSE)</f>
        <v>87</v>
      </c>
      <c r="D871" t="s">
        <v>24350</v>
      </c>
      <c r="F871" t="s">
        <v>24351</v>
      </c>
      <c r="G871" t="s">
        <v>24352</v>
      </c>
      <c r="J871" s="4" t="s">
        <v>102</v>
      </c>
      <c r="L871">
        <v>5</v>
      </c>
      <c r="N871" t="s">
        <v>34</v>
      </c>
    </row>
    <row r="872" spans="1:14">
      <c r="A872">
        <v>870</v>
      </c>
      <c r="B872" t="s">
        <v>75</v>
      </c>
      <c r="C872">
        <f>VLOOKUP(B872,[5]Sheet2!A$1:B$100,2,FALSE)</f>
        <v>87</v>
      </c>
      <c r="D872" t="s">
        <v>24353</v>
      </c>
      <c r="F872" t="s">
        <v>24354</v>
      </c>
      <c r="I872" t="s">
        <v>24355</v>
      </c>
      <c r="J872" t="s">
        <v>167</v>
      </c>
      <c r="L872">
        <v>6</v>
      </c>
      <c r="N872" t="s">
        <v>34</v>
      </c>
    </row>
    <row r="873" spans="1:14">
      <c r="A873">
        <v>871</v>
      </c>
      <c r="B873" t="s">
        <v>941</v>
      </c>
      <c r="C873">
        <f>VLOOKUP(B873,[5]Sheet2!A$1:B$100,2,FALSE)</f>
        <v>88</v>
      </c>
      <c r="D873" t="s">
        <v>24356</v>
      </c>
      <c r="E873" t="s">
        <v>24357</v>
      </c>
      <c r="F873" t="s">
        <v>24358</v>
      </c>
      <c r="G873" t="s">
        <v>16066</v>
      </c>
      <c r="H873">
        <v>2008</v>
      </c>
      <c r="J873" t="s">
        <v>22</v>
      </c>
      <c r="K873" t="s">
        <v>24359</v>
      </c>
      <c r="L873">
        <v>16</v>
      </c>
      <c r="M873" t="s">
        <v>24357</v>
      </c>
      <c r="N873" t="s">
        <v>24</v>
      </c>
    </row>
    <row r="874" spans="1:14">
      <c r="A874">
        <v>872</v>
      </c>
      <c r="B874" t="s">
        <v>941</v>
      </c>
      <c r="C874">
        <f>VLOOKUP(B874,[5]Sheet2!A$1:B$100,2,FALSE)</f>
        <v>88</v>
      </c>
      <c r="D874" t="s">
        <v>24360</v>
      </c>
      <c r="E874" t="s">
        <v>24361</v>
      </c>
      <c r="F874" t="s">
        <v>24362</v>
      </c>
      <c r="G874" t="s">
        <v>24363</v>
      </c>
      <c r="H874">
        <v>2007</v>
      </c>
      <c r="J874" t="s">
        <v>22</v>
      </c>
      <c r="K874" t="s">
        <v>24364</v>
      </c>
      <c r="L874">
        <v>108</v>
      </c>
      <c r="M874" t="s">
        <v>24361</v>
      </c>
      <c r="N874" t="s">
        <v>24</v>
      </c>
    </row>
    <row r="875" spans="1:14">
      <c r="A875">
        <v>873</v>
      </c>
      <c r="B875" t="s">
        <v>941</v>
      </c>
      <c r="C875">
        <f>VLOOKUP(B875,[5]Sheet2!A$1:B$100,2,FALSE)</f>
        <v>88</v>
      </c>
      <c r="D875" t="s">
        <v>24365</v>
      </c>
      <c r="E875" t="s">
        <v>24366</v>
      </c>
      <c r="F875" t="s">
        <v>21069</v>
      </c>
      <c r="G875" t="s">
        <v>22157</v>
      </c>
      <c r="H875">
        <v>2002</v>
      </c>
      <c r="I875" t="s">
        <v>863</v>
      </c>
      <c r="J875" t="s">
        <v>22</v>
      </c>
      <c r="K875" t="s">
        <v>24367</v>
      </c>
      <c r="L875">
        <v>59</v>
      </c>
      <c r="M875" t="s">
        <v>24368</v>
      </c>
    </row>
    <row r="876" spans="1:14">
      <c r="A876">
        <v>874</v>
      </c>
      <c r="B876" t="s">
        <v>941</v>
      </c>
      <c r="C876">
        <f>VLOOKUP(B876,[5]Sheet2!A$1:B$100,2,FALSE)</f>
        <v>88</v>
      </c>
      <c r="D876" t="s">
        <v>24369</v>
      </c>
      <c r="E876" t="s">
        <v>24370</v>
      </c>
      <c r="F876" t="s">
        <v>20626</v>
      </c>
      <c r="G876" t="s">
        <v>20967</v>
      </c>
      <c r="H876">
        <v>1995</v>
      </c>
      <c r="J876" t="s">
        <v>22</v>
      </c>
      <c r="K876" t="s">
        <v>24371</v>
      </c>
      <c r="L876">
        <v>102</v>
      </c>
    </row>
    <row r="877" spans="1:14">
      <c r="A877">
        <v>875</v>
      </c>
      <c r="B877" t="s">
        <v>941</v>
      </c>
      <c r="C877">
        <f>VLOOKUP(B877,[5]Sheet2!A$1:B$100,2,FALSE)</f>
        <v>88</v>
      </c>
      <c r="D877" t="s">
        <v>24372</v>
      </c>
      <c r="E877" t="s">
        <v>24373</v>
      </c>
      <c r="F877" t="s">
        <v>24374</v>
      </c>
      <c r="G877" t="s">
        <v>3503</v>
      </c>
      <c r="H877">
        <v>2009</v>
      </c>
      <c r="I877" t="s">
        <v>24375</v>
      </c>
      <c r="J877" t="s">
        <v>102</v>
      </c>
      <c r="K877" t="s">
        <v>24376</v>
      </c>
      <c r="L877">
        <v>5</v>
      </c>
      <c r="M877" t="s">
        <v>24373</v>
      </c>
      <c r="N877" t="s">
        <v>24</v>
      </c>
    </row>
    <row r="878" spans="1:14">
      <c r="A878">
        <v>876</v>
      </c>
      <c r="B878" t="s">
        <v>941</v>
      </c>
      <c r="C878">
        <f>VLOOKUP(B878,[5]Sheet2!A$1:B$100,2,FALSE)</f>
        <v>88</v>
      </c>
      <c r="D878" t="s">
        <v>24377</v>
      </c>
      <c r="E878" t="s">
        <v>24378</v>
      </c>
      <c r="F878" t="s">
        <v>24379</v>
      </c>
      <c r="G878" t="s">
        <v>21389</v>
      </c>
      <c r="H878">
        <v>2005</v>
      </c>
      <c r="I878" t="s">
        <v>97</v>
      </c>
      <c r="J878" t="s">
        <v>22</v>
      </c>
      <c r="K878" t="s">
        <v>24380</v>
      </c>
      <c r="L878">
        <v>92</v>
      </c>
      <c r="M878" t="s">
        <v>24378</v>
      </c>
      <c r="N878" t="s">
        <v>1717</v>
      </c>
    </row>
    <row r="879" spans="1:14">
      <c r="A879">
        <v>877</v>
      </c>
      <c r="B879" t="s">
        <v>941</v>
      </c>
      <c r="C879">
        <f>VLOOKUP(B879,[5]Sheet2!A$1:B$100,2,FALSE)</f>
        <v>88</v>
      </c>
      <c r="D879" t="s">
        <v>24381</v>
      </c>
      <c r="E879" t="s">
        <v>24382</v>
      </c>
      <c r="F879" t="s">
        <v>24383</v>
      </c>
      <c r="G879" t="s">
        <v>20642</v>
      </c>
      <c r="H879">
        <v>2000</v>
      </c>
      <c r="I879" t="s">
        <v>551</v>
      </c>
      <c r="J879" t="s">
        <v>22</v>
      </c>
      <c r="K879" t="s">
        <v>24384</v>
      </c>
      <c r="L879">
        <v>155</v>
      </c>
      <c r="M879" t="s">
        <v>24385</v>
      </c>
    </row>
    <row r="880" spans="1:14">
      <c r="A880">
        <v>878</v>
      </c>
      <c r="B880" t="s">
        <v>941</v>
      </c>
      <c r="C880">
        <f>VLOOKUP(B880,[5]Sheet2!A$1:B$100,2,FALSE)</f>
        <v>88</v>
      </c>
      <c r="D880" t="s">
        <v>24386</v>
      </c>
      <c r="E880" t="s">
        <v>24387</v>
      </c>
      <c r="F880" t="s">
        <v>24388</v>
      </c>
      <c r="G880" t="s">
        <v>24389</v>
      </c>
      <c r="H880">
        <v>2001</v>
      </c>
      <c r="J880" t="s">
        <v>22</v>
      </c>
      <c r="K880" t="s">
        <v>24390</v>
      </c>
      <c r="L880">
        <v>84</v>
      </c>
    </row>
    <row r="881" spans="1:14">
      <c r="A881">
        <v>879</v>
      </c>
      <c r="B881" t="s">
        <v>941</v>
      </c>
      <c r="C881">
        <f>VLOOKUP(B881,[5]Sheet2!A$1:B$100,2,FALSE)</f>
        <v>88</v>
      </c>
      <c r="D881" t="s">
        <v>24391</v>
      </c>
      <c r="F881" t="s">
        <v>24392</v>
      </c>
      <c r="I881" t="s">
        <v>24393</v>
      </c>
      <c r="J881" t="s">
        <v>167</v>
      </c>
      <c r="L881">
        <v>5</v>
      </c>
      <c r="N881" t="s">
        <v>34</v>
      </c>
    </row>
    <row r="882" spans="1:14">
      <c r="A882">
        <v>880</v>
      </c>
      <c r="B882" t="s">
        <v>941</v>
      </c>
      <c r="C882">
        <f>VLOOKUP(B882,[5]Sheet2!A$1:B$100,2,FALSE)</f>
        <v>88</v>
      </c>
      <c r="D882" t="s">
        <v>24394</v>
      </c>
      <c r="E882" t="s">
        <v>24395</v>
      </c>
      <c r="F882" t="s">
        <v>22300</v>
      </c>
      <c r="I882" t="s">
        <v>24396</v>
      </c>
      <c r="J882" t="s">
        <v>167</v>
      </c>
      <c r="K882" t="s">
        <v>24397</v>
      </c>
      <c r="L882">
        <v>26</v>
      </c>
      <c r="M882" t="s">
        <v>24398</v>
      </c>
    </row>
    <row r="883" spans="1:14">
      <c r="A883">
        <v>881</v>
      </c>
      <c r="B883" t="s">
        <v>824</v>
      </c>
      <c r="C883">
        <f>VLOOKUP(B883,[5]Sheet2!A$1:B$100,2,FALSE)</f>
        <v>89</v>
      </c>
      <c r="D883" t="s">
        <v>24399</v>
      </c>
      <c r="E883" t="s">
        <v>24400</v>
      </c>
      <c r="F883" t="s">
        <v>24401</v>
      </c>
      <c r="G883" t="s">
        <v>20662</v>
      </c>
      <c r="H883">
        <v>2010</v>
      </c>
      <c r="I883" t="s">
        <v>97</v>
      </c>
      <c r="J883" t="s">
        <v>22</v>
      </c>
      <c r="K883" t="s">
        <v>24402</v>
      </c>
      <c r="L883">
        <v>38</v>
      </c>
      <c r="M883" t="s">
        <v>24400</v>
      </c>
      <c r="N883" t="s">
        <v>1717</v>
      </c>
    </row>
    <row r="884" spans="1:14">
      <c r="A884">
        <v>882</v>
      </c>
      <c r="B884" t="s">
        <v>824</v>
      </c>
      <c r="C884">
        <f>VLOOKUP(B884,[5]Sheet2!A$1:B$100,2,FALSE)</f>
        <v>89</v>
      </c>
      <c r="D884" t="s">
        <v>24403</v>
      </c>
      <c r="E884" t="s">
        <v>24404</v>
      </c>
      <c r="F884" t="s">
        <v>24405</v>
      </c>
      <c r="G884" t="s">
        <v>23106</v>
      </c>
      <c r="H884">
        <v>2004</v>
      </c>
      <c r="J884" t="s">
        <v>119</v>
      </c>
      <c r="K884" t="s">
        <v>24406</v>
      </c>
      <c r="L884">
        <v>177</v>
      </c>
      <c r="M884" t="s">
        <v>24404</v>
      </c>
      <c r="N884" t="s">
        <v>24</v>
      </c>
    </row>
    <row r="885" spans="1:14">
      <c r="A885">
        <v>883</v>
      </c>
      <c r="B885" t="s">
        <v>824</v>
      </c>
      <c r="C885">
        <f>VLOOKUP(B885,[5]Sheet2!A$1:B$100,2,FALSE)</f>
        <v>89</v>
      </c>
      <c r="D885" t="s">
        <v>24407</v>
      </c>
      <c r="E885" t="s">
        <v>24408</v>
      </c>
      <c r="F885" t="s">
        <v>24409</v>
      </c>
      <c r="G885" t="s">
        <v>3503</v>
      </c>
      <c r="H885">
        <v>2002</v>
      </c>
      <c r="I885" t="s">
        <v>15055</v>
      </c>
      <c r="J885" t="s">
        <v>167</v>
      </c>
      <c r="K885" t="s">
        <v>24410</v>
      </c>
      <c r="L885">
        <v>5</v>
      </c>
      <c r="M885" t="s">
        <v>24408</v>
      </c>
      <c r="N885" t="s">
        <v>24</v>
      </c>
    </row>
    <row r="886" spans="1:14">
      <c r="A886">
        <v>884</v>
      </c>
      <c r="B886" t="s">
        <v>824</v>
      </c>
      <c r="C886">
        <f>VLOOKUP(B886,[5]Sheet2!A$1:B$100,2,FALSE)</f>
        <v>89</v>
      </c>
      <c r="D886" t="s">
        <v>24411</v>
      </c>
      <c r="E886" t="s">
        <v>24412</v>
      </c>
      <c r="F886" t="s">
        <v>24413</v>
      </c>
      <c r="G886" t="s">
        <v>22100</v>
      </c>
      <c r="H886">
        <v>2008</v>
      </c>
      <c r="I886" t="s">
        <v>863</v>
      </c>
      <c r="J886" t="s">
        <v>22</v>
      </c>
      <c r="K886" t="s">
        <v>24414</v>
      </c>
      <c r="L886">
        <v>71</v>
      </c>
      <c r="M886" t="s">
        <v>24415</v>
      </c>
    </row>
    <row r="887" spans="1:14">
      <c r="A887">
        <v>885</v>
      </c>
      <c r="B887" t="s">
        <v>824</v>
      </c>
      <c r="C887">
        <f>VLOOKUP(B887,[5]Sheet2!A$1:B$100,2,FALSE)</f>
        <v>89</v>
      </c>
      <c r="D887" t="s">
        <v>24416</v>
      </c>
      <c r="E887" t="s">
        <v>24417</v>
      </c>
      <c r="F887" t="s">
        <v>24418</v>
      </c>
      <c r="G887" t="s">
        <v>20792</v>
      </c>
      <c r="H887">
        <v>2002</v>
      </c>
      <c r="J887" t="s">
        <v>22</v>
      </c>
      <c r="K887" t="s">
        <v>24419</v>
      </c>
      <c r="L887">
        <v>49</v>
      </c>
    </row>
    <row r="888" spans="1:14">
      <c r="A888">
        <v>886</v>
      </c>
      <c r="B888" t="s">
        <v>824</v>
      </c>
      <c r="C888">
        <f>VLOOKUP(B888,[5]Sheet2!A$1:B$100,2,FALSE)</f>
        <v>89</v>
      </c>
      <c r="D888" t="s">
        <v>24420</v>
      </c>
      <c r="E888" t="s">
        <v>24421</v>
      </c>
      <c r="F888" t="s">
        <v>24422</v>
      </c>
      <c r="G888" t="s">
        <v>24423</v>
      </c>
      <c r="H888">
        <v>2002</v>
      </c>
      <c r="I888" t="s">
        <v>535</v>
      </c>
      <c r="J888" t="s">
        <v>22</v>
      </c>
      <c r="K888" t="s">
        <v>24424</v>
      </c>
      <c r="L888">
        <v>49</v>
      </c>
      <c r="M888" t="s">
        <v>24425</v>
      </c>
    </row>
    <row r="889" spans="1:14">
      <c r="A889">
        <v>887</v>
      </c>
      <c r="B889" t="s">
        <v>824</v>
      </c>
      <c r="C889">
        <f>VLOOKUP(B889,[5]Sheet2!A$1:B$100,2,FALSE)</f>
        <v>89</v>
      </c>
      <c r="D889" t="s">
        <v>24426</v>
      </c>
      <c r="E889" t="s">
        <v>24427</v>
      </c>
      <c r="F889" t="s">
        <v>24428</v>
      </c>
      <c r="G889" t="s">
        <v>16066</v>
      </c>
      <c r="H889">
        <v>2002</v>
      </c>
      <c r="I889" t="s">
        <v>24429</v>
      </c>
      <c r="J889" t="s">
        <v>22</v>
      </c>
      <c r="K889" t="s">
        <v>24430</v>
      </c>
      <c r="L889">
        <v>381</v>
      </c>
      <c r="M889" t="s">
        <v>24427</v>
      </c>
      <c r="N889" t="s">
        <v>24</v>
      </c>
    </row>
    <row r="890" spans="1:14">
      <c r="A890">
        <v>888</v>
      </c>
      <c r="B890" t="s">
        <v>824</v>
      </c>
      <c r="C890">
        <f>VLOOKUP(B890,[5]Sheet2!A$1:B$100,2,FALSE)</f>
        <v>89</v>
      </c>
      <c r="D890" t="s">
        <v>24431</v>
      </c>
      <c r="F890" t="s">
        <v>23219</v>
      </c>
      <c r="G890" t="s">
        <v>24432</v>
      </c>
      <c r="J890" t="s">
        <v>102</v>
      </c>
      <c r="L890">
        <v>5</v>
      </c>
      <c r="N890" t="s">
        <v>34</v>
      </c>
    </row>
    <row r="891" spans="1:14">
      <c r="A891">
        <v>889</v>
      </c>
      <c r="B891" t="s">
        <v>824</v>
      </c>
      <c r="C891">
        <f>VLOOKUP(B891,[5]Sheet2!A$1:B$100,2,FALSE)</f>
        <v>89</v>
      </c>
      <c r="D891" t="s">
        <v>24433</v>
      </c>
      <c r="E891" t="s">
        <v>24434</v>
      </c>
      <c r="F891" t="s">
        <v>24435</v>
      </c>
      <c r="G891" t="s">
        <v>20019</v>
      </c>
      <c r="H891">
        <v>2008</v>
      </c>
      <c r="I891" t="s">
        <v>535</v>
      </c>
      <c r="J891" t="s">
        <v>22</v>
      </c>
      <c r="K891" t="s">
        <v>24436</v>
      </c>
      <c r="L891">
        <v>178</v>
      </c>
      <c r="M891" t="s">
        <v>24437</v>
      </c>
    </row>
    <row r="892" spans="1:14">
      <c r="A892">
        <v>890</v>
      </c>
      <c r="B892" t="s">
        <v>824</v>
      </c>
      <c r="C892">
        <f>VLOOKUP(B892,[5]Sheet2!A$1:B$100,2,FALSE)</f>
        <v>89</v>
      </c>
      <c r="D892" t="s">
        <v>24438</v>
      </c>
      <c r="E892" t="s">
        <v>24439</v>
      </c>
      <c r="F892" t="s">
        <v>24440</v>
      </c>
      <c r="G892" t="s">
        <v>24441</v>
      </c>
      <c r="H892">
        <v>2006</v>
      </c>
      <c r="I892" t="s">
        <v>97</v>
      </c>
      <c r="J892" t="s">
        <v>22</v>
      </c>
      <c r="K892" t="s">
        <v>24442</v>
      </c>
      <c r="L892">
        <v>41</v>
      </c>
      <c r="M892" t="s">
        <v>24439</v>
      </c>
      <c r="N892" t="s">
        <v>1717</v>
      </c>
    </row>
    <row r="893" spans="1:14">
      <c r="A893">
        <v>891</v>
      </c>
      <c r="B893" t="s">
        <v>198</v>
      </c>
      <c r="C893">
        <f>VLOOKUP(B893,[5]Sheet2!A$1:B$100,2,FALSE)</f>
        <v>90</v>
      </c>
      <c r="D893" t="s">
        <v>24443</v>
      </c>
      <c r="E893" t="s">
        <v>24444</v>
      </c>
      <c r="F893" t="s">
        <v>24445</v>
      </c>
      <c r="G893" t="s">
        <v>15719</v>
      </c>
      <c r="H893">
        <v>2007</v>
      </c>
      <c r="J893" t="s">
        <v>22</v>
      </c>
      <c r="K893" t="s">
        <v>24446</v>
      </c>
      <c r="L893">
        <v>117</v>
      </c>
      <c r="M893" t="s">
        <v>24444</v>
      </c>
      <c r="N893" t="s">
        <v>1717</v>
      </c>
    </row>
    <row r="894" spans="1:14">
      <c r="A894">
        <v>892</v>
      </c>
      <c r="B894" t="s">
        <v>198</v>
      </c>
      <c r="C894">
        <f>VLOOKUP(B894,[5]Sheet2!A$1:B$100,2,FALSE)</f>
        <v>90</v>
      </c>
      <c r="D894" t="s">
        <v>24447</v>
      </c>
      <c r="E894" t="s">
        <v>24448</v>
      </c>
      <c r="F894" t="s">
        <v>24449</v>
      </c>
      <c r="G894" t="s">
        <v>20593</v>
      </c>
      <c r="H894">
        <v>1989</v>
      </c>
      <c r="I894" t="s">
        <v>551</v>
      </c>
      <c r="J894" t="s">
        <v>22</v>
      </c>
      <c r="K894" t="s">
        <v>24450</v>
      </c>
      <c r="L894">
        <v>46</v>
      </c>
      <c r="M894" t="s">
        <v>24451</v>
      </c>
    </row>
    <row r="895" spans="1:14">
      <c r="A895">
        <v>893</v>
      </c>
      <c r="B895" t="s">
        <v>198</v>
      </c>
      <c r="C895">
        <f>VLOOKUP(B895,[5]Sheet2!A$1:B$100,2,FALSE)</f>
        <v>90</v>
      </c>
      <c r="D895" t="s">
        <v>24452</v>
      </c>
      <c r="E895" t="s">
        <v>24453</v>
      </c>
      <c r="F895" t="s">
        <v>24454</v>
      </c>
      <c r="G895" t="s">
        <v>20662</v>
      </c>
      <c r="H895">
        <v>1993</v>
      </c>
      <c r="I895" t="s">
        <v>97</v>
      </c>
      <c r="J895" t="s">
        <v>22</v>
      </c>
      <c r="K895" t="s">
        <v>24455</v>
      </c>
      <c r="L895">
        <v>115</v>
      </c>
      <c r="M895" t="s">
        <v>24453</v>
      </c>
      <c r="N895" t="s">
        <v>1717</v>
      </c>
    </row>
    <row r="896" spans="1:14">
      <c r="A896">
        <v>894</v>
      </c>
      <c r="B896" t="s">
        <v>198</v>
      </c>
      <c r="C896">
        <f>VLOOKUP(B896,[5]Sheet2!A$1:B$100,2,FALSE)</f>
        <v>90</v>
      </c>
      <c r="D896" t="s">
        <v>24456</v>
      </c>
      <c r="E896" t="s">
        <v>24457</v>
      </c>
      <c r="F896" t="s">
        <v>24458</v>
      </c>
      <c r="G896" t="s">
        <v>24337</v>
      </c>
      <c r="H896">
        <v>2011</v>
      </c>
      <c r="I896" t="s">
        <v>1388</v>
      </c>
      <c r="J896" t="s">
        <v>22</v>
      </c>
      <c r="K896" t="s">
        <v>24459</v>
      </c>
      <c r="L896">
        <v>9</v>
      </c>
      <c r="M896" t="s">
        <v>24460</v>
      </c>
    </row>
    <row r="897" spans="1:14">
      <c r="A897">
        <v>895</v>
      </c>
      <c r="B897" t="s">
        <v>198</v>
      </c>
      <c r="C897">
        <f>VLOOKUP(B897,[5]Sheet2!A$1:B$100,2,FALSE)</f>
        <v>90</v>
      </c>
      <c r="D897" t="s">
        <v>24461</v>
      </c>
      <c r="E897" t="s">
        <v>24462</v>
      </c>
      <c r="F897" t="s">
        <v>24463</v>
      </c>
      <c r="G897" t="s">
        <v>24464</v>
      </c>
      <c r="H897">
        <v>1994</v>
      </c>
      <c r="J897" t="s">
        <v>22</v>
      </c>
      <c r="K897" t="s">
        <v>24465</v>
      </c>
      <c r="L897">
        <v>6</v>
      </c>
    </row>
    <row r="898" spans="1:14">
      <c r="A898">
        <v>896</v>
      </c>
      <c r="B898" t="s">
        <v>198</v>
      </c>
      <c r="C898">
        <f>VLOOKUP(B898,[5]Sheet2!A$1:B$100,2,FALSE)</f>
        <v>90</v>
      </c>
      <c r="D898" t="s">
        <v>24466</v>
      </c>
      <c r="E898" t="s">
        <v>24467</v>
      </c>
      <c r="F898" t="s">
        <v>24468</v>
      </c>
      <c r="G898" t="s">
        <v>1383</v>
      </c>
      <c r="H898">
        <v>2005</v>
      </c>
      <c r="I898" t="s">
        <v>1388</v>
      </c>
      <c r="J898" t="s">
        <v>22</v>
      </c>
      <c r="K898" t="s">
        <v>24469</v>
      </c>
      <c r="L898">
        <v>82</v>
      </c>
      <c r="M898" t="s">
        <v>24470</v>
      </c>
    </row>
    <row r="899" spans="1:14">
      <c r="A899">
        <v>897</v>
      </c>
      <c r="B899" t="s">
        <v>198</v>
      </c>
      <c r="C899">
        <f>VLOOKUP(B899,[5]Sheet2!A$1:B$100,2,FALSE)</f>
        <v>90</v>
      </c>
      <c r="D899" t="s">
        <v>24471</v>
      </c>
      <c r="E899" t="s">
        <v>24472</v>
      </c>
      <c r="F899" t="s">
        <v>24473</v>
      </c>
      <c r="G899" t="s">
        <v>22100</v>
      </c>
      <c r="H899">
        <v>2010</v>
      </c>
      <c r="I899" t="s">
        <v>863</v>
      </c>
      <c r="J899" t="s">
        <v>22</v>
      </c>
      <c r="K899" t="s">
        <v>24474</v>
      </c>
      <c r="L899">
        <v>6</v>
      </c>
      <c r="M899" t="s">
        <v>24475</v>
      </c>
    </row>
    <row r="900" spans="1:14">
      <c r="A900">
        <v>898</v>
      </c>
      <c r="B900" t="s">
        <v>198</v>
      </c>
      <c r="C900">
        <f>VLOOKUP(B900,[5]Sheet2!A$1:B$100,2,FALSE)</f>
        <v>90</v>
      </c>
      <c r="D900" t="s">
        <v>24476</v>
      </c>
      <c r="E900" t="s">
        <v>24477</v>
      </c>
      <c r="F900" t="s">
        <v>24478</v>
      </c>
      <c r="G900" t="s">
        <v>7535</v>
      </c>
      <c r="H900">
        <v>2004</v>
      </c>
      <c r="I900" t="s">
        <v>863</v>
      </c>
      <c r="J900" t="s">
        <v>22</v>
      </c>
      <c r="K900" t="s">
        <v>24479</v>
      </c>
      <c r="L900">
        <v>103</v>
      </c>
      <c r="M900" t="s">
        <v>24480</v>
      </c>
    </row>
    <row r="901" spans="1:14">
      <c r="A901">
        <v>899</v>
      </c>
      <c r="B901" t="s">
        <v>198</v>
      </c>
      <c r="C901">
        <f>VLOOKUP(B901,[5]Sheet2!A$1:B$100,2,FALSE)</f>
        <v>90</v>
      </c>
      <c r="D901" t="s">
        <v>24481</v>
      </c>
      <c r="E901" t="s">
        <v>24482</v>
      </c>
      <c r="F901" t="s">
        <v>24483</v>
      </c>
      <c r="G901" t="s">
        <v>1394</v>
      </c>
      <c r="H901">
        <v>2000</v>
      </c>
      <c r="I901" t="s">
        <v>1388</v>
      </c>
      <c r="J901" t="s">
        <v>22</v>
      </c>
      <c r="K901" t="s">
        <v>24484</v>
      </c>
      <c r="L901">
        <v>85</v>
      </c>
      <c r="M901" t="s">
        <v>24485</v>
      </c>
    </row>
    <row r="902" spans="1:14">
      <c r="A902">
        <v>900</v>
      </c>
      <c r="B902" t="s">
        <v>198</v>
      </c>
      <c r="C902">
        <f>VLOOKUP(B902,[5]Sheet2!A$1:B$100,2,FALSE)</f>
        <v>90</v>
      </c>
      <c r="D902" t="s">
        <v>24486</v>
      </c>
      <c r="E902" t="s">
        <v>24487</v>
      </c>
      <c r="F902" t="s">
        <v>24488</v>
      </c>
      <c r="G902" t="s">
        <v>20662</v>
      </c>
      <c r="H902">
        <v>2002</v>
      </c>
      <c r="I902" t="s">
        <v>97</v>
      </c>
      <c r="J902" t="s">
        <v>22</v>
      </c>
      <c r="K902" t="s">
        <v>24489</v>
      </c>
      <c r="L902">
        <v>212</v>
      </c>
      <c r="M902" t="s">
        <v>24487</v>
      </c>
      <c r="N902" t="s">
        <v>1717</v>
      </c>
    </row>
    <row r="903" spans="1:14">
      <c r="A903">
        <v>901</v>
      </c>
      <c r="B903" t="s">
        <v>962</v>
      </c>
      <c r="C903">
        <f>VLOOKUP(B903,[5]Sheet2!A$1:B$100,2,FALSE)</f>
        <v>91</v>
      </c>
      <c r="D903" t="s">
        <v>24490</v>
      </c>
      <c r="E903" t="s">
        <v>24491</v>
      </c>
      <c r="F903" t="s">
        <v>24492</v>
      </c>
      <c r="G903" t="s">
        <v>21937</v>
      </c>
      <c r="H903">
        <v>1998</v>
      </c>
      <c r="J903" t="s">
        <v>22</v>
      </c>
      <c r="K903" t="s">
        <v>24493</v>
      </c>
      <c r="L903">
        <v>80</v>
      </c>
      <c r="M903" t="s">
        <v>24491</v>
      </c>
      <c r="N903" t="s">
        <v>24</v>
      </c>
    </row>
    <row r="904" spans="1:14">
      <c r="A904">
        <v>902</v>
      </c>
      <c r="B904" t="s">
        <v>962</v>
      </c>
      <c r="C904">
        <f>VLOOKUP(B904,[5]Sheet2!A$1:B$100,2,FALSE)</f>
        <v>91</v>
      </c>
      <c r="D904" t="s">
        <v>24494</v>
      </c>
      <c r="E904" t="s">
        <v>24495</v>
      </c>
      <c r="F904" t="s">
        <v>24496</v>
      </c>
      <c r="I904" t="s">
        <v>24497</v>
      </c>
      <c r="J904" t="s">
        <v>167</v>
      </c>
      <c r="K904" t="s">
        <v>24498</v>
      </c>
      <c r="L904">
        <v>74</v>
      </c>
      <c r="M904" t="s">
        <v>24495</v>
      </c>
      <c r="N904" t="s">
        <v>4501</v>
      </c>
    </row>
    <row r="905" spans="1:14">
      <c r="A905">
        <v>903</v>
      </c>
      <c r="B905" t="s">
        <v>962</v>
      </c>
      <c r="C905">
        <f>VLOOKUP(B905,[5]Sheet2!A$1:B$100,2,FALSE)</f>
        <v>91</v>
      </c>
      <c r="D905" t="s">
        <v>24499</v>
      </c>
      <c r="E905" t="s">
        <v>24500</v>
      </c>
      <c r="F905" t="s">
        <v>24501</v>
      </c>
      <c r="G905" t="s">
        <v>2751</v>
      </c>
      <c r="H905">
        <v>2003</v>
      </c>
      <c r="I905" t="s">
        <v>97</v>
      </c>
      <c r="J905" t="s">
        <v>22</v>
      </c>
      <c r="K905" t="s">
        <v>24502</v>
      </c>
      <c r="L905">
        <v>67</v>
      </c>
      <c r="M905" t="s">
        <v>24500</v>
      </c>
      <c r="N905" t="s">
        <v>1717</v>
      </c>
    </row>
    <row r="906" spans="1:14">
      <c r="A906">
        <v>904</v>
      </c>
      <c r="B906" t="s">
        <v>962</v>
      </c>
      <c r="C906">
        <f>VLOOKUP(B906,[5]Sheet2!A$1:B$100,2,FALSE)</f>
        <v>91</v>
      </c>
      <c r="D906" t="s">
        <v>24503</v>
      </c>
      <c r="F906" t="s">
        <v>24504</v>
      </c>
      <c r="J906" s="4" t="s">
        <v>119</v>
      </c>
      <c r="L906">
        <v>5</v>
      </c>
      <c r="N906" t="s">
        <v>34</v>
      </c>
    </row>
    <row r="907" spans="1:14">
      <c r="A907">
        <v>905</v>
      </c>
      <c r="B907" t="s">
        <v>962</v>
      </c>
      <c r="C907">
        <f>VLOOKUP(B907,[5]Sheet2!A$1:B$100,2,FALSE)</f>
        <v>91</v>
      </c>
      <c r="D907" t="s">
        <v>24505</v>
      </c>
      <c r="E907" t="s">
        <v>24506</v>
      </c>
      <c r="F907" t="s">
        <v>23803</v>
      </c>
      <c r="G907" t="s">
        <v>24507</v>
      </c>
      <c r="H907">
        <v>2002</v>
      </c>
      <c r="I907" t="s">
        <v>7647</v>
      </c>
      <c r="J907" t="s">
        <v>22</v>
      </c>
      <c r="K907" t="s">
        <v>24508</v>
      </c>
      <c r="L907">
        <v>6</v>
      </c>
      <c r="M907" t="s">
        <v>24509</v>
      </c>
    </row>
    <row r="908" spans="1:14">
      <c r="A908">
        <v>906</v>
      </c>
      <c r="B908" t="s">
        <v>962</v>
      </c>
      <c r="C908">
        <f>VLOOKUP(B908,[5]Sheet2!A$1:B$100,2,FALSE)</f>
        <v>91</v>
      </c>
      <c r="D908" t="s">
        <v>24510</v>
      </c>
      <c r="E908" t="s">
        <v>24511</v>
      </c>
      <c r="F908" t="s">
        <v>24512</v>
      </c>
      <c r="G908" t="s">
        <v>24513</v>
      </c>
      <c r="H908">
        <v>1995</v>
      </c>
      <c r="J908" s="3" t="s">
        <v>22</v>
      </c>
      <c r="K908" t="s">
        <v>24514</v>
      </c>
      <c r="L908">
        <v>17</v>
      </c>
      <c r="M908" t="s">
        <v>24511</v>
      </c>
      <c r="N908" t="s">
        <v>24</v>
      </c>
    </row>
    <row r="909" spans="1:14">
      <c r="A909">
        <v>907</v>
      </c>
      <c r="B909" t="s">
        <v>962</v>
      </c>
      <c r="C909">
        <f>VLOOKUP(B909,[5]Sheet2!A$1:B$100,2,FALSE)</f>
        <v>91</v>
      </c>
      <c r="D909" t="s">
        <v>24515</v>
      </c>
      <c r="E909" t="s">
        <v>24516</v>
      </c>
      <c r="F909" t="s">
        <v>24517</v>
      </c>
      <c r="G909" t="s">
        <v>21604</v>
      </c>
      <c r="H909">
        <v>2013</v>
      </c>
      <c r="I909" t="s">
        <v>97</v>
      </c>
      <c r="J909" t="s">
        <v>22</v>
      </c>
      <c r="K909" t="s">
        <v>24518</v>
      </c>
      <c r="L909">
        <v>14</v>
      </c>
      <c r="M909" t="s">
        <v>24516</v>
      </c>
      <c r="N909" t="s">
        <v>1717</v>
      </c>
    </row>
    <row r="910" spans="1:14">
      <c r="A910">
        <v>908</v>
      </c>
      <c r="B910" t="s">
        <v>962</v>
      </c>
      <c r="C910">
        <f>VLOOKUP(B910,[5]Sheet2!A$1:B$100,2,FALSE)</f>
        <v>91</v>
      </c>
      <c r="D910" t="s">
        <v>24519</v>
      </c>
      <c r="E910" t="s">
        <v>24520</v>
      </c>
      <c r="F910" t="s">
        <v>24521</v>
      </c>
      <c r="G910" t="s">
        <v>20593</v>
      </c>
      <c r="H910">
        <v>1994</v>
      </c>
      <c r="I910" t="s">
        <v>551</v>
      </c>
      <c r="J910" t="s">
        <v>22</v>
      </c>
      <c r="K910" t="s">
        <v>24522</v>
      </c>
      <c r="L910">
        <v>36</v>
      </c>
      <c r="M910" t="s">
        <v>24523</v>
      </c>
    </row>
    <row r="911" spans="1:14">
      <c r="A911">
        <v>909</v>
      </c>
      <c r="B911" t="s">
        <v>962</v>
      </c>
      <c r="C911">
        <f>VLOOKUP(B911,[5]Sheet2!A$1:B$100,2,FALSE)</f>
        <v>91</v>
      </c>
      <c r="D911" t="s">
        <v>24524</v>
      </c>
      <c r="F911" t="s">
        <v>24525</v>
      </c>
      <c r="G911" t="s">
        <v>20947</v>
      </c>
      <c r="J911" t="s">
        <v>22</v>
      </c>
      <c r="L911">
        <v>248</v>
      </c>
      <c r="M911" t="s">
        <v>24526</v>
      </c>
      <c r="N911" t="s">
        <v>34</v>
      </c>
    </row>
    <row r="912" spans="1:14">
      <c r="A912">
        <v>910</v>
      </c>
      <c r="B912" t="s">
        <v>962</v>
      </c>
      <c r="C912">
        <f>VLOOKUP(B912,[5]Sheet2!A$1:B$100,2,FALSE)</f>
        <v>91</v>
      </c>
      <c r="D912" t="s">
        <v>24527</v>
      </c>
      <c r="E912" t="s">
        <v>24528</v>
      </c>
      <c r="F912" t="s">
        <v>24529</v>
      </c>
      <c r="J912" t="s">
        <v>167</v>
      </c>
      <c r="K912" t="s">
        <v>24530</v>
      </c>
      <c r="L912">
        <v>5</v>
      </c>
      <c r="M912" t="s">
        <v>24528</v>
      </c>
      <c r="N912" t="s">
        <v>1717</v>
      </c>
    </row>
    <row r="913" spans="1:14">
      <c r="A913">
        <v>911</v>
      </c>
      <c r="B913" t="s">
        <v>183</v>
      </c>
      <c r="C913">
        <f>VLOOKUP(B913,[5]Sheet2!A$1:B$100,2,FALSE)</f>
        <v>92</v>
      </c>
      <c r="D913" t="s">
        <v>24531</v>
      </c>
      <c r="E913" t="s">
        <v>24532</v>
      </c>
      <c r="F913" t="s">
        <v>24533</v>
      </c>
      <c r="G913" t="s">
        <v>23478</v>
      </c>
      <c r="H913">
        <v>2004</v>
      </c>
      <c r="I913" t="s">
        <v>97</v>
      </c>
      <c r="J913" t="s">
        <v>22</v>
      </c>
      <c r="K913" t="s">
        <v>24534</v>
      </c>
      <c r="L913">
        <v>71</v>
      </c>
      <c r="M913" t="s">
        <v>24532</v>
      </c>
      <c r="N913" t="s">
        <v>1717</v>
      </c>
    </row>
    <row r="914" spans="1:14">
      <c r="A914">
        <v>912</v>
      </c>
      <c r="B914" t="s">
        <v>183</v>
      </c>
      <c r="C914">
        <f>VLOOKUP(B914,[5]Sheet2!A$1:B$100,2,FALSE)</f>
        <v>92</v>
      </c>
      <c r="D914" t="s">
        <v>24535</v>
      </c>
      <c r="F914" t="s">
        <v>24536</v>
      </c>
      <c r="G914" t="s">
        <v>20662</v>
      </c>
      <c r="H914">
        <v>2005</v>
      </c>
      <c r="I914" t="s">
        <v>97</v>
      </c>
      <c r="J914" t="s">
        <v>22</v>
      </c>
      <c r="L914">
        <v>9</v>
      </c>
      <c r="M914" t="s">
        <v>24537</v>
      </c>
      <c r="N914" t="s">
        <v>34</v>
      </c>
    </row>
    <row r="915" spans="1:14">
      <c r="A915">
        <v>913</v>
      </c>
      <c r="B915" t="s">
        <v>183</v>
      </c>
      <c r="C915">
        <f>VLOOKUP(B915,[5]Sheet2!A$1:B$100,2,FALSE)</f>
        <v>92</v>
      </c>
      <c r="D915" t="s">
        <v>24538</v>
      </c>
      <c r="E915" t="s">
        <v>24539</v>
      </c>
      <c r="F915" t="s">
        <v>24540</v>
      </c>
      <c r="G915" t="s">
        <v>1525</v>
      </c>
      <c r="H915">
        <v>1997</v>
      </c>
      <c r="I915" t="s">
        <v>863</v>
      </c>
      <c r="J915" t="s">
        <v>22</v>
      </c>
      <c r="K915" t="s">
        <v>24541</v>
      </c>
      <c r="L915">
        <v>19</v>
      </c>
      <c r="M915" t="s">
        <v>24542</v>
      </c>
    </row>
    <row r="916" spans="1:14">
      <c r="A916">
        <v>914</v>
      </c>
      <c r="B916" t="s">
        <v>183</v>
      </c>
      <c r="C916">
        <f>VLOOKUP(B916,[5]Sheet2!A$1:B$100,2,FALSE)</f>
        <v>92</v>
      </c>
      <c r="D916" t="s">
        <v>24543</v>
      </c>
      <c r="E916" t="s">
        <v>24544</v>
      </c>
      <c r="F916" t="s">
        <v>24545</v>
      </c>
      <c r="G916" t="s">
        <v>20593</v>
      </c>
      <c r="H916">
        <v>2005</v>
      </c>
      <c r="I916" t="s">
        <v>551</v>
      </c>
      <c r="J916" t="s">
        <v>22</v>
      </c>
      <c r="K916" t="s">
        <v>24546</v>
      </c>
      <c r="L916">
        <v>18</v>
      </c>
      <c r="M916" t="s">
        <v>24547</v>
      </c>
    </row>
    <row r="917" spans="1:14">
      <c r="A917">
        <v>915</v>
      </c>
      <c r="B917" t="s">
        <v>183</v>
      </c>
      <c r="C917">
        <f>VLOOKUP(B917,[5]Sheet2!A$1:B$100,2,FALSE)</f>
        <v>92</v>
      </c>
      <c r="D917" t="s">
        <v>24548</v>
      </c>
      <c r="F917" t="s">
        <v>24549</v>
      </c>
      <c r="G917" t="s">
        <v>24550</v>
      </c>
      <c r="J917" s="3" t="s">
        <v>22</v>
      </c>
      <c r="L917">
        <v>7</v>
      </c>
      <c r="N917" t="s">
        <v>34</v>
      </c>
    </row>
    <row r="918" spans="1:14">
      <c r="A918">
        <v>916</v>
      </c>
      <c r="B918" t="s">
        <v>183</v>
      </c>
      <c r="C918">
        <f>VLOOKUP(B918,[5]Sheet2!A$1:B$100,2,FALSE)</f>
        <v>92</v>
      </c>
      <c r="D918" t="s">
        <v>24551</v>
      </c>
      <c r="E918" t="s">
        <v>24552</v>
      </c>
      <c r="F918" t="s">
        <v>24553</v>
      </c>
      <c r="G918" t="s">
        <v>21288</v>
      </c>
      <c r="H918">
        <v>2001</v>
      </c>
      <c r="I918" t="s">
        <v>863</v>
      </c>
      <c r="J918" t="s">
        <v>22</v>
      </c>
      <c r="K918" t="s">
        <v>24554</v>
      </c>
      <c r="L918">
        <v>90</v>
      </c>
      <c r="M918" t="s">
        <v>24555</v>
      </c>
    </row>
    <row r="919" spans="1:14">
      <c r="A919">
        <v>917</v>
      </c>
      <c r="B919" t="s">
        <v>183</v>
      </c>
      <c r="C919">
        <f>VLOOKUP(B919,[5]Sheet2!A$1:B$100,2,FALSE)</f>
        <v>92</v>
      </c>
      <c r="D919" t="s">
        <v>24556</v>
      </c>
      <c r="F919" t="s">
        <v>23219</v>
      </c>
      <c r="G919" t="s">
        <v>24557</v>
      </c>
      <c r="J919" t="s">
        <v>102</v>
      </c>
      <c r="L919">
        <v>13</v>
      </c>
      <c r="N919" t="s">
        <v>34</v>
      </c>
    </row>
    <row r="920" spans="1:14">
      <c r="A920">
        <v>918</v>
      </c>
      <c r="B920" t="s">
        <v>183</v>
      </c>
      <c r="C920">
        <f>VLOOKUP(B920,[5]Sheet2!A$1:B$100,2,FALSE)</f>
        <v>92</v>
      </c>
      <c r="D920" t="s">
        <v>24558</v>
      </c>
      <c r="E920" t="s">
        <v>24559</v>
      </c>
      <c r="F920" t="s">
        <v>21148</v>
      </c>
      <c r="G920" t="s">
        <v>24560</v>
      </c>
      <c r="H920">
        <v>1989</v>
      </c>
      <c r="I920" t="s">
        <v>24561</v>
      </c>
      <c r="J920" t="s">
        <v>167</v>
      </c>
      <c r="K920" t="s">
        <v>24562</v>
      </c>
      <c r="L920">
        <v>78</v>
      </c>
      <c r="M920" t="s">
        <v>24559</v>
      </c>
      <c r="N920" t="s">
        <v>24</v>
      </c>
    </row>
    <row r="921" spans="1:14">
      <c r="A921">
        <v>919</v>
      </c>
      <c r="B921" t="s">
        <v>183</v>
      </c>
      <c r="C921">
        <f>VLOOKUP(B921,[5]Sheet2!A$1:B$100,2,FALSE)</f>
        <v>92</v>
      </c>
      <c r="D921" t="s">
        <v>24563</v>
      </c>
      <c r="F921" t="s">
        <v>24564</v>
      </c>
      <c r="G921" t="s">
        <v>17930</v>
      </c>
      <c r="J921" s="3" t="s">
        <v>22</v>
      </c>
      <c r="L921">
        <v>6</v>
      </c>
      <c r="M921" t="s">
        <v>24565</v>
      </c>
      <c r="N921" t="s">
        <v>34</v>
      </c>
    </row>
    <row r="922" spans="1:14">
      <c r="A922">
        <v>920</v>
      </c>
      <c r="B922" t="s">
        <v>183</v>
      </c>
      <c r="C922">
        <f>VLOOKUP(B922,[5]Sheet2!A$1:B$100,2,FALSE)</f>
        <v>92</v>
      </c>
      <c r="D922" t="s">
        <v>24566</v>
      </c>
      <c r="E922" t="s">
        <v>24567</v>
      </c>
      <c r="F922" t="s">
        <v>24568</v>
      </c>
      <c r="G922" t="s">
        <v>1383</v>
      </c>
      <c r="H922">
        <v>2009</v>
      </c>
      <c r="I922" t="s">
        <v>1388</v>
      </c>
      <c r="J922" t="s">
        <v>22</v>
      </c>
      <c r="K922" t="s">
        <v>24569</v>
      </c>
      <c r="L922">
        <v>40</v>
      </c>
      <c r="M922" t="s">
        <v>24570</v>
      </c>
    </row>
    <row r="923" spans="1:14">
      <c r="A923">
        <v>921</v>
      </c>
      <c r="B923" t="s">
        <v>276</v>
      </c>
      <c r="C923">
        <f>VLOOKUP(B923,[5]Sheet2!A$1:B$100,2,FALSE)</f>
        <v>93</v>
      </c>
      <c r="D923" t="s">
        <v>24571</v>
      </c>
      <c r="E923" t="s">
        <v>24572</v>
      </c>
      <c r="F923" t="s">
        <v>24573</v>
      </c>
      <c r="G923" t="s">
        <v>17723</v>
      </c>
      <c r="H923">
        <v>1990</v>
      </c>
      <c r="I923" t="s">
        <v>7647</v>
      </c>
      <c r="J923" t="s">
        <v>22</v>
      </c>
      <c r="K923" t="s">
        <v>24574</v>
      </c>
      <c r="L923">
        <v>57</v>
      </c>
      <c r="M923" t="s">
        <v>24575</v>
      </c>
    </row>
    <row r="924" spans="1:14">
      <c r="A924">
        <v>922</v>
      </c>
      <c r="B924" t="s">
        <v>276</v>
      </c>
      <c r="C924">
        <f>VLOOKUP(B924,[5]Sheet2!A$1:B$100,2,FALSE)</f>
        <v>93</v>
      </c>
      <c r="D924" t="s">
        <v>24576</v>
      </c>
      <c r="E924" t="s">
        <v>24577</v>
      </c>
      <c r="F924" t="s">
        <v>24578</v>
      </c>
      <c r="G924" t="s">
        <v>20642</v>
      </c>
      <c r="H924">
        <v>1994</v>
      </c>
      <c r="I924" t="s">
        <v>551</v>
      </c>
      <c r="J924" t="s">
        <v>22</v>
      </c>
      <c r="K924" t="s">
        <v>24579</v>
      </c>
      <c r="L924">
        <v>44</v>
      </c>
      <c r="M924" t="s">
        <v>24580</v>
      </c>
    </row>
    <row r="925" spans="1:14">
      <c r="A925">
        <v>923</v>
      </c>
      <c r="B925" t="s">
        <v>276</v>
      </c>
      <c r="C925">
        <f>VLOOKUP(B925,[5]Sheet2!A$1:B$100,2,FALSE)</f>
        <v>93</v>
      </c>
      <c r="D925" t="s">
        <v>24581</v>
      </c>
      <c r="F925" t="s">
        <v>24582</v>
      </c>
      <c r="G925" t="s">
        <v>24583</v>
      </c>
      <c r="J925" s="3" t="s">
        <v>22</v>
      </c>
      <c r="L925">
        <v>9</v>
      </c>
      <c r="N925" t="s">
        <v>34</v>
      </c>
    </row>
    <row r="926" spans="1:14">
      <c r="A926">
        <v>924</v>
      </c>
      <c r="B926" t="s">
        <v>276</v>
      </c>
      <c r="C926">
        <f>VLOOKUP(B926,[5]Sheet2!A$1:B$100,2,FALSE)</f>
        <v>93</v>
      </c>
      <c r="D926" t="s">
        <v>24584</v>
      </c>
      <c r="E926" t="s">
        <v>24585</v>
      </c>
      <c r="F926" t="s">
        <v>24586</v>
      </c>
      <c r="G926" t="s">
        <v>24587</v>
      </c>
      <c r="H926">
        <v>2002</v>
      </c>
      <c r="I926" t="s">
        <v>24561</v>
      </c>
      <c r="J926" t="s">
        <v>167</v>
      </c>
      <c r="K926" t="s">
        <v>24588</v>
      </c>
      <c r="L926">
        <v>81</v>
      </c>
      <c r="M926" t="s">
        <v>24585</v>
      </c>
      <c r="N926" t="s">
        <v>24</v>
      </c>
    </row>
    <row r="927" spans="1:14">
      <c r="A927">
        <v>925</v>
      </c>
      <c r="B927" t="s">
        <v>276</v>
      </c>
      <c r="C927">
        <f>VLOOKUP(B927,[5]Sheet2!A$1:B$100,2,FALSE)</f>
        <v>93</v>
      </c>
      <c r="D927" t="s">
        <v>24589</v>
      </c>
      <c r="E927" t="s">
        <v>24590</v>
      </c>
      <c r="F927" t="s">
        <v>24591</v>
      </c>
      <c r="G927" t="s">
        <v>24592</v>
      </c>
      <c r="H927">
        <v>1994</v>
      </c>
      <c r="I927" t="s">
        <v>97</v>
      </c>
      <c r="J927" t="s">
        <v>22</v>
      </c>
      <c r="K927" t="s">
        <v>24593</v>
      </c>
      <c r="L927">
        <v>218</v>
      </c>
      <c r="M927" t="s">
        <v>24590</v>
      </c>
      <c r="N927" t="s">
        <v>1717</v>
      </c>
    </row>
    <row r="928" spans="1:14">
      <c r="A928">
        <v>926</v>
      </c>
      <c r="B928" t="s">
        <v>276</v>
      </c>
      <c r="C928">
        <f>VLOOKUP(B928,[5]Sheet2!A$1:B$100,2,FALSE)</f>
        <v>93</v>
      </c>
      <c r="D928" t="s">
        <v>24594</v>
      </c>
      <c r="E928" t="s">
        <v>24595</v>
      </c>
      <c r="F928" t="s">
        <v>24596</v>
      </c>
      <c r="G928" t="s">
        <v>20662</v>
      </c>
      <c r="H928">
        <v>1994</v>
      </c>
      <c r="I928" t="s">
        <v>97</v>
      </c>
      <c r="J928" t="s">
        <v>22</v>
      </c>
      <c r="K928" t="s">
        <v>24597</v>
      </c>
      <c r="L928">
        <v>28</v>
      </c>
      <c r="M928" t="s">
        <v>24595</v>
      </c>
      <c r="N928" t="s">
        <v>1717</v>
      </c>
    </row>
    <row r="929" spans="1:14">
      <c r="A929">
        <v>927</v>
      </c>
      <c r="B929" t="s">
        <v>276</v>
      </c>
      <c r="C929">
        <f>VLOOKUP(B929,[5]Sheet2!A$1:B$100,2,FALSE)</f>
        <v>93</v>
      </c>
      <c r="D929" t="s">
        <v>24598</v>
      </c>
      <c r="E929" t="s">
        <v>24599</v>
      </c>
      <c r="F929" t="s">
        <v>21095</v>
      </c>
      <c r="G929" t="s">
        <v>20652</v>
      </c>
      <c r="H929">
        <v>1998</v>
      </c>
      <c r="I929" t="s">
        <v>535</v>
      </c>
      <c r="J929" t="s">
        <v>22</v>
      </c>
      <c r="K929" t="s">
        <v>24600</v>
      </c>
      <c r="L929">
        <v>125</v>
      </c>
      <c r="M929" t="s">
        <v>24601</v>
      </c>
    </row>
    <row r="930" spans="1:14">
      <c r="A930">
        <v>928</v>
      </c>
      <c r="B930" t="s">
        <v>276</v>
      </c>
      <c r="C930">
        <f>VLOOKUP(B930,[5]Sheet2!A$1:B$100,2,FALSE)</f>
        <v>93</v>
      </c>
      <c r="D930" t="s">
        <v>24602</v>
      </c>
      <c r="E930" t="s">
        <v>24603</v>
      </c>
      <c r="F930" t="s">
        <v>24604</v>
      </c>
      <c r="G930" t="s">
        <v>20682</v>
      </c>
      <c r="H930">
        <v>2008</v>
      </c>
      <c r="J930" t="s">
        <v>22</v>
      </c>
      <c r="K930" t="s">
        <v>24605</v>
      </c>
      <c r="L930">
        <v>18</v>
      </c>
      <c r="M930" t="s">
        <v>24606</v>
      </c>
    </row>
    <row r="931" spans="1:14">
      <c r="A931">
        <v>929</v>
      </c>
      <c r="B931" t="s">
        <v>276</v>
      </c>
      <c r="C931">
        <f>VLOOKUP(B931,[5]Sheet2!A$1:B$100,2,FALSE)</f>
        <v>93</v>
      </c>
      <c r="D931" t="s">
        <v>24607</v>
      </c>
      <c r="E931" t="s">
        <v>24608</v>
      </c>
      <c r="F931" t="s">
        <v>24609</v>
      </c>
      <c r="G931" t="s">
        <v>20682</v>
      </c>
      <c r="H931">
        <v>2008</v>
      </c>
      <c r="J931" t="s">
        <v>22</v>
      </c>
      <c r="K931" t="s">
        <v>24610</v>
      </c>
      <c r="L931">
        <v>78</v>
      </c>
      <c r="M931" t="s">
        <v>24608</v>
      </c>
      <c r="N931" t="s">
        <v>24</v>
      </c>
    </row>
    <row r="932" spans="1:14">
      <c r="A932">
        <v>930</v>
      </c>
      <c r="B932" t="s">
        <v>276</v>
      </c>
      <c r="C932">
        <f>VLOOKUP(B932,[5]Sheet2!A$1:B$100,2,FALSE)</f>
        <v>93</v>
      </c>
      <c r="D932" t="s">
        <v>24611</v>
      </c>
      <c r="E932" t="s">
        <v>24612</v>
      </c>
      <c r="F932" t="s">
        <v>24613</v>
      </c>
      <c r="G932" t="s">
        <v>21110</v>
      </c>
      <c r="H932">
        <v>2010</v>
      </c>
      <c r="I932" t="s">
        <v>863</v>
      </c>
      <c r="J932" t="s">
        <v>22</v>
      </c>
      <c r="K932" t="s">
        <v>24614</v>
      </c>
      <c r="L932">
        <v>5</v>
      </c>
      <c r="M932" t="s">
        <v>24615</v>
      </c>
    </row>
    <row r="933" spans="1:14">
      <c r="A933">
        <v>931</v>
      </c>
      <c r="B933" t="s">
        <v>612</v>
      </c>
      <c r="C933">
        <f>VLOOKUP(B933,[5]Sheet2!A$1:B$100,2,FALSE)</f>
        <v>94</v>
      </c>
      <c r="D933" t="s">
        <v>24616</v>
      </c>
      <c r="E933" t="s">
        <v>24617</v>
      </c>
      <c r="F933" t="s">
        <v>24618</v>
      </c>
      <c r="G933" t="s">
        <v>24619</v>
      </c>
      <c r="H933">
        <v>1993</v>
      </c>
      <c r="J933" t="s">
        <v>22</v>
      </c>
      <c r="K933" t="s">
        <v>24620</v>
      </c>
      <c r="L933">
        <v>34</v>
      </c>
    </row>
    <row r="934" spans="1:14">
      <c r="A934">
        <v>932</v>
      </c>
      <c r="B934" t="s">
        <v>612</v>
      </c>
      <c r="C934">
        <f>VLOOKUP(B934,[5]Sheet2!A$1:B$100,2,FALSE)</f>
        <v>94</v>
      </c>
      <c r="D934" t="s">
        <v>24621</v>
      </c>
      <c r="E934" t="s">
        <v>24622</v>
      </c>
      <c r="F934" t="s">
        <v>24623</v>
      </c>
      <c r="G934" t="s">
        <v>24624</v>
      </c>
      <c r="H934">
        <v>1999</v>
      </c>
      <c r="I934" t="s">
        <v>97</v>
      </c>
      <c r="J934" t="s">
        <v>22</v>
      </c>
      <c r="K934" t="s">
        <v>24625</v>
      </c>
      <c r="L934">
        <v>246</v>
      </c>
      <c r="M934" t="s">
        <v>24622</v>
      </c>
      <c r="N934" t="s">
        <v>1717</v>
      </c>
    </row>
    <row r="935" spans="1:14">
      <c r="A935">
        <v>933</v>
      </c>
      <c r="B935" t="s">
        <v>612</v>
      </c>
      <c r="C935">
        <f>VLOOKUP(B935,[5]Sheet2!A$1:B$100,2,FALSE)</f>
        <v>94</v>
      </c>
      <c r="D935" t="s">
        <v>24626</v>
      </c>
      <c r="E935" t="s">
        <v>24627</v>
      </c>
      <c r="F935" t="s">
        <v>24628</v>
      </c>
      <c r="G935" t="s">
        <v>1304</v>
      </c>
      <c r="H935">
        <v>2012</v>
      </c>
      <c r="I935" t="s">
        <v>863</v>
      </c>
      <c r="J935" t="s">
        <v>22</v>
      </c>
      <c r="K935" t="s">
        <v>24629</v>
      </c>
      <c r="L935">
        <v>13</v>
      </c>
      <c r="M935" t="s">
        <v>24630</v>
      </c>
    </row>
    <row r="936" spans="1:14">
      <c r="A936">
        <v>934</v>
      </c>
      <c r="B936" t="s">
        <v>612</v>
      </c>
      <c r="C936">
        <f>VLOOKUP(B936,[5]Sheet2!A$1:B$100,2,FALSE)</f>
        <v>94</v>
      </c>
      <c r="D936" t="s">
        <v>24631</v>
      </c>
      <c r="E936" t="s">
        <v>24632</v>
      </c>
      <c r="F936" t="s">
        <v>24633</v>
      </c>
      <c r="G936" t="s">
        <v>23990</v>
      </c>
      <c r="H936">
        <v>2009</v>
      </c>
      <c r="I936" t="s">
        <v>97</v>
      </c>
      <c r="J936" t="s">
        <v>22</v>
      </c>
      <c r="K936" t="s">
        <v>24634</v>
      </c>
      <c r="L936">
        <v>71</v>
      </c>
      <c r="M936" t="s">
        <v>24632</v>
      </c>
      <c r="N936" t="s">
        <v>1717</v>
      </c>
    </row>
    <row r="937" spans="1:14">
      <c r="A937">
        <v>935</v>
      </c>
      <c r="B937" t="s">
        <v>612</v>
      </c>
      <c r="C937">
        <f>VLOOKUP(B937,[5]Sheet2!A$1:B$100,2,FALSE)</f>
        <v>94</v>
      </c>
      <c r="D937" t="s">
        <v>24635</v>
      </c>
      <c r="E937" t="s">
        <v>24636</v>
      </c>
      <c r="F937" t="s">
        <v>24637</v>
      </c>
      <c r="G937" t="s">
        <v>3089</v>
      </c>
      <c r="H937">
        <v>1999</v>
      </c>
      <c r="I937" t="s">
        <v>3090</v>
      </c>
      <c r="J937" t="s">
        <v>22</v>
      </c>
      <c r="K937" t="s">
        <v>24638</v>
      </c>
      <c r="L937">
        <v>683</v>
      </c>
      <c r="M937" t="s">
        <v>24639</v>
      </c>
    </row>
    <row r="938" spans="1:14">
      <c r="A938">
        <v>936</v>
      </c>
      <c r="B938" t="s">
        <v>612</v>
      </c>
      <c r="C938">
        <f>VLOOKUP(B938,[5]Sheet2!A$1:B$100,2,FALSE)</f>
        <v>94</v>
      </c>
      <c r="D938" t="s">
        <v>24640</v>
      </c>
      <c r="E938" t="s">
        <v>24641</v>
      </c>
      <c r="F938" t="s">
        <v>24642</v>
      </c>
      <c r="G938" t="s">
        <v>15789</v>
      </c>
      <c r="H938">
        <v>2004</v>
      </c>
      <c r="I938" t="s">
        <v>97</v>
      </c>
      <c r="J938" t="s">
        <v>22</v>
      </c>
      <c r="K938" t="s">
        <v>24643</v>
      </c>
      <c r="L938">
        <v>103</v>
      </c>
      <c r="M938" t="s">
        <v>24641</v>
      </c>
      <c r="N938" t="s">
        <v>1717</v>
      </c>
    </row>
    <row r="939" spans="1:14">
      <c r="A939">
        <v>937</v>
      </c>
      <c r="B939" t="s">
        <v>612</v>
      </c>
      <c r="C939">
        <f>VLOOKUP(B939,[5]Sheet2!A$1:B$100,2,FALSE)</f>
        <v>94</v>
      </c>
      <c r="D939" t="s">
        <v>24644</v>
      </c>
      <c r="E939" t="s">
        <v>24645</v>
      </c>
      <c r="F939" t="s">
        <v>24646</v>
      </c>
      <c r="G939" t="s">
        <v>7456</v>
      </c>
      <c r="H939">
        <v>2005</v>
      </c>
      <c r="I939" t="s">
        <v>97</v>
      </c>
      <c r="J939" t="s">
        <v>22</v>
      </c>
      <c r="K939" t="s">
        <v>24647</v>
      </c>
      <c r="L939">
        <v>606</v>
      </c>
      <c r="M939" t="s">
        <v>24645</v>
      </c>
      <c r="N939" t="s">
        <v>1717</v>
      </c>
    </row>
    <row r="940" spans="1:14">
      <c r="A940">
        <v>938</v>
      </c>
      <c r="B940" t="s">
        <v>612</v>
      </c>
      <c r="C940">
        <f>VLOOKUP(B940,[5]Sheet2!A$1:B$100,2,FALSE)</f>
        <v>94</v>
      </c>
      <c r="D940" t="s">
        <v>24648</v>
      </c>
      <c r="E940" t="s">
        <v>24649</v>
      </c>
      <c r="F940" t="s">
        <v>24650</v>
      </c>
      <c r="G940" t="s">
        <v>10646</v>
      </c>
      <c r="H940">
        <v>2006</v>
      </c>
      <c r="I940" t="s">
        <v>97</v>
      </c>
      <c r="J940" t="s">
        <v>22</v>
      </c>
      <c r="K940" t="s">
        <v>24651</v>
      </c>
      <c r="L940">
        <v>65</v>
      </c>
      <c r="M940" t="s">
        <v>24649</v>
      </c>
      <c r="N940" t="s">
        <v>1717</v>
      </c>
    </row>
    <row r="941" spans="1:14">
      <c r="A941">
        <v>939</v>
      </c>
      <c r="B941" t="s">
        <v>612</v>
      </c>
      <c r="C941">
        <f>VLOOKUP(B941,[5]Sheet2!A$1:B$100,2,FALSE)</f>
        <v>94</v>
      </c>
      <c r="D941" t="s">
        <v>24652</v>
      </c>
      <c r="E941" t="s">
        <v>24653</v>
      </c>
      <c r="F941" t="s">
        <v>24296</v>
      </c>
      <c r="G941" t="s">
        <v>24654</v>
      </c>
      <c r="H941">
        <v>1998</v>
      </c>
      <c r="J941" t="s">
        <v>119</v>
      </c>
      <c r="K941" t="s">
        <v>24655</v>
      </c>
      <c r="L941">
        <v>9</v>
      </c>
      <c r="M941" t="s">
        <v>24653</v>
      </c>
      <c r="N941" t="s">
        <v>1717</v>
      </c>
    </row>
    <row r="942" spans="1:14">
      <c r="A942">
        <v>940</v>
      </c>
      <c r="B942" t="s">
        <v>612</v>
      </c>
      <c r="C942">
        <f>VLOOKUP(B942,[5]Sheet2!A$1:B$100,2,FALSE)</f>
        <v>94</v>
      </c>
      <c r="D942" t="s">
        <v>24656</v>
      </c>
      <c r="E942" t="s">
        <v>24657</v>
      </c>
      <c r="F942" t="s">
        <v>24658</v>
      </c>
      <c r="G942" t="s">
        <v>24659</v>
      </c>
      <c r="H942">
        <v>2006</v>
      </c>
      <c r="J942" t="s">
        <v>119</v>
      </c>
      <c r="K942" t="s">
        <v>24660</v>
      </c>
      <c r="L942">
        <v>9</v>
      </c>
      <c r="M942" t="s">
        <v>24657</v>
      </c>
      <c r="N942" t="s">
        <v>24</v>
      </c>
    </row>
    <row r="943" spans="1:14">
      <c r="A943">
        <v>941</v>
      </c>
      <c r="B943" t="s">
        <v>109</v>
      </c>
      <c r="C943">
        <f>VLOOKUP(B943,[5]Sheet2!A$1:B$100,2,FALSE)</f>
        <v>95</v>
      </c>
      <c r="D943" t="s">
        <v>24661</v>
      </c>
      <c r="E943" t="s">
        <v>24662</v>
      </c>
      <c r="F943" t="s">
        <v>24663</v>
      </c>
      <c r="G943" t="s">
        <v>24664</v>
      </c>
      <c r="H943">
        <v>2003</v>
      </c>
      <c r="J943" t="s">
        <v>119</v>
      </c>
      <c r="K943" t="s">
        <v>24665</v>
      </c>
      <c r="L943">
        <v>117</v>
      </c>
      <c r="M943" t="s">
        <v>24666</v>
      </c>
    </row>
    <row r="944" spans="1:14">
      <c r="A944">
        <v>942</v>
      </c>
      <c r="B944" t="s">
        <v>109</v>
      </c>
      <c r="C944">
        <f>VLOOKUP(B944,[5]Sheet2!A$1:B$100,2,FALSE)</f>
        <v>95</v>
      </c>
      <c r="D944" t="s">
        <v>24667</v>
      </c>
      <c r="E944" t="s">
        <v>24668</v>
      </c>
      <c r="F944" t="s">
        <v>24669</v>
      </c>
      <c r="G944" t="s">
        <v>10646</v>
      </c>
      <c r="H944">
        <v>2009</v>
      </c>
      <c r="I944" t="s">
        <v>97</v>
      </c>
      <c r="J944" t="s">
        <v>22</v>
      </c>
      <c r="K944" t="s">
        <v>24670</v>
      </c>
      <c r="L944">
        <v>40</v>
      </c>
      <c r="M944" t="s">
        <v>24668</v>
      </c>
      <c r="N944" t="s">
        <v>1717</v>
      </c>
    </row>
    <row r="945" spans="1:14">
      <c r="A945">
        <v>943</v>
      </c>
      <c r="B945" t="s">
        <v>109</v>
      </c>
      <c r="C945">
        <f>VLOOKUP(B945,[5]Sheet2!A$1:B$100,2,FALSE)</f>
        <v>95</v>
      </c>
      <c r="D945" t="s">
        <v>24671</v>
      </c>
      <c r="E945" t="s">
        <v>24672</v>
      </c>
      <c r="F945" t="s">
        <v>24673</v>
      </c>
      <c r="G945" t="s">
        <v>1304</v>
      </c>
      <c r="H945">
        <v>2008</v>
      </c>
      <c r="I945" t="s">
        <v>863</v>
      </c>
      <c r="J945" t="s">
        <v>22</v>
      </c>
      <c r="K945" t="s">
        <v>24674</v>
      </c>
      <c r="L945">
        <v>74</v>
      </c>
      <c r="M945" t="s">
        <v>24675</v>
      </c>
    </row>
    <row r="946" spans="1:14">
      <c r="A946">
        <v>944</v>
      </c>
      <c r="B946" t="s">
        <v>109</v>
      </c>
      <c r="C946">
        <f>VLOOKUP(B946,[5]Sheet2!A$1:B$100,2,FALSE)</f>
        <v>95</v>
      </c>
      <c r="D946" t="s">
        <v>24676</v>
      </c>
      <c r="E946" t="s">
        <v>24677</v>
      </c>
      <c r="F946" t="s">
        <v>24678</v>
      </c>
      <c r="G946" t="s">
        <v>1438</v>
      </c>
      <c r="H946">
        <v>1986</v>
      </c>
      <c r="I946" t="s">
        <v>1388</v>
      </c>
      <c r="J946" t="s">
        <v>22</v>
      </c>
      <c r="K946" t="s">
        <v>24679</v>
      </c>
      <c r="L946">
        <v>1060</v>
      </c>
      <c r="M946" t="s">
        <v>24680</v>
      </c>
    </row>
    <row r="947" spans="1:14">
      <c r="A947">
        <v>945</v>
      </c>
      <c r="B947" t="s">
        <v>109</v>
      </c>
      <c r="C947">
        <f>VLOOKUP(B947,[5]Sheet2!A$1:B$100,2,FALSE)</f>
        <v>95</v>
      </c>
      <c r="D947" t="s">
        <v>24681</v>
      </c>
      <c r="E947" t="s">
        <v>24682</v>
      </c>
      <c r="F947" t="s">
        <v>22895</v>
      </c>
      <c r="G947" t="s">
        <v>24683</v>
      </c>
      <c r="H947">
        <v>1999</v>
      </c>
      <c r="J947" t="s">
        <v>119</v>
      </c>
      <c r="K947" t="s">
        <v>24684</v>
      </c>
      <c r="L947">
        <v>8</v>
      </c>
      <c r="M947" t="s">
        <v>24682</v>
      </c>
      <c r="N947" t="s">
        <v>1717</v>
      </c>
    </row>
    <row r="948" spans="1:14">
      <c r="A948">
        <v>946</v>
      </c>
      <c r="B948" t="s">
        <v>109</v>
      </c>
      <c r="C948">
        <f>VLOOKUP(B948,[5]Sheet2!A$1:B$100,2,FALSE)</f>
        <v>95</v>
      </c>
      <c r="D948" t="s">
        <v>24685</v>
      </c>
      <c r="E948" t="s">
        <v>24686</v>
      </c>
      <c r="F948" t="s">
        <v>24687</v>
      </c>
      <c r="G948" t="s">
        <v>21234</v>
      </c>
      <c r="H948">
        <v>2005</v>
      </c>
      <c r="I948" t="s">
        <v>535</v>
      </c>
      <c r="J948" t="s">
        <v>22</v>
      </c>
      <c r="K948" t="s">
        <v>24688</v>
      </c>
      <c r="L948">
        <v>249</v>
      </c>
      <c r="M948" t="s">
        <v>24689</v>
      </c>
    </row>
    <row r="949" spans="1:14">
      <c r="A949">
        <v>947</v>
      </c>
      <c r="B949" t="s">
        <v>109</v>
      </c>
      <c r="C949">
        <f>VLOOKUP(B949,[5]Sheet2!A$1:B$100,2,FALSE)</f>
        <v>95</v>
      </c>
      <c r="D949" t="s">
        <v>24690</v>
      </c>
      <c r="E949" t="s">
        <v>24691</v>
      </c>
      <c r="F949" t="s">
        <v>24692</v>
      </c>
      <c r="G949" t="s">
        <v>19213</v>
      </c>
      <c r="H949">
        <v>2002</v>
      </c>
      <c r="I949" t="s">
        <v>863</v>
      </c>
      <c r="J949" t="s">
        <v>22</v>
      </c>
      <c r="K949" t="s">
        <v>24693</v>
      </c>
      <c r="L949">
        <v>56</v>
      </c>
      <c r="M949" t="s">
        <v>24694</v>
      </c>
    </row>
    <row r="950" spans="1:14">
      <c r="A950">
        <v>948</v>
      </c>
      <c r="B950" t="s">
        <v>109</v>
      </c>
      <c r="C950">
        <f>VLOOKUP(B950,[5]Sheet2!A$1:B$100,2,FALSE)</f>
        <v>95</v>
      </c>
      <c r="D950" t="s">
        <v>24695</v>
      </c>
      <c r="E950" t="s">
        <v>24696</v>
      </c>
      <c r="F950" t="s">
        <v>24642</v>
      </c>
      <c r="G950" t="s">
        <v>21629</v>
      </c>
      <c r="H950">
        <v>2005</v>
      </c>
      <c r="I950" t="s">
        <v>12659</v>
      </c>
      <c r="J950" s="3" t="s">
        <v>22</v>
      </c>
      <c r="K950" t="s">
        <v>24697</v>
      </c>
      <c r="L950">
        <v>43</v>
      </c>
      <c r="M950" t="s">
        <v>24698</v>
      </c>
    </row>
    <row r="951" spans="1:14">
      <c r="A951">
        <v>949</v>
      </c>
      <c r="B951" t="s">
        <v>109</v>
      </c>
      <c r="C951">
        <f>VLOOKUP(B951,[5]Sheet2!A$1:B$100,2,FALSE)</f>
        <v>95</v>
      </c>
      <c r="D951" t="s">
        <v>24699</v>
      </c>
      <c r="F951" t="s">
        <v>21086</v>
      </c>
      <c r="I951" t="s">
        <v>23032</v>
      </c>
      <c r="J951" s="4" t="s">
        <v>4626</v>
      </c>
      <c r="L951">
        <v>18</v>
      </c>
      <c r="N951" t="s">
        <v>34</v>
      </c>
    </row>
    <row r="952" spans="1:14">
      <c r="A952">
        <v>950</v>
      </c>
      <c r="B952" t="s">
        <v>109</v>
      </c>
      <c r="C952">
        <f>VLOOKUP(B952,[5]Sheet2!A$1:B$100,2,FALSE)</f>
        <v>95</v>
      </c>
      <c r="D952" t="s">
        <v>24700</v>
      </c>
      <c r="E952" t="s">
        <v>24701</v>
      </c>
      <c r="F952" t="s">
        <v>24702</v>
      </c>
      <c r="G952" t="s">
        <v>24619</v>
      </c>
      <c r="H952">
        <v>1993</v>
      </c>
      <c r="J952" t="s">
        <v>22</v>
      </c>
      <c r="K952" t="s">
        <v>24703</v>
      </c>
      <c r="L952">
        <v>42</v>
      </c>
    </row>
    <row r="953" spans="1:14">
      <c r="A953">
        <v>951</v>
      </c>
      <c r="B953" t="s">
        <v>81</v>
      </c>
      <c r="C953">
        <f>VLOOKUP(B953,[5]Sheet2!A$1:B$100,2,FALSE)</f>
        <v>96</v>
      </c>
      <c r="D953" t="s">
        <v>24704</v>
      </c>
      <c r="E953" t="s">
        <v>24705</v>
      </c>
      <c r="F953" t="s">
        <v>24706</v>
      </c>
      <c r="G953" t="s">
        <v>24707</v>
      </c>
      <c r="H953">
        <v>2001</v>
      </c>
      <c r="I953" t="s">
        <v>24708</v>
      </c>
      <c r="J953" t="s">
        <v>167</v>
      </c>
      <c r="K953" t="s">
        <v>24709</v>
      </c>
      <c r="L953">
        <v>5</v>
      </c>
      <c r="M953" t="s">
        <v>24705</v>
      </c>
      <c r="N953" t="s">
        <v>24</v>
      </c>
    </row>
    <row r="954" spans="1:14">
      <c r="A954">
        <v>952</v>
      </c>
      <c r="B954" t="s">
        <v>81</v>
      </c>
      <c r="C954">
        <f>VLOOKUP(B954,[5]Sheet2!A$1:B$100,2,FALSE)</f>
        <v>96</v>
      </c>
      <c r="D954" t="s">
        <v>24710</v>
      </c>
      <c r="E954" t="s">
        <v>24711</v>
      </c>
      <c r="F954" t="s">
        <v>24712</v>
      </c>
      <c r="G954" t="s">
        <v>21399</v>
      </c>
      <c r="H954">
        <v>2004</v>
      </c>
      <c r="J954" t="s">
        <v>22</v>
      </c>
      <c r="K954" t="s">
        <v>24713</v>
      </c>
      <c r="L954">
        <v>50</v>
      </c>
      <c r="M954" t="s">
        <v>24714</v>
      </c>
    </row>
    <row r="955" spans="1:14">
      <c r="A955">
        <v>953</v>
      </c>
      <c r="B955" t="s">
        <v>81</v>
      </c>
      <c r="C955">
        <f>VLOOKUP(B955,[5]Sheet2!A$1:B$100,2,FALSE)</f>
        <v>96</v>
      </c>
      <c r="D955" t="s">
        <v>24715</v>
      </c>
      <c r="F955" t="s">
        <v>24716</v>
      </c>
      <c r="G955" t="s">
        <v>24717</v>
      </c>
      <c r="J955" t="s">
        <v>167</v>
      </c>
      <c r="L955">
        <v>6</v>
      </c>
      <c r="N955" t="s">
        <v>34</v>
      </c>
    </row>
    <row r="956" spans="1:14">
      <c r="A956">
        <v>954</v>
      </c>
      <c r="B956" t="s">
        <v>81</v>
      </c>
      <c r="C956">
        <f>VLOOKUP(B956,[5]Sheet2!A$1:B$100,2,FALSE)</f>
        <v>96</v>
      </c>
      <c r="D956" t="s">
        <v>24718</v>
      </c>
      <c r="F956" t="s">
        <v>24719</v>
      </c>
      <c r="G956" t="s">
        <v>24720</v>
      </c>
      <c r="J956" s="3" t="s">
        <v>22</v>
      </c>
      <c r="L956">
        <v>6</v>
      </c>
      <c r="N956" t="s">
        <v>34</v>
      </c>
    </row>
    <row r="957" spans="1:14">
      <c r="A957">
        <v>955</v>
      </c>
      <c r="B957" t="s">
        <v>81</v>
      </c>
      <c r="C957">
        <f>VLOOKUP(B957,[5]Sheet2!A$1:B$100,2,FALSE)</f>
        <v>96</v>
      </c>
      <c r="D957" t="s">
        <v>24721</v>
      </c>
      <c r="F957" t="s">
        <v>20843</v>
      </c>
      <c r="G957" t="s">
        <v>24722</v>
      </c>
      <c r="J957" t="s">
        <v>22</v>
      </c>
      <c r="L957">
        <v>6</v>
      </c>
      <c r="M957" t="s">
        <v>24723</v>
      </c>
      <c r="N957" t="s">
        <v>34</v>
      </c>
    </row>
    <row r="958" spans="1:14">
      <c r="A958">
        <v>956</v>
      </c>
      <c r="B958" t="s">
        <v>81</v>
      </c>
      <c r="C958">
        <f>VLOOKUP(B958,[5]Sheet2!A$1:B$100,2,FALSE)</f>
        <v>96</v>
      </c>
      <c r="D958" t="s">
        <v>24724</v>
      </c>
      <c r="F958" t="s">
        <v>24725</v>
      </c>
      <c r="G958" t="s">
        <v>24726</v>
      </c>
      <c r="J958" t="s">
        <v>167</v>
      </c>
      <c r="L958">
        <v>6</v>
      </c>
      <c r="N958" t="s">
        <v>34</v>
      </c>
    </row>
    <row r="959" spans="1:14">
      <c r="A959">
        <v>957</v>
      </c>
      <c r="B959" t="s">
        <v>81</v>
      </c>
      <c r="C959">
        <f>VLOOKUP(B959,[5]Sheet2!A$1:B$100,2,FALSE)</f>
        <v>96</v>
      </c>
      <c r="D959" t="s">
        <v>24727</v>
      </c>
      <c r="F959" t="s">
        <v>24728</v>
      </c>
      <c r="G959" t="s">
        <v>21324</v>
      </c>
      <c r="J959" t="s">
        <v>22</v>
      </c>
      <c r="L959">
        <v>6</v>
      </c>
      <c r="N959" t="s">
        <v>34</v>
      </c>
    </row>
    <row r="960" spans="1:14">
      <c r="A960">
        <v>958</v>
      </c>
      <c r="B960" t="s">
        <v>81</v>
      </c>
      <c r="C960">
        <f>VLOOKUP(B960,[5]Sheet2!A$1:B$100,2,FALSE)</f>
        <v>96</v>
      </c>
      <c r="D960" t="s">
        <v>24729</v>
      </c>
      <c r="F960" t="s">
        <v>24730</v>
      </c>
      <c r="G960" t="s">
        <v>24731</v>
      </c>
      <c r="J960" s="4" t="s">
        <v>24732</v>
      </c>
      <c r="L960">
        <v>6</v>
      </c>
      <c r="N960" t="s">
        <v>34</v>
      </c>
    </row>
    <row r="961" spans="1:14">
      <c r="A961">
        <v>959</v>
      </c>
      <c r="B961" t="s">
        <v>81</v>
      </c>
      <c r="C961">
        <f>VLOOKUP(B961,[5]Sheet2!A$1:B$100,2,FALSE)</f>
        <v>96</v>
      </c>
      <c r="D961" t="s">
        <v>24733</v>
      </c>
      <c r="F961" t="s">
        <v>24734</v>
      </c>
      <c r="G961" t="s">
        <v>24735</v>
      </c>
      <c r="J961" t="s">
        <v>167</v>
      </c>
      <c r="L961">
        <v>6</v>
      </c>
      <c r="N961" t="s">
        <v>34</v>
      </c>
    </row>
    <row r="962" spans="1:14">
      <c r="A962">
        <v>960</v>
      </c>
      <c r="B962" t="s">
        <v>81</v>
      </c>
      <c r="C962">
        <f>VLOOKUP(B962,[5]Sheet2!A$1:B$100,2,FALSE)</f>
        <v>96</v>
      </c>
      <c r="D962" t="s">
        <v>24736</v>
      </c>
      <c r="F962" t="s">
        <v>24737</v>
      </c>
      <c r="G962" t="s">
        <v>24738</v>
      </c>
      <c r="J962" t="s">
        <v>167</v>
      </c>
      <c r="L962">
        <v>6</v>
      </c>
      <c r="N962" t="s">
        <v>34</v>
      </c>
    </row>
    <row r="963" spans="1:14">
      <c r="A963">
        <v>961</v>
      </c>
      <c r="B963" t="s">
        <v>558</v>
      </c>
      <c r="C963">
        <f>VLOOKUP(B963,[5]Sheet2!A$1:B$100,2,FALSE)</f>
        <v>97</v>
      </c>
      <c r="D963" t="s">
        <v>24739</v>
      </c>
      <c r="F963" t="s">
        <v>24740</v>
      </c>
      <c r="G963" t="s">
        <v>24741</v>
      </c>
      <c r="J963" t="s">
        <v>167</v>
      </c>
      <c r="L963">
        <v>6</v>
      </c>
      <c r="N963" t="s">
        <v>34</v>
      </c>
    </row>
    <row r="964" spans="1:14">
      <c r="A964">
        <v>962</v>
      </c>
      <c r="B964" t="s">
        <v>558</v>
      </c>
      <c r="C964">
        <f>VLOOKUP(B964,[5]Sheet2!A$1:B$100,2,FALSE)</f>
        <v>97</v>
      </c>
      <c r="D964" t="s">
        <v>24742</v>
      </c>
      <c r="F964" t="s">
        <v>24743</v>
      </c>
      <c r="J964" t="s">
        <v>167</v>
      </c>
      <c r="L964">
        <v>6</v>
      </c>
      <c r="N964" t="s">
        <v>34</v>
      </c>
    </row>
    <row r="965" spans="1:14">
      <c r="A965">
        <v>963</v>
      </c>
      <c r="B965" t="s">
        <v>558</v>
      </c>
      <c r="C965">
        <f>VLOOKUP(B965,[5]Sheet2!A$1:B$100,2,FALSE)</f>
        <v>97</v>
      </c>
      <c r="D965" t="s">
        <v>24744</v>
      </c>
      <c r="F965" t="s">
        <v>24745</v>
      </c>
      <c r="G965" t="s">
        <v>24746</v>
      </c>
      <c r="J965" t="s">
        <v>167</v>
      </c>
      <c r="L965">
        <v>6</v>
      </c>
      <c r="N965" t="s">
        <v>34</v>
      </c>
    </row>
    <row r="966" spans="1:14">
      <c r="A966">
        <v>964</v>
      </c>
      <c r="B966" t="s">
        <v>558</v>
      </c>
      <c r="C966">
        <f>VLOOKUP(B966,[5]Sheet2!A$1:B$100,2,FALSE)</f>
        <v>97</v>
      </c>
      <c r="D966" t="s">
        <v>24747</v>
      </c>
      <c r="F966" t="s">
        <v>24748</v>
      </c>
      <c r="I966" t="s">
        <v>24749</v>
      </c>
      <c r="J966" t="s">
        <v>167</v>
      </c>
      <c r="L966">
        <v>6</v>
      </c>
      <c r="N966" t="s">
        <v>34</v>
      </c>
    </row>
    <row r="967" spans="1:14">
      <c r="A967">
        <v>965</v>
      </c>
      <c r="B967" t="s">
        <v>558</v>
      </c>
      <c r="C967">
        <f>VLOOKUP(B967,[5]Sheet2!A$1:B$100,2,FALSE)</f>
        <v>97</v>
      </c>
      <c r="D967" t="s">
        <v>24750</v>
      </c>
      <c r="F967" t="s">
        <v>24751</v>
      </c>
      <c r="G967" t="s">
        <v>24752</v>
      </c>
      <c r="J967" t="s">
        <v>167</v>
      </c>
      <c r="L967">
        <v>6</v>
      </c>
      <c r="N967" t="s">
        <v>34</v>
      </c>
    </row>
    <row r="968" spans="1:14">
      <c r="A968">
        <v>966</v>
      </c>
      <c r="B968" t="s">
        <v>558</v>
      </c>
      <c r="C968">
        <f>VLOOKUP(B968,[5]Sheet2!A$1:B$100,2,FALSE)</f>
        <v>97</v>
      </c>
      <c r="D968" t="s">
        <v>20515</v>
      </c>
      <c r="F968" t="s">
        <v>24753</v>
      </c>
      <c r="G968" t="s">
        <v>24754</v>
      </c>
      <c r="J968" t="s">
        <v>22</v>
      </c>
      <c r="L968">
        <v>6</v>
      </c>
      <c r="N968" t="s">
        <v>34</v>
      </c>
    </row>
    <row r="969" spans="1:14">
      <c r="A969">
        <v>967</v>
      </c>
      <c r="B969" t="s">
        <v>558</v>
      </c>
      <c r="C969">
        <f>VLOOKUP(B969,[5]Sheet2!A$1:B$100,2,FALSE)</f>
        <v>97</v>
      </c>
      <c r="D969" t="s">
        <v>24755</v>
      </c>
      <c r="F969" t="s">
        <v>24756</v>
      </c>
      <c r="G969" t="s">
        <v>24757</v>
      </c>
      <c r="J969" s="4" t="s">
        <v>22</v>
      </c>
      <c r="L969">
        <v>6</v>
      </c>
      <c r="N969" t="s">
        <v>34</v>
      </c>
    </row>
    <row r="970" spans="1:14">
      <c r="A970">
        <v>968</v>
      </c>
      <c r="B970" t="s">
        <v>558</v>
      </c>
      <c r="C970">
        <f>VLOOKUP(B970,[5]Sheet2!A$1:B$100,2,FALSE)</f>
        <v>97</v>
      </c>
      <c r="D970" t="s">
        <v>24758</v>
      </c>
      <c r="F970" t="s">
        <v>24759</v>
      </c>
      <c r="G970" t="s">
        <v>24760</v>
      </c>
      <c r="J970" t="s">
        <v>167</v>
      </c>
      <c r="L970">
        <v>6</v>
      </c>
      <c r="N970" t="s">
        <v>34</v>
      </c>
    </row>
    <row r="971" spans="1:14">
      <c r="A971">
        <v>969</v>
      </c>
      <c r="B971" t="s">
        <v>558</v>
      </c>
      <c r="C971">
        <f>VLOOKUP(B971,[5]Sheet2!A$1:B$100,2,FALSE)</f>
        <v>97</v>
      </c>
      <c r="D971" t="s">
        <v>24761</v>
      </c>
      <c r="E971" t="s">
        <v>24762</v>
      </c>
      <c r="F971" t="s">
        <v>24763</v>
      </c>
      <c r="G971" t="s">
        <v>21026</v>
      </c>
      <c r="H971">
        <v>1993</v>
      </c>
      <c r="I971" t="s">
        <v>863</v>
      </c>
      <c r="J971" t="s">
        <v>22</v>
      </c>
      <c r="K971" t="s">
        <v>24764</v>
      </c>
      <c r="L971">
        <v>74</v>
      </c>
      <c r="M971" t="s">
        <v>24765</v>
      </c>
    </row>
    <row r="972" spans="1:14">
      <c r="A972">
        <v>970</v>
      </c>
      <c r="B972" t="s">
        <v>558</v>
      </c>
      <c r="C972">
        <f>VLOOKUP(B972,[5]Sheet2!A$1:B$100,2,FALSE)</f>
        <v>97</v>
      </c>
      <c r="D972" t="s">
        <v>24766</v>
      </c>
      <c r="E972" t="s">
        <v>24767</v>
      </c>
      <c r="F972" t="s">
        <v>24768</v>
      </c>
      <c r="G972" t="s">
        <v>20662</v>
      </c>
      <c r="H972">
        <v>2008</v>
      </c>
      <c r="I972" t="s">
        <v>97</v>
      </c>
      <c r="J972" t="s">
        <v>22</v>
      </c>
      <c r="K972" t="s">
        <v>24769</v>
      </c>
      <c r="L972">
        <v>11</v>
      </c>
      <c r="M972" t="s">
        <v>24767</v>
      </c>
      <c r="N972" t="s">
        <v>1717</v>
      </c>
    </row>
    <row r="973" spans="1:14">
      <c r="A973">
        <v>971</v>
      </c>
      <c r="B973" t="s">
        <v>86</v>
      </c>
      <c r="C973">
        <f>VLOOKUP(B973,[5]Sheet2!A$1:B$100,2,FALSE)</f>
        <v>98</v>
      </c>
      <c r="D973" t="s">
        <v>24770</v>
      </c>
      <c r="E973" t="s">
        <v>24771</v>
      </c>
      <c r="F973" t="s">
        <v>24772</v>
      </c>
      <c r="G973" t="s">
        <v>24773</v>
      </c>
      <c r="H973">
        <v>2009</v>
      </c>
      <c r="I973" t="s">
        <v>535</v>
      </c>
      <c r="J973" t="s">
        <v>22</v>
      </c>
      <c r="K973" t="s">
        <v>24774</v>
      </c>
      <c r="L973">
        <v>8</v>
      </c>
      <c r="M973" t="s">
        <v>24775</v>
      </c>
    </row>
    <row r="974" spans="1:14">
      <c r="A974">
        <v>972</v>
      </c>
      <c r="B974" t="s">
        <v>86</v>
      </c>
      <c r="C974">
        <f>VLOOKUP(B974,[5]Sheet2!A$1:B$100,2,FALSE)</f>
        <v>98</v>
      </c>
      <c r="D974" t="s">
        <v>24776</v>
      </c>
      <c r="E974" t="s">
        <v>24777</v>
      </c>
      <c r="F974" t="s">
        <v>24778</v>
      </c>
      <c r="G974" t="s">
        <v>1438</v>
      </c>
      <c r="H974">
        <v>1990</v>
      </c>
      <c r="I974" t="s">
        <v>1388</v>
      </c>
      <c r="J974" t="s">
        <v>22</v>
      </c>
      <c r="K974" t="s">
        <v>24779</v>
      </c>
      <c r="L974">
        <v>145</v>
      </c>
      <c r="M974" t="s">
        <v>24780</v>
      </c>
    </row>
    <row r="975" spans="1:14">
      <c r="A975">
        <v>973</v>
      </c>
      <c r="B975" t="s">
        <v>86</v>
      </c>
      <c r="C975">
        <f>VLOOKUP(B975,[5]Sheet2!A$1:B$100,2,FALSE)</f>
        <v>98</v>
      </c>
      <c r="D975" t="s">
        <v>24781</v>
      </c>
      <c r="F975" t="s">
        <v>23219</v>
      </c>
      <c r="G975" t="s">
        <v>20</v>
      </c>
      <c r="J975" s="4" t="s">
        <v>102</v>
      </c>
      <c r="L975">
        <v>11</v>
      </c>
      <c r="N975" t="s">
        <v>34</v>
      </c>
    </row>
    <row r="976" spans="1:14">
      <c r="A976">
        <v>974</v>
      </c>
      <c r="B976" t="s">
        <v>86</v>
      </c>
      <c r="C976">
        <f>VLOOKUP(B976,[5]Sheet2!A$1:B$100,2,FALSE)</f>
        <v>98</v>
      </c>
      <c r="D976" t="s">
        <v>24782</v>
      </c>
      <c r="E976" t="s">
        <v>24783</v>
      </c>
      <c r="F976" t="s">
        <v>24784</v>
      </c>
      <c r="G976" t="s">
        <v>24785</v>
      </c>
      <c r="H976">
        <v>2010</v>
      </c>
      <c r="I976" t="s">
        <v>535</v>
      </c>
      <c r="J976" t="s">
        <v>22</v>
      </c>
      <c r="K976" t="s">
        <v>24786</v>
      </c>
      <c r="L976">
        <v>5</v>
      </c>
      <c r="M976" t="s">
        <v>24787</v>
      </c>
    </row>
    <row r="977" spans="1:14">
      <c r="A977">
        <v>975</v>
      </c>
      <c r="B977" t="s">
        <v>86</v>
      </c>
      <c r="C977">
        <f>VLOOKUP(B977,[5]Sheet2!A$1:B$100,2,FALSE)</f>
        <v>98</v>
      </c>
      <c r="D977" t="s">
        <v>24788</v>
      </c>
      <c r="E977" t="s">
        <v>24789</v>
      </c>
      <c r="F977" t="s">
        <v>24790</v>
      </c>
      <c r="G977" t="s">
        <v>24791</v>
      </c>
      <c r="H977">
        <v>1995</v>
      </c>
      <c r="I977" t="s">
        <v>1466</v>
      </c>
      <c r="J977" s="4" t="s">
        <v>22</v>
      </c>
      <c r="K977" t="s">
        <v>24792</v>
      </c>
      <c r="L977">
        <v>41</v>
      </c>
    </row>
    <row r="978" spans="1:14">
      <c r="A978">
        <v>976</v>
      </c>
      <c r="B978" t="s">
        <v>86</v>
      </c>
      <c r="C978">
        <f>VLOOKUP(B978,[5]Sheet2!A$1:B$100,2,FALSE)</f>
        <v>98</v>
      </c>
      <c r="D978" t="s">
        <v>24793</v>
      </c>
      <c r="E978" t="s">
        <v>24794</v>
      </c>
      <c r="F978" t="s">
        <v>24795</v>
      </c>
      <c r="G978" t="s">
        <v>16066</v>
      </c>
      <c r="H978">
        <v>1996</v>
      </c>
      <c r="I978" t="s">
        <v>24796</v>
      </c>
      <c r="J978" t="s">
        <v>22</v>
      </c>
      <c r="K978" t="s">
        <v>24797</v>
      </c>
      <c r="L978">
        <v>198</v>
      </c>
      <c r="M978" t="s">
        <v>24794</v>
      </c>
      <c r="N978" t="s">
        <v>24</v>
      </c>
    </row>
    <row r="979" spans="1:14">
      <c r="A979">
        <v>977</v>
      </c>
      <c r="B979" t="s">
        <v>86</v>
      </c>
      <c r="C979">
        <f>VLOOKUP(B979,[5]Sheet2!A$1:B$100,2,FALSE)</f>
        <v>98</v>
      </c>
      <c r="D979" t="s">
        <v>24798</v>
      </c>
      <c r="E979" t="s">
        <v>24799</v>
      </c>
      <c r="F979" t="s">
        <v>24800</v>
      </c>
      <c r="G979" t="s">
        <v>21051</v>
      </c>
      <c r="H979">
        <v>2000</v>
      </c>
      <c r="I979" t="s">
        <v>551</v>
      </c>
      <c r="J979" t="s">
        <v>22</v>
      </c>
      <c r="K979" t="s">
        <v>24801</v>
      </c>
      <c r="L979">
        <v>74</v>
      </c>
      <c r="M979" t="s">
        <v>24802</v>
      </c>
    </row>
    <row r="980" spans="1:14">
      <c r="A980">
        <v>978</v>
      </c>
      <c r="B980" t="s">
        <v>86</v>
      </c>
      <c r="C980">
        <f>VLOOKUP(B980,[5]Sheet2!A$1:B$100,2,FALSE)</f>
        <v>98</v>
      </c>
      <c r="D980" t="s">
        <v>24803</v>
      </c>
      <c r="E980" t="s">
        <v>24804</v>
      </c>
      <c r="F980" t="s">
        <v>21082</v>
      </c>
      <c r="G980" t="s">
        <v>24805</v>
      </c>
      <c r="H980">
        <v>1997</v>
      </c>
      <c r="J980" t="s">
        <v>167</v>
      </c>
      <c r="K980" t="s">
        <v>24806</v>
      </c>
      <c r="L980">
        <v>86</v>
      </c>
      <c r="M980" t="s">
        <v>24804</v>
      </c>
      <c r="N980" t="s">
        <v>24</v>
      </c>
    </row>
    <row r="981" spans="1:14">
      <c r="A981">
        <v>979</v>
      </c>
      <c r="B981" t="s">
        <v>86</v>
      </c>
      <c r="C981">
        <f>VLOOKUP(B981,[5]Sheet2!A$1:B$100,2,FALSE)</f>
        <v>98</v>
      </c>
      <c r="D981" t="s">
        <v>24807</v>
      </c>
      <c r="E981" t="s">
        <v>24808</v>
      </c>
      <c r="F981" t="s">
        <v>24809</v>
      </c>
      <c r="G981" t="s">
        <v>24810</v>
      </c>
      <c r="H981">
        <v>2011</v>
      </c>
      <c r="I981" t="s">
        <v>97</v>
      </c>
      <c r="J981" t="s">
        <v>22</v>
      </c>
      <c r="K981" t="s">
        <v>24811</v>
      </c>
      <c r="L981">
        <v>7</v>
      </c>
      <c r="M981" t="s">
        <v>24808</v>
      </c>
      <c r="N981" t="s">
        <v>1717</v>
      </c>
    </row>
    <row r="982" spans="1:14">
      <c r="A982">
        <v>980</v>
      </c>
      <c r="B982" t="s">
        <v>86</v>
      </c>
      <c r="C982">
        <f>VLOOKUP(B982,[5]Sheet2!A$1:B$100,2,FALSE)</f>
        <v>98</v>
      </c>
      <c r="D982" t="s">
        <v>24812</v>
      </c>
      <c r="E982" t="s">
        <v>24813</v>
      </c>
      <c r="F982" t="s">
        <v>24814</v>
      </c>
      <c r="G982" t="s">
        <v>1394</v>
      </c>
      <c r="H982">
        <v>2007</v>
      </c>
      <c r="I982" t="s">
        <v>1388</v>
      </c>
      <c r="J982" t="s">
        <v>22</v>
      </c>
      <c r="K982" t="s">
        <v>24815</v>
      </c>
      <c r="L982">
        <v>40</v>
      </c>
      <c r="M982" t="s">
        <v>24816</v>
      </c>
    </row>
    <row r="983" spans="1:14">
      <c r="A983">
        <v>981</v>
      </c>
      <c r="B983" t="s">
        <v>7359</v>
      </c>
      <c r="C983">
        <f>VLOOKUP(B983,[5]Sheet2!A$1:B$100,2,FALSE)</f>
        <v>99</v>
      </c>
      <c r="D983" t="s">
        <v>24817</v>
      </c>
      <c r="F983" t="s">
        <v>24818</v>
      </c>
      <c r="G983" t="s">
        <v>20947</v>
      </c>
      <c r="H983">
        <v>2002</v>
      </c>
      <c r="J983" t="s">
        <v>22</v>
      </c>
      <c r="L983">
        <v>20</v>
      </c>
      <c r="M983" t="s">
        <v>24819</v>
      </c>
      <c r="N983" t="s">
        <v>34</v>
      </c>
    </row>
    <row r="984" spans="1:14">
      <c r="A984">
        <v>982</v>
      </c>
      <c r="B984" t="s">
        <v>7359</v>
      </c>
      <c r="C984">
        <f>VLOOKUP(B984,[5]Sheet2!A$1:B$100,2,FALSE)</f>
        <v>99</v>
      </c>
      <c r="D984" t="s">
        <v>24820</v>
      </c>
      <c r="E984" t="s">
        <v>24821</v>
      </c>
      <c r="F984" t="s">
        <v>24822</v>
      </c>
      <c r="G984" t="s">
        <v>24823</v>
      </c>
      <c r="H984">
        <v>2006</v>
      </c>
      <c r="J984" t="s">
        <v>22</v>
      </c>
      <c r="K984" t="s">
        <v>24824</v>
      </c>
      <c r="L984">
        <v>10</v>
      </c>
      <c r="M984" t="s">
        <v>24825</v>
      </c>
    </row>
    <row r="985" spans="1:14">
      <c r="A985">
        <v>983</v>
      </c>
      <c r="B985" t="s">
        <v>7359</v>
      </c>
      <c r="C985">
        <f>VLOOKUP(B985,[5]Sheet2!A$1:B$100,2,FALSE)</f>
        <v>99</v>
      </c>
      <c r="D985" t="s">
        <v>24826</v>
      </c>
      <c r="E985" t="s">
        <v>24827</v>
      </c>
      <c r="F985" t="s">
        <v>24296</v>
      </c>
      <c r="G985" t="s">
        <v>24828</v>
      </c>
      <c r="H985">
        <v>2002</v>
      </c>
      <c r="I985" t="s">
        <v>353</v>
      </c>
      <c r="J985" t="s">
        <v>22</v>
      </c>
      <c r="K985" t="s">
        <v>24829</v>
      </c>
      <c r="L985">
        <v>328</v>
      </c>
      <c r="M985" t="s">
        <v>24827</v>
      </c>
      <c r="N985" t="s">
        <v>24</v>
      </c>
    </row>
    <row r="986" spans="1:14">
      <c r="A986">
        <v>984</v>
      </c>
      <c r="B986" t="s">
        <v>7359</v>
      </c>
      <c r="C986">
        <f>VLOOKUP(B986,[5]Sheet2!A$1:B$100,2,FALSE)</f>
        <v>99</v>
      </c>
      <c r="D986" t="s">
        <v>24830</v>
      </c>
      <c r="E986" t="s">
        <v>24831</v>
      </c>
      <c r="F986" t="s">
        <v>24832</v>
      </c>
      <c r="J986" t="s">
        <v>22</v>
      </c>
      <c r="K986" t="s">
        <v>24833</v>
      </c>
      <c r="L986">
        <v>5</v>
      </c>
    </row>
    <row r="987" spans="1:14">
      <c r="A987">
        <v>985</v>
      </c>
      <c r="B987" t="s">
        <v>7359</v>
      </c>
      <c r="C987">
        <f>VLOOKUP(B987,[5]Sheet2!A$1:B$100,2,FALSE)</f>
        <v>99</v>
      </c>
      <c r="D987" t="s">
        <v>24834</v>
      </c>
      <c r="E987" t="s">
        <v>24835</v>
      </c>
      <c r="F987" t="s">
        <v>24836</v>
      </c>
      <c r="G987" t="s">
        <v>1394</v>
      </c>
      <c r="H987">
        <v>2007</v>
      </c>
      <c r="I987" t="s">
        <v>1388</v>
      </c>
      <c r="J987" t="s">
        <v>22</v>
      </c>
      <c r="K987" t="s">
        <v>24837</v>
      </c>
      <c r="L987">
        <v>59</v>
      </c>
      <c r="M987" t="s">
        <v>24838</v>
      </c>
    </row>
    <row r="988" spans="1:14">
      <c r="A988">
        <v>986</v>
      </c>
      <c r="B988" t="s">
        <v>7359</v>
      </c>
      <c r="C988">
        <f>VLOOKUP(B988,[5]Sheet2!A$1:B$100,2,FALSE)</f>
        <v>99</v>
      </c>
      <c r="D988" t="s">
        <v>24839</v>
      </c>
      <c r="E988" t="s">
        <v>24840</v>
      </c>
      <c r="F988" t="s">
        <v>24841</v>
      </c>
      <c r="G988" t="s">
        <v>24842</v>
      </c>
      <c r="H988">
        <v>2000</v>
      </c>
      <c r="I988" t="s">
        <v>535</v>
      </c>
      <c r="J988" t="s">
        <v>22</v>
      </c>
      <c r="K988" t="s">
        <v>24843</v>
      </c>
      <c r="L988">
        <v>15</v>
      </c>
      <c r="M988" t="s">
        <v>24844</v>
      </c>
    </row>
    <row r="989" spans="1:14">
      <c r="A989">
        <v>987</v>
      </c>
      <c r="B989" t="s">
        <v>7359</v>
      </c>
      <c r="C989">
        <f>VLOOKUP(B989,[5]Sheet2!A$1:B$100,2,FALSE)</f>
        <v>99</v>
      </c>
      <c r="D989" t="s">
        <v>24845</v>
      </c>
      <c r="E989" t="s">
        <v>24846</v>
      </c>
      <c r="F989" t="s">
        <v>24847</v>
      </c>
      <c r="G989" t="s">
        <v>20593</v>
      </c>
      <c r="H989">
        <v>2000</v>
      </c>
      <c r="I989" t="s">
        <v>551</v>
      </c>
      <c r="J989" t="s">
        <v>22</v>
      </c>
      <c r="K989" t="s">
        <v>24848</v>
      </c>
      <c r="L989">
        <v>72</v>
      </c>
      <c r="M989" t="s">
        <v>24849</v>
      </c>
    </row>
    <row r="990" spans="1:14">
      <c r="A990">
        <v>988</v>
      </c>
      <c r="B990" t="s">
        <v>7359</v>
      </c>
      <c r="C990">
        <f>VLOOKUP(B990,[5]Sheet2!A$1:B$100,2,FALSE)</f>
        <v>99</v>
      </c>
      <c r="D990" t="s">
        <v>24850</v>
      </c>
      <c r="F990" t="s">
        <v>24851</v>
      </c>
      <c r="G990" t="s">
        <v>20802</v>
      </c>
      <c r="J990" t="s">
        <v>22</v>
      </c>
      <c r="L990">
        <v>116</v>
      </c>
      <c r="M990" t="s">
        <v>24852</v>
      </c>
      <c r="N990" t="s">
        <v>34</v>
      </c>
    </row>
    <row r="991" spans="1:14">
      <c r="A991">
        <v>989</v>
      </c>
      <c r="B991" t="s">
        <v>7359</v>
      </c>
      <c r="C991">
        <f>VLOOKUP(B991,[5]Sheet2!A$1:B$100,2,FALSE)</f>
        <v>99</v>
      </c>
      <c r="D991" t="s">
        <v>24853</v>
      </c>
      <c r="E991" t="s">
        <v>24854</v>
      </c>
      <c r="F991" t="s">
        <v>24855</v>
      </c>
      <c r="G991" t="s">
        <v>16066</v>
      </c>
      <c r="H991">
        <v>2009</v>
      </c>
      <c r="I991" t="s">
        <v>304</v>
      </c>
      <c r="J991" t="s">
        <v>22</v>
      </c>
      <c r="K991" t="s">
        <v>24856</v>
      </c>
      <c r="L991">
        <v>179</v>
      </c>
      <c r="M991" t="s">
        <v>24854</v>
      </c>
      <c r="N991" t="s">
        <v>24</v>
      </c>
    </row>
    <row r="992" spans="1:14">
      <c r="A992">
        <v>990</v>
      </c>
      <c r="B992" t="s">
        <v>7359</v>
      </c>
      <c r="C992">
        <f>VLOOKUP(B992,[5]Sheet2!A$1:B$100,2,FALSE)</f>
        <v>99</v>
      </c>
      <c r="D992" t="s">
        <v>24857</v>
      </c>
      <c r="F992" t="s">
        <v>24858</v>
      </c>
      <c r="G992" t="s">
        <v>24859</v>
      </c>
      <c r="H992">
        <v>1995</v>
      </c>
      <c r="J992" s="4" t="s">
        <v>102</v>
      </c>
      <c r="L992">
        <v>5</v>
      </c>
      <c r="N992" t="s">
        <v>34</v>
      </c>
    </row>
    <row r="993" spans="1:14">
      <c r="A993">
        <v>991</v>
      </c>
      <c r="B993" t="s">
        <v>7403</v>
      </c>
      <c r="C993">
        <f>VLOOKUP(B993,[5]Sheet2!A$1:B$100,2,FALSE)</f>
        <v>100</v>
      </c>
      <c r="D993" t="s">
        <v>24860</v>
      </c>
      <c r="E993" t="s">
        <v>24861</v>
      </c>
      <c r="F993" t="s">
        <v>24862</v>
      </c>
      <c r="G993" t="s">
        <v>7535</v>
      </c>
      <c r="H993">
        <v>2005</v>
      </c>
      <c r="I993" t="s">
        <v>863</v>
      </c>
      <c r="J993" t="s">
        <v>22</v>
      </c>
      <c r="K993" t="s">
        <v>24863</v>
      </c>
      <c r="L993">
        <v>57</v>
      </c>
      <c r="M993" t="s">
        <v>24864</v>
      </c>
    </row>
    <row r="994" spans="1:14">
      <c r="A994">
        <v>992</v>
      </c>
      <c r="B994" t="s">
        <v>7403</v>
      </c>
      <c r="C994">
        <f>VLOOKUP(B994,[5]Sheet2!A$1:B$100,2,FALSE)</f>
        <v>100</v>
      </c>
      <c r="D994" t="s">
        <v>24865</v>
      </c>
      <c r="E994" t="s">
        <v>24866</v>
      </c>
      <c r="F994" t="s">
        <v>24867</v>
      </c>
      <c r="G994" t="s">
        <v>24868</v>
      </c>
      <c r="H994">
        <v>2003</v>
      </c>
      <c r="J994" s="3" t="s">
        <v>22</v>
      </c>
      <c r="K994" t="s">
        <v>24869</v>
      </c>
      <c r="L994">
        <v>48</v>
      </c>
      <c r="M994" t="s">
        <v>24866</v>
      </c>
      <c r="N994" t="s">
        <v>24</v>
      </c>
    </row>
    <row r="995" spans="1:14">
      <c r="A995">
        <v>993</v>
      </c>
      <c r="B995" t="s">
        <v>7403</v>
      </c>
      <c r="C995">
        <f>VLOOKUP(B995,[5]Sheet2!A$1:B$100,2,FALSE)</f>
        <v>100</v>
      </c>
      <c r="D995" t="s">
        <v>24870</v>
      </c>
      <c r="E995" t="s">
        <v>24871</v>
      </c>
      <c r="F995" t="s">
        <v>24872</v>
      </c>
      <c r="G995" t="s">
        <v>24873</v>
      </c>
      <c r="H995">
        <v>1998</v>
      </c>
      <c r="J995" s="3" t="s">
        <v>22</v>
      </c>
      <c r="K995" t="s">
        <v>24874</v>
      </c>
      <c r="L995">
        <v>15</v>
      </c>
      <c r="N995" t="s">
        <v>34</v>
      </c>
    </row>
    <row r="996" spans="1:14">
      <c r="A996">
        <v>994</v>
      </c>
      <c r="B996" t="s">
        <v>7403</v>
      </c>
      <c r="C996">
        <f>VLOOKUP(B996,[5]Sheet2!A$1:B$100,2,FALSE)</f>
        <v>100</v>
      </c>
      <c r="D996" t="s">
        <v>24875</v>
      </c>
      <c r="E996" t="s">
        <v>24876</v>
      </c>
      <c r="F996" t="s">
        <v>24877</v>
      </c>
      <c r="G996" t="s">
        <v>21673</v>
      </c>
      <c r="H996">
        <v>1999</v>
      </c>
      <c r="I996" t="s">
        <v>97</v>
      </c>
      <c r="J996" t="s">
        <v>22</v>
      </c>
      <c r="K996" t="s">
        <v>24878</v>
      </c>
      <c r="L996">
        <v>34</v>
      </c>
      <c r="M996" t="s">
        <v>24876</v>
      </c>
      <c r="N996" t="s">
        <v>1717</v>
      </c>
    </row>
    <row r="997" spans="1:14">
      <c r="A997">
        <v>995</v>
      </c>
      <c r="B997" t="s">
        <v>7403</v>
      </c>
      <c r="C997">
        <f>VLOOKUP(B997,[5]Sheet2!A$1:B$100,2,FALSE)</f>
        <v>100</v>
      </c>
      <c r="D997" t="s">
        <v>24879</v>
      </c>
      <c r="E997" t="s">
        <v>24880</v>
      </c>
      <c r="F997" t="s">
        <v>24881</v>
      </c>
      <c r="G997" t="s">
        <v>24882</v>
      </c>
      <c r="H997">
        <v>2005</v>
      </c>
      <c r="J997" s="3" t="s">
        <v>22</v>
      </c>
      <c r="K997" t="s">
        <v>24883</v>
      </c>
      <c r="L997">
        <v>12</v>
      </c>
      <c r="M997" t="s">
        <v>24884</v>
      </c>
    </row>
    <row r="998" spans="1:14">
      <c r="A998">
        <v>996</v>
      </c>
      <c r="B998" t="s">
        <v>7403</v>
      </c>
      <c r="C998">
        <f>VLOOKUP(B998,[5]Sheet2!A$1:B$100,2,FALSE)</f>
        <v>100</v>
      </c>
      <c r="D998" t="s">
        <v>24885</v>
      </c>
      <c r="E998" t="s">
        <v>24886</v>
      </c>
      <c r="F998" t="s">
        <v>24887</v>
      </c>
      <c r="G998" t="s">
        <v>22416</v>
      </c>
      <c r="H998">
        <v>1996</v>
      </c>
      <c r="J998" s="4" t="s">
        <v>22</v>
      </c>
      <c r="K998" t="s">
        <v>24888</v>
      </c>
      <c r="L998">
        <v>15</v>
      </c>
    </row>
    <row r="999" spans="1:14">
      <c r="A999">
        <v>997</v>
      </c>
      <c r="B999" t="s">
        <v>7403</v>
      </c>
      <c r="C999">
        <f>VLOOKUP(B999,[5]Sheet2!A$1:B$100,2,FALSE)</f>
        <v>100</v>
      </c>
      <c r="D999" t="s">
        <v>24889</v>
      </c>
      <c r="E999" t="s">
        <v>24890</v>
      </c>
      <c r="F999" t="s">
        <v>24891</v>
      </c>
      <c r="G999" t="s">
        <v>24892</v>
      </c>
      <c r="H999">
        <v>2006</v>
      </c>
      <c r="I999" t="s">
        <v>5027</v>
      </c>
      <c r="J999" s="3" t="s">
        <v>22</v>
      </c>
      <c r="K999" t="s">
        <v>24893</v>
      </c>
      <c r="L999">
        <v>11</v>
      </c>
      <c r="M999" t="s">
        <v>24894</v>
      </c>
    </row>
    <row r="1000" spans="1:14">
      <c r="A1000">
        <v>998</v>
      </c>
      <c r="B1000" t="s">
        <v>7403</v>
      </c>
      <c r="C1000">
        <f>VLOOKUP(B1000,[5]Sheet2!A$1:B$100,2,FALSE)</f>
        <v>100</v>
      </c>
      <c r="D1000" t="s">
        <v>24895</v>
      </c>
      <c r="E1000" t="s">
        <v>24896</v>
      </c>
      <c r="F1000" t="s">
        <v>24897</v>
      </c>
      <c r="G1000" t="s">
        <v>24898</v>
      </c>
      <c r="H1000">
        <v>2006</v>
      </c>
      <c r="J1000" t="s">
        <v>22</v>
      </c>
      <c r="K1000" t="s">
        <v>24899</v>
      </c>
      <c r="L1000">
        <v>20</v>
      </c>
      <c r="M1000" t="s">
        <v>24900</v>
      </c>
    </row>
    <row r="1001" spans="1:14">
      <c r="A1001">
        <v>999</v>
      </c>
      <c r="B1001" t="s">
        <v>7403</v>
      </c>
      <c r="C1001">
        <f>VLOOKUP(B1001,[5]Sheet2!A$1:B$100,2,FALSE)</f>
        <v>100</v>
      </c>
      <c r="D1001" t="s">
        <v>24901</v>
      </c>
      <c r="E1001" t="s">
        <v>24902</v>
      </c>
      <c r="F1001" t="s">
        <v>24881</v>
      </c>
      <c r="G1001" t="s">
        <v>24882</v>
      </c>
      <c r="H1001">
        <v>2005</v>
      </c>
      <c r="I1001" t="s">
        <v>304</v>
      </c>
      <c r="J1001" s="3" t="s">
        <v>22</v>
      </c>
      <c r="K1001" t="s">
        <v>24903</v>
      </c>
      <c r="L1001">
        <v>8</v>
      </c>
      <c r="M1001" t="s">
        <v>24902</v>
      </c>
      <c r="N1001" t="s">
        <v>24</v>
      </c>
    </row>
    <row r="1002" spans="1:14">
      <c r="A1002">
        <v>1000</v>
      </c>
      <c r="B1002" t="s">
        <v>7403</v>
      </c>
      <c r="C1002">
        <f>VLOOKUP(B1002,[5]Sheet2!A$1:B$100,2,FALSE)</f>
        <v>100</v>
      </c>
      <c r="D1002" t="s">
        <v>24904</v>
      </c>
      <c r="E1002" t="s">
        <v>24905</v>
      </c>
      <c r="F1002" t="s">
        <v>24906</v>
      </c>
      <c r="G1002" t="s">
        <v>21712</v>
      </c>
      <c r="H1002">
        <v>2005</v>
      </c>
      <c r="J1002" s="4" t="s">
        <v>22</v>
      </c>
      <c r="K1002" t="s">
        <v>24907</v>
      </c>
      <c r="L1002">
        <v>8</v>
      </c>
    </row>
  </sheetData>
  <hyperlinks>
    <hyperlink ref="E730" r:id="rId1"/>
  </hyperlink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02"/>
  <sheetViews>
    <sheetView workbookViewId="0">
      <selection activeCell="B2" sqref="B2"/>
    </sheetView>
  </sheetViews>
  <sheetFormatPr baseColWidth="10" defaultRowHeight="15" x14ac:dyDescent="0"/>
  <sheetData>
    <row r="1" spans="1:14">
      <c r="A1" t="s">
        <v>24908</v>
      </c>
      <c r="B1" s="1"/>
    </row>
    <row r="2" spans="1:14">
      <c r="A2" t="s">
        <v>2</v>
      </c>
      <c r="B2" t="s">
        <v>3</v>
      </c>
      <c r="C2" t="s">
        <v>4</v>
      </c>
      <c r="D2" t="s">
        <v>5</v>
      </c>
      <c r="E2" t="s">
        <v>6</v>
      </c>
      <c r="F2" t="s">
        <v>11</v>
      </c>
      <c r="G2" t="s">
        <v>7</v>
      </c>
      <c r="H2" t="s">
        <v>8</v>
      </c>
      <c r="I2" t="s">
        <v>9</v>
      </c>
      <c r="J2" t="s">
        <v>10</v>
      </c>
      <c r="K2" t="s">
        <v>12</v>
      </c>
      <c r="L2" t="s">
        <v>13</v>
      </c>
      <c r="M2" t="s">
        <v>14</v>
      </c>
      <c r="N2" t="s">
        <v>15</v>
      </c>
    </row>
    <row r="3" spans="1:14">
      <c r="A3">
        <v>1</v>
      </c>
      <c r="B3" t="s">
        <v>4649</v>
      </c>
      <c r="C3" s="3">
        <v>1</v>
      </c>
      <c r="D3" t="s">
        <v>20495</v>
      </c>
      <c r="E3" t="s">
        <v>20496</v>
      </c>
      <c r="F3" t="s">
        <v>22</v>
      </c>
      <c r="G3" t="s">
        <v>20497</v>
      </c>
      <c r="H3" t="s">
        <v>20498</v>
      </c>
      <c r="I3">
        <v>2003</v>
      </c>
      <c r="J3" t="s">
        <v>4717</v>
      </c>
      <c r="K3" t="s">
        <v>20499</v>
      </c>
      <c r="L3">
        <v>236</v>
      </c>
    </row>
    <row r="4" spans="1:14">
      <c r="A4">
        <f>A3+1</f>
        <v>2</v>
      </c>
      <c r="B4" t="s">
        <v>4649</v>
      </c>
      <c r="C4" s="3">
        <v>1</v>
      </c>
      <c r="D4" t="s">
        <v>20501</v>
      </c>
      <c r="E4" t="s">
        <v>20502</v>
      </c>
      <c r="F4" t="s">
        <v>22</v>
      </c>
      <c r="G4" t="s">
        <v>20503</v>
      </c>
      <c r="H4" t="s">
        <v>20504</v>
      </c>
      <c r="I4">
        <v>2001</v>
      </c>
      <c r="J4" t="s">
        <v>97</v>
      </c>
      <c r="K4" t="s">
        <v>20505</v>
      </c>
      <c r="L4">
        <v>256</v>
      </c>
      <c r="M4" t="s">
        <v>24909</v>
      </c>
    </row>
    <row r="5" spans="1:14">
      <c r="A5">
        <f t="shared" ref="A5:A68" si="0">A4+1</f>
        <v>3</v>
      </c>
      <c r="B5" t="s">
        <v>4649</v>
      </c>
      <c r="C5" s="3">
        <v>1</v>
      </c>
      <c r="D5" t="s">
        <v>20506</v>
      </c>
      <c r="E5" t="s">
        <v>20507</v>
      </c>
      <c r="F5" t="s">
        <v>22</v>
      </c>
      <c r="G5" t="s">
        <v>20508</v>
      </c>
      <c r="H5" t="s">
        <v>3656</v>
      </c>
      <c r="I5">
        <v>2007</v>
      </c>
      <c r="J5" t="s">
        <v>3657</v>
      </c>
      <c r="K5" t="s">
        <v>20509</v>
      </c>
      <c r="L5">
        <v>384</v>
      </c>
      <c r="M5" t="s">
        <v>24910</v>
      </c>
    </row>
    <row r="6" spans="1:14">
      <c r="A6">
        <f t="shared" si="0"/>
        <v>4</v>
      </c>
      <c r="B6" t="s">
        <v>4649</v>
      </c>
      <c r="C6" s="3">
        <v>1</v>
      </c>
      <c r="D6" t="s">
        <v>20520</v>
      </c>
      <c r="E6" t="s">
        <v>20521</v>
      </c>
      <c r="F6" t="s">
        <v>22</v>
      </c>
      <c r="G6" t="s">
        <v>20522</v>
      </c>
      <c r="H6" t="s">
        <v>20523</v>
      </c>
      <c r="I6">
        <v>1999</v>
      </c>
      <c r="J6" t="s">
        <v>535</v>
      </c>
      <c r="K6" t="s">
        <v>20524</v>
      </c>
      <c r="L6">
        <v>398</v>
      </c>
    </row>
    <row r="7" spans="1:14">
      <c r="A7">
        <f t="shared" si="0"/>
        <v>5</v>
      </c>
      <c r="B7" t="s">
        <v>4649</v>
      </c>
      <c r="C7" s="3">
        <v>1</v>
      </c>
      <c r="D7" t="s">
        <v>20510</v>
      </c>
      <c r="E7" t="s">
        <v>20511</v>
      </c>
      <c r="F7" t="s">
        <v>22</v>
      </c>
      <c r="G7" t="s">
        <v>20512</v>
      </c>
      <c r="H7" t="s">
        <v>1383</v>
      </c>
      <c r="I7">
        <v>2003</v>
      </c>
      <c r="J7" t="s">
        <v>1388</v>
      </c>
      <c r="K7" t="s">
        <v>20513</v>
      </c>
      <c r="L7">
        <v>329</v>
      </c>
      <c r="M7" t="s">
        <v>24911</v>
      </c>
    </row>
    <row r="8" spans="1:14">
      <c r="A8">
        <f t="shared" si="0"/>
        <v>6</v>
      </c>
      <c r="B8" t="s">
        <v>4649</v>
      </c>
      <c r="C8" s="3">
        <v>1</v>
      </c>
      <c r="D8" t="s">
        <v>20531</v>
      </c>
      <c r="E8" t="s">
        <v>20532</v>
      </c>
      <c r="F8" t="s">
        <v>22</v>
      </c>
      <c r="G8" t="s">
        <v>20533</v>
      </c>
      <c r="H8" t="s">
        <v>20498</v>
      </c>
      <c r="I8">
        <v>1999</v>
      </c>
      <c r="J8" t="s">
        <v>4717</v>
      </c>
      <c r="K8" t="s">
        <v>20534</v>
      </c>
      <c r="L8">
        <v>160</v>
      </c>
    </row>
    <row r="9" spans="1:14">
      <c r="A9">
        <f t="shared" si="0"/>
        <v>7</v>
      </c>
      <c r="B9" t="s">
        <v>4649</v>
      </c>
      <c r="C9" s="3">
        <v>1</v>
      </c>
      <c r="D9" t="s">
        <v>20515</v>
      </c>
      <c r="E9" t="s">
        <v>20516</v>
      </c>
      <c r="F9" t="s">
        <v>22</v>
      </c>
      <c r="G9" t="s">
        <v>20517</v>
      </c>
      <c r="H9" t="s">
        <v>1383</v>
      </c>
      <c r="I9">
        <v>2003</v>
      </c>
      <c r="J9" t="s">
        <v>1388</v>
      </c>
      <c r="K9" t="s">
        <v>20518</v>
      </c>
      <c r="L9">
        <v>286</v>
      </c>
      <c r="M9" t="s">
        <v>24912</v>
      </c>
    </row>
    <row r="10" spans="1:14">
      <c r="A10">
        <f t="shared" si="0"/>
        <v>8</v>
      </c>
      <c r="B10" t="s">
        <v>4649</v>
      </c>
      <c r="C10" s="3">
        <v>1</v>
      </c>
      <c r="D10" t="s">
        <v>20526</v>
      </c>
      <c r="E10" t="s">
        <v>20527</v>
      </c>
      <c r="F10" t="s">
        <v>22</v>
      </c>
      <c r="G10" t="s">
        <v>20528</v>
      </c>
      <c r="H10" t="s">
        <v>1383</v>
      </c>
      <c r="I10">
        <v>2003</v>
      </c>
      <c r="J10" t="s">
        <v>1388</v>
      </c>
      <c r="K10" t="s">
        <v>20529</v>
      </c>
      <c r="L10">
        <v>267</v>
      </c>
      <c r="M10" t="s">
        <v>24913</v>
      </c>
    </row>
    <row r="11" spans="1:14">
      <c r="A11">
        <f t="shared" si="0"/>
        <v>9</v>
      </c>
      <c r="B11" t="s">
        <v>4649</v>
      </c>
      <c r="C11" s="3">
        <v>1</v>
      </c>
      <c r="D11" t="s">
        <v>20541</v>
      </c>
      <c r="E11" t="s">
        <v>20542</v>
      </c>
      <c r="F11" t="s">
        <v>22</v>
      </c>
      <c r="G11" t="s">
        <v>20543</v>
      </c>
      <c r="H11" t="s">
        <v>1383</v>
      </c>
      <c r="I11">
        <v>2003</v>
      </c>
      <c r="J11" t="s">
        <v>1388</v>
      </c>
      <c r="K11" t="s">
        <v>20544</v>
      </c>
      <c r="L11">
        <v>231</v>
      </c>
      <c r="M11" t="s">
        <v>24914</v>
      </c>
    </row>
    <row r="12" spans="1:14">
      <c r="A12">
        <f t="shared" si="0"/>
        <v>10</v>
      </c>
      <c r="B12" t="s">
        <v>4649</v>
      </c>
      <c r="C12" s="3">
        <v>1</v>
      </c>
      <c r="D12" t="s">
        <v>20536</v>
      </c>
      <c r="E12" t="s">
        <v>20537</v>
      </c>
      <c r="F12" t="s">
        <v>22</v>
      </c>
      <c r="G12" t="s">
        <v>20538</v>
      </c>
      <c r="H12" t="s">
        <v>1394</v>
      </c>
      <c r="I12">
        <v>2003</v>
      </c>
      <c r="J12" t="s">
        <v>1388</v>
      </c>
      <c r="K12" t="s">
        <v>20539</v>
      </c>
      <c r="L12">
        <v>239</v>
      </c>
      <c r="M12" t="s">
        <v>24915</v>
      </c>
    </row>
    <row r="13" spans="1:14">
      <c r="A13">
        <f t="shared" si="0"/>
        <v>11</v>
      </c>
      <c r="B13" t="s">
        <v>427</v>
      </c>
      <c r="C13" s="3">
        <f>VLOOKUP(B13,[6]Sheet2!A$1:B$100,2,FALSE)</f>
        <v>2</v>
      </c>
      <c r="D13" t="s">
        <v>20557</v>
      </c>
      <c r="E13" t="s">
        <v>20558</v>
      </c>
      <c r="F13" t="s">
        <v>22</v>
      </c>
      <c r="G13" t="s">
        <v>20559</v>
      </c>
      <c r="H13" t="s">
        <v>10378</v>
      </c>
      <c r="I13">
        <v>1983</v>
      </c>
      <c r="J13" t="s">
        <v>353</v>
      </c>
      <c r="K13" t="s">
        <v>20560</v>
      </c>
      <c r="L13">
        <v>233</v>
      </c>
    </row>
    <row r="14" spans="1:14">
      <c r="A14">
        <f t="shared" si="0"/>
        <v>12</v>
      </c>
      <c r="B14" t="s">
        <v>427</v>
      </c>
      <c r="C14" s="3">
        <f>VLOOKUP(B14,[6]Sheet2!A$1:B$100,2,FALSE)</f>
        <v>2</v>
      </c>
      <c r="D14" t="s">
        <v>20551</v>
      </c>
      <c r="E14" t="s">
        <v>20552</v>
      </c>
      <c r="F14" t="s">
        <v>22</v>
      </c>
      <c r="G14" t="s">
        <v>20553</v>
      </c>
      <c r="H14" t="s">
        <v>20554</v>
      </c>
      <c r="I14">
        <v>2001</v>
      </c>
      <c r="J14" t="s">
        <v>863</v>
      </c>
      <c r="K14" t="s">
        <v>20555</v>
      </c>
      <c r="L14">
        <v>222</v>
      </c>
    </row>
    <row r="15" spans="1:14">
      <c r="A15">
        <f t="shared" si="0"/>
        <v>13</v>
      </c>
      <c r="B15" t="s">
        <v>427</v>
      </c>
      <c r="C15" s="3">
        <f>VLOOKUP(B15,[6]Sheet2!A$1:B$100,2,FALSE)</f>
        <v>2</v>
      </c>
      <c r="D15" t="s">
        <v>20546</v>
      </c>
      <c r="E15" t="s">
        <v>20547</v>
      </c>
      <c r="F15" t="s">
        <v>22</v>
      </c>
      <c r="G15" t="s">
        <v>20548</v>
      </c>
      <c r="H15" t="s">
        <v>1383</v>
      </c>
      <c r="I15">
        <v>2004</v>
      </c>
      <c r="J15" t="s">
        <v>1388</v>
      </c>
      <c r="K15" t="s">
        <v>20549</v>
      </c>
      <c r="L15">
        <v>267</v>
      </c>
      <c r="M15" t="s">
        <v>24916</v>
      </c>
    </row>
    <row r="16" spans="1:14">
      <c r="A16">
        <f t="shared" si="0"/>
        <v>14</v>
      </c>
      <c r="B16" t="s">
        <v>427</v>
      </c>
      <c r="C16" s="3">
        <f>VLOOKUP(B16,[6]Sheet2!A$1:B$100,2,FALSE)</f>
        <v>2</v>
      </c>
      <c r="D16" t="s">
        <v>20567</v>
      </c>
      <c r="E16" t="s">
        <v>20568</v>
      </c>
      <c r="F16" t="s">
        <v>22</v>
      </c>
      <c r="G16" t="s">
        <v>20569</v>
      </c>
      <c r="H16" t="s">
        <v>3503</v>
      </c>
      <c r="I16">
        <v>2007</v>
      </c>
      <c r="J16" t="s">
        <v>212</v>
      </c>
      <c r="K16" t="s">
        <v>20570</v>
      </c>
      <c r="L16">
        <v>232</v>
      </c>
      <c r="M16" t="s">
        <v>20571</v>
      </c>
    </row>
    <row r="17" spans="1:14">
      <c r="A17">
        <f t="shared" si="0"/>
        <v>15</v>
      </c>
      <c r="B17" t="s">
        <v>427</v>
      </c>
      <c r="C17" s="3">
        <f>VLOOKUP(B17,[6]Sheet2!A$1:B$100,2,FALSE)</f>
        <v>2</v>
      </c>
      <c r="D17" t="s">
        <v>20572</v>
      </c>
      <c r="E17" t="s">
        <v>20573</v>
      </c>
      <c r="F17" t="s">
        <v>22</v>
      </c>
      <c r="G17" t="s">
        <v>20574</v>
      </c>
      <c r="H17" t="s">
        <v>218</v>
      </c>
      <c r="I17">
        <v>2003</v>
      </c>
      <c r="J17" t="s">
        <v>24917</v>
      </c>
      <c r="K17" t="s">
        <v>20575</v>
      </c>
      <c r="L17">
        <v>214</v>
      </c>
      <c r="M17" t="s">
        <v>20576</v>
      </c>
    </row>
    <row r="18" spans="1:14">
      <c r="A18">
        <f t="shared" si="0"/>
        <v>16</v>
      </c>
      <c r="B18" t="s">
        <v>427</v>
      </c>
      <c r="C18" s="3">
        <f>VLOOKUP(B18,[6]Sheet2!A$1:B$100,2,FALSE)</f>
        <v>2</v>
      </c>
      <c r="D18" t="s">
        <v>20577</v>
      </c>
      <c r="F18" t="s">
        <v>22</v>
      </c>
      <c r="G18" t="s">
        <v>20578</v>
      </c>
      <c r="H18" t="s">
        <v>20579</v>
      </c>
      <c r="L18">
        <v>165</v>
      </c>
      <c r="N18" t="s">
        <v>34</v>
      </c>
    </row>
    <row r="19" spans="1:14">
      <c r="A19">
        <f t="shared" si="0"/>
        <v>17</v>
      </c>
      <c r="B19" t="s">
        <v>427</v>
      </c>
      <c r="C19" s="3">
        <f>VLOOKUP(B19,[6]Sheet2!A$1:B$100,2,FALSE)</f>
        <v>2</v>
      </c>
      <c r="D19" t="s">
        <v>20561</v>
      </c>
      <c r="E19" t="s">
        <v>20562</v>
      </c>
      <c r="F19" t="s">
        <v>22</v>
      </c>
      <c r="G19" t="s">
        <v>20563</v>
      </c>
      <c r="H19" t="s">
        <v>20564</v>
      </c>
      <c r="I19">
        <v>1990</v>
      </c>
      <c r="J19" t="s">
        <v>24918</v>
      </c>
      <c r="K19" t="s">
        <v>20565</v>
      </c>
      <c r="L19">
        <v>221</v>
      </c>
      <c r="M19" t="s">
        <v>20566</v>
      </c>
    </row>
    <row r="20" spans="1:14">
      <c r="A20">
        <f t="shared" si="0"/>
        <v>18</v>
      </c>
      <c r="B20" t="s">
        <v>427</v>
      </c>
      <c r="C20" s="3">
        <f>VLOOKUP(B20,[6]Sheet2!A$1:B$100,2,FALSE)</f>
        <v>2</v>
      </c>
      <c r="D20" t="s">
        <v>20586</v>
      </c>
      <c r="E20" t="s">
        <v>20587</v>
      </c>
      <c r="F20" t="s">
        <v>22</v>
      </c>
      <c r="G20" t="s">
        <v>20588</v>
      </c>
      <c r="H20" t="s">
        <v>20579</v>
      </c>
      <c r="I20">
        <v>1996</v>
      </c>
      <c r="J20" t="s">
        <v>4702</v>
      </c>
      <c r="K20" t="s">
        <v>20589</v>
      </c>
      <c r="L20">
        <v>224</v>
      </c>
      <c r="M20" t="s">
        <v>20587</v>
      </c>
      <c r="N20" t="s">
        <v>24</v>
      </c>
    </row>
    <row r="21" spans="1:14">
      <c r="A21">
        <f t="shared" si="0"/>
        <v>19</v>
      </c>
      <c r="B21" t="s">
        <v>427</v>
      </c>
      <c r="C21" s="3">
        <f>VLOOKUP(B21,[6]Sheet2!A$1:B$100,2,FALSE)</f>
        <v>2</v>
      </c>
      <c r="D21" t="s">
        <v>20581</v>
      </c>
      <c r="E21" t="s">
        <v>20582</v>
      </c>
      <c r="F21" t="s">
        <v>22</v>
      </c>
      <c r="G21" t="s">
        <v>20583</v>
      </c>
      <c r="H21" t="s">
        <v>7535</v>
      </c>
      <c r="I21">
        <v>1995</v>
      </c>
      <c r="J21" t="s">
        <v>863</v>
      </c>
      <c r="K21" t="s">
        <v>20584</v>
      </c>
      <c r="L21">
        <v>210</v>
      </c>
      <c r="M21" t="s">
        <v>24919</v>
      </c>
    </row>
    <row r="22" spans="1:14">
      <c r="A22">
        <f t="shared" si="0"/>
        <v>20</v>
      </c>
      <c r="B22" t="s">
        <v>427</v>
      </c>
      <c r="C22" s="3">
        <f>VLOOKUP(B22,[6]Sheet2!A$1:B$100,2,FALSE)</f>
        <v>2</v>
      </c>
      <c r="D22" t="s">
        <v>20590</v>
      </c>
      <c r="E22" t="s">
        <v>20591</v>
      </c>
      <c r="F22" t="s">
        <v>22</v>
      </c>
      <c r="G22" t="s">
        <v>20592</v>
      </c>
      <c r="H22" t="s">
        <v>20593</v>
      </c>
      <c r="I22">
        <v>1981</v>
      </c>
      <c r="J22" t="s">
        <v>551</v>
      </c>
      <c r="K22" t="s">
        <v>20594</v>
      </c>
      <c r="L22">
        <v>176</v>
      </c>
    </row>
    <row r="23" spans="1:14">
      <c r="A23">
        <f t="shared" si="0"/>
        <v>21</v>
      </c>
      <c r="B23" t="s">
        <v>190</v>
      </c>
      <c r="C23" s="3">
        <f>VLOOKUP(B23,[6]Sheet2!A$1:B$100,2,FALSE)</f>
        <v>3</v>
      </c>
      <c r="D23" t="s">
        <v>20601</v>
      </c>
      <c r="F23" t="s">
        <v>22</v>
      </c>
      <c r="G23" t="s">
        <v>20583</v>
      </c>
      <c r="H23" t="s">
        <v>16783</v>
      </c>
      <c r="L23">
        <v>136</v>
      </c>
      <c r="N23" t="s">
        <v>34</v>
      </c>
    </row>
    <row r="24" spans="1:14">
      <c r="A24">
        <f t="shared" si="0"/>
        <v>22</v>
      </c>
      <c r="B24" t="s">
        <v>190</v>
      </c>
      <c r="C24" s="3">
        <f>VLOOKUP(B24,[6]Sheet2!A$1:B$100,2,FALSE)</f>
        <v>3</v>
      </c>
      <c r="D24" t="s">
        <v>20596</v>
      </c>
      <c r="E24" t="s">
        <v>20597</v>
      </c>
      <c r="F24" t="s">
        <v>22</v>
      </c>
      <c r="G24" t="s">
        <v>20598</v>
      </c>
      <c r="H24" t="s">
        <v>3503</v>
      </c>
      <c r="I24">
        <v>2010</v>
      </c>
      <c r="J24" t="s">
        <v>212</v>
      </c>
      <c r="K24" t="s">
        <v>20599</v>
      </c>
      <c r="L24">
        <v>185</v>
      </c>
      <c r="M24" t="s">
        <v>20600</v>
      </c>
    </row>
    <row r="25" spans="1:14">
      <c r="A25">
        <f t="shared" si="0"/>
        <v>23</v>
      </c>
      <c r="B25" t="s">
        <v>190</v>
      </c>
      <c r="C25" s="3">
        <f>VLOOKUP(B25,[6]Sheet2!A$1:B$100,2,FALSE)</f>
        <v>3</v>
      </c>
      <c r="D25" t="s">
        <v>20603</v>
      </c>
      <c r="E25" t="s">
        <v>20604</v>
      </c>
      <c r="F25" t="s">
        <v>22</v>
      </c>
      <c r="G25" t="s">
        <v>20605</v>
      </c>
      <c r="H25" t="s">
        <v>20606</v>
      </c>
      <c r="I25">
        <v>1990</v>
      </c>
      <c r="J25" t="s">
        <v>4676</v>
      </c>
      <c r="K25" t="s">
        <v>20607</v>
      </c>
      <c r="L25">
        <v>154</v>
      </c>
      <c r="M25" t="s">
        <v>20608</v>
      </c>
    </row>
    <row r="26" spans="1:14">
      <c r="A26">
        <f t="shared" si="0"/>
        <v>24</v>
      </c>
      <c r="B26" t="s">
        <v>190</v>
      </c>
      <c r="C26" s="3">
        <f>VLOOKUP(B26,[6]Sheet2!A$1:B$100,2,FALSE)</f>
        <v>3</v>
      </c>
      <c r="D26" t="s">
        <v>20614</v>
      </c>
      <c r="E26" t="s">
        <v>20615</v>
      </c>
      <c r="F26" t="s">
        <v>22</v>
      </c>
      <c r="G26" t="s">
        <v>20616</v>
      </c>
      <c r="H26" t="s">
        <v>7535</v>
      </c>
      <c r="I26">
        <v>1998</v>
      </c>
      <c r="J26" t="s">
        <v>863</v>
      </c>
      <c r="K26" t="s">
        <v>20617</v>
      </c>
      <c r="L26">
        <v>166</v>
      </c>
      <c r="M26" t="s">
        <v>24920</v>
      </c>
    </row>
    <row r="27" spans="1:14">
      <c r="A27">
        <f t="shared" si="0"/>
        <v>25</v>
      </c>
      <c r="B27" t="s">
        <v>190</v>
      </c>
      <c r="C27" s="3">
        <f>VLOOKUP(B27,[6]Sheet2!A$1:B$100,2,FALSE)</f>
        <v>3</v>
      </c>
      <c r="D27" t="s">
        <v>20629</v>
      </c>
      <c r="E27" t="s">
        <v>20630</v>
      </c>
      <c r="F27" t="s">
        <v>22</v>
      </c>
      <c r="G27" t="s">
        <v>20631</v>
      </c>
      <c r="H27" t="s">
        <v>1525</v>
      </c>
      <c r="I27">
        <v>2003</v>
      </c>
      <c r="J27" t="s">
        <v>7647</v>
      </c>
      <c r="K27" t="s">
        <v>20632</v>
      </c>
      <c r="L27">
        <v>152</v>
      </c>
      <c r="M27" t="s">
        <v>20633</v>
      </c>
    </row>
    <row r="28" spans="1:14">
      <c r="A28">
        <f t="shared" si="0"/>
        <v>26</v>
      </c>
      <c r="B28" t="s">
        <v>190</v>
      </c>
      <c r="C28" s="3">
        <f>VLOOKUP(B28,[6]Sheet2!A$1:B$100,2,FALSE)</f>
        <v>3</v>
      </c>
      <c r="D28" t="s">
        <v>20624</v>
      </c>
      <c r="E28" t="s">
        <v>20625</v>
      </c>
      <c r="F28" t="s">
        <v>22</v>
      </c>
      <c r="G28" t="s">
        <v>20626</v>
      </c>
      <c r="H28" t="s">
        <v>20627</v>
      </c>
      <c r="I28">
        <v>1994</v>
      </c>
      <c r="J28" t="s">
        <v>181</v>
      </c>
      <c r="K28" t="s">
        <v>20628</v>
      </c>
      <c r="L28">
        <v>153</v>
      </c>
    </row>
    <row r="29" spans="1:14">
      <c r="A29">
        <f t="shared" si="0"/>
        <v>27</v>
      </c>
      <c r="B29" t="s">
        <v>190</v>
      </c>
      <c r="C29" s="3">
        <f>VLOOKUP(B29,[6]Sheet2!A$1:B$100,2,FALSE)</f>
        <v>3</v>
      </c>
      <c r="D29" t="s">
        <v>20640</v>
      </c>
      <c r="E29" t="s">
        <v>20641</v>
      </c>
      <c r="F29" t="s">
        <v>22</v>
      </c>
      <c r="G29" t="s">
        <v>20583</v>
      </c>
      <c r="H29" t="s">
        <v>20642</v>
      </c>
      <c r="I29">
        <v>2000</v>
      </c>
      <c r="J29" t="s">
        <v>551</v>
      </c>
      <c r="K29" t="s">
        <v>20643</v>
      </c>
      <c r="L29">
        <v>132</v>
      </c>
    </row>
    <row r="30" spans="1:14">
      <c r="A30">
        <f t="shared" si="0"/>
        <v>28</v>
      </c>
      <c r="B30" t="s">
        <v>190</v>
      </c>
      <c r="C30" s="3">
        <f>VLOOKUP(B30,[6]Sheet2!A$1:B$100,2,FALSE)</f>
        <v>3</v>
      </c>
      <c r="D30" t="s">
        <v>20609</v>
      </c>
      <c r="E30" t="s">
        <v>20610</v>
      </c>
      <c r="F30" t="s">
        <v>22</v>
      </c>
      <c r="G30" t="s">
        <v>20611</v>
      </c>
      <c r="H30" t="s">
        <v>1399</v>
      </c>
      <c r="I30">
        <v>2005</v>
      </c>
      <c r="J30" t="s">
        <v>1388</v>
      </c>
      <c r="K30" t="s">
        <v>20612</v>
      </c>
      <c r="L30">
        <v>188</v>
      </c>
      <c r="M30" t="s">
        <v>24921</v>
      </c>
    </row>
    <row r="31" spans="1:14">
      <c r="A31">
        <f t="shared" si="0"/>
        <v>29</v>
      </c>
      <c r="B31" t="s">
        <v>190</v>
      </c>
      <c r="C31" s="3">
        <f>VLOOKUP(B31,[6]Sheet2!A$1:B$100,2,FALSE)</f>
        <v>3</v>
      </c>
      <c r="D31" t="s">
        <v>20655</v>
      </c>
      <c r="E31" t="s">
        <v>20656</v>
      </c>
      <c r="F31" t="s">
        <v>22</v>
      </c>
      <c r="G31" t="s">
        <v>20657</v>
      </c>
      <c r="H31" t="s">
        <v>15086</v>
      </c>
      <c r="I31">
        <v>2008</v>
      </c>
      <c r="J31" t="s">
        <v>97</v>
      </c>
      <c r="K31" t="s">
        <v>20658</v>
      </c>
      <c r="L31">
        <v>108</v>
      </c>
      <c r="M31" t="s">
        <v>20656</v>
      </c>
      <c r="N31" t="s">
        <v>1717</v>
      </c>
    </row>
    <row r="32" spans="1:14">
      <c r="A32">
        <f t="shared" si="0"/>
        <v>30</v>
      </c>
      <c r="B32" t="s">
        <v>190</v>
      </c>
      <c r="C32" s="3">
        <f>VLOOKUP(B32,[6]Sheet2!A$1:B$100,2,FALSE)</f>
        <v>3</v>
      </c>
      <c r="D32" t="s">
        <v>20634</v>
      </c>
      <c r="E32" t="s">
        <v>20635</v>
      </c>
      <c r="F32" t="s">
        <v>22</v>
      </c>
      <c r="G32" t="s">
        <v>20636</v>
      </c>
      <c r="H32" t="s">
        <v>20637</v>
      </c>
      <c r="I32">
        <v>2001</v>
      </c>
      <c r="J32" t="s">
        <v>863</v>
      </c>
      <c r="K32" t="s">
        <v>20638</v>
      </c>
      <c r="L32">
        <v>109</v>
      </c>
      <c r="M32" t="s">
        <v>20639</v>
      </c>
    </row>
    <row r="33" spans="1:14">
      <c r="A33">
        <f t="shared" si="0"/>
        <v>31</v>
      </c>
      <c r="B33" t="s">
        <v>233</v>
      </c>
      <c r="C33" s="3">
        <f>VLOOKUP(B33,[6]Sheet2!A$1:B$100,2,FALSE)</f>
        <v>4</v>
      </c>
      <c r="D33" t="s">
        <v>20659</v>
      </c>
      <c r="E33" t="s">
        <v>20660</v>
      </c>
      <c r="F33" t="s">
        <v>22</v>
      </c>
      <c r="G33" t="s">
        <v>20661</v>
      </c>
      <c r="H33" t="s">
        <v>20662</v>
      </c>
      <c r="I33">
        <v>1999</v>
      </c>
      <c r="J33" t="s">
        <v>97</v>
      </c>
      <c r="K33" t="s">
        <v>20663</v>
      </c>
      <c r="L33">
        <v>146</v>
      </c>
      <c r="M33" t="s">
        <v>24922</v>
      </c>
    </row>
    <row r="34" spans="1:14">
      <c r="A34">
        <f t="shared" si="0"/>
        <v>32</v>
      </c>
      <c r="B34" t="s">
        <v>233</v>
      </c>
      <c r="C34" s="3">
        <f>VLOOKUP(B34,[6]Sheet2!A$1:B$100,2,FALSE)</f>
        <v>4</v>
      </c>
      <c r="D34" t="s">
        <v>20664</v>
      </c>
      <c r="E34" t="s">
        <v>20665</v>
      </c>
      <c r="F34" t="s">
        <v>22</v>
      </c>
      <c r="G34" t="s">
        <v>20666</v>
      </c>
      <c r="H34" t="s">
        <v>1418</v>
      </c>
      <c r="I34">
        <v>2000</v>
      </c>
      <c r="J34" t="s">
        <v>97</v>
      </c>
      <c r="K34" t="s">
        <v>20667</v>
      </c>
      <c r="L34">
        <v>142</v>
      </c>
      <c r="M34" t="s">
        <v>24923</v>
      </c>
    </row>
    <row r="35" spans="1:14">
      <c r="A35">
        <f t="shared" si="0"/>
        <v>33</v>
      </c>
      <c r="B35" t="s">
        <v>233</v>
      </c>
      <c r="C35" s="3">
        <f>VLOOKUP(B35,[6]Sheet2!A$1:B$100,2,FALSE)</f>
        <v>4</v>
      </c>
      <c r="D35" t="s">
        <v>20668</v>
      </c>
      <c r="E35" t="s">
        <v>20669</v>
      </c>
      <c r="F35" t="s">
        <v>22</v>
      </c>
      <c r="G35" t="s">
        <v>20670</v>
      </c>
      <c r="H35" t="s">
        <v>17537</v>
      </c>
      <c r="I35">
        <v>2006</v>
      </c>
      <c r="J35" t="s">
        <v>863</v>
      </c>
      <c r="K35" t="s">
        <v>20671</v>
      </c>
      <c r="L35">
        <v>147</v>
      </c>
      <c r="M35" t="s">
        <v>20672</v>
      </c>
    </row>
    <row r="36" spans="1:14">
      <c r="A36">
        <f t="shared" si="0"/>
        <v>34</v>
      </c>
      <c r="B36" t="s">
        <v>233</v>
      </c>
      <c r="C36" s="3">
        <f>VLOOKUP(B36,[6]Sheet2!A$1:B$100,2,FALSE)</f>
        <v>4</v>
      </c>
      <c r="D36" t="s">
        <v>20673</v>
      </c>
      <c r="E36" t="s">
        <v>20674</v>
      </c>
      <c r="F36" t="s">
        <v>22</v>
      </c>
      <c r="G36" t="s">
        <v>20675</v>
      </c>
      <c r="H36" t="s">
        <v>20676</v>
      </c>
      <c r="I36">
        <v>2000</v>
      </c>
      <c r="J36" t="s">
        <v>535</v>
      </c>
      <c r="K36" t="s">
        <v>20677</v>
      </c>
      <c r="L36">
        <v>128</v>
      </c>
      <c r="M36" t="s">
        <v>24924</v>
      </c>
    </row>
    <row r="37" spans="1:14">
      <c r="A37">
        <f t="shared" si="0"/>
        <v>35</v>
      </c>
      <c r="B37" t="s">
        <v>233</v>
      </c>
      <c r="C37" s="3">
        <f>VLOOKUP(B37,[6]Sheet2!A$1:B$100,2,FALSE)</f>
        <v>4</v>
      </c>
      <c r="D37" t="s">
        <v>20679</v>
      </c>
      <c r="E37" t="s">
        <v>20680</v>
      </c>
      <c r="F37" t="s">
        <v>22</v>
      </c>
      <c r="G37" t="s">
        <v>20681</v>
      </c>
      <c r="H37" t="s">
        <v>20682</v>
      </c>
      <c r="I37">
        <v>1998</v>
      </c>
      <c r="J37" t="s">
        <v>4702</v>
      </c>
      <c r="K37" t="s">
        <v>20683</v>
      </c>
      <c r="L37">
        <v>89</v>
      </c>
    </row>
    <row r="38" spans="1:14">
      <c r="A38">
        <f t="shared" si="0"/>
        <v>36</v>
      </c>
      <c r="B38" t="s">
        <v>233</v>
      </c>
      <c r="C38" s="3">
        <f>VLOOKUP(B38,[6]Sheet2!A$1:B$100,2,FALSE)</f>
        <v>4</v>
      </c>
      <c r="D38" t="s">
        <v>20685</v>
      </c>
      <c r="E38" t="s">
        <v>20686</v>
      </c>
      <c r="F38" t="s">
        <v>22</v>
      </c>
      <c r="G38" t="s">
        <v>20687</v>
      </c>
      <c r="H38" t="s">
        <v>20682</v>
      </c>
      <c r="I38">
        <v>2003</v>
      </c>
      <c r="J38" t="s">
        <v>24925</v>
      </c>
      <c r="K38" t="s">
        <v>20688</v>
      </c>
      <c r="L38">
        <v>134</v>
      </c>
      <c r="M38" t="s">
        <v>20686</v>
      </c>
      <c r="N38" t="s">
        <v>24</v>
      </c>
    </row>
    <row r="39" spans="1:14">
      <c r="A39">
        <f t="shared" si="0"/>
        <v>37</v>
      </c>
      <c r="B39" t="s">
        <v>233</v>
      </c>
      <c r="C39" s="3">
        <f>VLOOKUP(B39,[6]Sheet2!A$1:B$100,2,FALSE)</f>
        <v>4</v>
      </c>
      <c r="D39" t="s">
        <v>20619</v>
      </c>
      <c r="E39" t="s">
        <v>20620</v>
      </c>
      <c r="F39" t="s">
        <v>22</v>
      </c>
      <c r="G39" t="s">
        <v>20621</v>
      </c>
      <c r="H39" t="s">
        <v>7535</v>
      </c>
      <c r="I39">
        <v>2002</v>
      </c>
      <c r="J39" t="s">
        <v>863</v>
      </c>
      <c r="K39" t="s">
        <v>20622</v>
      </c>
      <c r="L39">
        <v>144</v>
      </c>
      <c r="M39" t="s">
        <v>24926</v>
      </c>
    </row>
    <row r="40" spans="1:14">
      <c r="A40">
        <f t="shared" si="0"/>
        <v>38</v>
      </c>
      <c r="B40" t="s">
        <v>233</v>
      </c>
      <c r="C40" s="3">
        <f>VLOOKUP(B40,[6]Sheet2!A$1:B$100,2,FALSE)</f>
        <v>4</v>
      </c>
      <c r="D40" t="s">
        <v>20649</v>
      </c>
      <c r="E40" t="s">
        <v>20650</v>
      </c>
      <c r="F40" t="s">
        <v>22</v>
      </c>
      <c r="G40" t="s">
        <v>20651</v>
      </c>
      <c r="H40" t="s">
        <v>20652</v>
      </c>
      <c r="I40">
        <v>2009</v>
      </c>
      <c r="J40" t="s">
        <v>535</v>
      </c>
      <c r="K40" t="s">
        <v>20653</v>
      </c>
      <c r="L40">
        <v>143</v>
      </c>
      <c r="M40" t="s">
        <v>24927</v>
      </c>
    </row>
    <row r="41" spans="1:14">
      <c r="A41">
        <f t="shared" si="0"/>
        <v>39</v>
      </c>
      <c r="B41" t="s">
        <v>233</v>
      </c>
      <c r="C41" s="3">
        <f>VLOOKUP(B41,[6]Sheet2!A$1:B$100,2,FALSE)</f>
        <v>4</v>
      </c>
      <c r="D41" t="s">
        <v>20645</v>
      </c>
      <c r="E41" t="s">
        <v>20646</v>
      </c>
      <c r="F41" t="s">
        <v>22</v>
      </c>
      <c r="G41" t="s">
        <v>20647</v>
      </c>
      <c r="H41" t="s">
        <v>10646</v>
      </c>
      <c r="I41">
        <v>2008</v>
      </c>
      <c r="J41" t="s">
        <v>97</v>
      </c>
      <c r="K41" t="s">
        <v>20648</v>
      </c>
      <c r="L41">
        <v>137</v>
      </c>
      <c r="M41" t="s">
        <v>24928</v>
      </c>
    </row>
    <row r="42" spans="1:14">
      <c r="A42">
        <f t="shared" si="0"/>
        <v>40</v>
      </c>
      <c r="B42" t="s">
        <v>233</v>
      </c>
      <c r="C42" s="3">
        <f>VLOOKUP(B42,[6]Sheet2!A$1:B$100,2,FALSE)</f>
        <v>4</v>
      </c>
      <c r="D42" t="s">
        <v>20689</v>
      </c>
      <c r="E42" t="s">
        <v>20690</v>
      </c>
      <c r="F42" t="s">
        <v>22</v>
      </c>
      <c r="G42" t="s">
        <v>20691</v>
      </c>
      <c r="H42" t="s">
        <v>20692</v>
      </c>
      <c r="I42">
        <v>2005</v>
      </c>
      <c r="J42" t="s">
        <v>535</v>
      </c>
      <c r="K42" t="s">
        <v>20693</v>
      </c>
      <c r="L42">
        <v>133</v>
      </c>
      <c r="M42" t="s">
        <v>24929</v>
      </c>
    </row>
    <row r="43" spans="1:14">
      <c r="A43">
        <f t="shared" si="0"/>
        <v>41</v>
      </c>
      <c r="B43" t="s">
        <v>161</v>
      </c>
      <c r="C43" s="3">
        <f>VLOOKUP(B43,[6]Sheet2!A$1:B$100,2,FALSE)</f>
        <v>5</v>
      </c>
      <c r="D43" t="s">
        <v>20695</v>
      </c>
      <c r="E43" t="s">
        <v>20696</v>
      </c>
      <c r="F43" t="s">
        <v>22</v>
      </c>
      <c r="G43" t="s">
        <v>20697</v>
      </c>
      <c r="H43" t="s">
        <v>20652</v>
      </c>
      <c r="I43">
        <v>1997</v>
      </c>
      <c r="J43" t="s">
        <v>24930</v>
      </c>
      <c r="K43" t="s">
        <v>20698</v>
      </c>
      <c r="L43">
        <v>72</v>
      </c>
      <c r="M43" t="s">
        <v>20696</v>
      </c>
      <c r="N43" t="s">
        <v>24</v>
      </c>
    </row>
    <row r="44" spans="1:14">
      <c r="A44">
        <f t="shared" si="0"/>
        <v>42</v>
      </c>
      <c r="B44" t="s">
        <v>161</v>
      </c>
      <c r="C44" s="3">
        <f>VLOOKUP(B44,[6]Sheet2!A$1:B$100,2,FALSE)</f>
        <v>5</v>
      </c>
      <c r="D44" t="s">
        <v>20699</v>
      </c>
      <c r="E44" t="s">
        <v>20700</v>
      </c>
      <c r="F44" t="s">
        <v>22</v>
      </c>
      <c r="G44" t="s">
        <v>20701</v>
      </c>
      <c r="H44" t="s">
        <v>16066</v>
      </c>
      <c r="I44">
        <v>2003</v>
      </c>
      <c r="J44" t="s">
        <v>24931</v>
      </c>
      <c r="K44" t="s">
        <v>20702</v>
      </c>
      <c r="L44">
        <v>123</v>
      </c>
      <c r="M44" t="s">
        <v>20700</v>
      </c>
      <c r="N44" t="s">
        <v>24</v>
      </c>
    </row>
    <row r="45" spans="1:14">
      <c r="A45">
        <f t="shared" si="0"/>
        <v>43</v>
      </c>
      <c r="B45" t="s">
        <v>161</v>
      </c>
      <c r="C45" s="3">
        <f>VLOOKUP(B45,[6]Sheet2!A$1:B$100,2,FALSE)</f>
        <v>5</v>
      </c>
      <c r="D45" t="s">
        <v>20709</v>
      </c>
      <c r="F45" t="s">
        <v>22</v>
      </c>
      <c r="G45" t="s">
        <v>20710</v>
      </c>
      <c r="H45" t="s">
        <v>20579</v>
      </c>
      <c r="L45">
        <v>79</v>
      </c>
      <c r="N45" t="s">
        <v>34</v>
      </c>
    </row>
    <row r="46" spans="1:14">
      <c r="A46">
        <f t="shared" si="0"/>
        <v>44</v>
      </c>
      <c r="B46" t="s">
        <v>161</v>
      </c>
      <c r="C46" s="3">
        <f>VLOOKUP(B46,[6]Sheet2!A$1:B$100,2,FALSE)</f>
        <v>5</v>
      </c>
      <c r="D46" t="s">
        <v>20724</v>
      </c>
      <c r="F46" t="s">
        <v>22</v>
      </c>
      <c r="G46" t="s">
        <v>20725</v>
      </c>
      <c r="H46" t="s">
        <v>19213</v>
      </c>
      <c r="I46">
        <v>1994</v>
      </c>
      <c r="L46">
        <v>75</v>
      </c>
      <c r="N46" t="s">
        <v>34</v>
      </c>
    </row>
    <row r="47" spans="1:14">
      <c r="A47">
        <f t="shared" si="0"/>
        <v>45</v>
      </c>
      <c r="B47" t="s">
        <v>161</v>
      </c>
      <c r="C47" s="3">
        <f>VLOOKUP(B47,[6]Sheet2!A$1:B$100,2,FALSE)</f>
        <v>5</v>
      </c>
      <c r="D47" t="s">
        <v>20703</v>
      </c>
      <c r="E47" t="s">
        <v>20704</v>
      </c>
      <c r="F47" t="s">
        <v>22</v>
      </c>
      <c r="G47" t="s">
        <v>20705</v>
      </c>
      <c r="H47" t="s">
        <v>20706</v>
      </c>
      <c r="I47">
        <v>2002</v>
      </c>
      <c r="J47" t="s">
        <v>181</v>
      </c>
      <c r="K47" t="s">
        <v>20707</v>
      </c>
      <c r="L47">
        <v>122</v>
      </c>
      <c r="M47" t="s">
        <v>20708</v>
      </c>
    </row>
    <row r="48" spans="1:14">
      <c r="A48">
        <f t="shared" si="0"/>
        <v>46</v>
      </c>
      <c r="B48" t="s">
        <v>161</v>
      </c>
      <c r="C48" s="3">
        <f>VLOOKUP(B48,[6]Sheet2!A$1:B$100,2,FALSE)</f>
        <v>5</v>
      </c>
      <c r="D48" t="s">
        <v>20720</v>
      </c>
      <c r="E48" t="s">
        <v>20721</v>
      </c>
      <c r="F48" t="s">
        <v>22</v>
      </c>
      <c r="G48" t="s">
        <v>20722</v>
      </c>
      <c r="H48" t="s">
        <v>15752</v>
      </c>
      <c r="I48">
        <v>1994</v>
      </c>
      <c r="J48" t="s">
        <v>97</v>
      </c>
      <c r="K48" t="s">
        <v>20723</v>
      </c>
      <c r="L48">
        <v>104</v>
      </c>
    </row>
    <row r="49" spans="1:14">
      <c r="A49">
        <f t="shared" si="0"/>
        <v>47</v>
      </c>
      <c r="B49" t="s">
        <v>161</v>
      </c>
      <c r="C49" s="3">
        <f>VLOOKUP(B49,[6]Sheet2!A$1:B$100,2,FALSE)</f>
        <v>5</v>
      </c>
      <c r="D49" t="s">
        <v>20717</v>
      </c>
      <c r="E49" t="s">
        <v>20718</v>
      </c>
      <c r="F49" t="s">
        <v>22</v>
      </c>
      <c r="G49" t="s">
        <v>15920</v>
      </c>
      <c r="H49" t="s">
        <v>2751</v>
      </c>
      <c r="I49">
        <v>2003</v>
      </c>
      <c r="J49" t="s">
        <v>97</v>
      </c>
      <c r="K49" t="s">
        <v>20719</v>
      </c>
      <c r="L49">
        <v>126</v>
      </c>
    </row>
    <row r="50" spans="1:14">
      <c r="A50">
        <f t="shared" si="0"/>
        <v>48</v>
      </c>
      <c r="B50" t="s">
        <v>161</v>
      </c>
      <c r="C50" s="3">
        <f>VLOOKUP(B50,[6]Sheet2!A$1:B$100,2,FALSE)</f>
        <v>5</v>
      </c>
      <c r="D50" t="s">
        <v>20744</v>
      </c>
      <c r="E50" t="s">
        <v>20745</v>
      </c>
      <c r="F50" t="s">
        <v>22</v>
      </c>
      <c r="G50" t="s">
        <v>20746</v>
      </c>
      <c r="H50" t="s">
        <v>17556</v>
      </c>
      <c r="I50">
        <v>2000</v>
      </c>
      <c r="J50" t="s">
        <v>863</v>
      </c>
      <c r="K50" t="s">
        <v>20747</v>
      </c>
      <c r="L50">
        <v>56</v>
      </c>
    </row>
    <row r="51" spans="1:14">
      <c r="A51">
        <f t="shared" si="0"/>
        <v>49</v>
      </c>
      <c r="B51" t="s">
        <v>161</v>
      </c>
      <c r="C51" s="3">
        <f>VLOOKUP(B51,[6]Sheet2!A$1:B$100,2,FALSE)</f>
        <v>5</v>
      </c>
      <c r="D51" t="s">
        <v>20749</v>
      </c>
      <c r="E51" t="s">
        <v>20750</v>
      </c>
      <c r="F51" t="s">
        <v>22</v>
      </c>
      <c r="G51" t="s">
        <v>20751</v>
      </c>
      <c r="H51" t="s">
        <v>3009</v>
      </c>
      <c r="I51">
        <v>2005</v>
      </c>
      <c r="J51" t="s">
        <v>535</v>
      </c>
      <c r="K51" t="s">
        <v>20752</v>
      </c>
      <c r="L51">
        <v>93</v>
      </c>
      <c r="M51" t="s">
        <v>24932</v>
      </c>
    </row>
    <row r="52" spans="1:14">
      <c r="A52">
        <f t="shared" si="0"/>
        <v>50</v>
      </c>
      <c r="B52" t="s">
        <v>161</v>
      </c>
      <c r="C52" s="3">
        <f>VLOOKUP(B52,[6]Sheet2!A$1:B$100,2,FALSE)</f>
        <v>5</v>
      </c>
      <c r="D52" t="s">
        <v>24933</v>
      </c>
      <c r="E52" t="s">
        <v>20755</v>
      </c>
      <c r="F52" t="s">
        <v>22</v>
      </c>
      <c r="G52" t="s">
        <v>20756</v>
      </c>
      <c r="H52" t="s">
        <v>10646</v>
      </c>
      <c r="I52">
        <v>2006</v>
      </c>
      <c r="J52" t="s">
        <v>97</v>
      </c>
      <c r="K52" t="s">
        <v>20757</v>
      </c>
      <c r="L52">
        <v>109</v>
      </c>
      <c r="M52" t="s">
        <v>24934</v>
      </c>
    </row>
    <row r="53" spans="1:14">
      <c r="A53">
        <f t="shared" si="0"/>
        <v>51</v>
      </c>
      <c r="B53" t="s">
        <v>1516</v>
      </c>
      <c r="C53" s="3">
        <f>VLOOKUP(B53,[6]Sheet2!A$1:B$100,2,FALSE)</f>
        <v>6</v>
      </c>
      <c r="D53" t="s">
        <v>20758</v>
      </c>
      <c r="E53" t="s">
        <v>20759</v>
      </c>
      <c r="F53" t="s">
        <v>22</v>
      </c>
      <c r="G53" t="s">
        <v>20760</v>
      </c>
      <c r="H53" t="s">
        <v>20682</v>
      </c>
      <c r="I53">
        <v>2003</v>
      </c>
      <c r="J53" t="s">
        <v>304</v>
      </c>
      <c r="K53" t="s">
        <v>20761</v>
      </c>
      <c r="L53">
        <v>96</v>
      </c>
      <c r="M53" t="s">
        <v>20759</v>
      </c>
      <c r="N53" t="s">
        <v>24</v>
      </c>
    </row>
    <row r="54" spans="1:14">
      <c r="A54">
        <f t="shared" si="0"/>
        <v>52</v>
      </c>
      <c r="B54" t="s">
        <v>1516</v>
      </c>
      <c r="C54" s="3">
        <f>VLOOKUP(B54,[6]Sheet2!A$1:B$100,2,FALSE)</f>
        <v>6</v>
      </c>
      <c r="D54" t="s">
        <v>20768</v>
      </c>
      <c r="E54" t="s">
        <v>20769</v>
      </c>
      <c r="F54" t="s">
        <v>22</v>
      </c>
      <c r="G54" t="s">
        <v>20770</v>
      </c>
      <c r="H54" t="s">
        <v>20652</v>
      </c>
      <c r="I54">
        <v>1997</v>
      </c>
      <c r="J54" t="s">
        <v>535</v>
      </c>
      <c r="K54" t="s">
        <v>20771</v>
      </c>
      <c r="L54">
        <v>108</v>
      </c>
      <c r="M54" t="s">
        <v>24935</v>
      </c>
    </row>
    <row r="55" spans="1:14">
      <c r="A55">
        <f t="shared" si="0"/>
        <v>53</v>
      </c>
      <c r="B55" t="s">
        <v>1516</v>
      </c>
      <c r="C55" s="3">
        <f>VLOOKUP(B55,[6]Sheet2!A$1:B$100,2,FALSE)</f>
        <v>6</v>
      </c>
      <c r="D55" t="s">
        <v>20762</v>
      </c>
      <c r="E55" t="s">
        <v>20763</v>
      </c>
      <c r="F55" t="s">
        <v>22</v>
      </c>
      <c r="G55" t="s">
        <v>20764</v>
      </c>
      <c r="H55" t="s">
        <v>20765</v>
      </c>
      <c r="I55">
        <v>1997</v>
      </c>
      <c r="J55" t="s">
        <v>6610</v>
      </c>
      <c r="K55" t="s">
        <v>20766</v>
      </c>
      <c r="L55">
        <v>96</v>
      </c>
      <c r="M55" t="s">
        <v>20767</v>
      </c>
    </row>
    <row r="56" spans="1:14">
      <c r="A56">
        <f t="shared" si="0"/>
        <v>54</v>
      </c>
      <c r="B56" t="s">
        <v>1516</v>
      </c>
      <c r="C56" s="3">
        <f>VLOOKUP(B56,[6]Sheet2!A$1:B$100,2,FALSE)</f>
        <v>6</v>
      </c>
      <c r="D56" t="s">
        <v>20777</v>
      </c>
      <c r="E56" t="s">
        <v>20778</v>
      </c>
      <c r="F56" t="s">
        <v>22</v>
      </c>
      <c r="G56" t="s">
        <v>20779</v>
      </c>
      <c r="H56" t="s">
        <v>20780</v>
      </c>
      <c r="I56">
        <v>2005</v>
      </c>
      <c r="J56" t="s">
        <v>535</v>
      </c>
      <c r="K56" t="s">
        <v>20781</v>
      </c>
      <c r="L56">
        <v>88</v>
      </c>
    </row>
    <row r="57" spans="1:14">
      <c r="A57">
        <f t="shared" si="0"/>
        <v>55</v>
      </c>
      <c r="B57" t="s">
        <v>1516</v>
      </c>
      <c r="C57" s="3">
        <f>VLOOKUP(B57,[6]Sheet2!A$1:B$100,2,FALSE)</f>
        <v>6</v>
      </c>
      <c r="D57" t="s">
        <v>20773</v>
      </c>
      <c r="E57" t="s">
        <v>20774</v>
      </c>
      <c r="F57" t="s">
        <v>22</v>
      </c>
      <c r="G57" t="s">
        <v>20775</v>
      </c>
      <c r="H57" t="s">
        <v>10646</v>
      </c>
      <c r="I57">
        <v>2008</v>
      </c>
      <c r="J57" t="s">
        <v>97</v>
      </c>
      <c r="K57" t="s">
        <v>20776</v>
      </c>
      <c r="L57">
        <v>92</v>
      </c>
      <c r="M57" t="s">
        <v>24936</v>
      </c>
    </row>
    <row r="58" spans="1:14">
      <c r="A58">
        <f t="shared" si="0"/>
        <v>56</v>
      </c>
      <c r="B58" t="s">
        <v>1516</v>
      </c>
      <c r="C58" s="3">
        <f>VLOOKUP(B58,[6]Sheet2!A$1:B$100,2,FALSE)</f>
        <v>6</v>
      </c>
      <c r="D58" t="s">
        <v>20804</v>
      </c>
      <c r="E58" t="s">
        <v>20805</v>
      </c>
      <c r="F58" t="s">
        <v>22</v>
      </c>
      <c r="G58" t="s">
        <v>20806</v>
      </c>
      <c r="H58" t="s">
        <v>20807</v>
      </c>
      <c r="I58">
        <v>2001</v>
      </c>
      <c r="J58" t="s">
        <v>4676</v>
      </c>
      <c r="K58" t="s">
        <v>20808</v>
      </c>
      <c r="L58">
        <v>80</v>
      </c>
      <c r="M58" t="s">
        <v>20809</v>
      </c>
    </row>
    <row r="59" spans="1:14">
      <c r="A59">
        <f t="shared" si="0"/>
        <v>57</v>
      </c>
      <c r="B59" t="s">
        <v>1516</v>
      </c>
      <c r="C59" s="3">
        <f>VLOOKUP(B59,[6]Sheet2!A$1:B$100,2,FALSE)</f>
        <v>6</v>
      </c>
      <c r="D59" t="s">
        <v>20789</v>
      </c>
      <c r="E59" t="s">
        <v>20790</v>
      </c>
      <c r="F59" t="s">
        <v>22</v>
      </c>
      <c r="G59" t="s">
        <v>20791</v>
      </c>
      <c r="H59" t="s">
        <v>20792</v>
      </c>
      <c r="I59">
        <v>2002</v>
      </c>
      <c r="J59" t="s">
        <v>4676</v>
      </c>
      <c r="K59" t="s">
        <v>20793</v>
      </c>
      <c r="L59">
        <v>81</v>
      </c>
    </row>
    <row r="60" spans="1:14">
      <c r="A60">
        <f t="shared" si="0"/>
        <v>58</v>
      </c>
      <c r="B60" t="s">
        <v>1516</v>
      </c>
      <c r="C60" s="3">
        <f>VLOOKUP(B60,[6]Sheet2!A$1:B$100,2,FALSE)</f>
        <v>6</v>
      </c>
      <c r="D60" t="s">
        <v>20783</v>
      </c>
      <c r="E60" t="s">
        <v>20784</v>
      </c>
      <c r="F60" t="s">
        <v>22</v>
      </c>
      <c r="G60" t="s">
        <v>20785</v>
      </c>
      <c r="H60" t="s">
        <v>20786</v>
      </c>
      <c r="I60">
        <v>2004</v>
      </c>
      <c r="J60" t="s">
        <v>24937</v>
      </c>
      <c r="K60" t="s">
        <v>20787</v>
      </c>
      <c r="L60">
        <v>77</v>
      </c>
      <c r="M60" t="s">
        <v>20788</v>
      </c>
    </row>
    <row r="61" spans="1:14">
      <c r="A61">
        <f t="shared" si="0"/>
        <v>59</v>
      </c>
      <c r="B61" t="s">
        <v>1516</v>
      </c>
      <c r="C61" s="3">
        <f>VLOOKUP(B61,[6]Sheet2!A$1:B$100,2,FALSE)</f>
        <v>6</v>
      </c>
      <c r="D61" t="s">
        <v>20825</v>
      </c>
      <c r="E61" t="s">
        <v>20826</v>
      </c>
      <c r="F61" t="s">
        <v>22</v>
      </c>
      <c r="G61" t="s">
        <v>20827</v>
      </c>
      <c r="H61" t="s">
        <v>1304</v>
      </c>
      <c r="I61">
        <v>2006</v>
      </c>
      <c r="J61" t="s">
        <v>863</v>
      </c>
      <c r="K61" t="s">
        <v>20828</v>
      </c>
      <c r="L61">
        <v>83</v>
      </c>
      <c r="M61" t="s">
        <v>20829</v>
      </c>
    </row>
    <row r="62" spans="1:14">
      <c r="A62">
        <f t="shared" si="0"/>
        <v>60</v>
      </c>
      <c r="B62" t="s">
        <v>1516</v>
      </c>
      <c r="C62" s="3">
        <f>VLOOKUP(B62,[6]Sheet2!A$1:B$100,2,FALSE)</f>
        <v>6</v>
      </c>
      <c r="D62" t="s">
        <v>20857</v>
      </c>
      <c r="E62" t="s">
        <v>20858</v>
      </c>
      <c r="F62" t="s">
        <v>22</v>
      </c>
      <c r="G62" t="s">
        <v>20859</v>
      </c>
      <c r="H62" t="s">
        <v>20860</v>
      </c>
      <c r="I62">
        <v>2004</v>
      </c>
      <c r="J62" t="s">
        <v>20861</v>
      </c>
      <c r="K62" t="s">
        <v>20862</v>
      </c>
      <c r="L62">
        <v>74</v>
      </c>
      <c r="M62" t="s">
        <v>20858</v>
      </c>
      <c r="N62" t="s">
        <v>24</v>
      </c>
    </row>
    <row r="63" spans="1:14">
      <c r="A63">
        <f t="shared" si="0"/>
        <v>61</v>
      </c>
      <c r="B63" t="s">
        <v>1645</v>
      </c>
      <c r="C63" s="3">
        <f>VLOOKUP(B63,[6]Sheet2!A$1:B$100,2,FALSE)</f>
        <v>7</v>
      </c>
      <c r="D63" t="s">
        <v>20810</v>
      </c>
      <c r="E63" t="s">
        <v>20811</v>
      </c>
      <c r="F63" t="s">
        <v>22</v>
      </c>
      <c r="G63" t="s">
        <v>20812</v>
      </c>
      <c r="H63" t="s">
        <v>1525</v>
      </c>
      <c r="I63">
        <v>2004</v>
      </c>
      <c r="J63" t="s">
        <v>7647</v>
      </c>
      <c r="K63" t="s">
        <v>20813</v>
      </c>
      <c r="L63">
        <v>73</v>
      </c>
      <c r="M63" t="s">
        <v>20814</v>
      </c>
    </row>
    <row r="64" spans="1:14">
      <c r="A64">
        <f t="shared" si="0"/>
        <v>62</v>
      </c>
      <c r="B64" t="s">
        <v>1645</v>
      </c>
      <c r="C64" s="3">
        <f>VLOOKUP(B64,[6]Sheet2!A$1:B$100,2,FALSE)</f>
        <v>7</v>
      </c>
      <c r="D64" t="s">
        <v>20815</v>
      </c>
      <c r="E64" t="s">
        <v>20816</v>
      </c>
      <c r="F64" t="s">
        <v>22</v>
      </c>
      <c r="G64" t="s">
        <v>20817</v>
      </c>
      <c r="H64" t="s">
        <v>20818</v>
      </c>
      <c r="I64">
        <v>2005</v>
      </c>
      <c r="J64" t="s">
        <v>551</v>
      </c>
      <c r="K64" t="s">
        <v>20819</v>
      </c>
      <c r="L64">
        <v>79</v>
      </c>
    </row>
    <row r="65" spans="1:14">
      <c r="A65">
        <f t="shared" si="0"/>
        <v>63</v>
      </c>
      <c r="B65" t="s">
        <v>1645</v>
      </c>
      <c r="C65" s="3">
        <f>VLOOKUP(B65,[6]Sheet2!A$1:B$100,2,FALSE)</f>
        <v>7</v>
      </c>
      <c r="D65" t="s">
        <v>20820</v>
      </c>
      <c r="E65" t="s">
        <v>20821</v>
      </c>
      <c r="F65" t="s">
        <v>22</v>
      </c>
      <c r="G65" t="s">
        <v>20822</v>
      </c>
      <c r="H65" t="s">
        <v>1383</v>
      </c>
      <c r="I65">
        <v>2005</v>
      </c>
      <c r="J65" t="s">
        <v>1388</v>
      </c>
      <c r="K65" t="s">
        <v>20823</v>
      </c>
      <c r="L65">
        <v>93</v>
      </c>
      <c r="M65" t="s">
        <v>24938</v>
      </c>
    </row>
    <row r="66" spans="1:14">
      <c r="A66">
        <f t="shared" si="0"/>
        <v>64</v>
      </c>
      <c r="B66" t="s">
        <v>1645</v>
      </c>
      <c r="C66" s="3">
        <f>VLOOKUP(B66,[6]Sheet2!A$1:B$100,2,FALSE)</f>
        <v>7</v>
      </c>
      <c r="D66" t="s">
        <v>20836</v>
      </c>
      <c r="E66" t="s">
        <v>20837</v>
      </c>
      <c r="F66" t="s">
        <v>22</v>
      </c>
      <c r="G66" t="s">
        <v>20838</v>
      </c>
      <c r="H66" t="s">
        <v>20593</v>
      </c>
      <c r="I66">
        <v>2000</v>
      </c>
      <c r="J66" t="s">
        <v>551</v>
      </c>
      <c r="K66" t="s">
        <v>20839</v>
      </c>
      <c r="L66">
        <v>67</v>
      </c>
      <c r="M66" t="s">
        <v>20840</v>
      </c>
    </row>
    <row r="67" spans="1:14">
      <c r="A67">
        <f t="shared" si="0"/>
        <v>65</v>
      </c>
      <c r="B67" t="s">
        <v>1645</v>
      </c>
      <c r="C67" s="3">
        <f>VLOOKUP(B67,[6]Sheet2!A$1:B$100,2,FALSE)</f>
        <v>7</v>
      </c>
      <c r="D67" t="s">
        <v>20877</v>
      </c>
      <c r="E67" t="s">
        <v>20878</v>
      </c>
      <c r="F67" t="s">
        <v>22</v>
      </c>
      <c r="G67" t="s">
        <v>20879</v>
      </c>
      <c r="H67" t="s">
        <v>7535</v>
      </c>
      <c r="I67">
        <v>1999</v>
      </c>
      <c r="J67" t="s">
        <v>863</v>
      </c>
      <c r="K67" t="s">
        <v>20880</v>
      </c>
      <c r="L67">
        <v>61</v>
      </c>
      <c r="M67" t="s">
        <v>24939</v>
      </c>
    </row>
    <row r="68" spans="1:14">
      <c r="A68">
        <f t="shared" si="0"/>
        <v>66</v>
      </c>
      <c r="B68" t="s">
        <v>1645</v>
      </c>
      <c r="C68" s="3">
        <f>VLOOKUP(B68,[6]Sheet2!A$1:B$100,2,FALSE)</f>
        <v>7</v>
      </c>
      <c r="D68" t="s">
        <v>20847</v>
      </c>
      <c r="E68" t="s">
        <v>20848</v>
      </c>
      <c r="F68" t="s">
        <v>22</v>
      </c>
      <c r="G68" t="s">
        <v>20849</v>
      </c>
      <c r="H68" t="s">
        <v>20627</v>
      </c>
      <c r="I68">
        <v>2004</v>
      </c>
      <c r="J68" t="s">
        <v>181</v>
      </c>
      <c r="K68" t="s">
        <v>20850</v>
      </c>
      <c r="L68">
        <v>89</v>
      </c>
      <c r="M68" t="s">
        <v>20851</v>
      </c>
    </row>
    <row r="69" spans="1:14">
      <c r="A69">
        <f t="shared" ref="A69:A132" si="1">A68+1</f>
        <v>67</v>
      </c>
      <c r="B69" t="s">
        <v>1645</v>
      </c>
      <c r="C69" s="3">
        <f>VLOOKUP(B69,[6]Sheet2!A$1:B$100,2,FALSE)</f>
        <v>7</v>
      </c>
      <c r="D69" t="s">
        <v>20841</v>
      </c>
      <c r="E69" t="s">
        <v>20842</v>
      </c>
      <c r="F69" t="s">
        <v>22</v>
      </c>
      <c r="G69" t="s">
        <v>20843</v>
      </c>
      <c r="H69" t="s">
        <v>20844</v>
      </c>
      <c r="I69">
        <v>1999</v>
      </c>
      <c r="J69" t="s">
        <v>863</v>
      </c>
      <c r="K69" t="s">
        <v>20845</v>
      </c>
      <c r="L69">
        <v>66</v>
      </c>
    </row>
    <row r="70" spans="1:14">
      <c r="A70">
        <f t="shared" si="1"/>
        <v>68</v>
      </c>
      <c r="B70" t="s">
        <v>1645</v>
      </c>
      <c r="C70" s="3">
        <f>VLOOKUP(B70,[6]Sheet2!A$1:B$100,2,FALSE)</f>
        <v>7</v>
      </c>
      <c r="D70" t="s">
        <v>20882</v>
      </c>
      <c r="E70" t="s">
        <v>20883</v>
      </c>
      <c r="F70" t="s">
        <v>22</v>
      </c>
      <c r="G70" t="s">
        <v>20884</v>
      </c>
      <c r="H70" t="s">
        <v>20765</v>
      </c>
      <c r="I70">
        <v>1997</v>
      </c>
      <c r="J70" t="s">
        <v>6610</v>
      </c>
      <c r="K70" t="s">
        <v>20885</v>
      </c>
      <c r="L70">
        <v>83</v>
      </c>
      <c r="M70" t="s">
        <v>20886</v>
      </c>
    </row>
    <row r="71" spans="1:14">
      <c r="A71">
        <f t="shared" si="1"/>
        <v>69</v>
      </c>
      <c r="B71" t="s">
        <v>1645</v>
      </c>
      <c r="C71" s="3">
        <f>VLOOKUP(B71,[6]Sheet2!A$1:B$100,2,FALSE)</f>
        <v>7</v>
      </c>
      <c r="D71" t="s">
        <v>20887</v>
      </c>
      <c r="E71" t="s">
        <v>20888</v>
      </c>
      <c r="F71" t="s">
        <v>22</v>
      </c>
      <c r="G71" t="s">
        <v>20889</v>
      </c>
      <c r="H71" t="s">
        <v>20890</v>
      </c>
      <c r="I71">
        <v>2002</v>
      </c>
      <c r="J71" t="s">
        <v>97</v>
      </c>
      <c r="K71" t="s">
        <v>20891</v>
      </c>
      <c r="L71">
        <v>98</v>
      </c>
      <c r="M71" t="s">
        <v>24940</v>
      </c>
    </row>
    <row r="72" spans="1:14">
      <c r="A72">
        <f t="shared" si="1"/>
        <v>70</v>
      </c>
      <c r="B72" t="s">
        <v>1645</v>
      </c>
      <c r="C72" s="3">
        <f>VLOOKUP(B72,[6]Sheet2!A$1:B$100,2,FALSE)</f>
        <v>7</v>
      </c>
      <c r="D72" t="s">
        <v>20873</v>
      </c>
      <c r="E72" t="s">
        <v>20874</v>
      </c>
      <c r="F72" t="s">
        <v>22</v>
      </c>
      <c r="G72" t="s">
        <v>20875</v>
      </c>
      <c r="H72" t="s">
        <v>2689</v>
      </c>
      <c r="I72">
        <v>2009</v>
      </c>
      <c r="J72" t="s">
        <v>863</v>
      </c>
      <c r="K72" t="s">
        <v>20876</v>
      </c>
      <c r="L72">
        <v>77</v>
      </c>
      <c r="M72" t="s">
        <v>20874</v>
      </c>
      <c r="N72" t="s">
        <v>1717</v>
      </c>
    </row>
    <row r="73" spans="1:14">
      <c r="A73">
        <f t="shared" si="1"/>
        <v>71</v>
      </c>
      <c r="B73" t="s">
        <v>136</v>
      </c>
      <c r="C73" s="3">
        <f>VLOOKUP(B73,[6]Sheet2!A$1:B$100,2,FALSE)</f>
        <v>8</v>
      </c>
      <c r="D73" t="s">
        <v>20868</v>
      </c>
      <c r="E73" t="s">
        <v>20869</v>
      </c>
      <c r="F73" t="s">
        <v>22</v>
      </c>
      <c r="G73" t="s">
        <v>20870</v>
      </c>
      <c r="H73" t="s">
        <v>20706</v>
      </c>
      <c r="I73">
        <v>2003</v>
      </c>
      <c r="J73" t="s">
        <v>181</v>
      </c>
      <c r="K73" t="s">
        <v>20871</v>
      </c>
      <c r="L73">
        <v>74</v>
      </c>
      <c r="M73" t="s">
        <v>20872</v>
      </c>
    </row>
    <row r="74" spans="1:14">
      <c r="A74">
        <f t="shared" si="1"/>
        <v>72</v>
      </c>
      <c r="B74" t="s">
        <v>136</v>
      </c>
      <c r="C74" s="3">
        <f>VLOOKUP(B74,[6]Sheet2!A$1:B$100,2,FALSE)</f>
        <v>8</v>
      </c>
      <c r="D74" t="s">
        <v>20852</v>
      </c>
      <c r="E74" t="s">
        <v>20853</v>
      </c>
      <c r="F74" t="s">
        <v>22</v>
      </c>
      <c r="G74" t="s">
        <v>20854</v>
      </c>
      <c r="H74" t="s">
        <v>1304</v>
      </c>
      <c r="I74">
        <v>2008</v>
      </c>
      <c r="J74" t="s">
        <v>863</v>
      </c>
      <c r="K74" t="s">
        <v>20855</v>
      </c>
      <c r="L74">
        <v>67</v>
      </c>
      <c r="M74" t="s">
        <v>20856</v>
      </c>
    </row>
    <row r="75" spans="1:14">
      <c r="A75">
        <f t="shared" si="1"/>
        <v>73</v>
      </c>
      <c r="B75" t="s">
        <v>136</v>
      </c>
      <c r="C75" s="3">
        <f>VLOOKUP(B75,[6]Sheet2!A$1:B$100,2,FALSE)</f>
        <v>8</v>
      </c>
      <c r="D75" t="s">
        <v>20892</v>
      </c>
      <c r="E75" t="s">
        <v>20893</v>
      </c>
      <c r="F75" t="s">
        <v>22</v>
      </c>
      <c r="G75" t="s">
        <v>20894</v>
      </c>
      <c r="H75" t="s">
        <v>20</v>
      </c>
      <c r="I75">
        <v>2004</v>
      </c>
      <c r="J75" t="s">
        <v>19279</v>
      </c>
      <c r="K75" t="s">
        <v>20895</v>
      </c>
      <c r="L75">
        <v>70</v>
      </c>
      <c r="M75" t="s">
        <v>20896</v>
      </c>
    </row>
    <row r="76" spans="1:14">
      <c r="A76">
        <f t="shared" si="1"/>
        <v>74</v>
      </c>
      <c r="B76" t="s">
        <v>136</v>
      </c>
      <c r="C76" s="3">
        <f>VLOOKUP(B76,[6]Sheet2!A$1:B$100,2,FALSE)</f>
        <v>8</v>
      </c>
      <c r="D76" t="s">
        <v>20897</v>
      </c>
      <c r="E76" t="s">
        <v>20898</v>
      </c>
      <c r="F76" t="s">
        <v>22</v>
      </c>
      <c r="G76" t="s">
        <v>20899</v>
      </c>
      <c r="H76" t="s">
        <v>16252</v>
      </c>
      <c r="I76">
        <v>2003</v>
      </c>
      <c r="J76" t="s">
        <v>1388</v>
      </c>
      <c r="K76" t="s">
        <v>20900</v>
      </c>
      <c r="L76">
        <v>66</v>
      </c>
      <c r="M76" t="s">
        <v>24941</v>
      </c>
    </row>
    <row r="77" spans="1:14">
      <c r="A77">
        <f t="shared" si="1"/>
        <v>75</v>
      </c>
      <c r="B77" t="s">
        <v>136</v>
      </c>
      <c r="C77" s="3">
        <f>VLOOKUP(B77,[6]Sheet2!A$1:B$100,2,FALSE)</f>
        <v>8</v>
      </c>
      <c r="D77" t="s">
        <v>20906</v>
      </c>
      <c r="E77" t="s">
        <v>20907</v>
      </c>
      <c r="F77" t="s">
        <v>22</v>
      </c>
      <c r="G77" t="s">
        <v>20908</v>
      </c>
      <c r="H77" t="s">
        <v>20682</v>
      </c>
      <c r="I77">
        <v>2002</v>
      </c>
      <c r="J77" t="s">
        <v>24942</v>
      </c>
      <c r="K77" t="s">
        <v>20909</v>
      </c>
      <c r="L77">
        <v>79</v>
      </c>
      <c r="M77" t="s">
        <v>20907</v>
      </c>
      <c r="N77" t="s">
        <v>24</v>
      </c>
    </row>
    <row r="78" spans="1:14">
      <c r="A78">
        <f t="shared" si="1"/>
        <v>76</v>
      </c>
      <c r="B78" t="s">
        <v>136</v>
      </c>
      <c r="C78" s="3">
        <f>VLOOKUP(B78,[6]Sheet2!A$1:B$100,2,FALSE)</f>
        <v>8</v>
      </c>
      <c r="D78" t="s">
        <v>20915</v>
      </c>
      <c r="E78" t="s">
        <v>20916</v>
      </c>
      <c r="F78" t="s">
        <v>102</v>
      </c>
      <c r="G78" t="s">
        <v>20917</v>
      </c>
      <c r="I78">
        <v>1992</v>
      </c>
      <c r="J78" t="s">
        <v>4686</v>
      </c>
      <c r="K78" t="s">
        <v>20918</v>
      </c>
      <c r="L78">
        <v>78</v>
      </c>
      <c r="N78" t="s">
        <v>34</v>
      </c>
    </row>
    <row r="79" spans="1:14">
      <c r="A79">
        <f t="shared" si="1"/>
        <v>77</v>
      </c>
      <c r="B79" t="s">
        <v>136</v>
      </c>
      <c r="C79" s="3">
        <f>VLOOKUP(B79,[6]Sheet2!A$1:B$100,2,FALSE)</f>
        <v>8</v>
      </c>
      <c r="D79" t="s">
        <v>20934</v>
      </c>
      <c r="F79" t="s">
        <v>22</v>
      </c>
      <c r="G79" t="s">
        <v>20935</v>
      </c>
      <c r="H79" t="s">
        <v>20936</v>
      </c>
      <c r="L79">
        <v>49</v>
      </c>
      <c r="N79" t="s">
        <v>34</v>
      </c>
    </row>
    <row r="80" spans="1:14">
      <c r="A80">
        <f t="shared" si="1"/>
        <v>78</v>
      </c>
      <c r="B80" t="s">
        <v>136</v>
      </c>
      <c r="C80" s="3">
        <f>VLOOKUP(B80,[6]Sheet2!A$1:B$100,2,FALSE)</f>
        <v>8</v>
      </c>
      <c r="D80" t="s">
        <v>20919</v>
      </c>
      <c r="E80" t="s">
        <v>20920</v>
      </c>
      <c r="F80" t="s">
        <v>22</v>
      </c>
      <c r="G80" t="s">
        <v>20921</v>
      </c>
      <c r="H80" t="s">
        <v>20922</v>
      </c>
      <c r="I80">
        <v>2002</v>
      </c>
      <c r="J80" t="s">
        <v>863</v>
      </c>
      <c r="K80" t="s">
        <v>20923</v>
      </c>
      <c r="L80">
        <v>68</v>
      </c>
      <c r="M80" t="s">
        <v>20924</v>
      </c>
    </row>
    <row r="81" spans="1:14">
      <c r="A81">
        <f t="shared" si="1"/>
        <v>79</v>
      </c>
      <c r="B81" t="s">
        <v>136</v>
      </c>
      <c r="C81" s="3">
        <f>VLOOKUP(B81,[6]Sheet2!A$1:B$100,2,FALSE)</f>
        <v>8</v>
      </c>
      <c r="D81" t="s">
        <v>20937</v>
      </c>
      <c r="F81" t="s">
        <v>102</v>
      </c>
      <c r="G81" t="s">
        <v>20938</v>
      </c>
      <c r="H81" t="s">
        <v>20939</v>
      </c>
      <c r="L81">
        <v>78</v>
      </c>
      <c r="N81" t="s">
        <v>34</v>
      </c>
    </row>
    <row r="82" spans="1:14">
      <c r="A82">
        <f t="shared" si="1"/>
        <v>80</v>
      </c>
      <c r="B82" t="s">
        <v>136</v>
      </c>
      <c r="C82" s="3">
        <f>VLOOKUP(B82,[6]Sheet2!A$1:B$100,2,FALSE)</f>
        <v>8</v>
      </c>
      <c r="D82" t="s">
        <v>20960</v>
      </c>
      <c r="E82" t="s">
        <v>20961</v>
      </c>
      <c r="F82" t="s">
        <v>22</v>
      </c>
      <c r="G82" t="s">
        <v>20962</v>
      </c>
      <c r="H82" t="s">
        <v>20498</v>
      </c>
      <c r="I82">
        <v>2005</v>
      </c>
      <c r="J82" t="s">
        <v>4717</v>
      </c>
      <c r="K82" t="s">
        <v>20963</v>
      </c>
      <c r="L82">
        <v>37</v>
      </c>
    </row>
    <row r="83" spans="1:14">
      <c r="A83">
        <f t="shared" si="1"/>
        <v>81</v>
      </c>
      <c r="B83" t="s">
        <v>348</v>
      </c>
      <c r="C83" s="3">
        <f>VLOOKUP(B83,[6]Sheet2!A$1:B$100,2,FALSE)</f>
        <v>9</v>
      </c>
      <c r="D83" t="s">
        <v>20965</v>
      </c>
      <c r="E83" t="s">
        <v>20966</v>
      </c>
      <c r="F83" t="s">
        <v>22</v>
      </c>
      <c r="G83" t="s">
        <v>20578</v>
      </c>
      <c r="H83" t="s">
        <v>20967</v>
      </c>
      <c r="I83">
        <v>1993</v>
      </c>
      <c r="J83" t="s">
        <v>4676</v>
      </c>
      <c r="K83" t="s">
        <v>20968</v>
      </c>
      <c r="L83">
        <v>57</v>
      </c>
    </row>
    <row r="84" spans="1:14">
      <c r="A84">
        <f t="shared" si="1"/>
        <v>82</v>
      </c>
      <c r="B84" t="s">
        <v>348</v>
      </c>
      <c r="C84" s="3">
        <f>VLOOKUP(B84,[6]Sheet2!A$1:B$100,2,FALSE)</f>
        <v>9</v>
      </c>
      <c r="D84" t="s">
        <v>20955</v>
      </c>
      <c r="E84" t="s">
        <v>20956</v>
      </c>
      <c r="F84" t="s">
        <v>22</v>
      </c>
      <c r="G84" t="s">
        <v>20957</v>
      </c>
      <c r="H84" t="s">
        <v>17556</v>
      </c>
      <c r="I84">
        <v>2006</v>
      </c>
      <c r="J84" t="s">
        <v>863</v>
      </c>
      <c r="K84" t="s">
        <v>20958</v>
      </c>
      <c r="L84">
        <v>64</v>
      </c>
    </row>
    <row r="85" spans="1:14">
      <c r="A85">
        <f t="shared" si="1"/>
        <v>83</v>
      </c>
      <c r="B85" t="s">
        <v>348</v>
      </c>
      <c r="C85" s="3">
        <f>VLOOKUP(B85,[6]Sheet2!A$1:B$100,2,FALSE)</f>
        <v>9</v>
      </c>
      <c r="D85" t="s">
        <v>20944</v>
      </c>
      <c r="E85" t="s">
        <v>20945</v>
      </c>
      <c r="F85" t="s">
        <v>22</v>
      </c>
      <c r="G85" t="s">
        <v>20946</v>
      </c>
      <c r="H85" t="s">
        <v>20947</v>
      </c>
      <c r="I85">
        <v>2006</v>
      </c>
      <c r="J85" t="s">
        <v>24943</v>
      </c>
      <c r="K85" t="s">
        <v>20948</v>
      </c>
      <c r="L85">
        <v>68</v>
      </c>
      <c r="M85" t="s">
        <v>20949</v>
      </c>
    </row>
    <row r="86" spans="1:14">
      <c r="A86">
        <f t="shared" si="1"/>
        <v>84</v>
      </c>
      <c r="B86" t="s">
        <v>348</v>
      </c>
      <c r="C86" s="3">
        <f>VLOOKUP(B86,[6]Sheet2!A$1:B$100,2,FALSE)</f>
        <v>9</v>
      </c>
      <c r="D86" t="s">
        <v>20930</v>
      </c>
      <c r="E86" t="s">
        <v>20931</v>
      </c>
      <c r="F86" t="s">
        <v>22</v>
      </c>
      <c r="G86" t="s">
        <v>20932</v>
      </c>
      <c r="H86" t="s">
        <v>20860</v>
      </c>
      <c r="I86">
        <v>2009</v>
      </c>
      <c r="J86" t="s">
        <v>4702</v>
      </c>
      <c r="K86" t="s">
        <v>20933</v>
      </c>
      <c r="L86">
        <v>64</v>
      </c>
      <c r="M86" t="s">
        <v>20931</v>
      </c>
      <c r="N86" t="s">
        <v>24</v>
      </c>
    </row>
    <row r="87" spans="1:14">
      <c r="A87">
        <f t="shared" si="1"/>
        <v>85</v>
      </c>
      <c r="B87" t="s">
        <v>348</v>
      </c>
      <c r="C87" s="3">
        <f>VLOOKUP(B87,[6]Sheet2!A$1:B$100,2,FALSE)</f>
        <v>9</v>
      </c>
      <c r="D87" t="s">
        <v>20982</v>
      </c>
      <c r="E87" t="s">
        <v>20983</v>
      </c>
      <c r="F87" t="s">
        <v>102</v>
      </c>
      <c r="G87" t="s">
        <v>20984</v>
      </c>
      <c r="H87" t="s">
        <v>20985</v>
      </c>
      <c r="I87">
        <v>1988</v>
      </c>
      <c r="J87" t="s">
        <v>24944</v>
      </c>
      <c r="K87" t="s">
        <v>20986</v>
      </c>
      <c r="L87">
        <v>53</v>
      </c>
      <c r="M87" t="s">
        <v>20983</v>
      </c>
      <c r="N87" t="s">
        <v>24</v>
      </c>
    </row>
    <row r="88" spans="1:14">
      <c r="A88">
        <f t="shared" si="1"/>
        <v>86</v>
      </c>
      <c r="B88" t="s">
        <v>348</v>
      </c>
      <c r="C88" s="3">
        <f>VLOOKUP(B88,[6]Sheet2!A$1:B$100,2,FALSE)</f>
        <v>9</v>
      </c>
      <c r="D88" t="s">
        <v>20987</v>
      </c>
      <c r="E88" t="s">
        <v>20988</v>
      </c>
      <c r="F88" t="s">
        <v>22</v>
      </c>
      <c r="G88" t="s">
        <v>20989</v>
      </c>
      <c r="H88" t="s">
        <v>20890</v>
      </c>
      <c r="I88">
        <v>2002</v>
      </c>
      <c r="J88" t="s">
        <v>97</v>
      </c>
      <c r="K88" t="s">
        <v>20990</v>
      </c>
      <c r="L88">
        <v>62</v>
      </c>
      <c r="M88" t="s">
        <v>24945</v>
      </c>
    </row>
    <row r="89" spans="1:14">
      <c r="A89">
        <f t="shared" si="1"/>
        <v>87</v>
      </c>
      <c r="B89" t="s">
        <v>348</v>
      </c>
      <c r="C89" s="3">
        <f>VLOOKUP(B89,[6]Sheet2!A$1:B$100,2,FALSE)</f>
        <v>9</v>
      </c>
      <c r="D89" t="s">
        <v>21004</v>
      </c>
      <c r="E89" t="s">
        <v>21005</v>
      </c>
      <c r="F89" t="s">
        <v>22</v>
      </c>
      <c r="G89" t="s">
        <v>21006</v>
      </c>
      <c r="H89" t="s">
        <v>20844</v>
      </c>
      <c r="I89">
        <v>2009</v>
      </c>
      <c r="J89" t="s">
        <v>1466</v>
      </c>
      <c r="K89" t="s">
        <v>21007</v>
      </c>
      <c r="L89">
        <v>50</v>
      </c>
    </row>
    <row r="90" spans="1:14">
      <c r="A90">
        <f t="shared" si="1"/>
        <v>88</v>
      </c>
      <c r="B90" t="s">
        <v>348</v>
      </c>
      <c r="C90" s="3">
        <f>VLOOKUP(B90,[6]Sheet2!A$1:B$100,2,FALSE)</f>
        <v>9</v>
      </c>
      <c r="D90" t="s">
        <v>21009</v>
      </c>
      <c r="F90" t="s">
        <v>102</v>
      </c>
      <c r="G90" t="s">
        <v>21010</v>
      </c>
      <c r="H90" t="s">
        <v>21011</v>
      </c>
      <c r="L90">
        <v>48</v>
      </c>
      <c r="N90" t="s">
        <v>34</v>
      </c>
    </row>
    <row r="91" spans="1:14">
      <c r="A91">
        <f t="shared" si="1"/>
        <v>89</v>
      </c>
      <c r="B91" t="s">
        <v>348</v>
      </c>
      <c r="C91" s="3">
        <f>VLOOKUP(B91,[6]Sheet2!A$1:B$100,2,FALSE)</f>
        <v>9</v>
      </c>
      <c r="D91" t="s">
        <v>20995</v>
      </c>
      <c r="E91" t="s">
        <v>20996</v>
      </c>
      <c r="F91" t="s">
        <v>22</v>
      </c>
      <c r="G91" t="s">
        <v>20997</v>
      </c>
      <c r="H91" t="s">
        <v>15789</v>
      </c>
      <c r="I91">
        <v>2005</v>
      </c>
      <c r="J91" t="s">
        <v>97</v>
      </c>
      <c r="K91" t="s">
        <v>20998</v>
      </c>
      <c r="L91">
        <v>57</v>
      </c>
      <c r="M91" t="s">
        <v>24946</v>
      </c>
    </row>
    <row r="92" spans="1:14">
      <c r="A92">
        <f t="shared" si="1"/>
        <v>90</v>
      </c>
      <c r="B92" t="s">
        <v>348</v>
      </c>
      <c r="C92" s="3">
        <f>VLOOKUP(B92,[6]Sheet2!A$1:B$100,2,FALSE)</f>
        <v>9</v>
      </c>
      <c r="D92" t="s">
        <v>21029</v>
      </c>
      <c r="E92" t="s">
        <v>21030</v>
      </c>
      <c r="F92" t="s">
        <v>22</v>
      </c>
      <c r="G92" t="s">
        <v>21031</v>
      </c>
      <c r="H92" t="s">
        <v>16066</v>
      </c>
      <c r="I92">
        <v>2003</v>
      </c>
      <c r="J92" t="s">
        <v>24947</v>
      </c>
      <c r="K92" t="s">
        <v>21032</v>
      </c>
      <c r="L92">
        <v>55</v>
      </c>
      <c r="M92" t="s">
        <v>21033</v>
      </c>
    </row>
    <row r="93" spans="1:14">
      <c r="A93">
        <f t="shared" si="1"/>
        <v>91</v>
      </c>
      <c r="B93" t="s">
        <v>664</v>
      </c>
      <c r="C93" s="3">
        <f>VLOOKUP(B93,[6]Sheet2!A$1:B$100,2,FALSE)</f>
        <v>10</v>
      </c>
      <c r="D93" t="s">
        <v>21037</v>
      </c>
      <c r="E93" t="s">
        <v>21038</v>
      </c>
      <c r="F93" t="s">
        <v>22</v>
      </c>
      <c r="G93" t="s">
        <v>21039</v>
      </c>
      <c r="H93" t="s">
        <v>17537</v>
      </c>
      <c r="I93">
        <v>2008</v>
      </c>
      <c r="J93" t="s">
        <v>863</v>
      </c>
      <c r="K93" t="s">
        <v>21040</v>
      </c>
      <c r="L93">
        <v>58</v>
      </c>
      <c r="M93" t="s">
        <v>21041</v>
      </c>
    </row>
    <row r="94" spans="1:14">
      <c r="A94">
        <f t="shared" si="1"/>
        <v>92</v>
      </c>
      <c r="B94" t="s">
        <v>664</v>
      </c>
      <c r="C94" s="3">
        <f>VLOOKUP(B94,[6]Sheet2!A$1:B$100,2,FALSE)</f>
        <v>10</v>
      </c>
      <c r="D94" t="s">
        <v>21054</v>
      </c>
      <c r="E94" t="s">
        <v>21055</v>
      </c>
      <c r="F94" t="s">
        <v>22</v>
      </c>
      <c r="G94" t="s">
        <v>21056</v>
      </c>
      <c r="H94" t="s">
        <v>17723</v>
      </c>
      <c r="I94">
        <v>2004</v>
      </c>
      <c r="J94" t="s">
        <v>7647</v>
      </c>
      <c r="K94" t="s">
        <v>21057</v>
      </c>
      <c r="L94">
        <v>51</v>
      </c>
      <c r="M94" t="s">
        <v>21058</v>
      </c>
    </row>
    <row r="95" spans="1:14">
      <c r="A95">
        <f t="shared" si="1"/>
        <v>93</v>
      </c>
      <c r="B95" t="s">
        <v>664</v>
      </c>
      <c r="C95" s="3">
        <f>VLOOKUP(B95,[6]Sheet2!A$1:B$100,2,FALSE)</f>
        <v>10</v>
      </c>
      <c r="D95" t="s">
        <v>21059</v>
      </c>
      <c r="F95" t="s">
        <v>102</v>
      </c>
      <c r="G95" t="s">
        <v>21060</v>
      </c>
      <c r="H95" t="s">
        <v>21061</v>
      </c>
      <c r="L95">
        <v>62</v>
      </c>
      <c r="N95" t="s">
        <v>34</v>
      </c>
    </row>
    <row r="96" spans="1:14">
      <c r="A96">
        <f t="shared" si="1"/>
        <v>94</v>
      </c>
      <c r="B96" t="s">
        <v>664</v>
      </c>
      <c r="C96" s="3">
        <f>VLOOKUP(B96,[6]Sheet2!A$1:B$100,2,FALSE)</f>
        <v>10</v>
      </c>
      <c r="D96" t="s">
        <v>21077</v>
      </c>
      <c r="E96" t="s">
        <v>21078</v>
      </c>
      <c r="F96" t="s">
        <v>22</v>
      </c>
      <c r="G96" t="s">
        <v>21079</v>
      </c>
      <c r="I96">
        <v>1999</v>
      </c>
      <c r="J96" t="s">
        <v>12001</v>
      </c>
      <c r="K96" t="s">
        <v>21080</v>
      </c>
      <c r="L96">
        <v>33</v>
      </c>
      <c r="N96" t="s">
        <v>4501</v>
      </c>
    </row>
    <row r="97" spans="1:14">
      <c r="A97">
        <f t="shared" si="1"/>
        <v>95</v>
      </c>
      <c r="B97" t="s">
        <v>664</v>
      </c>
      <c r="C97" s="3">
        <f>VLOOKUP(B97,[6]Sheet2!A$1:B$100,2,FALSE)</f>
        <v>10</v>
      </c>
      <c r="D97" t="s">
        <v>20999</v>
      </c>
      <c r="E97" t="s">
        <v>21000</v>
      </c>
      <c r="F97" t="s">
        <v>22</v>
      </c>
      <c r="G97" t="s">
        <v>21001</v>
      </c>
      <c r="H97" t="s">
        <v>1383</v>
      </c>
      <c r="I97">
        <v>2009</v>
      </c>
      <c r="J97" t="s">
        <v>1388</v>
      </c>
      <c r="K97" t="s">
        <v>21002</v>
      </c>
      <c r="L97">
        <v>57</v>
      </c>
      <c r="M97" t="s">
        <v>24948</v>
      </c>
    </row>
    <row r="98" spans="1:14">
      <c r="A98">
        <f t="shared" si="1"/>
        <v>96</v>
      </c>
      <c r="B98" t="s">
        <v>664</v>
      </c>
      <c r="C98" s="3">
        <f>VLOOKUP(B98,[6]Sheet2!A$1:B$100,2,FALSE)</f>
        <v>10</v>
      </c>
      <c r="D98" t="s">
        <v>21081</v>
      </c>
      <c r="F98" t="s">
        <v>4644</v>
      </c>
      <c r="G98" t="s">
        <v>21082</v>
      </c>
      <c r="H98" t="s">
        <v>21083</v>
      </c>
      <c r="L98">
        <v>55</v>
      </c>
      <c r="N98" t="s">
        <v>34</v>
      </c>
    </row>
    <row r="99" spans="1:14">
      <c r="A99">
        <f t="shared" si="1"/>
        <v>97</v>
      </c>
      <c r="B99" t="s">
        <v>664</v>
      </c>
      <c r="C99" s="3">
        <f>VLOOKUP(B99,[6]Sheet2!A$1:B$100,2,FALSE)</f>
        <v>10</v>
      </c>
      <c r="D99" t="s">
        <v>21018</v>
      </c>
      <c r="E99" t="s">
        <v>21019</v>
      </c>
      <c r="F99" t="s">
        <v>22</v>
      </c>
      <c r="G99" t="s">
        <v>21020</v>
      </c>
      <c r="H99" t="s">
        <v>1525</v>
      </c>
      <c r="I99">
        <v>2008</v>
      </c>
      <c r="J99" t="s">
        <v>535</v>
      </c>
      <c r="K99" t="s">
        <v>21021</v>
      </c>
      <c r="L99">
        <v>62</v>
      </c>
      <c r="M99" t="s">
        <v>24949</v>
      </c>
    </row>
    <row r="100" spans="1:14">
      <c r="A100">
        <f t="shared" si="1"/>
        <v>98</v>
      </c>
      <c r="B100" t="s">
        <v>664</v>
      </c>
      <c r="C100" s="3">
        <f>VLOOKUP(B100,[6]Sheet2!A$1:B$100,2,FALSE)</f>
        <v>10</v>
      </c>
      <c r="D100" t="s">
        <v>21048</v>
      </c>
      <c r="E100" t="s">
        <v>21049</v>
      </c>
      <c r="F100" t="s">
        <v>22</v>
      </c>
      <c r="G100" t="s">
        <v>21050</v>
      </c>
      <c r="H100" t="s">
        <v>21051</v>
      </c>
      <c r="I100">
        <v>2000</v>
      </c>
      <c r="J100" t="s">
        <v>551</v>
      </c>
      <c r="K100" t="s">
        <v>21052</v>
      </c>
      <c r="L100">
        <v>58</v>
      </c>
    </row>
    <row r="101" spans="1:14">
      <c r="A101">
        <f t="shared" si="1"/>
        <v>99</v>
      </c>
      <c r="B101" t="s">
        <v>664</v>
      </c>
      <c r="C101" s="3">
        <f>VLOOKUP(B101,[6]Sheet2!A$1:B$100,2,FALSE)</f>
        <v>10</v>
      </c>
      <c r="D101" t="s">
        <v>21012</v>
      </c>
      <c r="E101" t="s">
        <v>21013</v>
      </c>
      <c r="F101" t="s">
        <v>22</v>
      </c>
      <c r="G101" t="s">
        <v>21014</v>
      </c>
      <c r="H101" t="s">
        <v>21015</v>
      </c>
      <c r="I101">
        <v>2003</v>
      </c>
      <c r="J101" t="s">
        <v>4676</v>
      </c>
      <c r="K101" t="s">
        <v>21016</v>
      </c>
      <c r="L101">
        <v>49</v>
      </c>
      <c r="M101" t="s">
        <v>21017</v>
      </c>
    </row>
    <row r="102" spans="1:14">
      <c r="A102">
        <f t="shared" si="1"/>
        <v>100</v>
      </c>
      <c r="B102" t="s">
        <v>664</v>
      </c>
      <c r="C102" s="3">
        <f>VLOOKUP(B102,[6]Sheet2!A$1:B$100,2,FALSE)</f>
        <v>10</v>
      </c>
      <c r="D102" t="s">
        <v>21042</v>
      </c>
      <c r="E102" t="s">
        <v>21043</v>
      </c>
      <c r="F102" t="s">
        <v>22</v>
      </c>
      <c r="G102" t="s">
        <v>21044</v>
      </c>
      <c r="H102" t="s">
        <v>21045</v>
      </c>
      <c r="I102">
        <v>2001</v>
      </c>
      <c r="J102" t="s">
        <v>535</v>
      </c>
      <c r="K102" t="s">
        <v>21046</v>
      </c>
      <c r="L102">
        <v>53</v>
      </c>
    </row>
    <row r="103" spans="1:14">
      <c r="A103">
        <f t="shared" si="1"/>
        <v>101</v>
      </c>
      <c r="B103" t="s">
        <v>16</v>
      </c>
      <c r="C103" s="3">
        <f>VLOOKUP(B103,[6]Sheet2!A$1:B$100,2,FALSE)</f>
        <v>11</v>
      </c>
      <c r="D103" t="s">
        <v>21107</v>
      </c>
      <c r="E103" t="s">
        <v>21108</v>
      </c>
      <c r="F103" t="s">
        <v>22</v>
      </c>
      <c r="G103" t="s">
        <v>21109</v>
      </c>
      <c r="H103" t="s">
        <v>21110</v>
      </c>
      <c r="I103">
        <v>2002</v>
      </c>
      <c r="J103" t="s">
        <v>863</v>
      </c>
      <c r="K103" t="s">
        <v>21111</v>
      </c>
      <c r="L103">
        <v>50</v>
      </c>
      <c r="M103" t="s">
        <v>21112</v>
      </c>
    </row>
    <row r="104" spans="1:14">
      <c r="A104">
        <f t="shared" si="1"/>
        <v>102</v>
      </c>
      <c r="B104" t="s">
        <v>16</v>
      </c>
      <c r="C104" s="3">
        <f>VLOOKUP(B104,[6]Sheet2!A$1:B$100,2,FALSE)</f>
        <v>11</v>
      </c>
      <c r="D104" t="s">
        <v>21117</v>
      </c>
      <c r="E104" t="s">
        <v>21118</v>
      </c>
      <c r="F104" t="s">
        <v>22</v>
      </c>
      <c r="G104" t="s">
        <v>21119</v>
      </c>
      <c r="H104" t="s">
        <v>21120</v>
      </c>
      <c r="I104">
        <v>2008</v>
      </c>
      <c r="J104" t="s">
        <v>304</v>
      </c>
      <c r="K104" t="s">
        <v>21121</v>
      </c>
      <c r="L104">
        <v>50</v>
      </c>
      <c r="M104" t="s">
        <v>21118</v>
      </c>
      <c r="N104" t="s">
        <v>24</v>
      </c>
    </row>
    <row r="105" spans="1:14">
      <c r="A105">
        <f t="shared" si="1"/>
        <v>103</v>
      </c>
      <c r="B105" t="s">
        <v>16</v>
      </c>
      <c r="C105" s="3">
        <f>VLOOKUP(B105,[6]Sheet2!A$1:B$100,2,FALSE)</f>
        <v>11</v>
      </c>
      <c r="D105" t="s">
        <v>21098</v>
      </c>
      <c r="E105" t="s">
        <v>21099</v>
      </c>
      <c r="F105" t="s">
        <v>22</v>
      </c>
      <c r="G105" t="s">
        <v>21100</v>
      </c>
      <c r="H105" t="s">
        <v>13533</v>
      </c>
      <c r="I105">
        <v>1998</v>
      </c>
      <c r="J105" t="s">
        <v>4676</v>
      </c>
      <c r="K105" t="s">
        <v>21101</v>
      </c>
      <c r="L105">
        <v>42</v>
      </c>
    </row>
    <row r="106" spans="1:14">
      <c r="A106">
        <f t="shared" si="1"/>
        <v>104</v>
      </c>
      <c r="B106" t="s">
        <v>16</v>
      </c>
      <c r="C106" s="3">
        <f>VLOOKUP(B106,[6]Sheet2!A$1:B$100,2,FALSE)</f>
        <v>11</v>
      </c>
      <c r="D106" t="s">
        <v>21122</v>
      </c>
      <c r="E106" t="s">
        <v>21123</v>
      </c>
      <c r="F106" t="s">
        <v>22</v>
      </c>
      <c r="G106" t="s">
        <v>21124</v>
      </c>
      <c r="H106" t="s">
        <v>3503</v>
      </c>
      <c r="I106">
        <v>2010</v>
      </c>
      <c r="J106" t="s">
        <v>212</v>
      </c>
      <c r="K106" t="s">
        <v>21125</v>
      </c>
      <c r="L106">
        <v>51</v>
      </c>
      <c r="M106" t="s">
        <v>21126</v>
      </c>
    </row>
    <row r="107" spans="1:14">
      <c r="A107">
        <f t="shared" si="1"/>
        <v>105</v>
      </c>
      <c r="B107" t="s">
        <v>16</v>
      </c>
      <c r="C107" s="3">
        <f>VLOOKUP(B107,[6]Sheet2!A$1:B$100,2,FALSE)</f>
        <v>11</v>
      </c>
      <c r="D107" t="s">
        <v>21127</v>
      </c>
      <c r="E107" t="s">
        <v>21128</v>
      </c>
      <c r="F107" t="s">
        <v>22</v>
      </c>
      <c r="G107" t="s">
        <v>21129</v>
      </c>
      <c r="H107" t="s">
        <v>21105</v>
      </c>
      <c r="I107">
        <v>2008</v>
      </c>
      <c r="J107" t="s">
        <v>97</v>
      </c>
      <c r="K107" t="s">
        <v>21130</v>
      </c>
      <c r="L107">
        <v>52</v>
      </c>
      <c r="M107" t="s">
        <v>24950</v>
      </c>
    </row>
    <row r="108" spans="1:14">
      <c r="A108">
        <f t="shared" si="1"/>
        <v>106</v>
      </c>
      <c r="B108" t="s">
        <v>16</v>
      </c>
      <c r="C108" s="3">
        <f>VLOOKUP(B108,[6]Sheet2!A$1:B$100,2,FALSE)</f>
        <v>11</v>
      </c>
      <c r="D108" t="s">
        <v>21023</v>
      </c>
      <c r="E108" t="s">
        <v>21024</v>
      </c>
      <c r="F108" t="s">
        <v>22</v>
      </c>
      <c r="G108" t="s">
        <v>21025</v>
      </c>
      <c r="H108" t="s">
        <v>21026</v>
      </c>
      <c r="I108">
        <v>2001</v>
      </c>
      <c r="J108" t="s">
        <v>863</v>
      </c>
      <c r="K108" t="s">
        <v>21027</v>
      </c>
      <c r="L108">
        <v>41</v>
      </c>
    </row>
    <row r="109" spans="1:14">
      <c r="A109">
        <f t="shared" si="1"/>
        <v>107</v>
      </c>
      <c r="B109" t="s">
        <v>16</v>
      </c>
      <c r="C109" s="3">
        <f>VLOOKUP(B109,[6]Sheet2!A$1:B$100,2,FALSE)</f>
        <v>11</v>
      </c>
      <c r="D109" t="s">
        <v>21135</v>
      </c>
      <c r="E109" t="s">
        <v>21136</v>
      </c>
      <c r="F109" t="s">
        <v>22</v>
      </c>
      <c r="G109" t="s">
        <v>21137</v>
      </c>
      <c r="H109" t="s">
        <v>15719</v>
      </c>
      <c r="I109">
        <v>2011</v>
      </c>
      <c r="J109" t="s">
        <v>4711</v>
      </c>
      <c r="K109" t="s">
        <v>21138</v>
      </c>
      <c r="L109">
        <v>51</v>
      </c>
      <c r="M109" t="s">
        <v>21136</v>
      </c>
      <c r="N109" t="s">
        <v>1717</v>
      </c>
    </row>
    <row r="110" spans="1:14">
      <c r="A110">
        <f t="shared" si="1"/>
        <v>108</v>
      </c>
      <c r="B110" t="s">
        <v>16</v>
      </c>
      <c r="C110" s="3">
        <f>VLOOKUP(B110,[6]Sheet2!A$1:B$100,2,FALSE)</f>
        <v>11</v>
      </c>
      <c r="D110" t="s">
        <v>21139</v>
      </c>
      <c r="F110" t="s">
        <v>4644</v>
      </c>
      <c r="G110" t="s">
        <v>21140</v>
      </c>
      <c r="H110" t="s">
        <v>21141</v>
      </c>
      <c r="L110">
        <v>56</v>
      </c>
      <c r="N110" t="s">
        <v>34</v>
      </c>
    </row>
    <row r="111" spans="1:14">
      <c r="A111">
        <f t="shared" si="1"/>
        <v>109</v>
      </c>
      <c r="B111" t="s">
        <v>16</v>
      </c>
      <c r="C111" s="3">
        <f>VLOOKUP(B111,[6]Sheet2!A$1:B$100,2,FALSE)</f>
        <v>11</v>
      </c>
      <c r="D111" t="s">
        <v>21113</v>
      </c>
      <c r="E111" t="s">
        <v>21114</v>
      </c>
      <c r="F111" t="s">
        <v>22</v>
      </c>
      <c r="G111" t="s">
        <v>21115</v>
      </c>
      <c r="H111" t="s">
        <v>21105</v>
      </c>
      <c r="I111">
        <v>2008</v>
      </c>
      <c r="J111" t="s">
        <v>97</v>
      </c>
      <c r="K111" t="s">
        <v>21116</v>
      </c>
      <c r="L111">
        <v>49</v>
      </c>
    </row>
    <row r="112" spans="1:14">
      <c r="A112">
        <f t="shared" si="1"/>
        <v>110</v>
      </c>
      <c r="B112" t="s">
        <v>16</v>
      </c>
      <c r="C112" s="3">
        <f>VLOOKUP(B112,[6]Sheet2!A$1:B$100,2,FALSE)</f>
        <v>11</v>
      </c>
      <c r="D112" t="s">
        <v>21146</v>
      </c>
      <c r="E112" t="s">
        <v>21147</v>
      </c>
      <c r="F112" t="s">
        <v>22</v>
      </c>
      <c r="G112" t="s">
        <v>21148</v>
      </c>
      <c r="H112" t="s">
        <v>7535</v>
      </c>
      <c r="I112">
        <v>2005</v>
      </c>
      <c r="J112" t="s">
        <v>863</v>
      </c>
      <c r="K112" t="s">
        <v>21149</v>
      </c>
      <c r="L112">
        <v>45</v>
      </c>
      <c r="M112" t="s">
        <v>21150</v>
      </c>
    </row>
    <row r="113" spans="1:14">
      <c r="A113">
        <f t="shared" si="1"/>
        <v>111</v>
      </c>
      <c r="B113" t="s">
        <v>633</v>
      </c>
      <c r="C113" s="3">
        <f>VLOOKUP(B113,[6]Sheet2!A$1:B$100,2,FALSE)</f>
        <v>12</v>
      </c>
      <c r="D113" t="s">
        <v>21166</v>
      </c>
      <c r="E113" t="s">
        <v>21167</v>
      </c>
      <c r="F113" t="s">
        <v>22</v>
      </c>
      <c r="G113" t="s">
        <v>21168</v>
      </c>
      <c r="H113" t="s">
        <v>10646</v>
      </c>
      <c r="I113">
        <v>1997</v>
      </c>
      <c r="J113" t="s">
        <v>97</v>
      </c>
      <c r="K113" t="s">
        <v>21169</v>
      </c>
      <c r="L113">
        <v>48</v>
      </c>
    </row>
    <row r="114" spans="1:14">
      <c r="A114">
        <f t="shared" si="1"/>
        <v>112</v>
      </c>
      <c r="B114" t="s">
        <v>633</v>
      </c>
      <c r="C114" s="3">
        <f>VLOOKUP(B114,[6]Sheet2!A$1:B$100,2,FALSE)</f>
        <v>12</v>
      </c>
      <c r="D114" t="s">
        <v>21088</v>
      </c>
      <c r="E114" t="s">
        <v>21089</v>
      </c>
      <c r="F114" t="s">
        <v>22</v>
      </c>
      <c r="G114" t="s">
        <v>21090</v>
      </c>
      <c r="H114" t="s">
        <v>20844</v>
      </c>
      <c r="I114">
        <v>2005</v>
      </c>
      <c r="J114" t="s">
        <v>863</v>
      </c>
      <c r="K114" t="s">
        <v>21091</v>
      </c>
      <c r="L114">
        <v>45</v>
      </c>
      <c r="M114" t="s">
        <v>21092</v>
      </c>
    </row>
    <row r="115" spans="1:14">
      <c r="A115">
        <f t="shared" si="1"/>
        <v>113</v>
      </c>
      <c r="B115" t="s">
        <v>633</v>
      </c>
      <c r="C115" s="3">
        <f>VLOOKUP(B115,[6]Sheet2!A$1:B$100,2,FALSE)</f>
        <v>12</v>
      </c>
      <c r="D115" t="s">
        <v>21175</v>
      </c>
      <c r="E115" t="s">
        <v>21176</v>
      </c>
      <c r="F115" t="s">
        <v>22</v>
      </c>
      <c r="G115" t="s">
        <v>21177</v>
      </c>
      <c r="H115" t="s">
        <v>10646</v>
      </c>
      <c r="I115">
        <v>2005</v>
      </c>
      <c r="J115" t="s">
        <v>535</v>
      </c>
      <c r="K115" t="s">
        <v>21178</v>
      </c>
      <c r="L115">
        <v>49</v>
      </c>
    </row>
    <row r="116" spans="1:14">
      <c r="A116">
        <f t="shared" si="1"/>
        <v>114</v>
      </c>
      <c r="B116" t="s">
        <v>633</v>
      </c>
      <c r="C116" s="3">
        <f>VLOOKUP(B116,[6]Sheet2!A$1:B$100,2,FALSE)</f>
        <v>12</v>
      </c>
      <c r="D116" t="s">
        <v>21062</v>
      </c>
      <c r="E116" t="s">
        <v>21063</v>
      </c>
      <c r="F116" t="s">
        <v>22</v>
      </c>
      <c r="G116" t="s">
        <v>21064</v>
      </c>
      <c r="H116" t="s">
        <v>21051</v>
      </c>
      <c r="I116">
        <v>2000</v>
      </c>
      <c r="J116" t="s">
        <v>551</v>
      </c>
      <c r="K116" t="s">
        <v>21065</v>
      </c>
      <c r="L116">
        <v>40</v>
      </c>
    </row>
    <row r="117" spans="1:14">
      <c r="A117">
        <f t="shared" si="1"/>
        <v>115</v>
      </c>
      <c r="B117" t="s">
        <v>633</v>
      </c>
      <c r="C117" s="3">
        <f>VLOOKUP(B117,[6]Sheet2!A$1:B$100,2,FALSE)</f>
        <v>12</v>
      </c>
      <c r="D117" t="s">
        <v>21188</v>
      </c>
      <c r="E117" t="s">
        <v>21189</v>
      </c>
      <c r="F117" t="s">
        <v>22</v>
      </c>
      <c r="G117" t="s">
        <v>21190</v>
      </c>
      <c r="H117" t="s">
        <v>20593</v>
      </c>
      <c r="I117">
        <v>1980</v>
      </c>
      <c r="J117" t="s">
        <v>551</v>
      </c>
      <c r="K117" t="s">
        <v>21191</v>
      </c>
      <c r="L117">
        <v>47</v>
      </c>
    </row>
    <row r="118" spans="1:14">
      <c r="A118">
        <f t="shared" si="1"/>
        <v>116</v>
      </c>
      <c r="B118" t="s">
        <v>633</v>
      </c>
      <c r="C118" s="3">
        <f>VLOOKUP(B118,[6]Sheet2!A$1:B$100,2,FALSE)</f>
        <v>12</v>
      </c>
      <c r="D118" t="s">
        <v>21193</v>
      </c>
      <c r="E118" t="s">
        <v>21194</v>
      </c>
      <c r="F118" t="s">
        <v>22</v>
      </c>
      <c r="G118" t="s">
        <v>21195</v>
      </c>
      <c r="H118" t="s">
        <v>21070</v>
      </c>
      <c r="I118">
        <v>2004</v>
      </c>
      <c r="J118" t="s">
        <v>21196</v>
      </c>
      <c r="K118" t="s">
        <v>21197</v>
      </c>
      <c r="L118">
        <v>47</v>
      </c>
      <c r="M118" t="s">
        <v>21194</v>
      </c>
      <c r="N118" t="s">
        <v>24</v>
      </c>
    </row>
    <row r="119" spans="1:14">
      <c r="A119">
        <f t="shared" si="1"/>
        <v>117</v>
      </c>
      <c r="B119" t="s">
        <v>633</v>
      </c>
      <c r="C119" s="3">
        <f>VLOOKUP(B119,[6]Sheet2!A$1:B$100,2,FALSE)</f>
        <v>12</v>
      </c>
      <c r="D119" t="s">
        <v>21151</v>
      </c>
      <c r="E119" t="s">
        <v>21152</v>
      </c>
      <c r="F119" t="s">
        <v>22</v>
      </c>
      <c r="G119" t="s">
        <v>21153</v>
      </c>
      <c r="H119" t="s">
        <v>21154</v>
      </c>
      <c r="I119">
        <v>2003</v>
      </c>
      <c r="J119" t="s">
        <v>12402</v>
      </c>
      <c r="K119" t="s">
        <v>21155</v>
      </c>
      <c r="L119">
        <v>42</v>
      </c>
      <c r="M119" t="s">
        <v>21156</v>
      </c>
    </row>
    <row r="120" spans="1:14">
      <c r="A120">
        <f t="shared" si="1"/>
        <v>118</v>
      </c>
      <c r="B120" t="s">
        <v>633</v>
      </c>
      <c r="C120" s="3">
        <f>VLOOKUP(B120,[6]Sheet2!A$1:B$100,2,FALSE)</f>
        <v>12</v>
      </c>
      <c r="D120" t="s">
        <v>21157</v>
      </c>
      <c r="E120" t="s">
        <v>21158</v>
      </c>
      <c r="F120" t="s">
        <v>22</v>
      </c>
      <c r="G120" t="s">
        <v>21159</v>
      </c>
      <c r="H120" t="s">
        <v>21160</v>
      </c>
      <c r="I120">
        <v>2005</v>
      </c>
      <c r="J120" t="s">
        <v>18946</v>
      </c>
      <c r="K120" t="s">
        <v>21161</v>
      </c>
      <c r="L120">
        <v>46</v>
      </c>
      <c r="M120" t="s">
        <v>21158</v>
      </c>
      <c r="N120" t="s">
        <v>24</v>
      </c>
    </row>
    <row r="121" spans="1:14">
      <c r="A121">
        <f t="shared" si="1"/>
        <v>119</v>
      </c>
      <c r="B121" t="s">
        <v>633</v>
      </c>
      <c r="C121" s="3">
        <f>VLOOKUP(B121,[6]Sheet2!A$1:B$100,2,FALSE)</f>
        <v>12</v>
      </c>
      <c r="D121" t="s">
        <v>21198</v>
      </c>
      <c r="F121" t="s">
        <v>102</v>
      </c>
      <c r="G121" t="s">
        <v>21199</v>
      </c>
      <c r="H121" t="s">
        <v>21200</v>
      </c>
      <c r="L121">
        <v>28</v>
      </c>
      <c r="N121" t="s">
        <v>34</v>
      </c>
    </row>
    <row r="122" spans="1:14">
      <c r="A122">
        <f t="shared" si="1"/>
        <v>120</v>
      </c>
      <c r="B122" t="s">
        <v>633</v>
      </c>
      <c r="C122" s="3">
        <f>VLOOKUP(B122,[6]Sheet2!A$1:B$100,2,FALSE)</f>
        <v>12</v>
      </c>
      <c r="D122" t="s">
        <v>21201</v>
      </c>
      <c r="E122" t="s">
        <v>21202</v>
      </c>
      <c r="F122" t="s">
        <v>22</v>
      </c>
      <c r="G122" t="s">
        <v>21203</v>
      </c>
      <c r="H122" t="s">
        <v>21045</v>
      </c>
      <c r="I122">
        <v>1999</v>
      </c>
      <c r="J122" t="s">
        <v>535</v>
      </c>
      <c r="K122" t="s">
        <v>21204</v>
      </c>
      <c r="L122">
        <v>42</v>
      </c>
      <c r="M122" t="s">
        <v>24951</v>
      </c>
    </row>
    <row r="123" spans="1:14">
      <c r="A123">
        <f t="shared" si="1"/>
        <v>121</v>
      </c>
      <c r="B123" t="s">
        <v>578</v>
      </c>
      <c r="C123" s="3">
        <f>VLOOKUP(B123,[6]Sheet2!A$1:B$100,2,FALSE)</f>
        <v>13</v>
      </c>
      <c r="D123" t="s">
        <v>21185</v>
      </c>
      <c r="F123" t="s">
        <v>22</v>
      </c>
      <c r="G123" t="s">
        <v>21186</v>
      </c>
      <c r="I123">
        <v>1995</v>
      </c>
      <c r="J123" t="s">
        <v>21187</v>
      </c>
      <c r="L123">
        <v>62</v>
      </c>
      <c r="N123" t="s">
        <v>34</v>
      </c>
    </row>
    <row r="124" spans="1:14">
      <c r="A124">
        <f t="shared" si="1"/>
        <v>122</v>
      </c>
      <c r="B124" t="s">
        <v>578</v>
      </c>
      <c r="C124" s="3">
        <f>VLOOKUP(B124,[6]Sheet2!A$1:B$100,2,FALSE)</f>
        <v>13</v>
      </c>
      <c r="D124" t="s">
        <v>21180</v>
      </c>
      <c r="E124" t="s">
        <v>21181</v>
      </c>
      <c r="F124" t="s">
        <v>22</v>
      </c>
      <c r="G124" t="s">
        <v>21182</v>
      </c>
      <c r="H124" t="s">
        <v>1383</v>
      </c>
      <c r="I124">
        <v>2006</v>
      </c>
      <c r="J124" t="s">
        <v>1388</v>
      </c>
      <c r="K124" t="s">
        <v>21183</v>
      </c>
      <c r="L124">
        <v>49</v>
      </c>
      <c r="M124" t="s">
        <v>24952</v>
      </c>
    </row>
    <row r="125" spans="1:14">
      <c r="A125">
        <f t="shared" si="1"/>
        <v>123</v>
      </c>
      <c r="B125" t="s">
        <v>578</v>
      </c>
      <c r="C125" s="3">
        <f>VLOOKUP(B125,[6]Sheet2!A$1:B$100,2,FALSE)</f>
        <v>13</v>
      </c>
      <c r="D125" t="s">
        <v>21221</v>
      </c>
      <c r="E125" t="s">
        <v>21222</v>
      </c>
      <c r="F125" t="s">
        <v>22</v>
      </c>
      <c r="G125" t="s">
        <v>21223</v>
      </c>
      <c r="H125" t="s">
        <v>1394</v>
      </c>
      <c r="I125">
        <v>2006</v>
      </c>
      <c r="J125" t="s">
        <v>1388</v>
      </c>
      <c r="K125" t="s">
        <v>21224</v>
      </c>
      <c r="L125">
        <v>44</v>
      </c>
      <c r="M125" t="s">
        <v>24953</v>
      </c>
    </row>
    <row r="126" spans="1:14">
      <c r="A126">
        <f t="shared" si="1"/>
        <v>124</v>
      </c>
      <c r="B126" t="s">
        <v>578</v>
      </c>
      <c r="C126" s="3">
        <f>VLOOKUP(B126,[6]Sheet2!A$1:B$100,2,FALSE)</f>
        <v>13</v>
      </c>
      <c r="D126" t="s">
        <v>21241</v>
      </c>
      <c r="F126" t="s">
        <v>22</v>
      </c>
      <c r="G126" t="s">
        <v>21242</v>
      </c>
      <c r="H126" t="s">
        <v>21243</v>
      </c>
      <c r="L126">
        <v>34</v>
      </c>
      <c r="N126" t="s">
        <v>34</v>
      </c>
    </row>
    <row r="127" spans="1:14">
      <c r="A127">
        <f t="shared" si="1"/>
        <v>125</v>
      </c>
      <c r="B127" t="s">
        <v>578</v>
      </c>
      <c r="C127" s="3">
        <f>VLOOKUP(B127,[6]Sheet2!A$1:B$100,2,FALSE)</f>
        <v>13</v>
      </c>
      <c r="D127" t="s">
        <v>21252</v>
      </c>
      <c r="E127" t="s">
        <v>21253</v>
      </c>
      <c r="F127" t="s">
        <v>22</v>
      </c>
      <c r="G127" t="s">
        <v>21254</v>
      </c>
      <c r="H127" t="s">
        <v>20890</v>
      </c>
      <c r="I127">
        <v>2002</v>
      </c>
      <c r="J127" t="s">
        <v>97</v>
      </c>
      <c r="K127" t="s">
        <v>21255</v>
      </c>
      <c r="L127">
        <v>40</v>
      </c>
    </row>
    <row r="128" spans="1:14">
      <c r="A128">
        <f t="shared" si="1"/>
        <v>126</v>
      </c>
      <c r="B128" t="s">
        <v>578</v>
      </c>
      <c r="C128" s="3">
        <f>VLOOKUP(B128,[6]Sheet2!A$1:B$100,2,FALSE)</f>
        <v>13</v>
      </c>
      <c r="D128" t="s">
        <v>21261</v>
      </c>
      <c r="E128" t="s">
        <v>21262</v>
      </c>
      <c r="F128" t="s">
        <v>102</v>
      </c>
      <c r="G128" t="s">
        <v>21263</v>
      </c>
      <c r="H128" t="s">
        <v>21264</v>
      </c>
      <c r="I128">
        <v>1997</v>
      </c>
      <c r="J128" t="s">
        <v>21265</v>
      </c>
      <c r="K128" t="s">
        <v>21266</v>
      </c>
      <c r="L128">
        <v>31</v>
      </c>
      <c r="M128" t="s">
        <v>21262</v>
      </c>
      <c r="N128" t="s">
        <v>24</v>
      </c>
    </row>
    <row r="129" spans="1:14">
      <c r="A129">
        <f t="shared" si="1"/>
        <v>127</v>
      </c>
      <c r="B129" t="s">
        <v>578</v>
      </c>
      <c r="C129" s="3">
        <f>VLOOKUP(B129,[6]Sheet2!A$1:B$100,2,FALSE)</f>
        <v>13</v>
      </c>
      <c r="D129" t="s">
        <v>21267</v>
      </c>
      <c r="E129" t="s">
        <v>21268</v>
      </c>
      <c r="F129" t="s">
        <v>102</v>
      </c>
      <c r="G129" t="s">
        <v>21269</v>
      </c>
      <c r="H129" t="s">
        <v>21270</v>
      </c>
      <c r="I129">
        <v>2002</v>
      </c>
      <c r="J129" t="s">
        <v>304</v>
      </c>
      <c r="K129" t="s">
        <v>21271</v>
      </c>
      <c r="L129">
        <v>38</v>
      </c>
      <c r="M129" t="s">
        <v>21268</v>
      </c>
      <c r="N129" t="s">
        <v>24</v>
      </c>
    </row>
    <row r="130" spans="1:14">
      <c r="A130">
        <f t="shared" si="1"/>
        <v>128</v>
      </c>
      <c r="B130" t="s">
        <v>578</v>
      </c>
      <c r="C130" s="3">
        <f>VLOOKUP(B130,[6]Sheet2!A$1:B$100,2,FALSE)</f>
        <v>13</v>
      </c>
      <c r="D130" t="s">
        <v>21237</v>
      </c>
      <c r="E130" t="s">
        <v>21238</v>
      </c>
      <c r="F130" t="s">
        <v>22</v>
      </c>
      <c r="G130" t="s">
        <v>21239</v>
      </c>
      <c r="H130" t="s">
        <v>20792</v>
      </c>
      <c r="I130">
        <v>2002</v>
      </c>
      <c r="J130" t="s">
        <v>4676</v>
      </c>
      <c r="K130" t="s">
        <v>21240</v>
      </c>
      <c r="L130">
        <v>36</v>
      </c>
    </row>
    <row r="131" spans="1:14">
      <c r="A131">
        <f t="shared" si="1"/>
        <v>129</v>
      </c>
      <c r="B131" t="s">
        <v>578</v>
      </c>
      <c r="C131" s="3">
        <f>VLOOKUP(B131,[6]Sheet2!A$1:B$100,2,FALSE)</f>
        <v>13</v>
      </c>
      <c r="D131" t="s">
        <v>21276</v>
      </c>
      <c r="E131" t="s">
        <v>21277</v>
      </c>
      <c r="F131" t="s">
        <v>22</v>
      </c>
      <c r="G131" t="s">
        <v>21278</v>
      </c>
      <c r="H131" t="s">
        <v>20593</v>
      </c>
      <c r="I131">
        <v>1994</v>
      </c>
      <c r="J131" t="s">
        <v>551</v>
      </c>
      <c r="K131" t="s">
        <v>21279</v>
      </c>
      <c r="L131">
        <v>37</v>
      </c>
    </row>
    <row r="132" spans="1:14">
      <c r="A132">
        <f t="shared" si="1"/>
        <v>130</v>
      </c>
      <c r="B132" t="s">
        <v>578</v>
      </c>
      <c r="C132" s="3">
        <f>VLOOKUP(B132,[6]Sheet2!A$1:B$100,2,FALSE)</f>
        <v>13</v>
      </c>
      <c r="D132" t="s">
        <v>21281</v>
      </c>
      <c r="E132" t="s">
        <v>21282</v>
      </c>
      <c r="F132" t="s">
        <v>22</v>
      </c>
      <c r="G132" t="s">
        <v>21283</v>
      </c>
      <c r="H132" t="s">
        <v>20977</v>
      </c>
      <c r="I132">
        <v>1993</v>
      </c>
      <c r="J132" t="s">
        <v>97</v>
      </c>
      <c r="K132" t="s">
        <v>21284</v>
      </c>
      <c r="L132">
        <v>28</v>
      </c>
    </row>
    <row r="133" spans="1:14">
      <c r="A133">
        <f t="shared" ref="A133:A196" si="2">A132+1</f>
        <v>131</v>
      </c>
      <c r="B133" t="s">
        <v>373</v>
      </c>
      <c r="C133" s="3">
        <f>VLOOKUP(B133,[6]Sheet2!A$1:B$100,2,FALSE)</f>
        <v>14</v>
      </c>
      <c r="D133" t="s">
        <v>21218</v>
      </c>
      <c r="E133" t="s">
        <v>21219</v>
      </c>
      <c r="F133" t="s">
        <v>22</v>
      </c>
      <c r="G133" t="s">
        <v>21119</v>
      </c>
      <c r="H133" t="s">
        <v>20860</v>
      </c>
      <c r="I133">
        <v>2009</v>
      </c>
      <c r="J133" t="s">
        <v>304</v>
      </c>
      <c r="K133" t="s">
        <v>21220</v>
      </c>
      <c r="L133">
        <v>43</v>
      </c>
      <c r="M133" t="s">
        <v>21219</v>
      </c>
      <c r="N133" t="s">
        <v>24</v>
      </c>
    </row>
    <row r="134" spans="1:14">
      <c r="A134">
        <f t="shared" si="2"/>
        <v>132</v>
      </c>
      <c r="B134" t="s">
        <v>373</v>
      </c>
      <c r="C134" s="3">
        <f>VLOOKUP(B134,[6]Sheet2!A$1:B$100,2,FALSE)</f>
        <v>14</v>
      </c>
      <c r="D134" t="s">
        <v>21285</v>
      </c>
      <c r="E134" t="s">
        <v>21286</v>
      </c>
      <c r="F134" t="s">
        <v>22</v>
      </c>
      <c r="G134" t="s">
        <v>21287</v>
      </c>
      <c r="H134" t="s">
        <v>21288</v>
      </c>
      <c r="I134">
        <v>2001</v>
      </c>
      <c r="J134" t="s">
        <v>863</v>
      </c>
      <c r="K134" t="s">
        <v>21289</v>
      </c>
      <c r="L134">
        <v>44</v>
      </c>
      <c r="M134" t="s">
        <v>21290</v>
      </c>
    </row>
    <row r="135" spans="1:14">
      <c r="A135">
        <f t="shared" si="2"/>
        <v>133</v>
      </c>
      <c r="B135" t="s">
        <v>373</v>
      </c>
      <c r="C135" s="3">
        <f>VLOOKUP(B135,[6]Sheet2!A$1:B$100,2,FALSE)</f>
        <v>14</v>
      </c>
      <c r="D135" t="s">
        <v>21206</v>
      </c>
      <c r="E135" t="s">
        <v>21207</v>
      </c>
      <c r="F135" t="s">
        <v>22</v>
      </c>
      <c r="G135" t="s">
        <v>21208</v>
      </c>
      <c r="H135" t="s">
        <v>21051</v>
      </c>
      <c r="I135">
        <v>1994</v>
      </c>
      <c r="J135" t="s">
        <v>551</v>
      </c>
      <c r="K135" t="s">
        <v>21209</v>
      </c>
      <c r="L135">
        <v>37</v>
      </c>
    </row>
    <row r="136" spans="1:14">
      <c r="A136">
        <f t="shared" si="2"/>
        <v>134</v>
      </c>
      <c r="B136" t="s">
        <v>373</v>
      </c>
      <c r="C136" s="3">
        <f>VLOOKUP(B136,[6]Sheet2!A$1:B$100,2,FALSE)</f>
        <v>14</v>
      </c>
      <c r="D136" t="s">
        <v>21226</v>
      </c>
      <c r="E136" t="s">
        <v>21227</v>
      </c>
      <c r="F136" t="s">
        <v>22</v>
      </c>
      <c r="G136" t="s">
        <v>21228</v>
      </c>
      <c r="H136" t="s">
        <v>19230</v>
      </c>
      <c r="I136">
        <v>2003</v>
      </c>
      <c r="J136" t="s">
        <v>535</v>
      </c>
      <c r="K136" t="s">
        <v>21229</v>
      </c>
      <c r="L136">
        <v>38</v>
      </c>
      <c r="M136" t="s">
        <v>24954</v>
      </c>
    </row>
    <row r="137" spans="1:14">
      <c r="A137">
        <f t="shared" si="2"/>
        <v>135</v>
      </c>
      <c r="B137" t="s">
        <v>373</v>
      </c>
      <c r="C137" s="3">
        <f>VLOOKUP(B137,[6]Sheet2!A$1:B$100,2,FALSE)</f>
        <v>14</v>
      </c>
      <c r="D137" t="s">
        <v>21314</v>
      </c>
      <c r="E137" t="s">
        <v>21315</v>
      </c>
      <c r="F137" t="s">
        <v>22</v>
      </c>
      <c r="G137" t="s">
        <v>21316</v>
      </c>
      <c r="H137" t="s">
        <v>20593</v>
      </c>
      <c r="I137">
        <v>2000</v>
      </c>
      <c r="J137" t="s">
        <v>551</v>
      </c>
      <c r="K137" t="s">
        <v>21317</v>
      </c>
      <c r="L137">
        <v>39</v>
      </c>
    </row>
    <row r="138" spans="1:14">
      <c r="A138">
        <f t="shared" si="2"/>
        <v>136</v>
      </c>
      <c r="B138" t="s">
        <v>373</v>
      </c>
      <c r="C138" s="3">
        <f>VLOOKUP(B138,[6]Sheet2!A$1:B$100,2,FALSE)</f>
        <v>14</v>
      </c>
      <c r="D138" t="s">
        <v>21322</v>
      </c>
      <c r="F138" t="s">
        <v>22</v>
      </c>
      <c r="G138" t="s">
        <v>21323</v>
      </c>
      <c r="H138" t="s">
        <v>21324</v>
      </c>
      <c r="L138">
        <v>40</v>
      </c>
      <c r="N138" t="s">
        <v>34</v>
      </c>
    </row>
    <row r="139" spans="1:14">
      <c r="A139">
        <f t="shared" si="2"/>
        <v>137</v>
      </c>
      <c r="B139" t="s">
        <v>373</v>
      </c>
      <c r="C139" s="3">
        <f>VLOOKUP(B139,[6]Sheet2!A$1:B$100,2,FALSE)</f>
        <v>14</v>
      </c>
      <c r="D139" t="s">
        <v>21325</v>
      </c>
      <c r="E139" t="s">
        <v>21326</v>
      </c>
      <c r="F139" t="s">
        <v>22</v>
      </c>
      <c r="G139" t="s">
        <v>24955</v>
      </c>
      <c r="H139" t="s">
        <v>20642</v>
      </c>
      <c r="I139">
        <v>2001</v>
      </c>
      <c r="J139" t="s">
        <v>551</v>
      </c>
      <c r="K139" t="s">
        <v>21328</v>
      </c>
      <c r="L139">
        <v>37</v>
      </c>
    </row>
    <row r="140" spans="1:14">
      <c r="A140">
        <f t="shared" si="2"/>
        <v>138</v>
      </c>
      <c r="B140" t="s">
        <v>373</v>
      </c>
      <c r="C140" s="3">
        <f>VLOOKUP(B140,[6]Sheet2!A$1:B$100,2,FALSE)</f>
        <v>14</v>
      </c>
      <c r="D140" t="s">
        <v>21330</v>
      </c>
      <c r="E140" t="s">
        <v>21331</v>
      </c>
      <c r="F140" t="s">
        <v>22</v>
      </c>
      <c r="G140" t="s">
        <v>21332</v>
      </c>
      <c r="H140" t="s">
        <v>21026</v>
      </c>
      <c r="I140">
        <v>2001</v>
      </c>
      <c r="J140" t="s">
        <v>863</v>
      </c>
      <c r="K140" t="s">
        <v>21333</v>
      </c>
      <c r="L140">
        <v>40</v>
      </c>
    </row>
    <row r="141" spans="1:14">
      <c r="A141">
        <f t="shared" si="2"/>
        <v>139</v>
      </c>
      <c r="B141" t="s">
        <v>373</v>
      </c>
      <c r="C141" s="3">
        <f>VLOOKUP(B141,[6]Sheet2!A$1:B$100,2,FALSE)</f>
        <v>14</v>
      </c>
      <c r="D141" t="s">
        <v>21335</v>
      </c>
      <c r="E141" t="s">
        <v>21336</v>
      </c>
      <c r="F141" t="s">
        <v>22</v>
      </c>
      <c r="G141" t="s">
        <v>21337</v>
      </c>
      <c r="H141" t="s">
        <v>10646</v>
      </c>
      <c r="I141">
        <v>2003</v>
      </c>
      <c r="J141" t="s">
        <v>97</v>
      </c>
      <c r="K141" t="s">
        <v>21338</v>
      </c>
      <c r="L141">
        <v>39</v>
      </c>
      <c r="M141" t="s">
        <v>24956</v>
      </c>
    </row>
    <row r="142" spans="1:14">
      <c r="A142">
        <f t="shared" si="2"/>
        <v>140</v>
      </c>
      <c r="B142" t="s">
        <v>373</v>
      </c>
      <c r="C142" s="3">
        <f>VLOOKUP(B142,[6]Sheet2!A$1:B$100,2,FALSE)</f>
        <v>14</v>
      </c>
      <c r="D142" t="s">
        <v>21339</v>
      </c>
      <c r="E142" t="s">
        <v>21340</v>
      </c>
      <c r="F142" t="s">
        <v>22</v>
      </c>
      <c r="G142" t="s">
        <v>21341</v>
      </c>
      <c r="H142" t="s">
        <v>3009</v>
      </c>
      <c r="I142">
        <v>2008</v>
      </c>
      <c r="J142" t="s">
        <v>535</v>
      </c>
      <c r="K142" t="s">
        <v>21342</v>
      </c>
      <c r="L142">
        <v>40</v>
      </c>
    </row>
    <row r="143" spans="1:14">
      <c r="A143">
        <f t="shared" si="2"/>
        <v>141</v>
      </c>
      <c r="B143" t="s">
        <v>589</v>
      </c>
      <c r="C143" s="3">
        <f>VLOOKUP(B143,[6]Sheet2!A$1:B$100,2,FALSE)</f>
        <v>15</v>
      </c>
      <c r="D143" t="s">
        <v>21244</v>
      </c>
      <c r="E143" t="s">
        <v>21245</v>
      </c>
      <c r="F143" t="s">
        <v>22</v>
      </c>
      <c r="G143" t="s">
        <v>21246</v>
      </c>
      <c r="H143" t="s">
        <v>20682</v>
      </c>
      <c r="I143">
        <v>2009</v>
      </c>
      <c r="J143" t="s">
        <v>304</v>
      </c>
      <c r="K143" t="s">
        <v>21247</v>
      </c>
      <c r="L143">
        <v>40</v>
      </c>
      <c r="M143" t="s">
        <v>21245</v>
      </c>
      <c r="N143" t="s">
        <v>24</v>
      </c>
    </row>
    <row r="144" spans="1:14">
      <c r="A144">
        <f t="shared" si="2"/>
        <v>142</v>
      </c>
      <c r="B144" t="s">
        <v>589</v>
      </c>
      <c r="C144" s="3">
        <f>VLOOKUP(B144,[6]Sheet2!A$1:B$100,2,FALSE)</f>
        <v>15</v>
      </c>
      <c r="D144" t="s">
        <v>24957</v>
      </c>
      <c r="E144" t="s">
        <v>21350</v>
      </c>
      <c r="F144" t="s">
        <v>22</v>
      </c>
      <c r="G144" t="s">
        <v>21351</v>
      </c>
      <c r="H144" t="s">
        <v>21105</v>
      </c>
      <c r="I144">
        <v>2004</v>
      </c>
      <c r="J144" t="s">
        <v>97</v>
      </c>
      <c r="K144" t="s">
        <v>21352</v>
      </c>
      <c r="L144">
        <v>37</v>
      </c>
      <c r="M144" t="s">
        <v>24958</v>
      </c>
    </row>
    <row r="145" spans="1:14">
      <c r="A145">
        <f t="shared" si="2"/>
        <v>143</v>
      </c>
      <c r="B145" t="s">
        <v>589</v>
      </c>
      <c r="C145" s="3">
        <f>VLOOKUP(B145,[6]Sheet2!A$1:B$100,2,FALSE)</f>
        <v>15</v>
      </c>
      <c r="D145" t="s">
        <v>21353</v>
      </c>
      <c r="E145" t="s">
        <v>21354</v>
      </c>
      <c r="F145" t="s">
        <v>22</v>
      </c>
      <c r="G145" t="s">
        <v>21355</v>
      </c>
      <c r="H145" t="s">
        <v>21356</v>
      </c>
      <c r="I145">
        <v>1999</v>
      </c>
      <c r="J145" t="s">
        <v>863</v>
      </c>
      <c r="K145" t="s">
        <v>21357</v>
      </c>
      <c r="L145">
        <v>36</v>
      </c>
      <c r="M145" t="s">
        <v>21358</v>
      </c>
    </row>
    <row r="146" spans="1:14">
      <c r="A146">
        <f t="shared" si="2"/>
        <v>144</v>
      </c>
      <c r="B146" t="s">
        <v>589</v>
      </c>
      <c r="C146" s="3">
        <f>VLOOKUP(B146,[6]Sheet2!A$1:B$100,2,FALSE)</f>
        <v>15</v>
      </c>
      <c r="D146" t="s">
        <v>21344</v>
      </c>
      <c r="E146" t="s">
        <v>21345</v>
      </c>
      <c r="F146" t="s">
        <v>22</v>
      </c>
      <c r="G146" t="s">
        <v>21346</v>
      </c>
      <c r="H146" t="s">
        <v>20682</v>
      </c>
      <c r="I146">
        <v>2009</v>
      </c>
      <c r="J146" t="s">
        <v>21347</v>
      </c>
      <c r="K146" t="s">
        <v>21348</v>
      </c>
      <c r="L146">
        <v>43</v>
      </c>
      <c r="M146" t="s">
        <v>21345</v>
      </c>
      <c r="N146" t="s">
        <v>24</v>
      </c>
    </row>
    <row r="147" spans="1:14">
      <c r="A147">
        <f t="shared" si="2"/>
        <v>145</v>
      </c>
      <c r="B147" t="s">
        <v>589</v>
      </c>
      <c r="C147" s="3">
        <f>VLOOKUP(B147,[6]Sheet2!A$1:B$100,2,FALSE)</f>
        <v>15</v>
      </c>
      <c r="D147" t="s">
        <v>21391</v>
      </c>
      <c r="E147" t="s">
        <v>21392</v>
      </c>
      <c r="F147" t="s">
        <v>22</v>
      </c>
      <c r="G147" t="s">
        <v>21393</v>
      </c>
      <c r="H147" t="s">
        <v>21394</v>
      </c>
      <c r="I147">
        <v>1996</v>
      </c>
      <c r="J147" t="s">
        <v>4676</v>
      </c>
      <c r="K147" t="s">
        <v>21395</v>
      </c>
      <c r="L147">
        <v>37</v>
      </c>
    </row>
    <row r="148" spans="1:14">
      <c r="A148">
        <f t="shared" si="2"/>
        <v>146</v>
      </c>
      <c r="B148" t="s">
        <v>589</v>
      </c>
      <c r="C148" s="3">
        <f>VLOOKUP(B148,[6]Sheet2!A$1:B$100,2,FALSE)</f>
        <v>15</v>
      </c>
      <c r="D148" t="s">
        <v>21396</v>
      </c>
      <c r="E148" t="s">
        <v>21397</v>
      </c>
      <c r="F148" t="s">
        <v>22</v>
      </c>
      <c r="G148" t="s">
        <v>21398</v>
      </c>
      <c r="H148" t="s">
        <v>21399</v>
      </c>
      <c r="I148">
        <v>1999</v>
      </c>
      <c r="J148" t="s">
        <v>24959</v>
      </c>
      <c r="K148" t="s">
        <v>21400</v>
      </c>
      <c r="L148">
        <v>35</v>
      </c>
      <c r="M148" t="s">
        <v>21397</v>
      </c>
      <c r="N148" t="s">
        <v>24</v>
      </c>
    </row>
    <row r="149" spans="1:14">
      <c r="A149">
        <f t="shared" si="2"/>
        <v>147</v>
      </c>
      <c r="B149" t="s">
        <v>589</v>
      </c>
      <c r="C149" s="3">
        <f>VLOOKUP(B149,[6]Sheet2!A$1:B$100,2,FALSE)</f>
        <v>15</v>
      </c>
      <c r="D149" t="s">
        <v>21309</v>
      </c>
      <c r="E149" t="s">
        <v>21310</v>
      </c>
      <c r="F149" t="s">
        <v>22</v>
      </c>
      <c r="G149" t="s">
        <v>21311</v>
      </c>
      <c r="H149" t="s">
        <v>1399</v>
      </c>
      <c r="I149">
        <v>2003</v>
      </c>
      <c r="J149" t="s">
        <v>1388</v>
      </c>
      <c r="K149" t="s">
        <v>21312</v>
      </c>
      <c r="L149">
        <v>1012</v>
      </c>
      <c r="M149" t="s">
        <v>24960</v>
      </c>
    </row>
    <row r="150" spans="1:14">
      <c r="A150">
        <f t="shared" si="2"/>
        <v>148</v>
      </c>
      <c r="B150" t="s">
        <v>589</v>
      </c>
      <c r="C150" s="3">
        <f>VLOOKUP(B150,[6]Sheet2!A$1:B$100,2,FALSE)</f>
        <v>15</v>
      </c>
      <c r="D150" t="s">
        <v>21405</v>
      </c>
      <c r="E150" t="s">
        <v>21406</v>
      </c>
      <c r="F150" t="s">
        <v>22</v>
      </c>
      <c r="G150" t="s">
        <v>21407</v>
      </c>
      <c r="H150" t="s">
        <v>20947</v>
      </c>
      <c r="I150">
        <v>1994</v>
      </c>
      <c r="J150" t="s">
        <v>24961</v>
      </c>
      <c r="K150" t="s">
        <v>21408</v>
      </c>
      <c r="L150">
        <v>34</v>
      </c>
      <c r="M150" t="s">
        <v>21406</v>
      </c>
      <c r="N150" t="s">
        <v>24</v>
      </c>
    </row>
    <row r="151" spans="1:14">
      <c r="A151">
        <f t="shared" si="2"/>
        <v>149</v>
      </c>
      <c r="B151" t="s">
        <v>589</v>
      </c>
      <c r="C151" s="3">
        <f>VLOOKUP(B151,[6]Sheet2!A$1:B$100,2,FALSE)</f>
        <v>15</v>
      </c>
      <c r="D151" t="s">
        <v>21409</v>
      </c>
      <c r="E151" t="s">
        <v>21410</v>
      </c>
      <c r="F151" t="s">
        <v>22</v>
      </c>
      <c r="G151" t="s">
        <v>20870</v>
      </c>
      <c r="H151" t="s">
        <v>20922</v>
      </c>
      <c r="I151">
        <v>2002</v>
      </c>
      <c r="J151" t="s">
        <v>863</v>
      </c>
      <c r="K151" t="s">
        <v>21411</v>
      </c>
      <c r="L151">
        <v>37</v>
      </c>
      <c r="M151" t="s">
        <v>21412</v>
      </c>
    </row>
    <row r="152" spans="1:14">
      <c r="A152">
        <f t="shared" si="2"/>
        <v>150</v>
      </c>
      <c r="B152" t="s">
        <v>589</v>
      </c>
      <c r="C152" s="3">
        <f>VLOOKUP(B152,[6]Sheet2!A$1:B$100,2,FALSE)</f>
        <v>15</v>
      </c>
      <c r="D152" t="s">
        <v>21418</v>
      </c>
      <c r="E152" t="s">
        <v>21419</v>
      </c>
      <c r="F152" t="s">
        <v>22</v>
      </c>
      <c r="G152" t="s">
        <v>21420</v>
      </c>
      <c r="H152" t="s">
        <v>15789</v>
      </c>
      <c r="I152">
        <v>1997</v>
      </c>
      <c r="J152" t="s">
        <v>97</v>
      </c>
      <c r="K152" t="s">
        <v>21421</v>
      </c>
      <c r="L152">
        <v>35</v>
      </c>
    </row>
    <row r="153" spans="1:14">
      <c r="A153">
        <f t="shared" si="2"/>
        <v>151</v>
      </c>
      <c r="B153" t="s">
        <v>25</v>
      </c>
      <c r="C153" s="3">
        <f>VLOOKUP(B153,[6]Sheet2!A$1:B$100,2,FALSE)</f>
        <v>16</v>
      </c>
      <c r="D153" t="s">
        <v>21401</v>
      </c>
      <c r="E153" t="s">
        <v>21402</v>
      </c>
      <c r="F153" t="s">
        <v>22</v>
      </c>
      <c r="G153" t="s">
        <v>21403</v>
      </c>
      <c r="H153" t="s">
        <v>20662</v>
      </c>
      <c r="I153">
        <v>2007</v>
      </c>
      <c r="J153" t="s">
        <v>97</v>
      </c>
      <c r="K153" t="s">
        <v>21404</v>
      </c>
      <c r="L153">
        <v>38</v>
      </c>
      <c r="M153" t="s">
        <v>24962</v>
      </c>
    </row>
    <row r="154" spans="1:14">
      <c r="A154">
        <f t="shared" si="2"/>
        <v>152</v>
      </c>
      <c r="B154" t="s">
        <v>25</v>
      </c>
      <c r="C154" s="3">
        <f>VLOOKUP(B154,[6]Sheet2!A$1:B$100,2,FALSE)</f>
        <v>16</v>
      </c>
      <c r="D154" t="s">
        <v>21422</v>
      </c>
      <c r="E154" t="s">
        <v>21423</v>
      </c>
      <c r="F154" t="s">
        <v>22</v>
      </c>
      <c r="G154" t="s">
        <v>21424</v>
      </c>
      <c r="H154" t="s">
        <v>21425</v>
      </c>
      <c r="I154">
        <v>2008</v>
      </c>
      <c r="J154" t="s">
        <v>97</v>
      </c>
      <c r="K154" t="s">
        <v>21426</v>
      </c>
      <c r="L154">
        <v>40</v>
      </c>
      <c r="M154" t="s">
        <v>24963</v>
      </c>
    </row>
    <row r="155" spans="1:14">
      <c r="A155">
        <f t="shared" si="2"/>
        <v>153</v>
      </c>
      <c r="B155" t="s">
        <v>25</v>
      </c>
      <c r="C155" s="3">
        <f>VLOOKUP(B155,[6]Sheet2!A$1:B$100,2,FALSE)</f>
        <v>16</v>
      </c>
      <c r="D155" t="s">
        <v>21437</v>
      </c>
      <c r="F155" t="s">
        <v>4626</v>
      </c>
      <c r="G155" t="s">
        <v>21438</v>
      </c>
      <c r="I155">
        <v>1978</v>
      </c>
      <c r="L155">
        <v>36</v>
      </c>
      <c r="N155" t="s">
        <v>34</v>
      </c>
    </row>
    <row r="156" spans="1:14">
      <c r="A156">
        <f t="shared" si="2"/>
        <v>154</v>
      </c>
      <c r="B156" t="s">
        <v>25</v>
      </c>
      <c r="C156" s="3">
        <f>VLOOKUP(B156,[6]Sheet2!A$1:B$100,2,FALSE)</f>
        <v>16</v>
      </c>
      <c r="D156" t="s">
        <v>24964</v>
      </c>
      <c r="E156" t="s">
        <v>21428</v>
      </c>
      <c r="F156" t="s">
        <v>22</v>
      </c>
      <c r="G156" t="s">
        <v>21429</v>
      </c>
      <c r="H156" t="s">
        <v>7705</v>
      </c>
      <c r="I156">
        <v>2005</v>
      </c>
      <c r="J156" t="s">
        <v>97</v>
      </c>
      <c r="K156" t="s">
        <v>21430</v>
      </c>
      <c r="L156">
        <v>36</v>
      </c>
    </row>
    <row r="157" spans="1:14">
      <c r="A157">
        <f t="shared" si="2"/>
        <v>155</v>
      </c>
      <c r="B157" t="s">
        <v>25</v>
      </c>
      <c r="C157" s="3">
        <f>VLOOKUP(B157,[6]Sheet2!A$1:B$100,2,FALSE)</f>
        <v>16</v>
      </c>
      <c r="D157" t="s">
        <v>21386</v>
      </c>
      <c r="E157" t="s">
        <v>21387</v>
      </c>
      <c r="F157" t="s">
        <v>22</v>
      </c>
      <c r="G157" t="s">
        <v>21388</v>
      </c>
      <c r="H157" t="s">
        <v>21389</v>
      </c>
      <c r="I157">
        <v>2007</v>
      </c>
      <c r="J157" t="s">
        <v>97</v>
      </c>
      <c r="K157" t="s">
        <v>21390</v>
      </c>
      <c r="L157">
        <v>40</v>
      </c>
    </row>
    <row r="158" spans="1:14">
      <c r="A158">
        <f t="shared" si="2"/>
        <v>156</v>
      </c>
      <c r="B158" t="s">
        <v>25</v>
      </c>
      <c r="C158" s="3">
        <f>VLOOKUP(B158,[6]Sheet2!A$1:B$100,2,FALSE)</f>
        <v>16</v>
      </c>
      <c r="D158" t="s">
        <v>21448</v>
      </c>
      <c r="E158" t="s">
        <v>21449</v>
      </c>
      <c r="F158" t="s">
        <v>22</v>
      </c>
      <c r="G158" t="s">
        <v>21450</v>
      </c>
      <c r="I158">
        <v>1976</v>
      </c>
      <c r="J158" t="s">
        <v>4709</v>
      </c>
      <c r="K158" t="s">
        <v>21451</v>
      </c>
      <c r="L158">
        <v>37</v>
      </c>
      <c r="N158" t="s">
        <v>34</v>
      </c>
    </row>
    <row r="159" spans="1:14">
      <c r="A159">
        <f t="shared" si="2"/>
        <v>157</v>
      </c>
      <c r="B159" t="s">
        <v>25</v>
      </c>
      <c r="C159" s="3">
        <f>VLOOKUP(B159,[6]Sheet2!A$1:B$100,2,FALSE)</f>
        <v>16</v>
      </c>
      <c r="D159" t="s">
        <v>21452</v>
      </c>
      <c r="E159" t="s">
        <v>21453</v>
      </c>
      <c r="F159" t="s">
        <v>22</v>
      </c>
      <c r="G159" t="s">
        <v>21454</v>
      </c>
      <c r="H159" t="s">
        <v>21455</v>
      </c>
      <c r="I159">
        <v>2002</v>
      </c>
      <c r="J159" t="s">
        <v>353</v>
      </c>
      <c r="K159" t="s">
        <v>21456</v>
      </c>
      <c r="L159">
        <v>34</v>
      </c>
      <c r="M159" t="s">
        <v>24965</v>
      </c>
    </row>
    <row r="160" spans="1:14">
      <c r="A160">
        <f t="shared" si="2"/>
        <v>158</v>
      </c>
      <c r="B160" t="s">
        <v>25</v>
      </c>
      <c r="C160" s="3">
        <f>VLOOKUP(B160,[6]Sheet2!A$1:B$100,2,FALSE)</f>
        <v>16</v>
      </c>
      <c r="D160" t="s">
        <v>21439</v>
      </c>
      <c r="E160" t="s">
        <v>21440</v>
      </c>
      <c r="F160" t="s">
        <v>22</v>
      </c>
      <c r="G160" t="s">
        <v>21441</v>
      </c>
      <c r="H160" t="s">
        <v>17723</v>
      </c>
      <c r="I160">
        <v>2002</v>
      </c>
      <c r="J160" t="s">
        <v>7647</v>
      </c>
      <c r="K160" t="s">
        <v>21442</v>
      </c>
      <c r="L160">
        <v>31</v>
      </c>
      <c r="M160" t="s">
        <v>21443</v>
      </c>
    </row>
    <row r="161" spans="1:14">
      <c r="A161">
        <f t="shared" si="2"/>
        <v>159</v>
      </c>
      <c r="B161" t="s">
        <v>25</v>
      </c>
      <c r="C161" s="3">
        <f>VLOOKUP(B161,[6]Sheet2!A$1:B$100,2,FALSE)</f>
        <v>16</v>
      </c>
      <c r="D161" t="s">
        <v>21472</v>
      </c>
      <c r="E161" t="s">
        <v>21473</v>
      </c>
      <c r="F161" t="s">
        <v>22</v>
      </c>
      <c r="G161" t="s">
        <v>21474</v>
      </c>
      <c r="H161" t="s">
        <v>21389</v>
      </c>
      <c r="I161">
        <v>1996</v>
      </c>
      <c r="J161" t="s">
        <v>97</v>
      </c>
      <c r="K161" t="s">
        <v>21475</v>
      </c>
      <c r="L161">
        <v>30</v>
      </c>
    </row>
    <row r="162" spans="1:14">
      <c r="A162">
        <f t="shared" si="2"/>
        <v>160</v>
      </c>
      <c r="B162" t="s">
        <v>25</v>
      </c>
      <c r="C162" s="3">
        <f>VLOOKUP(B162,[6]Sheet2!A$1:B$100,2,FALSE)</f>
        <v>16</v>
      </c>
      <c r="D162" t="s">
        <v>21444</v>
      </c>
      <c r="E162" t="s">
        <v>21445</v>
      </c>
      <c r="F162" t="s">
        <v>22</v>
      </c>
      <c r="G162" t="s">
        <v>21095</v>
      </c>
      <c r="H162" t="s">
        <v>1399</v>
      </c>
      <c r="I162">
        <v>2011</v>
      </c>
      <c r="J162" t="s">
        <v>1388</v>
      </c>
      <c r="K162" t="s">
        <v>21446</v>
      </c>
      <c r="L162">
        <v>40</v>
      </c>
      <c r="M162" t="s">
        <v>24966</v>
      </c>
    </row>
    <row r="163" spans="1:14">
      <c r="A163">
        <f t="shared" si="2"/>
        <v>161</v>
      </c>
      <c r="B163" t="s">
        <v>645</v>
      </c>
      <c r="C163" s="3">
        <f>VLOOKUP(B163,[6]Sheet2!A$1:B$100,2,FALSE)</f>
        <v>17</v>
      </c>
      <c r="D163" t="s">
        <v>21481</v>
      </c>
      <c r="E163" t="s">
        <v>21482</v>
      </c>
      <c r="F163" t="s">
        <v>22</v>
      </c>
      <c r="G163" t="s">
        <v>21483</v>
      </c>
      <c r="I163">
        <v>2009</v>
      </c>
      <c r="J163" t="s">
        <v>24967</v>
      </c>
      <c r="K163" t="s">
        <v>21484</v>
      </c>
      <c r="L163">
        <v>23</v>
      </c>
    </row>
    <row r="164" spans="1:14">
      <c r="A164">
        <f t="shared" si="2"/>
        <v>162</v>
      </c>
      <c r="B164" t="s">
        <v>645</v>
      </c>
      <c r="C164" s="3">
        <f>VLOOKUP(B164,[6]Sheet2!A$1:B$100,2,FALSE)</f>
        <v>17</v>
      </c>
      <c r="D164" t="s">
        <v>21457</v>
      </c>
      <c r="E164" t="s">
        <v>21458</v>
      </c>
      <c r="F164" t="s">
        <v>22</v>
      </c>
      <c r="G164" t="s">
        <v>21459</v>
      </c>
      <c r="H164" t="s">
        <v>21460</v>
      </c>
      <c r="I164">
        <v>2005</v>
      </c>
      <c r="J164" t="s">
        <v>863</v>
      </c>
      <c r="K164" t="s">
        <v>21461</v>
      </c>
      <c r="L164">
        <v>29</v>
      </c>
    </row>
    <row r="165" spans="1:14">
      <c r="A165">
        <f t="shared" si="2"/>
        <v>163</v>
      </c>
      <c r="B165" t="s">
        <v>645</v>
      </c>
      <c r="C165" s="3">
        <f>VLOOKUP(B165,[6]Sheet2!A$1:B$100,2,FALSE)</f>
        <v>17</v>
      </c>
      <c r="D165" t="s">
        <v>24968</v>
      </c>
      <c r="E165" t="s">
        <v>21491</v>
      </c>
      <c r="F165" t="s">
        <v>22</v>
      </c>
      <c r="G165" t="s">
        <v>21492</v>
      </c>
      <c r="H165" t="s">
        <v>21493</v>
      </c>
      <c r="I165">
        <v>2006</v>
      </c>
      <c r="J165" t="s">
        <v>97</v>
      </c>
      <c r="K165" t="s">
        <v>21494</v>
      </c>
      <c r="L165">
        <v>30</v>
      </c>
      <c r="M165" t="s">
        <v>24969</v>
      </c>
    </row>
    <row r="166" spans="1:14">
      <c r="A166">
        <f t="shared" si="2"/>
        <v>164</v>
      </c>
      <c r="B166" t="s">
        <v>645</v>
      </c>
      <c r="C166" s="3">
        <f>VLOOKUP(B166,[6]Sheet2!A$1:B$100,2,FALSE)</f>
        <v>17</v>
      </c>
      <c r="D166" t="s">
        <v>21500</v>
      </c>
      <c r="E166" t="s">
        <v>21501</v>
      </c>
      <c r="F166" t="s">
        <v>22</v>
      </c>
      <c r="G166" t="s">
        <v>21502</v>
      </c>
      <c r="H166" t="s">
        <v>21503</v>
      </c>
      <c r="I166">
        <v>2001</v>
      </c>
      <c r="J166" t="s">
        <v>7647</v>
      </c>
      <c r="K166" t="s">
        <v>21504</v>
      </c>
      <c r="L166">
        <v>24</v>
      </c>
    </row>
    <row r="167" spans="1:14">
      <c r="A167">
        <f t="shared" si="2"/>
        <v>165</v>
      </c>
      <c r="B167" t="s">
        <v>645</v>
      </c>
      <c r="C167" s="3">
        <f>VLOOKUP(B167,[6]Sheet2!A$1:B$100,2,FALSE)</f>
        <v>17</v>
      </c>
      <c r="D167" t="s">
        <v>21511</v>
      </c>
      <c r="E167" t="s">
        <v>21512</v>
      </c>
      <c r="F167" t="s">
        <v>22</v>
      </c>
      <c r="G167" t="s">
        <v>21513</v>
      </c>
      <c r="H167" t="s">
        <v>20890</v>
      </c>
      <c r="I167">
        <v>2002</v>
      </c>
      <c r="J167" t="s">
        <v>97</v>
      </c>
      <c r="K167" t="s">
        <v>21514</v>
      </c>
      <c r="L167">
        <v>32</v>
      </c>
      <c r="M167" t="s">
        <v>24970</v>
      </c>
    </row>
    <row r="168" spans="1:14">
      <c r="A168">
        <f t="shared" si="2"/>
        <v>166</v>
      </c>
      <c r="B168" t="s">
        <v>645</v>
      </c>
      <c r="C168" s="3">
        <f>VLOOKUP(B168,[6]Sheet2!A$1:B$100,2,FALSE)</f>
        <v>17</v>
      </c>
      <c r="D168" t="s">
        <v>21515</v>
      </c>
      <c r="E168" t="s">
        <v>21516</v>
      </c>
      <c r="F168" t="s">
        <v>22</v>
      </c>
      <c r="G168" t="s">
        <v>21517</v>
      </c>
      <c r="H168" t="s">
        <v>21105</v>
      </c>
      <c r="I168">
        <v>2004</v>
      </c>
      <c r="J168" t="s">
        <v>97</v>
      </c>
      <c r="K168" t="s">
        <v>21518</v>
      </c>
      <c r="L168">
        <v>29</v>
      </c>
      <c r="M168" t="s">
        <v>24971</v>
      </c>
    </row>
    <row r="169" spans="1:14">
      <c r="A169">
        <f t="shared" si="2"/>
        <v>167</v>
      </c>
      <c r="B169" t="s">
        <v>645</v>
      </c>
      <c r="C169" s="3">
        <f>VLOOKUP(B169,[6]Sheet2!A$1:B$100,2,FALSE)</f>
        <v>17</v>
      </c>
      <c r="D169" t="s">
        <v>21519</v>
      </c>
      <c r="E169" t="s">
        <v>21520</v>
      </c>
      <c r="F169" t="s">
        <v>22</v>
      </c>
      <c r="G169" t="s">
        <v>21521</v>
      </c>
      <c r="H169" t="s">
        <v>20593</v>
      </c>
      <c r="I169">
        <v>1985</v>
      </c>
      <c r="J169" t="s">
        <v>551</v>
      </c>
      <c r="K169" t="s">
        <v>21522</v>
      </c>
      <c r="L169">
        <v>33</v>
      </c>
    </row>
    <row r="170" spans="1:14">
      <c r="A170">
        <f t="shared" si="2"/>
        <v>168</v>
      </c>
      <c r="B170" t="s">
        <v>645</v>
      </c>
      <c r="C170" s="3">
        <f>VLOOKUP(B170,[6]Sheet2!A$1:B$100,2,FALSE)</f>
        <v>17</v>
      </c>
      <c r="D170" t="s">
        <v>21528</v>
      </c>
      <c r="E170" t="s">
        <v>21529</v>
      </c>
      <c r="F170" t="s">
        <v>22</v>
      </c>
      <c r="G170" t="s">
        <v>21530</v>
      </c>
      <c r="H170" t="s">
        <v>15685</v>
      </c>
      <c r="I170">
        <v>2008</v>
      </c>
      <c r="J170" t="s">
        <v>97</v>
      </c>
      <c r="K170" t="s">
        <v>21531</v>
      </c>
      <c r="L170">
        <v>33</v>
      </c>
    </row>
    <row r="171" spans="1:14">
      <c r="A171">
        <f t="shared" si="2"/>
        <v>169</v>
      </c>
      <c r="B171" t="s">
        <v>645</v>
      </c>
      <c r="C171" s="3">
        <f>VLOOKUP(B171,[6]Sheet2!A$1:B$100,2,FALSE)</f>
        <v>17</v>
      </c>
      <c r="D171" t="s">
        <v>21495</v>
      </c>
      <c r="E171" t="s">
        <v>21496</v>
      </c>
      <c r="F171" t="s">
        <v>22</v>
      </c>
      <c r="G171" t="s">
        <v>21497</v>
      </c>
      <c r="H171" t="s">
        <v>21288</v>
      </c>
      <c r="I171">
        <v>1996</v>
      </c>
      <c r="J171" t="s">
        <v>863</v>
      </c>
      <c r="K171" t="s">
        <v>21498</v>
      </c>
      <c r="L171">
        <v>23</v>
      </c>
      <c r="M171" t="s">
        <v>21499</v>
      </c>
    </row>
    <row r="172" spans="1:14">
      <c r="A172">
        <f t="shared" si="2"/>
        <v>170</v>
      </c>
      <c r="B172" t="s">
        <v>645</v>
      </c>
      <c r="C172" s="3">
        <f>VLOOKUP(B172,[6]Sheet2!A$1:B$100,2,FALSE)</f>
        <v>17</v>
      </c>
      <c r="D172" t="s">
        <v>21463</v>
      </c>
      <c r="E172" t="s">
        <v>21464</v>
      </c>
      <c r="F172" t="s">
        <v>22</v>
      </c>
      <c r="G172" t="s">
        <v>21465</v>
      </c>
      <c r="H172" t="s">
        <v>3009</v>
      </c>
      <c r="I172">
        <v>2000</v>
      </c>
      <c r="J172" t="s">
        <v>535</v>
      </c>
      <c r="K172" t="s">
        <v>21466</v>
      </c>
      <c r="L172">
        <v>28</v>
      </c>
    </row>
    <row r="173" spans="1:14">
      <c r="A173">
        <f t="shared" si="2"/>
        <v>171</v>
      </c>
      <c r="B173" t="s">
        <v>596</v>
      </c>
      <c r="C173" s="3">
        <f>VLOOKUP(B173,[6]Sheet2!A$1:B$100,2,FALSE)</f>
        <v>18</v>
      </c>
      <c r="D173" t="s">
        <v>21524</v>
      </c>
      <c r="E173" t="s">
        <v>21525</v>
      </c>
      <c r="F173" t="s">
        <v>102</v>
      </c>
      <c r="G173" t="s">
        <v>21526</v>
      </c>
      <c r="H173" t="s">
        <v>21141</v>
      </c>
      <c r="I173">
        <v>2002</v>
      </c>
      <c r="J173" t="s">
        <v>24972</v>
      </c>
      <c r="K173" t="s">
        <v>21527</v>
      </c>
      <c r="L173">
        <v>27</v>
      </c>
      <c r="M173" t="s">
        <v>21525</v>
      </c>
      <c r="N173" t="s">
        <v>24</v>
      </c>
    </row>
    <row r="174" spans="1:14">
      <c r="A174">
        <f t="shared" si="2"/>
        <v>172</v>
      </c>
      <c r="B174" t="s">
        <v>596</v>
      </c>
      <c r="C174" s="3">
        <f>VLOOKUP(B174,[6]Sheet2!A$1:B$100,2,FALSE)</f>
        <v>18</v>
      </c>
      <c r="D174" t="s">
        <v>21506</v>
      </c>
      <c r="E174" t="s">
        <v>21507</v>
      </c>
      <c r="F174" t="s">
        <v>22</v>
      </c>
      <c r="G174" t="s">
        <v>21508</v>
      </c>
      <c r="H174" t="s">
        <v>1014</v>
      </c>
      <c r="I174">
        <v>2006</v>
      </c>
      <c r="J174" t="s">
        <v>181</v>
      </c>
      <c r="K174" t="s">
        <v>21509</v>
      </c>
      <c r="L174">
        <v>30</v>
      </c>
    </row>
    <row r="175" spans="1:14">
      <c r="A175">
        <f t="shared" si="2"/>
        <v>173</v>
      </c>
      <c r="B175" t="s">
        <v>596</v>
      </c>
      <c r="C175" s="3">
        <f>VLOOKUP(B175,[6]Sheet2!A$1:B$100,2,FALSE)</f>
        <v>18</v>
      </c>
      <c r="D175" t="s">
        <v>21565</v>
      </c>
      <c r="E175" t="s">
        <v>21566</v>
      </c>
      <c r="F175" t="s">
        <v>22</v>
      </c>
      <c r="G175" t="s">
        <v>21567</v>
      </c>
      <c r="H175" t="s">
        <v>10328</v>
      </c>
      <c r="I175">
        <v>2003</v>
      </c>
      <c r="J175" t="s">
        <v>535</v>
      </c>
      <c r="K175" t="s">
        <v>21568</v>
      </c>
      <c r="L175">
        <v>35</v>
      </c>
      <c r="M175" t="s">
        <v>24973</v>
      </c>
    </row>
    <row r="176" spans="1:14">
      <c r="A176">
        <f t="shared" si="2"/>
        <v>174</v>
      </c>
      <c r="B176" t="s">
        <v>596</v>
      </c>
      <c r="C176" s="3">
        <f>VLOOKUP(B176,[6]Sheet2!A$1:B$100,2,FALSE)</f>
        <v>18</v>
      </c>
      <c r="D176" t="s">
        <v>21570</v>
      </c>
      <c r="F176" t="s">
        <v>4626</v>
      </c>
      <c r="G176" t="s">
        <v>21571</v>
      </c>
      <c r="I176">
        <v>2002</v>
      </c>
      <c r="L176">
        <v>25</v>
      </c>
      <c r="N176" t="s">
        <v>34</v>
      </c>
    </row>
    <row r="177" spans="1:14">
      <c r="A177">
        <f t="shared" si="2"/>
        <v>175</v>
      </c>
      <c r="B177" t="s">
        <v>596</v>
      </c>
      <c r="C177" s="3">
        <f>VLOOKUP(B177,[6]Sheet2!A$1:B$100,2,FALSE)</f>
        <v>18</v>
      </c>
      <c r="D177" t="s">
        <v>21578</v>
      </c>
      <c r="E177" t="s">
        <v>21579</v>
      </c>
      <c r="F177" t="s">
        <v>22</v>
      </c>
      <c r="G177" t="s">
        <v>21580</v>
      </c>
      <c r="H177" t="s">
        <v>21581</v>
      </c>
      <c r="I177">
        <v>1998</v>
      </c>
      <c r="J177" t="s">
        <v>21582</v>
      </c>
      <c r="K177" t="s">
        <v>21583</v>
      </c>
      <c r="L177">
        <v>31</v>
      </c>
      <c r="M177" t="s">
        <v>21579</v>
      </c>
      <c r="N177" t="s">
        <v>24</v>
      </c>
    </row>
    <row r="178" spans="1:14">
      <c r="A178">
        <f t="shared" si="2"/>
        <v>176</v>
      </c>
      <c r="B178" t="s">
        <v>596</v>
      </c>
      <c r="C178" s="3">
        <f>VLOOKUP(B178,[6]Sheet2!A$1:B$100,2,FALSE)</f>
        <v>18</v>
      </c>
      <c r="D178" t="s">
        <v>21572</v>
      </c>
      <c r="E178" t="s">
        <v>21573</v>
      </c>
      <c r="F178" t="s">
        <v>22</v>
      </c>
      <c r="G178" t="s">
        <v>21574</v>
      </c>
      <c r="H178" t="s">
        <v>21575</v>
      </c>
      <c r="I178">
        <v>2004</v>
      </c>
      <c r="J178" t="s">
        <v>12659</v>
      </c>
      <c r="K178" t="s">
        <v>21576</v>
      </c>
      <c r="L178">
        <v>26</v>
      </c>
    </row>
    <row r="179" spans="1:14">
      <c r="A179">
        <f t="shared" si="2"/>
        <v>177</v>
      </c>
      <c r="B179" t="s">
        <v>596</v>
      </c>
      <c r="C179" s="3">
        <f>VLOOKUP(B179,[6]Sheet2!A$1:B$100,2,FALSE)</f>
        <v>18</v>
      </c>
      <c r="D179" t="s">
        <v>21606</v>
      </c>
      <c r="E179" t="s">
        <v>21607</v>
      </c>
      <c r="F179" t="s">
        <v>22</v>
      </c>
      <c r="G179" t="s">
        <v>21608</v>
      </c>
      <c r="H179" t="s">
        <v>20682</v>
      </c>
      <c r="I179">
        <v>2005</v>
      </c>
      <c r="J179" t="s">
        <v>24931</v>
      </c>
      <c r="K179" t="s">
        <v>21609</v>
      </c>
      <c r="L179">
        <v>29</v>
      </c>
      <c r="M179" t="s">
        <v>21607</v>
      </c>
      <c r="N179" t="s">
        <v>24</v>
      </c>
    </row>
    <row r="180" spans="1:14">
      <c r="A180">
        <f t="shared" si="2"/>
        <v>178</v>
      </c>
      <c r="B180" t="s">
        <v>596</v>
      </c>
      <c r="C180" s="3">
        <f>VLOOKUP(B180,[6]Sheet2!A$1:B$100,2,FALSE)</f>
        <v>18</v>
      </c>
      <c r="D180" t="s">
        <v>21541</v>
      </c>
      <c r="E180" t="s">
        <v>21542</v>
      </c>
      <c r="F180" t="s">
        <v>22</v>
      </c>
      <c r="G180" t="s">
        <v>21543</v>
      </c>
      <c r="H180" t="s">
        <v>18568</v>
      </c>
      <c r="I180">
        <v>2010</v>
      </c>
      <c r="J180" t="s">
        <v>4676</v>
      </c>
      <c r="K180" t="s">
        <v>21544</v>
      </c>
      <c r="L180">
        <v>34</v>
      </c>
      <c r="M180" t="s">
        <v>24974</v>
      </c>
    </row>
    <row r="181" spans="1:14">
      <c r="A181">
        <f t="shared" si="2"/>
        <v>179</v>
      </c>
      <c r="B181" t="s">
        <v>596</v>
      </c>
      <c r="C181" s="3">
        <f>VLOOKUP(B181,[6]Sheet2!A$1:B$100,2,FALSE)</f>
        <v>18</v>
      </c>
      <c r="D181" t="s">
        <v>21632</v>
      </c>
      <c r="F181" t="s">
        <v>167</v>
      </c>
      <c r="G181" t="s">
        <v>21633</v>
      </c>
      <c r="H181" t="s">
        <v>21634</v>
      </c>
      <c r="L181">
        <v>19</v>
      </c>
      <c r="N181" t="s">
        <v>34</v>
      </c>
    </row>
    <row r="182" spans="1:14">
      <c r="A182">
        <f t="shared" si="2"/>
        <v>180</v>
      </c>
      <c r="B182" t="s">
        <v>596</v>
      </c>
      <c r="C182" s="3">
        <f>VLOOKUP(B182,[6]Sheet2!A$1:B$100,2,FALSE)</f>
        <v>18</v>
      </c>
      <c r="D182" t="s">
        <v>21626</v>
      </c>
      <c r="E182" t="s">
        <v>21627</v>
      </c>
      <c r="F182" t="s">
        <v>22</v>
      </c>
      <c r="G182" t="s">
        <v>21628</v>
      </c>
      <c r="H182" t="s">
        <v>21629</v>
      </c>
      <c r="I182">
        <v>2008</v>
      </c>
      <c r="J182" t="s">
        <v>12659</v>
      </c>
      <c r="K182" t="s">
        <v>21630</v>
      </c>
      <c r="L182">
        <v>26</v>
      </c>
    </row>
    <row r="183" spans="1:14">
      <c r="A183">
        <f t="shared" si="2"/>
        <v>181</v>
      </c>
      <c r="B183" t="s">
        <v>1660</v>
      </c>
      <c r="C183" s="3">
        <f>VLOOKUP(B183,[6]Sheet2!A$1:B$100,2,FALSE)</f>
        <v>19</v>
      </c>
      <c r="D183" t="s">
        <v>21643</v>
      </c>
      <c r="F183" t="s">
        <v>167</v>
      </c>
      <c r="G183" t="s">
        <v>21644</v>
      </c>
      <c r="H183" t="s">
        <v>21645</v>
      </c>
      <c r="L183">
        <v>17</v>
      </c>
      <c r="N183" t="s">
        <v>34</v>
      </c>
    </row>
    <row r="184" spans="1:14">
      <c r="A184">
        <f t="shared" si="2"/>
        <v>182</v>
      </c>
      <c r="B184" t="s">
        <v>1660</v>
      </c>
      <c r="C184" s="3">
        <f>VLOOKUP(B184,[6]Sheet2!A$1:B$100,2,FALSE)</f>
        <v>19</v>
      </c>
      <c r="D184" t="s">
        <v>21656</v>
      </c>
      <c r="E184" t="s">
        <v>21657</v>
      </c>
      <c r="F184" t="s">
        <v>22</v>
      </c>
      <c r="G184" t="s">
        <v>21658</v>
      </c>
      <c r="H184" t="s">
        <v>20977</v>
      </c>
      <c r="I184">
        <v>2003</v>
      </c>
      <c r="J184" t="s">
        <v>97</v>
      </c>
      <c r="K184" t="s">
        <v>21659</v>
      </c>
      <c r="L184">
        <v>24</v>
      </c>
      <c r="M184" t="s">
        <v>24975</v>
      </c>
    </row>
    <row r="185" spans="1:14">
      <c r="A185">
        <f t="shared" si="2"/>
        <v>183</v>
      </c>
      <c r="B185" t="s">
        <v>1660</v>
      </c>
      <c r="C185" s="3">
        <f>VLOOKUP(B185,[6]Sheet2!A$1:B$100,2,FALSE)</f>
        <v>19</v>
      </c>
      <c r="D185" t="s">
        <v>21665</v>
      </c>
      <c r="E185" t="s">
        <v>21666</v>
      </c>
      <c r="F185" t="s">
        <v>22</v>
      </c>
      <c r="G185" t="s">
        <v>21667</v>
      </c>
      <c r="H185" t="s">
        <v>21460</v>
      </c>
      <c r="I185">
        <v>1987</v>
      </c>
      <c r="J185" t="s">
        <v>863</v>
      </c>
      <c r="K185" t="s">
        <v>21668</v>
      </c>
      <c r="L185">
        <v>23</v>
      </c>
    </row>
    <row r="186" spans="1:14">
      <c r="A186">
        <f t="shared" si="2"/>
        <v>184</v>
      </c>
      <c r="B186" t="s">
        <v>1660</v>
      </c>
      <c r="C186" s="3">
        <f>VLOOKUP(B186,[6]Sheet2!A$1:B$100,2,FALSE)</f>
        <v>19</v>
      </c>
      <c r="D186" t="s">
        <v>21681</v>
      </c>
      <c r="F186" t="s">
        <v>167</v>
      </c>
      <c r="G186" t="s">
        <v>21682</v>
      </c>
      <c r="J186">
        <v>1988</v>
      </c>
      <c r="L186">
        <v>28</v>
      </c>
      <c r="N186" t="s">
        <v>34</v>
      </c>
    </row>
    <row r="187" spans="1:14">
      <c r="A187">
        <f t="shared" si="2"/>
        <v>185</v>
      </c>
      <c r="B187" t="s">
        <v>1660</v>
      </c>
      <c r="C187" s="3">
        <f>VLOOKUP(B187,[6]Sheet2!A$1:B$100,2,FALSE)</f>
        <v>19</v>
      </c>
      <c r="D187" t="s">
        <v>21683</v>
      </c>
      <c r="E187" t="s">
        <v>21684</v>
      </c>
      <c r="F187" t="s">
        <v>102</v>
      </c>
      <c r="G187" t="s">
        <v>21685</v>
      </c>
      <c r="H187" t="s">
        <v>21686</v>
      </c>
      <c r="I187">
        <v>1998</v>
      </c>
      <c r="J187" t="s">
        <v>4717</v>
      </c>
      <c r="K187" t="s">
        <v>21687</v>
      </c>
      <c r="L187">
        <v>18</v>
      </c>
    </row>
    <row r="188" spans="1:14">
      <c r="A188">
        <f t="shared" si="2"/>
        <v>186</v>
      </c>
      <c r="B188" t="s">
        <v>1660</v>
      </c>
      <c r="C188" s="3">
        <f>VLOOKUP(B188,[6]Sheet2!A$1:B$100,2,FALSE)</f>
        <v>19</v>
      </c>
      <c r="D188" t="s">
        <v>21699</v>
      </c>
      <c r="E188" t="s">
        <v>21700</v>
      </c>
      <c r="F188" t="s">
        <v>22</v>
      </c>
      <c r="G188" t="s">
        <v>21701</v>
      </c>
      <c r="H188" t="s">
        <v>21702</v>
      </c>
      <c r="I188">
        <v>1988</v>
      </c>
      <c r="J188" t="s">
        <v>4686</v>
      </c>
      <c r="K188" t="s">
        <v>21703</v>
      </c>
      <c r="L188">
        <v>26</v>
      </c>
      <c r="N188" t="s">
        <v>34</v>
      </c>
    </row>
    <row r="189" spans="1:14">
      <c r="A189">
        <f t="shared" si="2"/>
        <v>187</v>
      </c>
      <c r="B189" t="s">
        <v>1660</v>
      </c>
      <c r="C189" s="3">
        <f>VLOOKUP(B189,[6]Sheet2!A$1:B$100,2,FALSE)</f>
        <v>19</v>
      </c>
      <c r="D189" t="s">
        <v>21601</v>
      </c>
      <c r="E189" t="s">
        <v>21602</v>
      </c>
      <c r="F189" t="s">
        <v>22</v>
      </c>
      <c r="G189" t="s">
        <v>21603</v>
      </c>
      <c r="H189" t="s">
        <v>21604</v>
      </c>
      <c r="I189">
        <v>2009</v>
      </c>
      <c r="J189" t="s">
        <v>97</v>
      </c>
      <c r="K189" t="s">
        <v>21605</v>
      </c>
      <c r="L189">
        <v>23</v>
      </c>
    </row>
    <row r="190" spans="1:14">
      <c r="A190">
        <f t="shared" si="2"/>
        <v>188</v>
      </c>
      <c r="B190" t="s">
        <v>1660</v>
      </c>
      <c r="C190" s="3">
        <f>VLOOKUP(B190,[6]Sheet2!A$1:B$100,2,FALSE)</f>
        <v>19</v>
      </c>
      <c r="D190" t="s">
        <v>21704</v>
      </c>
      <c r="E190" t="s">
        <v>21705</v>
      </c>
      <c r="F190" t="s">
        <v>22</v>
      </c>
      <c r="G190" t="s">
        <v>21706</v>
      </c>
      <c r="H190" t="s">
        <v>3009</v>
      </c>
      <c r="I190">
        <v>2004</v>
      </c>
      <c r="J190" t="s">
        <v>535</v>
      </c>
      <c r="K190" t="s">
        <v>21707</v>
      </c>
      <c r="L190">
        <v>23</v>
      </c>
    </row>
    <row r="191" spans="1:14">
      <c r="A191">
        <f t="shared" si="2"/>
        <v>189</v>
      </c>
      <c r="B191" t="s">
        <v>1660</v>
      </c>
      <c r="C191" s="3">
        <f>VLOOKUP(B191,[6]Sheet2!A$1:B$100,2,FALSE)</f>
        <v>19</v>
      </c>
      <c r="D191" t="s">
        <v>21719</v>
      </c>
      <c r="E191" t="s">
        <v>21720</v>
      </c>
      <c r="F191" t="s">
        <v>22</v>
      </c>
      <c r="G191" t="s">
        <v>21717</v>
      </c>
      <c r="H191" t="s">
        <v>15752</v>
      </c>
      <c r="I191">
        <v>2007</v>
      </c>
      <c r="J191" t="s">
        <v>97</v>
      </c>
      <c r="K191" t="s">
        <v>21721</v>
      </c>
      <c r="L191">
        <v>27</v>
      </c>
    </row>
    <row r="192" spans="1:14">
      <c r="A192">
        <f t="shared" si="2"/>
        <v>190</v>
      </c>
      <c r="B192" t="s">
        <v>1660</v>
      </c>
      <c r="C192" s="3">
        <f>VLOOKUP(B192,[6]Sheet2!A$1:B$100,2,FALSE)</f>
        <v>19</v>
      </c>
      <c r="D192" t="s">
        <v>21755</v>
      </c>
      <c r="F192" t="s">
        <v>102</v>
      </c>
      <c r="G192" t="s">
        <v>21756</v>
      </c>
      <c r="I192">
        <v>1993</v>
      </c>
      <c r="J192" t="s">
        <v>21757</v>
      </c>
      <c r="L192">
        <v>26</v>
      </c>
      <c r="N192" t="s">
        <v>34</v>
      </c>
    </row>
    <row r="193" spans="1:14">
      <c r="A193">
        <f t="shared" si="2"/>
        <v>191</v>
      </c>
      <c r="B193" t="s">
        <v>4708</v>
      </c>
      <c r="C193" s="3">
        <f>VLOOKUP(B193,[6]Sheet2!A$1:B$100,2,FALSE)</f>
        <v>20</v>
      </c>
      <c r="D193" t="s">
        <v>21758</v>
      </c>
      <c r="E193" t="s">
        <v>21759</v>
      </c>
      <c r="F193" t="s">
        <v>22</v>
      </c>
      <c r="G193" t="s">
        <v>21760</v>
      </c>
      <c r="H193" t="s">
        <v>20498</v>
      </c>
      <c r="I193">
        <v>2006</v>
      </c>
      <c r="J193" t="s">
        <v>4717</v>
      </c>
      <c r="K193" t="s">
        <v>21761</v>
      </c>
      <c r="L193">
        <v>86</v>
      </c>
    </row>
    <row r="194" spans="1:14">
      <c r="A194">
        <f t="shared" si="2"/>
        <v>192</v>
      </c>
      <c r="B194" t="s">
        <v>4708</v>
      </c>
      <c r="C194" s="3">
        <f>VLOOKUP(B194,[6]Sheet2!A$1:B$100,2,FALSE)</f>
        <v>20</v>
      </c>
      <c r="D194" t="s">
        <v>21709</v>
      </c>
      <c r="E194" t="s">
        <v>21710</v>
      </c>
      <c r="F194" t="s">
        <v>22</v>
      </c>
      <c r="G194" t="s">
        <v>21711</v>
      </c>
      <c r="H194" t="s">
        <v>21712</v>
      </c>
      <c r="I194">
        <v>2006</v>
      </c>
      <c r="J194" t="s">
        <v>21713</v>
      </c>
      <c r="K194" t="s">
        <v>21714</v>
      </c>
      <c r="L194">
        <v>21</v>
      </c>
      <c r="M194" t="s">
        <v>21710</v>
      </c>
      <c r="N194" t="s">
        <v>24</v>
      </c>
    </row>
    <row r="195" spans="1:14">
      <c r="A195">
        <f t="shared" si="2"/>
        <v>193</v>
      </c>
      <c r="B195" t="s">
        <v>4708</v>
      </c>
      <c r="C195" s="3">
        <f>VLOOKUP(B195,[6]Sheet2!A$1:B$100,2,FALSE)</f>
        <v>20</v>
      </c>
      <c r="D195" t="s">
        <v>21773</v>
      </c>
      <c r="E195" t="s">
        <v>21774</v>
      </c>
      <c r="F195" t="s">
        <v>22</v>
      </c>
      <c r="G195" t="s">
        <v>21775</v>
      </c>
      <c r="H195" t="s">
        <v>21776</v>
      </c>
      <c r="I195">
        <v>2008</v>
      </c>
      <c r="J195" t="s">
        <v>535</v>
      </c>
      <c r="K195" t="s">
        <v>21777</v>
      </c>
      <c r="L195">
        <v>23</v>
      </c>
      <c r="M195" t="s">
        <v>24976</v>
      </c>
    </row>
    <row r="196" spans="1:14">
      <c r="A196">
        <f t="shared" si="2"/>
        <v>194</v>
      </c>
      <c r="B196" t="s">
        <v>4708</v>
      </c>
      <c r="C196" s="3">
        <f>VLOOKUP(B196,[6]Sheet2!A$1:B$100,2,FALSE)</f>
        <v>20</v>
      </c>
      <c r="D196" t="s">
        <v>21783</v>
      </c>
      <c r="E196" t="s">
        <v>21784</v>
      </c>
      <c r="F196" t="s">
        <v>22</v>
      </c>
      <c r="G196" t="s">
        <v>21233</v>
      </c>
      <c r="H196" t="s">
        <v>20652</v>
      </c>
      <c r="I196">
        <v>1998</v>
      </c>
      <c r="J196" t="s">
        <v>535</v>
      </c>
      <c r="K196" t="s">
        <v>21785</v>
      </c>
      <c r="L196">
        <v>15</v>
      </c>
    </row>
    <row r="197" spans="1:14">
      <c r="A197">
        <f t="shared" ref="A197:A260" si="3">A196+1</f>
        <v>195</v>
      </c>
      <c r="B197" t="s">
        <v>4708</v>
      </c>
      <c r="C197" s="3">
        <f>VLOOKUP(B197,[6]Sheet2!A$1:B$100,2,FALSE)</f>
        <v>20</v>
      </c>
      <c r="D197" t="s">
        <v>21792</v>
      </c>
      <c r="E197" t="s">
        <v>21793</v>
      </c>
      <c r="F197" t="s">
        <v>22</v>
      </c>
      <c r="G197" t="s">
        <v>21794</v>
      </c>
      <c r="H197" t="s">
        <v>21795</v>
      </c>
      <c r="I197">
        <v>1999</v>
      </c>
      <c r="J197" t="s">
        <v>24977</v>
      </c>
      <c r="K197" t="s">
        <v>21796</v>
      </c>
      <c r="L197">
        <v>21</v>
      </c>
      <c r="M197" t="s">
        <v>21797</v>
      </c>
    </row>
    <row r="198" spans="1:14">
      <c r="A198">
        <f t="shared" si="3"/>
        <v>196</v>
      </c>
      <c r="B198" t="s">
        <v>4708</v>
      </c>
      <c r="C198" s="3">
        <f>VLOOKUP(B198,[6]Sheet2!A$1:B$100,2,FALSE)</f>
        <v>20</v>
      </c>
      <c r="D198" t="s">
        <v>21746</v>
      </c>
      <c r="E198" t="s">
        <v>21747</v>
      </c>
      <c r="F198" t="s">
        <v>22</v>
      </c>
      <c r="G198" t="s">
        <v>21748</v>
      </c>
      <c r="H198" t="s">
        <v>21434</v>
      </c>
      <c r="I198">
        <v>2006</v>
      </c>
      <c r="J198" t="s">
        <v>24937</v>
      </c>
      <c r="K198" t="s">
        <v>21749</v>
      </c>
      <c r="L198">
        <v>21</v>
      </c>
      <c r="M198" t="s">
        <v>21750</v>
      </c>
    </row>
    <row r="199" spans="1:14">
      <c r="A199">
        <f t="shared" si="3"/>
        <v>197</v>
      </c>
      <c r="B199" t="s">
        <v>4708</v>
      </c>
      <c r="C199" s="3">
        <f>VLOOKUP(B199,[6]Sheet2!A$1:B$100,2,FALSE)</f>
        <v>20</v>
      </c>
      <c r="D199" t="s">
        <v>21694</v>
      </c>
      <c r="E199" t="s">
        <v>21695</v>
      </c>
      <c r="F199" t="s">
        <v>22</v>
      </c>
      <c r="G199" t="s">
        <v>21696</v>
      </c>
      <c r="H199" t="s">
        <v>21697</v>
      </c>
      <c r="I199">
        <v>2010</v>
      </c>
      <c r="J199" t="s">
        <v>97</v>
      </c>
      <c r="K199" t="s">
        <v>21698</v>
      </c>
      <c r="L199">
        <v>24</v>
      </c>
      <c r="M199" t="s">
        <v>24978</v>
      </c>
    </row>
    <row r="200" spans="1:14">
      <c r="A200">
        <f t="shared" si="3"/>
        <v>198</v>
      </c>
      <c r="B200" t="s">
        <v>4708</v>
      </c>
      <c r="C200" s="3">
        <f>VLOOKUP(B200,[6]Sheet2!A$1:B$100,2,FALSE)</f>
        <v>20</v>
      </c>
      <c r="D200" t="s">
        <v>21715</v>
      </c>
      <c r="E200" t="s">
        <v>21716</v>
      </c>
      <c r="F200" t="s">
        <v>22</v>
      </c>
      <c r="G200" t="s">
        <v>21717</v>
      </c>
      <c r="H200" t="s">
        <v>21604</v>
      </c>
      <c r="I200">
        <v>2010</v>
      </c>
      <c r="J200" t="s">
        <v>97</v>
      </c>
      <c r="K200" t="s">
        <v>21718</v>
      </c>
      <c r="L200">
        <v>23</v>
      </c>
    </row>
    <row r="201" spans="1:14">
      <c r="A201">
        <f t="shared" si="3"/>
        <v>199</v>
      </c>
      <c r="B201" t="s">
        <v>4708</v>
      </c>
      <c r="C201" s="3">
        <f>VLOOKUP(B201,[6]Sheet2!A$1:B$100,2,FALSE)</f>
        <v>20</v>
      </c>
      <c r="D201" t="s">
        <v>21811</v>
      </c>
      <c r="E201" t="s">
        <v>21812</v>
      </c>
      <c r="F201" t="s">
        <v>167</v>
      </c>
      <c r="G201" t="s">
        <v>21813</v>
      </c>
      <c r="I201">
        <v>1998</v>
      </c>
      <c r="J201" t="s">
        <v>4686</v>
      </c>
      <c r="K201" t="s">
        <v>21814</v>
      </c>
      <c r="L201">
        <v>19</v>
      </c>
      <c r="N201" t="s">
        <v>34</v>
      </c>
    </row>
    <row r="202" spans="1:14">
      <c r="A202">
        <f t="shared" si="3"/>
        <v>200</v>
      </c>
      <c r="B202" t="s">
        <v>4708</v>
      </c>
      <c r="C202" s="3">
        <f>VLOOKUP(B202,[6]Sheet2!A$1:B$100,2,FALSE)</f>
        <v>20</v>
      </c>
      <c r="D202" t="s">
        <v>21779</v>
      </c>
      <c r="E202" t="s">
        <v>21780</v>
      </c>
      <c r="F202" t="s">
        <v>22</v>
      </c>
      <c r="G202" t="s">
        <v>21781</v>
      </c>
      <c r="H202" t="s">
        <v>21389</v>
      </c>
      <c r="I202">
        <v>2005</v>
      </c>
      <c r="J202" t="s">
        <v>97</v>
      </c>
      <c r="K202" t="s">
        <v>21782</v>
      </c>
      <c r="L202">
        <v>24</v>
      </c>
    </row>
    <row r="203" spans="1:14">
      <c r="A203">
        <f t="shared" si="3"/>
        <v>201</v>
      </c>
      <c r="B203" t="s">
        <v>678</v>
      </c>
      <c r="C203" s="3">
        <f>VLOOKUP(B203,[6]Sheet2!A$1:B$100,2,FALSE)</f>
        <v>21</v>
      </c>
      <c r="D203" t="s">
        <v>21820</v>
      </c>
      <c r="F203" t="s">
        <v>4644</v>
      </c>
      <c r="G203" t="s">
        <v>21821</v>
      </c>
      <c r="H203" t="s">
        <v>21822</v>
      </c>
      <c r="L203">
        <v>23</v>
      </c>
      <c r="N203" t="s">
        <v>34</v>
      </c>
    </row>
    <row r="204" spans="1:14">
      <c r="A204">
        <f t="shared" si="3"/>
        <v>202</v>
      </c>
      <c r="B204" t="s">
        <v>678</v>
      </c>
      <c r="C204" s="3">
        <f>VLOOKUP(B204,[6]Sheet2!A$1:B$100,2,FALSE)</f>
        <v>21</v>
      </c>
      <c r="D204" t="s">
        <v>21823</v>
      </c>
      <c r="E204" t="s">
        <v>21824</v>
      </c>
      <c r="F204" t="s">
        <v>22</v>
      </c>
      <c r="G204" t="s">
        <v>21825</v>
      </c>
      <c r="H204" t="s">
        <v>21826</v>
      </c>
      <c r="I204">
        <v>2010</v>
      </c>
      <c r="J204" t="s">
        <v>535</v>
      </c>
      <c r="K204" t="s">
        <v>21827</v>
      </c>
      <c r="L204">
        <v>28</v>
      </c>
      <c r="M204" t="s">
        <v>21828</v>
      </c>
    </row>
    <row r="205" spans="1:14">
      <c r="A205">
        <f t="shared" si="3"/>
        <v>203</v>
      </c>
      <c r="B205" t="s">
        <v>678</v>
      </c>
      <c r="C205" s="3">
        <f>VLOOKUP(B205,[6]Sheet2!A$1:B$100,2,FALSE)</f>
        <v>21</v>
      </c>
      <c r="D205" t="s">
        <v>21829</v>
      </c>
      <c r="F205" t="s">
        <v>102</v>
      </c>
      <c r="G205" t="s">
        <v>21830</v>
      </c>
      <c r="H205" t="s">
        <v>21831</v>
      </c>
      <c r="L205">
        <v>20</v>
      </c>
      <c r="N205" t="s">
        <v>34</v>
      </c>
    </row>
    <row r="206" spans="1:14">
      <c r="A206">
        <f t="shared" si="3"/>
        <v>204</v>
      </c>
      <c r="B206" t="s">
        <v>678</v>
      </c>
      <c r="C206" s="3">
        <f>VLOOKUP(B206,[6]Sheet2!A$1:B$100,2,FALSE)</f>
        <v>21</v>
      </c>
      <c r="D206" t="s">
        <v>21787</v>
      </c>
      <c r="E206" t="s">
        <v>21788</v>
      </c>
      <c r="F206" t="s">
        <v>22</v>
      </c>
      <c r="G206" t="s">
        <v>21789</v>
      </c>
      <c r="H206" t="s">
        <v>13533</v>
      </c>
      <c r="I206">
        <v>2000</v>
      </c>
      <c r="J206" t="s">
        <v>4676</v>
      </c>
      <c r="K206" t="s">
        <v>21790</v>
      </c>
      <c r="L206">
        <v>20</v>
      </c>
      <c r="M206" t="s">
        <v>21791</v>
      </c>
    </row>
    <row r="207" spans="1:14">
      <c r="A207">
        <f t="shared" si="3"/>
        <v>205</v>
      </c>
      <c r="B207" t="s">
        <v>678</v>
      </c>
      <c r="C207" s="3">
        <f>VLOOKUP(B207,[6]Sheet2!A$1:B$100,2,FALSE)</f>
        <v>21</v>
      </c>
      <c r="D207" t="s">
        <v>21798</v>
      </c>
      <c r="E207" t="s">
        <v>21799</v>
      </c>
      <c r="F207" t="s">
        <v>22</v>
      </c>
      <c r="G207" t="s">
        <v>21800</v>
      </c>
      <c r="H207" t="s">
        <v>10328</v>
      </c>
      <c r="I207">
        <v>2003</v>
      </c>
      <c r="J207" t="s">
        <v>535</v>
      </c>
      <c r="K207" t="s">
        <v>21801</v>
      </c>
      <c r="L207">
        <v>21</v>
      </c>
      <c r="M207" t="s">
        <v>24979</v>
      </c>
    </row>
    <row r="208" spans="1:14">
      <c r="A208">
        <f t="shared" si="3"/>
        <v>206</v>
      </c>
      <c r="B208" t="s">
        <v>678</v>
      </c>
      <c r="C208" s="3">
        <f>VLOOKUP(B208,[6]Sheet2!A$1:B$100,2,FALSE)</f>
        <v>21</v>
      </c>
      <c r="D208" t="s">
        <v>21872</v>
      </c>
      <c r="E208" t="s">
        <v>21873</v>
      </c>
      <c r="F208" t="s">
        <v>22</v>
      </c>
      <c r="G208" t="s">
        <v>21874</v>
      </c>
      <c r="H208" t="s">
        <v>21795</v>
      </c>
      <c r="I208">
        <v>2007</v>
      </c>
      <c r="J208" t="s">
        <v>6610</v>
      </c>
      <c r="K208" t="s">
        <v>21875</v>
      </c>
      <c r="L208">
        <v>21</v>
      </c>
      <c r="M208" t="s">
        <v>21876</v>
      </c>
    </row>
    <row r="209" spans="1:14">
      <c r="A209">
        <f t="shared" si="3"/>
        <v>207</v>
      </c>
      <c r="B209" t="s">
        <v>678</v>
      </c>
      <c r="C209" s="3">
        <f>VLOOKUP(B209,[6]Sheet2!A$1:B$100,2,FALSE)</f>
        <v>21</v>
      </c>
      <c r="D209" t="s">
        <v>21881</v>
      </c>
      <c r="F209" t="s">
        <v>167</v>
      </c>
      <c r="G209" t="s">
        <v>21882</v>
      </c>
      <c r="H209" t="s">
        <v>21883</v>
      </c>
      <c r="I209">
        <v>1981</v>
      </c>
      <c r="L209">
        <v>18</v>
      </c>
      <c r="N209" t="s">
        <v>34</v>
      </c>
    </row>
    <row r="210" spans="1:14">
      <c r="A210">
        <f t="shared" si="3"/>
        <v>208</v>
      </c>
      <c r="B210" t="s">
        <v>678</v>
      </c>
      <c r="C210" s="3">
        <f>VLOOKUP(B210,[6]Sheet2!A$1:B$100,2,FALSE)</f>
        <v>21</v>
      </c>
      <c r="D210" t="s">
        <v>21884</v>
      </c>
      <c r="F210" t="s">
        <v>102</v>
      </c>
      <c r="G210" t="s">
        <v>21885</v>
      </c>
      <c r="H210" t="s">
        <v>21886</v>
      </c>
      <c r="L210">
        <v>19</v>
      </c>
      <c r="N210" t="s">
        <v>34</v>
      </c>
    </row>
    <row r="211" spans="1:14">
      <c r="A211">
        <f t="shared" si="3"/>
        <v>209</v>
      </c>
      <c r="B211" t="s">
        <v>678</v>
      </c>
      <c r="C211" s="3">
        <f>VLOOKUP(B211,[6]Sheet2!A$1:B$100,2,FALSE)</f>
        <v>21</v>
      </c>
      <c r="D211" t="s">
        <v>21892</v>
      </c>
      <c r="E211" t="s">
        <v>21893</v>
      </c>
      <c r="F211" t="s">
        <v>22</v>
      </c>
      <c r="G211" t="s">
        <v>21894</v>
      </c>
      <c r="H211" t="s">
        <v>1642</v>
      </c>
      <c r="I211">
        <v>2005</v>
      </c>
      <c r="J211" t="s">
        <v>97</v>
      </c>
      <c r="K211" t="s">
        <v>21895</v>
      </c>
      <c r="L211">
        <v>21</v>
      </c>
      <c r="M211" t="s">
        <v>24980</v>
      </c>
    </row>
    <row r="212" spans="1:14">
      <c r="A212">
        <f t="shared" si="3"/>
        <v>210</v>
      </c>
      <c r="B212" t="s">
        <v>678</v>
      </c>
      <c r="C212" s="3">
        <f>VLOOKUP(B212,[6]Sheet2!A$1:B$100,2,FALSE)</f>
        <v>21</v>
      </c>
      <c r="D212" t="s">
        <v>21807</v>
      </c>
      <c r="E212" t="s">
        <v>21808</v>
      </c>
      <c r="F212" t="s">
        <v>22</v>
      </c>
      <c r="G212" t="s">
        <v>21809</v>
      </c>
      <c r="H212" t="s">
        <v>3481</v>
      </c>
      <c r="I212">
        <v>2011</v>
      </c>
      <c r="J212" t="s">
        <v>4711</v>
      </c>
      <c r="K212" t="s">
        <v>21810</v>
      </c>
      <c r="L212">
        <v>23</v>
      </c>
      <c r="M212" t="s">
        <v>21808</v>
      </c>
      <c r="N212" t="s">
        <v>1717</v>
      </c>
    </row>
    <row r="213" spans="1:14">
      <c r="A213">
        <f t="shared" si="3"/>
        <v>211</v>
      </c>
      <c r="B213" t="s">
        <v>459</v>
      </c>
      <c r="C213" s="3">
        <f>VLOOKUP(B213,[6]Sheet2!A$1:B$100,2,FALSE)</f>
        <v>22</v>
      </c>
      <c r="D213" t="s">
        <v>21904</v>
      </c>
      <c r="F213" t="s">
        <v>167</v>
      </c>
      <c r="G213" t="s">
        <v>21905</v>
      </c>
      <c r="H213" t="s">
        <v>21906</v>
      </c>
      <c r="I213">
        <v>1987</v>
      </c>
      <c r="L213">
        <v>24</v>
      </c>
      <c r="N213" t="s">
        <v>34</v>
      </c>
    </row>
    <row r="214" spans="1:14">
      <c r="A214">
        <f t="shared" si="3"/>
        <v>212</v>
      </c>
      <c r="B214" t="s">
        <v>459</v>
      </c>
      <c r="C214" s="3">
        <f>VLOOKUP(B214,[6]Sheet2!A$1:B$100,2,FALSE)</f>
        <v>22</v>
      </c>
      <c r="D214" t="s">
        <v>21907</v>
      </c>
      <c r="E214" t="s">
        <v>21908</v>
      </c>
      <c r="F214" t="s">
        <v>167</v>
      </c>
      <c r="G214" t="s">
        <v>21909</v>
      </c>
      <c r="H214" t="s">
        <v>21910</v>
      </c>
      <c r="I214">
        <v>2005</v>
      </c>
      <c r="J214" t="s">
        <v>24981</v>
      </c>
      <c r="K214" t="s">
        <v>21911</v>
      </c>
      <c r="L214">
        <v>20</v>
      </c>
      <c r="M214" t="s">
        <v>21908</v>
      </c>
      <c r="N214" t="s">
        <v>24</v>
      </c>
    </row>
    <row r="215" spans="1:14">
      <c r="A215">
        <f t="shared" si="3"/>
        <v>213</v>
      </c>
      <c r="B215" t="s">
        <v>459</v>
      </c>
      <c r="C215" s="3">
        <f>VLOOKUP(B215,[6]Sheet2!A$1:B$100,2,FALSE)</f>
        <v>22</v>
      </c>
      <c r="D215" t="s">
        <v>21912</v>
      </c>
      <c r="E215" t="s">
        <v>21913</v>
      </c>
      <c r="F215" t="s">
        <v>22</v>
      </c>
      <c r="G215" t="s">
        <v>21914</v>
      </c>
      <c r="H215" t="s">
        <v>20642</v>
      </c>
      <c r="I215">
        <v>2001</v>
      </c>
      <c r="J215" t="s">
        <v>551</v>
      </c>
      <c r="K215" t="s">
        <v>21915</v>
      </c>
      <c r="L215">
        <v>19</v>
      </c>
      <c r="N215" t="s">
        <v>34</v>
      </c>
    </row>
    <row r="216" spans="1:14">
      <c r="A216">
        <f t="shared" si="3"/>
        <v>214</v>
      </c>
      <c r="B216" t="s">
        <v>459</v>
      </c>
      <c r="C216" s="3">
        <f>VLOOKUP(B216,[6]Sheet2!A$1:B$100,2,FALSE)</f>
        <v>22</v>
      </c>
      <c r="D216" t="s">
        <v>21867</v>
      </c>
      <c r="E216" t="s">
        <v>21868</v>
      </c>
      <c r="F216" t="s">
        <v>22</v>
      </c>
      <c r="G216" t="s">
        <v>21869</v>
      </c>
      <c r="H216" t="s">
        <v>20652</v>
      </c>
      <c r="I216">
        <v>2011</v>
      </c>
      <c r="J216" t="s">
        <v>535</v>
      </c>
      <c r="K216" t="s">
        <v>21870</v>
      </c>
      <c r="L216">
        <v>23</v>
      </c>
      <c r="M216" t="s">
        <v>24982</v>
      </c>
    </row>
    <row r="217" spans="1:14">
      <c r="A217">
        <f t="shared" si="3"/>
        <v>215</v>
      </c>
      <c r="B217" t="s">
        <v>459</v>
      </c>
      <c r="C217" s="3">
        <f>VLOOKUP(B217,[6]Sheet2!A$1:B$100,2,FALSE)</f>
        <v>22</v>
      </c>
      <c r="D217" t="s">
        <v>21930</v>
      </c>
      <c r="E217" t="s">
        <v>21931</v>
      </c>
      <c r="F217" t="s">
        <v>22</v>
      </c>
      <c r="G217" t="s">
        <v>21932</v>
      </c>
      <c r="H217" t="s">
        <v>15752</v>
      </c>
      <c r="I217">
        <v>1979</v>
      </c>
      <c r="J217" t="s">
        <v>97</v>
      </c>
      <c r="K217" t="s">
        <v>21933</v>
      </c>
      <c r="L217">
        <v>19</v>
      </c>
    </row>
    <row r="218" spans="1:14">
      <c r="A218">
        <f t="shared" si="3"/>
        <v>216</v>
      </c>
      <c r="B218" t="s">
        <v>459</v>
      </c>
      <c r="C218" s="3">
        <f>VLOOKUP(B218,[6]Sheet2!A$1:B$100,2,FALSE)</f>
        <v>22</v>
      </c>
      <c r="D218" t="s">
        <v>21859</v>
      </c>
      <c r="E218" t="s">
        <v>21860</v>
      </c>
      <c r="F218" t="s">
        <v>22</v>
      </c>
      <c r="G218" t="s">
        <v>21861</v>
      </c>
      <c r="H218" t="s">
        <v>20662</v>
      </c>
      <c r="I218">
        <v>2008</v>
      </c>
      <c r="J218" t="s">
        <v>97</v>
      </c>
      <c r="K218" t="s">
        <v>21862</v>
      </c>
      <c r="L218">
        <v>20</v>
      </c>
    </row>
    <row r="219" spans="1:14">
      <c r="A219">
        <f t="shared" si="3"/>
        <v>217</v>
      </c>
      <c r="B219" t="s">
        <v>459</v>
      </c>
      <c r="C219" s="3">
        <f>VLOOKUP(B219,[6]Sheet2!A$1:B$100,2,FALSE)</f>
        <v>22</v>
      </c>
      <c r="D219" t="s">
        <v>21939</v>
      </c>
      <c r="F219" t="s">
        <v>119</v>
      </c>
      <c r="G219" t="s">
        <v>21940</v>
      </c>
      <c r="I219">
        <v>1987</v>
      </c>
      <c r="L219">
        <v>15</v>
      </c>
      <c r="N219" t="s">
        <v>34</v>
      </c>
    </row>
    <row r="220" spans="1:14">
      <c r="A220">
        <f t="shared" si="3"/>
        <v>218</v>
      </c>
      <c r="B220" t="s">
        <v>459</v>
      </c>
      <c r="C220" s="3">
        <f>VLOOKUP(B220,[6]Sheet2!A$1:B$100,2,FALSE)</f>
        <v>22</v>
      </c>
      <c r="D220" t="s">
        <v>21952</v>
      </c>
      <c r="E220" t="s">
        <v>21953</v>
      </c>
      <c r="F220" t="s">
        <v>22</v>
      </c>
      <c r="G220" t="s">
        <v>21954</v>
      </c>
      <c r="H220" t="s">
        <v>21955</v>
      </c>
      <c r="I220">
        <v>1980</v>
      </c>
      <c r="J220" t="s">
        <v>17426</v>
      </c>
      <c r="K220" t="s">
        <v>21956</v>
      </c>
      <c r="L220">
        <v>20</v>
      </c>
    </row>
    <row r="221" spans="1:14">
      <c r="A221">
        <f t="shared" si="3"/>
        <v>219</v>
      </c>
      <c r="B221" t="s">
        <v>459</v>
      </c>
      <c r="C221" s="3">
        <f>VLOOKUP(B221,[6]Sheet2!A$1:B$100,2,FALSE)</f>
        <v>22</v>
      </c>
      <c r="D221" t="s">
        <v>21957</v>
      </c>
      <c r="E221" t="s">
        <v>21958</v>
      </c>
      <c r="F221" t="s">
        <v>22</v>
      </c>
      <c r="G221" t="s">
        <v>21959</v>
      </c>
      <c r="H221" t="s">
        <v>10416</v>
      </c>
      <c r="I221">
        <v>2005</v>
      </c>
      <c r="J221" t="s">
        <v>97</v>
      </c>
      <c r="K221" t="s">
        <v>21960</v>
      </c>
      <c r="L221">
        <v>20</v>
      </c>
    </row>
    <row r="222" spans="1:14">
      <c r="A222">
        <f t="shared" si="3"/>
        <v>220</v>
      </c>
      <c r="B222" t="s">
        <v>459</v>
      </c>
      <c r="C222" s="3">
        <f>VLOOKUP(B222,[6]Sheet2!A$1:B$100,2,FALSE)</f>
        <v>22</v>
      </c>
      <c r="D222" t="s">
        <v>21961</v>
      </c>
      <c r="E222" t="s">
        <v>21962</v>
      </c>
      <c r="F222" t="s">
        <v>4644</v>
      </c>
      <c r="G222" t="s">
        <v>21963</v>
      </c>
      <c r="H222" t="s">
        <v>21964</v>
      </c>
      <c r="I222">
        <v>2002</v>
      </c>
      <c r="J222" t="s">
        <v>24959</v>
      </c>
      <c r="K222" t="s">
        <v>21965</v>
      </c>
      <c r="L222">
        <v>21</v>
      </c>
      <c r="M222" t="s">
        <v>21962</v>
      </c>
      <c r="N222" t="s">
        <v>24</v>
      </c>
    </row>
    <row r="223" spans="1:14">
      <c r="A223">
        <f t="shared" si="3"/>
        <v>221</v>
      </c>
      <c r="B223" t="s">
        <v>408</v>
      </c>
      <c r="C223" s="3">
        <f>VLOOKUP(B223,[6]Sheet2!A$1:B$100,2,FALSE)</f>
        <v>23</v>
      </c>
      <c r="D223" t="s">
        <v>21966</v>
      </c>
      <c r="E223" t="s">
        <v>21967</v>
      </c>
      <c r="F223" t="s">
        <v>22</v>
      </c>
      <c r="G223" t="s">
        <v>21968</v>
      </c>
      <c r="H223" t="s">
        <v>3481</v>
      </c>
      <c r="I223">
        <v>2010</v>
      </c>
      <c r="J223" t="s">
        <v>4711</v>
      </c>
      <c r="K223" t="s">
        <v>21969</v>
      </c>
      <c r="L223">
        <v>20</v>
      </c>
      <c r="M223" t="s">
        <v>21967</v>
      </c>
      <c r="N223" t="s">
        <v>1717</v>
      </c>
    </row>
    <row r="224" spans="1:14">
      <c r="A224">
        <f t="shared" si="3"/>
        <v>222</v>
      </c>
      <c r="B224" t="s">
        <v>408</v>
      </c>
      <c r="C224" s="3">
        <f>VLOOKUP(B224,[6]Sheet2!A$1:B$100,2,FALSE)</f>
        <v>23</v>
      </c>
      <c r="D224" t="s">
        <v>21887</v>
      </c>
      <c r="E224" t="s">
        <v>21888</v>
      </c>
      <c r="F224" t="s">
        <v>22</v>
      </c>
      <c r="G224" t="s">
        <v>21889</v>
      </c>
      <c r="H224" t="s">
        <v>1394</v>
      </c>
      <c r="I224">
        <v>2007</v>
      </c>
      <c r="J224" t="s">
        <v>1388</v>
      </c>
      <c r="K224" t="s">
        <v>21890</v>
      </c>
      <c r="L224">
        <v>19</v>
      </c>
      <c r="M224" t="s">
        <v>24983</v>
      </c>
    </row>
    <row r="225" spans="1:14">
      <c r="A225">
        <f t="shared" si="3"/>
        <v>223</v>
      </c>
      <c r="B225" t="s">
        <v>408</v>
      </c>
      <c r="C225" s="3">
        <f>VLOOKUP(B225,[6]Sheet2!A$1:B$100,2,FALSE)</f>
        <v>23</v>
      </c>
      <c r="D225" t="s">
        <v>21970</v>
      </c>
      <c r="E225" t="s">
        <v>21971</v>
      </c>
      <c r="F225" t="s">
        <v>22</v>
      </c>
      <c r="G225" t="s">
        <v>21972</v>
      </c>
      <c r="H225" t="s">
        <v>21973</v>
      </c>
      <c r="I225">
        <v>1994</v>
      </c>
      <c r="J225" t="s">
        <v>863</v>
      </c>
      <c r="K225" t="s">
        <v>21974</v>
      </c>
      <c r="L225">
        <v>19</v>
      </c>
    </row>
    <row r="226" spans="1:14">
      <c r="A226">
        <f t="shared" si="3"/>
        <v>224</v>
      </c>
      <c r="B226" t="s">
        <v>408</v>
      </c>
      <c r="C226" s="3">
        <f>VLOOKUP(B226,[6]Sheet2!A$1:B$100,2,FALSE)</f>
        <v>23</v>
      </c>
      <c r="D226" t="s">
        <v>21976</v>
      </c>
      <c r="E226" t="s">
        <v>21977</v>
      </c>
      <c r="F226" t="s">
        <v>102</v>
      </c>
      <c r="G226" t="s">
        <v>21978</v>
      </c>
      <c r="H226" t="s">
        <v>21979</v>
      </c>
      <c r="I226">
        <v>2004</v>
      </c>
      <c r="J226" t="s">
        <v>24984</v>
      </c>
      <c r="K226" t="s">
        <v>21980</v>
      </c>
      <c r="L226">
        <v>20</v>
      </c>
      <c r="M226" t="s">
        <v>21977</v>
      </c>
      <c r="N226" t="s">
        <v>24</v>
      </c>
    </row>
    <row r="227" spans="1:14">
      <c r="A227">
        <f t="shared" si="3"/>
        <v>225</v>
      </c>
      <c r="B227" t="s">
        <v>408</v>
      </c>
      <c r="C227" s="3">
        <f>VLOOKUP(B227,[6]Sheet2!A$1:B$100,2,FALSE)</f>
        <v>23</v>
      </c>
      <c r="D227" t="s">
        <v>21934</v>
      </c>
      <c r="E227" t="s">
        <v>21935</v>
      </c>
      <c r="F227" t="s">
        <v>22</v>
      </c>
      <c r="G227" t="s">
        <v>21936</v>
      </c>
      <c r="H227" t="s">
        <v>21937</v>
      </c>
      <c r="I227">
        <v>1998</v>
      </c>
      <c r="J227" t="s">
        <v>24985</v>
      </c>
      <c r="K227" t="s">
        <v>21938</v>
      </c>
      <c r="L227">
        <v>17</v>
      </c>
      <c r="M227" t="s">
        <v>21935</v>
      </c>
      <c r="N227" t="s">
        <v>24</v>
      </c>
    </row>
    <row r="228" spans="1:14">
      <c r="A228">
        <f t="shared" si="3"/>
        <v>226</v>
      </c>
      <c r="B228" t="s">
        <v>408</v>
      </c>
      <c r="C228" s="3">
        <f>VLOOKUP(B228,[6]Sheet2!A$1:B$100,2,FALSE)</f>
        <v>23</v>
      </c>
      <c r="D228" t="s">
        <v>21896</v>
      </c>
      <c r="E228" t="s">
        <v>21897</v>
      </c>
      <c r="F228" t="s">
        <v>22</v>
      </c>
      <c r="G228" t="s">
        <v>21898</v>
      </c>
      <c r="H228" t="s">
        <v>21826</v>
      </c>
      <c r="I228">
        <v>2011</v>
      </c>
      <c r="J228" t="s">
        <v>535</v>
      </c>
      <c r="K228" t="s">
        <v>21899</v>
      </c>
      <c r="L228">
        <v>19</v>
      </c>
      <c r="M228" t="s">
        <v>24986</v>
      </c>
    </row>
    <row r="229" spans="1:14">
      <c r="A229">
        <f t="shared" si="3"/>
        <v>227</v>
      </c>
      <c r="B229" t="s">
        <v>408</v>
      </c>
      <c r="C229" s="3">
        <f>VLOOKUP(B229,[6]Sheet2!A$1:B$100,2,FALSE)</f>
        <v>23</v>
      </c>
      <c r="D229" t="s">
        <v>21981</v>
      </c>
      <c r="E229" t="s">
        <v>21982</v>
      </c>
      <c r="F229" t="s">
        <v>22</v>
      </c>
      <c r="G229" t="s">
        <v>21983</v>
      </c>
      <c r="H229" t="s">
        <v>21984</v>
      </c>
      <c r="I229">
        <v>1997</v>
      </c>
      <c r="J229" t="s">
        <v>4676</v>
      </c>
      <c r="K229" t="s">
        <v>21985</v>
      </c>
      <c r="L229">
        <v>20</v>
      </c>
      <c r="M229" t="s">
        <v>21986</v>
      </c>
    </row>
    <row r="230" spans="1:14">
      <c r="A230">
        <f t="shared" si="3"/>
        <v>228</v>
      </c>
      <c r="B230" t="s">
        <v>408</v>
      </c>
      <c r="C230" s="3">
        <f>VLOOKUP(B230,[6]Sheet2!A$1:B$100,2,FALSE)</f>
        <v>23</v>
      </c>
      <c r="D230" t="s">
        <v>24987</v>
      </c>
      <c r="E230" t="s">
        <v>21852</v>
      </c>
      <c r="F230" t="s">
        <v>22</v>
      </c>
      <c r="G230" t="s">
        <v>21853</v>
      </c>
      <c r="H230" t="s">
        <v>1642</v>
      </c>
      <c r="I230">
        <v>2008</v>
      </c>
      <c r="J230" t="s">
        <v>97</v>
      </c>
      <c r="K230" t="s">
        <v>21854</v>
      </c>
      <c r="L230">
        <v>23</v>
      </c>
      <c r="M230" t="s">
        <v>24988</v>
      </c>
    </row>
    <row r="231" spans="1:14">
      <c r="A231">
        <f t="shared" si="3"/>
        <v>229</v>
      </c>
      <c r="B231" t="s">
        <v>408</v>
      </c>
      <c r="C231" s="3">
        <f>VLOOKUP(B231,[6]Sheet2!A$1:B$100,2,FALSE)</f>
        <v>23</v>
      </c>
      <c r="D231" t="s">
        <v>21991</v>
      </c>
      <c r="F231" t="s">
        <v>119</v>
      </c>
      <c r="G231" t="s">
        <v>21992</v>
      </c>
      <c r="H231" t="s">
        <v>21993</v>
      </c>
      <c r="I231">
        <v>2007</v>
      </c>
      <c r="L231">
        <v>7</v>
      </c>
      <c r="N231" t="s">
        <v>34</v>
      </c>
    </row>
    <row r="232" spans="1:14">
      <c r="A232">
        <f t="shared" si="3"/>
        <v>230</v>
      </c>
      <c r="B232" t="s">
        <v>408</v>
      </c>
      <c r="C232" s="3">
        <f>VLOOKUP(B232,[6]Sheet2!A$1:B$100,2,FALSE)</f>
        <v>23</v>
      </c>
      <c r="D232" t="s">
        <v>21901</v>
      </c>
      <c r="F232" t="s">
        <v>102</v>
      </c>
      <c r="G232" t="s">
        <v>21902</v>
      </c>
      <c r="H232" t="s">
        <v>21903</v>
      </c>
      <c r="L232">
        <v>15</v>
      </c>
      <c r="N232" t="s">
        <v>34</v>
      </c>
    </row>
    <row r="233" spans="1:14">
      <c r="A233">
        <f t="shared" si="3"/>
        <v>231</v>
      </c>
      <c r="B233" t="s">
        <v>325</v>
      </c>
      <c r="C233" s="3">
        <f>VLOOKUP(B233,[6]Sheet2!A$1:B$100,2,FALSE)</f>
        <v>24</v>
      </c>
      <c r="D233" t="s">
        <v>24989</v>
      </c>
      <c r="E233" t="s">
        <v>21927</v>
      </c>
      <c r="F233" t="s">
        <v>22</v>
      </c>
      <c r="G233" t="s">
        <v>21928</v>
      </c>
      <c r="H233" t="s">
        <v>11324</v>
      </c>
      <c r="I233">
        <v>2003</v>
      </c>
      <c r="J233" t="s">
        <v>97</v>
      </c>
      <c r="K233" t="s">
        <v>21929</v>
      </c>
      <c r="L233">
        <v>18</v>
      </c>
      <c r="M233" t="s">
        <v>24990</v>
      </c>
    </row>
    <row r="234" spans="1:14">
      <c r="A234">
        <f t="shared" si="3"/>
        <v>232</v>
      </c>
      <c r="B234" t="s">
        <v>325</v>
      </c>
      <c r="C234" s="3">
        <f>VLOOKUP(B234,[6]Sheet2!A$1:B$100,2,FALSE)</f>
        <v>24</v>
      </c>
      <c r="D234" t="s">
        <v>21987</v>
      </c>
      <c r="E234" t="s">
        <v>21988</v>
      </c>
      <c r="F234" t="s">
        <v>22</v>
      </c>
      <c r="G234" t="s">
        <v>21989</v>
      </c>
      <c r="H234" t="s">
        <v>20818</v>
      </c>
      <c r="I234">
        <v>2005</v>
      </c>
      <c r="J234" t="s">
        <v>551</v>
      </c>
      <c r="K234" t="s">
        <v>21990</v>
      </c>
      <c r="L234">
        <v>18</v>
      </c>
    </row>
    <row r="235" spans="1:14">
      <c r="A235">
        <f t="shared" si="3"/>
        <v>233</v>
      </c>
      <c r="B235" t="s">
        <v>325</v>
      </c>
      <c r="C235" s="3">
        <f>VLOOKUP(B235,[6]Sheet2!A$1:B$100,2,FALSE)</f>
        <v>24</v>
      </c>
      <c r="D235" t="s">
        <v>22039</v>
      </c>
      <c r="E235" t="s">
        <v>22040</v>
      </c>
      <c r="F235" t="s">
        <v>4644</v>
      </c>
      <c r="G235" t="s">
        <v>22041</v>
      </c>
      <c r="I235">
        <v>1987</v>
      </c>
      <c r="J235" t="s">
        <v>24944</v>
      </c>
      <c r="K235" t="s">
        <v>22042</v>
      </c>
      <c r="L235">
        <v>20</v>
      </c>
      <c r="M235" t="s">
        <v>22040</v>
      </c>
      <c r="N235" t="s">
        <v>4501</v>
      </c>
    </row>
    <row r="236" spans="1:14">
      <c r="A236">
        <f t="shared" si="3"/>
        <v>234</v>
      </c>
      <c r="B236" t="s">
        <v>325</v>
      </c>
      <c r="C236" s="3">
        <f>VLOOKUP(B236,[6]Sheet2!A$1:B$100,2,FALSE)</f>
        <v>24</v>
      </c>
      <c r="D236" t="s">
        <v>22056</v>
      </c>
      <c r="F236" t="s">
        <v>167</v>
      </c>
      <c r="G236" t="s">
        <v>24991</v>
      </c>
      <c r="H236" t="s">
        <v>22058</v>
      </c>
      <c r="I236">
        <v>2002</v>
      </c>
      <c r="J236" t="s">
        <v>8013</v>
      </c>
      <c r="L236">
        <v>20</v>
      </c>
      <c r="N236" t="s">
        <v>34</v>
      </c>
    </row>
    <row r="237" spans="1:14">
      <c r="A237">
        <f t="shared" si="3"/>
        <v>235</v>
      </c>
      <c r="B237" t="s">
        <v>325</v>
      </c>
      <c r="C237" s="3">
        <f>VLOOKUP(B237,[6]Sheet2!A$1:B$100,2,FALSE)</f>
        <v>24</v>
      </c>
      <c r="D237" t="s">
        <v>22047</v>
      </c>
      <c r="E237" t="s">
        <v>22048</v>
      </c>
      <c r="F237" t="s">
        <v>22</v>
      </c>
      <c r="G237" t="s">
        <v>22049</v>
      </c>
      <c r="H237" t="s">
        <v>22020</v>
      </c>
      <c r="I237">
        <v>2002</v>
      </c>
      <c r="J237" t="s">
        <v>97</v>
      </c>
      <c r="K237" t="s">
        <v>22050</v>
      </c>
      <c r="L237">
        <v>15</v>
      </c>
    </row>
    <row r="238" spans="1:14">
      <c r="A238">
        <f t="shared" si="3"/>
        <v>236</v>
      </c>
      <c r="B238" t="s">
        <v>325</v>
      </c>
      <c r="C238" s="3">
        <f>VLOOKUP(B238,[6]Sheet2!A$1:B$100,2,FALSE)</f>
        <v>24</v>
      </c>
      <c r="D238" t="s">
        <v>22051</v>
      </c>
      <c r="E238" t="s">
        <v>22052</v>
      </c>
      <c r="F238" t="s">
        <v>22</v>
      </c>
      <c r="G238" t="s">
        <v>22053</v>
      </c>
      <c r="H238" t="s">
        <v>22054</v>
      </c>
      <c r="I238">
        <v>2000</v>
      </c>
      <c r="J238" t="s">
        <v>12482</v>
      </c>
      <c r="K238" t="s">
        <v>22055</v>
      </c>
      <c r="L238">
        <v>17</v>
      </c>
      <c r="N238" t="s">
        <v>34</v>
      </c>
    </row>
    <row r="239" spans="1:14">
      <c r="A239">
        <f t="shared" si="3"/>
        <v>237</v>
      </c>
      <c r="B239" t="s">
        <v>325</v>
      </c>
      <c r="C239" s="3">
        <f>VLOOKUP(B239,[6]Sheet2!A$1:B$100,2,FALSE)</f>
        <v>24</v>
      </c>
      <c r="D239" t="s">
        <v>22022</v>
      </c>
      <c r="F239" t="s">
        <v>22</v>
      </c>
      <c r="G239" t="s">
        <v>22023</v>
      </c>
      <c r="H239" t="s">
        <v>22024</v>
      </c>
      <c r="L239">
        <v>14</v>
      </c>
      <c r="N239" t="s">
        <v>34</v>
      </c>
    </row>
    <row r="240" spans="1:14">
      <c r="A240">
        <f t="shared" si="3"/>
        <v>238</v>
      </c>
      <c r="B240" t="s">
        <v>325</v>
      </c>
      <c r="C240" s="3">
        <f>VLOOKUP(B240,[6]Sheet2!A$1:B$100,2,FALSE)</f>
        <v>24</v>
      </c>
      <c r="D240" t="s">
        <v>22059</v>
      </c>
      <c r="F240" t="s">
        <v>102</v>
      </c>
      <c r="G240" t="s">
        <v>22060</v>
      </c>
      <c r="H240" t="s">
        <v>22061</v>
      </c>
      <c r="L240">
        <v>13</v>
      </c>
      <c r="N240" t="s">
        <v>34</v>
      </c>
    </row>
    <row r="241" spans="1:14">
      <c r="A241">
        <f t="shared" si="3"/>
        <v>239</v>
      </c>
      <c r="B241" t="s">
        <v>325</v>
      </c>
      <c r="C241" s="3">
        <f>VLOOKUP(B241,[6]Sheet2!A$1:B$100,2,FALSE)</f>
        <v>24</v>
      </c>
      <c r="D241" t="s">
        <v>22075</v>
      </c>
      <c r="E241" t="s">
        <v>22076</v>
      </c>
      <c r="F241" t="s">
        <v>167</v>
      </c>
      <c r="G241" t="s">
        <v>21438</v>
      </c>
      <c r="I241">
        <v>1978</v>
      </c>
      <c r="J241" t="s">
        <v>4686</v>
      </c>
      <c r="K241" t="s">
        <v>22077</v>
      </c>
      <c r="L241">
        <v>14</v>
      </c>
    </row>
    <row r="242" spans="1:14">
      <c r="A242">
        <f t="shared" si="3"/>
        <v>240</v>
      </c>
      <c r="B242" t="s">
        <v>325</v>
      </c>
      <c r="C242" s="3">
        <f>VLOOKUP(B242,[6]Sheet2!A$1:B$100,2,FALSE)</f>
        <v>24</v>
      </c>
      <c r="D242" t="s">
        <v>21994</v>
      </c>
      <c r="E242" t="s">
        <v>21995</v>
      </c>
      <c r="F242" t="s">
        <v>22</v>
      </c>
      <c r="G242" t="s">
        <v>21996</v>
      </c>
      <c r="H242" t="s">
        <v>21997</v>
      </c>
      <c r="I242">
        <v>2004</v>
      </c>
      <c r="J242" t="s">
        <v>863</v>
      </c>
      <c r="K242" t="s">
        <v>21998</v>
      </c>
      <c r="L242">
        <v>19</v>
      </c>
      <c r="M242" t="s">
        <v>21999</v>
      </c>
    </row>
    <row r="243" spans="1:14">
      <c r="A243">
        <f t="shared" si="3"/>
        <v>241</v>
      </c>
      <c r="B243" t="s">
        <v>428</v>
      </c>
      <c r="C243" s="3">
        <f>VLOOKUP(B243,[6]Sheet2!A$1:B$100,2,FALSE)</f>
        <v>25</v>
      </c>
      <c r="D243" t="s">
        <v>22103</v>
      </c>
      <c r="F243" t="s">
        <v>119</v>
      </c>
      <c r="G243" t="s">
        <v>22104</v>
      </c>
      <c r="I243">
        <v>1995</v>
      </c>
      <c r="J243" t="s">
        <v>22105</v>
      </c>
      <c r="L243">
        <v>14</v>
      </c>
      <c r="N243" t="s">
        <v>34</v>
      </c>
    </row>
    <row r="244" spans="1:14">
      <c r="A244">
        <f t="shared" si="3"/>
        <v>242</v>
      </c>
      <c r="B244" t="s">
        <v>428</v>
      </c>
      <c r="C244" s="3">
        <f>VLOOKUP(B244,[6]Sheet2!A$1:B$100,2,FALSE)</f>
        <v>25</v>
      </c>
      <c r="D244" t="s">
        <v>22043</v>
      </c>
      <c r="E244" t="s">
        <v>22044</v>
      </c>
      <c r="F244" t="s">
        <v>102</v>
      </c>
      <c r="G244" t="s">
        <v>20691</v>
      </c>
      <c r="H244" t="s">
        <v>22045</v>
      </c>
      <c r="I244">
        <v>2002</v>
      </c>
      <c r="J244" t="s">
        <v>24930</v>
      </c>
      <c r="K244" t="s">
        <v>22046</v>
      </c>
      <c r="L244">
        <v>17</v>
      </c>
      <c r="M244" t="s">
        <v>22044</v>
      </c>
      <c r="N244" t="s">
        <v>24</v>
      </c>
    </row>
    <row r="245" spans="1:14">
      <c r="A245">
        <f t="shared" si="3"/>
        <v>243</v>
      </c>
      <c r="B245" t="s">
        <v>428</v>
      </c>
      <c r="C245" s="3">
        <f>VLOOKUP(B245,[6]Sheet2!A$1:B$100,2,FALSE)</f>
        <v>25</v>
      </c>
      <c r="D245" t="s">
        <v>22029</v>
      </c>
      <c r="E245" t="s">
        <v>22030</v>
      </c>
      <c r="F245" t="s">
        <v>22</v>
      </c>
      <c r="G245" t="s">
        <v>22031</v>
      </c>
      <c r="H245" t="s">
        <v>3009</v>
      </c>
      <c r="I245">
        <v>2003</v>
      </c>
      <c r="J245" t="s">
        <v>535</v>
      </c>
      <c r="K245" t="s">
        <v>22032</v>
      </c>
      <c r="L245">
        <v>16</v>
      </c>
      <c r="M245" t="s">
        <v>24992</v>
      </c>
    </row>
    <row r="246" spans="1:14">
      <c r="A246">
        <f t="shared" si="3"/>
        <v>244</v>
      </c>
      <c r="B246" t="s">
        <v>428</v>
      </c>
      <c r="C246" s="3">
        <f>VLOOKUP(B246,[6]Sheet2!A$1:B$100,2,FALSE)</f>
        <v>25</v>
      </c>
      <c r="D246" t="s">
        <v>22034</v>
      </c>
      <c r="E246" t="s">
        <v>22035</v>
      </c>
      <c r="F246" t="s">
        <v>22</v>
      </c>
      <c r="G246" t="s">
        <v>22036</v>
      </c>
      <c r="H246" t="s">
        <v>1304</v>
      </c>
      <c r="I246">
        <v>2012</v>
      </c>
      <c r="J246" t="s">
        <v>863</v>
      </c>
      <c r="K246" t="s">
        <v>22037</v>
      </c>
      <c r="L246">
        <v>22</v>
      </c>
      <c r="M246" t="s">
        <v>22038</v>
      </c>
    </row>
    <row r="247" spans="1:14">
      <c r="A247">
        <f t="shared" si="3"/>
        <v>245</v>
      </c>
      <c r="B247" t="s">
        <v>428</v>
      </c>
      <c r="C247" s="3">
        <f>VLOOKUP(B247,[6]Sheet2!A$1:B$100,2,FALSE)</f>
        <v>25</v>
      </c>
      <c r="D247" t="s">
        <v>22127</v>
      </c>
      <c r="E247" t="s">
        <v>22128</v>
      </c>
      <c r="F247" t="s">
        <v>167</v>
      </c>
      <c r="G247" t="s">
        <v>22129</v>
      </c>
      <c r="H247" t="s">
        <v>22130</v>
      </c>
      <c r="I247">
        <v>2005</v>
      </c>
      <c r="J247" t="s">
        <v>24981</v>
      </c>
      <c r="K247" t="s">
        <v>22131</v>
      </c>
      <c r="L247">
        <v>17</v>
      </c>
      <c r="M247" t="s">
        <v>22128</v>
      </c>
      <c r="N247" t="s">
        <v>24</v>
      </c>
    </row>
    <row r="248" spans="1:14">
      <c r="A248">
        <f t="shared" si="3"/>
        <v>246</v>
      </c>
      <c r="B248" t="s">
        <v>428</v>
      </c>
      <c r="C248" s="3">
        <f>VLOOKUP(B248,[6]Sheet2!A$1:B$100,2,FALSE)</f>
        <v>25</v>
      </c>
      <c r="D248" t="s">
        <v>22017</v>
      </c>
      <c r="E248" t="s">
        <v>22018</v>
      </c>
      <c r="F248" t="s">
        <v>22</v>
      </c>
      <c r="G248" t="s">
        <v>22019</v>
      </c>
      <c r="H248" t="s">
        <v>22020</v>
      </c>
      <c r="I248">
        <v>2002</v>
      </c>
      <c r="J248" t="s">
        <v>97</v>
      </c>
      <c r="K248" t="s">
        <v>22021</v>
      </c>
      <c r="L248">
        <v>19</v>
      </c>
    </row>
    <row r="249" spans="1:14">
      <c r="A249">
        <f t="shared" si="3"/>
        <v>247</v>
      </c>
      <c r="B249" t="s">
        <v>428</v>
      </c>
      <c r="C249" s="3">
        <f>VLOOKUP(B249,[6]Sheet2!A$1:B$100,2,FALSE)</f>
        <v>25</v>
      </c>
      <c r="D249" t="s">
        <v>22012</v>
      </c>
      <c r="E249" t="s">
        <v>22013</v>
      </c>
      <c r="F249" t="s">
        <v>22</v>
      </c>
      <c r="G249" t="s">
        <v>22014</v>
      </c>
      <c r="H249" t="s">
        <v>16783</v>
      </c>
      <c r="I249">
        <v>1999</v>
      </c>
      <c r="J249" t="s">
        <v>4676</v>
      </c>
      <c r="K249" t="s">
        <v>22015</v>
      </c>
      <c r="L249">
        <v>307</v>
      </c>
      <c r="M249" t="s">
        <v>22016</v>
      </c>
    </row>
    <row r="250" spans="1:14">
      <c r="A250">
        <f t="shared" si="3"/>
        <v>248</v>
      </c>
      <c r="B250" t="s">
        <v>428</v>
      </c>
      <c r="C250" s="3">
        <f>VLOOKUP(B250,[6]Sheet2!A$1:B$100,2,FALSE)</f>
        <v>25</v>
      </c>
      <c r="D250" t="s">
        <v>22137</v>
      </c>
      <c r="F250" t="s">
        <v>167</v>
      </c>
      <c r="G250" t="s">
        <v>22138</v>
      </c>
      <c r="I250">
        <v>2004</v>
      </c>
      <c r="L250">
        <v>13</v>
      </c>
      <c r="N250" t="s">
        <v>34</v>
      </c>
    </row>
    <row r="251" spans="1:14">
      <c r="A251">
        <f t="shared" si="3"/>
        <v>249</v>
      </c>
      <c r="B251" t="s">
        <v>428</v>
      </c>
      <c r="C251" s="3">
        <f>VLOOKUP(B251,[6]Sheet2!A$1:B$100,2,FALSE)</f>
        <v>25</v>
      </c>
      <c r="D251" t="s">
        <v>22106</v>
      </c>
      <c r="E251" t="s">
        <v>22107</v>
      </c>
      <c r="F251" t="s">
        <v>22</v>
      </c>
      <c r="G251" t="s">
        <v>22108</v>
      </c>
      <c r="H251" t="s">
        <v>20652</v>
      </c>
      <c r="I251">
        <v>2009</v>
      </c>
      <c r="J251" t="s">
        <v>535</v>
      </c>
      <c r="K251" t="s">
        <v>22109</v>
      </c>
      <c r="L251">
        <v>17</v>
      </c>
      <c r="M251" t="s">
        <v>24993</v>
      </c>
    </row>
    <row r="252" spans="1:14">
      <c r="A252">
        <f t="shared" si="3"/>
        <v>250</v>
      </c>
      <c r="B252" t="s">
        <v>428</v>
      </c>
      <c r="C252" s="3">
        <f>VLOOKUP(B252,[6]Sheet2!A$1:B$100,2,FALSE)</f>
        <v>25</v>
      </c>
      <c r="D252" t="s">
        <v>22152</v>
      </c>
      <c r="F252" t="s">
        <v>102</v>
      </c>
      <c r="G252" t="s">
        <v>22153</v>
      </c>
      <c r="H252" t="s">
        <v>22154</v>
      </c>
      <c r="L252">
        <v>18</v>
      </c>
      <c r="N252" t="s">
        <v>34</v>
      </c>
    </row>
    <row r="253" spans="1:14">
      <c r="A253">
        <f t="shared" si="3"/>
        <v>251</v>
      </c>
      <c r="B253" t="s">
        <v>244</v>
      </c>
      <c r="C253" s="3">
        <f>VLOOKUP(B253,[6]Sheet2!A$1:B$100,2,FALSE)</f>
        <v>26</v>
      </c>
      <c r="D253" t="s">
        <v>22139</v>
      </c>
      <c r="E253" t="s">
        <v>22140</v>
      </c>
      <c r="F253" t="s">
        <v>22</v>
      </c>
      <c r="G253" t="s">
        <v>22141</v>
      </c>
      <c r="H253" t="s">
        <v>15789</v>
      </c>
      <c r="I253">
        <v>2011</v>
      </c>
      <c r="J253" t="s">
        <v>97</v>
      </c>
      <c r="K253" t="s">
        <v>22142</v>
      </c>
      <c r="L253">
        <v>18</v>
      </c>
      <c r="M253" t="s">
        <v>24994</v>
      </c>
    </row>
    <row r="254" spans="1:14">
      <c r="A254">
        <f t="shared" si="3"/>
        <v>252</v>
      </c>
      <c r="B254" t="s">
        <v>244</v>
      </c>
      <c r="C254" s="3">
        <f>VLOOKUP(B254,[6]Sheet2!A$1:B$100,2,FALSE)</f>
        <v>26</v>
      </c>
      <c r="D254" t="s">
        <v>22160</v>
      </c>
      <c r="E254" t="s">
        <v>22161</v>
      </c>
      <c r="F254" t="s">
        <v>22</v>
      </c>
      <c r="G254" t="s">
        <v>22162</v>
      </c>
      <c r="H254" t="s">
        <v>20682</v>
      </c>
      <c r="I254">
        <v>2010</v>
      </c>
      <c r="J254" t="s">
        <v>4702</v>
      </c>
      <c r="K254" t="s">
        <v>22163</v>
      </c>
      <c r="L254">
        <v>19</v>
      </c>
      <c r="M254" t="s">
        <v>22161</v>
      </c>
      <c r="N254" t="s">
        <v>24</v>
      </c>
    </row>
    <row r="255" spans="1:14">
      <c r="A255">
        <f t="shared" si="3"/>
        <v>253</v>
      </c>
      <c r="B255" t="s">
        <v>244</v>
      </c>
      <c r="C255" s="3">
        <f>VLOOKUP(B255,[6]Sheet2!A$1:B$100,2,FALSE)</f>
        <v>26</v>
      </c>
      <c r="D255" t="s">
        <v>22111</v>
      </c>
      <c r="E255" t="s">
        <v>22112</v>
      </c>
      <c r="F255" t="s">
        <v>4644</v>
      </c>
      <c r="G255" t="s">
        <v>22113</v>
      </c>
      <c r="H255" t="s">
        <v>22114</v>
      </c>
      <c r="I255">
        <v>2003</v>
      </c>
      <c r="J255" t="s">
        <v>24930</v>
      </c>
      <c r="K255" t="s">
        <v>22115</v>
      </c>
      <c r="L255">
        <v>17</v>
      </c>
      <c r="M255" t="s">
        <v>22112</v>
      </c>
      <c r="N255" t="s">
        <v>24</v>
      </c>
    </row>
    <row r="256" spans="1:14">
      <c r="A256">
        <f t="shared" si="3"/>
        <v>254</v>
      </c>
      <c r="B256" t="s">
        <v>244</v>
      </c>
      <c r="C256" s="3">
        <f>VLOOKUP(B256,[6]Sheet2!A$1:B$100,2,FALSE)</f>
        <v>26</v>
      </c>
      <c r="D256" t="s">
        <v>22097</v>
      </c>
      <c r="E256" t="s">
        <v>22098</v>
      </c>
      <c r="F256" t="s">
        <v>22</v>
      </c>
      <c r="G256" t="s">
        <v>22099</v>
      </c>
      <c r="H256" t="s">
        <v>22100</v>
      </c>
      <c r="I256">
        <v>2008</v>
      </c>
      <c r="J256" t="s">
        <v>863</v>
      </c>
      <c r="K256" t="s">
        <v>22101</v>
      </c>
      <c r="L256">
        <v>17</v>
      </c>
      <c r="M256" t="s">
        <v>22102</v>
      </c>
    </row>
    <row r="257" spans="1:14">
      <c r="A257">
        <f t="shared" si="3"/>
        <v>255</v>
      </c>
      <c r="B257" t="s">
        <v>244</v>
      </c>
      <c r="C257" s="3">
        <f>VLOOKUP(B257,[6]Sheet2!A$1:B$100,2,FALSE)</f>
        <v>26</v>
      </c>
      <c r="D257" t="s">
        <v>22220</v>
      </c>
      <c r="E257" t="s">
        <v>22221</v>
      </c>
      <c r="F257" t="s">
        <v>167</v>
      </c>
      <c r="G257" t="s">
        <v>22222</v>
      </c>
      <c r="I257">
        <v>2002</v>
      </c>
      <c r="J257" t="s">
        <v>24995</v>
      </c>
      <c r="K257" t="s">
        <v>22223</v>
      </c>
      <c r="L257">
        <v>14</v>
      </c>
      <c r="N257" t="s">
        <v>34</v>
      </c>
    </row>
    <row r="258" spans="1:14">
      <c r="A258">
        <f t="shared" si="3"/>
        <v>256</v>
      </c>
      <c r="B258" t="s">
        <v>244</v>
      </c>
      <c r="C258" s="3">
        <f>VLOOKUP(B258,[6]Sheet2!A$1:B$100,2,FALSE)</f>
        <v>26</v>
      </c>
      <c r="D258" t="s">
        <v>22224</v>
      </c>
      <c r="E258" t="s">
        <v>22225</v>
      </c>
      <c r="F258" t="s">
        <v>22</v>
      </c>
      <c r="G258" t="s">
        <v>22226</v>
      </c>
      <c r="H258" t="s">
        <v>22227</v>
      </c>
      <c r="I258">
        <v>1998</v>
      </c>
      <c r="J258" t="s">
        <v>24996</v>
      </c>
      <c r="K258" t="s">
        <v>22228</v>
      </c>
      <c r="L258">
        <v>21</v>
      </c>
      <c r="M258" t="s">
        <v>22225</v>
      </c>
      <c r="N258" t="s">
        <v>24</v>
      </c>
    </row>
    <row r="259" spans="1:14">
      <c r="A259">
        <f t="shared" si="3"/>
        <v>257</v>
      </c>
      <c r="B259" t="s">
        <v>244</v>
      </c>
      <c r="C259" s="3">
        <f>VLOOKUP(B259,[6]Sheet2!A$1:B$100,2,FALSE)</f>
        <v>26</v>
      </c>
      <c r="D259" t="s">
        <v>22229</v>
      </c>
      <c r="F259" t="s">
        <v>102</v>
      </c>
      <c r="G259" t="s">
        <v>21526</v>
      </c>
      <c r="H259" t="s">
        <v>22230</v>
      </c>
      <c r="L259">
        <v>18</v>
      </c>
      <c r="N259" t="s">
        <v>34</v>
      </c>
    </row>
    <row r="260" spans="1:14">
      <c r="A260">
        <f t="shared" si="3"/>
        <v>258</v>
      </c>
      <c r="B260" t="s">
        <v>244</v>
      </c>
      <c r="C260" s="3">
        <f>VLOOKUP(B260,[6]Sheet2!A$1:B$100,2,FALSE)</f>
        <v>26</v>
      </c>
      <c r="D260" t="s">
        <v>22231</v>
      </c>
      <c r="F260" t="s">
        <v>102</v>
      </c>
      <c r="G260" t="s">
        <v>22232</v>
      </c>
      <c r="H260" t="s">
        <v>22233</v>
      </c>
      <c r="L260">
        <v>18</v>
      </c>
      <c r="N260" t="s">
        <v>34</v>
      </c>
    </row>
    <row r="261" spans="1:14">
      <c r="A261">
        <f t="shared" ref="A261:A324" si="4">A260+1</f>
        <v>259</v>
      </c>
      <c r="B261" t="s">
        <v>244</v>
      </c>
      <c r="C261" s="3">
        <f>VLOOKUP(B261,[6]Sheet2!A$1:B$100,2,FALSE)</f>
        <v>26</v>
      </c>
      <c r="D261" t="s">
        <v>22234</v>
      </c>
      <c r="F261" t="s">
        <v>167</v>
      </c>
      <c r="G261" t="s">
        <v>22235</v>
      </c>
      <c r="H261" t="s">
        <v>22236</v>
      </c>
      <c r="L261">
        <v>18</v>
      </c>
      <c r="N261" t="s">
        <v>34</v>
      </c>
    </row>
    <row r="262" spans="1:14">
      <c r="A262">
        <f t="shared" si="4"/>
        <v>260</v>
      </c>
      <c r="B262" t="s">
        <v>244</v>
      </c>
      <c r="C262" s="3">
        <f>VLOOKUP(B262,[6]Sheet2!A$1:B$100,2,FALSE)</f>
        <v>26</v>
      </c>
      <c r="D262" t="s">
        <v>22237</v>
      </c>
      <c r="F262" t="s">
        <v>102</v>
      </c>
      <c r="G262" t="s">
        <v>22238</v>
      </c>
      <c r="H262" t="s">
        <v>22239</v>
      </c>
      <c r="L262">
        <v>18</v>
      </c>
      <c r="N262" t="s">
        <v>34</v>
      </c>
    </row>
    <row r="263" spans="1:14">
      <c r="A263">
        <f t="shared" si="4"/>
        <v>261</v>
      </c>
      <c r="B263" t="s">
        <v>850</v>
      </c>
      <c r="C263" s="3">
        <f>VLOOKUP(B263,[6]Sheet2!A$1:B$100,2,FALSE)</f>
        <v>27</v>
      </c>
      <c r="D263" t="s">
        <v>22245</v>
      </c>
      <c r="E263" t="s">
        <v>22246</v>
      </c>
      <c r="F263" t="s">
        <v>22</v>
      </c>
      <c r="G263" t="s">
        <v>22247</v>
      </c>
      <c r="H263" t="s">
        <v>22248</v>
      </c>
      <c r="I263">
        <v>2002</v>
      </c>
      <c r="J263" t="s">
        <v>12659</v>
      </c>
      <c r="K263" t="s">
        <v>22249</v>
      </c>
      <c r="L263">
        <v>22</v>
      </c>
    </row>
    <row r="264" spans="1:14">
      <c r="A264">
        <f t="shared" si="4"/>
        <v>262</v>
      </c>
      <c r="B264" t="s">
        <v>850</v>
      </c>
      <c r="C264" s="3">
        <f>VLOOKUP(B264,[6]Sheet2!A$1:B$100,2,FALSE)</f>
        <v>27</v>
      </c>
      <c r="D264" t="s">
        <v>22250</v>
      </c>
      <c r="E264" t="s">
        <v>22251</v>
      </c>
      <c r="F264" t="s">
        <v>22</v>
      </c>
      <c r="G264" t="s">
        <v>22252</v>
      </c>
      <c r="H264" t="s">
        <v>22253</v>
      </c>
      <c r="I264">
        <v>1986</v>
      </c>
      <c r="J264" t="s">
        <v>863</v>
      </c>
      <c r="K264" t="s">
        <v>22254</v>
      </c>
      <c r="L264">
        <v>16</v>
      </c>
      <c r="M264" t="s">
        <v>22255</v>
      </c>
    </row>
    <row r="265" spans="1:14">
      <c r="A265">
        <f t="shared" si="4"/>
        <v>263</v>
      </c>
      <c r="B265" t="s">
        <v>850</v>
      </c>
      <c r="C265" s="3">
        <f>VLOOKUP(B265,[6]Sheet2!A$1:B$100,2,FALSE)</f>
        <v>27</v>
      </c>
      <c r="D265" t="s">
        <v>22270</v>
      </c>
      <c r="E265" t="s">
        <v>22271</v>
      </c>
      <c r="F265" t="s">
        <v>102</v>
      </c>
      <c r="G265" t="s">
        <v>22272</v>
      </c>
      <c r="H265" t="s">
        <v>22273</v>
      </c>
      <c r="I265">
        <v>1988</v>
      </c>
      <c r="J265" t="s">
        <v>24944</v>
      </c>
      <c r="K265" t="s">
        <v>22274</v>
      </c>
      <c r="L265">
        <v>17</v>
      </c>
      <c r="M265" t="s">
        <v>22271</v>
      </c>
      <c r="N265" t="s">
        <v>24</v>
      </c>
    </row>
    <row r="266" spans="1:14">
      <c r="A266">
        <f t="shared" si="4"/>
        <v>264</v>
      </c>
      <c r="B266" t="s">
        <v>850</v>
      </c>
      <c r="C266" s="3">
        <f>VLOOKUP(B266,[6]Sheet2!A$1:B$100,2,FALSE)</f>
        <v>27</v>
      </c>
      <c r="D266" t="s">
        <v>24997</v>
      </c>
      <c r="E266" t="s">
        <v>22276</v>
      </c>
      <c r="F266" t="s">
        <v>22</v>
      </c>
      <c r="G266" t="s">
        <v>22277</v>
      </c>
      <c r="H266" t="s">
        <v>11230</v>
      </c>
      <c r="I266">
        <v>2009</v>
      </c>
      <c r="J266" t="s">
        <v>97</v>
      </c>
      <c r="K266" t="s">
        <v>22278</v>
      </c>
      <c r="L266">
        <v>18</v>
      </c>
      <c r="M266" t="s">
        <v>24998</v>
      </c>
    </row>
    <row r="267" spans="1:14">
      <c r="A267">
        <f t="shared" si="4"/>
        <v>265</v>
      </c>
      <c r="B267" t="s">
        <v>850</v>
      </c>
      <c r="C267" s="3">
        <f>VLOOKUP(B267,[6]Sheet2!A$1:B$100,2,FALSE)</f>
        <v>27</v>
      </c>
      <c r="D267" t="s">
        <v>22289</v>
      </c>
      <c r="E267" t="s">
        <v>22290</v>
      </c>
      <c r="F267" t="s">
        <v>22</v>
      </c>
      <c r="G267" t="s">
        <v>22291</v>
      </c>
      <c r="H267" t="s">
        <v>20662</v>
      </c>
      <c r="I267">
        <v>2008</v>
      </c>
      <c r="J267" t="s">
        <v>97</v>
      </c>
      <c r="K267" t="s">
        <v>22292</v>
      </c>
      <c r="L267">
        <v>17</v>
      </c>
      <c r="M267" t="s">
        <v>24999</v>
      </c>
    </row>
    <row r="268" spans="1:14">
      <c r="A268">
        <f t="shared" si="4"/>
        <v>266</v>
      </c>
      <c r="B268" t="s">
        <v>850</v>
      </c>
      <c r="C268" s="3">
        <f>VLOOKUP(B268,[6]Sheet2!A$1:B$100,2,FALSE)</f>
        <v>27</v>
      </c>
      <c r="D268" t="s">
        <v>22169</v>
      </c>
      <c r="E268" t="s">
        <v>22170</v>
      </c>
      <c r="F268" t="s">
        <v>22</v>
      </c>
      <c r="G268" t="s">
        <v>22171</v>
      </c>
      <c r="H268" t="s">
        <v>22172</v>
      </c>
      <c r="I268">
        <v>2007</v>
      </c>
      <c r="J268" t="s">
        <v>535</v>
      </c>
      <c r="K268" t="s">
        <v>22173</v>
      </c>
      <c r="L268">
        <v>19</v>
      </c>
    </row>
    <row r="269" spans="1:14">
      <c r="A269">
        <f t="shared" si="4"/>
        <v>267</v>
      </c>
      <c r="B269" t="s">
        <v>850</v>
      </c>
      <c r="C269" s="3">
        <f>VLOOKUP(B269,[6]Sheet2!A$1:B$100,2,FALSE)</f>
        <v>27</v>
      </c>
      <c r="D269" t="s">
        <v>22298</v>
      </c>
      <c r="E269" t="s">
        <v>22299</v>
      </c>
      <c r="F269" t="s">
        <v>167</v>
      </c>
      <c r="G269" t="s">
        <v>22300</v>
      </c>
      <c r="H269" t="s">
        <v>22301</v>
      </c>
      <c r="I269">
        <v>2002</v>
      </c>
      <c r="J269" t="s">
        <v>19351</v>
      </c>
      <c r="K269" t="s">
        <v>22302</v>
      </c>
      <c r="L269">
        <v>15</v>
      </c>
      <c r="M269" t="s">
        <v>22299</v>
      </c>
      <c r="N269" t="s">
        <v>24</v>
      </c>
    </row>
    <row r="270" spans="1:14">
      <c r="A270">
        <f t="shared" si="4"/>
        <v>268</v>
      </c>
      <c r="B270" t="s">
        <v>850</v>
      </c>
      <c r="C270" s="3">
        <f>VLOOKUP(B270,[6]Sheet2!A$1:B$100,2,FALSE)</f>
        <v>27</v>
      </c>
      <c r="D270" t="s">
        <v>22215</v>
      </c>
      <c r="E270" t="s">
        <v>22216</v>
      </c>
      <c r="F270" t="s">
        <v>22</v>
      </c>
      <c r="G270" t="s">
        <v>22217</v>
      </c>
      <c r="H270" t="s">
        <v>1051</v>
      </c>
      <c r="I270">
        <v>2011</v>
      </c>
      <c r="J270" t="s">
        <v>181</v>
      </c>
      <c r="K270" t="s">
        <v>22218</v>
      </c>
      <c r="L270">
        <v>16</v>
      </c>
      <c r="M270" t="s">
        <v>22219</v>
      </c>
    </row>
    <row r="271" spans="1:14">
      <c r="A271">
        <f t="shared" si="4"/>
        <v>269</v>
      </c>
      <c r="B271" t="s">
        <v>850</v>
      </c>
      <c r="C271" s="3">
        <f>VLOOKUP(B271,[6]Sheet2!A$1:B$100,2,FALSE)</f>
        <v>27</v>
      </c>
      <c r="D271" t="s">
        <v>22303</v>
      </c>
      <c r="E271" t="s">
        <v>22304</v>
      </c>
      <c r="F271" t="s">
        <v>22</v>
      </c>
      <c r="G271" t="s">
        <v>22305</v>
      </c>
      <c r="H271" t="s">
        <v>22020</v>
      </c>
      <c r="I271">
        <v>2002</v>
      </c>
      <c r="J271" t="s">
        <v>97</v>
      </c>
      <c r="K271" t="s">
        <v>22306</v>
      </c>
      <c r="L271">
        <v>17</v>
      </c>
    </row>
    <row r="272" spans="1:14">
      <c r="A272">
        <f t="shared" si="4"/>
        <v>270</v>
      </c>
      <c r="B272" t="s">
        <v>850</v>
      </c>
      <c r="C272" s="3">
        <f>VLOOKUP(B272,[6]Sheet2!A$1:B$100,2,FALSE)</f>
        <v>27</v>
      </c>
      <c r="D272" t="s">
        <v>22307</v>
      </c>
      <c r="E272" t="s">
        <v>22308</v>
      </c>
      <c r="F272" t="s">
        <v>22</v>
      </c>
      <c r="G272" t="s">
        <v>22309</v>
      </c>
      <c r="H272" t="s">
        <v>21051</v>
      </c>
      <c r="I272">
        <v>2005</v>
      </c>
      <c r="J272" t="s">
        <v>551</v>
      </c>
      <c r="K272" t="s">
        <v>22310</v>
      </c>
      <c r="L272">
        <v>15</v>
      </c>
      <c r="M272" t="s">
        <v>22311</v>
      </c>
    </row>
    <row r="273" spans="1:14">
      <c r="A273">
        <f t="shared" si="4"/>
        <v>271</v>
      </c>
      <c r="B273" t="s">
        <v>871</v>
      </c>
      <c r="C273" s="3">
        <f>VLOOKUP(B273,[6]Sheet2!A$1:B$100,2,FALSE)</f>
        <v>28</v>
      </c>
      <c r="D273" t="s">
        <v>25000</v>
      </c>
      <c r="E273" t="s">
        <v>22313</v>
      </c>
      <c r="F273" t="s">
        <v>22</v>
      </c>
      <c r="G273" t="s">
        <v>22314</v>
      </c>
      <c r="H273" t="s">
        <v>21425</v>
      </c>
      <c r="I273">
        <v>2008</v>
      </c>
      <c r="J273" t="s">
        <v>97</v>
      </c>
      <c r="K273" t="s">
        <v>22315</v>
      </c>
      <c r="L273">
        <v>18</v>
      </c>
      <c r="M273" t="s">
        <v>25001</v>
      </c>
    </row>
    <row r="274" spans="1:14">
      <c r="A274">
        <f t="shared" si="4"/>
        <v>272</v>
      </c>
      <c r="B274" t="s">
        <v>871</v>
      </c>
      <c r="C274" s="3">
        <f>VLOOKUP(B274,[6]Sheet2!A$1:B$100,2,FALSE)</f>
        <v>28</v>
      </c>
      <c r="D274" t="s">
        <v>22316</v>
      </c>
      <c r="E274" t="s">
        <v>22317</v>
      </c>
      <c r="F274" t="s">
        <v>167</v>
      </c>
      <c r="G274" t="s">
        <v>22318</v>
      </c>
      <c r="I274">
        <v>1991</v>
      </c>
      <c r="J274" t="s">
        <v>25002</v>
      </c>
      <c r="K274" t="s">
        <v>22319</v>
      </c>
      <c r="L274">
        <v>16</v>
      </c>
      <c r="N274" t="s">
        <v>34</v>
      </c>
    </row>
    <row r="275" spans="1:14">
      <c r="A275">
        <f t="shared" si="4"/>
        <v>273</v>
      </c>
      <c r="B275" t="s">
        <v>871</v>
      </c>
      <c r="C275" s="3">
        <f>VLOOKUP(B275,[6]Sheet2!A$1:B$100,2,FALSE)</f>
        <v>28</v>
      </c>
      <c r="D275" t="s">
        <v>22329</v>
      </c>
      <c r="F275" t="s">
        <v>167</v>
      </c>
      <c r="G275" t="s">
        <v>22330</v>
      </c>
      <c r="H275" t="s">
        <v>22331</v>
      </c>
      <c r="L275">
        <v>14</v>
      </c>
      <c r="N275" t="s">
        <v>34</v>
      </c>
    </row>
    <row r="276" spans="1:14">
      <c r="A276">
        <f t="shared" si="4"/>
        <v>274</v>
      </c>
      <c r="B276" t="s">
        <v>871</v>
      </c>
      <c r="C276" s="3">
        <f>VLOOKUP(B276,[6]Sheet2!A$1:B$100,2,FALSE)</f>
        <v>28</v>
      </c>
      <c r="D276" t="s">
        <v>22240</v>
      </c>
      <c r="E276" t="s">
        <v>22241</v>
      </c>
      <c r="F276" t="s">
        <v>22</v>
      </c>
      <c r="G276" t="s">
        <v>22242</v>
      </c>
      <c r="H276" t="s">
        <v>21434</v>
      </c>
      <c r="I276">
        <v>2009</v>
      </c>
      <c r="J276" t="s">
        <v>24937</v>
      </c>
      <c r="K276" t="s">
        <v>22243</v>
      </c>
      <c r="L276">
        <v>16</v>
      </c>
      <c r="M276" t="s">
        <v>22244</v>
      </c>
    </row>
    <row r="277" spans="1:14">
      <c r="A277">
        <f t="shared" si="4"/>
        <v>275</v>
      </c>
      <c r="B277" t="s">
        <v>871</v>
      </c>
      <c r="C277" s="3">
        <f>VLOOKUP(B277,[6]Sheet2!A$1:B$100,2,FALSE)</f>
        <v>28</v>
      </c>
      <c r="D277" t="s">
        <v>22175</v>
      </c>
      <c r="E277" t="s">
        <v>22176</v>
      </c>
      <c r="F277" t="s">
        <v>22</v>
      </c>
      <c r="G277" t="s">
        <v>22177</v>
      </c>
      <c r="H277" t="s">
        <v>22178</v>
      </c>
      <c r="I277">
        <v>2008</v>
      </c>
      <c r="J277" t="s">
        <v>535</v>
      </c>
      <c r="K277" t="s">
        <v>22179</v>
      </c>
      <c r="L277">
        <v>13</v>
      </c>
      <c r="M277" t="s">
        <v>22180</v>
      </c>
    </row>
    <row r="278" spans="1:14">
      <c r="A278">
        <f t="shared" si="4"/>
        <v>276</v>
      </c>
      <c r="B278" t="s">
        <v>871</v>
      </c>
      <c r="C278" s="3">
        <f>VLOOKUP(B278,[6]Sheet2!A$1:B$100,2,FALSE)</f>
        <v>28</v>
      </c>
      <c r="D278" t="s">
        <v>22341</v>
      </c>
      <c r="F278" t="s">
        <v>4626</v>
      </c>
      <c r="G278" t="s">
        <v>22342</v>
      </c>
      <c r="H278" t="s">
        <v>22343</v>
      </c>
      <c r="L278">
        <v>16</v>
      </c>
      <c r="N278" t="s">
        <v>34</v>
      </c>
    </row>
    <row r="279" spans="1:14">
      <c r="A279">
        <f t="shared" si="4"/>
        <v>277</v>
      </c>
      <c r="B279" t="s">
        <v>871</v>
      </c>
      <c r="C279" s="3">
        <f>VLOOKUP(B279,[6]Sheet2!A$1:B$100,2,FALSE)</f>
        <v>28</v>
      </c>
      <c r="D279" t="s">
        <v>22360</v>
      </c>
      <c r="E279" t="s">
        <v>22361</v>
      </c>
      <c r="F279" t="s">
        <v>22</v>
      </c>
      <c r="G279" t="s">
        <v>22362</v>
      </c>
      <c r="H279" t="s">
        <v>15142</v>
      </c>
      <c r="I279">
        <v>2006</v>
      </c>
      <c r="J279" t="s">
        <v>535</v>
      </c>
      <c r="K279" t="s">
        <v>22363</v>
      </c>
      <c r="L279">
        <v>15</v>
      </c>
    </row>
    <row r="280" spans="1:14">
      <c r="A280">
        <f t="shared" si="4"/>
        <v>278</v>
      </c>
      <c r="B280" t="s">
        <v>871</v>
      </c>
      <c r="C280" s="3">
        <f>VLOOKUP(B280,[6]Sheet2!A$1:B$100,2,FALSE)</f>
        <v>28</v>
      </c>
      <c r="D280" t="s">
        <v>22377</v>
      </c>
      <c r="E280" t="s">
        <v>22378</v>
      </c>
      <c r="F280" t="s">
        <v>22</v>
      </c>
      <c r="G280" t="s">
        <v>22379</v>
      </c>
      <c r="H280" t="s">
        <v>22380</v>
      </c>
      <c r="I280">
        <v>2005</v>
      </c>
      <c r="J280" t="s">
        <v>353</v>
      </c>
      <c r="K280" t="s">
        <v>22381</v>
      </c>
      <c r="L280">
        <v>15</v>
      </c>
    </row>
    <row r="281" spans="1:14">
      <c r="A281">
        <f t="shared" si="4"/>
        <v>279</v>
      </c>
      <c r="B281" t="s">
        <v>871</v>
      </c>
      <c r="C281" s="3">
        <f>VLOOKUP(B281,[6]Sheet2!A$1:B$100,2,FALSE)</f>
        <v>28</v>
      </c>
      <c r="D281" t="s">
        <v>22382</v>
      </c>
      <c r="E281" t="s">
        <v>22383</v>
      </c>
      <c r="F281" t="s">
        <v>4626</v>
      </c>
      <c r="G281" t="s">
        <v>22384</v>
      </c>
      <c r="I281">
        <v>2003</v>
      </c>
      <c r="J281" t="s">
        <v>19738</v>
      </c>
      <c r="K281" t="s">
        <v>22385</v>
      </c>
      <c r="L281">
        <v>18</v>
      </c>
      <c r="M281" t="s">
        <v>22386</v>
      </c>
    </row>
    <row r="282" spans="1:14">
      <c r="A282">
        <f t="shared" si="4"/>
        <v>280</v>
      </c>
      <c r="B282" t="s">
        <v>871</v>
      </c>
      <c r="C282" s="3">
        <f>VLOOKUP(B282,[6]Sheet2!A$1:B$100,2,FALSE)</f>
        <v>28</v>
      </c>
      <c r="D282" t="s">
        <v>22370</v>
      </c>
      <c r="F282" t="s">
        <v>4644</v>
      </c>
      <c r="G282" t="s">
        <v>22371</v>
      </c>
      <c r="J282">
        <v>1990</v>
      </c>
      <c r="L282">
        <v>11</v>
      </c>
      <c r="N282" t="s">
        <v>34</v>
      </c>
    </row>
    <row r="283" spans="1:14">
      <c r="A283">
        <f t="shared" si="4"/>
        <v>281</v>
      </c>
      <c r="B283" t="s">
        <v>1151</v>
      </c>
      <c r="C283" s="3">
        <f>VLOOKUP(B283,[6]Sheet2!A$1:B$100,2,FALSE)</f>
        <v>29</v>
      </c>
      <c r="D283" t="s">
        <v>22393</v>
      </c>
      <c r="E283" t="s">
        <v>22394</v>
      </c>
      <c r="F283" t="s">
        <v>22</v>
      </c>
      <c r="G283" t="s">
        <v>22395</v>
      </c>
      <c r="H283" t="s">
        <v>20652</v>
      </c>
      <c r="I283">
        <v>2001</v>
      </c>
      <c r="J283" t="s">
        <v>535</v>
      </c>
      <c r="K283" t="s">
        <v>22396</v>
      </c>
      <c r="L283">
        <v>11</v>
      </c>
    </row>
    <row r="284" spans="1:14">
      <c r="A284">
        <f t="shared" si="4"/>
        <v>282</v>
      </c>
      <c r="B284" t="s">
        <v>1151</v>
      </c>
      <c r="C284" s="3">
        <f>VLOOKUP(B284,[6]Sheet2!A$1:B$100,2,FALSE)</f>
        <v>29</v>
      </c>
      <c r="D284" t="s">
        <v>22398</v>
      </c>
      <c r="E284" t="s">
        <v>22399</v>
      </c>
      <c r="F284" t="s">
        <v>22</v>
      </c>
      <c r="G284" t="s">
        <v>22400</v>
      </c>
      <c r="H284" t="s">
        <v>1585</v>
      </c>
      <c r="I284">
        <v>2000</v>
      </c>
      <c r="J284" t="s">
        <v>535</v>
      </c>
      <c r="K284" t="s">
        <v>22401</v>
      </c>
      <c r="L284">
        <v>16</v>
      </c>
    </row>
    <row r="285" spans="1:14">
      <c r="A285">
        <f t="shared" si="4"/>
        <v>283</v>
      </c>
      <c r="B285" t="s">
        <v>1151</v>
      </c>
      <c r="C285" s="3">
        <f>VLOOKUP(B285,[6]Sheet2!A$1:B$100,2,FALSE)</f>
        <v>29</v>
      </c>
      <c r="D285" t="s">
        <v>22355</v>
      </c>
      <c r="E285" t="s">
        <v>22356</v>
      </c>
      <c r="F285" t="s">
        <v>22</v>
      </c>
      <c r="G285" t="s">
        <v>22357</v>
      </c>
      <c r="H285" t="s">
        <v>20652</v>
      </c>
      <c r="I285">
        <v>2011</v>
      </c>
      <c r="J285" t="s">
        <v>535</v>
      </c>
      <c r="K285" t="s">
        <v>22358</v>
      </c>
      <c r="L285">
        <v>14</v>
      </c>
    </row>
    <row r="286" spans="1:14">
      <c r="A286">
        <f t="shared" si="4"/>
        <v>284</v>
      </c>
      <c r="B286" t="s">
        <v>1151</v>
      </c>
      <c r="C286" s="3">
        <f>VLOOKUP(B286,[6]Sheet2!A$1:B$100,2,FALSE)</f>
        <v>29</v>
      </c>
      <c r="D286" t="s">
        <v>22413</v>
      </c>
      <c r="E286" t="s">
        <v>22414</v>
      </c>
      <c r="F286" t="s">
        <v>22</v>
      </c>
      <c r="G286" t="s">
        <v>22415</v>
      </c>
      <c r="H286" t="s">
        <v>22416</v>
      </c>
      <c r="I286">
        <v>1995</v>
      </c>
      <c r="J286" t="s">
        <v>5467</v>
      </c>
      <c r="K286" t="s">
        <v>22417</v>
      </c>
      <c r="L286">
        <v>11</v>
      </c>
      <c r="N286" t="s">
        <v>34</v>
      </c>
    </row>
    <row r="287" spans="1:14">
      <c r="A287">
        <f t="shared" si="4"/>
        <v>285</v>
      </c>
      <c r="B287" t="s">
        <v>1151</v>
      </c>
      <c r="C287" s="3">
        <f>VLOOKUP(B287,[6]Sheet2!A$1:B$100,2,FALSE)</f>
        <v>29</v>
      </c>
      <c r="D287" t="s">
        <v>22418</v>
      </c>
      <c r="F287" t="s">
        <v>22</v>
      </c>
      <c r="G287" t="s">
        <v>22419</v>
      </c>
      <c r="H287" t="s">
        <v>22420</v>
      </c>
      <c r="I287">
        <v>1989</v>
      </c>
      <c r="L287">
        <v>17</v>
      </c>
      <c r="N287" t="s">
        <v>34</v>
      </c>
    </row>
    <row r="288" spans="1:14">
      <c r="A288">
        <f t="shared" si="4"/>
        <v>286</v>
      </c>
      <c r="B288" t="s">
        <v>1151</v>
      </c>
      <c r="C288" s="3">
        <f>VLOOKUP(B288,[6]Sheet2!A$1:B$100,2,FALSE)</f>
        <v>29</v>
      </c>
      <c r="D288" t="s">
        <v>22421</v>
      </c>
      <c r="F288" t="s">
        <v>167</v>
      </c>
      <c r="G288" t="s">
        <v>22422</v>
      </c>
      <c r="I288">
        <v>2005</v>
      </c>
      <c r="J288" t="s">
        <v>22423</v>
      </c>
      <c r="L288">
        <v>13</v>
      </c>
      <c r="N288" t="s">
        <v>34</v>
      </c>
    </row>
    <row r="289" spans="1:14">
      <c r="A289">
        <f t="shared" si="4"/>
        <v>287</v>
      </c>
      <c r="B289" t="s">
        <v>1151</v>
      </c>
      <c r="C289" s="3">
        <f>VLOOKUP(B289,[6]Sheet2!A$1:B$100,2,FALSE)</f>
        <v>29</v>
      </c>
      <c r="D289" t="s">
        <v>22424</v>
      </c>
      <c r="E289" t="s">
        <v>22425</v>
      </c>
      <c r="F289" t="s">
        <v>4644</v>
      </c>
      <c r="G289" t="s">
        <v>21082</v>
      </c>
      <c r="H289" t="s">
        <v>22426</v>
      </c>
      <c r="I289">
        <v>1994</v>
      </c>
      <c r="J289" t="s">
        <v>25003</v>
      </c>
      <c r="K289" t="s">
        <v>22427</v>
      </c>
      <c r="L289">
        <v>14</v>
      </c>
      <c r="M289" t="s">
        <v>22425</v>
      </c>
      <c r="N289" t="s">
        <v>24</v>
      </c>
    </row>
    <row r="290" spans="1:14">
      <c r="A290">
        <f t="shared" si="4"/>
        <v>288</v>
      </c>
      <c r="B290" t="s">
        <v>1151</v>
      </c>
      <c r="C290" s="3">
        <f>VLOOKUP(B290,[6]Sheet2!A$1:B$100,2,FALSE)</f>
        <v>29</v>
      </c>
      <c r="D290" t="s">
        <v>22428</v>
      </c>
      <c r="E290" t="s">
        <v>22429</v>
      </c>
      <c r="F290" t="s">
        <v>22</v>
      </c>
      <c r="G290" t="s">
        <v>22430</v>
      </c>
      <c r="H290" t="s">
        <v>20844</v>
      </c>
      <c r="I290">
        <v>1999</v>
      </c>
      <c r="J290" t="s">
        <v>863</v>
      </c>
      <c r="K290" t="s">
        <v>22431</v>
      </c>
      <c r="L290">
        <v>14</v>
      </c>
    </row>
    <row r="291" spans="1:14">
      <c r="A291">
        <f t="shared" si="4"/>
        <v>289</v>
      </c>
      <c r="B291" t="s">
        <v>1151</v>
      </c>
      <c r="C291" s="3">
        <f>VLOOKUP(B291,[6]Sheet2!A$1:B$100,2,FALSE)</f>
        <v>29</v>
      </c>
      <c r="D291" t="s">
        <v>22457</v>
      </c>
      <c r="E291" t="s">
        <v>22458</v>
      </c>
      <c r="F291" t="s">
        <v>22</v>
      </c>
      <c r="G291" t="s">
        <v>22459</v>
      </c>
      <c r="H291" t="s">
        <v>22460</v>
      </c>
      <c r="I291">
        <v>2002</v>
      </c>
      <c r="J291" t="s">
        <v>4717</v>
      </c>
      <c r="K291" t="s">
        <v>22461</v>
      </c>
      <c r="L291">
        <v>14</v>
      </c>
    </row>
    <row r="292" spans="1:14">
      <c r="A292">
        <f t="shared" si="4"/>
        <v>290</v>
      </c>
      <c r="B292" t="s">
        <v>1151</v>
      </c>
      <c r="C292" s="3">
        <f>VLOOKUP(B292,[6]Sheet2!A$1:B$100,2,FALSE)</f>
        <v>29</v>
      </c>
      <c r="D292" t="s">
        <v>22408</v>
      </c>
      <c r="E292" t="s">
        <v>22409</v>
      </c>
      <c r="F292" t="s">
        <v>119</v>
      </c>
      <c r="G292" t="s">
        <v>22410</v>
      </c>
      <c r="I292">
        <v>2001</v>
      </c>
      <c r="J292" t="s">
        <v>21623</v>
      </c>
      <c r="K292" t="s">
        <v>22411</v>
      </c>
      <c r="L292">
        <v>15</v>
      </c>
      <c r="M292" t="s">
        <v>22412</v>
      </c>
    </row>
    <row r="293" spans="1:14">
      <c r="A293">
        <f t="shared" si="4"/>
        <v>291</v>
      </c>
      <c r="B293" t="s">
        <v>1619</v>
      </c>
      <c r="C293" s="3">
        <f>VLOOKUP(B293,[6]Sheet2!A$1:B$100,2,FALSE)</f>
        <v>30</v>
      </c>
      <c r="D293" t="s">
        <v>22365</v>
      </c>
      <c r="E293" t="s">
        <v>22366</v>
      </c>
      <c r="F293" t="s">
        <v>22</v>
      </c>
      <c r="G293" t="s">
        <v>22367</v>
      </c>
      <c r="H293" t="s">
        <v>22368</v>
      </c>
      <c r="I293">
        <v>2005</v>
      </c>
      <c r="J293" t="s">
        <v>551</v>
      </c>
      <c r="K293" t="s">
        <v>22369</v>
      </c>
      <c r="L293">
        <v>13</v>
      </c>
    </row>
    <row r="294" spans="1:14">
      <c r="A294">
        <f t="shared" si="4"/>
        <v>292</v>
      </c>
      <c r="B294" t="s">
        <v>1619</v>
      </c>
      <c r="C294" s="3">
        <f>VLOOKUP(B294,[6]Sheet2!A$1:B$100,2,FALSE)</f>
        <v>30</v>
      </c>
      <c r="D294" t="s">
        <v>22480</v>
      </c>
      <c r="E294" t="s">
        <v>22481</v>
      </c>
      <c r="F294" t="s">
        <v>22</v>
      </c>
      <c r="G294" t="s">
        <v>22482</v>
      </c>
      <c r="H294" t="s">
        <v>20642</v>
      </c>
      <c r="I294">
        <v>2001</v>
      </c>
      <c r="J294" t="s">
        <v>551</v>
      </c>
      <c r="K294" t="s">
        <v>22483</v>
      </c>
      <c r="L294">
        <v>14</v>
      </c>
    </row>
    <row r="295" spans="1:14">
      <c r="A295">
        <f t="shared" si="4"/>
        <v>293</v>
      </c>
      <c r="B295" t="s">
        <v>1619</v>
      </c>
      <c r="C295" s="3">
        <f>VLOOKUP(B295,[6]Sheet2!A$1:B$100,2,FALSE)</f>
        <v>30</v>
      </c>
      <c r="D295" t="s">
        <v>22490</v>
      </c>
      <c r="F295" t="s">
        <v>22</v>
      </c>
      <c r="G295" t="s">
        <v>22491</v>
      </c>
      <c r="H295" t="s">
        <v>22492</v>
      </c>
      <c r="L295">
        <v>2</v>
      </c>
      <c r="N295" t="s">
        <v>34</v>
      </c>
    </row>
    <row r="296" spans="1:14">
      <c r="A296">
        <f t="shared" si="4"/>
        <v>294</v>
      </c>
      <c r="B296" t="s">
        <v>1619</v>
      </c>
      <c r="C296" s="3">
        <f>VLOOKUP(B296,[6]Sheet2!A$1:B$100,2,FALSE)</f>
        <v>30</v>
      </c>
      <c r="D296" t="s">
        <v>22485</v>
      </c>
      <c r="E296" t="s">
        <v>22486</v>
      </c>
      <c r="F296" t="s">
        <v>22</v>
      </c>
      <c r="G296" t="s">
        <v>22487</v>
      </c>
      <c r="H296" t="s">
        <v>21051</v>
      </c>
      <c r="I296">
        <v>1981</v>
      </c>
      <c r="J296" t="s">
        <v>551</v>
      </c>
      <c r="K296" t="s">
        <v>22488</v>
      </c>
      <c r="L296">
        <v>13</v>
      </c>
    </row>
    <row r="297" spans="1:14">
      <c r="A297">
        <f t="shared" si="4"/>
        <v>295</v>
      </c>
      <c r="B297" t="s">
        <v>1619</v>
      </c>
      <c r="C297" s="3">
        <f>VLOOKUP(B297,[6]Sheet2!A$1:B$100,2,FALSE)</f>
        <v>30</v>
      </c>
      <c r="D297" t="s">
        <v>22497</v>
      </c>
      <c r="E297" t="s">
        <v>22498</v>
      </c>
      <c r="F297" t="s">
        <v>167</v>
      </c>
      <c r="G297" t="s">
        <v>22499</v>
      </c>
      <c r="I297">
        <v>1997</v>
      </c>
      <c r="J297" t="s">
        <v>25004</v>
      </c>
      <c r="K297" t="s">
        <v>22500</v>
      </c>
      <c r="L297">
        <v>15</v>
      </c>
      <c r="M297" t="s">
        <v>22498</v>
      </c>
      <c r="N297" t="s">
        <v>4501</v>
      </c>
    </row>
    <row r="298" spans="1:14">
      <c r="A298">
        <f t="shared" si="4"/>
        <v>296</v>
      </c>
      <c r="B298" t="s">
        <v>1619</v>
      </c>
      <c r="C298" s="3">
        <f>VLOOKUP(B298,[6]Sheet2!A$1:B$100,2,FALSE)</f>
        <v>30</v>
      </c>
      <c r="D298" t="s">
        <v>22439</v>
      </c>
      <c r="E298" t="s">
        <v>22440</v>
      </c>
      <c r="F298" t="s">
        <v>22</v>
      </c>
      <c r="G298" t="s">
        <v>22441</v>
      </c>
      <c r="H298" t="s">
        <v>21795</v>
      </c>
      <c r="I298">
        <v>2006</v>
      </c>
      <c r="J298" t="s">
        <v>24977</v>
      </c>
      <c r="K298" t="s">
        <v>22442</v>
      </c>
      <c r="L298">
        <v>13</v>
      </c>
      <c r="M298" t="s">
        <v>22443</v>
      </c>
    </row>
    <row r="299" spans="1:14">
      <c r="A299">
        <f t="shared" si="4"/>
        <v>297</v>
      </c>
      <c r="B299" t="s">
        <v>1619</v>
      </c>
      <c r="C299" s="3">
        <f>VLOOKUP(B299,[6]Sheet2!A$1:B$100,2,FALSE)</f>
        <v>30</v>
      </c>
      <c r="D299" t="s">
        <v>22530</v>
      </c>
      <c r="E299" t="s">
        <v>22531</v>
      </c>
      <c r="F299" t="s">
        <v>102</v>
      </c>
      <c r="G299" t="s">
        <v>22532</v>
      </c>
      <c r="H299" t="s">
        <v>22533</v>
      </c>
      <c r="I299">
        <v>2002</v>
      </c>
      <c r="J299" t="s">
        <v>25005</v>
      </c>
      <c r="K299" t="s">
        <v>22534</v>
      </c>
      <c r="L299">
        <v>12</v>
      </c>
      <c r="M299" t="s">
        <v>22531</v>
      </c>
      <c r="N299" t="s">
        <v>24</v>
      </c>
    </row>
    <row r="300" spans="1:14">
      <c r="A300">
        <f t="shared" si="4"/>
        <v>298</v>
      </c>
      <c r="B300" t="s">
        <v>1619</v>
      </c>
      <c r="C300" s="3">
        <f>VLOOKUP(B300,[6]Sheet2!A$1:B$100,2,FALSE)</f>
        <v>30</v>
      </c>
      <c r="D300" t="s">
        <v>22535</v>
      </c>
      <c r="E300" t="s">
        <v>22536</v>
      </c>
      <c r="F300" t="s">
        <v>22</v>
      </c>
      <c r="G300" t="s">
        <v>22537</v>
      </c>
      <c r="H300" t="s">
        <v>22538</v>
      </c>
      <c r="I300">
        <v>2008</v>
      </c>
      <c r="J300" t="s">
        <v>535</v>
      </c>
      <c r="K300" t="s">
        <v>22539</v>
      </c>
      <c r="L300">
        <v>12</v>
      </c>
      <c r="M300" t="s">
        <v>22540</v>
      </c>
    </row>
    <row r="301" spans="1:14">
      <c r="A301">
        <f t="shared" si="4"/>
        <v>299</v>
      </c>
      <c r="B301" t="s">
        <v>1619</v>
      </c>
      <c r="C301" s="3">
        <f>VLOOKUP(B301,[6]Sheet2!A$1:B$100,2,FALSE)</f>
        <v>30</v>
      </c>
      <c r="D301" t="s">
        <v>22549</v>
      </c>
      <c r="F301" t="s">
        <v>167</v>
      </c>
      <c r="G301" t="s">
        <v>22550</v>
      </c>
      <c r="H301" t="s">
        <v>22551</v>
      </c>
      <c r="L301">
        <v>15</v>
      </c>
      <c r="N301" t="s">
        <v>34</v>
      </c>
    </row>
    <row r="302" spans="1:14">
      <c r="A302">
        <f t="shared" si="4"/>
        <v>300</v>
      </c>
      <c r="B302" t="s">
        <v>1619</v>
      </c>
      <c r="C302" s="3">
        <f>VLOOKUP(B302,[6]Sheet2!A$1:B$100,2,FALSE)</f>
        <v>30</v>
      </c>
      <c r="D302" t="s">
        <v>22501</v>
      </c>
      <c r="E302" t="s">
        <v>22502</v>
      </c>
      <c r="F302" t="s">
        <v>22</v>
      </c>
      <c r="G302" t="s">
        <v>22503</v>
      </c>
      <c r="H302" t="s">
        <v>20792</v>
      </c>
      <c r="I302">
        <v>2001</v>
      </c>
      <c r="J302" t="s">
        <v>4676</v>
      </c>
      <c r="K302" t="s">
        <v>22504</v>
      </c>
      <c r="L302">
        <v>13</v>
      </c>
    </row>
    <row r="303" spans="1:14">
      <c r="A303">
        <f t="shared" si="4"/>
        <v>301</v>
      </c>
      <c r="B303" t="s">
        <v>169</v>
      </c>
      <c r="C303" s="3">
        <f>VLOOKUP(B303,[6]Sheet2!A$1:B$100,2,FALSE)</f>
        <v>31</v>
      </c>
      <c r="D303" t="s">
        <v>22567</v>
      </c>
      <c r="E303" t="s">
        <v>22568</v>
      </c>
      <c r="F303" t="s">
        <v>22</v>
      </c>
      <c r="G303" t="s">
        <v>22569</v>
      </c>
      <c r="H303" t="s">
        <v>22570</v>
      </c>
      <c r="I303">
        <v>2012</v>
      </c>
      <c r="J303" t="s">
        <v>25006</v>
      </c>
      <c r="K303" t="s">
        <v>22571</v>
      </c>
      <c r="L303">
        <v>15</v>
      </c>
      <c r="M303" t="s">
        <v>22568</v>
      </c>
      <c r="N303" t="s">
        <v>24</v>
      </c>
    </row>
    <row r="304" spans="1:14">
      <c r="A304">
        <f t="shared" si="4"/>
        <v>302</v>
      </c>
      <c r="B304" t="s">
        <v>169</v>
      </c>
      <c r="C304" s="3">
        <f>VLOOKUP(B304,[6]Sheet2!A$1:B$100,2,FALSE)</f>
        <v>31</v>
      </c>
      <c r="D304" t="s">
        <v>22548</v>
      </c>
      <c r="F304" t="s">
        <v>22</v>
      </c>
      <c r="G304" t="s">
        <v>21672</v>
      </c>
      <c r="H304" t="s">
        <v>21712</v>
      </c>
      <c r="I304">
        <v>2000</v>
      </c>
      <c r="L304">
        <v>10</v>
      </c>
      <c r="N304" t="s">
        <v>34</v>
      </c>
    </row>
    <row r="305" spans="1:14">
      <c r="A305">
        <f t="shared" si="4"/>
        <v>303</v>
      </c>
      <c r="B305" t="s">
        <v>169</v>
      </c>
      <c r="C305" s="3">
        <f>VLOOKUP(B305,[6]Sheet2!A$1:B$100,2,FALSE)</f>
        <v>31</v>
      </c>
      <c r="D305" t="s">
        <v>22574</v>
      </c>
      <c r="E305" t="s">
        <v>22575</v>
      </c>
      <c r="F305" t="s">
        <v>22</v>
      </c>
      <c r="G305" t="s">
        <v>22576</v>
      </c>
      <c r="H305" t="s">
        <v>20</v>
      </c>
      <c r="I305">
        <v>1995</v>
      </c>
      <c r="J305" t="s">
        <v>25007</v>
      </c>
      <c r="K305" t="s">
        <v>22577</v>
      </c>
      <c r="L305">
        <v>11</v>
      </c>
    </row>
    <row r="306" spans="1:14">
      <c r="A306">
        <f t="shared" si="4"/>
        <v>304</v>
      </c>
      <c r="B306" t="s">
        <v>169</v>
      </c>
      <c r="C306" s="3">
        <f>VLOOKUP(B306,[6]Sheet2!A$1:B$100,2,FALSE)</f>
        <v>31</v>
      </c>
      <c r="D306" t="s">
        <v>22578</v>
      </c>
      <c r="E306" t="s">
        <v>22579</v>
      </c>
      <c r="F306" t="s">
        <v>22</v>
      </c>
      <c r="G306" t="s">
        <v>22580</v>
      </c>
      <c r="H306" t="s">
        <v>21399</v>
      </c>
      <c r="I306">
        <v>2008</v>
      </c>
      <c r="J306" t="s">
        <v>378</v>
      </c>
      <c r="K306" t="s">
        <v>22581</v>
      </c>
      <c r="L306">
        <v>14</v>
      </c>
      <c r="M306" t="s">
        <v>22582</v>
      </c>
    </row>
    <row r="307" spans="1:14">
      <c r="A307">
        <f t="shared" si="4"/>
        <v>305</v>
      </c>
      <c r="B307" t="s">
        <v>169</v>
      </c>
      <c r="C307" s="3">
        <f>VLOOKUP(B307,[6]Sheet2!A$1:B$100,2,FALSE)</f>
        <v>31</v>
      </c>
      <c r="D307" t="s">
        <v>22592</v>
      </c>
      <c r="E307" t="s">
        <v>22593</v>
      </c>
      <c r="F307" t="s">
        <v>22</v>
      </c>
      <c r="G307" t="s">
        <v>22594</v>
      </c>
      <c r="H307" t="s">
        <v>20977</v>
      </c>
      <c r="I307">
        <v>2008</v>
      </c>
      <c r="J307" t="s">
        <v>97</v>
      </c>
      <c r="K307" t="s">
        <v>22595</v>
      </c>
      <c r="L307">
        <v>14</v>
      </c>
      <c r="M307" t="s">
        <v>25008</v>
      </c>
    </row>
    <row r="308" spans="1:14">
      <c r="A308">
        <f t="shared" si="4"/>
        <v>306</v>
      </c>
      <c r="B308" t="s">
        <v>169</v>
      </c>
      <c r="C308" s="3">
        <f>VLOOKUP(B308,[6]Sheet2!A$1:B$100,2,FALSE)</f>
        <v>31</v>
      </c>
      <c r="D308" t="s">
        <v>25009</v>
      </c>
      <c r="E308" t="s">
        <v>22600</v>
      </c>
      <c r="F308" t="s">
        <v>22</v>
      </c>
      <c r="G308" t="s">
        <v>22601</v>
      </c>
      <c r="H308" t="s">
        <v>3848</v>
      </c>
      <c r="I308">
        <v>2006</v>
      </c>
      <c r="J308" t="s">
        <v>97</v>
      </c>
      <c r="K308" t="s">
        <v>22602</v>
      </c>
      <c r="L308">
        <v>17</v>
      </c>
    </row>
    <row r="309" spans="1:14">
      <c r="A309">
        <f t="shared" si="4"/>
        <v>307</v>
      </c>
      <c r="B309" t="s">
        <v>169</v>
      </c>
      <c r="C309" s="3">
        <f>VLOOKUP(B309,[6]Sheet2!A$1:B$100,2,FALSE)</f>
        <v>31</v>
      </c>
      <c r="D309" t="s">
        <v>22515</v>
      </c>
      <c r="E309" t="s">
        <v>22516</v>
      </c>
      <c r="F309" t="s">
        <v>167</v>
      </c>
      <c r="G309" t="s">
        <v>22517</v>
      </c>
      <c r="H309" t="s">
        <v>22518</v>
      </c>
      <c r="I309">
        <v>1996</v>
      </c>
      <c r="J309" t="s">
        <v>25010</v>
      </c>
      <c r="K309" t="s">
        <v>22519</v>
      </c>
      <c r="L309">
        <v>13</v>
      </c>
      <c r="M309" t="s">
        <v>22516</v>
      </c>
      <c r="N309" t="s">
        <v>24</v>
      </c>
    </row>
    <row r="310" spans="1:14">
      <c r="A310">
        <f t="shared" si="4"/>
        <v>308</v>
      </c>
      <c r="B310" t="s">
        <v>169</v>
      </c>
      <c r="C310" s="3">
        <f>VLOOKUP(B310,[6]Sheet2!A$1:B$100,2,FALSE)</f>
        <v>31</v>
      </c>
      <c r="D310" t="s">
        <v>22607</v>
      </c>
      <c r="F310" t="s">
        <v>167</v>
      </c>
      <c r="G310" t="s">
        <v>22608</v>
      </c>
      <c r="I310">
        <v>1996</v>
      </c>
      <c r="J310" t="s">
        <v>22609</v>
      </c>
      <c r="L310">
        <v>14</v>
      </c>
      <c r="N310" t="s">
        <v>34</v>
      </c>
    </row>
    <row r="311" spans="1:14">
      <c r="A311">
        <f t="shared" si="4"/>
        <v>309</v>
      </c>
      <c r="B311" t="s">
        <v>169</v>
      </c>
      <c r="C311" s="3">
        <f>VLOOKUP(B311,[6]Sheet2!A$1:B$100,2,FALSE)</f>
        <v>31</v>
      </c>
      <c r="D311" t="s">
        <v>22619</v>
      </c>
      <c r="E311" t="s">
        <v>22620</v>
      </c>
      <c r="F311" t="s">
        <v>22</v>
      </c>
      <c r="G311" t="s">
        <v>22621</v>
      </c>
      <c r="H311" t="s">
        <v>21026</v>
      </c>
      <c r="I311">
        <v>2009</v>
      </c>
      <c r="J311" t="s">
        <v>863</v>
      </c>
      <c r="K311" t="s">
        <v>22622</v>
      </c>
      <c r="L311">
        <v>14</v>
      </c>
    </row>
    <row r="312" spans="1:14">
      <c r="A312">
        <f t="shared" si="4"/>
        <v>310</v>
      </c>
      <c r="B312" t="s">
        <v>169</v>
      </c>
      <c r="C312" s="3">
        <f>VLOOKUP(B312,[6]Sheet2!A$1:B$100,2,FALSE)</f>
        <v>31</v>
      </c>
      <c r="D312" t="s">
        <v>22661</v>
      </c>
      <c r="F312" t="s">
        <v>167</v>
      </c>
      <c r="G312" t="s">
        <v>22662</v>
      </c>
      <c r="H312" t="s">
        <v>22663</v>
      </c>
      <c r="L312">
        <v>14</v>
      </c>
      <c r="N312" t="s">
        <v>34</v>
      </c>
    </row>
    <row r="313" spans="1:14">
      <c r="A313">
        <f t="shared" si="4"/>
        <v>311</v>
      </c>
      <c r="B313" t="s">
        <v>142</v>
      </c>
      <c r="C313" s="3">
        <f>VLOOKUP(B313,[6]Sheet2!A$1:B$100,2,FALSE)</f>
        <v>32</v>
      </c>
      <c r="D313" t="s">
        <v>22603</v>
      </c>
      <c r="E313" t="s">
        <v>22604</v>
      </c>
      <c r="F313" t="s">
        <v>22</v>
      </c>
      <c r="G313" t="s">
        <v>22605</v>
      </c>
      <c r="I313">
        <v>1997</v>
      </c>
      <c r="J313" t="s">
        <v>4676</v>
      </c>
      <c r="K313" t="s">
        <v>22606</v>
      </c>
      <c r="L313">
        <v>14</v>
      </c>
    </row>
    <row r="314" spans="1:14">
      <c r="A314">
        <f t="shared" si="4"/>
        <v>312</v>
      </c>
      <c r="B314" t="s">
        <v>142</v>
      </c>
      <c r="C314" s="3">
        <f>VLOOKUP(B314,[6]Sheet2!A$1:B$100,2,FALSE)</f>
        <v>32</v>
      </c>
      <c r="D314" t="s">
        <v>22641</v>
      </c>
      <c r="E314" t="s">
        <v>22642</v>
      </c>
      <c r="F314" t="s">
        <v>22</v>
      </c>
      <c r="G314" t="s">
        <v>22643</v>
      </c>
      <c r="H314" t="s">
        <v>22644</v>
      </c>
      <c r="I314">
        <v>2011</v>
      </c>
      <c r="J314" t="s">
        <v>4676</v>
      </c>
      <c r="K314" t="s">
        <v>22645</v>
      </c>
      <c r="L314">
        <v>13</v>
      </c>
      <c r="M314" t="s">
        <v>22646</v>
      </c>
    </row>
    <row r="315" spans="1:14">
      <c r="A315">
        <f t="shared" si="4"/>
        <v>313</v>
      </c>
      <c r="B315" t="s">
        <v>142</v>
      </c>
      <c r="C315" s="3">
        <f>VLOOKUP(B315,[6]Sheet2!A$1:B$100,2,FALSE)</f>
        <v>32</v>
      </c>
      <c r="D315" t="s">
        <v>22587</v>
      </c>
      <c r="E315" t="s">
        <v>22588</v>
      </c>
      <c r="F315" t="s">
        <v>22</v>
      </c>
      <c r="G315" t="s">
        <v>22589</v>
      </c>
      <c r="H315" t="s">
        <v>22590</v>
      </c>
      <c r="I315">
        <v>2009</v>
      </c>
      <c r="J315" t="s">
        <v>304</v>
      </c>
      <c r="K315" t="s">
        <v>22591</v>
      </c>
      <c r="L315">
        <v>13</v>
      </c>
      <c r="M315" t="s">
        <v>22588</v>
      </c>
      <c r="N315" t="s">
        <v>24</v>
      </c>
    </row>
    <row r="316" spans="1:14">
      <c r="A316">
        <f t="shared" si="4"/>
        <v>314</v>
      </c>
      <c r="B316" t="s">
        <v>142</v>
      </c>
      <c r="C316" s="3">
        <f>VLOOKUP(B316,[6]Sheet2!A$1:B$100,2,FALSE)</f>
        <v>32</v>
      </c>
      <c r="D316" t="s">
        <v>22664</v>
      </c>
      <c r="E316" t="s">
        <v>22665</v>
      </c>
      <c r="F316" t="s">
        <v>167</v>
      </c>
      <c r="G316" t="s">
        <v>22666</v>
      </c>
      <c r="H316" t="s">
        <v>22667</v>
      </c>
      <c r="I316">
        <v>2007</v>
      </c>
      <c r="J316" t="s">
        <v>304</v>
      </c>
      <c r="K316" t="s">
        <v>22668</v>
      </c>
      <c r="L316">
        <v>13</v>
      </c>
      <c r="M316" t="s">
        <v>22665</v>
      </c>
      <c r="N316" t="s">
        <v>24</v>
      </c>
    </row>
    <row r="317" spans="1:14">
      <c r="A317">
        <f t="shared" si="4"/>
        <v>315</v>
      </c>
      <c r="B317" t="s">
        <v>142</v>
      </c>
      <c r="C317" s="3">
        <f>VLOOKUP(B317,[6]Sheet2!A$1:B$100,2,FALSE)</f>
        <v>32</v>
      </c>
      <c r="D317" t="s">
        <v>22688</v>
      </c>
      <c r="F317" t="s">
        <v>167</v>
      </c>
      <c r="G317" t="s">
        <v>22689</v>
      </c>
      <c r="H317" t="s">
        <v>22690</v>
      </c>
      <c r="L317">
        <v>13</v>
      </c>
      <c r="N317" t="s">
        <v>34</v>
      </c>
    </row>
    <row r="318" spans="1:14">
      <c r="A318">
        <f t="shared" si="4"/>
        <v>316</v>
      </c>
      <c r="B318" t="s">
        <v>142</v>
      </c>
      <c r="C318" s="3">
        <f>VLOOKUP(B318,[6]Sheet2!A$1:B$100,2,FALSE)</f>
        <v>32</v>
      </c>
      <c r="D318" t="s">
        <v>22695</v>
      </c>
      <c r="E318" t="s">
        <v>22696</v>
      </c>
      <c r="F318" t="s">
        <v>22</v>
      </c>
      <c r="G318" t="s">
        <v>22697</v>
      </c>
      <c r="H318" t="s">
        <v>22698</v>
      </c>
      <c r="I318">
        <v>1996</v>
      </c>
      <c r="J318" t="s">
        <v>17426</v>
      </c>
      <c r="K318" t="s">
        <v>22699</v>
      </c>
      <c r="L318">
        <v>11</v>
      </c>
      <c r="M318" t="s">
        <v>22700</v>
      </c>
    </row>
    <row r="319" spans="1:14">
      <c r="A319">
        <f t="shared" si="4"/>
        <v>317</v>
      </c>
      <c r="B319" t="s">
        <v>142</v>
      </c>
      <c r="C319" s="3">
        <f>VLOOKUP(B319,[6]Sheet2!A$1:B$100,2,FALSE)</f>
        <v>32</v>
      </c>
      <c r="D319" t="s">
        <v>22701</v>
      </c>
      <c r="E319" t="s">
        <v>22702</v>
      </c>
      <c r="F319" t="s">
        <v>22</v>
      </c>
      <c r="G319" t="s">
        <v>22703</v>
      </c>
      <c r="H319" t="s">
        <v>22704</v>
      </c>
      <c r="I319">
        <v>2005</v>
      </c>
      <c r="J319" t="s">
        <v>25011</v>
      </c>
      <c r="K319" t="s">
        <v>22705</v>
      </c>
      <c r="L319">
        <v>12</v>
      </c>
      <c r="M319" t="s">
        <v>22702</v>
      </c>
      <c r="N319" t="s">
        <v>1717</v>
      </c>
    </row>
    <row r="320" spans="1:14">
      <c r="A320">
        <f t="shared" si="4"/>
        <v>318</v>
      </c>
      <c r="B320" t="s">
        <v>142</v>
      </c>
      <c r="C320" s="3">
        <f>VLOOKUP(B320,[6]Sheet2!A$1:B$100,2,FALSE)</f>
        <v>32</v>
      </c>
      <c r="D320" t="s">
        <v>22710</v>
      </c>
      <c r="F320" t="s">
        <v>22</v>
      </c>
      <c r="G320" t="s">
        <v>22711</v>
      </c>
      <c r="H320" t="s">
        <v>22598</v>
      </c>
      <c r="L320">
        <v>13</v>
      </c>
      <c r="N320" t="s">
        <v>34</v>
      </c>
    </row>
    <row r="321" spans="1:14">
      <c r="A321">
        <f t="shared" si="4"/>
        <v>319</v>
      </c>
      <c r="B321" t="s">
        <v>142</v>
      </c>
      <c r="C321" s="3">
        <f>VLOOKUP(B321,[6]Sheet2!A$1:B$100,2,FALSE)</f>
        <v>32</v>
      </c>
      <c r="D321" t="s">
        <v>22720</v>
      </c>
      <c r="E321" t="s">
        <v>22721</v>
      </c>
      <c r="F321" t="s">
        <v>22</v>
      </c>
      <c r="G321" t="s">
        <v>22722</v>
      </c>
      <c r="H321" t="s">
        <v>21026</v>
      </c>
      <c r="I321">
        <v>1993</v>
      </c>
      <c r="J321" t="s">
        <v>863</v>
      </c>
      <c r="K321" t="s">
        <v>22723</v>
      </c>
      <c r="L321">
        <v>12</v>
      </c>
    </row>
    <row r="322" spans="1:14">
      <c r="A322">
        <f t="shared" si="4"/>
        <v>320</v>
      </c>
      <c r="B322" t="s">
        <v>142</v>
      </c>
      <c r="C322" s="3">
        <f>VLOOKUP(B322,[6]Sheet2!A$1:B$100,2,FALSE)</f>
        <v>32</v>
      </c>
      <c r="D322" t="s">
        <v>22729</v>
      </c>
      <c r="E322" t="s">
        <v>22730</v>
      </c>
      <c r="F322" t="s">
        <v>22</v>
      </c>
      <c r="G322" t="s">
        <v>22731</v>
      </c>
      <c r="H322" t="s">
        <v>20844</v>
      </c>
      <c r="I322">
        <v>2012</v>
      </c>
      <c r="J322" t="s">
        <v>863</v>
      </c>
      <c r="K322" t="s">
        <v>22732</v>
      </c>
      <c r="L322">
        <v>13</v>
      </c>
    </row>
    <row r="323" spans="1:14">
      <c r="A323">
        <f t="shared" si="4"/>
        <v>321</v>
      </c>
      <c r="B323" t="s">
        <v>696</v>
      </c>
      <c r="C323" s="3">
        <f>VLOOKUP(B323,[6]Sheet2!A$1:B$100,2,FALSE)</f>
        <v>33</v>
      </c>
      <c r="D323" t="s">
        <v>22678</v>
      </c>
      <c r="E323" t="s">
        <v>22679</v>
      </c>
      <c r="F323" t="s">
        <v>167</v>
      </c>
      <c r="G323" t="s">
        <v>22680</v>
      </c>
      <c r="H323" t="s">
        <v>22681</v>
      </c>
      <c r="I323">
        <v>2002</v>
      </c>
      <c r="J323" t="s">
        <v>25012</v>
      </c>
      <c r="K323" t="s">
        <v>22682</v>
      </c>
      <c r="L323">
        <v>15</v>
      </c>
      <c r="M323" t="s">
        <v>22679</v>
      </c>
      <c r="N323" t="s">
        <v>24</v>
      </c>
    </row>
    <row r="324" spans="1:14">
      <c r="A324">
        <f t="shared" si="4"/>
        <v>322</v>
      </c>
      <c r="B324" t="s">
        <v>696</v>
      </c>
      <c r="C324" s="3">
        <f>VLOOKUP(B324,[6]Sheet2!A$1:B$100,2,FALSE)</f>
        <v>33</v>
      </c>
      <c r="D324" t="s">
        <v>22624</v>
      </c>
      <c r="E324" t="s">
        <v>22625</v>
      </c>
      <c r="F324" t="s">
        <v>22</v>
      </c>
      <c r="G324" t="s">
        <v>22626</v>
      </c>
      <c r="H324" t="s">
        <v>21984</v>
      </c>
      <c r="I324">
        <v>2008</v>
      </c>
      <c r="J324" t="s">
        <v>4676</v>
      </c>
      <c r="K324" t="s">
        <v>22627</v>
      </c>
      <c r="L324">
        <v>13</v>
      </c>
    </row>
    <row r="325" spans="1:14">
      <c r="A325">
        <f t="shared" ref="A325:A388" si="5">A324+1</f>
        <v>323</v>
      </c>
      <c r="B325" t="s">
        <v>696</v>
      </c>
      <c r="C325" s="3">
        <f>VLOOKUP(B325,[6]Sheet2!A$1:B$100,2,FALSE)</f>
        <v>33</v>
      </c>
      <c r="D325" t="s">
        <v>22743</v>
      </c>
      <c r="E325" t="s">
        <v>22744</v>
      </c>
      <c r="F325" t="s">
        <v>22</v>
      </c>
      <c r="G325" t="s">
        <v>22745</v>
      </c>
      <c r="H325" t="s">
        <v>22020</v>
      </c>
      <c r="I325">
        <v>2002</v>
      </c>
      <c r="J325" t="s">
        <v>97</v>
      </c>
      <c r="K325" t="s">
        <v>22746</v>
      </c>
      <c r="L325">
        <v>12</v>
      </c>
    </row>
    <row r="326" spans="1:14">
      <c r="A326">
        <f t="shared" si="5"/>
        <v>324</v>
      </c>
      <c r="B326" t="s">
        <v>696</v>
      </c>
      <c r="C326" s="3">
        <f>VLOOKUP(B326,[6]Sheet2!A$1:B$100,2,FALSE)</f>
        <v>33</v>
      </c>
      <c r="D326" t="s">
        <v>22752</v>
      </c>
      <c r="E326" t="s">
        <v>22753</v>
      </c>
      <c r="F326" t="s">
        <v>167</v>
      </c>
      <c r="G326" t="s">
        <v>22754</v>
      </c>
      <c r="I326">
        <v>2002</v>
      </c>
      <c r="J326" t="s">
        <v>25013</v>
      </c>
      <c r="K326" t="s">
        <v>22755</v>
      </c>
      <c r="L326">
        <v>12</v>
      </c>
      <c r="M326" t="s">
        <v>22756</v>
      </c>
    </row>
    <row r="327" spans="1:14">
      <c r="A327">
        <f t="shared" si="5"/>
        <v>325</v>
      </c>
      <c r="B327" t="s">
        <v>696</v>
      </c>
      <c r="C327" s="3">
        <f>VLOOKUP(B327,[6]Sheet2!A$1:B$100,2,FALSE)</f>
        <v>33</v>
      </c>
      <c r="D327" t="s">
        <v>22760</v>
      </c>
      <c r="E327" t="s">
        <v>22761</v>
      </c>
      <c r="F327" t="s">
        <v>22</v>
      </c>
      <c r="G327" t="s">
        <v>22762</v>
      </c>
      <c r="H327" t="s">
        <v>22763</v>
      </c>
      <c r="I327">
        <v>2009</v>
      </c>
      <c r="J327" t="s">
        <v>25014</v>
      </c>
      <c r="K327" t="s">
        <v>22764</v>
      </c>
      <c r="L327">
        <v>15</v>
      </c>
      <c r="M327" t="s">
        <v>25015</v>
      </c>
    </row>
    <row r="328" spans="1:14">
      <c r="A328">
        <f t="shared" si="5"/>
        <v>326</v>
      </c>
      <c r="B328" t="s">
        <v>696</v>
      </c>
      <c r="C328" s="3">
        <f>VLOOKUP(B328,[6]Sheet2!A$1:B$100,2,FALSE)</f>
        <v>33</v>
      </c>
      <c r="D328" t="s">
        <v>22706</v>
      </c>
      <c r="E328" t="s">
        <v>22707</v>
      </c>
      <c r="F328" t="s">
        <v>22</v>
      </c>
      <c r="G328" t="s">
        <v>22708</v>
      </c>
      <c r="H328" t="s">
        <v>21604</v>
      </c>
      <c r="I328">
        <v>2013</v>
      </c>
      <c r="J328" t="s">
        <v>97</v>
      </c>
      <c r="K328" t="s">
        <v>22709</v>
      </c>
      <c r="L328">
        <v>13</v>
      </c>
    </row>
    <row r="329" spans="1:14">
      <c r="A329">
        <f t="shared" si="5"/>
        <v>327</v>
      </c>
      <c r="B329" t="s">
        <v>696</v>
      </c>
      <c r="C329" s="3">
        <f>VLOOKUP(B329,[6]Sheet2!A$1:B$100,2,FALSE)</f>
        <v>33</v>
      </c>
      <c r="D329" t="s">
        <v>22799</v>
      </c>
      <c r="E329" t="s">
        <v>22800</v>
      </c>
      <c r="F329" t="s">
        <v>22</v>
      </c>
      <c r="G329" t="s">
        <v>22801</v>
      </c>
      <c r="H329" t="s">
        <v>20652</v>
      </c>
      <c r="I329">
        <v>2006</v>
      </c>
      <c r="J329" t="s">
        <v>535</v>
      </c>
      <c r="K329" t="s">
        <v>22802</v>
      </c>
      <c r="L329">
        <v>9</v>
      </c>
    </row>
    <row r="330" spans="1:14">
      <c r="A330">
        <f t="shared" si="5"/>
        <v>328</v>
      </c>
      <c r="B330" t="s">
        <v>696</v>
      </c>
      <c r="C330" s="3">
        <f>VLOOKUP(B330,[6]Sheet2!A$1:B$100,2,FALSE)</f>
        <v>33</v>
      </c>
      <c r="D330" t="s">
        <v>22804</v>
      </c>
      <c r="E330" t="s">
        <v>22805</v>
      </c>
      <c r="F330" t="s">
        <v>22</v>
      </c>
      <c r="G330" t="s">
        <v>22806</v>
      </c>
      <c r="H330" t="s">
        <v>22172</v>
      </c>
      <c r="I330">
        <v>2008</v>
      </c>
      <c r="J330" t="s">
        <v>535</v>
      </c>
      <c r="K330" t="s">
        <v>22807</v>
      </c>
      <c r="L330">
        <v>12</v>
      </c>
      <c r="M330" t="s">
        <v>25016</v>
      </c>
    </row>
    <row r="331" spans="1:14">
      <c r="A331">
        <f t="shared" si="5"/>
        <v>329</v>
      </c>
      <c r="B331" t="s">
        <v>696</v>
      </c>
      <c r="C331" s="3">
        <f>VLOOKUP(B331,[6]Sheet2!A$1:B$100,2,FALSE)</f>
        <v>33</v>
      </c>
      <c r="D331" t="s">
        <v>22814</v>
      </c>
      <c r="E331" t="s">
        <v>22815</v>
      </c>
      <c r="F331" t="s">
        <v>22</v>
      </c>
      <c r="G331" t="s">
        <v>22816</v>
      </c>
      <c r="H331" t="s">
        <v>19230</v>
      </c>
      <c r="I331">
        <v>2002</v>
      </c>
      <c r="J331" t="s">
        <v>535</v>
      </c>
      <c r="K331" t="s">
        <v>22817</v>
      </c>
      <c r="L331">
        <v>9</v>
      </c>
    </row>
    <row r="332" spans="1:14">
      <c r="A332">
        <f t="shared" si="5"/>
        <v>330</v>
      </c>
      <c r="B332" t="s">
        <v>696</v>
      </c>
      <c r="C332" s="3">
        <f>VLOOKUP(B332,[6]Sheet2!A$1:B$100,2,FALSE)</f>
        <v>33</v>
      </c>
      <c r="D332" t="s">
        <v>22766</v>
      </c>
      <c r="E332" t="s">
        <v>22767</v>
      </c>
      <c r="F332" t="s">
        <v>22</v>
      </c>
      <c r="G332" t="s">
        <v>22768</v>
      </c>
      <c r="H332" t="s">
        <v>1304</v>
      </c>
      <c r="I332">
        <v>2003</v>
      </c>
      <c r="J332" t="s">
        <v>863</v>
      </c>
      <c r="K332" t="s">
        <v>22769</v>
      </c>
      <c r="L332">
        <v>106</v>
      </c>
      <c r="M332" t="s">
        <v>25017</v>
      </c>
    </row>
    <row r="333" spans="1:14">
      <c r="A333">
        <f t="shared" si="5"/>
        <v>331</v>
      </c>
      <c r="B333" t="s">
        <v>113</v>
      </c>
      <c r="C333" s="3">
        <f>VLOOKUP(B333,[6]Sheet2!A$1:B$100,2,FALSE)</f>
        <v>34</v>
      </c>
      <c r="D333" t="s">
        <v>22830</v>
      </c>
      <c r="E333" t="s">
        <v>22831</v>
      </c>
      <c r="F333" t="s">
        <v>167</v>
      </c>
      <c r="G333" t="s">
        <v>22832</v>
      </c>
      <c r="I333">
        <v>1986</v>
      </c>
      <c r="J333" t="s">
        <v>25018</v>
      </c>
      <c r="K333" t="s">
        <v>22833</v>
      </c>
      <c r="L333">
        <v>13</v>
      </c>
      <c r="M333" t="s">
        <v>22831</v>
      </c>
      <c r="N333" t="s">
        <v>4501</v>
      </c>
    </row>
    <row r="334" spans="1:14">
      <c r="A334">
        <f t="shared" si="5"/>
        <v>332</v>
      </c>
      <c r="B334" t="s">
        <v>113</v>
      </c>
      <c r="C334" s="3">
        <f>VLOOKUP(B334,[6]Sheet2!A$1:B$100,2,FALSE)</f>
        <v>34</v>
      </c>
      <c r="D334" t="s">
        <v>22839</v>
      </c>
      <c r="E334" t="s">
        <v>22840</v>
      </c>
      <c r="F334" t="s">
        <v>167</v>
      </c>
      <c r="G334" t="s">
        <v>20859</v>
      </c>
      <c r="I334">
        <v>2003</v>
      </c>
      <c r="J334" t="s">
        <v>25003</v>
      </c>
      <c r="K334" t="s">
        <v>22841</v>
      </c>
      <c r="L334">
        <v>12</v>
      </c>
      <c r="M334" t="s">
        <v>22840</v>
      </c>
      <c r="N334" t="s">
        <v>4501</v>
      </c>
    </row>
    <row r="335" spans="1:14">
      <c r="A335">
        <f t="shared" si="5"/>
        <v>333</v>
      </c>
      <c r="B335" t="s">
        <v>113</v>
      </c>
      <c r="C335" s="3">
        <f>VLOOKUP(B335,[6]Sheet2!A$1:B$100,2,FALSE)</f>
        <v>34</v>
      </c>
      <c r="D335" t="s">
        <v>22848</v>
      </c>
      <c r="E335" t="s">
        <v>22849</v>
      </c>
      <c r="F335" t="s">
        <v>22</v>
      </c>
      <c r="G335" t="s">
        <v>22850</v>
      </c>
      <c r="H335" t="s">
        <v>22851</v>
      </c>
      <c r="I335">
        <v>2003</v>
      </c>
      <c r="J335" t="s">
        <v>25019</v>
      </c>
      <c r="K335" t="s">
        <v>22852</v>
      </c>
      <c r="L335">
        <v>10</v>
      </c>
      <c r="M335" t="s">
        <v>22849</v>
      </c>
      <c r="N335" t="s">
        <v>24</v>
      </c>
    </row>
    <row r="336" spans="1:14">
      <c r="A336">
        <f t="shared" si="5"/>
        <v>334</v>
      </c>
      <c r="B336" t="s">
        <v>113</v>
      </c>
      <c r="C336" s="3">
        <f>VLOOKUP(B336,[6]Sheet2!A$1:B$100,2,FALSE)</f>
        <v>34</v>
      </c>
      <c r="D336" t="s">
        <v>22771</v>
      </c>
      <c r="E336" t="s">
        <v>22772</v>
      </c>
      <c r="F336" t="s">
        <v>22</v>
      </c>
      <c r="G336" t="s">
        <v>22773</v>
      </c>
      <c r="H336" t="s">
        <v>1642</v>
      </c>
      <c r="I336">
        <v>2011</v>
      </c>
      <c r="J336" t="s">
        <v>97</v>
      </c>
      <c r="K336" t="s">
        <v>22774</v>
      </c>
      <c r="L336">
        <v>12</v>
      </c>
    </row>
    <row r="337" spans="1:14">
      <c r="A337">
        <f t="shared" si="5"/>
        <v>335</v>
      </c>
      <c r="B337" t="s">
        <v>113</v>
      </c>
      <c r="C337" s="3">
        <f>VLOOKUP(B337,[6]Sheet2!A$1:B$100,2,FALSE)</f>
        <v>34</v>
      </c>
      <c r="D337" t="s">
        <v>22890</v>
      </c>
      <c r="F337" t="s">
        <v>22</v>
      </c>
      <c r="G337" t="s">
        <v>22891</v>
      </c>
      <c r="H337" t="s">
        <v>16066</v>
      </c>
      <c r="L337">
        <v>10</v>
      </c>
      <c r="N337" t="s">
        <v>34</v>
      </c>
    </row>
    <row r="338" spans="1:14">
      <c r="A338">
        <f t="shared" si="5"/>
        <v>336</v>
      </c>
      <c r="B338" t="s">
        <v>113</v>
      </c>
      <c r="C338" s="3">
        <f>VLOOKUP(B338,[6]Sheet2!A$1:B$100,2,FALSE)</f>
        <v>34</v>
      </c>
      <c r="D338" t="s">
        <v>22871</v>
      </c>
      <c r="E338" t="s">
        <v>22872</v>
      </c>
      <c r="F338" t="s">
        <v>22</v>
      </c>
      <c r="G338" t="s">
        <v>22873</v>
      </c>
      <c r="H338" t="s">
        <v>22874</v>
      </c>
      <c r="I338">
        <v>1990</v>
      </c>
      <c r="J338" t="s">
        <v>97</v>
      </c>
      <c r="K338" t="s">
        <v>22875</v>
      </c>
      <c r="L338">
        <v>11</v>
      </c>
    </row>
    <row r="339" spans="1:14">
      <c r="A339">
        <f t="shared" si="5"/>
        <v>337</v>
      </c>
      <c r="B339" t="s">
        <v>113</v>
      </c>
      <c r="C339" s="3">
        <f>VLOOKUP(B339,[6]Sheet2!A$1:B$100,2,FALSE)</f>
        <v>34</v>
      </c>
      <c r="D339" t="s">
        <v>22907</v>
      </c>
      <c r="E339" t="s">
        <v>22908</v>
      </c>
      <c r="F339" t="s">
        <v>4644</v>
      </c>
      <c r="G339" t="s">
        <v>22909</v>
      </c>
      <c r="H339" t="s">
        <v>22910</v>
      </c>
      <c r="I339">
        <v>1981</v>
      </c>
      <c r="J339" t="s">
        <v>25020</v>
      </c>
      <c r="K339" t="s">
        <v>22911</v>
      </c>
      <c r="L339">
        <v>9</v>
      </c>
      <c r="M339" t="s">
        <v>22908</v>
      </c>
      <c r="N339" t="s">
        <v>24</v>
      </c>
    </row>
    <row r="340" spans="1:14">
      <c r="A340">
        <f t="shared" si="5"/>
        <v>338</v>
      </c>
      <c r="B340" t="s">
        <v>113</v>
      </c>
      <c r="C340" s="3">
        <f>VLOOKUP(B340,[6]Sheet2!A$1:B$100,2,FALSE)</f>
        <v>34</v>
      </c>
      <c r="D340" t="s">
        <v>22912</v>
      </c>
      <c r="E340" t="s">
        <v>22913</v>
      </c>
      <c r="F340" t="s">
        <v>22</v>
      </c>
      <c r="G340" t="s">
        <v>22914</v>
      </c>
      <c r="H340" t="s">
        <v>22368</v>
      </c>
      <c r="I340">
        <v>2002</v>
      </c>
      <c r="J340" t="s">
        <v>551</v>
      </c>
      <c r="K340" t="s">
        <v>22915</v>
      </c>
      <c r="L340">
        <v>10</v>
      </c>
    </row>
    <row r="341" spans="1:14">
      <c r="A341">
        <f t="shared" si="5"/>
        <v>339</v>
      </c>
      <c r="B341" t="s">
        <v>113</v>
      </c>
      <c r="C341" s="3">
        <f>VLOOKUP(B341,[6]Sheet2!A$1:B$100,2,FALSE)</f>
        <v>34</v>
      </c>
      <c r="D341" t="s">
        <v>22809</v>
      </c>
      <c r="E341" t="s">
        <v>22810</v>
      </c>
      <c r="F341" t="s">
        <v>22</v>
      </c>
      <c r="G341" t="s">
        <v>22811</v>
      </c>
      <c r="H341" t="s">
        <v>13533</v>
      </c>
      <c r="I341">
        <v>1998</v>
      </c>
      <c r="J341" t="s">
        <v>4676</v>
      </c>
      <c r="K341" t="s">
        <v>22812</v>
      </c>
      <c r="L341">
        <v>9</v>
      </c>
      <c r="M341" t="s">
        <v>22813</v>
      </c>
    </row>
    <row r="342" spans="1:14">
      <c r="A342">
        <f t="shared" si="5"/>
        <v>340</v>
      </c>
      <c r="B342" t="s">
        <v>113</v>
      </c>
      <c r="C342" s="3">
        <f>VLOOKUP(B342,[6]Sheet2!A$1:B$100,2,FALSE)</f>
        <v>34</v>
      </c>
      <c r="D342" t="s">
        <v>22948</v>
      </c>
      <c r="F342" t="s">
        <v>4626</v>
      </c>
      <c r="G342" t="s">
        <v>22949</v>
      </c>
      <c r="I342">
        <v>1998</v>
      </c>
      <c r="L342">
        <v>12</v>
      </c>
      <c r="N342" t="s">
        <v>34</v>
      </c>
    </row>
    <row r="343" spans="1:14">
      <c r="A343">
        <f t="shared" si="5"/>
        <v>341</v>
      </c>
      <c r="B343" t="s">
        <v>702</v>
      </c>
      <c r="C343" s="3">
        <f>VLOOKUP(B343,[6]Sheet2!A$1:B$100,2,FALSE)</f>
        <v>35</v>
      </c>
      <c r="D343" t="s">
        <v>22950</v>
      </c>
      <c r="F343" t="s">
        <v>102</v>
      </c>
      <c r="G343" t="s">
        <v>22951</v>
      </c>
      <c r="H343" t="s">
        <v>22952</v>
      </c>
      <c r="L343">
        <v>12</v>
      </c>
      <c r="N343" t="s">
        <v>34</v>
      </c>
    </row>
    <row r="344" spans="1:14">
      <c r="A344">
        <f t="shared" si="5"/>
        <v>342</v>
      </c>
      <c r="B344" t="s">
        <v>702</v>
      </c>
      <c r="C344" s="3">
        <f>VLOOKUP(B344,[6]Sheet2!A$1:B$100,2,FALSE)</f>
        <v>35</v>
      </c>
      <c r="D344" t="s">
        <v>22953</v>
      </c>
      <c r="F344" t="s">
        <v>4644</v>
      </c>
      <c r="G344" t="s">
        <v>22954</v>
      </c>
      <c r="H344" t="s">
        <v>22955</v>
      </c>
      <c r="I344">
        <v>2002</v>
      </c>
      <c r="L344">
        <v>12</v>
      </c>
      <c r="N344" t="s">
        <v>34</v>
      </c>
    </row>
    <row r="345" spans="1:14">
      <c r="A345">
        <f t="shared" si="5"/>
        <v>343</v>
      </c>
      <c r="B345" t="s">
        <v>702</v>
      </c>
      <c r="C345" s="3">
        <f>VLOOKUP(B345,[6]Sheet2!A$1:B$100,2,FALSE)</f>
        <v>35</v>
      </c>
      <c r="D345" t="s">
        <v>22956</v>
      </c>
      <c r="F345" t="s">
        <v>102</v>
      </c>
      <c r="G345" t="s">
        <v>21388</v>
      </c>
      <c r="H345" t="s">
        <v>22957</v>
      </c>
      <c r="L345">
        <v>12</v>
      </c>
      <c r="N345" t="s">
        <v>34</v>
      </c>
    </row>
    <row r="346" spans="1:14">
      <c r="A346">
        <f t="shared" si="5"/>
        <v>344</v>
      </c>
      <c r="B346" t="s">
        <v>702</v>
      </c>
      <c r="C346" s="3">
        <f>VLOOKUP(B346,[6]Sheet2!A$1:B$100,2,FALSE)</f>
        <v>35</v>
      </c>
      <c r="D346" t="s">
        <v>22968</v>
      </c>
      <c r="F346" t="s">
        <v>4644</v>
      </c>
      <c r="G346" t="s">
        <v>22969</v>
      </c>
      <c r="H346" t="s">
        <v>22970</v>
      </c>
      <c r="L346">
        <v>11</v>
      </c>
      <c r="N346" t="s">
        <v>34</v>
      </c>
    </row>
    <row r="347" spans="1:14">
      <c r="A347">
        <f t="shared" si="5"/>
        <v>345</v>
      </c>
      <c r="B347" t="s">
        <v>702</v>
      </c>
      <c r="C347" s="3">
        <f>VLOOKUP(B347,[6]Sheet2!A$1:B$100,2,FALSE)</f>
        <v>35</v>
      </c>
      <c r="D347" t="s">
        <v>22976</v>
      </c>
      <c r="E347" t="s">
        <v>22977</v>
      </c>
      <c r="F347" t="s">
        <v>22</v>
      </c>
      <c r="G347" t="s">
        <v>22978</v>
      </c>
      <c r="H347" t="s">
        <v>22979</v>
      </c>
      <c r="I347">
        <v>2007</v>
      </c>
      <c r="J347" t="s">
        <v>97</v>
      </c>
      <c r="K347" t="s">
        <v>22980</v>
      </c>
      <c r="L347">
        <v>10</v>
      </c>
      <c r="M347" t="s">
        <v>25021</v>
      </c>
    </row>
    <row r="348" spans="1:14">
      <c r="A348">
        <f t="shared" si="5"/>
        <v>346</v>
      </c>
      <c r="B348" t="s">
        <v>702</v>
      </c>
      <c r="C348" s="3">
        <f>VLOOKUP(B348,[6]Sheet2!A$1:B$100,2,FALSE)</f>
        <v>35</v>
      </c>
      <c r="D348" t="s">
        <v>22997</v>
      </c>
      <c r="E348" t="s">
        <v>22998</v>
      </c>
      <c r="F348" t="s">
        <v>22</v>
      </c>
      <c r="G348" t="s">
        <v>22999</v>
      </c>
      <c r="H348" t="s">
        <v>23000</v>
      </c>
      <c r="I348">
        <v>2003</v>
      </c>
      <c r="J348" t="s">
        <v>23001</v>
      </c>
      <c r="K348" t="s">
        <v>23002</v>
      </c>
      <c r="L348">
        <v>10</v>
      </c>
      <c r="M348" t="s">
        <v>22998</v>
      </c>
      <c r="N348" t="s">
        <v>24</v>
      </c>
    </row>
    <row r="349" spans="1:14">
      <c r="A349">
        <f t="shared" si="5"/>
        <v>347</v>
      </c>
      <c r="B349" t="s">
        <v>702</v>
      </c>
      <c r="C349" s="3">
        <f>VLOOKUP(B349,[6]Sheet2!A$1:B$100,2,FALSE)</f>
        <v>35</v>
      </c>
      <c r="D349" t="s">
        <v>23009</v>
      </c>
      <c r="E349" t="s">
        <v>23010</v>
      </c>
      <c r="F349" t="s">
        <v>22</v>
      </c>
      <c r="G349" t="s">
        <v>23011</v>
      </c>
      <c r="H349" t="s">
        <v>23012</v>
      </c>
      <c r="I349">
        <v>2008</v>
      </c>
      <c r="J349" t="s">
        <v>97</v>
      </c>
      <c r="K349" t="s">
        <v>23013</v>
      </c>
      <c r="L349">
        <v>12</v>
      </c>
    </row>
    <row r="350" spans="1:14">
      <c r="A350">
        <f t="shared" si="5"/>
        <v>348</v>
      </c>
      <c r="B350" t="s">
        <v>702</v>
      </c>
      <c r="C350" s="3">
        <f>VLOOKUP(B350,[6]Sheet2!A$1:B$100,2,FALSE)</f>
        <v>35</v>
      </c>
      <c r="D350" t="s">
        <v>23038</v>
      </c>
      <c r="F350" t="s">
        <v>167</v>
      </c>
      <c r="G350" t="s">
        <v>23039</v>
      </c>
      <c r="I350">
        <v>1990</v>
      </c>
      <c r="L350">
        <v>11</v>
      </c>
      <c r="N350" t="s">
        <v>34</v>
      </c>
    </row>
    <row r="351" spans="1:14">
      <c r="A351">
        <f t="shared" si="5"/>
        <v>349</v>
      </c>
      <c r="B351" t="s">
        <v>702</v>
      </c>
      <c r="C351" s="3">
        <f>VLOOKUP(B351,[6]Sheet2!A$1:B$100,2,FALSE)</f>
        <v>35</v>
      </c>
      <c r="D351" t="s">
        <v>22898</v>
      </c>
      <c r="E351" t="s">
        <v>22899</v>
      </c>
      <c r="F351" t="s">
        <v>22</v>
      </c>
      <c r="G351" t="s">
        <v>22900</v>
      </c>
      <c r="H351" t="s">
        <v>20662</v>
      </c>
      <c r="I351">
        <v>2009</v>
      </c>
      <c r="J351" t="s">
        <v>97</v>
      </c>
      <c r="K351" t="s">
        <v>22901</v>
      </c>
      <c r="L351">
        <v>11</v>
      </c>
      <c r="M351" t="s">
        <v>25022</v>
      </c>
    </row>
    <row r="352" spans="1:14">
      <c r="A352">
        <f t="shared" si="5"/>
        <v>350</v>
      </c>
      <c r="B352" t="s">
        <v>702</v>
      </c>
      <c r="C352" s="3">
        <f>VLOOKUP(B352,[6]Sheet2!A$1:B$100,2,FALSE)</f>
        <v>35</v>
      </c>
      <c r="D352" t="s">
        <v>23014</v>
      </c>
      <c r="E352" t="s">
        <v>23015</v>
      </c>
      <c r="F352" t="s">
        <v>167</v>
      </c>
      <c r="G352" t="s">
        <v>23016</v>
      </c>
      <c r="I352">
        <v>2005</v>
      </c>
      <c r="J352" t="s">
        <v>21623</v>
      </c>
      <c r="K352" t="s">
        <v>23017</v>
      </c>
      <c r="L352">
        <v>10</v>
      </c>
      <c r="M352" t="s">
        <v>23018</v>
      </c>
    </row>
    <row r="353" spans="1:14">
      <c r="A353">
        <f t="shared" si="5"/>
        <v>351</v>
      </c>
      <c r="B353" t="s">
        <v>103</v>
      </c>
      <c r="C353" s="3">
        <f>VLOOKUP(B353,[6]Sheet2!A$1:B$100,2,FALSE)</f>
        <v>36</v>
      </c>
      <c r="D353" t="s">
        <v>22862</v>
      </c>
      <c r="E353" t="s">
        <v>22863</v>
      </c>
      <c r="F353" t="s">
        <v>22</v>
      </c>
      <c r="G353" t="s">
        <v>22864</v>
      </c>
      <c r="H353" t="s">
        <v>22865</v>
      </c>
      <c r="I353">
        <v>2004</v>
      </c>
      <c r="J353" t="s">
        <v>25023</v>
      </c>
      <c r="K353" t="s">
        <v>22866</v>
      </c>
      <c r="L353">
        <v>12</v>
      </c>
      <c r="M353" t="s">
        <v>22863</v>
      </c>
      <c r="N353" t="s">
        <v>24</v>
      </c>
    </row>
    <row r="354" spans="1:14">
      <c r="A354">
        <f t="shared" si="5"/>
        <v>352</v>
      </c>
      <c r="B354" t="s">
        <v>103</v>
      </c>
      <c r="C354" s="3">
        <f>VLOOKUP(B354,[6]Sheet2!A$1:B$100,2,FALSE)</f>
        <v>36</v>
      </c>
      <c r="D354" t="s">
        <v>23071</v>
      </c>
      <c r="E354" t="s">
        <v>23072</v>
      </c>
      <c r="F354" t="s">
        <v>22</v>
      </c>
      <c r="G354" t="s">
        <v>23073</v>
      </c>
      <c r="H354" t="s">
        <v>16066</v>
      </c>
      <c r="I354">
        <v>2011</v>
      </c>
      <c r="J354" t="s">
        <v>304</v>
      </c>
      <c r="K354" t="s">
        <v>23074</v>
      </c>
      <c r="L354">
        <v>10</v>
      </c>
      <c r="M354" t="s">
        <v>23072</v>
      </c>
      <c r="N354" t="s">
        <v>24</v>
      </c>
    </row>
    <row r="355" spans="1:14">
      <c r="A355">
        <f t="shared" si="5"/>
        <v>353</v>
      </c>
      <c r="B355" t="s">
        <v>103</v>
      </c>
      <c r="C355" s="3">
        <f>VLOOKUP(B355,[6]Sheet2!A$1:B$100,2,FALSE)</f>
        <v>36</v>
      </c>
      <c r="D355" t="s">
        <v>23075</v>
      </c>
      <c r="F355" t="s">
        <v>102</v>
      </c>
      <c r="G355" t="s">
        <v>20578</v>
      </c>
      <c r="H355" t="s">
        <v>23046</v>
      </c>
      <c r="L355">
        <v>8</v>
      </c>
      <c r="N355" t="s">
        <v>34</v>
      </c>
    </row>
    <row r="356" spans="1:14">
      <c r="A356">
        <f t="shared" si="5"/>
        <v>354</v>
      </c>
      <c r="B356" t="s">
        <v>103</v>
      </c>
      <c r="C356" s="3">
        <f>VLOOKUP(B356,[6]Sheet2!A$1:B$100,2,FALSE)</f>
        <v>36</v>
      </c>
      <c r="D356" t="s">
        <v>22958</v>
      </c>
      <c r="E356" t="s">
        <v>22959</v>
      </c>
      <c r="F356" t="s">
        <v>22</v>
      </c>
      <c r="G356" t="s">
        <v>22960</v>
      </c>
      <c r="H356" t="s">
        <v>22961</v>
      </c>
      <c r="I356">
        <v>1996</v>
      </c>
      <c r="J356" t="s">
        <v>25024</v>
      </c>
      <c r="K356" t="s">
        <v>22962</v>
      </c>
      <c r="L356">
        <v>11</v>
      </c>
      <c r="M356" t="s">
        <v>22959</v>
      </c>
      <c r="N356" t="s">
        <v>24</v>
      </c>
    </row>
    <row r="357" spans="1:14">
      <c r="A357">
        <f t="shared" si="5"/>
        <v>355</v>
      </c>
      <c r="B357" t="s">
        <v>103</v>
      </c>
      <c r="C357" s="3">
        <f>VLOOKUP(B357,[6]Sheet2!A$1:B$100,2,FALSE)</f>
        <v>36</v>
      </c>
      <c r="D357" t="s">
        <v>23118</v>
      </c>
      <c r="F357" t="s">
        <v>102</v>
      </c>
      <c r="G357" t="s">
        <v>23119</v>
      </c>
      <c r="H357" t="s">
        <v>23120</v>
      </c>
      <c r="L357">
        <v>11</v>
      </c>
      <c r="N357" t="s">
        <v>34</v>
      </c>
    </row>
    <row r="358" spans="1:14">
      <c r="A358">
        <f t="shared" si="5"/>
        <v>356</v>
      </c>
      <c r="B358" t="s">
        <v>103</v>
      </c>
      <c r="C358" s="3">
        <f>VLOOKUP(B358,[6]Sheet2!A$1:B$100,2,FALSE)</f>
        <v>36</v>
      </c>
      <c r="D358" t="s">
        <v>23121</v>
      </c>
      <c r="F358" t="s">
        <v>22</v>
      </c>
      <c r="G358" t="s">
        <v>23122</v>
      </c>
      <c r="H358" t="s">
        <v>23123</v>
      </c>
      <c r="I358">
        <v>1997</v>
      </c>
      <c r="L358">
        <v>11</v>
      </c>
      <c r="N358" t="s">
        <v>34</v>
      </c>
    </row>
    <row r="359" spans="1:14">
      <c r="A359">
        <f t="shared" si="5"/>
        <v>357</v>
      </c>
      <c r="B359" t="s">
        <v>103</v>
      </c>
      <c r="C359" s="3">
        <f>VLOOKUP(B359,[6]Sheet2!A$1:B$100,2,FALSE)</f>
        <v>36</v>
      </c>
      <c r="D359" t="s">
        <v>23125</v>
      </c>
      <c r="F359" t="s">
        <v>167</v>
      </c>
      <c r="G359" t="s">
        <v>23126</v>
      </c>
      <c r="H359" t="s">
        <v>23127</v>
      </c>
      <c r="L359">
        <v>11</v>
      </c>
      <c r="N359" t="s">
        <v>34</v>
      </c>
    </row>
    <row r="360" spans="1:14">
      <c r="A360">
        <f t="shared" si="5"/>
        <v>358</v>
      </c>
      <c r="B360" t="s">
        <v>103</v>
      </c>
      <c r="C360" s="3">
        <f>VLOOKUP(B360,[6]Sheet2!A$1:B$100,2,FALSE)</f>
        <v>36</v>
      </c>
      <c r="D360" t="s">
        <v>23128</v>
      </c>
      <c r="F360" t="s">
        <v>167</v>
      </c>
      <c r="G360" t="s">
        <v>23129</v>
      </c>
      <c r="H360" t="s">
        <v>23130</v>
      </c>
      <c r="I360">
        <v>1989</v>
      </c>
      <c r="L360">
        <v>11</v>
      </c>
      <c r="N360" t="s">
        <v>34</v>
      </c>
    </row>
    <row r="361" spans="1:14">
      <c r="A361">
        <f t="shared" si="5"/>
        <v>359</v>
      </c>
      <c r="B361" t="s">
        <v>103</v>
      </c>
      <c r="C361" s="3">
        <f>VLOOKUP(B361,[6]Sheet2!A$1:B$100,2,FALSE)</f>
        <v>36</v>
      </c>
      <c r="D361" t="s">
        <v>23139</v>
      </c>
      <c r="E361" t="s">
        <v>23140</v>
      </c>
      <c r="F361" t="s">
        <v>22</v>
      </c>
      <c r="G361" t="s">
        <v>23141</v>
      </c>
      <c r="H361" t="s">
        <v>21629</v>
      </c>
      <c r="I361">
        <v>2009</v>
      </c>
      <c r="J361" t="s">
        <v>12659</v>
      </c>
      <c r="K361" t="s">
        <v>23142</v>
      </c>
      <c r="L361">
        <v>10</v>
      </c>
    </row>
    <row r="362" spans="1:14">
      <c r="A362">
        <f t="shared" si="5"/>
        <v>360</v>
      </c>
      <c r="B362" t="s">
        <v>103</v>
      </c>
      <c r="C362" s="3">
        <f>VLOOKUP(B362,[6]Sheet2!A$1:B$100,2,FALSE)</f>
        <v>36</v>
      </c>
      <c r="D362" t="s">
        <v>23076</v>
      </c>
      <c r="E362" t="s">
        <v>23077</v>
      </c>
      <c r="F362" t="s">
        <v>22</v>
      </c>
      <c r="G362" t="s">
        <v>23078</v>
      </c>
      <c r="H362" t="s">
        <v>1383</v>
      </c>
      <c r="I362">
        <v>2010</v>
      </c>
      <c r="J362" t="s">
        <v>1388</v>
      </c>
      <c r="K362" t="s">
        <v>23079</v>
      </c>
      <c r="L362">
        <v>11</v>
      </c>
      <c r="M362" t="s">
        <v>25025</v>
      </c>
    </row>
    <row r="363" spans="1:14">
      <c r="A363">
        <f t="shared" si="5"/>
        <v>361</v>
      </c>
      <c r="B363" t="s">
        <v>564</v>
      </c>
      <c r="C363" s="3">
        <f>VLOOKUP(B363,[6]Sheet2!A$1:B$100,2,FALSE)</f>
        <v>37</v>
      </c>
      <c r="D363" t="s">
        <v>23159</v>
      </c>
      <c r="F363" t="s">
        <v>167</v>
      </c>
      <c r="G363" t="s">
        <v>23160</v>
      </c>
      <c r="H363" t="s">
        <v>23161</v>
      </c>
      <c r="I363">
        <v>1996</v>
      </c>
      <c r="L363">
        <v>8</v>
      </c>
      <c r="N363" t="s">
        <v>34</v>
      </c>
    </row>
    <row r="364" spans="1:14">
      <c r="A364">
        <f t="shared" si="5"/>
        <v>362</v>
      </c>
      <c r="B364" t="s">
        <v>564</v>
      </c>
      <c r="C364" s="3">
        <f>VLOOKUP(B364,[6]Sheet2!A$1:B$100,2,FALSE)</f>
        <v>37</v>
      </c>
      <c r="D364" t="s">
        <v>23095</v>
      </c>
      <c r="E364" t="s">
        <v>23096</v>
      </c>
      <c r="F364" t="s">
        <v>22</v>
      </c>
      <c r="G364" t="s">
        <v>23097</v>
      </c>
      <c r="H364" t="s">
        <v>15789</v>
      </c>
      <c r="I364">
        <v>2012</v>
      </c>
      <c r="J364" t="s">
        <v>97</v>
      </c>
      <c r="K364" t="s">
        <v>23098</v>
      </c>
      <c r="L364">
        <v>11</v>
      </c>
      <c r="M364" t="s">
        <v>25026</v>
      </c>
    </row>
    <row r="365" spans="1:14">
      <c r="A365">
        <f t="shared" si="5"/>
        <v>363</v>
      </c>
      <c r="B365" t="s">
        <v>564</v>
      </c>
      <c r="C365" s="3">
        <f>VLOOKUP(B365,[6]Sheet2!A$1:B$100,2,FALSE)</f>
        <v>37</v>
      </c>
      <c r="D365" t="s">
        <v>23178</v>
      </c>
      <c r="E365" t="s">
        <v>23179</v>
      </c>
      <c r="F365" t="s">
        <v>22</v>
      </c>
      <c r="G365" t="s">
        <v>23180</v>
      </c>
      <c r="H365" t="s">
        <v>3481</v>
      </c>
      <c r="I365">
        <v>2012</v>
      </c>
      <c r="J365" t="s">
        <v>4711</v>
      </c>
      <c r="K365" t="s">
        <v>23181</v>
      </c>
      <c r="L365">
        <v>10</v>
      </c>
      <c r="M365" t="s">
        <v>23179</v>
      </c>
      <c r="N365" t="s">
        <v>1717</v>
      </c>
    </row>
    <row r="366" spans="1:14">
      <c r="A366">
        <f t="shared" si="5"/>
        <v>364</v>
      </c>
      <c r="B366" t="s">
        <v>564</v>
      </c>
      <c r="C366" s="3">
        <f>VLOOKUP(B366,[6]Sheet2!A$1:B$100,2,FALSE)</f>
        <v>37</v>
      </c>
      <c r="D366" t="s">
        <v>22986</v>
      </c>
      <c r="E366" t="s">
        <v>22987</v>
      </c>
      <c r="F366" t="s">
        <v>22</v>
      </c>
      <c r="G366" t="s">
        <v>22988</v>
      </c>
      <c r="H366" t="s">
        <v>22989</v>
      </c>
      <c r="I366">
        <v>2008</v>
      </c>
      <c r="J366" t="s">
        <v>4676</v>
      </c>
      <c r="K366" t="s">
        <v>22990</v>
      </c>
      <c r="L366">
        <v>10</v>
      </c>
      <c r="M366" t="s">
        <v>22991</v>
      </c>
    </row>
    <row r="367" spans="1:14">
      <c r="A367">
        <f t="shared" si="5"/>
        <v>365</v>
      </c>
      <c r="B367" t="s">
        <v>564</v>
      </c>
      <c r="C367" s="3">
        <f>VLOOKUP(B367,[6]Sheet2!A$1:B$100,2,FALSE)</f>
        <v>37</v>
      </c>
      <c r="D367" t="s">
        <v>23134</v>
      </c>
      <c r="E367" t="s">
        <v>23135</v>
      </c>
      <c r="F367" t="s">
        <v>167</v>
      </c>
      <c r="G367" t="s">
        <v>23136</v>
      </c>
      <c r="I367">
        <v>2006</v>
      </c>
      <c r="J367" t="s">
        <v>21623</v>
      </c>
      <c r="K367" t="s">
        <v>23137</v>
      </c>
      <c r="L367">
        <v>9</v>
      </c>
      <c r="M367" t="s">
        <v>23138</v>
      </c>
    </row>
    <row r="368" spans="1:14">
      <c r="A368">
        <f t="shared" si="5"/>
        <v>366</v>
      </c>
      <c r="B368" t="s">
        <v>564</v>
      </c>
      <c r="C368" s="3">
        <f>VLOOKUP(B368,[6]Sheet2!A$1:B$100,2,FALSE)</f>
        <v>37</v>
      </c>
      <c r="D368" t="s">
        <v>23194</v>
      </c>
      <c r="E368" t="s">
        <v>23195</v>
      </c>
      <c r="F368" t="s">
        <v>22</v>
      </c>
      <c r="G368" t="s">
        <v>23196</v>
      </c>
      <c r="H368" t="s">
        <v>16066</v>
      </c>
      <c r="I368">
        <v>2010</v>
      </c>
      <c r="J368" t="s">
        <v>4702</v>
      </c>
      <c r="K368" t="s">
        <v>23197</v>
      </c>
      <c r="L368">
        <v>7</v>
      </c>
    </row>
    <row r="369" spans="1:14">
      <c r="A369">
        <f t="shared" si="5"/>
        <v>367</v>
      </c>
      <c r="B369" t="s">
        <v>564</v>
      </c>
      <c r="C369" s="3">
        <f>VLOOKUP(B369,[6]Sheet2!A$1:B$100,2,FALSE)</f>
        <v>37</v>
      </c>
      <c r="D369" t="s">
        <v>23217</v>
      </c>
      <c r="E369" t="s">
        <v>23218</v>
      </c>
      <c r="F369" t="s">
        <v>4626</v>
      </c>
      <c r="G369" t="s">
        <v>23219</v>
      </c>
      <c r="I369">
        <v>1997</v>
      </c>
      <c r="J369" t="s">
        <v>25027</v>
      </c>
      <c r="K369" t="s">
        <v>23220</v>
      </c>
      <c r="L369">
        <v>8</v>
      </c>
    </row>
    <row r="370" spans="1:14">
      <c r="A370">
        <f t="shared" si="5"/>
        <v>368</v>
      </c>
      <c r="B370" t="s">
        <v>564</v>
      </c>
      <c r="C370" s="3">
        <f>VLOOKUP(B370,[6]Sheet2!A$1:B$100,2,FALSE)</f>
        <v>37</v>
      </c>
      <c r="D370" t="s">
        <v>23225</v>
      </c>
      <c r="E370" t="s">
        <v>23226</v>
      </c>
      <c r="F370" t="s">
        <v>167</v>
      </c>
      <c r="G370" t="s">
        <v>23227</v>
      </c>
      <c r="I370">
        <v>2006</v>
      </c>
      <c r="J370" t="s">
        <v>14247</v>
      </c>
      <c r="K370" t="s">
        <v>23228</v>
      </c>
      <c r="L370">
        <v>7</v>
      </c>
    </row>
    <row r="371" spans="1:14">
      <c r="A371">
        <f t="shared" si="5"/>
        <v>369</v>
      </c>
      <c r="B371" t="s">
        <v>564</v>
      </c>
      <c r="C371" s="3">
        <f>VLOOKUP(B371,[6]Sheet2!A$1:B$100,2,FALSE)</f>
        <v>37</v>
      </c>
      <c r="D371" t="s">
        <v>23238</v>
      </c>
      <c r="E371" t="s">
        <v>23239</v>
      </c>
      <c r="F371" t="s">
        <v>167</v>
      </c>
      <c r="G371" t="s">
        <v>23240</v>
      </c>
      <c r="I371">
        <v>1984</v>
      </c>
      <c r="J371" t="s">
        <v>24967</v>
      </c>
      <c r="K371" t="s">
        <v>23241</v>
      </c>
      <c r="L371">
        <v>8</v>
      </c>
    </row>
    <row r="372" spans="1:14">
      <c r="A372">
        <f t="shared" si="5"/>
        <v>370</v>
      </c>
      <c r="B372" t="s">
        <v>564</v>
      </c>
      <c r="C372" s="3">
        <f>VLOOKUP(B372,[6]Sheet2!A$1:B$100,2,FALSE)</f>
        <v>37</v>
      </c>
      <c r="D372" t="s">
        <v>25028</v>
      </c>
      <c r="E372" t="s">
        <v>23248</v>
      </c>
      <c r="F372" t="s">
        <v>22</v>
      </c>
      <c r="G372" t="s">
        <v>23249</v>
      </c>
      <c r="H372" t="s">
        <v>23250</v>
      </c>
      <c r="I372">
        <v>1994</v>
      </c>
      <c r="J372" t="s">
        <v>97</v>
      </c>
      <c r="K372" t="s">
        <v>23251</v>
      </c>
      <c r="L372">
        <v>8</v>
      </c>
    </row>
    <row r="373" spans="1:14">
      <c r="A373">
        <f t="shared" si="5"/>
        <v>371</v>
      </c>
      <c r="B373" t="s">
        <v>951</v>
      </c>
      <c r="C373" s="3">
        <f>VLOOKUP(B373,[6]Sheet2!A$1:B$100,2,FALSE)</f>
        <v>38</v>
      </c>
      <c r="D373" t="s">
        <v>23267</v>
      </c>
      <c r="F373" t="s">
        <v>167</v>
      </c>
      <c r="G373" t="s">
        <v>23268</v>
      </c>
      <c r="I373">
        <v>1994</v>
      </c>
      <c r="L373">
        <v>7</v>
      </c>
      <c r="N373" t="s">
        <v>34</v>
      </c>
    </row>
    <row r="374" spans="1:14">
      <c r="A374">
        <f t="shared" si="5"/>
        <v>372</v>
      </c>
      <c r="B374" t="s">
        <v>951</v>
      </c>
      <c r="C374" s="3">
        <f>VLOOKUP(B374,[6]Sheet2!A$1:B$100,2,FALSE)</f>
        <v>38</v>
      </c>
      <c r="D374" t="s">
        <v>23274</v>
      </c>
      <c r="E374" t="s">
        <v>23275</v>
      </c>
      <c r="F374" t="s">
        <v>22</v>
      </c>
      <c r="G374" t="s">
        <v>23276</v>
      </c>
      <c r="H374" t="s">
        <v>15419</v>
      </c>
      <c r="I374">
        <v>2009</v>
      </c>
      <c r="J374" t="s">
        <v>863</v>
      </c>
      <c r="K374" t="s">
        <v>23277</v>
      </c>
      <c r="L374">
        <v>8</v>
      </c>
      <c r="M374" t="s">
        <v>23278</v>
      </c>
    </row>
    <row r="375" spans="1:14">
      <c r="A375">
        <f t="shared" si="5"/>
        <v>373</v>
      </c>
      <c r="B375" t="s">
        <v>951</v>
      </c>
      <c r="C375" s="3">
        <f>VLOOKUP(B375,[6]Sheet2!A$1:B$100,2,FALSE)</f>
        <v>38</v>
      </c>
      <c r="D375" t="s">
        <v>23283</v>
      </c>
      <c r="E375" t="s">
        <v>23284</v>
      </c>
      <c r="F375" t="s">
        <v>167</v>
      </c>
      <c r="G375" t="s">
        <v>23285</v>
      </c>
      <c r="H375" t="s">
        <v>23286</v>
      </c>
      <c r="I375">
        <v>2000</v>
      </c>
      <c r="J375" t="s">
        <v>24981</v>
      </c>
      <c r="K375" t="s">
        <v>23287</v>
      </c>
      <c r="L375">
        <v>12</v>
      </c>
      <c r="M375" t="s">
        <v>23284</v>
      </c>
      <c r="N375" t="s">
        <v>24</v>
      </c>
    </row>
    <row r="376" spans="1:14">
      <c r="A376">
        <f t="shared" si="5"/>
        <v>374</v>
      </c>
      <c r="B376" t="s">
        <v>951</v>
      </c>
      <c r="C376" s="3">
        <f>VLOOKUP(B376,[6]Sheet2!A$1:B$100,2,FALSE)</f>
        <v>38</v>
      </c>
      <c r="D376" t="s">
        <v>23312</v>
      </c>
      <c r="F376" t="s">
        <v>167</v>
      </c>
      <c r="G376" t="s">
        <v>20592</v>
      </c>
      <c r="H376" t="s">
        <v>23313</v>
      </c>
      <c r="L376">
        <v>8</v>
      </c>
      <c r="N376" t="s">
        <v>34</v>
      </c>
    </row>
    <row r="377" spans="1:14">
      <c r="A377">
        <f t="shared" si="5"/>
        <v>375</v>
      </c>
      <c r="B377" t="s">
        <v>951</v>
      </c>
      <c r="C377" s="3">
        <f>VLOOKUP(B377,[6]Sheet2!A$1:B$100,2,FALSE)</f>
        <v>38</v>
      </c>
      <c r="D377" t="s">
        <v>23288</v>
      </c>
      <c r="E377" t="s">
        <v>23289</v>
      </c>
      <c r="F377" t="s">
        <v>4626</v>
      </c>
      <c r="G377" t="s">
        <v>23290</v>
      </c>
      <c r="I377">
        <v>2000</v>
      </c>
      <c r="J377" t="s">
        <v>25029</v>
      </c>
      <c r="K377" t="s">
        <v>23291</v>
      </c>
      <c r="L377">
        <v>7</v>
      </c>
    </row>
    <row r="378" spans="1:14">
      <c r="A378">
        <f t="shared" si="5"/>
        <v>376</v>
      </c>
      <c r="B378" t="s">
        <v>951</v>
      </c>
      <c r="C378" s="3">
        <f>VLOOKUP(B378,[6]Sheet2!A$1:B$100,2,FALSE)</f>
        <v>38</v>
      </c>
      <c r="D378" t="s">
        <v>23203</v>
      </c>
      <c r="E378" t="s">
        <v>23204</v>
      </c>
      <c r="F378" t="s">
        <v>22</v>
      </c>
      <c r="G378" t="s">
        <v>23205</v>
      </c>
      <c r="H378" t="s">
        <v>1383</v>
      </c>
      <c r="I378">
        <v>2012</v>
      </c>
      <c r="J378" t="s">
        <v>1388</v>
      </c>
      <c r="K378" t="s">
        <v>23206</v>
      </c>
      <c r="L378">
        <v>10</v>
      </c>
      <c r="M378" t="s">
        <v>23207</v>
      </c>
    </row>
    <row r="379" spans="1:14">
      <c r="A379">
        <f t="shared" si="5"/>
        <v>377</v>
      </c>
      <c r="B379" t="s">
        <v>951</v>
      </c>
      <c r="C379" s="3">
        <f>VLOOKUP(B379,[6]Sheet2!A$1:B$100,2,FALSE)</f>
        <v>38</v>
      </c>
      <c r="D379" t="s">
        <v>22678</v>
      </c>
      <c r="E379" t="s">
        <v>23279</v>
      </c>
      <c r="F379" t="s">
        <v>167</v>
      </c>
      <c r="G379" t="s">
        <v>23280</v>
      </c>
      <c r="H379" t="s">
        <v>23281</v>
      </c>
      <c r="I379">
        <v>2003</v>
      </c>
      <c r="J379" t="s">
        <v>25030</v>
      </c>
      <c r="K379" t="s">
        <v>23282</v>
      </c>
      <c r="L379">
        <v>12</v>
      </c>
      <c r="M379" t="s">
        <v>23279</v>
      </c>
      <c r="N379" t="s">
        <v>24</v>
      </c>
    </row>
    <row r="380" spans="1:14">
      <c r="A380">
        <f t="shared" si="5"/>
        <v>378</v>
      </c>
      <c r="B380" t="s">
        <v>951</v>
      </c>
      <c r="C380" s="3">
        <f>VLOOKUP(B380,[6]Sheet2!A$1:B$100,2,FALSE)</f>
        <v>38</v>
      </c>
      <c r="D380" t="s">
        <v>23352</v>
      </c>
      <c r="E380" t="s">
        <v>23353</v>
      </c>
      <c r="F380" t="s">
        <v>22</v>
      </c>
      <c r="G380" t="s">
        <v>23354</v>
      </c>
      <c r="H380" t="s">
        <v>21984</v>
      </c>
      <c r="I380">
        <v>2008</v>
      </c>
      <c r="J380" t="s">
        <v>4676</v>
      </c>
      <c r="K380" t="s">
        <v>23355</v>
      </c>
      <c r="L380">
        <v>10</v>
      </c>
      <c r="M380" t="s">
        <v>23356</v>
      </c>
    </row>
    <row r="381" spans="1:14">
      <c r="A381">
        <f t="shared" si="5"/>
        <v>379</v>
      </c>
      <c r="B381" t="s">
        <v>951</v>
      </c>
      <c r="C381" s="3">
        <f>VLOOKUP(B381,[6]Sheet2!A$1:B$100,2,FALSE)</f>
        <v>38</v>
      </c>
      <c r="D381" t="s">
        <v>23361</v>
      </c>
      <c r="E381" t="s">
        <v>23362</v>
      </c>
      <c r="F381" t="s">
        <v>22</v>
      </c>
      <c r="G381" t="s">
        <v>23363</v>
      </c>
      <c r="H381" t="s">
        <v>23255</v>
      </c>
      <c r="I381">
        <v>2003</v>
      </c>
      <c r="J381" t="s">
        <v>551</v>
      </c>
      <c r="K381" t="s">
        <v>23364</v>
      </c>
      <c r="L381">
        <v>9</v>
      </c>
    </row>
    <row r="382" spans="1:14">
      <c r="A382">
        <f t="shared" si="5"/>
        <v>380</v>
      </c>
      <c r="B382" t="s">
        <v>951</v>
      </c>
      <c r="C382" s="3">
        <f>VLOOKUP(B382,[6]Sheet2!A$1:B$100,2,FALSE)</f>
        <v>38</v>
      </c>
      <c r="D382" t="s">
        <v>23387</v>
      </c>
      <c r="E382" t="s">
        <v>23388</v>
      </c>
      <c r="F382" t="s">
        <v>102</v>
      </c>
      <c r="G382" t="s">
        <v>23389</v>
      </c>
      <c r="H382" t="s">
        <v>22851</v>
      </c>
      <c r="I382">
        <v>1998</v>
      </c>
      <c r="J382" t="s">
        <v>25019</v>
      </c>
      <c r="K382" t="s">
        <v>23390</v>
      </c>
      <c r="L382">
        <v>8</v>
      </c>
      <c r="M382" t="s">
        <v>23388</v>
      </c>
      <c r="N382" t="s">
        <v>24</v>
      </c>
    </row>
    <row r="383" spans="1:14">
      <c r="A383">
        <f t="shared" si="5"/>
        <v>381</v>
      </c>
      <c r="B383" t="s">
        <v>712</v>
      </c>
      <c r="C383" s="3">
        <f>VLOOKUP(B383,[6]Sheet2!A$1:B$100,2,FALSE)</f>
        <v>39</v>
      </c>
      <c r="D383" t="s">
        <v>23365</v>
      </c>
      <c r="F383" t="s">
        <v>22</v>
      </c>
      <c r="G383" t="s">
        <v>23366</v>
      </c>
      <c r="H383" t="s">
        <v>22851</v>
      </c>
      <c r="L383">
        <v>7</v>
      </c>
      <c r="N383" t="s">
        <v>34</v>
      </c>
    </row>
    <row r="384" spans="1:14">
      <c r="A384">
        <f t="shared" si="5"/>
        <v>382</v>
      </c>
      <c r="B384" t="s">
        <v>712</v>
      </c>
      <c r="C384" s="3">
        <f>VLOOKUP(B384,[6]Sheet2!A$1:B$100,2,FALSE)</f>
        <v>39</v>
      </c>
      <c r="D384" t="s">
        <v>23399</v>
      </c>
      <c r="F384" t="s">
        <v>102</v>
      </c>
      <c r="G384" t="s">
        <v>22697</v>
      </c>
      <c r="H384" t="s">
        <v>23400</v>
      </c>
      <c r="L384">
        <v>7</v>
      </c>
      <c r="N384" t="s">
        <v>34</v>
      </c>
    </row>
    <row r="385" spans="1:14">
      <c r="A385">
        <f t="shared" si="5"/>
        <v>383</v>
      </c>
      <c r="B385" t="s">
        <v>712</v>
      </c>
      <c r="C385" s="3">
        <f>VLOOKUP(B385,[6]Sheet2!A$1:B$100,2,FALSE)</f>
        <v>39</v>
      </c>
      <c r="D385" t="s">
        <v>23320</v>
      </c>
      <c r="E385" t="s">
        <v>23321</v>
      </c>
      <c r="F385" t="s">
        <v>22</v>
      </c>
      <c r="G385" t="s">
        <v>23322</v>
      </c>
      <c r="H385" t="s">
        <v>3481</v>
      </c>
      <c r="I385">
        <v>2012</v>
      </c>
      <c r="J385" t="s">
        <v>4711</v>
      </c>
      <c r="K385" t="s">
        <v>23323</v>
      </c>
      <c r="L385">
        <v>13</v>
      </c>
      <c r="M385" t="s">
        <v>23321</v>
      </c>
      <c r="N385" t="s">
        <v>1717</v>
      </c>
    </row>
    <row r="386" spans="1:14">
      <c r="A386">
        <f t="shared" si="5"/>
        <v>384</v>
      </c>
      <c r="B386" t="s">
        <v>712</v>
      </c>
      <c r="C386" s="3">
        <f>VLOOKUP(B386,[6]Sheet2!A$1:B$100,2,FALSE)</f>
        <v>39</v>
      </c>
      <c r="D386" t="s">
        <v>23212</v>
      </c>
      <c r="E386" t="s">
        <v>23213</v>
      </c>
      <c r="F386" t="s">
        <v>22</v>
      </c>
      <c r="G386" t="s">
        <v>23214</v>
      </c>
      <c r="H386" t="s">
        <v>17556</v>
      </c>
      <c r="I386">
        <v>2009</v>
      </c>
      <c r="J386" t="s">
        <v>863</v>
      </c>
      <c r="K386" t="s">
        <v>23215</v>
      </c>
      <c r="L386">
        <v>9</v>
      </c>
    </row>
    <row r="387" spans="1:14">
      <c r="A387">
        <f t="shared" si="5"/>
        <v>385</v>
      </c>
      <c r="B387" t="s">
        <v>712</v>
      </c>
      <c r="C387" s="3">
        <f>VLOOKUP(B387,[6]Sheet2!A$1:B$100,2,FALSE)</f>
        <v>39</v>
      </c>
      <c r="D387" t="s">
        <v>23465</v>
      </c>
      <c r="E387" t="s">
        <v>23466</v>
      </c>
      <c r="F387" t="s">
        <v>22</v>
      </c>
      <c r="G387" t="s">
        <v>23467</v>
      </c>
      <c r="H387" t="s">
        <v>21434</v>
      </c>
      <c r="I387">
        <v>2006</v>
      </c>
      <c r="J387" t="s">
        <v>4676</v>
      </c>
      <c r="K387" t="s">
        <v>23468</v>
      </c>
      <c r="L387">
        <v>9</v>
      </c>
      <c r="M387" t="s">
        <v>23469</v>
      </c>
    </row>
    <row r="388" spans="1:14">
      <c r="A388">
        <f t="shared" si="5"/>
        <v>386</v>
      </c>
      <c r="B388" t="s">
        <v>712</v>
      </c>
      <c r="C388" s="3">
        <f>VLOOKUP(B388,[6]Sheet2!A$1:B$100,2,FALSE)</f>
        <v>39</v>
      </c>
      <c r="D388" t="s">
        <v>23433</v>
      </c>
      <c r="E388" t="s">
        <v>23434</v>
      </c>
      <c r="F388" t="s">
        <v>22</v>
      </c>
      <c r="G388" t="s">
        <v>23435</v>
      </c>
      <c r="H388" t="s">
        <v>23436</v>
      </c>
      <c r="I388">
        <v>2003</v>
      </c>
      <c r="J388" t="s">
        <v>535</v>
      </c>
      <c r="K388" t="s">
        <v>23437</v>
      </c>
      <c r="L388">
        <v>8</v>
      </c>
    </row>
    <row r="389" spans="1:14">
      <c r="A389">
        <f t="shared" ref="A389:A452" si="6">A388+1</f>
        <v>387</v>
      </c>
      <c r="B389" t="s">
        <v>712</v>
      </c>
      <c r="C389" s="3">
        <f>VLOOKUP(B389,[6]Sheet2!A$1:B$100,2,FALSE)</f>
        <v>39</v>
      </c>
      <c r="D389" t="s">
        <v>23447</v>
      </c>
      <c r="E389" t="s">
        <v>23448</v>
      </c>
      <c r="F389" t="s">
        <v>167</v>
      </c>
      <c r="G389" t="s">
        <v>23449</v>
      </c>
      <c r="I389">
        <v>2000</v>
      </c>
      <c r="J389" t="s">
        <v>21623</v>
      </c>
      <c r="K389" t="s">
        <v>23450</v>
      </c>
      <c r="L389">
        <v>8</v>
      </c>
      <c r="M389" t="s">
        <v>23451</v>
      </c>
    </row>
    <row r="390" spans="1:14">
      <c r="A390">
        <f t="shared" si="6"/>
        <v>388</v>
      </c>
      <c r="B390" t="s">
        <v>712</v>
      </c>
      <c r="C390" s="3">
        <f>VLOOKUP(B390,[6]Sheet2!A$1:B$100,2,FALSE)</f>
        <v>39</v>
      </c>
      <c r="D390" t="s">
        <v>23546</v>
      </c>
      <c r="F390" t="s">
        <v>167</v>
      </c>
      <c r="G390" t="s">
        <v>23547</v>
      </c>
      <c r="H390" t="s">
        <v>23548</v>
      </c>
      <c r="L390">
        <v>8</v>
      </c>
      <c r="N390" t="s">
        <v>34</v>
      </c>
    </row>
    <row r="391" spans="1:14">
      <c r="A391">
        <f t="shared" si="6"/>
        <v>389</v>
      </c>
      <c r="B391" t="s">
        <v>712</v>
      </c>
      <c r="C391" s="3">
        <f>VLOOKUP(B391,[6]Sheet2!A$1:B$100,2,FALSE)</f>
        <v>39</v>
      </c>
      <c r="D391" t="s">
        <v>23347</v>
      </c>
      <c r="E391" t="s">
        <v>23348</v>
      </c>
      <c r="F391" t="s">
        <v>167</v>
      </c>
      <c r="G391" t="s">
        <v>23349</v>
      </c>
      <c r="H391" t="s">
        <v>23350</v>
      </c>
      <c r="I391">
        <v>2005</v>
      </c>
      <c r="J391" t="s">
        <v>25031</v>
      </c>
      <c r="K391" t="s">
        <v>23351</v>
      </c>
      <c r="L391">
        <v>8</v>
      </c>
      <c r="M391" t="s">
        <v>23348</v>
      </c>
      <c r="N391" t="s">
        <v>24</v>
      </c>
    </row>
    <row r="392" spans="1:14">
      <c r="A392">
        <f t="shared" si="6"/>
        <v>390</v>
      </c>
      <c r="B392" t="s">
        <v>712</v>
      </c>
      <c r="C392" s="3">
        <f>VLOOKUP(B392,[6]Sheet2!A$1:B$100,2,FALSE)</f>
        <v>39</v>
      </c>
      <c r="D392" t="s">
        <v>23475</v>
      </c>
      <c r="E392" t="s">
        <v>23476</v>
      </c>
      <c r="F392" t="s">
        <v>22</v>
      </c>
      <c r="G392" t="s">
        <v>23477</v>
      </c>
      <c r="H392" t="s">
        <v>23478</v>
      </c>
      <c r="I392">
        <v>2006</v>
      </c>
      <c r="J392" t="s">
        <v>97</v>
      </c>
      <c r="K392" t="s">
        <v>23479</v>
      </c>
      <c r="L392">
        <v>9</v>
      </c>
      <c r="M392" t="s">
        <v>25032</v>
      </c>
    </row>
    <row r="393" spans="1:14">
      <c r="A393">
        <f t="shared" si="6"/>
        <v>391</v>
      </c>
      <c r="B393" t="s">
        <v>162</v>
      </c>
      <c r="C393" s="3">
        <f>VLOOKUP(B393,[6]Sheet2!A$1:B$100,2,FALSE)</f>
        <v>40</v>
      </c>
      <c r="D393" t="s">
        <v>23505</v>
      </c>
      <c r="E393" t="s">
        <v>23506</v>
      </c>
      <c r="F393" t="s">
        <v>167</v>
      </c>
      <c r="G393" t="s">
        <v>23507</v>
      </c>
      <c r="I393">
        <v>2006</v>
      </c>
      <c r="J393" t="s">
        <v>21623</v>
      </c>
      <c r="K393" t="s">
        <v>23508</v>
      </c>
      <c r="L393">
        <v>8</v>
      </c>
      <c r="M393" t="s">
        <v>23509</v>
      </c>
    </row>
    <row r="394" spans="1:14">
      <c r="A394">
        <f t="shared" si="6"/>
        <v>392</v>
      </c>
      <c r="B394" t="s">
        <v>162</v>
      </c>
      <c r="C394" s="3">
        <f>VLOOKUP(B394,[6]Sheet2!A$1:B$100,2,FALSE)</f>
        <v>40</v>
      </c>
      <c r="D394" t="s">
        <v>23470</v>
      </c>
      <c r="E394" t="s">
        <v>23471</v>
      </c>
      <c r="F394" t="s">
        <v>22</v>
      </c>
      <c r="G394" t="s">
        <v>23472</v>
      </c>
      <c r="H394" t="s">
        <v>1304</v>
      </c>
      <c r="I394">
        <v>2011</v>
      </c>
      <c r="J394" t="s">
        <v>863</v>
      </c>
      <c r="K394" t="s">
        <v>23473</v>
      </c>
      <c r="L394">
        <v>8</v>
      </c>
      <c r="M394" t="s">
        <v>23474</v>
      </c>
    </row>
    <row r="395" spans="1:14">
      <c r="A395">
        <f t="shared" si="6"/>
        <v>393</v>
      </c>
      <c r="B395" t="s">
        <v>162</v>
      </c>
      <c r="C395" s="3">
        <f>VLOOKUP(B395,[6]Sheet2!A$1:B$100,2,FALSE)</f>
        <v>40</v>
      </c>
      <c r="D395" t="s">
        <v>23586</v>
      </c>
      <c r="E395" t="s">
        <v>23587</v>
      </c>
      <c r="F395" t="s">
        <v>102</v>
      </c>
      <c r="G395" t="s">
        <v>23588</v>
      </c>
      <c r="H395" t="s">
        <v>23589</v>
      </c>
      <c r="I395">
        <v>1997</v>
      </c>
      <c r="J395" t="s">
        <v>25033</v>
      </c>
      <c r="K395" t="s">
        <v>23590</v>
      </c>
      <c r="L395">
        <v>54</v>
      </c>
      <c r="M395" t="s">
        <v>23587</v>
      </c>
      <c r="N395" t="s">
        <v>24</v>
      </c>
    </row>
    <row r="396" spans="1:14">
      <c r="A396">
        <f t="shared" si="6"/>
        <v>394</v>
      </c>
      <c r="B396" t="s">
        <v>162</v>
      </c>
      <c r="C396" s="3">
        <f>VLOOKUP(B396,[6]Sheet2!A$1:B$100,2,FALSE)</f>
        <v>40</v>
      </c>
      <c r="D396" t="s">
        <v>23591</v>
      </c>
      <c r="E396" t="s">
        <v>23592</v>
      </c>
      <c r="F396" t="s">
        <v>22</v>
      </c>
      <c r="G396" t="s">
        <v>23593</v>
      </c>
      <c r="H396" t="s">
        <v>17425</v>
      </c>
      <c r="I396">
        <v>1985</v>
      </c>
      <c r="J396" t="s">
        <v>17426</v>
      </c>
      <c r="K396" t="s">
        <v>23594</v>
      </c>
      <c r="L396">
        <v>10</v>
      </c>
      <c r="M396" t="s">
        <v>23595</v>
      </c>
    </row>
    <row r="397" spans="1:14">
      <c r="A397">
        <f t="shared" si="6"/>
        <v>395</v>
      </c>
      <c r="B397" t="s">
        <v>162</v>
      </c>
      <c r="C397" s="3">
        <f>VLOOKUP(B397,[6]Sheet2!A$1:B$100,2,FALSE)</f>
        <v>40</v>
      </c>
      <c r="D397" t="s">
        <v>23566</v>
      </c>
      <c r="E397" t="s">
        <v>23567</v>
      </c>
      <c r="F397" t="s">
        <v>22</v>
      </c>
      <c r="G397" t="s">
        <v>23568</v>
      </c>
      <c r="H397" t="s">
        <v>23569</v>
      </c>
      <c r="I397">
        <v>2009</v>
      </c>
      <c r="J397" t="s">
        <v>7508</v>
      </c>
      <c r="K397" t="s">
        <v>23570</v>
      </c>
      <c r="L397">
        <v>9</v>
      </c>
      <c r="M397" t="s">
        <v>23567</v>
      </c>
      <c r="N397" t="s">
        <v>24</v>
      </c>
    </row>
    <row r="398" spans="1:14">
      <c r="A398">
        <f t="shared" si="6"/>
        <v>396</v>
      </c>
      <c r="B398" t="s">
        <v>162</v>
      </c>
      <c r="C398" s="3">
        <f>VLOOKUP(B398,[6]Sheet2!A$1:B$100,2,FALSE)</f>
        <v>40</v>
      </c>
      <c r="D398" t="s">
        <v>23536</v>
      </c>
      <c r="E398" t="s">
        <v>23537</v>
      </c>
      <c r="F398" t="s">
        <v>167</v>
      </c>
      <c r="G398" t="s">
        <v>23538</v>
      </c>
      <c r="I398">
        <v>2007</v>
      </c>
      <c r="J398" t="s">
        <v>21623</v>
      </c>
      <c r="K398" t="s">
        <v>23539</v>
      </c>
      <c r="L398">
        <v>10</v>
      </c>
      <c r="M398" t="s">
        <v>23540</v>
      </c>
    </row>
    <row r="399" spans="1:14">
      <c r="A399">
        <f t="shared" si="6"/>
        <v>397</v>
      </c>
      <c r="B399" t="s">
        <v>162</v>
      </c>
      <c r="C399" s="3">
        <f>VLOOKUP(B399,[6]Sheet2!A$1:B$100,2,FALSE)</f>
        <v>40</v>
      </c>
      <c r="D399" t="s">
        <v>23527</v>
      </c>
      <c r="E399" t="s">
        <v>23528</v>
      </c>
      <c r="F399" t="s">
        <v>22</v>
      </c>
      <c r="G399" t="s">
        <v>23529</v>
      </c>
      <c r="H399" t="s">
        <v>20792</v>
      </c>
      <c r="I399">
        <v>1988</v>
      </c>
      <c r="J399" t="s">
        <v>4676</v>
      </c>
      <c r="K399" t="s">
        <v>23530</v>
      </c>
      <c r="L399">
        <v>9</v>
      </c>
    </row>
    <row r="400" spans="1:14">
      <c r="A400">
        <f t="shared" si="6"/>
        <v>398</v>
      </c>
      <c r="B400" t="s">
        <v>162</v>
      </c>
      <c r="C400" s="3">
        <f>VLOOKUP(B400,[6]Sheet2!A$1:B$100,2,FALSE)</f>
        <v>40</v>
      </c>
      <c r="D400" t="s">
        <v>23457</v>
      </c>
      <c r="E400" t="s">
        <v>23458</v>
      </c>
      <c r="F400" t="s">
        <v>22</v>
      </c>
      <c r="G400" t="s">
        <v>23459</v>
      </c>
      <c r="H400" t="s">
        <v>20818</v>
      </c>
      <c r="I400">
        <v>2003</v>
      </c>
      <c r="J400" t="s">
        <v>551</v>
      </c>
      <c r="K400" t="s">
        <v>23460</v>
      </c>
      <c r="L400">
        <v>8</v>
      </c>
    </row>
    <row r="401" spans="1:14">
      <c r="A401">
        <f t="shared" si="6"/>
        <v>399</v>
      </c>
      <c r="B401" t="s">
        <v>162</v>
      </c>
      <c r="C401" s="3">
        <f>VLOOKUP(B401,[6]Sheet2!A$1:B$100,2,FALSE)</f>
        <v>40</v>
      </c>
      <c r="D401" t="s">
        <v>23619</v>
      </c>
      <c r="E401" t="s">
        <v>25034</v>
      </c>
      <c r="F401" t="s">
        <v>119</v>
      </c>
      <c r="G401" t="s">
        <v>23621</v>
      </c>
      <c r="H401" t="s">
        <v>23622</v>
      </c>
      <c r="I401">
        <v>2000</v>
      </c>
      <c r="J401" t="s">
        <v>4683</v>
      </c>
      <c r="K401" t="s">
        <v>23623</v>
      </c>
      <c r="L401">
        <v>8</v>
      </c>
    </row>
    <row r="402" spans="1:14">
      <c r="A402">
        <f t="shared" si="6"/>
        <v>400</v>
      </c>
      <c r="B402" t="s">
        <v>162</v>
      </c>
      <c r="C402" s="3">
        <f>VLOOKUP(B402,[6]Sheet2!A$1:B$100,2,FALSE)</f>
        <v>40</v>
      </c>
      <c r="D402" t="s">
        <v>23638</v>
      </c>
      <c r="F402" t="s">
        <v>167</v>
      </c>
      <c r="G402" t="s">
        <v>21332</v>
      </c>
      <c r="I402">
        <v>1995</v>
      </c>
      <c r="J402" t="s">
        <v>23639</v>
      </c>
      <c r="L402">
        <v>9</v>
      </c>
      <c r="N402" t="s">
        <v>34</v>
      </c>
    </row>
    <row r="403" spans="1:14">
      <c r="A403">
        <f t="shared" si="6"/>
        <v>401</v>
      </c>
      <c r="B403" t="s">
        <v>147</v>
      </c>
      <c r="C403" s="3">
        <f>VLOOKUP(B403,[6]Sheet2!A$1:B$100,2,FALSE)</f>
        <v>41</v>
      </c>
      <c r="D403" t="s">
        <v>23640</v>
      </c>
      <c r="F403" t="s">
        <v>167</v>
      </c>
      <c r="G403" t="s">
        <v>22608</v>
      </c>
      <c r="H403" t="s">
        <v>23641</v>
      </c>
      <c r="L403">
        <v>9</v>
      </c>
      <c r="N403" t="s">
        <v>34</v>
      </c>
    </row>
    <row r="404" spans="1:14">
      <c r="A404">
        <f t="shared" si="6"/>
        <v>402</v>
      </c>
      <c r="B404" t="s">
        <v>147</v>
      </c>
      <c r="C404" s="3">
        <f>VLOOKUP(B404,[6]Sheet2!A$1:B$100,2,FALSE)</f>
        <v>41</v>
      </c>
      <c r="D404" t="s">
        <v>23642</v>
      </c>
      <c r="F404" t="s">
        <v>102</v>
      </c>
      <c r="G404" t="s">
        <v>23643</v>
      </c>
      <c r="H404" t="s">
        <v>23644</v>
      </c>
      <c r="I404">
        <v>2005</v>
      </c>
      <c r="J404" t="s">
        <v>23645</v>
      </c>
      <c r="L404">
        <v>10</v>
      </c>
      <c r="N404" t="s">
        <v>34</v>
      </c>
    </row>
    <row r="405" spans="1:14">
      <c r="A405">
        <f t="shared" si="6"/>
        <v>403</v>
      </c>
      <c r="B405" t="s">
        <v>147</v>
      </c>
      <c r="C405" s="3">
        <f>VLOOKUP(B405,[6]Sheet2!A$1:B$100,2,FALSE)</f>
        <v>41</v>
      </c>
      <c r="D405" t="s">
        <v>23646</v>
      </c>
      <c r="E405" t="s">
        <v>23647</v>
      </c>
      <c r="F405" t="s">
        <v>22</v>
      </c>
      <c r="G405" t="s">
        <v>23648</v>
      </c>
      <c r="H405" t="s">
        <v>23649</v>
      </c>
      <c r="I405">
        <v>2007</v>
      </c>
      <c r="J405" t="s">
        <v>4676</v>
      </c>
      <c r="K405" t="s">
        <v>23650</v>
      </c>
      <c r="L405">
        <v>9</v>
      </c>
    </row>
    <row r="406" spans="1:14">
      <c r="A406">
        <f t="shared" si="6"/>
        <v>404</v>
      </c>
      <c r="B406" t="s">
        <v>147</v>
      </c>
      <c r="C406" s="3">
        <f>VLOOKUP(B406,[6]Sheet2!A$1:B$100,2,FALSE)</f>
        <v>41</v>
      </c>
      <c r="D406" t="s">
        <v>23556</v>
      </c>
      <c r="E406" t="s">
        <v>23557</v>
      </c>
      <c r="F406" t="s">
        <v>167</v>
      </c>
      <c r="G406" t="s">
        <v>23558</v>
      </c>
      <c r="I406">
        <v>2005</v>
      </c>
      <c r="J406" t="s">
        <v>21623</v>
      </c>
      <c r="K406" t="s">
        <v>23559</v>
      </c>
      <c r="L406">
        <v>9</v>
      </c>
      <c r="M406" t="s">
        <v>23560</v>
      </c>
    </row>
    <row r="407" spans="1:14">
      <c r="A407">
        <f t="shared" si="6"/>
        <v>405</v>
      </c>
      <c r="B407" t="s">
        <v>147</v>
      </c>
      <c r="C407" s="3">
        <f>VLOOKUP(B407,[6]Sheet2!A$1:B$100,2,FALSE)</f>
        <v>41</v>
      </c>
      <c r="D407" t="s">
        <v>25035</v>
      </c>
      <c r="E407" t="s">
        <v>25036</v>
      </c>
      <c r="F407" t="s">
        <v>22</v>
      </c>
      <c r="G407" t="s">
        <v>22826</v>
      </c>
      <c r="H407" t="s">
        <v>21604</v>
      </c>
      <c r="I407">
        <v>2013</v>
      </c>
      <c r="J407" t="s">
        <v>97</v>
      </c>
      <c r="K407" t="s">
        <v>25037</v>
      </c>
      <c r="L407">
        <v>10</v>
      </c>
      <c r="M407" t="s">
        <v>25038</v>
      </c>
    </row>
    <row r="408" spans="1:14">
      <c r="A408">
        <f t="shared" si="6"/>
        <v>406</v>
      </c>
      <c r="B408" t="s">
        <v>147</v>
      </c>
      <c r="C408" s="3">
        <f>VLOOKUP(B408,[6]Sheet2!A$1:B$100,2,FALSE)</f>
        <v>41</v>
      </c>
      <c r="D408" t="s">
        <v>23561</v>
      </c>
      <c r="E408" t="s">
        <v>23562</v>
      </c>
      <c r="F408" t="s">
        <v>22</v>
      </c>
      <c r="G408" t="s">
        <v>23563</v>
      </c>
      <c r="H408" t="s">
        <v>3503</v>
      </c>
      <c r="I408">
        <v>2010</v>
      </c>
      <c r="J408" t="s">
        <v>212</v>
      </c>
      <c r="K408" t="s">
        <v>23564</v>
      </c>
      <c r="L408">
        <v>10</v>
      </c>
      <c r="M408" t="s">
        <v>23565</v>
      </c>
    </row>
    <row r="409" spans="1:14">
      <c r="A409">
        <f t="shared" si="6"/>
        <v>407</v>
      </c>
      <c r="B409" t="s">
        <v>147</v>
      </c>
      <c r="C409" s="3">
        <f>VLOOKUP(B409,[6]Sheet2!A$1:B$100,2,FALSE)</f>
        <v>41</v>
      </c>
      <c r="D409" t="s">
        <v>23634</v>
      </c>
      <c r="E409" t="s">
        <v>23635</v>
      </c>
      <c r="F409" t="s">
        <v>22</v>
      </c>
      <c r="G409" t="s">
        <v>23636</v>
      </c>
      <c r="H409" t="s">
        <v>10416</v>
      </c>
      <c r="I409">
        <v>2008</v>
      </c>
      <c r="J409" t="s">
        <v>97</v>
      </c>
      <c r="K409" t="s">
        <v>23637</v>
      </c>
      <c r="L409">
        <v>8</v>
      </c>
      <c r="M409" t="s">
        <v>25039</v>
      </c>
    </row>
    <row r="410" spans="1:14">
      <c r="A410">
        <f t="shared" si="6"/>
        <v>408</v>
      </c>
      <c r="B410" t="s">
        <v>147</v>
      </c>
      <c r="C410" s="3">
        <f>VLOOKUP(B410,[6]Sheet2!A$1:B$100,2,FALSE)</f>
        <v>41</v>
      </c>
      <c r="D410" t="s">
        <v>23672</v>
      </c>
      <c r="E410" t="s">
        <v>23673</v>
      </c>
      <c r="F410" t="s">
        <v>22</v>
      </c>
      <c r="G410" t="s">
        <v>23674</v>
      </c>
      <c r="H410" t="s">
        <v>1383</v>
      </c>
      <c r="I410">
        <v>2001</v>
      </c>
      <c r="J410" t="s">
        <v>97</v>
      </c>
      <c r="K410" t="s">
        <v>23675</v>
      </c>
      <c r="L410">
        <v>230</v>
      </c>
      <c r="M410" t="s">
        <v>25040</v>
      </c>
    </row>
    <row r="411" spans="1:14">
      <c r="A411">
        <f t="shared" si="6"/>
        <v>409</v>
      </c>
      <c r="B411" t="s">
        <v>147</v>
      </c>
      <c r="C411" s="3">
        <f>VLOOKUP(B411,[6]Sheet2!A$1:B$100,2,FALSE)</f>
        <v>41</v>
      </c>
      <c r="D411" t="s">
        <v>23686</v>
      </c>
      <c r="E411" t="s">
        <v>23687</v>
      </c>
      <c r="F411" t="s">
        <v>22</v>
      </c>
      <c r="G411" t="s">
        <v>23688</v>
      </c>
      <c r="H411" t="s">
        <v>21557</v>
      </c>
      <c r="I411">
        <v>2008</v>
      </c>
      <c r="J411" t="s">
        <v>4676</v>
      </c>
      <c r="K411" t="s">
        <v>23689</v>
      </c>
      <c r="L411">
        <v>9</v>
      </c>
      <c r="M411" t="s">
        <v>23690</v>
      </c>
    </row>
    <row r="412" spans="1:14">
      <c r="A412">
        <f t="shared" si="6"/>
        <v>410</v>
      </c>
      <c r="B412" t="s">
        <v>147</v>
      </c>
      <c r="C412" s="3">
        <f>VLOOKUP(B412,[6]Sheet2!A$1:B$100,2,FALSE)</f>
        <v>41</v>
      </c>
      <c r="D412" t="s">
        <v>23665</v>
      </c>
      <c r="F412" t="s">
        <v>22</v>
      </c>
      <c r="G412" t="s">
        <v>23666</v>
      </c>
      <c r="H412" t="s">
        <v>21712</v>
      </c>
      <c r="I412">
        <v>2003</v>
      </c>
      <c r="L412">
        <v>6</v>
      </c>
      <c r="N412" t="s">
        <v>34</v>
      </c>
    </row>
    <row r="413" spans="1:14">
      <c r="A413">
        <f t="shared" si="6"/>
        <v>411</v>
      </c>
      <c r="B413" t="s">
        <v>722</v>
      </c>
      <c r="C413" s="3">
        <f>VLOOKUP(B413,[6]Sheet2!A$1:B$100,2,FALSE)</f>
        <v>42</v>
      </c>
      <c r="D413" t="s">
        <v>23697</v>
      </c>
      <c r="F413" t="s">
        <v>22</v>
      </c>
      <c r="G413" t="s">
        <v>23698</v>
      </c>
      <c r="H413" t="s">
        <v>20947</v>
      </c>
      <c r="L413">
        <v>100</v>
      </c>
      <c r="N413" t="s">
        <v>34</v>
      </c>
    </row>
    <row r="414" spans="1:14">
      <c r="A414">
        <f t="shared" si="6"/>
        <v>412</v>
      </c>
      <c r="B414" t="s">
        <v>722</v>
      </c>
      <c r="C414" s="3">
        <f>VLOOKUP(B414,[6]Sheet2!A$1:B$100,2,FALSE)</f>
        <v>42</v>
      </c>
      <c r="D414" t="s">
        <v>22293</v>
      </c>
      <c r="E414" t="s">
        <v>22294</v>
      </c>
      <c r="F414" t="s">
        <v>22</v>
      </c>
      <c r="G414" t="s">
        <v>22295</v>
      </c>
      <c r="H414" t="s">
        <v>1525</v>
      </c>
      <c r="I414">
        <v>2000</v>
      </c>
      <c r="J414" t="s">
        <v>7647</v>
      </c>
      <c r="K414" t="s">
        <v>22296</v>
      </c>
      <c r="L414">
        <v>342</v>
      </c>
      <c r="M414" t="s">
        <v>22297</v>
      </c>
    </row>
    <row r="415" spans="1:14">
      <c r="A415">
        <f t="shared" si="6"/>
        <v>413</v>
      </c>
      <c r="B415" t="s">
        <v>722</v>
      </c>
      <c r="C415" s="3">
        <f>VLOOKUP(B415,[6]Sheet2!A$1:B$100,2,FALSE)</f>
        <v>42</v>
      </c>
      <c r="D415" t="s">
        <v>23729</v>
      </c>
      <c r="E415" t="s">
        <v>23730</v>
      </c>
      <c r="F415" t="s">
        <v>22</v>
      </c>
      <c r="G415" t="s">
        <v>23731</v>
      </c>
      <c r="H415" t="s">
        <v>15789</v>
      </c>
      <c r="I415">
        <v>2011</v>
      </c>
      <c r="J415" t="s">
        <v>97</v>
      </c>
      <c r="K415" t="s">
        <v>23732</v>
      </c>
      <c r="L415">
        <v>11</v>
      </c>
    </row>
    <row r="416" spans="1:14">
      <c r="A416">
        <f t="shared" si="6"/>
        <v>414</v>
      </c>
      <c r="B416" t="s">
        <v>722</v>
      </c>
      <c r="C416" s="3">
        <f>VLOOKUP(B416,[6]Sheet2!A$1:B$100,2,FALSE)</f>
        <v>42</v>
      </c>
      <c r="D416" t="s">
        <v>23738</v>
      </c>
      <c r="F416" t="s">
        <v>167</v>
      </c>
      <c r="G416" t="s">
        <v>23739</v>
      </c>
      <c r="H416" t="s">
        <v>23740</v>
      </c>
      <c r="L416">
        <v>8</v>
      </c>
      <c r="N416" t="s">
        <v>34</v>
      </c>
    </row>
    <row r="417" spans="1:14">
      <c r="A417">
        <f t="shared" si="6"/>
        <v>415</v>
      </c>
      <c r="B417" t="s">
        <v>722</v>
      </c>
      <c r="C417" s="3">
        <f>VLOOKUP(B417,[6]Sheet2!A$1:B$100,2,FALSE)</f>
        <v>42</v>
      </c>
      <c r="D417" t="s">
        <v>23714</v>
      </c>
      <c r="E417" t="s">
        <v>23715</v>
      </c>
      <c r="F417" t="s">
        <v>22</v>
      </c>
      <c r="G417" t="s">
        <v>23716</v>
      </c>
      <c r="H417" t="s">
        <v>21795</v>
      </c>
      <c r="I417">
        <v>2007</v>
      </c>
      <c r="J417" t="s">
        <v>24977</v>
      </c>
      <c r="K417" t="s">
        <v>23717</v>
      </c>
      <c r="L417">
        <v>7</v>
      </c>
      <c r="M417" t="s">
        <v>23718</v>
      </c>
    </row>
    <row r="418" spans="1:14">
      <c r="A418">
        <f t="shared" si="6"/>
        <v>416</v>
      </c>
      <c r="B418" t="s">
        <v>722</v>
      </c>
      <c r="C418" s="3">
        <f>VLOOKUP(B418,[6]Sheet2!A$1:B$100,2,FALSE)</f>
        <v>42</v>
      </c>
      <c r="D418" t="s">
        <v>23751</v>
      </c>
      <c r="E418" t="s">
        <v>23752</v>
      </c>
      <c r="F418" t="s">
        <v>22</v>
      </c>
      <c r="G418" t="s">
        <v>23753</v>
      </c>
      <c r="H418" t="s">
        <v>9846</v>
      </c>
      <c r="I418">
        <v>2008</v>
      </c>
      <c r="J418" t="s">
        <v>7647</v>
      </c>
      <c r="K418" t="s">
        <v>23754</v>
      </c>
      <c r="L418">
        <v>8</v>
      </c>
    </row>
    <row r="419" spans="1:14">
      <c r="A419">
        <f t="shared" si="6"/>
        <v>417</v>
      </c>
      <c r="B419" t="s">
        <v>722</v>
      </c>
      <c r="C419" s="3">
        <f>VLOOKUP(B419,[6]Sheet2!A$1:B$100,2,FALSE)</f>
        <v>42</v>
      </c>
      <c r="D419" t="s">
        <v>23756</v>
      </c>
      <c r="F419" t="s">
        <v>4644</v>
      </c>
      <c r="G419" t="s">
        <v>23757</v>
      </c>
      <c r="H419" t="s">
        <v>23758</v>
      </c>
      <c r="L419">
        <v>8</v>
      </c>
      <c r="N419" t="s">
        <v>34</v>
      </c>
    </row>
    <row r="420" spans="1:14">
      <c r="A420">
        <f t="shared" si="6"/>
        <v>418</v>
      </c>
      <c r="B420" t="s">
        <v>722</v>
      </c>
      <c r="C420" s="3">
        <f>VLOOKUP(B420,[6]Sheet2!A$1:B$100,2,FALSE)</f>
        <v>42</v>
      </c>
      <c r="D420" t="s">
        <v>23773</v>
      </c>
      <c r="F420" t="s">
        <v>102</v>
      </c>
      <c r="G420" t="s">
        <v>23774</v>
      </c>
      <c r="H420" t="s">
        <v>23775</v>
      </c>
      <c r="L420">
        <v>8</v>
      </c>
      <c r="N420" t="s">
        <v>34</v>
      </c>
    </row>
    <row r="421" spans="1:14">
      <c r="A421">
        <f t="shared" si="6"/>
        <v>419</v>
      </c>
      <c r="B421" t="s">
        <v>722</v>
      </c>
      <c r="C421" s="3">
        <f>VLOOKUP(B421,[6]Sheet2!A$1:B$100,2,FALSE)</f>
        <v>42</v>
      </c>
      <c r="D421" t="s">
        <v>23784</v>
      </c>
      <c r="F421" t="s">
        <v>22</v>
      </c>
      <c r="G421" t="s">
        <v>23785</v>
      </c>
      <c r="H421" t="s">
        <v>23786</v>
      </c>
      <c r="I421">
        <v>2004</v>
      </c>
      <c r="J421" t="s">
        <v>353</v>
      </c>
      <c r="L421">
        <v>6</v>
      </c>
      <c r="N421" t="s">
        <v>34</v>
      </c>
    </row>
    <row r="422" spans="1:14">
      <c r="A422">
        <f t="shared" si="6"/>
        <v>420</v>
      </c>
      <c r="B422" t="s">
        <v>722</v>
      </c>
      <c r="C422" s="3">
        <f>VLOOKUP(B422,[6]Sheet2!A$1:B$100,2,FALSE)</f>
        <v>42</v>
      </c>
      <c r="D422" t="s">
        <v>23746</v>
      </c>
      <c r="E422" t="s">
        <v>23747</v>
      </c>
      <c r="F422" t="s">
        <v>167</v>
      </c>
      <c r="G422" t="s">
        <v>23748</v>
      </c>
      <c r="I422">
        <v>2007</v>
      </c>
      <c r="J422" t="s">
        <v>21623</v>
      </c>
      <c r="K422" t="s">
        <v>23749</v>
      </c>
      <c r="L422">
        <v>8</v>
      </c>
      <c r="M422" t="s">
        <v>23750</v>
      </c>
    </row>
    <row r="423" spans="1:14">
      <c r="A423">
        <f t="shared" si="6"/>
        <v>421</v>
      </c>
      <c r="B423" t="s">
        <v>292</v>
      </c>
      <c r="C423" s="3">
        <f>VLOOKUP(B423,[6]Sheet2!A$1:B$100,2,FALSE)</f>
        <v>43</v>
      </c>
      <c r="D423" t="s">
        <v>23817</v>
      </c>
      <c r="F423" t="s">
        <v>167</v>
      </c>
      <c r="G423" t="s">
        <v>23818</v>
      </c>
      <c r="H423" t="s">
        <v>23819</v>
      </c>
      <c r="L423">
        <v>7</v>
      </c>
      <c r="N423" t="s">
        <v>34</v>
      </c>
    </row>
    <row r="424" spans="1:14">
      <c r="A424">
        <f t="shared" si="6"/>
        <v>422</v>
      </c>
      <c r="B424" t="s">
        <v>292</v>
      </c>
      <c r="C424" s="3">
        <f>VLOOKUP(B424,[6]Sheet2!A$1:B$100,2,FALSE)</f>
        <v>43</v>
      </c>
      <c r="D424" t="s">
        <v>23802</v>
      </c>
      <c r="F424" t="s">
        <v>22</v>
      </c>
      <c r="G424" t="s">
        <v>23803</v>
      </c>
      <c r="H424" t="s">
        <v>17930</v>
      </c>
      <c r="I424">
        <v>1997</v>
      </c>
      <c r="J424" t="s">
        <v>1232</v>
      </c>
      <c r="L424">
        <v>6</v>
      </c>
      <c r="N424" t="s">
        <v>34</v>
      </c>
    </row>
    <row r="425" spans="1:14">
      <c r="A425">
        <f t="shared" si="6"/>
        <v>423</v>
      </c>
      <c r="B425" t="s">
        <v>292</v>
      </c>
      <c r="C425" s="3">
        <f>VLOOKUP(B425,[6]Sheet2!A$1:B$100,2,FALSE)</f>
        <v>43</v>
      </c>
      <c r="D425" t="s">
        <v>23820</v>
      </c>
      <c r="F425" t="s">
        <v>167</v>
      </c>
      <c r="G425" t="s">
        <v>23821</v>
      </c>
      <c r="H425" t="s">
        <v>23822</v>
      </c>
      <c r="L425">
        <v>6</v>
      </c>
      <c r="N425" t="s">
        <v>34</v>
      </c>
    </row>
    <row r="426" spans="1:14">
      <c r="A426">
        <f t="shared" si="6"/>
        <v>424</v>
      </c>
      <c r="B426" t="s">
        <v>292</v>
      </c>
      <c r="C426" s="3">
        <f>VLOOKUP(B426,[6]Sheet2!A$1:B$100,2,FALSE)</f>
        <v>43</v>
      </c>
      <c r="D426" t="s">
        <v>23855</v>
      </c>
      <c r="E426" t="s">
        <v>23856</v>
      </c>
      <c r="F426" t="s">
        <v>22</v>
      </c>
      <c r="G426" t="s">
        <v>23857</v>
      </c>
      <c r="H426" t="s">
        <v>20792</v>
      </c>
      <c r="I426">
        <v>1994</v>
      </c>
      <c r="J426" t="s">
        <v>4676</v>
      </c>
      <c r="K426" t="s">
        <v>23858</v>
      </c>
      <c r="L426">
        <v>6</v>
      </c>
    </row>
    <row r="427" spans="1:14">
      <c r="A427">
        <f t="shared" si="6"/>
        <v>425</v>
      </c>
      <c r="B427" t="s">
        <v>292</v>
      </c>
      <c r="C427" s="3">
        <f>VLOOKUP(B427,[6]Sheet2!A$1:B$100,2,FALSE)</f>
        <v>43</v>
      </c>
      <c r="D427" t="s">
        <v>23763</v>
      </c>
      <c r="E427" t="s">
        <v>23764</v>
      </c>
      <c r="F427" t="s">
        <v>22</v>
      </c>
      <c r="G427" t="s">
        <v>23765</v>
      </c>
      <c r="H427" t="s">
        <v>22644</v>
      </c>
      <c r="I427">
        <v>2011</v>
      </c>
      <c r="J427" t="s">
        <v>4676</v>
      </c>
      <c r="K427" t="s">
        <v>23766</v>
      </c>
      <c r="L427">
        <v>9</v>
      </c>
      <c r="M427" t="s">
        <v>23767</v>
      </c>
    </row>
    <row r="428" spans="1:14">
      <c r="A428">
        <f t="shared" si="6"/>
        <v>426</v>
      </c>
      <c r="B428" t="s">
        <v>292</v>
      </c>
      <c r="C428" s="3">
        <f>VLOOKUP(B428,[6]Sheet2!A$1:B$100,2,FALSE)</f>
        <v>43</v>
      </c>
      <c r="D428" t="s">
        <v>23173</v>
      </c>
      <c r="E428" t="s">
        <v>23174</v>
      </c>
      <c r="F428" t="s">
        <v>22</v>
      </c>
      <c r="G428" t="s">
        <v>23175</v>
      </c>
      <c r="H428" t="s">
        <v>7535</v>
      </c>
      <c r="I428">
        <v>1999</v>
      </c>
      <c r="J428" t="s">
        <v>863</v>
      </c>
      <c r="K428" t="s">
        <v>23176</v>
      </c>
      <c r="L428">
        <v>175</v>
      </c>
      <c r="M428" t="s">
        <v>25041</v>
      </c>
    </row>
    <row r="429" spans="1:14">
      <c r="A429">
        <f t="shared" si="6"/>
        <v>427</v>
      </c>
      <c r="B429" t="s">
        <v>292</v>
      </c>
      <c r="C429" s="3">
        <f>VLOOKUP(B429,[6]Sheet2!A$1:B$100,2,FALSE)</f>
        <v>43</v>
      </c>
      <c r="D429" t="s">
        <v>23914</v>
      </c>
      <c r="F429" t="s">
        <v>167</v>
      </c>
      <c r="G429" t="s">
        <v>23915</v>
      </c>
      <c r="L429">
        <v>8</v>
      </c>
      <c r="N429" t="s">
        <v>34</v>
      </c>
    </row>
    <row r="430" spans="1:14">
      <c r="A430">
        <f t="shared" si="6"/>
        <v>428</v>
      </c>
      <c r="B430" t="s">
        <v>292</v>
      </c>
      <c r="C430" s="3">
        <f>VLOOKUP(B430,[6]Sheet2!A$1:B$100,2,FALSE)</f>
        <v>43</v>
      </c>
      <c r="D430" t="s">
        <v>23916</v>
      </c>
      <c r="F430" t="s">
        <v>167</v>
      </c>
      <c r="G430" t="s">
        <v>21148</v>
      </c>
      <c r="I430">
        <v>1986</v>
      </c>
      <c r="L430">
        <v>8</v>
      </c>
      <c r="N430" t="s">
        <v>34</v>
      </c>
    </row>
    <row r="431" spans="1:14">
      <c r="A431">
        <f t="shared" si="6"/>
        <v>429</v>
      </c>
      <c r="B431" t="s">
        <v>292</v>
      </c>
      <c r="C431" s="3">
        <f>VLOOKUP(B431,[6]Sheet2!A$1:B$100,2,FALSE)</f>
        <v>43</v>
      </c>
      <c r="D431" t="s">
        <v>23917</v>
      </c>
      <c r="F431" t="s">
        <v>167</v>
      </c>
      <c r="G431" t="s">
        <v>23918</v>
      </c>
      <c r="H431" t="s">
        <v>23919</v>
      </c>
      <c r="L431">
        <v>8</v>
      </c>
      <c r="N431" t="s">
        <v>34</v>
      </c>
    </row>
    <row r="432" spans="1:14">
      <c r="A432">
        <f t="shared" si="6"/>
        <v>430</v>
      </c>
      <c r="B432" t="s">
        <v>292</v>
      </c>
      <c r="C432" s="3">
        <f>VLOOKUP(B432,[6]Sheet2!A$1:B$100,2,FALSE)</f>
        <v>43</v>
      </c>
      <c r="D432" t="s">
        <v>23920</v>
      </c>
      <c r="F432" t="s">
        <v>167</v>
      </c>
      <c r="G432" t="s">
        <v>23921</v>
      </c>
      <c r="H432" t="s">
        <v>23922</v>
      </c>
      <c r="L432">
        <v>9</v>
      </c>
      <c r="N432" t="s">
        <v>34</v>
      </c>
    </row>
    <row r="433" spans="1:14">
      <c r="A433">
        <f t="shared" si="6"/>
        <v>431</v>
      </c>
      <c r="B433" t="s">
        <v>285</v>
      </c>
      <c r="C433" s="3">
        <f>VLOOKUP(B433,[6]Sheet2!A$1:B$100,2,FALSE)</f>
        <v>44</v>
      </c>
      <c r="D433" t="s">
        <v>23823</v>
      </c>
      <c r="E433" t="s">
        <v>23824</v>
      </c>
      <c r="F433" t="s">
        <v>22</v>
      </c>
      <c r="G433" t="s">
        <v>23825</v>
      </c>
      <c r="H433" t="s">
        <v>23826</v>
      </c>
      <c r="I433">
        <v>2006</v>
      </c>
      <c r="J433" t="s">
        <v>378</v>
      </c>
      <c r="K433" t="s">
        <v>23827</v>
      </c>
      <c r="L433">
        <v>7</v>
      </c>
      <c r="M433" t="s">
        <v>23828</v>
      </c>
    </row>
    <row r="434" spans="1:14">
      <c r="A434">
        <f t="shared" si="6"/>
        <v>432</v>
      </c>
      <c r="B434" t="s">
        <v>285</v>
      </c>
      <c r="C434" s="3">
        <f>VLOOKUP(B434,[6]Sheet2!A$1:B$100,2,FALSE)</f>
        <v>44</v>
      </c>
      <c r="D434" t="s">
        <v>23942</v>
      </c>
      <c r="E434" t="s">
        <v>23943</v>
      </c>
      <c r="F434" t="s">
        <v>167</v>
      </c>
      <c r="G434" t="s">
        <v>23944</v>
      </c>
      <c r="I434">
        <v>2002</v>
      </c>
      <c r="J434" t="s">
        <v>4686</v>
      </c>
      <c r="K434" t="s">
        <v>1515</v>
      </c>
      <c r="L434">
        <v>11</v>
      </c>
      <c r="N434" t="s">
        <v>34</v>
      </c>
    </row>
    <row r="435" spans="1:14">
      <c r="A435">
        <f t="shared" si="6"/>
        <v>433</v>
      </c>
      <c r="B435" t="s">
        <v>285</v>
      </c>
      <c r="C435" s="3">
        <f>VLOOKUP(B435,[6]Sheet2!A$1:B$100,2,FALSE)</f>
        <v>44</v>
      </c>
      <c r="D435" t="s">
        <v>23954</v>
      </c>
      <c r="F435" t="s">
        <v>167</v>
      </c>
      <c r="G435" t="s">
        <v>23955</v>
      </c>
      <c r="H435" t="s">
        <v>23956</v>
      </c>
      <c r="L435">
        <v>7</v>
      </c>
      <c r="N435" t="s">
        <v>34</v>
      </c>
    </row>
    <row r="436" spans="1:14">
      <c r="A436">
        <f t="shared" si="6"/>
        <v>434</v>
      </c>
      <c r="B436" t="s">
        <v>285</v>
      </c>
      <c r="C436" s="3">
        <f>VLOOKUP(B436,[6]Sheet2!A$1:B$100,2,FALSE)</f>
        <v>44</v>
      </c>
      <c r="D436" t="s">
        <v>23957</v>
      </c>
      <c r="E436" t="s">
        <v>23958</v>
      </c>
      <c r="F436" t="s">
        <v>167</v>
      </c>
      <c r="G436" t="s">
        <v>20497</v>
      </c>
      <c r="I436">
        <v>2004</v>
      </c>
      <c r="J436" t="s">
        <v>24930</v>
      </c>
      <c r="K436" t="s">
        <v>23959</v>
      </c>
      <c r="L436">
        <v>7</v>
      </c>
      <c r="M436" t="s">
        <v>23958</v>
      </c>
      <c r="N436" t="s">
        <v>4501</v>
      </c>
    </row>
    <row r="437" spans="1:14">
      <c r="A437">
        <f t="shared" si="6"/>
        <v>435</v>
      </c>
      <c r="B437" t="s">
        <v>285</v>
      </c>
      <c r="C437" s="3">
        <f>VLOOKUP(B437,[6]Sheet2!A$1:B$100,2,FALSE)</f>
        <v>44</v>
      </c>
      <c r="D437" t="s">
        <v>24011</v>
      </c>
      <c r="E437" t="s">
        <v>24012</v>
      </c>
      <c r="F437" t="s">
        <v>22</v>
      </c>
      <c r="G437" t="s">
        <v>24013</v>
      </c>
      <c r="H437" t="s">
        <v>10318</v>
      </c>
      <c r="I437">
        <v>2011</v>
      </c>
      <c r="J437" t="s">
        <v>24014</v>
      </c>
      <c r="K437" t="s">
        <v>24015</v>
      </c>
      <c r="L437">
        <v>7</v>
      </c>
      <c r="M437" t="s">
        <v>24016</v>
      </c>
    </row>
    <row r="438" spans="1:14">
      <c r="A438">
        <f t="shared" si="6"/>
        <v>436</v>
      </c>
      <c r="B438" t="s">
        <v>285</v>
      </c>
      <c r="C438" s="3">
        <f>VLOOKUP(B438,[6]Sheet2!A$1:B$100,2,FALSE)</f>
        <v>44</v>
      </c>
      <c r="D438" t="s">
        <v>23897</v>
      </c>
      <c r="E438" t="s">
        <v>23898</v>
      </c>
      <c r="F438" t="s">
        <v>22</v>
      </c>
      <c r="G438" t="s">
        <v>23899</v>
      </c>
      <c r="H438" t="s">
        <v>23900</v>
      </c>
      <c r="I438">
        <v>2010</v>
      </c>
      <c r="J438" t="s">
        <v>23901</v>
      </c>
      <c r="K438" t="s">
        <v>23902</v>
      </c>
      <c r="L438">
        <v>8</v>
      </c>
      <c r="M438" t="s">
        <v>23903</v>
      </c>
    </row>
    <row r="439" spans="1:14">
      <c r="A439">
        <f t="shared" si="6"/>
        <v>437</v>
      </c>
      <c r="B439" t="s">
        <v>285</v>
      </c>
      <c r="C439" s="3">
        <f>VLOOKUP(B439,[6]Sheet2!A$1:B$100,2,FALSE)</f>
        <v>44</v>
      </c>
      <c r="D439" t="s">
        <v>24040</v>
      </c>
      <c r="F439" t="s">
        <v>102</v>
      </c>
      <c r="G439" t="s">
        <v>21186</v>
      </c>
      <c r="H439" t="s">
        <v>24041</v>
      </c>
      <c r="L439">
        <v>7</v>
      </c>
      <c r="N439" t="s">
        <v>34</v>
      </c>
    </row>
    <row r="440" spans="1:14">
      <c r="A440">
        <f t="shared" si="6"/>
        <v>438</v>
      </c>
      <c r="B440" t="s">
        <v>285</v>
      </c>
      <c r="C440" s="3">
        <f>VLOOKUP(B440,[6]Sheet2!A$1:B$100,2,FALSE)</f>
        <v>44</v>
      </c>
      <c r="D440" t="s">
        <v>24042</v>
      </c>
      <c r="F440" t="s">
        <v>22</v>
      </c>
      <c r="G440" t="s">
        <v>24043</v>
      </c>
      <c r="H440" t="s">
        <v>24044</v>
      </c>
      <c r="I440">
        <v>1997</v>
      </c>
      <c r="L440">
        <v>6</v>
      </c>
      <c r="N440" t="s">
        <v>34</v>
      </c>
    </row>
    <row r="441" spans="1:14">
      <c r="A441">
        <f t="shared" si="6"/>
        <v>439</v>
      </c>
      <c r="B441" t="s">
        <v>285</v>
      </c>
      <c r="C441" s="3">
        <f>VLOOKUP(B441,[6]Sheet2!A$1:B$100,2,FALSE)</f>
        <v>44</v>
      </c>
      <c r="D441" t="s">
        <v>23977</v>
      </c>
      <c r="E441" t="s">
        <v>23978</v>
      </c>
      <c r="F441" t="s">
        <v>22</v>
      </c>
      <c r="G441" t="s">
        <v>23979</v>
      </c>
      <c r="H441" t="s">
        <v>15298</v>
      </c>
      <c r="I441">
        <v>2011</v>
      </c>
      <c r="J441" t="s">
        <v>535</v>
      </c>
      <c r="K441" t="s">
        <v>23980</v>
      </c>
      <c r="L441">
        <v>7</v>
      </c>
      <c r="M441" t="s">
        <v>23981</v>
      </c>
    </row>
    <row r="442" spans="1:14">
      <c r="A442">
        <f t="shared" si="6"/>
        <v>440</v>
      </c>
      <c r="B442" t="s">
        <v>285</v>
      </c>
      <c r="C442" s="3">
        <f>VLOOKUP(B442,[6]Sheet2!A$1:B$100,2,FALSE)</f>
        <v>44</v>
      </c>
      <c r="D442" t="s">
        <v>23933</v>
      </c>
      <c r="E442" t="s">
        <v>23934</v>
      </c>
      <c r="F442" t="s">
        <v>22</v>
      </c>
      <c r="G442" t="s">
        <v>23935</v>
      </c>
      <c r="H442" t="s">
        <v>11502</v>
      </c>
      <c r="I442">
        <v>2013</v>
      </c>
      <c r="J442" t="s">
        <v>13041</v>
      </c>
      <c r="K442" t="s">
        <v>23936</v>
      </c>
      <c r="L442">
        <v>7</v>
      </c>
      <c r="M442" t="s">
        <v>23934</v>
      </c>
      <c r="N442" t="s">
        <v>1717</v>
      </c>
    </row>
    <row r="443" spans="1:14">
      <c r="A443">
        <f t="shared" si="6"/>
        <v>441</v>
      </c>
      <c r="B443" t="s">
        <v>31</v>
      </c>
      <c r="C443" s="3">
        <f>VLOOKUP(B443,[6]Sheet2!A$1:B$100,2,FALSE)</f>
        <v>45</v>
      </c>
      <c r="D443" t="s">
        <v>22472</v>
      </c>
      <c r="E443" t="s">
        <v>22473</v>
      </c>
      <c r="F443" t="s">
        <v>22</v>
      </c>
      <c r="G443" t="s">
        <v>22474</v>
      </c>
      <c r="H443" t="s">
        <v>20792</v>
      </c>
      <c r="I443">
        <v>2002</v>
      </c>
      <c r="J443" t="s">
        <v>4676</v>
      </c>
      <c r="K443" t="s">
        <v>22475</v>
      </c>
      <c r="L443">
        <v>162</v>
      </c>
    </row>
    <row r="444" spans="1:14">
      <c r="A444">
        <f t="shared" si="6"/>
        <v>442</v>
      </c>
      <c r="B444" t="s">
        <v>31</v>
      </c>
      <c r="C444" s="3">
        <f>VLOOKUP(B444,[6]Sheet2!A$1:B$100,2,FALSE)</f>
        <v>45</v>
      </c>
      <c r="D444" t="s">
        <v>24002</v>
      </c>
      <c r="E444" t="s">
        <v>24003</v>
      </c>
      <c r="F444" t="s">
        <v>22</v>
      </c>
      <c r="G444" t="s">
        <v>24004</v>
      </c>
      <c r="H444" t="s">
        <v>15789</v>
      </c>
      <c r="I444">
        <v>2011</v>
      </c>
      <c r="J444" t="s">
        <v>97</v>
      </c>
      <c r="K444" t="s">
        <v>24005</v>
      </c>
      <c r="L444">
        <v>8</v>
      </c>
    </row>
    <row r="445" spans="1:14">
      <c r="A445">
        <f t="shared" si="6"/>
        <v>443</v>
      </c>
      <c r="B445" t="s">
        <v>31</v>
      </c>
      <c r="C445" s="3">
        <f>VLOOKUP(B445,[6]Sheet2!A$1:B$100,2,FALSE)</f>
        <v>45</v>
      </c>
      <c r="D445" t="s">
        <v>25042</v>
      </c>
      <c r="E445" t="s">
        <v>24051</v>
      </c>
      <c r="F445" t="s">
        <v>22</v>
      </c>
      <c r="G445" t="s">
        <v>24052</v>
      </c>
      <c r="H445" t="s">
        <v>24053</v>
      </c>
      <c r="I445">
        <v>2009</v>
      </c>
      <c r="J445" t="s">
        <v>97</v>
      </c>
      <c r="K445" t="s">
        <v>24054</v>
      </c>
      <c r="L445">
        <v>7</v>
      </c>
    </row>
    <row r="446" spans="1:14">
      <c r="A446">
        <f t="shared" si="6"/>
        <v>444</v>
      </c>
      <c r="B446" t="s">
        <v>31</v>
      </c>
      <c r="C446" s="3">
        <f>VLOOKUP(B446,[6]Sheet2!A$1:B$100,2,FALSE)</f>
        <v>45</v>
      </c>
      <c r="D446" t="s">
        <v>24109</v>
      </c>
      <c r="E446" t="s">
        <v>24110</v>
      </c>
      <c r="F446" t="s">
        <v>22</v>
      </c>
      <c r="G446" t="s">
        <v>24111</v>
      </c>
      <c r="H446" t="s">
        <v>24112</v>
      </c>
      <c r="I446">
        <v>2009</v>
      </c>
      <c r="J446" t="s">
        <v>304</v>
      </c>
      <c r="K446" t="s">
        <v>24113</v>
      </c>
      <c r="L446">
        <v>7</v>
      </c>
      <c r="M446" t="s">
        <v>24110</v>
      </c>
      <c r="N446" t="s">
        <v>24</v>
      </c>
    </row>
    <row r="447" spans="1:14">
      <c r="A447">
        <f t="shared" si="6"/>
        <v>445</v>
      </c>
      <c r="B447" t="s">
        <v>31</v>
      </c>
      <c r="C447" s="3">
        <f>VLOOKUP(B447,[6]Sheet2!A$1:B$100,2,FALSE)</f>
        <v>45</v>
      </c>
      <c r="D447" t="s">
        <v>24114</v>
      </c>
      <c r="E447" t="s">
        <v>24115</v>
      </c>
      <c r="F447" t="s">
        <v>22</v>
      </c>
      <c r="G447" t="s">
        <v>24116</v>
      </c>
      <c r="H447" t="s">
        <v>21370</v>
      </c>
      <c r="I447">
        <v>1988</v>
      </c>
      <c r="J447" t="s">
        <v>24117</v>
      </c>
      <c r="K447" t="s">
        <v>24118</v>
      </c>
      <c r="L447">
        <v>6</v>
      </c>
    </row>
    <row r="448" spans="1:14">
      <c r="A448">
        <f t="shared" si="6"/>
        <v>446</v>
      </c>
      <c r="B448" t="s">
        <v>31</v>
      </c>
      <c r="C448" s="3">
        <f>VLOOKUP(B448,[6]Sheet2!A$1:B$100,2,FALSE)</f>
        <v>45</v>
      </c>
      <c r="D448" t="s">
        <v>24119</v>
      </c>
      <c r="F448" t="s">
        <v>22</v>
      </c>
      <c r="G448" t="s">
        <v>24120</v>
      </c>
      <c r="H448" t="s">
        <v>22227</v>
      </c>
      <c r="L448">
        <v>6</v>
      </c>
      <c r="N448" t="s">
        <v>34</v>
      </c>
    </row>
    <row r="449" spans="1:14">
      <c r="A449">
        <f t="shared" si="6"/>
        <v>447</v>
      </c>
      <c r="B449" t="s">
        <v>31</v>
      </c>
      <c r="C449" s="3">
        <f>VLOOKUP(B449,[6]Sheet2!A$1:B$100,2,FALSE)</f>
        <v>45</v>
      </c>
      <c r="D449" t="s">
        <v>24121</v>
      </c>
      <c r="F449" t="s">
        <v>167</v>
      </c>
      <c r="G449" t="s">
        <v>20661</v>
      </c>
      <c r="H449" t="s">
        <v>24122</v>
      </c>
      <c r="L449">
        <v>7</v>
      </c>
      <c r="N449" t="s">
        <v>34</v>
      </c>
    </row>
    <row r="450" spans="1:14">
      <c r="A450">
        <f t="shared" si="6"/>
        <v>448</v>
      </c>
      <c r="B450" t="s">
        <v>31</v>
      </c>
      <c r="C450" s="3">
        <f>VLOOKUP(B450,[6]Sheet2!A$1:B$100,2,FALSE)</f>
        <v>45</v>
      </c>
      <c r="D450" t="s">
        <v>24129</v>
      </c>
      <c r="E450" t="s">
        <v>24130</v>
      </c>
      <c r="F450" t="s">
        <v>22</v>
      </c>
      <c r="G450" t="s">
        <v>24131</v>
      </c>
      <c r="H450" t="s">
        <v>1383</v>
      </c>
      <c r="I450">
        <v>2005</v>
      </c>
      <c r="J450" t="s">
        <v>25043</v>
      </c>
      <c r="K450" t="s">
        <v>24132</v>
      </c>
      <c r="L450">
        <v>6</v>
      </c>
      <c r="N450" t="s">
        <v>34</v>
      </c>
    </row>
    <row r="451" spans="1:14">
      <c r="A451">
        <f t="shared" si="6"/>
        <v>449</v>
      </c>
      <c r="B451" t="s">
        <v>31</v>
      </c>
      <c r="C451" s="3">
        <f>VLOOKUP(B451,[6]Sheet2!A$1:B$100,2,FALSE)</f>
        <v>45</v>
      </c>
      <c r="D451" t="s">
        <v>24148</v>
      </c>
      <c r="E451" t="s">
        <v>24149</v>
      </c>
      <c r="F451" t="s">
        <v>22</v>
      </c>
      <c r="G451" t="s">
        <v>24150</v>
      </c>
      <c r="H451" t="s">
        <v>24151</v>
      </c>
      <c r="I451">
        <v>1998</v>
      </c>
      <c r="J451" t="s">
        <v>7647</v>
      </c>
      <c r="K451" t="s">
        <v>24152</v>
      </c>
      <c r="L451">
        <v>7</v>
      </c>
    </row>
    <row r="452" spans="1:14">
      <c r="A452">
        <f t="shared" si="6"/>
        <v>450</v>
      </c>
      <c r="B452" t="s">
        <v>31</v>
      </c>
      <c r="C452" s="3">
        <f>VLOOKUP(B452,[6]Sheet2!A$1:B$100,2,FALSE)</f>
        <v>45</v>
      </c>
      <c r="D452" t="s">
        <v>24158</v>
      </c>
      <c r="F452" t="s">
        <v>167</v>
      </c>
      <c r="G452" t="s">
        <v>24159</v>
      </c>
      <c r="I452">
        <v>2002</v>
      </c>
      <c r="L452">
        <v>7</v>
      </c>
      <c r="N452" t="s">
        <v>34</v>
      </c>
    </row>
    <row r="453" spans="1:14">
      <c r="A453">
        <f t="shared" ref="A453:A516" si="7">A452+1</f>
        <v>451</v>
      </c>
      <c r="B453" t="s">
        <v>471</v>
      </c>
      <c r="C453" s="3">
        <f>VLOOKUP(B453,[6]Sheet2!A$1:B$100,2,FALSE)</f>
        <v>46</v>
      </c>
      <c r="D453" t="s">
        <v>24077</v>
      </c>
      <c r="E453" t="s">
        <v>24078</v>
      </c>
      <c r="F453" t="s">
        <v>22</v>
      </c>
      <c r="G453" t="s">
        <v>24079</v>
      </c>
      <c r="H453" t="s">
        <v>1383</v>
      </c>
      <c r="I453">
        <v>2012</v>
      </c>
      <c r="J453" t="s">
        <v>1388</v>
      </c>
      <c r="K453" t="s">
        <v>24080</v>
      </c>
      <c r="L453">
        <v>8</v>
      </c>
    </row>
    <row r="454" spans="1:14">
      <c r="A454">
        <f t="shared" si="7"/>
        <v>452</v>
      </c>
      <c r="B454" t="s">
        <v>471</v>
      </c>
      <c r="C454" s="3">
        <f>VLOOKUP(B454,[6]Sheet2!A$1:B$100,2,FALSE)</f>
        <v>46</v>
      </c>
      <c r="D454" t="s">
        <v>24173</v>
      </c>
      <c r="F454" t="s">
        <v>167</v>
      </c>
      <c r="G454" t="s">
        <v>24174</v>
      </c>
      <c r="I454">
        <v>1995</v>
      </c>
      <c r="J454" t="s">
        <v>24175</v>
      </c>
      <c r="L454">
        <v>7</v>
      </c>
      <c r="N454" t="s">
        <v>34</v>
      </c>
    </row>
    <row r="455" spans="1:14">
      <c r="A455">
        <f t="shared" si="7"/>
        <v>453</v>
      </c>
      <c r="B455" t="s">
        <v>471</v>
      </c>
      <c r="C455" s="3">
        <f>VLOOKUP(B455,[6]Sheet2!A$1:B$100,2,FALSE)</f>
        <v>46</v>
      </c>
      <c r="D455" t="s">
        <v>24176</v>
      </c>
      <c r="F455" t="s">
        <v>167</v>
      </c>
      <c r="G455" t="s">
        <v>24177</v>
      </c>
      <c r="H455" t="s">
        <v>24178</v>
      </c>
      <c r="L455">
        <v>8</v>
      </c>
      <c r="N455" t="s">
        <v>34</v>
      </c>
    </row>
    <row r="456" spans="1:14">
      <c r="A456">
        <f t="shared" si="7"/>
        <v>454</v>
      </c>
      <c r="B456" t="s">
        <v>471</v>
      </c>
      <c r="C456" s="3">
        <f>VLOOKUP(B456,[6]Sheet2!A$1:B$100,2,FALSE)</f>
        <v>46</v>
      </c>
      <c r="D456" t="s">
        <v>22555</v>
      </c>
      <c r="E456" t="s">
        <v>22556</v>
      </c>
      <c r="F456" t="s">
        <v>22</v>
      </c>
      <c r="G456" t="s">
        <v>22557</v>
      </c>
      <c r="H456" t="s">
        <v>20652</v>
      </c>
      <c r="I456">
        <v>2003</v>
      </c>
      <c r="J456" t="s">
        <v>535</v>
      </c>
      <c r="K456" t="s">
        <v>22558</v>
      </c>
      <c r="L456">
        <v>161</v>
      </c>
      <c r="M456" t="s">
        <v>25044</v>
      </c>
    </row>
    <row r="457" spans="1:14">
      <c r="A457">
        <f t="shared" si="7"/>
        <v>455</v>
      </c>
      <c r="B457" t="s">
        <v>471</v>
      </c>
      <c r="C457" s="3">
        <f>VLOOKUP(B457,[6]Sheet2!A$1:B$100,2,FALSE)</f>
        <v>46</v>
      </c>
      <c r="D457" t="s">
        <v>22824</v>
      </c>
      <c r="E457" t="s">
        <v>22825</v>
      </c>
      <c r="F457" t="s">
        <v>22</v>
      </c>
      <c r="G457" t="s">
        <v>22826</v>
      </c>
      <c r="H457" t="s">
        <v>22827</v>
      </c>
      <c r="I457">
        <v>2001</v>
      </c>
      <c r="J457" t="s">
        <v>535</v>
      </c>
      <c r="K457" t="s">
        <v>22828</v>
      </c>
      <c r="L457">
        <v>163</v>
      </c>
      <c r="M457" t="s">
        <v>25045</v>
      </c>
    </row>
    <row r="458" spans="1:14">
      <c r="A458">
        <f t="shared" si="7"/>
        <v>456</v>
      </c>
      <c r="B458" t="s">
        <v>471</v>
      </c>
      <c r="C458" s="3">
        <f>VLOOKUP(B458,[6]Sheet2!A$1:B$100,2,FALSE)</f>
        <v>46</v>
      </c>
      <c r="D458" t="s">
        <v>22834</v>
      </c>
      <c r="E458" t="s">
        <v>22835</v>
      </c>
      <c r="F458" t="s">
        <v>22</v>
      </c>
      <c r="G458" t="s">
        <v>22836</v>
      </c>
      <c r="H458" t="s">
        <v>22837</v>
      </c>
      <c r="I458">
        <v>1997</v>
      </c>
      <c r="J458" t="s">
        <v>97</v>
      </c>
      <c r="K458" t="s">
        <v>22838</v>
      </c>
      <c r="L458">
        <v>153</v>
      </c>
    </row>
    <row r="459" spans="1:14">
      <c r="A459">
        <f t="shared" si="7"/>
        <v>457</v>
      </c>
      <c r="B459" t="s">
        <v>471</v>
      </c>
      <c r="C459" s="3">
        <f>VLOOKUP(B459,[6]Sheet2!A$1:B$100,2,FALSE)</f>
        <v>46</v>
      </c>
      <c r="D459" t="s">
        <v>22610</v>
      </c>
      <c r="E459" t="s">
        <v>22611</v>
      </c>
      <c r="F459" t="s">
        <v>22</v>
      </c>
      <c r="G459" t="s">
        <v>22612</v>
      </c>
      <c r="H459" t="s">
        <v>21604</v>
      </c>
      <c r="I459">
        <v>2004</v>
      </c>
      <c r="J459" t="s">
        <v>97</v>
      </c>
      <c r="K459" t="s">
        <v>22613</v>
      </c>
      <c r="L459">
        <v>140</v>
      </c>
      <c r="M459" t="s">
        <v>25046</v>
      </c>
    </row>
    <row r="460" spans="1:14">
      <c r="A460">
        <f t="shared" si="7"/>
        <v>458</v>
      </c>
      <c r="B460" t="s">
        <v>471</v>
      </c>
      <c r="C460" s="3">
        <f>VLOOKUP(B460,[6]Sheet2!A$1:B$100,2,FALSE)</f>
        <v>46</v>
      </c>
      <c r="D460" t="s">
        <v>25047</v>
      </c>
      <c r="F460" t="s">
        <v>167</v>
      </c>
      <c r="G460" t="s">
        <v>25048</v>
      </c>
      <c r="J460">
        <v>2006</v>
      </c>
      <c r="L460">
        <v>5</v>
      </c>
      <c r="N460" t="s">
        <v>34</v>
      </c>
    </row>
    <row r="461" spans="1:14">
      <c r="A461">
        <f t="shared" si="7"/>
        <v>459</v>
      </c>
      <c r="B461" t="s">
        <v>471</v>
      </c>
      <c r="C461" s="3">
        <f>VLOOKUP(B461,[6]Sheet2!A$1:B$100,2,FALSE)</f>
        <v>46</v>
      </c>
      <c r="D461" t="s">
        <v>23067</v>
      </c>
      <c r="E461" t="s">
        <v>25049</v>
      </c>
      <c r="F461" t="s">
        <v>119</v>
      </c>
      <c r="G461" t="s">
        <v>23069</v>
      </c>
      <c r="I461">
        <v>2004</v>
      </c>
      <c r="J461" t="s">
        <v>4683</v>
      </c>
      <c r="K461" t="s">
        <v>23070</v>
      </c>
      <c r="L461">
        <v>169</v>
      </c>
      <c r="M461" t="s">
        <v>25049</v>
      </c>
      <c r="N461" t="s">
        <v>4501</v>
      </c>
    </row>
    <row r="462" spans="1:14">
      <c r="A462">
        <f t="shared" si="7"/>
        <v>460</v>
      </c>
      <c r="B462" t="s">
        <v>471</v>
      </c>
      <c r="C462" s="3">
        <f>VLOOKUP(B462,[6]Sheet2!A$1:B$100,2,FALSE)</f>
        <v>46</v>
      </c>
      <c r="D462" t="s">
        <v>24226</v>
      </c>
      <c r="E462" t="s">
        <v>24227</v>
      </c>
      <c r="F462" t="s">
        <v>4626</v>
      </c>
      <c r="G462" t="s">
        <v>24228</v>
      </c>
      <c r="I462">
        <v>1995</v>
      </c>
      <c r="J462" t="s">
        <v>25050</v>
      </c>
      <c r="K462" t="s">
        <v>24229</v>
      </c>
      <c r="L462">
        <v>5</v>
      </c>
    </row>
    <row r="463" spans="1:14">
      <c r="A463">
        <f t="shared" si="7"/>
        <v>461</v>
      </c>
      <c r="B463" t="s">
        <v>525</v>
      </c>
      <c r="C463" s="3">
        <f>VLOOKUP(B463,[6]Sheet2!A$1:B$100,2,FALSE)</f>
        <v>47</v>
      </c>
      <c r="D463" t="s">
        <v>24230</v>
      </c>
      <c r="F463" t="s">
        <v>167</v>
      </c>
      <c r="G463" t="s">
        <v>24231</v>
      </c>
      <c r="H463" t="s">
        <v>24232</v>
      </c>
      <c r="L463">
        <v>7</v>
      </c>
      <c r="N463" t="s">
        <v>34</v>
      </c>
    </row>
    <row r="464" spans="1:14">
      <c r="A464">
        <f t="shared" si="7"/>
        <v>462</v>
      </c>
      <c r="B464" t="s">
        <v>525</v>
      </c>
      <c r="C464" s="3">
        <f>VLOOKUP(B464,[6]Sheet2!A$1:B$100,2,FALSE)</f>
        <v>47</v>
      </c>
      <c r="D464" t="s">
        <v>24233</v>
      </c>
      <c r="F464" t="s">
        <v>167</v>
      </c>
      <c r="G464" t="s">
        <v>24234</v>
      </c>
      <c r="H464" t="s">
        <v>24235</v>
      </c>
      <c r="I464">
        <v>2005</v>
      </c>
      <c r="L464">
        <v>7</v>
      </c>
      <c r="N464" t="s">
        <v>34</v>
      </c>
    </row>
    <row r="465" spans="1:14">
      <c r="A465">
        <f t="shared" si="7"/>
        <v>463</v>
      </c>
      <c r="B465" t="s">
        <v>525</v>
      </c>
      <c r="C465" s="3">
        <f>VLOOKUP(B465,[6]Sheet2!A$1:B$100,2,FALSE)</f>
        <v>47</v>
      </c>
      <c r="D465" t="s">
        <v>24236</v>
      </c>
      <c r="F465" t="s">
        <v>22</v>
      </c>
      <c r="G465" t="s">
        <v>24237</v>
      </c>
      <c r="H465" t="s">
        <v>24238</v>
      </c>
      <c r="L465">
        <v>7</v>
      </c>
      <c r="N465" t="s">
        <v>34</v>
      </c>
    </row>
    <row r="466" spans="1:14">
      <c r="A466">
        <f t="shared" si="7"/>
        <v>464</v>
      </c>
      <c r="B466" t="s">
        <v>525</v>
      </c>
      <c r="C466" s="3">
        <f>VLOOKUP(B466,[6]Sheet2!A$1:B$100,2,FALSE)</f>
        <v>47</v>
      </c>
      <c r="D466" t="s">
        <v>25051</v>
      </c>
      <c r="F466" t="s">
        <v>167</v>
      </c>
      <c r="G466" t="s">
        <v>25052</v>
      </c>
      <c r="H466" t="s">
        <v>25053</v>
      </c>
      <c r="L466">
        <v>7</v>
      </c>
      <c r="N466" t="s">
        <v>34</v>
      </c>
    </row>
    <row r="467" spans="1:14">
      <c r="A467">
        <f t="shared" si="7"/>
        <v>465</v>
      </c>
      <c r="B467" t="s">
        <v>525</v>
      </c>
      <c r="C467" s="3">
        <f>VLOOKUP(B467,[6]Sheet2!A$1:B$100,2,FALSE)</f>
        <v>47</v>
      </c>
      <c r="D467" t="s">
        <v>24239</v>
      </c>
      <c r="F467" t="s">
        <v>167</v>
      </c>
      <c r="G467" t="s">
        <v>21332</v>
      </c>
      <c r="H467" t="s">
        <v>24240</v>
      </c>
      <c r="L467">
        <v>7</v>
      </c>
      <c r="N467" t="s">
        <v>34</v>
      </c>
    </row>
    <row r="468" spans="1:14">
      <c r="A468">
        <f t="shared" si="7"/>
        <v>466</v>
      </c>
      <c r="B468" t="s">
        <v>525</v>
      </c>
      <c r="C468" s="3">
        <f>VLOOKUP(B468,[6]Sheet2!A$1:B$100,2,FALSE)</f>
        <v>47</v>
      </c>
      <c r="D468" t="s">
        <v>24241</v>
      </c>
      <c r="F468" t="s">
        <v>167</v>
      </c>
      <c r="G468" t="s">
        <v>24242</v>
      </c>
      <c r="I468">
        <v>1986</v>
      </c>
      <c r="J468" t="s">
        <v>24243</v>
      </c>
      <c r="L468">
        <v>7</v>
      </c>
      <c r="N468" t="s">
        <v>34</v>
      </c>
    </row>
    <row r="469" spans="1:14">
      <c r="A469">
        <f t="shared" si="7"/>
        <v>467</v>
      </c>
      <c r="B469" t="s">
        <v>525</v>
      </c>
      <c r="C469" s="3">
        <f>VLOOKUP(B469,[6]Sheet2!A$1:B$100,2,FALSE)</f>
        <v>47</v>
      </c>
      <c r="D469" t="s">
        <v>24244</v>
      </c>
      <c r="F469" t="s">
        <v>167</v>
      </c>
      <c r="G469" t="s">
        <v>24245</v>
      </c>
      <c r="H469" t="s">
        <v>24246</v>
      </c>
      <c r="L469">
        <v>7</v>
      </c>
      <c r="N469" t="s">
        <v>34</v>
      </c>
    </row>
    <row r="470" spans="1:14">
      <c r="A470">
        <f t="shared" si="7"/>
        <v>468</v>
      </c>
      <c r="B470" t="s">
        <v>525</v>
      </c>
      <c r="C470" s="3">
        <f>VLOOKUP(B470,[6]Sheet2!A$1:B$100,2,FALSE)</f>
        <v>47</v>
      </c>
      <c r="D470" t="s">
        <v>24247</v>
      </c>
      <c r="F470" t="s">
        <v>167</v>
      </c>
      <c r="G470" t="s">
        <v>24248</v>
      </c>
      <c r="I470">
        <v>1986</v>
      </c>
      <c r="L470">
        <v>8</v>
      </c>
      <c r="N470" t="s">
        <v>34</v>
      </c>
    </row>
    <row r="471" spans="1:14">
      <c r="A471">
        <f t="shared" si="7"/>
        <v>469</v>
      </c>
      <c r="B471" t="s">
        <v>525</v>
      </c>
      <c r="C471" s="3">
        <f>VLOOKUP(B471,[6]Sheet2!A$1:B$100,2,FALSE)</f>
        <v>47</v>
      </c>
      <c r="D471" t="s">
        <v>24249</v>
      </c>
      <c r="F471" t="s">
        <v>167</v>
      </c>
      <c r="G471" t="s">
        <v>24250</v>
      </c>
      <c r="I471">
        <v>1983</v>
      </c>
      <c r="J471" t="s">
        <v>24251</v>
      </c>
      <c r="L471">
        <v>7</v>
      </c>
      <c r="N471" t="s">
        <v>34</v>
      </c>
    </row>
    <row r="472" spans="1:14">
      <c r="A472">
        <f t="shared" si="7"/>
        <v>470</v>
      </c>
      <c r="B472" t="s">
        <v>525</v>
      </c>
      <c r="C472" s="3">
        <f>VLOOKUP(B472,[6]Sheet2!A$1:B$100,2,FALSE)</f>
        <v>47</v>
      </c>
      <c r="D472" t="s">
        <v>24252</v>
      </c>
      <c r="F472" t="s">
        <v>167</v>
      </c>
      <c r="G472" t="s">
        <v>24253</v>
      </c>
      <c r="H472" t="s">
        <v>24254</v>
      </c>
      <c r="L472">
        <v>7</v>
      </c>
      <c r="N472" t="s">
        <v>34</v>
      </c>
    </row>
    <row r="473" spans="1:14">
      <c r="A473">
        <f t="shared" si="7"/>
        <v>471</v>
      </c>
      <c r="B473" t="s">
        <v>342</v>
      </c>
      <c r="C473" s="3">
        <f>VLOOKUP(B473,[6]Sheet2!A$1:B$100,2,FALSE)</f>
        <v>48</v>
      </c>
      <c r="D473" t="s">
        <v>24255</v>
      </c>
      <c r="F473" t="s">
        <v>167</v>
      </c>
      <c r="G473" t="s">
        <v>24256</v>
      </c>
      <c r="H473" t="s">
        <v>24257</v>
      </c>
      <c r="L473">
        <v>7</v>
      </c>
      <c r="N473" t="s">
        <v>34</v>
      </c>
    </row>
    <row r="474" spans="1:14">
      <c r="A474">
        <f t="shared" si="7"/>
        <v>472</v>
      </c>
      <c r="B474" t="s">
        <v>342</v>
      </c>
      <c r="C474" s="3">
        <f>VLOOKUP(B474,[6]Sheet2!A$1:B$100,2,FALSE)</f>
        <v>48</v>
      </c>
      <c r="D474" t="s">
        <v>24258</v>
      </c>
      <c r="F474" t="s">
        <v>22</v>
      </c>
      <c r="G474" t="s">
        <v>24259</v>
      </c>
      <c r="H474" t="s">
        <v>24260</v>
      </c>
      <c r="L474">
        <v>7</v>
      </c>
      <c r="N474" t="s">
        <v>34</v>
      </c>
    </row>
    <row r="475" spans="1:14">
      <c r="A475">
        <f t="shared" si="7"/>
        <v>473</v>
      </c>
      <c r="B475" t="s">
        <v>342</v>
      </c>
      <c r="C475" s="3">
        <f>VLOOKUP(B475,[6]Sheet2!A$1:B$100,2,FALSE)</f>
        <v>48</v>
      </c>
      <c r="D475" t="s">
        <v>24262</v>
      </c>
      <c r="F475" t="s">
        <v>167</v>
      </c>
      <c r="G475" t="s">
        <v>24263</v>
      </c>
      <c r="H475" t="s">
        <v>24264</v>
      </c>
      <c r="L475">
        <v>8</v>
      </c>
      <c r="N475" t="s">
        <v>34</v>
      </c>
    </row>
    <row r="476" spans="1:14">
      <c r="A476">
        <f t="shared" si="7"/>
        <v>474</v>
      </c>
      <c r="B476" t="s">
        <v>342</v>
      </c>
      <c r="C476" s="3">
        <f>VLOOKUP(B476,[6]Sheet2!A$1:B$100,2,FALSE)</f>
        <v>48</v>
      </c>
      <c r="D476" t="s">
        <v>24265</v>
      </c>
      <c r="F476" t="s">
        <v>167</v>
      </c>
      <c r="G476" t="s">
        <v>24266</v>
      </c>
      <c r="H476" t="s">
        <v>24267</v>
      </c>
      <c r="L476">
        <v>7</v>
      </c>
      <c r="N476" t="s">
        <v>34</v>
      </c>
    </row>
    <row r="477" spans="1:14">
      <c r="A477">
        <f t="shared" si="7"/>
        <v>475</v>
      </c>
      <c r="B477" t="s">
        <v>342</v>
      </c>
      <c r="C477" s="3">
        <f>VLOOKUP(B477,[6]Sheet2!A$1:B$100,2,FALSE)</f>
        <v>48</v>
      </c>
      <c r="D477" t="s">
        <v>24268</v>
      </c>
      <c r="F477" t="s">
        <v>167</v>
      </c>
      <c r="G477" t="s">
        <v>23944</v>
      </c>
      <c r="H477" t="s">
        <v>24269</v>
      </c>
      <c r="I477">
        <v>2003</v>
      </c>
      <c r="L477">
        <v>7</v>
      </c>
      <c r="N477" t="s">
        <v>34</v>
      </c>
    </row>
    <row r="478" spans="1:14">
      <c r="A478">
        <f t="shared" si="7"/>
        <v>476</v>
      </c>
      <c r="B478" t="s">
        <v>342</v>
      </c>
      <c r="C478" s="3">
        <f>VLOOKUP(B478,[6]Sheet2!A$1:B$100,2,FALSE)</f>
        <v>48</v>
      </c>
      <c r="D478" t="s">
        <v>24279</v>
      </c>
      <c r="E478" t="s">
        <v>24280</v>
      </c>
      <c r="F478" t="s">
        <v>22</v>
      </c>
      <c r="G478" t="s">
        <v>24281</v>
      </c>
      <c r="H478" t="s">
        <v>3541</v>
      </c>
      <c r="I478">
        <v>2005</v>
      </c>
      <c r="J478" t="s">
        <v>24917</v>
      </c>
      <c r="K478" t="s">
        <v>24282</v>
      </c>
      <c r="L478">
        <v>39</v>
      </c>
      <c r="M478" t="s">
        <v>24283</v>
      </c>
    </row>
    <row r="479" spans="1:14">
      <c r="A479">
        <f t="shared" si="7"/>
        <v>477</v>
      </c>
      <c r="B479" t="s">
        <v>342</v>
      </c>
      <c r="C479" s="3">
        <f>VLOOKUP(B479,[6]Sheet2!A$1:B$100,2,FALSE)</f>
        <v>48</v>
      </c>
      <c r="D479" t="s">
        <v>24100</v>
      </c>
      <c r="E479" t="s">
        <v>24101</v>
      </c>
      <c r="F479" t="s">
        <v>22</v>
      </c>
      <c r="G479" t="s">
        <v>24102</v>
      </c>
      <c r="H479" t="s">
        <v>21604</v>
      </c>
      <c r="I479">
        <v>2013</v>
      </c>
      <c r="J479" t="s">
        <v>97</v>
      </c>
      <c r="K479" t="s">
        <v>24103</v>
      </c>
      <c r="L479">
        <v>8</v>
      </c>
      <c r="M479" t="s">
        <v>25054</v>
      </c>
    </row>
    <row r="480" spans="1:14">
      <c r="A480">
        <f t="shared" si="7"/>
        <v>478</v>
      </c>
      <c r="B480" t="s">
        <v>342</v>
      </c>
      <c r="C480" s="3">
        <f>VLOOKUP(B480,[6]Sheet2!A$1:B$100,2,FALSE)</f>
        <v>48</v>
      </c>
      <c r="D480" t="s">
        <v>24300</v>
      </c>
      <c r="F480" t="s">
        <v>22</v>
      </c>
      <c r="G480" t="s">
        <v>24301</v>
      </c>
      <c r="H480" t="s">
        <v>24302</v>
      </c>
      <c r="L480">
        <v>6</v>
      </c>
      <c r="N480" t="s">
        <v>34</v>
      </c>
    </row>
    <row r="481" spans="1:14">
      <c r="A481">
        <f t="shared" si="7"/>
        <v>479</v>
      </c>
      <c r="B481" t="s">
        <v>342</v>
      </c>
      <c r="C481" s="3">
        <f>VLOOKUP(B481,[6]Sheet2!A$1:B$100,2,FALSE)</f>
        <v>48</v>
      </c>
      <c r="D481" t="s">
        <v>24303</v>
      </c>
      <c r="F481" t="s">
        <v>167</v>
      </c>
      <c r="G481" t="s">
        <v>24304</v>
      </c>
      <c r="I481">
        <v>2000</v>
      </c>
      <c r="L481">
        <v>6</v>
      </c>
      <c r="N481" t="s">
        <v>34</v>
      </c>
    </row>
    <row r="482" spans="1:14">
      <c r="A482">
        <f t="shared" si="7"/>
        <v>480</v>
      </c>
      <c r="B482" t="s">
        <v>342</v>
      </c>
      <c r="C482" s="3">
        <f>VLOOKUP(B482,[6]Sheet2!A$1:B$100,2,FALSE)</f>
        <v>48</v>
      </c>
      <c r="D482" t="s">
        <v>24310</v>
      </c>
      <c r="F482" t="s">
        <v>167</v>
      </c>
      <c r="G482" t="s">
        <v>24250</v>
      </c>
      <c r="H482" t="s">
        <v>24311</v>
      </c>
      <c r="L482">
        <v>6</v>
      </c>
      <c r="N482" t="s">
        <v>34</v>
      </c>
    </row>
    <row r="483" spans="1:14">
      <c r="A483">
        <f t="shared" si="7"/>
        <v>481</v>
      </c>
      <c r="B483" t="s">
        <v>281</v>
      </c>
      <c r="C483" s="3">
        <f>VLOOKUP(B483,[6]Sheet2!A$1:B$100,2,FALSE)</f>
        <v>49</v>
      </c>
      <c r="D483" t="s">
        <v>24325</v>
      </c>
      <c r="E483" t="s">
        <v>25055</v>
      </c>
      <c r="F483" t="s">
        <v>119</v>
      </c>
      <c r="G483" t="s">
        <v>24327</v>
      </c>
      <c r="H483" t="s">
        <v>23548</v>
      </c>
      <c r="I483">
        <v>1997</v>
      </c>
      <c r="J483" t="s">
        <v>4683</v>
      </c>
      <c r="K483" t="s">
        <v>24328</v>
      </c>
      <c r="L483">
        <v>5</v>
      </c>
    </row>
    <row r="484" spans="1:14">
      <c r="A484">
        <f t="shared" si="7"/>
        <v>482</v>
      </c>
      <c r="B484" t="s">
        <v>281</v>
      </c>
      <c r="C484" s="3">
        <f>VLOOKUP(B484,[6]Sheet2!A$1:B$100,2,FALSE)</f>
        <v>49</v>
      </c>
      <c r="D484" t="s">
        <v>24329</v>
      </c>
      <c r="E484" t="s">
        <v>24330</v>
      </c>
      <c r="F484" t="s">
        <v>167</v>
      </c>
      <c r="G484" t="s">
        <v>24331</v>
      </c>
      <c r="H484" t="s">
        <v>24332</v>
      </c>
      <c r="I484">
        <v>2003</v>
      </c>
      <c r="J484" t="s">
        <v>25056</v>
      </c>
      <c r="K484" t="s">
        <v>24333</v>
      </c>
      <c r="L484">
        <v>7</v>
      </c>
      <c r="M484" t="s">
        <v>24330</v>
      </c>
      <c r="N484" t="s">
        <v>24</v>
      </c>
    </row>
    <row r="485" spans="1:14">
      <c r="A485">
        <f t="shared" si="7"/>
        <v>483</v>
      </c>
      <c r="B485" t="s">
        <v>281</v>
      </c>
      <c r="C485" s="3">
        <f>VLOOKUP(B485,[6]Sheet2!A$1:B$100,2,FALSE)</f>
        <v>49</v>
      </c>
      <c r="D485" t="s">
        <v>24334</v>
      </c>
      <c r="E485" t="s">
        <v>24335</v>
      </c>
      <c r="F485" t="s">
        <v>22</v>
      </c>
      <c r="G485" t="s">
        <v>24336</v>
      </c>
      <c r="H485" t="s">
        <v>24337</v>
      </c>
      <c r="I485">
        <v>2011</v>
      </c>
      <c r="J485" t="s">
        <v>1388</v>
      </c>
      <c r="K485" t="s">
        <v>24338</v>
      </c>
      <c r="L485">
        <v>5</v>
      </c>
    </row>
    <row r="486" spans="1:14">
      <c r="A486">
        <f t="shared" si="7"/>
        <v>484</v>
      </c>
      <c r="B486" t="s">
        <v>281</v>
      </c>
      <c r="C486" s="3">
        <f>VLOOKUP(B486,[6]Sheet2!A$1:B$100,2,FALSE)</f>
        <v>49</v>
      </c>
      <c r="D486" t="s">
        <v>24353</v>
      </c>
      <c r="F486" t="s">
        <v>167</v>
      </c>
      <c r="G486" t="s">
        <v>24354</v>
      </c>
      <c r="I486">
        <v>2001</v>
      </c>
      <c r="J486" t="s">
        <v>24355</v>
      </c>
      <c r="L486">
        <v>6</v>
      </c>
      <c r="N486" t="s">
        <v>34</v>
      </c>
    </row>
    <row r="487" spans="1:14">
      <c r="A487">
        <f t="shared" si="7"/>
        <v>485</v>
      </c>
      <c r="B487" t="s">
        <v>281</v>
      </c>
      <c r="C487" s="3">
        <f>VLOOKUP(B487,[6]Sheet2!A$1:B$100,2,FALSE)</f>
        <v>49</v>
      </c>
      <c r="D487" t="s">
        <v>24312</v>
      </c>
      <c r="F487" t="s">
        <v>167</v>
      </c>
      <c r="G487" t="s">
        <v>24313</v>
      </c>
      <c r="H487" t="s">
        <v>24314</v>
      </c>
      <c r="L487">
        <v>5</v>
      </c>
      <c r="N487" t="s">
        <v>34</v>
      </c>
    </row>
    <row r="488" spans="1:14">
      <c r="A488">
        <f t="shared" si="7"/>
        <v>486</v>
      </c>
      <c r="B488" t="s">
        <v>281</v>
      </c>
      <c r="C488" s="3">
        <f>VLOOKUP(B488,[6]Sheet2!A$1:B$100,2,FALSE)</f>
        <v>49</v>
      </c>
      <c r="D488" t="s">
        <v>24372</v>
      </c>
      <c r="E488" t="s">
        <v>24373</v>
      </c>
      <c r="F488" t="s">
        <v>102</v>
      </c>
      <c r="G488" t="s">
        <v>24374</v>
      </c>
      <c r="H488" t="s">
        <v>3503</v>
      </c>
      <c r="I488">
        <v>2009</v>
      </c>
      <c r="J488" t="s">
        <v>24375</v>
      </c>
      <c r="K488" t="s">
        <v>24376</v>
      </c>
      <c r="L488">
        <v>5</v>
      </c>
      <c r="M488" t="s">
        <v>24373</v>
      </c>
      <c r="N488" t="s">
        <v>24</v>
      </c>
    </row>
    <row r="489" spans="1:14">
      <c r="A489">
        <f t="shared" si="7"/>
        <v>487</v>
      </c>
      <c r="B489" t="s">
        <v>281</v>
      </c>
      <c r="C489" s="3">
        <f>VLOOKUP(B489,[6]Sheet2!A$1:B$100,2,FALSE)</f>
        <v>49</v>
      </c>
      <c r="D489" t="s">
        <v>24391</v>
      </c>
      <c r="F489" t="s">
        <v>167</v>
      </c>
      <c r="G489" t="s">
        <v>24392</v>
      </c>
      <c r="I489">
        <v>1989</v>
      </c>
      <c r="J489" t="s">
        <v>24393</v>
      </c>
      <c r="L489">
        <v>5</v>
      </c>
      <c r="N489" t="s">
        <v>34</v>
      </c>
    </row>
    <row r="490" spans="1:14">
      <c r="A490">
        <f t="shared" si="7"/>
        <v>488</v>
      </c>
      <c r="B490" t="s">
        <v>281</v>
      </c>
      <c r="C490" s="3">
        <f>VLOOKUP(B490,[6]Sheet2!A$1:B$100,2,FALSE)</f>
        <v>49</v>
      </c>
      <c r="D490" t="s">
        <v>24184</v>
      </c>
      <c r="E490" t="s">
        <v>24185</v>
      </c>
      <c r="F490" t="s">
        <v>22</v>
      </c>
      <c r="G490" t="s">
        <v>24186</v>
      </c>
      <c r="H490" t="s">
        <v>21604</v>
      </c>
      <c r="I490">
        <v>2013</v>
      </c>
      <c r="J490" t="s">
        <v>97</v>
      </c>
      <c r="K490" t="s">
        <v>24187</v>
      </c>
      <c r="L490">
        <v>6</v>
      </c>
    </row>
    <row r="491" spans="1:14">
      <c r="A491">
        <f t="shared" si="7"/>
        <v>489</v>
      </c>
      <c r="B491" t="s">
        <v>281</v>
      </c>
      <c r="C491" s="3">
        <f>VLOOKUP(B491,[6]Sheet2!A$1:B$100,2,FALSE)</f>
        <v>49</v>
      </c>
      <c r="D491" t="s">
        <v>24431</v>
      </c>
      <c r="F491" t="s">
        <v>102</v>
      </c>
      <c r="G491" t="s">
        <v>23219</v>
      </c>
      <c r="H491" t="s">
        <v>24432</v>
      </c>
      <c r="L491">
        <v>5</v>
      </c>
      <c r="N491" t="s">
        <v>34</v>
      </c>
    </row>
    <row r="492" spans="1:14">
      <c r="A492">
        <f t="shared" si="7"/>
        <v>490</v>
      </c>
      <c r="B492" t="s">
        <v>281</v>
      </c>
      <c r="C492" s="3">
        <f>VLOOKUP(B492,[6]Sheet2!A$1:B$100,2,FALSE)</f>
        <v>49</v>
      </c>
      <c r="D492" t="s">
        <v>24471</v>
      </c>
      <c r="E492" t="s">
        <v>24472</v>
      </c>
      <c r="F492" t="s">
        <v>22</v>
      </c>
      <c r="G492" t="s">
        <v>24473</v>
      </c>
      <c r="H492" t="s">
        <v>22100</v>
      </c>
      <c r="I492">
        <v>2010</v>
      </c>
      <c r="J492" t="s">
        <v>863</v>
      </c>
      <c r="K492" t="s">
        <v>24474</v>
      </c>
      <c r="L492">
        <v>6</v>
      </c>
    </row>
    <row r="493" spans="1:14">
      <c r="A493">
        <f t="shared" si="7"/>
        <v>491</v>
      </c>
      <c r="B493" t="s">
        <v>35</v>
      </c>
      <c r="C493" s="3">
        <f>VLOOKUP(B493,[6]Sheet2!A$1:B$100,2,FALSE)</f>
        <v>50</v>
      </c>
      <c r="D493" t="s">
        <v>24274</v>
      </c>
      <c r="E493" t="s">
        <v>24275</v>
      </c>
      <c r="F493" t="s">
        <v>22</v>
      </c>
      <c r="G493" t="s">
        <v>24276</v>
      </c>
      <c r="H493" t="s">
        <v>21026</v>
      </c>
      <c r="I493">
        <v>2011</v>
      </c>
      <c r="J493" t="s">
        <v>863</v>
      </c>
      <c r="K493" t="s">
        <v>24277</v>
      </c>
      <c r="L493">
        <v>7</v>
      </c>
      <c r="M493" t="s">
        <v>24278</v>
      </c>
    </row>
    <row r="494" spans="1:14">
      <c r="A494">
        <f t="shared" si="7"/>
        <v>492</v>
      </c>
      <c r="B494" t="s">
        <v>35</v>
      </c>
      <c r="C494" s="3">
        <f>VLOOKUP(B494,[6]Sheet2!A$1:B$100,2,FALSE)</f>
        <v>50</v>
      </c>
      <c r="D494" t="s">
        <v>24350</v>
      </c>
      <c r="F494" t="s">
        <v>102</v>
      </c>
      <c r="G494" t="s">
        <v>24351</v>
      </c>
      <c r="H494" t="s">
        <v>24352</v>
      </c>
      <c r="L494">
        <v>5</v>
      </c>
      <c r="N494" t="s">
        <v>34</v>
      </c>
    </row>
    <row r="495" spans="1:14">
      <c r="A495">
        <f t="shared" si="7"/>
        <v>493</v>
      </c>
      <c r="B495" t="s">
        <v>35</v>
      </c>
      <c r="C495" s="3">
        <f>VLOOKUP(B495,[6]Sheet2!A$1:B$100,2,FALSE)</f>
        <v>50</v>
      </c>
      <c r="D495" t="s">
        <v>23864</v>
      </c>
      <c r="E495" t="s">
        <v>23865</v>
      </c>
      <c r="F495" t="s">
        <v>22</v>
      </c>
      <c r="G495" t="s">
        <v>23866</v>
      </c>
      <c r="H495" t="s">
        <v>23867</v>
      </c>
      <c r="I495">
        <v>2007</v>
      </c>
      <c r="J495" t="s">
        <v>23868</v>
      </c>
      <c r="K495" t="s">
        <v>23869</v>
      </c>
      <c r="L495">
        <v>136</v>
      </c>
      <c r="M495" t="s">
        <v>25057</v>
      </c>
    </row>
    <row r="496" spans="1:14">
      <c r="A496">
        <f t="shared" si="7"/>
        <v>494</v>
      </c>
      <c r="B496" t="s">
        <v>35</v>
      </c>
      <c r="C496" s="3">
        <f>VLOOKUP(B496,[6]Sheet2!A$1:B$100,2,FALSE)</f>
        <v>50</v>
      </c>
      <c r="D496" t="s">
        <v>24345</v>
      </c>
      <c r="E496" t="s">
        <v>25058</v>
      </c>
      <c r="F496" t="s">
        <v>119</v>
      </c>
      <c r="G496" t="s">
        <v>24347</v>
      </c>
      <c r="H496" t="s">
        <v>24348</v>
      </c>
      <c r="I496">
        <v>2011</v>
      </c>
      <c r="J496" t="s">
        <v>4683</v>
      </c>
      <c r="K496" t="s">
        <v>24349</v>
      </c>
      <c r="L496">
        <v>7</v>
      </c>
    </row>
    <row r="497" spans="1:14">
      <c r="A497">
        <f t="shared" si="7"/>
        <v>495</v>
      </c>
      <c r="B497" t="s">
        <v>35</v>
      </c>
      <c r="C497" s="3">
        <f>VLOOKUP(B497,[6]Sheet2!A$1:B$100,2,FALSE)</f>
        <v>50</v>
      </c>
      <c r="D497" t="s">
        <v>22981</v>
      </c>
      <c r="E497" t="s">
        <v>22982</v>
      </c>
      <c r="F497" t="s">
        <v>22</v>
      </c>
      <c r="G497" t="s">
        <v>22983</v>
      </c>
      <c r="H497" t="s">
        <v>16252</v>
      </c>
      <c r="I497">
        <v>2008</v>
      </c>
      <c r="J497" t="s">
        <v>1388</v>
      </c>
      <c r="K497" t="s">
        <v>22984</v>
      </c>
      <c r="L497">
        <v>111</v>
      </c>
      <c r="M497" t="s">
        <v>25059</v>
      </c>
    </row>
    <row r="498" spans="1:14">
      <c r="A498">
        <f t="shared" si="7"/>
        <v>496</v>
      </c>
      <c r="B498" t="s">
        <v>35</v>
      </c>
      <c r="C498" s="3">
        <f>VLOOKUP(B498,[6]Sheet2!A$1:B$100,2,FALSE)</f>
        <v>50</v>
      </c>
      <c r="D498" t="s">
        <v>24505</v>
      </c>
      <c r="E498" t="s">
        <v>24506</v>
      </c>
      <c r="F498" t="s">
        <v>22</v>
      </c>
      <c r="G498" t="s">
        <v>23803</v>
      </c>
      <c r="H498" t="s">
        <v>24507</v>
      </c>
      <c r="I498">
        <v>2002</v>
      </c>
      <c r="J498" t="s">
        <v>7647</v>
      </c>
      <c r="K498" t="s">
        <v>24508</v>
      </c>
      <c r="L498">
        <v>6</v>
      </c>
      <c r="M498" t="s">
        <v>24509</v>
      </c>
    </row>
    <row r="499" spans="1:14">
      <c r="A499">
        <f t="shared" si="7"/>
        <v>497</v>
      </c>
      <c r="B499" t="s">
        <v>35</v>
      </c>
      <c r="C499" s="3">
        <f>VLOOKUP(B499,[6]Sheet2!A$1:B$100,2,FALSE)</f>
        <v>50</v>
      </c>
      <c r="D499" t="s">
        <v>23884</v>
      </c>
      <c r="E499" t="s">
        <v>23885</v>
      </c>
      <c r="F499" t="s">
        <v>22</v>
      </c>
      <c r="G499" t="s">
        <v>23886</v>
      </c>
      <c r="H499" t="s">
        <v>23887</v>
      </c>
      <c r="I499">
        <v>2007</v>
      </c>
      <c r="J499" t="s">
        <v>97</v>
      </c>
      <c r="K499" t="s">
        <v>23888</v>
      </c>
      <c r="L499">
        <v>110</v>
      </c>
      <c r="M499" t="s">
        <v>25060</v>
      </c>
    </row>
    <row r="500" spans="1:14">
      <c r="A500">
        <f t="shared" si="7"/>
        <v>498</v>
      </c>
      <c r="B500" t="s">
        <v>35</v>
      </c>
      <c r="C500" s="3">
        <f>VLOOKUP(B500,[6]Sheet2!A$1:B$100,2,FALSE)</f>
        <v>50</v>
      </c>
      <c r="D500" t="s">
        <v>24527</v>
      </c>
      <c r="E500" t="s">
        <v>24528</v>
      </c>
      <c r="F500" t="s">
        <v>167</v>
      </c>
      <c r="G500" t="s">
        <v>24529</v>
      </c>
      <c r="I500">
        <v>2005</v>
      </c>
      <c r="J500" t="s">
        <v>25061</v>
      </c>
      <c r="K500" t="s">
        <v>24530</v>
      </c>
      <c r="L500">
        <v>5</v>
      </c>
      <c r="M500" t="s">
        <v>24528</v>
      </c>
      <c r="N500" t="s">
        <v>1717</v>
      </c>
    </row>
    <row r="501" spans="1:14">
      <c r="A501">
        <f t="shared" si="7"/>
        <v>499</v>
      </c>
      <c r="B501" t="s">
        <v>35</v>
      </c>
      <c r="C501" s="3">
        <f>VLOOKUP(B501,[6]Sheet2!A$1:B$100,2,FALSE)</f>
        <v>50</v>
      </c>
      <c r="D501" t="s">
        <v>24411</v>
      </c>
      <c r="E501" t="s">
        <v>24412</v>
      </c>
      <c r="F501" t="s">
        <v>22</v>
      </c>
      <c r="G501" t="s">
        <v>24413</v>
      </c>
      <c r="H501" t="s">
        <v>22100</v>
      </c>
      <c r="I501">
        <v>2008</v>
      </c>
      <c r="J501" t="s">
        <v>863</v>
      </c>
      <c r="K501" t="s">
        <v>24414</v>
      </c>
      <c r="L501">
        <v>72</v>
      </c>
      <c r="M501" t="s">
        <v>24415</v>
      </c>
    </row>
    <row r="502" spans="1:14">
      <c r="A502">
        <f t="shared" si="7"/>
        <v>500</v>
      </c>
      <c r="B502" t="s">
        <v>35</v>
      </c>
      <c r="C502" s="3">
        <f>VLOOKUP(B502,[6]Sheet2!A$1:B$100,2,FALSE)</f>
        <v>50</v>
      </c>
      <c r="D502" t="s">
        <v>24563</v>
      </c>
      <c r="F502" t="s">
        <v>22</v>
      </c>
      <c r="G502" t="s">
        <v>24564</v>
      </c>
      <c r="H502" t="s">
        <v>17930</v>
      </c>
      <c r="L502">
        <v>6</v>
      </c>
      <c r="N502" t="s">
        <v>34</v>
      </c>
    </row>
    <row r="503" spans="1:14">
      <c r="A503">
        <f t="shared" si="7"/>
        <v>501</v>
      </c>
      <c r="B503" t="s">
        <v>891</v>
      </c>
      <c r="C503" s="3">
        <f>VLOOKUP(B503,[6]Sheet2!A$1:B$100,2,FALSE)</f>
        <v>51</v>
      </c>
      <c r="D503" t="s">
        <v>25062</v>
      </c>
      <c r="E503" t="s">
        <v>25063</v>
      </c>
      <c r="F503" t="s">
        <v>22</v>
      </c>
      <c r="G503" t="s">
        <v>25064</v>
      </c>
      <c r="H503" t="s">
        <v>25065</v>
      </c>
      <c r="I503">
        <v>2007</v>
      </c>
      <c r="J503" t="s">
        <v>97</v>
      </c>
      <c r="K503" t="s">
        <v>25066</v>
      </c>
      <c r="L503">
        <v>6</v>
      </c>
      <c r="M503" t="s">
        <v>25067</v>
      </c>
    </row>
    <row r="504" spans="1:14">
      <c r="A504">
        <f t="shared" si="7"/>
        <v>502</v>
      </c>
      <c r="B504" t="s">
        <v>891</v>
      </c>
      <c r="C504" s="3">
        <f>VLOOKUP(B504,[6]Sheet2!A$1:B$100,2,FALSE)</f>
        <v>51</v>
      </c>
      <c r="D504" t="s">
        <v>23229</v>
      </c>
      <c r="E504" t="s">
        <v>23230</v>
      </c>
      <c r="F504" t="s">
        <v>22</v>
      </c>
      <c r="G504" t="s">
        <v>23231</v>
      </c>
      <c r="H504" t="s">
        <v>1525</v>
      </c>
      <c r="I504">
        <v>2005</v>
      </c>
      <c r="J504" t="s">
        <v>7647</v>
      </c>
      <c r="K504" t="s">
        <v>23232</v>
      </c>
      <c r="L504">
        <v>102</v>
      </c>
    </row>
    <row r="505" spans="1:14">
      <c r="A505">
        <f t="shared" si="7"/>
        <v>503</v>
      </c>
      <c r="B505" t="s">
        <v>891</v>
      </c>
      <c r="C505" s="3">
        <f>VLOOKUP(B505,[6]Sheet2!A$1:B$100,2,FALSE)</f>
        <v>51</v>
      </c>
      <c r="D505" t="s">
        <v>24611</v>
      </c>
      <c r="E505" t="s">
        <v>24612</v>
      </c>
      <c r="F505" t="s">
        <v>22</v>
      </c>
      <c r="G505" t="s">
        <v>24613</v>
      </c>
      <c r="H505" t="s">
        <v>21110</v>
      </c>
      <c r="I505">
        <v>2010</v>
      </c>
      <c r="J505" t="s">
        <v>863</v>
      </c>
      <c r="K505" t="s">
        <v>24614</v>
      </c>
      <c r="L505">
        <v>5</v>
      </c>
    </row>
    <row r="506" spans="1:14">
      <c r="A506">
        <f t="shared" si="7"/>
        <v>504</v>
      </c>
      <c r="B506" t="s">
        <v>891</v>
      </c>
      <c r="C506" s="3">
        <f>VLOOKUP(B506,[6]Sheet2!A$1:B$100,2,FALSE)</f>
        <v>51</v>
      </c>
      <c r="D506" t="s">
        <v>25068</v>
      </c>
      <c r="E506" t="s">
        <v>25069</v>
      </c>
      <c r="F506" t="s">
        <v>22</v>
      </c>
      <c r="G506" t="s">
        <v>24250</v>
      </c>
      <c r="H506" t="s">
        <v>2466</v>
      </c>
      <c r="I506">
        <v>1986</v>
      </c>
      <c r="J506" t="s">
        <v>535</v>
      </c>
      <c r="K506" t="s">
        <v>25070</v>
      </c>
      <c r="L506">
        <v>5</v>
      </c>
    </row>
    <row r="507" spans="1:14">
      <c r="A507">
        <f t="shared" si="7"/>
        <v>505</v>
      </c>
      <c r="B507" t="s">
        <v>891</v>
      </c>
      <c r="C507" s="3">
        <f>VLOOKUP(B507,[6]Sheet2!A$1:B$100,2,FALSE)</f>
        <v>51</v>
      </c>
      <c r="D507" t="s">
        <v>25071</v>
      </c>
      <c r="E507" t="s">
        <v>25072</v>
      </c>
      <c r="F507" t="s">
        <v>22</v>
      </c>
      <c r="G507" t="s">
        <v>25073</v>
      </c>
      <c r="H507" t="s">
        <v>25074</v>
      </c>
      <c r="I507">
        <v>2003</v>
      </c>
      <c r="J507" t="s">
        <v>4729</v>
      </c>
      <c r="K507" t="s">
        <v>25075</v>
      </c>
      <c r="L507">
        <v>5</v>
      </c>
    </row>
    <row r="508" spans="1:14">
      <c r="A508">
        <f t="shared" si="7"/>
        <v>506</v>
      </c>
      <c r="B508" t="s">
        <v>891</v>
      </c>
      <c r="C508" s="3">
        <f>VLOOKUP(B508,[6]Sheet2!A$1:B$100,2,FALSE)</f>
        <v>51</v>
      </c>
      <c r="D508" t="s">
        <v>24715</v>
      </c>
      <c r="F508" t="s">
        <v>167</v>
      </c>
      <c r="G508" t="s">
        <v>24716</v>
      </c>
      <c r="H508" t="s">
        <v>24717</v>
      </c>
      <c r="L508">
        <v>6</v>
      </c>
      <c r="N508" t="s">
        <v>34</v>
      </c>
    </row>
    <row r="509" spans="1:14">
      <c r="A509">
        <f t="shared" si="7"/>
        <v>507</v>
      </c>
      <c r="B509" t="s">
        <v>891</v>
      </c>
      <c r="C509" s="3">
        <f>VLOOKUP(B509,[6]Sheet2!A$1:B$100,2,FALSE)</f>
        <v>51</v>
      </c>
      <c r="D509" t="s">
        <v>24718</v>
      </c>
      <c r="F509" t="s">
        <v>22</v>
      </c>
      <c r="G509" t="s">
        <v>24719</v>
      </c>
      <c r="H509" t="s">
        <v>24720</v>
      </c>
      <c r="L509">
        <v>6</v>
      </c>
      <c r="N509" t="s">
        <v>34</v>
      </c>
    </row>
    <row r="510" spans="1:14">
      <c r="A510">
        <f t="shared" si="7"/>
        <v>508</v>
      </c>
      <c r="B510" t="s">
        <v>891</v>
      </c>
      <c r="C510" s="3">
        <f>VLOOKUP(B510,[6]Sheet2!A$1:B$100,2,FALSE)</f>
        <v>51</v>
      </c>
      <c r="D510" t="s">
        <v>24721</v>
      </c>
      <c r="F510" t="s">
        <v>22</v>
      </c>
      <c r="G510" t="s">
        <v>20843</v>
      </c>
      <c r="H510" t="s">
        <v>24722</v>
      </c>
      <c r="L510">
        <v>6</v>
      </c>
      <c r="N510" t="s">
        <v>34</v>
      </c>
    </row>
    <row r="511" spans="1:14">
      <c r="A511">
        <f t="shared" si="7"/>
        <v>509</v>
      </c>
      <c r="B511" t="s">
        <v>891</v>
      </c>
      <c r="C511" s="3">
        <f>VLOOKUP(B511,[6]Sheet2!A$1:B$100,2,FALSE)</f>
        <v>51</v>
      </c>
      <c r="D511" t="s">
        <v>24724</v>
      </c>
      <c r="F511" t="s">
        <v>167</v>
      </c>
      <c r="G511" t="s">
        <v>24725</v>
      </c>
      <c r="H511" t="s">
        <v>24726</v>
      </c>
      <c r="I511">
        <v>1988</v>
      </c>
      <c r="L511">
        <v>6</v>
      </c>
      <c r="N511" t="s">
        <v>34</v>
      </c>
    </row>
    <row r="512" spans="1:14">
      <c r="A512">
        <f t="shared" si="7"/>
        <v>510</v>
      </c>
      <c r="B512" t="s">
        <v>891</v>
      </c>
      <c r="C512" s="3">
        <f>VLOOKUP(B512,[6]Sheet2!A$1:B$100,2,FALSE)</f>
        <v>51</v>
      </c>
      <c r="D512" t="s">
        <v>24727</v>
      </c>
      <c r="F512" t="s">
        <v>22</v>
      </c>
      <c r="G512" t="s">
        <v>24728</v>
      </c>
      <c r="H512" t="s">
        <v>21324</v>
      </c>
      <c r="L512">
        <v>6</v>
      </c>
      <c r="N512" t="s">
        <v>34</v>
      </c>
    </row>
    <row r="513" spans="1:14">
      <c r="A513">
        <f t="shared" si="7"/>
        <v>511</v>
      </c>
      <c r="B513" t="s">
        <v>124</v>
      </c>
      <c r="C513" s="3">
        <f>VLOOKUP(B513,[6]Sheet2!A$1:B$100,2,FALSE)</f>
        <v>52</v>
      </c>
      <c r="D513" t="s">
        <v>24729</v>
      </c>
      <c r="F513" t="s">
        <v>167</v>
      </c>
      <c r="G513" t="s">
        <v>24730</v>
      </c>
      <c r="H513" t="s">
        <v>24731</v>
      </c>
      <c r="I513">
        <v>1999</v>
      </c>
      <c r="L513">
        <v>6</v>
      </c>
      <c r="N513" t="s">
        <v>34</v>
      </c>
    </row>
    <row r="514" spans="1:14">
      <c r="A514">
        <f t="shared" si="7"/>
        <v>512</v>
      </c>
      <c r="B514" t="s">
        <v>124</v>
      </c>
      <c r="C514" s="3">
        <f>VLOOKUP(B514,[6]Sheet2!A$1:B$100,2,FALSE)</f>
        <v>52</v>
      </c>
      <c r="D514" t="s">
        <v>24733</v>
      </c>
      <c r="F514" t="s">
        <v>167</v>
      </c>
      <c r="G514" t="s">
        <v>24734</v>
      </c>
      <c r="H514" t="s">
        <v>24735</v>
      </c>
      <c r="I514">
        <v>1992</v>
      </c>
      <c r="L514">
        <v>6</v>
      </c>
      <c r="N514" t="s">
        <v>34</v>
      </c>
    </row>
    <row r="515" spans="1:14">
      <c r="A515">
        <f t="shared" si="7"/>
        <v>513</v>
      </c>
      <c r="B515" t="s">
        <v>124</v>
      </c>
      <c r="C515" s="3">
        <f>VLOOKUP(B515,[6]Sheet2!A$1:B$100,2,FALSE)</f>
        <v>52</v>
      </c>
      <c r="D515" t="s">
        <v>24736</v>
      </c>
      <c r="F515" t="s">
        <v>167</v>
      </c>
      <c r="G515" t="s">
        <v>24737</v>
      </c>
      <c r="H515" t="s">
        <v>24738</v>
      </c>
      <c r="I515">
        <v>1996</v>
      </c>
      <c r="L515">
        <v>6</v>
      </c>
      <c r="N515" t="s">
        <v>34</v>
      </c>
    </row>
    <row r="516" spans="1:14">
      <c r="A516">
        <f t="shared" si="7"/>
        <v>514</v>
      </c>
      <c r="B516" t="s">
        <v>124</v>
      </c>
      <c r="C516" s="3">
        <f>VLOOKUP(B516,[6]Sheet2!A$1:B$100,2,FALSE)</f>
        <v>52</v>
      </c>
      <c r="D516" t="s">
        <v>24739</v>
      </c>
      <c r="F516" t="s">
        <v>167</v>
      </c>
      <c r="G516" t="s">
        <v>24740</v>
      </c>
      <c r="H516" t="s">
        <v>24741</v>
      </c>
      <c r="L516">
        <v>6</v>
      </c>
      <c r="N516" t="s">
        <v>34</v>
      </c>
    </row>
    <row r="517" spans="1:14">
      <c r="A517">
        <f t="shared" ref="A517:A580" si="8">A516+1</f>
        <v>515</v>
      </c>
      <c r="B517" t="s">
        <v>124</v>
      </c>
      <c r="C517" s="3">
        <f>VLOOKUP(B517,[6]Sheet2!A$1:B$100,2,FALSE)</f>
        <v>52</v>
      </c>
      <c r="D517" t="s">
        <v>24742</v>
      </c>
      <c r="F517" t="s">
        <v>167</v>
      </c>
      <c r="G517" t="s">
        <v>24743</v>
      </c>
      <c r="I517">
        <v>2005</v>
      </c>
      <c r="L517">
        <v>6</v>
      </c>
      <c r="N517" t="s">
        <v>34</v>
      </c>
    </row>
    <row r="518" spans="1:14">
      <c r="A518">
        <f t="shared" si="8"/>
        <v>516</v>
      </c>
      <c r="B518" t="s">
        <v>124</v>
      </c>
      <c r="C518" s="3">
        <f>VLOOKUP(B518,[6]Sheet2!A$1:B$100,2,FALSE)</f>
        <v>52</v>
      </c>
      <c r="D518" t="s">
        <v>24744</v>
      </c>
      <c r="F518" t="s">
        <v>167</v>
      </c>
      <c r="G518" t="s">
        <v>24745</v>
      </c>
      <c r="H518" t="s">
        <v>24746</v>
      </c>
      <c r="L518">
        <v>6</v>
      </c>
      <c r="N518" t="s">
        <v>34</v>
      </c>
    </row>
    <row r="519" spans="1:14">
      <c r="A519">
        <f t="shared" si="8"/>
        <v>517</v>
      </c>
      <c r="B519" t="s">
        <v>124</v>
      </c>
      <c r="C519" s="3">
        <f>VLOOKUP(B519,[6]Sheet2!A$1:B$100,2,FALSE)</f>
        <v>52</v>
      </c>
      <c r="D519" t="s">
        <v>24747</v>
      </c>
      <c r="F519" t="s">
        <v>167</v>
      </c>
      <c r="G519" t="s">
        <v>24748</v>
      </c>
      <c r="I519">
        <v>1983</v>
      </c>
      <c r="J519" t="s">
        <v>24749</v>
      </c>
      <c r="L519">
        <v>6</v>
      </c>
      <c r="N519" t="s">
        <v>34</v>
      </c>
    </row>
    <row r="520" spans="1:14">
      <c r="A520">
        <f t="shared" si="8"/>
        <v>518</v>
      </c>
      <c r="B520" t="s">
        <v>124</v>
      </c>
      <c r="C520" s="3">
        <f>VLOOKUP(B520,[6]Sheet2!A$1:B$100,2,FALSE)</f>
        <v>52</v>
      </c>
      <c r="D520" t="s">
        <v>24750</v>
      </c>
      <c r="F520" t="s">
        <v>167</v>
      </c>
      <c r="G520" t="s">
        <v>24751</v>
      </c>
      <c r="H520" t="s">
        <v>24752</v>
      </c>
      <c r="L520">
        <v>6</v>
      </c>
      <c r="N520" t="s">
        <v>34</v>
      </c>
    </row>
    <row r="521" spans="1:14">
      <c r="A521">
        <f t="shared" si="8"/>
        <v>519</v>
      </c>
      <c r="B521" t="s">
        <v>124</v>
      </c>
      <c r="C521" s="3">
        <f>VLOOKUP(B521,[6]Sheet2!A$1:B$100,2,FALSE)</f>
        <v>52</v>
      </c>
      <c r="D521" t="s">
        <v>20515</v>
      </c>
      <c r="F521" t="s">
        <v>22</v>
      </c>
      <c r="G521" t="s">
        <v>24753</v>
      </c>
      <c r="H521" t="s">
        <v>24754</v>
      </c>
      <c r="L521">
        <v>6</v>
      </c>
      <c r="N521" t="s">
        <v>34</v>
      </c>
    </row>
    <row r="522" spans="1:14">
      <c r="A522">
        <f t="shared" si="8"/>
        <v>520</v>
      </c>
      <c r="B522" t="s">
        <v>124</v>
      </c>
      <c r="C522" s="3">
        <f>VLOOKUP(B522,[6]Sheet2!A$1:B$100,2,FALSE)</f>
        <v>52</v>
      </c>
      <c r="D522" t="s">
        <v>24755</v>
      </c>
      <c r="F522" t="s">
        <v>22</v>
      </c>
      <c r="G522" t="s">
        <v>24756</v>
      </c>
      <c r="H522" t="s">
        <v>24757</v>
      </c>
      <c r="L522">
        <v>6</v>
      </c>
      <c r="N522" t="s">
        <v>34</v>
      </c>
    </row>
    <row r="523" spans="1:14">
      <c r="A523">
        <f t="shared" si="8"/>
        <v>521</v>
      </c>
      <c r="B523" t="s">
        <v>336</v>
      </c>
      <c r="C523" s="3">
        <f>VLOOKUP(B523,[6]Sheet2!A$1:B$100,2,FALSE)</f>
        <v>53</v>
      </c>
      <c r="D523" t="s">
        <v>24758</v>
      </c>
      <c r="F523" t="s">
        <v>167</v>
      </c>
      <c r="G523" t="s">
        <v>24759</v>
      </c>
      <c r="H523" t="s">
        <v>24760</v>
      </c>
      <c r="L523">
        <v>6</v>
      </c>
      <c r="N523" t="s">
        <v>34</v>
      </c>
    </row>
    <row r="524" spans="1:14">
      <c r="A524">
        <f t="shared" si="8"/>
        <v>522</v>
      </c>
      <c r="B524" t="s">
        <v>336</v>
      </c>
      <c r="C524" s="3">
        <f>VLOOKUP(B524,[6]Sheet2!A$1:B$100,2,FALSE)</f>
        <v>53</v>
      </c>
      <c r="D524" t="s">
        <v>24761</v>
      </c>
      <c r="E524" t="s">
        <v>24762</v>
      </c>
      <c r="F524" t="s">
        <v>22</v>
      </c>
      <c r="G524" t="s">
        <v>24763</v>
      </c>
      <c r="H524" t="s">
        <v>21026</v>
      </c>
      <c r="I524">
        <v>1993</v>
      </c>
      <c r="J524" t="s">
        <v>863</v>
      </c>
      <c r="K524" t="s">
        <v>24764</v>
      </c>
      <c r="L524">
        <v>74</v>
      </c>
    </row>
    <row r="525" spans="1:14">
      <c r="A525">
        <f t="shared" si="8"/>
        <v>523</v>
      </c>
      <c r="B525" t="s">
        <v>336</v>
      </c>
      <c r="C525" s="3">
        <f>VLOOKUP(B525,[6]Sheet2!A$1:B$100,2,FALSE)</f>
        <v>53</v>
      </c>
      <c r="D525" t="s">
        <v>24461</v>
      </c>
      <c r="E525" t="s">
        <v>24462</v>
      </c>
      <c r="F525" t="s">
        <v>22</v>
      </c>
      <c r="G525" t="s">
        <v>24463</v>
      </c>
      <c r="H525" t="s">
        <v>24464</v>
      </c>
      <c r="I525">
        <v>1994</v>
      </c>
      <c r="J525" t="s">
        <v>4676</v>
      </c>
      <c r="K525" t="s">
        <v>24465</v>
      </c>
      <c r="L525">
        <v>6</v>
      </c>
    </row>
    <row r="526" spans="1:14">
      <c r="A526">
        <f t="shared" si="8"/>
        <v>524</v>
      </c>
      <c r="B526" t="s">
        <v>336</v>
      </c>
      <c r="C526" s="3">
        <f>VLOOKUP(B526,[6]Sheet2!A$1:B$100,2,FALSE)</f>
        <v>53</v>
      </c>
      <c r="D526" t="s">
        <v>24788</v>
      </c>
      <c r="E526" t="s">
        <v>24789</v>
      </c>
      <c r="F526" t="s">
        <v>22</v>
      </c>
      <c r="G526" t="s">
        <v>24790</v>
      </c>
      <c r="H526" t="s">
        <v>24791</v>
      </c>
      <c r="I526">
        <v>1995</v>
      </c>
      <c r="J526" t="s">
        <v>1466</v>
      </c>
      <c r="K526" t="s">
        <v>24792</v>
      </c>
      <c r="L526">
        <v>41</v>
      </c>
    </row>
    <row r="527" spans="1:14">
      <c r="A527">
        <f t="shared" si="8"/>
        <v>525</v>
      </c>
      <c r="B527" t="s">
        <v>336</v>
      </c>
      <c r="C527" s="3">
        <f>VLOOKUP(B527,[6]Sheet2!A$1:B$100,2,FALSE)</f>
        <v>53</v>
      </c>
      <c r="D527" t="s">
        <v>24704</v>
      </c>
      <c r="E527" t="s">
        <v>24705</v>
      </c>
      <c r="F527" t="s">
        <v>167</v>
      </c>
      <c r="G527" t="s">
        <v>24706</v>
      </c>
      <c r="H527" t="s">
        <v>24707</v>
      </c>
      <c r="I527">
        <v>2001</v>
      </c>
      <c r="J527" t="s">
        <v>24708</v>
      </c>
      <c r="K527" t="s">
        <v>24709</v>
      </c>
      <c r="L527">
        <v>5</v>
      </c>
      <c r="M527" t="s">
        <v>24705</v>
      </c>
      <c r="N527" t="s">
        <v>24</v>
      </c>
    </row>
    <row r="528" spans="1:14">
      <c r="A528">
        <f t="shared" si="8"/>
        <v>526</v>
      </c>
      <c r="B528" t="s">
        <v>336</v>
      </c>
      <c r="C528" s="3">
        <f>VLOOKUP(B528,[6]Sheet2!A$1:B$100,2,FALSE)</f>
        <v>53</v>
      </c>
      <c r="D528" t="s">
        <v>24807</v>
      </c>
      <c r="E528" t="s">
        <v>24808</v>
      </c>
      <c r="F528" t="s">
        <v>22</v>
      </c>
      <c r="G528" t="s">
        <v>24809</v>
      </c>
      <c r="H528" t="s">
        <v>24810</v>
      </c>
      <c r="I528">
        <v>2011</v>
      </c>
      <c r="J528" t="s">
        <v>97</v>
      </c>
      <c r="K528" t="s">
        <v>24811</v>
      </c>
      <c r="L528">
        <v>7</v>
      </c>
    </row>
    <row r="529" spans="1:14">
      <c r="A529">
        <f t="shared" si="8"/>
        <v>527</v>
      </c>
      <c r="B529" t="s">
        <v>336</v>
      </c>
      <c r="C529" s="3">
        <f>VLOOKUP(B529,[6]Sheet2!A$1:B$100,2,FALSE)</f>
        <v>53</v>
      </c>
      <c r="D529" t="s">
        <v>24830</v>
      </c>
      <c r="E529" t="s">
        <v>24831</v>
      </c>
      <c r="F529" t="s">
        <v>22</v>
      </c>
      <c r="G529" t="s">
        <v>24832</v>
      </c>
      <c r="I529">
        <v>1975</v>
      </c>
      <c r="J529" t="s">
        <v>4676</v>
      </c>
      <c r="K529" t="s">
        <v>24833</v>
      </c>
      <c r="L529">
        <v>5</v>
      </c>
    </row>
    <row r="530" spans="1:14">
      <c r="A530">
        <f t="shared" si="8"/>
        <v>528</v>
      </c>
      <c r="B530" t="s">
        <v>336</v>
      </c>
      <c r="C530" s="3">
        <f>VLOOKUP(B530,[6]Sheet2!A$1:B$100,2,FALSE)</f>
        <v>53</v>
      </c>
      <c r="D530" t="s">
        <v>24857</v>
      </c>
      <c r="F530" t="s">
        <v>102</v>
      </c>
      <c r="G530" t="s">
        <v>24858</v>
      </c>
      <c r="H530" t="s">
        <v>24859</v>
      </c>
      <c r="I530">
        <v>1995</v>
      </c>
      <c r="L530">
        <v>5</v>
      </c>
      <c r="N530" t="s">
        <v>34</v>
      </c>
    </row>
    <row r="531" spans="1:14">
      <c r="A531">
        <f t="shared" si="8"/>
        <v>529</v>
      </c>
      <c r="B531" t="s">
        <v>336</v>
      </c>
      <c r="C531" s="3">
        <f>VLOOKUP(B531,[6]Sheet2!A$1:B$100,2,FALSE)</f>
        <v>53</v>
      </c>
      <c r="D531" t="s">
        <v>24770</v>
      </c>
      <c r="E531" t="s">
        <v>24771</v>
      </c>
      <c r="F531" t="s">
        <v>22</v>
      </c>
      <c r="G531" t="s">
        <v>24772</v>
      </c>
      <c r="H531" t="s">
        <v>24773</v>
      </c>
      <c r="I531">
        <v>2009</v>
      </c>
      <c r="J531" t="s">
        <v>535</v>
      </c>
      <c r="K531" t="s">
        <v>24774</v>
      </c>
      <c r="L531">
        <v>8</v>
      </c>
    </row>
    <row r="532" spans="1:14">
      <c r="A532">
        <f t="shared" si="8"/>
        <v>530</v>
      </c>
      <c r="B532" t="s">
        <v>336</v>
      </c>
      <c r="C532" s="3">
        <f>VLOOKUP(B532,[6]Sheet2!A$1:B$100,2,FALSE)</f>
        <v>53</v>
      </c>
      <c r="D532" t="s">
        <v>23876</v>
      </c>
      <c r="E532" t="s">
        <v>23877</v>
      </c>
      <c r="F532" t="s">
        <v>22</v>
      </c>
      <c r="G532" t="s">
        <v>23878</v>
      </c>
      <c r="H532" t="s">
        <v>23879</v>
      </c>
      <c r="I532">
        <v>2006</v>
      </c>
      <c r="J532" t="s">
        <v>4711</v>
      </c>
      <c r="K532" t="s">
        <v>23880</v>
      </c>
      <c r="L532">
        <v>89</v>
      </c>
      <c r="M532" t="s">
        <v>23877</v>
      </c>
      <c r="N532" t="s">
        <v>1717</v>
      </c>
    </row>
    <row r="533" spans="1:14">
      <c r="A533">
        <f t="shared" si="8"/>
        <v>531</v>
      </c>
      <c r="B533" t="s">
        <v>299</v>
      </c>
      <c r="C533" s="3">
        <f>VLOOKUP(B533,[6]Sheet2!A$1:B$100,2,FALSE)</f>
        <v>54</v>
      </c>
      <c r="D533" t="s">
        <v>24782</v>
      </c>
      <c r="E533" t="s">
        <v>24783</v>
      </c>
      <c r="F533" t="s">
        <v>22</v>
      </c>
      <c r="G533" t="s">
        <v>24784</v>
      </c>
      <c r="H533" t="s">
        <v>24785</v>
      </c>
      <c r="I533">
        <v>2010</v>
      </c>
      <c r="J533" t="s">
        <v>535</v>
      </c>
      <c r="K533" t="s">
        <v>24786</v>
      </c>
      <c r="L533">
        <v>5</v>
      </c>
    </row>
    <row r="534" spans="1:14">
      <c r="A534">
        <f t="shared" si="8"/>
        <v>532</v>
      </c>
      <c r="B534" t="s">
        <v>299</v>
      </c>
      <c r="C534" s="3">
        <f>VLOOKUP(B534,[6]Sheet2!A$1:B$100,2,FALSE)</f>
        <v>54</v>
      </c>
      <c r="D534" t="s">
        <v>25076</v>
      </c>
      <c r="E534" t="s">
        <v>25077</v>
      </c>
      <c r="F534" t="s">
        <v>167</v>
      </c>
      <c r="G534" t="s">
        <v>25078</v>
      </c>
      <c r="I534">
        <v>2011</v>
      </c>
      <c r="J534" t="s">
        <v>25079</v>
      </c>
      <c r="K534" t="s">
        <v>25080</v>
      </c>
      <c r="L534">
        <v>6</v>
      </c>
      <c r="M534" t="s">
        <v>25077</v>
      </c>
      <c r="N534" t="s">
        <v>24</v>
      </c>
    </row>
    <row r="535" spans="1:14">
      <c r="A535">
        <f t="shared" si="8"/>
        <v>533</v>
      </c>
      <c r="B535" t="s">
        <v>299</v>
      </c>
      <c r="C535" s="3">
        <f>VLOOKUP(B535,[6]Sheet2!A$1:B$100,2,FALSE)</f>
        <v>54</v>
      </c>
      <c r="D535" t="s">
        <v>25081</v>
      </c>
      <c r="E535" t="s">
        <v>25082</v>
      </c>
      <c r="F535" t="s">
        <v>119</v>
      </c>
      <c r="G535" t="s">
        <v>25083</v>
      </c>
      <c r="H535" t="s">
        <v>25084</v>
      </c>
      <c r="I535">
        <v>2008</v>
      </c>
      <c r="J535" t="s">
        <v>4683</v>
      </c>
      <c r="K535" t="s">
        <v>25085</v>
      </c>
      <c r="L535">
        <v>5</v>
      </c>
      <c r="M535" t="s">
        <v>25082</v>
      </c>
      <c r="N535" t="s">
        <v>1717</v>
      </c>
    </row>
    <row r="536" spans="1:14">
      <c r="A536">
        <f t="shared" si="8"/>
        <v>534</v>
      </c>
      <c r="B536" t="s">
        <v>299</v>
      </c>
      <c r="C536" s="3">
        <f>VLOOKUP(B536,[6]Sheet2!A$1:B$100,2,FALSE)</f>
        <v>54</v>
      </c>
      <c r="D536" t="s">
        <v>25086</v>
      </c>
      <c r="E536" t="s">
        <v>25087</v>
      </c>
      <c r="F536" t="s">
        <v>22</v>
      </c>
      <c r="G536" t="s">
        <v>25088</v>
      </c>
      <c r="H536" t="s">
        <v>15419</v>
      </c>
      <c r="I536">
        <v>2006</v>
      </c>
      <c r="J536" t="s">
        <v>863</v>
      </c>
      <c r="K536" t="s">
        <v>25089</v>
      </c>
      <c r="L536">
        <v>5</v>
      </c>
    </row>
    <row r="537" spans="1:14">
      <c r="A537">
        <f t="shared" si="8"/>
        <v>535</v>
      </c>
      <c r="B537" t="s">
        <v>299</v>
      </c>
      <c r="C537" s="3">
        <f>VLOOKUP(B537,[6]Sheet2!A$1:B$100,2,FALSE)</f>
        <v>54</v>
      </c>
      <c r="D537" t="s">
        <v>25090</v>
      </c>
      <c r="E537" t="s">
        <v>25091</v>
      </c>
      <c r="F537" t="s">
        <v>22</v>
      </c>
      <c r="G537" t="s">
        <v>25092</v>
      </c>
      <c r="H537" t="s">
        <v>3009</v>
      </c>
      <c r="I537">
        <v>2005</v>
      </c>
      <c r="J537" t="s">
        <v>535</v>
      </c>
      <c r="K537" t="s">
        <v>25093</v>
      </c>
      <c r="L537">
        <v>5</v>
      </c>
    </row>
    <row r="538" spans="1:14">
      <c r="A538">
        <f t="shared" si="8"/>
        <v>536</v>
      </c>
      <c r="B538" t="s">
        <v>299</v>
      </c>
      <c r="C538" s="3">
        <f>VLOOKUP(B538,[6]Sheet2!A$1:B$100,2,FALSE)</f>
        <v>54</v>
      </c>
      <c r="D538" t="s">
        <v>25094</v>
      </c>
      <c r="F538" t="s">
        <v>167</v>
      </c>
      <c r="G538" t="s">
        <v>25095</v>
      </c>
      <c r="I538">
        <v>2003</v>
      </c>
      <c r="J538" t="s">
        <v>25096</v>
      </c>
      <c r="L538">
        <v>4</v>
      </c>
      <c r="N538" t="s">
        <v>34</v>
      </c>
    </row>
    <row r="539" spans="1:14">
      <c r="A539">
        <f t="shared" si="8"/>
        <v>537</v>
      </c>
      <c r="B539" t="s">
        <v>299</v>
      </c>
      <c r="C539" s="3">
        <f>VLOOKUP(B539,[6]Sheet2!A$1:B$100,2,FALSE)</f>
        <v>54</v>
      </c>
      <c r="D539" t="s">
        <v>25097</v>
      </c>
      <c r="F539" t="s">
        <v>22</v>
      </c>
      <c r="G539" t="s">
        <v>25098</v>
      </c>
      <c r="H539" t="s">
        <v>23307</v>
      </c>
      <c r="L539">
        <v>4</v>
      </c>
      <c r="N539" t="s">
        <v>34</v>
      </c>
    </row>
    <row r="540" spans="1:14">
      <c r="A540">
        <f t="shared" si="8"/>
        <v>538</v>
      </c>
      <c r="B540" t="s">
        <v>299</v>
      </c>
      <c r="C540" s="3">
        <f>VLOOKUP(B540,[6]Sheet2!A$1:B$100,2,FALSE)</f>
        <v>54</v>
      </c>
      <c r="D540" t="s">
        <v>25099</v>
      </c>
      <c r="E540" t="s">
        <v>25100</v>
      </c>
      <c r="F540" t="s">
        <v>22</v>
      </c>
      <c r="G540" t="s">
        <v>25101</v>
      </c>
      <c r="H540" t="s">
        <v>20792</v>
      </c>
      <c r="I540">
        <v>2002</v>
      </c>
      <c r="J540" t="s">
        <v>4676</v>
      </c>
      <c r="K540" t="s">
        <v>25102</v>
      </c>
      <c r="L540">
        <v>72</v>
      </c>
      <c r="M540" t="s">
        <v>25103</v>
      </c>
    </row>
    <row r="541" spans="1:14">
      <c r="A541">
        <f t="shared" si="8"/>
        <v>539</v>
      </c>
      <c r="B541" t="s">
        <v>299</v>
      </c>
      <c r="C541" s="3">
        <f>VLOOKUP(B541,[6]Sheet2!A$1:B$100,2,FALSE)</f>
        <v>54</v>
      </c>
      <c r="D541" t="s">
        <v>25104</v>
      </c>
      <c r="E541" t="s">
        <v>25105</v>
      </c>
      <c r="F541" t="s">
        <v>167</v>
      </c>
      <c r="G541" t="s">
        <v>25106</v>
      </c>
      <c r="H541" t="s">
        <v>25107</v>
      </c>
      <c r="I541">
        <v>2007</v>
      </c>
      <c r="J541" t="s">
        <v>24561</v>
      </c>
      <c r="K541" t="s">
        <v>25108</v>
      </c>
      <c r="L541">
        <v>5</v>
      </c>
      <c r="M541" t="s">
        <v>25105</v>
      </c>
      <c r="N541" t="s">
        <v>24</v>
      </c>
    </row>
    <row r="542" spans="1:14">
      <c r="A542">
        <f t="shared" si="8"/>
        <v>540</v>
      </c>
      <c r="B542" t="s">
        <v>299</v>
      </c>
      <c r="C542" s="3">
        <f>VLOOKUP(B542,[6]Sheet2!A$1:B$100,2,FALSE)</f>
        <v>54</v>
      </c>
      <c r="D542" t="s">
        <v>24571</v>
      </c>
      <c r="E542" t="s">
        <v>24572</v>
      </c>
      <c r="F542" t="s">
        <v>22</v>
      </c>
      <c r="G542" t="s">
        <v>24573</v>
      </c>
      <c r="H542" t="s">
        <v>17723</v>
      </c>
      <c r="I542">
        <v>1990</v>
      </c>
      <c r="J542" t="s">
        <v>7647</v>
      </c>
      <c r="K542" t="s">
        <v>24574</v>
      </c>
      <c r="L542">
        <v>57</v>
      </c>
    </row>
    <row r="543" spans="1:14">
      <c r="A543">
        <f t="shared" si="8"/>
        <v>541</v>
      </c>
      <c r="B543" t="s">
        <v>504</v>
      </c>
      <c r="C543" s="3">
        <f>VLOOKUP(B543,[6]Sheet2!A$1:B$100,2,FALSE)</f>
        <v>55</v>
      </c>
      <c r="D543" t="s">
        <v>25109</v>
      </c>
      <c r="F543" t="s">
        <v>167</v>
      </c>
      <c r="G543" t="s">
        <v>25110</v>
      </c>
      <c r="I543">
        <v>2002</v>
      </c>
      <c r="L543">
        <v>4</v>
      </c>
      <c r="N543" t="s">
        <v>34</v>
      </c>
    </row>
    <row r="544" spans="1:14">
      <c r="A544">
        <f t="shared" si="8"/>
        <v>542</v>
      </c>
      <c r="B544" t="s">
        <v>504</v>
      </c>
      <c r="C544" s="3">
        <f>VLOOKUP(B544,[6]Sheet2!A$1:B$100,2,FALSE)</f>
        <v>55</v>
      </c>
      <c r="D544" t="s">
        <v>25111</v>
      </c>
      <c r="E544" t="s">
        <v>25112</v>
      </c>
      <c r="F544" t="s">
        <v>22</v>
      </c>
      <c r="G544" t="s">
        <v>24768</v>
      </c>
      <c r="H544" t="s">
        <v>20662</v>
      </c>
      <c r="I544">
        <v>2010</v>
      </c>
      <c r="J544" t="s">
        <v>97</v>
      </c>
      <c r="K544" t="s">
        <v>25113</v>
      </c>
      <c r="L544">
        <v>5</v>
      </c>
      <c r="M544" t="s">
        <v>25114</v>
      </c>
    </row>
    <row r="545" spans="1:14">
      <c r="A545">
        <f t="shared" si="8"/>
        <v>543</v>
      </c>
      <c r="B545" t="s">
        <v>504</v>
      </c>
      <c r="C545" s="3">
        <f>VLOOKUP(B545,[6]Sheet2!A$1:B$100,2,FALSE)</f>
        <v>55</v>
      </c>
      <c r="D545" t="s">
        <v>24386</v>
      </c>
      <c r="E545" t="s">
        <v>24387</v>
      </c>
      <c r="F545" t="s">
        <v>22</v>
      </c>
      <c r="G545" t="s">
        <v>24388</v>
      </c>
      <c r="H545" t="s">
        <v>24389</v>
      </c>
      <c r="I545">
        <v>2001</v>
      </c>
      <c r="J545" t="s">
        <v>4676</v>
      </c>
      <c r="K545" t="s">
        <v>24390</v>
      </c>
      <c r="L545">
        <v>84</v>
      </c>
    </row>
    <row r="546" spans="1:14">
      <c r="A546">
        <f t="shared" si="8"/>
        <v>544</v>
      </c>
      <c r="B546" t="s">
        <v>504</v>
      </c>
      <c r="C546" s="3">
        <f>VLOOKUP(B546,[6]Sheet2!A$1:B$100,2,FALSE)</f>
        <v>55</v>
      </c>
      <c r="D546" t="s">
        <v>25115</v>
      </c>
      <c r="E546" t="s">
        <v>25116</v>
      </c>
      <c r="F546" t="s">
        <v>22</v>
      </c>
      <c r="G546" t="s">
        <v>25117</v>
      </c>
      <c r="H546" t="s">
        <v>25118</v>
      </c>
      <c r="I546">
        <v>2011</v>
      </c>
      <c r="J546" t="s">
        <v>5027</v>
      </c>
      <c r="K546" t="s">
        <v>25119</v>
      </c>
      <c r="L546">
        <v>6</v>
      </c>
    </row>
    <row r="547" spans="1:14">
      <c r="A547">
        <f t="shared" si="8"/>
        <v>545</v>
      </c>
      <c r="B547" t="s">
        <v>504</v>
      </c>
      <c r="C547" s="3">
        <f>VLOOKUP(B547,[6]Sheet2!A$1:B$100,2,FALSE)</f>
        <v>55</v>
      </c>
      <c r="D547" t="s">
        <v>25120</v>
      </c>
      <c r="F547" t="s">
        <v>22</v>
      </c>
      <c r="G547" t="s">
        <v>21959</v>
      </c>
      <c r="H547" t="s">
        <v>10416</v>
      </c>
      <c r="I547">
        <v>2005</v>
      </c>
      <c r="J547" t="s">
        <v>97</v>
      </c>
      <c r="L547">
        <v>4</v>
      </c>
      <c r="N547" t="s">
        <v>34</v>
      </c>
    </row>
    <row r="548" spans="1:14">
      <c r="A548">
        <f t="shared" si="8"/>
        <v>546</v>
      </c>
      <c r="B548" t="s">
        <v>504</v>
      </c>
      <c r="C548" s="3">
        <f>VLOOKUP(B548,[6]Sheet2!A$1:B$100,2,FALSE)</f>
        <v>55</v>
      </c>
      <c r="D548" t="s">
        <v>25121</v>
      </c>
      <c r="E548" t="s">
        <v>25122</v>
      </c>
      <c r="F548" t="s">
        <v>22</v>
      </c>
      <c r="G548" t="s">
        <v>25123</v>
      </c>
      <c r="H548" t="s">
        <v>21105</v>
      </c>
      <c r="I548">
        <v>2013</v>
      </c>
      <c r="J548" t="s">
        <v>97</v>
      </c>
      <c r="K548" t="s">
        <v>25124</v>
      </c>
      <c r="L548">
        <v>7</v>
      </c>
    </row>
    <row r="549" spans="1:14">
      <c r="A549">
        <f t="shared" si="8"/>
        <v>547</v>
      </c>
      <c r="B549" t="s">
        <v>504</v>
      </c>
      <c r="C549" s="3">
        <f>VLOOKUP(B549,[6]Sheet2!A$1:B$100,2,FALSE)</f>
        <v>55</v>
      </c>
      <c r="D549" t="s">
        <v>25125</v>
      </c>
      <c r="F549" t="s">
        <v>167</v>
      </c>
      <c r="G549" t="s">
        <v>23818</v>
      </c>
      <c r="I549">
        <v>2007</v>
      </c>
      <c r="L549">
        <v>4</v>
      </c>
      <c r="N549" t="s">
        <v>34</v>
      </c>
    </row>
    <row r="550" spans="1:14">
      <c r="A550">
        <f t="shared" si="8"/>
        <v>548</v>
      </c>
      <c r="B550" t="s">
        <v>504</v>
      </c>
      <c r="C550" s="3">
        <f>VLOOKUP(B550,[6]Sheet2!A$1:B$100,2,FALSE)</f>
        <v>55</v>
      </c>
      <c r="D550" t="s">
        <v>25126</v>
      </c>
      <c r="E550" t="s">
        <v>25127</v>
      </c>
      <c r="F550" t="s">
        <v>22</v>
      </c>
      <c r="G550" t="s">
        <v>25128</v>
      </c>
      <c r="H550" t="s">
        <v>19411</v>
      </c>
      <c r="I550">
        <v>2012</v>
      </c>
      <c r="J550" t="s">
        <v>4676</v>
      </c>
      <c r="K550" t="s">
        <v>25129</v>
      </c>
      <c r="L550">
        <v>6</v>
      </c>
    </row>
    <row r="551" spans="1:14">
      <c r="A551">
        <f t="shared" si="8"/>
        <v>549</v>
      </c>
      <c r="B551" t="s">
        <v>504</v>
      </c>
      <c r="C551" s="3">
        <f>VLOOKUP(B551,[6]Sheet2!A$1:B$100,2,FALSE)</f>
        <v>55</v>
      </c>
      <c r="D551" t="s">
        <v>25130</v>
      </c>
      <c r="E551" t="s">
        <v>25131</v>
      </c>
      <c r="F551" t="s">
        <v>22</v>
      </c>
      <c r="G551" t="s">
        <v>23803</v>
      </c>
      <c r="H551" t="s">
        <v>24507</v>
      </c>
      <c r="I551">
        <v>2006</v>
      </c>
      <c r="J551" t="s">
        <v>7647</v>
      </c>
      <c r="K551" t="s">
        <v>25132</v>
      </c>
      <c r="L551">
        <v>5</v>
      </c>
      <c r="M551" t="s">
        <v>25133</v>
      </c>
    </row>
    <row r="552" spans="1:14">
      <c r="A552">
        <f t="shared" si="8"/>
        <v>550</v>
      </c>
      <c r="B552" t="s">
        <v>504</v>
      </c>
      <c r="C552" s="3">
        <f>VLOOKUP(B552,[6]Sheet2!A$1:B$100,2,FALSE)</f>
        <v>55</v>
      </c>
      <c r="D552" t="s">
        <v>25134</v>
      </c>
      <c r="E552" t="s">
        <v>25135</v>
      </c>
      <c r="F552" t="s">
        <v>167</v>
      </c>
      <c r="G552" t="s">
        <v>25136</v>
      </c>
      <c r="I552">
        <v>1998</v>
      </c>
      <c r="J552" t="s">
        <v>25137</v>
      </c>
      <c r="K552" t="s">
        <v>25138</v>
      </c>
      <c r="L552">
        <v>5</v>
      </c>
      <c r="M552" t="s">
        <v>25139</v>
      </c>
    </row>
    <row r="553" spans="1:14">
      <c r="A553">
        <f t="shared" si="8"/>
        <v>551</v>
      </c>
      <c r="B553" t="s">
        <v>152</v>
      </c>
      <c r="C553" s="3">
        <f>VLOOKUP(B553,[6]Sheet2!A$1:B$100,2,FALSE)</f>
        <v>56</v>
      </c>
      <c r="D553" t="s">
        <v>25140</v>
      </c>
      <c r="E553" t="s">
        <v>25141</v>
      </c>
      <c r="F553" t="s">
        <v>22</v>
      </c>
      <c r="G553" t="s">
        <v>25142</v>
      </c>
      <c r="H553" t="s">
        <v>25143</v>
      </c>
      <c r="I553">
        <v>1991</v>
      </c>
      <c r="J553" t="s">
        <v>97</v>
      </c>
      <c r="K553" t="s">
        <v>25144</v>
      </c>
      <c r="L553">
        <v>4</v>
      </c>
    </row>
    <row r="554" spans="1:14">
      <c r="A554">
        <f t="shared" si="8"/>
        <v>552</v>
      </c>
      <c r="B554" t="s">
        <v>152</v>
      </c>
      <c r="C554" s="3">
        <f>VLOOKUP(B554,[6]Sheet2!A$1:B$100,2,FALSE)</f>
        <v>56</v>
      </c>
      <c r="D554" t="s">
        <v>25145</v>
      </c>
      <c r="F554" t="s">
        <v>4626</v>
      </c>
      <c r="G554" t="s">
        <v>23240</v>
      </c>
      <c r="H554" t="s">
        <v>25146</v>
      </c>
      <c r="I554">
        <v>1984</v>
      </c>
      <c r="L554">
        <v>5</v>
      </c>
      <c r="N554" t="s">
        <v>34</v>
      </c>
    </row>
    <row r="555" spans="1:14">
      <c r="A555">
        <f t="shared" si="8"/>
        <v>553</v>
      </c>
      <c r="B555" t="s">
        <v>152</v>
      </c>
      <c r="C555" s="3">
        <f>VLOOKUP(B555,[6]Sheet2!A$1:B$100,2,FALSE)</f>
        <v>56</v>
      </c>
      <c r="D555" t="s">
        <v>25147</v>
      </c>
      <c r="F555" t="s">
        <v>22</v>
      </c>
      <c r="G555" t="s">
        <v>25148</v>
      </c>
      <c r="H555" t="s">
        <v>25149</v>
      </c>
      <c r="L555">
        <v>5</v>
      </c>
      <c r="N555" t="s">
        <v>34</v>
      </c>
    </row>
    <row r="556" spans="1:14">
      <c r="A556">
        <f t="shared" si="8"/>
        <v>554</v>
      </c>
      <c r="B556" t="s">
        <v>152</v>
      </c>
      <c r="C556" s="3">
        <f>VLOOKUP(B556,[6]Sheet2!A$1:B$100,2,FALSE)</f>
        <v>56</v>
      </c>
      <c r="D556" t="s">
        <v>25150</v>
      </c>
      <c r="E556" t="s">
        <v>25151</v>
      </c>
      <c r="F556" t="s">
        <v>22</v>
      </c>
      <c r="G556" t="s">
        <v>24841</v>
      </c>
      <c r="H556" t="s">
        <v>25152</v>
      </c>
      <c r="I556">
        <v>2001</v>
      </c>
      <c r="J556" t="s">
        <v>25153</v>
      </c>
      <c r="K556" t="s">
        <v>25154</v>
      </c>
      <c r="L556">
        <v>5</v>
      </c>
      <c r="N556" t="s">
        <v>34</v>
      </c>
    </row>
    <row r="557" spans="1:14">
      <c r="A557">
        <f t="shared" si="8"/>
        <v>555</v>
      </c>
      <c r="B557" t="s">
        <v>152</v>
      </c>
      <c r="C557" s="3">
        <f>VLOOKUP(B557,[6]Sheet2!A$1:B$100,2,FALSE)</f>
        <v>56</v>
      </c>
      <c r="D557" t="s">
        <v>25155</v>
      </c>
      <c r="E557" t="s">
        <v>25156</v>
      </c>
      <c r="F557" t="s">
        <v>102</v>
      </c>
      <c r="G557" t="s">
        <v>25157</v>
      </c>
      <c r="H557" t="s">
        <v>25158</v>
      </c>
      <c r="I557">
        <v>2000</v>
      </c>
      <c r="J557" t="s">
        <v>25019</v>
      </c>
      <c r="K557" t="s">
        <v>25159</v>
      </c>
      <c r="L557">
        <v>24</v>
      </c>
      <c r="M557" t="s">
        <v>25156</v>
      </c>
      <c r="N557" t="s">
        <v>24</v>
      </c>
    </row>
    <row r="558" spans="1:14">
      <c r="A558">
        <f t="shared" si="8"/>
        <v>556</v>
      </c>
      <c r="B558" t="s">
        <v>152</v>
      </c>
      <c r="C558" s="3">
        <f>VLOOKUP(B558,[6]Sheet2!A$1:B$100,2,FALSE)</f>
        <v>56</v>
      </c>
      <c r="D558" t="s">
        <v>25160</v>
      </c>
      <c r="E558" t="s">
        <v>24532</v>
      </c>
      <c r="F558" t="s">
        <v>22</v>
      </c>
      <c r="G558" t="s">
        <v>24533</v>
      </c>
      <c r="H558" t="s">
        <v>23478</v>
      </c>
      <c r="I558">
        <v>2004</v>
      </c>
      <c r="J558" t="s">
        <v>97</v>
      </c>
      <c r="K558" t="s">
        <v>24534</v>
      </c>
      <c r="L558">
        <v>71</v>
      </c>
      <c r="M558" t="s">
        <v>25161</v>
      </c>
    </row>
    <row r="559" spans="1:14">
      <c r="A559">
        <f t="shared" si="8"/>
        <v>557</v>
      </c>
      <c r="B559" t="s">
        <v>152</v>
      </c>
      <c r="C559" s="3">
        <f>VLOOKUP(B559,[6]Sheet2!A$1:B$100,2,FALSE)</f>
        <v>56</v>
      </c>
      <c r="D559" t="s">
        <v>25162</v>
      </c>
      <c r="F559" t="s">
        <v>167</v>
      </c>
      <c r="G559" t="s">
        <v>25163</v>
      </c>
      <c r="I559">
        <v>1994</v>
      </c>
      <c r="L559">
        <v>4</v>
      </c>
      <c r="N559" t="s">
        <v>34</v>
      </c>
    </row>
    <row r="560" spans="1:14">
      <c r="A560">
        <f t="shared" si="8"/>
        <v>558</v>
      </c>
      <c r="B560" t="s">
        <v>152</v>
      </c>
      <c r="C560" s="3">
        <f>VLOOKUP(B560,[6]Sheet2!A$1:B$100,2,FALSE)</f>
        <v>56</v>
      </c>
      <c r="D560" t="s">
        <v>23859</v>
      </c>
      <c r="E560" t="s">
        <v>23860</v>
      </c>
      <c r="F560" t="s">
        <v>22</v>
      </c>
      <c r="G560" t="s">
        <v>23861</v>
      </c>
      <c r="H560" t="s">
        <v>21110</v>
      </c>
      <c r="I560">
        <v>2005</v>
      </c>
      <c r="J560" t="s">
        <v>863</v>
      </c>
      <c r="K560" t="s">
        <v>23862</v>
      </c>
      <c r="L560">
        <v>71</v>
      </c>
    </row>
    <row r="561" spans="1:14">
      <c r="A561">
        <f t="shared" si="8"/>
        <v>559</v>
      </c>
      <c r="B561" t="s">
        <v>152</v>
      </c>
      <c r="C561" s="3">
        <f>VLOOKUP(B561,[6]Sheet2!A$1:B$100,2,FALSE)</f>
        <v>56</v>
      </c>
      <c r="D561" t="s">
        <v>25164</v>
      </c>
      <c r="E561" t="s">
        <v>25165</v>
      </c>
      <c r="F561" t="s">
        <v>22</v>
      </c>
      <c r="G561" t="s">
        <v>25166</v>
      </c>
      <c r="H561" t="s">
        <v>22390</v>
      </c>
      <c r="I561">
        <v>2002</v>
      </c>
      <c r="J561" t="s">
        <v>181</v>
      </c>
      <c r="K561" t="s">
        <v>25167</v>
      </c>
      <c r="L561">
        <v>5</v>
      </c>
    </row>
    <row r="562" spans="1:14">
      <c r="A562">
        <f t="shared" si="8"/>
        <v>560</v>
      </c>
      <c r="B562" t="s">
        <v>152</v>
      </c>
      <c r="C562" s="3">
        <f>VLOOKUP(B562,[6]Sheet2!A$1:B$100,2,FALSE)</f>
        <v>56</v>
      </c>
      <c r="D562" t="s">
        <v>25168</v>
      </c>
      <c r="E562" t="s">
        <v>25169</v>
      </c>
      <c r="F562" t="s">
        <v>22</v>
      </c>
      <c r="G562" t="s">
        <v>25170</v>
      </c>
      <c r="H562" t="s">
        <v>22465</v>
      </c>
      <c r="I562">
        <v>1999</v>
      </c>
      <c r="J562" t="s">
        <v>7647</v>
      </c>
      <c r="K562" t="s">
        <v>25171</v>
      </c>
      <c r="L562">
        <v>63</v>
      </c>
    </row>
    <row r="563" spans="1:14">
      <c r="A563">
        <f t="shared" si="8"/>
        <v>561</v>
      </c>
      <c r="B563" t="s">
        <v>602</v>
      </c>
      <c r="C563" s="3">
        <f>VLOOKUP(B563,[6]Sheet2!A$1:B$100,2,FALSE)</f>
        <v>57</v>
      </c>
      <c r="D563" t="s">
        <v>25172</v>
      </c>
      <c r="F563" t="s">
        <v>167</v>
      </c>
      <c r="G563" t="s">
        <v>25173</v>
      </c>
      <c r="H563" t="s">
        <v>25174</v>
      </c>
      <c r="L563">
        <v>5</v>
      </c>
      <c r="N563" t="s">
        <v>34</v>
      </c>
    </row>
    <row r="564" spans="1:14">
      <c r="A564">
        <f t="shared" si="8"/>
        <v>562</v>
      </c>
      <c r="B564" t="s">
        <v>602</v>
      </c>
      <c r="C564" s="3">
        <f>VLOOKUP(B564,[6]Sheet2!A$1:B$100,2,FALSE)</f>
        <v>57</v>
      </c>
      <c r="D564" t="s">
        <v>25175</v>
      </c>
      <c r="F564" t="s">
        <v>167</v>
      </c>
      <c r="G564" t="s">
        <v>24256</v>
      </c>
      <c r="H564" t="s">
        <v>25176</v>
      </c>
      <c r="L564">
        <v>5</v>
      </c>
      <c r="N564" t="s">
        <v>34</v>
      </c>
    </row>
    <row r="565" spans="1:14">
      <c r="A565">
        <f t="shared" si="8"/>
        <v>563</v>
      </c>
      <c r="B565" t="s">
        <v>602</v>
      </c>
      <c r="C565" s="3">
        <f>VLOOKUP(B565,[6]Sheet2!A$1:B$100,2,FALSE)</f>
        <v>57</v>
      </c>
      <c r="D565" t="s">
        <v>25177</v>
      </c>
      <c r="F565" t="s">
        <v>22</v>
      </c>
      <c r="G565" t="s">
        <v>25178</v>
      </c>
      <c r="H565" t="s">
        <v>25179</v>
      </c>
      <c r="L565">
        <v>5</v>
      </c>
      <c r="N565" t="s">
        <v>34</v>
      </c>
    </row>
    <row r="566" spans="1:14">
      <c r="A566">
        <f t="shared" si="8"/>
        <v>564</v>
      </c>
      <c r="B566" t="s">
        <v>602</v>
      </c>
      <c r="C566" s="3">
        <f>VLOOKUP(B566,[6]Sheet2!A$1:B$100,2,FALSE)</f>
        <v>57</v>
      </c>
      <c r="D566" t="s">
        <v>25180</v>
      </c>
      <c r="F566" t="s">
        <v>167</v>
      </c>
      <c r="G566" t="s">
        <v>23951</v>
      </c>
      <c r="I566">
        <v>1981</v>
      </c>
      <c r="J566" t="s">
        <v>25181</v>
      </c>
      <c r="L566">
        <v>5</v>
      </c>
      <c r="N566" t="s">
        <v>34</v>
      </c>
    </row>
    <row r="567" spans="1:14">
      <c r="A567">
        <f t="shared" si="8"/>
        <v>565</v>
      </c>
      <c r="B567" t="s">
        <v>602</v>
      </c>
      <c r="C567" s="3">
        <f>VLOOKUP(B567,[6]Sheet2!A$1:B$100,2,FALSE)</f>
        <v>57</v>
      </c>
      <c r="D567" t="s">
        <v>25182</v>
      </c>
      <c r="F567" t="s">
        <v>25183</v>
      </c>
      <c r="G567" t="s">
        <v>25184</v>
      </c>
      <c r="L567">
        <v>5</v>
      </c>
      <c r="N567" t="s">
        <v>34</v>
      </c>
    </row>
    <row r="568" spans="1:14">
      <c r="A568">
        <f t="shared" si="8"/>
        <v>566</v>
      </c>
      <c r="B568" t="s">
        <v>602</v>
      </c>
      <c r="C568" s="3">
        <f>VLOOKUP(B568,[6]Sheet2!A$1:B$100,2,FALSE)</f>
        <v>57</v>
      </c>
      <c r="D568" t="s">
        <v>25185</v>
      </c>
      <c r="F568" t="s">
        <v>167</v>
      </c>
      <c r="G568" t="s">
        <v>25186</v>
      </c>
      <c r="H568" t="s">
        <v>25187</v>
      </c>
      <c r="L568">
        <v>5</v>
      </c>
      <c r="N568" t="s">
        <v>34</v>
      </c>
    </row>
    <row r="569" spans="1:14">
      <c r="A569">
        <f t="shared" si="8"/>
        <v>567</v>
      </c>
      <c r="B569" t="s">
        <v>602</v>
      </c>
      <c r="C569" s="3">
        <f>VLOOKUP(B569,[6]Sheet2!A$1:B$100,2,FALSE)</f>
        <v>57</v>
      </c>
      <c r="D569" t="s">
        <v>25188</v>
      </c>
      <c r="F569" t="s">
        <v>22</v>
      </c>
      <c r="G569" t="s">
        <v>25189</v>
      </c>
      <c r="H569" t="s">
        <v>25190</v>
      </c>
      <c r="L569">
        <v>5</v>
      </c>
      <c r="N569" t="s">
        <v>34</v>
      </c>
    </row>
    <row r="570" spans="1:14">
      <c r="A570">
        <f t="shared" si="8"/>
        <v>568</v>
      </c>
      <c r="B570" t="s">
        <v>602</v>
      </c>
      <c r="C570" s="3">
        <f>VLOOKUP(B570,[6]Sheet2!A$1:B$100,2,FALSE)</f>
        <v>57</v>
      </c>
      <c r="D570" t="s">
        <v>25191</v>
      </c>
      <c r="F570" t="s">
        <v>167</v>
      </c>
      <c r="G570" t="s">
        <v>25192</v>
      </c>
      <c r="H570" t="s">
        <v>25193</v>
      </c>
      <c r="I570">
        <v>2003</v>
      </c>
      <c r="L570">
        <v>5</v>
      </c>
      <c r="N570" t="s">
        <v>34</v>
      </c>
    </row>
    <row r="571" spans="1:14">
      <c r="A571">
        <f t="shared" si="8"/>
        <v>569</v>
      </c>
      <c r="B571" t="s">
        <v>602</v>
      </c>
      <c r="C571" s="3">
        <f>VLOOKUP(B571,[6]Sheet2!A$1:B$100,2,FALSE)</f>
        <v>57</v>
      </c>
      <c r="D571" t="s">
        <v>25194</v>
      </c>
      <c r="F571" t="s">
        <v>102</v>
      </c>
      <c r="G571" t="s">
        <v>25195</v>
      </c>
      <c r="H571" t="s">
        <v>25196</v>
      </c>
      <c r="L571">
        <v>5</v>
      </c>
      <c r="N571" t="s">
        <v>34</v>
      </c>
    </row>
    <row r="572" spans="1:14">
      <c r="A572">
        <f t="shared" si="8"/>
        <v>570</v>
      </c>
      <c r="B572" t="s">
        <v>602</v>
      </c>
      <c r="C572" s="3">
        <f>VLOOKUP(B572,[6]Sheet2!A$1:B$100,2,FALSE)</f>
        <v>57</v>
      </c>
      <c r="D572" t="s">
        <v>25197</v>
      </c>
      <c r="F572" t="s">
        <v>167</v>
      </c>
      <c r="G572" t="s">
        <v>25198</v>
      </c>
      <c r="H572" t="s">
        <v>25199</v>
      </c>
      <c r="L572">
        <v>5</v>
      </c>
      <c r="N572" t="s">
        <v>34</v>
      </c>
    </row>
    <row r="573" spans="1:14">
      <c r="A573">
        <f t="shared" si="8"/>
        <v>571</v>
      </c>
      <c r="B573" t="s">
        <v>318</v>
      </c>
      <c r="C573" s="3">
        <f>VLOOKUP(B573,[6]Sheet2!A$1:B$100,2,FALSE)</f>
        <v>58</v>
      </c>
      <c r="D573" t="s">
        <v>25200</v>
      </c>
      <c r="F573" t="s">
        <v>22</v>
      </c>
      <c r="G573" t="s">
        <v>25201</v>
      </c>
      <c r="J573" t="s">
        <v>20652</v>
      </c>
      <c r="L573">
        <v>5</v>
      </c>
      <c r="N573" t="s">
        <v>34</v>
      </c>
    </row>
    <row r="574" spans="1:14">
      <c r="A574">
        <f t="shared" si="8"/>
        <v>572</v>
      </c>
      <c r="B574" t="s">
        <v>318</v>
      </c>
      <c r="C574" s="3">
        <f>VLOOKUP(B574,[6]Sheet2!A$1:B$100,2,FALSE)</f>
        <v>58</v>
      </c>
      <c r="D574" t="s">
        <v>25202</v>
      </c>
      <c r="F574" t="s">
        <v>102</v>
      </c>
      <c r="G574" t="s">
        <v>25203</v>
      </c>
      <c r="H574" t="s">
        <v>25204</v>
      </c>
      <c r="L574">
        <v>5</v>
      </c>
      <c r="N574" t="s">
        <v>34</v>
      </c>
    </row>
    <row r="575" spans="1:14">
      <c r="A575">
        <f t="shared" si="8"/>
        <v>573</v>
      </c>
      <c r="B575" t="s">
        <v>318</v>
      </c>
      <c r="C575" s="3">
        <f>VLOOKUP(B575,[6]Sheet2!A$1:B$100,2,FALSE)</f>
        <v>58</v>
      </c>
      <c r="D575" t="s">
        <v>25205</v>
      </c>
      <c r="E575" t="s">
        <v>25206</v>
      </c>
      <c r="F575" t="s">
        <v>22</v>
      </c>
      <c r="G575" t="s">
        <v>25207</v>
      </c>
      <c r="H575" t="s">
        <v>25208</v>
      </c>
      <c r="I575">
        <v>1997</v>
      </c>
      <c r="J575" t="s">
        <v>4686</v>
      </c>
      <c r="K575" t="s">
        <v>25209</v>
      </c>
      <c r="L575">
        <v>5</v>
      </c>
      <c r="N575" t="s">
        <v>34</v>
      </c>
    </row>
    <row r="576" spans="1:14">
      <c r="A576">
        <f t="shared" si="8"/>
        <v>574</v>
      </c>
      <c r="B576" t="s">
        <v>318</v>
      </c>
      <c r="C576" s="3">
        <f>VLOOKUP(B576,[6]Sheet2!A$1:B$100,2,FALSE)</f>
        <v>58</v>
      </c>
      <c r="D576" t="s">
        <v>20541</v>
      </c>
      <c r="F576" t="s">
        <v>22</v>
      </c>
      <c r="G576" t="s">
        <v>25210</v>
      </c>
      <c r="H576" t="s">
        <v>25211</v>
      </c>
      <c r="L576">
        <v>5</v>
      </c>
      <c r="N576" t="s">
        <v>34</v>
      </c>
    </row>
    <row r="577" spans="1:14">
      <c r="A577">
        <f t="shared" si="8"/>
        <v>575</v>
      </c>
      <c r="B577" t="s">
        <v>318</v>
      </c>
      <c r="C577" s="3">
        <f>VLOOKUP(B577,[6]Sheet2!A$1:B$100,2,FALSE)</f>
        <v>58</v>
      </c>
      <c r="D577" t="s">
        <v>25212</v>
      </c>
      <c r="F577" t="s">
        <v>167</v>
      </c>
      <c r="G577" t="s">
        <v>25213</v>
      </c>
      <c r="H577" t="s">
        <v>25214</v>
      </c>
      <c r="L577">
        <v>5</v>
      </c>
      <c r="N577" t="s">
        <v>34</v>
      </c>
    </row>
    <row r="578" spans="1:14">
      <c r="A578">
        <f t="shared" si="8"/>
        <v>576</v>
      </c>
      <c r="B578" t="s">
        <v>318</v>
      </c>
      <c r="C578" s="3">
        <f>VLOOKUP(B578,[6]Sheet2!A$1:B$100,2,FALSE)</f>
        <v>58</v>
      </c>
      <c r="D578" t="s">
        <v>25215</v>
      </c>
      <c r="F578" t="s">
        <v>167</v>
      </c>
      <c r="G578" t="s">
        <v>25216</v>
      </c>
      <c r="I578">
        <v>2002</v>
      </c>
      <c r="L578">
        <v>5</v>
      </c>
      <c r="N578" t="s">
        <v>34</v>
      </c>
    </row>
    <row r="579" spans="1:14">
      <c r="A579">
        <f t="shared" si="8"/>
        <v>577</v>
      </c>
      <c r="B579" t="s">
        <v>318</v>
      </c>
      <c r="C579" s="3">
        <f>VLOOKUP(B579,[6]Sheet2!A$1:B$100,2,FALSE)</f>
        <v>58</v>
      </c>
      <c r="D579" t="s">
        <v>25217</v>
      </c>
      <c r="F579" t="s">
        <v>22</v>
      </c>
      <c r="G579" t="s">
        <v>25218</v>
      </c>
      <c r="H579" t="s">
        <v>25219</v>
      </c>
      <c r="L579">
        <v>5</v>
      </c>
      <c r="N579" t="s">
        <v>34</v>
      </c>
    </row>
    <row r="580" spans="1:14">
      <c r="A580">
        <f t="shared" si="8"/>
        <v>578</v>
      </c>
      <c r="B580" t="s">
        <v>318</v>
      </c>
      <c r="C580" s="3">
        <f>VLOOKUP(B580,[6]Sheet2!A$1:B$100,2,FALSE)</f>
        <v>58</v>
      </c>
      <c r="D580" t="s">
        <v>25220</v>
      </c>
      <c r="F580" t="s">
        <v>4626</v>
      </c>
      <c r="G580" t="s">
        <v>25221</v>
      </c>
      <c r="I580">
        <v>1997</v>
      </c>
      <c r="J580" t="s">
        <v>25222</v>
      </c>
      <c r="L580">
        <v>5</v>
      </c>
      <c r="N580" t="s">
        <v>34</v>
      </c>
    </row>
    <row r="581" spans="1:14">
      <c r="A581">
        <f t="shared" ref="A581:A644" si="9">A580+1</f>
        <v>579</v>
      </c>
      <c r="B581" t="s">
        <v>318</v>
      </c>
      <c r="C581" s="3">
        <f>VLOOKUP(B581,[6]Sheet2!A$1:B$100,2,FALSE)</f>
        <v>58</v>
      </c>
      <c r="D581" t="s">
        <v>25223</v>
      </c>
      <c r="F581" t="s">
        <v>167</v>
      </c>
      <c r="G581" t="s">
        <v>25224</v>
      </c>
      <c r="H581" t="s">
        <v>25225</v>
      </c>
      <c r="L581">
        <v>5</v>
      </c>
      <c r="N581" t="s">
        <v>34</v>
      </c>
    </row>
    <row r="582" spans="1:14">
      <c r="A582">
        <f t="shared" si="9"/>
        <v>580</v>
      </c>
      <c r="B582" t="s">
        <v>318</v>
      </c>
      <c r="C582" s="3">
        <f>VLOOKUP(B582,[6]Sheet2!A$1:B$100,2,FALSE)</f>
        <v>58</v>
      </c>
      <c r="D582" t="s">
        <v>25226</v>
      </c>
      <c r="F582" t="s">
        <v>167</v>
      </c>
      <c r="G582" t="s">
        <v>21658</v>
      </c>
      <c r="H582" t="s">
        <v>25227</v>
      </c>
      <c r="L582">
        <v>5</v>
      </c>
      <c r="N582" t="s">
        <v>34</v>
      </c>
    </row>
    <row r="583" spans="1:14">
      <c r="A583">
        <f t="shared" si="9"/>
        <v>581</v>
      </c>
      <c r="B583" t="s">
        <v>41</v>
      </c>
      <c r="C583" s="3">
        <f>VLOOKUP(B583,[6]Sheet2!A$1:B$100,2,FALSE)</f>
        <v>59</v>
      </c>
      <c r="D583" t="s">
        <v>25228</v>
      </c>
      <c r="F583" t="s">
        <v>167</v>
      </c>
      <c r="G583" t="s">
        <v>25229</v>
      </c>
      <c r="H583" t="s">
        <v>25230</v>
      </c>
      <c r="L583">
        <v>5</v>
      </c>
      <c r="N583" t="s">
        <v>34</v>
      </c>
    </row>
    <row r="584" spans="1:14">
      <c r="A584">
        <f t="shared" si="9"/>
        <v>582</v>
      </c>
      <c r="B584" t="s">
        <v>41</v>
      </c>
      <c r="C584" s="3">
        <f>VLOOKUP(B584,[6]Sheet2!A$1:B$100,2,FALSE)</f>
        <v>59</v>
      </c>
      <c r="D584" t="s">
        <v>25231</v>
      </c>
      <c r="F584" t="s">
        <v>22</v>
      </c>
      <c r="G584" t="s">
        <v>25232</v>
      </c>
      <c r="H584" t="s">
        <v>20765</v>
      </c>
      <c r="L584">
        <v>5</v>
      </c>
      <c r="N584" t="s">
        <v>34</v>
      </c>
    </row>
    <row r="585" spans="1:14">
      <c r="A585">
        <f t="shared" si="9"/>
        <v>583</v>
      </c>
      <c r="B585" t="s">
        <v>41</v>
      </c>
      <c r="C585" s="3">
        <f>VLOOKUP(B585,[6]Sheet2!A$1:B$100,2,FALSE)</f>
        <v>59</v>
      </c>
      <c r="D585" t="s">
        <v>25233</v>
      </c>
      <c r="F585" t="s">
        <v>167</v>
      </c>
      <c r="G585" t="s">
        <v>25234</v>
      </c>
      <c r="H585" t="s">
        <v>25235</v>
      </c>
      <c r="L585">
        <v>6</v>
      </c>
      <c r="N585" t="s">
        <v>34</v>
      </c>
    </row>
    <row r="586" spans="1:14">
      <c r="A586">
        <f t="shared" si="9"/>
        <v>584</v>
      </c>
      <c r="B586" t="s">
        <v>41</v>
      </c>
      <c r="C586" s="3">
        <f>VLOOKUP(B586,[6]Sheet2!A$1:B$100,2,FALSE)</f>
        <v>59</v>
      </c>
      <c r="D586" t="s">
        <v>25236</v>
      </c>
      <c r="F586" t="s">
        <v>167</v>
      </c>
      <c r="G586" t="s">
        <v>25237</v>
      </c>
      <c r="J586">
        <v>1986</v>
      </c>
      <c r="L586">
        <v>5</v>
      </c>
      <c r="N586" t="s">
        <v>34</v>
      </c>
    </row>
    <row r="587" spans="1:14">
      <c r="A587">
        <f t="shared" si="9"/>
        <v>585</v>
      </c>
      <c r="B587" t="s">
        <v>41</v>
      </c>
      <c r="C587" s="3">
        <f>VLOOKUP(B587,[6]Sheet2!A$1:B$100,2,FALSE)</f>
        <v>59</v>
      </c>
      <c r="D587" t="s">
        <v>25238</v>
      </c>
      <c r="F587" t="s">
        <v>167</v>
      </c>
      <c r="G587" t="s">
        <v>25239</v>
      </c>
      <c r="H587" t="s">
        <v>25240</v>
      </c>
      <c r="L587">
        <v>5</v>
      </c>
      <c r="N587" t="s">
        <v>34</v>
      </c>
    </row>
    <row r="588" spans="1:14">
      <c r="A588">
        <f t="shared" si="9"/>
        <v>586</v>
      </c>
      <c r="B588" t="s">
        <v>41</v>
      </c>
      <c r="C588" s="3">
        <f>VLOOKUP(B588,[6]Sheet2!A$1:B$100,2,FALSE)</f>
        <v>59</v>
      </c>
      <c r="D588" t="s">
        <v>25241</v>
      </c>
      <c r="F588" t="s">
        <v>22</v>
      </c>
      <c r="G588" t="s">
        <v>25242</v>
      </c>
      <c r="J588" t="s">
        <v>25243</v>
      </c>
      <c r="L588">
        <v>5</v>
      </c>
      <c r="N588" t="s">
        <v>34</v>
      </c>
    </row>
    <row r="589" spans="1:14">
      <c r="A589">
        <f t="shared" si="9"/>
        <v>587</v>
      </c>
      <c r="B589" t="s">
        <v>41</v>
      </c>
      <c r="C589" s="3">
        <f>VLOOKUP(B589,[6]Sheet2!A$1:B$100,2,FALSE)</f>
        <v>59</v>
      </c>
      <c r="D589" t="s">
        <v>25244</v>
      </c>
      <c r="E589" t="s">
        <v>25245</v>
      </c>
      <c r="F589" t="s">
        <v>102</v>
      </c>
      <c r="G589" t="s">
        <v>25246</v>
      </c>
      <c r="H589" t="s">
        <v>25247</v>
      </c>
      <c r="I589">
        <v>2006</v>
      </c>
      <c r="J589" t="s">
        <v>25248</v>
      </c>
      <c r="K589" t="s">
        <v>25249</v>
      </c>
      <c r="L589">
        <v>4</v>
      </c>
      <c r="M589" t="s">
        <v>25245</v>
      </c>
      <c r="N589" t="s">
        <v>24</v>
      </c>
    </row>
    <row r="590" spans="1:14">
      <c r="A590">
        <f t="shared" si="9"/>
        <v>588</v>
      </c>
      <c r="B590" t="s">
        <v>41</v>
      </c>
      <c r="C590" s="3">
        <f>VLOOKUP(B590,[6]Sheet2!A$1:B$100,2,FALSE)</f>
        <v>59</v>
      </c>
      <c r="D590" t="s">
        <v>25250</v>
      </c>
      <c r="E590" t="s">
        <v>25251</v>
      </c>
      <c r="F590" t="s">
        <v>4626</v>
      </c>
      <c r="G590" t="s">
        <v>25252</v>
      </c>
      <c r="I590">
        <v>2002</v>
      </c>
      <c r="J590" t="s">
        <v>25027</v>
      </c>
      <c r="K590" t="s">
        <v>25253</v>
      </c>
      <c r="L590">
        <v>4</v>
      </c>
    </row>
    <row r="591" spans="1:14">
      <c r="A591">
        <f t="shared" si="9"/>
        <v>589</v>
      </c>
      <c r="B591" t="s">
        <v>41</v>
      </c>
      <c r="C591" s="3">
        <f>VLOOKUP(B591,[6]Sheet2!A$1:B$100,2,FALSE)</f>
        <v>59</v>
      </c>
      <c r="D591" t="s">
        <v>23419</v>
      </c>
      <c r="E591" t="s">
        <v>23420</v>
      </c>
      <c r="F591" t="s">
        <v>22</v>
      </c>
      <c r="G591" t="s">
        <v>23421</v>
      </c>
      <c r="H591" t="s">
        <v>7535</v>
      </c>
      <c r="I591">
        <v>2004</v>
      </c>
      <c r="J591" t="s">
        <v>863</v>
      </c>
      <c r="K591" t="s">
        <v>23422</v>
      </c>
      <c r="L591">
        <v>67</v>
      </c>
      <c r="M591" t="s">
        <v>23423</v>
      </c>
    </row>
    <row r="592" spans="1:14">
      <c r="A592">
        <f t="shared" si="9"/>
        <v>590</v>
      </c>
      <c r="B592" t="s">
        <v>41</v>
      </c>
      <c r="C592" s="3">
        <f>VLOOKUP(B592,[6]Sheet2!A$1:B$100,2,FALSE)</f>
        <v>59</v>
      </c>
      <c r="D592" t="s">
        <v>23908</v>
      </c>
      <c r="E592" t="s">
        <v>23909</v>
      </c>
      <c r="F592" t="s">
        <v>22</v>
      </c>
      <c r="G592" t="s">
        <v>23910</v>
      </c>
      <c r="H592" t="s">
        <v>23911</v>
      </c>
      <c r="I592">
        <v>2007</v>
      </c>
      <c r="J592" t="s">
        <v>7647</v>
      </c>
      <c r="K592" t="s">
        <v>23912</v>
      </c>
      <c r="L592">
        <v>68</v>
      </c>
      <c r="M592" t="s">
        <v>23913</v>
      </c>
    </row>
    <row r="593" spans="1:14">
      <c r="A593">
        <f t="shared" si="9"/>
        <v>591</v>
      </c>
      <c r="B593" t="s">
        <v>47</v>
      </c>
      <c r="C593" s="3">
        <f>VLOOKUP(B593,[6]Sheet2!A$1:B$100,2,FALSE)</f>
        <v>60</v>
      </c>
      <c r="D593" t="s">
        <v>25254</v>
      </c>
      <c r="F593" t="s">
        <v>22</v>
      </c>
      <c r="G593" t="s">
        <v>25255</v>
      </c>
      <c r="H593" t="s">
        <v>25256</v>
      </c>
      <c r="L593">
        <v>4</v>
      </c>
      <c r="N593" t="s">
        <v>34</v>
      </c>
    </row>
    <row r="594" spans="1:14">
      <c r="A594">
        <f t="shared" si="9"/>
        <v>592</v>
      </c>
      <c r="B594" t="s">
        <v>47</v>
      </c>
      <c r="C594" s="3">
        <f>VLOOKUP(B594,[6]Sheet2!A$1:B$100,2,FALSE)</f>
        <v>60</v>
      </c>
      <c r="D594" t="s">
        <v>25257</v>
      </c>
      <c r="F594" t="s">
        <v>102</v>
      </c>
      <c r="G594" t="s">
        <v>25258</v>
      </c>
      <c r="H594" t="s">
        <v>25259</v>
      </c>
      <c r="L594">
        <v>4</v>
      </c>
      <c r="N594" t="s">
        <v>34</v>
      </c>
    </row>
    <row r="595" spans="1:14">
      <c r="A595">
        <f t="shared" si="9"/>
        <v>593</v>
      </c>
      <c r="B595" t="s">
        <v>47</v>
      </c>
      <c r="C595" s="3">
        <f>VLOOKUP(B595,[6]Sheet2!A$1:B$100,2,FALSE)</f>
        <v>60</v>
      </c>
      <c r="D595" t="s">
        <v>25260</v>
      </c>
      <c r="E595" t="s">
        <v>25261</v>
      </c>
      <c r="F595" t="s">
        <v>22</v>
      </c>
      <c r="G595" t="s">
        <v>25262</v>
      </c>
      <c r="H595" t="s">
        <v>17723</v>
      </c>
      <c r="I595">
        <v>2009</v>
      </c>
      <c r="J595" t="s">
        <v>7647</v>
      </c>
      <c r="K595" t="s">
        <v>25263</v>
      </c>
      <c r="L595">
        <v>4</v>
      </c>
      <c r="M595" t="s">
        <v>25264</v>
      </c>
    </row>
    <row r="596" spans="1:14">
      <c r="A596">
        <f t="shared" si="9"/>
        <v>594</v>
      </c>
      <c r="B596" t="s">
        <v>47</v>
      </c>
      <c r="C596" s="3">
        <f>VLOOKUP(B596,[6]Sheet2!A$1:B$100,2,FALSE)</f>
        <v>60</v>
      </c>
      <c r="D596" t="s">
        <v>23438</v>
      </c>
      <c r="E596" t="s">
        <v>23439</v>
      </c>
      <c r="F596" t="s">
        <v>22</v>
      </c>
      <c r="G596" t="s">
        <v>23440</v>
      </c>
      <c r="H596" t="s">
        <v>20662</v>
      </c>
      <c r="I596">
        <v>2007</v>
      </c>
      <c r="J596" t="s">
        <v>97</v>
      </c>
      <c r="K596" t="s">
        <v>23441</v>
      </c>
      <c r="L596">
        <v>59</v>
      </c>
      <c r="M596" t="s">
        <v>25265</v>
      </c>
    </row>
    <row r="597" spans="1:14">
      <c r="A597">
        <f t="shared" si="9"/>
        <v>595</v>
      </c>
      <c r="B597" t="s">
        <v>47</v>
      </c>
      <c r="C597" s="3">
        <f>VLOOKUP(B597,[6]Sheet2!A$1:B$100,2,FALSE)</f>
        <v>60</v>
      </c>
      <c r="D597" t="s">
        <v>25266</v>
      </c>
      <c r="E597" t="s">
        <v>25267</v>
      </c>
      <c r="F597" t="s">
        <v>167</v>
      </c>
      <c r="G597" t="s">
        <v>25268</v>
      </c>
      <c r="I597">
        <v>2000</v>
      </c>
      <c r="J597" t="s">
        <v>25269</v>
      </c>
      <c r="K597" t="s">
        <v>25270</v>
      </c>
      <c r="L597">
        <v>5</v>
      </c>
      <c r="M597" t="s">
        <v>25267</v>
      </c>
      <c r="N597" t="s">
        <v>24</v>
      </c>
    </row>
    <row r="598" spans="1:14">
      <c r="A598">
        <f t="shared" si="9"/>
        <v>596</v>
      </c>
      <c r="B598" t="s">
        <v>47</v>
      </c>
      <c r="C598" s="3">
        <f>VLOOKUP(B598,[6]Sheet2!A$1:B$100,2,FALSE)</f>
        <v>60</v>
      </c>
      <c r="D598" t="s">
        <v>25271</v>
      </c>
      <c r="E598" t="s">
        <v>25272</v>
      </c>
      <c r="F598" t="s">
        <v>22</v>
      </c>
      <c r="G598" t="s">
        <v>25273</v>
      </c>
      <c r="H598" t="s">
        <v>25274</v>
      </c>
      <c r="I598">
        <v>2003</v>
      </c>
      <c r="J598" t="s">
        <v>4676</v>
      </c>
      <c r="K598" t="s">
        <v>25275</v>
      </c>
      <c r="L598">
        <v>27</v>
      </c>
    </row>
    <row r="599" spans="1:14">
      <c r="A599">
        <f t="shared" si="9"/>
        <v>597</v>
      </c>
      <c r="B599" t="s">
        <v>47</v>
      </c>
      <c r="C599" s="3">
        <f>VLOOKUP(B599,[6]Sheet2!A$1:B$100,2,FALSE)</f>
        <v>60</v>
      </c>
      <c r="D599" t="s">
        <v>25276</v>
      </c>
      <c r="E599" t="s">
        <v>25277</v>
      </c>
      <c r="F599" t="s">
        <v>119</v>
      </c>
      <c r="G599" t="s">
        <v>25278</v>
      </c>
      <c r="H599" t="s">
        <v>25279</v>
      </c>
      <c r="I599">
        <v>2005</v>
      </c>
      <c r="J599" t="s">
        <v>4683</v>
      </c>
      <c r="K599" t="s">
        <v>25280</v>
      </c>
      <c r="L599">
        <v>4</v>
      </c>
      <c r="M599" t="s">
        <v>25277</v>
      </c>
      <c r="N599" t="s">
        <v>1717</v>
      </c>
    </row>
    <row r="600" spans="1:14">
      <c r="A600">
        <f t="shared" si="9"/>
        <v>598</v>
      </c>
      <c r="B600" t="s">
        <v>47</v>
      </c>
      <c r="C600" s="3">
        <f>VLOOKUP(B600,[6]Sheet2!A$1:B$100,2,FALSE)</f>
        <v>60</v>
      </c>
      <c r="D600" t="s">
        <v>25281</v>
      </c>
      <c r="E600" t="s">
        <v>25282</v>
      </c>
      <c r="F600" t="s">
        <v>22</v>
      </c>
      <c r="G600" t="s">
        <v>25283</v>
      </c>
      <c r="H600" t="s">
        <v>21370</v>
      </c>
      <c r="I600">
        <v>1993</v>
      </c>
      <c r="J600" t="s">
        <v>17408</v>
      </c>
      <c r="K600" t="s">
        <v>25284</v>
      </c>
      <c r="L600">
        <v>4</v>
      </c>
    </row>
    <row r="601" spans="1:14">
      <c r="A601">
        <f t="shared" si="9"/>
        <v>599</v>
      </c>
      <c r="B601" t="s">
        <v>47</v>
      </c>
      <c r="C601" s="3">
        <f>VLOOKUP(B601,[6]Sheet2!A$1:B$100,2,FALSE)</f>
        <v>60</v>
      </c>
      <c r="D601" t="s">
        <v>25285</v>
      </c>
      <c r="E601" t="s">
        <v>25286</v>
      </c>
      <c r="F601" t="s">
        <v>102</v>
      </c>
      <c r="G601" t="s">
        <v>25287</v>
      </c>
      <c r="H601" t="s">
        <v>23307</v>
      </c>
      <c r="I601">
        <v>2001</v>
      </c>
      <c r="J601" t="s">
        <v>25288</v>
      </c>
      <c r="K601" t="s">
        <v>25289</v>
      </c>
      <c r="L601">
        <v>4</v>
      </c>
      <c r="M601" t="s">
        <v>25286</v>
      </c>
      <c r="N601" t="s">
        <v>243</v>
      </c>
    </row>
    <row r="602" spans="1:14">
      <c r="A602">
        <f t="shared" si="9"/>
        <v>600</v>
      </c>
      <c r="B602" t="s">
        <v>47</v>
      </c>
      <c r="C602" s="3">
        <f>VLOOKUP(B602,[6]Sheet2!A$1:B$100,2,FALSE)</f>
        <v>60</v>
      </c>
      <c r="D602" t="s">
        <v>25290</v>
      </c>
      <c r="E602" t="s">
        <v>25291</v>
      </c>
      <c r="F602" t="s">
        <v>102</v>
      </c>
      <c r="G602" t="s">
        <v>25292</v>
      </c>
      <c r="H602" t="s">
        <v>25293</v>
      </c>
      <c r="I602">
        <v>2008</v>
      </c>
      <c r="J602" t="s">
        <v>25294</v>
      </c>
      <c r="K602" t="s">
        <v>25295</v>
      </c>
      <c r="L602">
        <v>4</v>
      </c>
      <c r="M602" t="s">
        <v>25291</v>
      </c>
      <c r="N602" t="s">
        <v>24</v>
      </c>
    </row>
    <row r="603" spans="1:14">
      <c r="A603">
        <f t="shared" si="9"/>
        <v>601</v>
      </c>
      <c r="B603" t="s">
        <v>393</v>
      </c>
      <c r="C603" s="3">
        <f>VLOOKUP(B603,[6]Sheet2!A$1:B$100,2,FALSE)</f>
        <v>61</v>
      </c>
      <c r="D603" t="s">
        <v>23904</v>
      </c>
      <c r="E603" t="s">
        <v>23905</v>
      </c>
      <c r="F603" t="s">
        <v>22</v>
      </c>
      <c r="G603" t="s">
        <v>23906</v>
      </c>
      <c r="H603" t="s">
        <v>18215</v>
      </c>
      <c r="I603">
        <v>2010</v>
      </c>
      <c r="J603" t="s">
        <v>97</v>
      </c>
      <c r="K603" t="s">
        <v>23907</v>
      </c>
      <c r="L603">
        <v>66</v>
      </c>
      <c r="M603" t="s">
        <v>25296</v>
      </c>
    </row>
    <row r="604" spans="1:14">
      <c r="A604">
        <f t="shared" si="9"/>
        <v>602</v>
      </c>
      <c r="B604" t="s">
        <v>393</v>
      </c>
      <c r="C604" s="3">
        <f>VLOOKUP(B604,[6]Sheet2!A$1:B$100,2,FALSE)</f>
        <v>61</v>
      </c>
      <c r="D604" t="s">
        <v>25297</v>
      </c>
      <c r="F604" t="s">
        <v>167</v>
      </c>
      <c r="G604" t="s">
        <v>25298</v>
      </c>
      <c r="H604" t="s">
        <v>25299</v>
      </c>
      <c r="L604">
        <v>4</v>
      </c>
      <c r="N604" t="s">
        <v>34</v>
      </c>
    </row>
    <row r="605" spans="1:14">
      <c r="A605">
        <f t="shared" si="9"/>
        <v>603</v>
      </c>
      <c r="B605" t="s">
        <v>393</v>
      </c>
      <c r="C605" s="3">
        <f>VLOOKUP(B605,[6]Sheet2!A$1:B$100,2,FALSE)</f>
        <v>61</v>
      </c>
      <c r="D605" t="s">
        <v>25300</v>
      </c>
      <c r="F605" t="s">
        <v>4644</v>
      </c>
      <c r="G605" t="s">
        <v>25301</v>
      </c>
      <c r="H605" t="s">
        <v>20</v>
      </c>
      <c r="L605">
        <v>4</v>
      </c>
      <c r="N605" t="s">
        <v>34</v>
      </c>
    </row>
    <row r="606" spans="1:14">
      <c r="A606">
        <f t="shared" si="9"/>
        <v>604</v>
      </c>
      <c r="B606" t="s">
        <v>393</v>
      </c>
      <c r="C606" s="3">
        <f>VLOOKUP(B606,[6]Sheet2!A$1:B$100,2,FALSE)</f>
        <v>61</v>
      </c>
      <c r="D606" t="s">
        <v>25302</v>
      </c>
      <c r="E606" t="s">
        <v>25303</v>
      </c>
      <c r="F606" t="s">
        <v>167</v>
      </c>
      <c r="G606" t="s">
        <v>25304</v>
      </c>
      <c r="H606" t="s">
        <v>25305</v>
      </c>
      <c r="I606">
        <v>2004</v>
      </c>
      <c r="J606" t="s">
        <v>25306</v>
      </c>
      <c r="K606" t="s">
        <v>25307</v>
      </c>
      <c r="L606">
        <v>6</v>
      </c>
      <c r="M606" t="s">
        <v>25303</v>
      </c>
      <c r="N606" t="s">
        <v>243</v>
      </c>
    </row>
    <row r="607" spans="1:14">
      <c r="A607">
        <f t="shared" si="9"/>
        <v>605</v>
      </c>
      <c r="B607" t="s">
        <v>393</v>
      </c>
      <c r="C607" s="3">
        <f>VLOOKUP(B607,[6]Sheet2!A$1:B$100,2,FALSE)</f>
        <v>61</v>
      </c>
      <c r="D607" t="s">
        <v>25308</v>
      </c>
      <c r="E607" t="s">
        <v>25309</v>
      </c>
      <c r="F607" t="s">
        <v>167</v>
      </c>
      <c r="G607" t="s">
        <v>25310</v>
      </c>
      <c r="H607" t="s">
        <v>25311</v>
      </c>
      <c r="I607">
        <v>2002</v>
      </c>
      <c r="J607" t="s">
        <v>25312</v>
      </c>
      <c r="K607" t="s">
        <v>25313</v>
      </c>
      <c r="L607">
        <v>30</v>
      </c>
      <c r="M607" t="s">
        <v>25309</v>
      </c>
      <c r="N607" t="s">
        <v>24</v>
      </c>
    </row>
    <row r="608" spans="1:14">
      <c r="A608">
        <f t="shared" si="9"/>
        <v>606</v>
      </c>
      <c r="B608" t="s">
        <v>393</v>
      </c>
      <c r="C608" s="3">
        <f>VLOOKUP(B608,[6]Sheet2!A$1:B$100,2,FALSE)</f>
        <v>61</v>
      </c>
      <c r="D608" t="s">
        <v>23501</v>
      </c>
      <c r="E608" t="s">
        <v>23502</v>
      </c>
      <c r="F608" t="s">
        <v>22</v>
      </c>
      <c r="G608" t="s">
        <v>23503</v>
      </c>
      <c r="H608" t="s">
        <v>20860</v>
      </c>
      <c r="I608">
        <v>2009</v>
      </c>
      <c r="J608" t="s">
        <v>22933</v>
      </c>
      <c r="K608" t="s">
        <v>23504</v>
      </c>
      <c r="L608">
        <v>60</v>
      </c>
      <c r="M608" t="s">
        <v>23502</v>
      </c>
      <c r="N608" t="s">
        <v>24</v>
      </c>
    </row>
    <row r="609" spans="1:14">
      <c r="A609">
        <f t="shared" si="9"/>
        <v>607</v>
      </c>
      <c r="B609" t="s">
        <v>393</v>
      </c>
      <c r="C609" s="3">
        <f>VLOOKUP(B609,[6]Sheet2!A$1:B$100,2,FALSE)</f>
        <v>61</v>
      </c>
      <c r="D609" t="s">
        <v>25314</v>
      </c>
      <c r="E609" t="s">
        <v>25315</v>
      </c>
      <c r="F609" t="s">
        <v>167</v>
      </c>
      <c r="G609" t="s">
        <v>25316</v>
      </c>
      <c r="I609">
        <v>2009</v>
      </c>
      <c r="J609" t="s">
        <v>4686</v>
      </c>
      <c r="L609">
        <v>6</v>
      </c>
      <c r="N609" t="s">
        <v>34</v>
      </c>
    </row>
    <row r="610" spans="1:14">
      <c r="A610">
        <f t="shared" si="9"/>
        <v>608</v>
      </c>
      <c r="B610" t="s">
        <v>393</v>
      </c>
      <c r="C610" s="3">
        <f>VLOOKUP(B610,[6]Sheet2!A$1:B$100,2,FALSE)</f>
        <v>61</v>
      </c>
      <c r="D610" t="s">
        <v>25317</v>
      </c>
      <c r="F610" t="s">
        <v>22</v>
      </c>
      <c r="G610" t="s">
        <v>24891</v>
      </c>
      <c r="H610" t="s">
        <v>25318</v>
      </c>
      <c r="L610">
        <v>4</v>
      </c>
      <c r="N610" t="s">
        <v>34</v>
      </c>
    </row>
    <row r="611" spans="1:14">
      <c r="A611">
        <f t="shared" si="9"/>
        <v>609</v>
      </c>
      <c r="B611" t="s">
        <v>393</v>
      </c>
      <c r="C611" s="3">
        <f>VLOOKUP(B611,[6]Sheet2!A$1:B$100,2,FALSE)</f>
        <v>61</v>
      </c>
      <c r="D611" t="s">
        <v>25319</v>
      </c>
      <c r="E611" t="s">
        <v>25320</v>
      </c>
      <c r="F611" t="s">
        <v>22</v>
      </c>
      <c r="G611" t="s">
        <v>25321</v>
      </c>
      <c r="H611" t="s">
        <v>20662</v>
      </c>
      <c r="I611">
        <v>2010</v>
      </c>
      <c r="J611" t="s">
        <v>97</v>
      </c>
      <c r="K611" t="s">
        <v>25322</v>
      </c>
      <c r="L611">
        <v>4</v>
      </c>
    </row>
    <row r="612" spans="1:14">
      <c r="A612">
        <f t="shared" si="9"/>
        <v>610</v>
      </c>
      <c r="B612" t="s">
        <v>393</v>
      </c>
      <c r="C612" s="3">
        <f>VLOOKUP(B612,[6]Sheet2!A$1:B$100,2,FALSE)</f>
        <v>61</v>
      </c>
      <c r="D612" t="s">
        <v>25323</v>
      </c>
      <c r="F612" t="s">
        <v>4645</v>
      </c>
      <c r="G612" t="s">
        <v>25324</v>
      </c>
      <c r="H612" t="s">
        <v>25325</v>
      </c>
      <c r="L612">
        <v>4</v>
      </c>
      <c r="N612" t="s">
        <v>34</v>
      </c>
    </row>
    <row r="613" spans="1:14">
      <c r="A613">
        <f t="shared" si="9"/>
        <v>611</v>
      </c>
      <c r="B613" t="s">
        <v>400</v>
      </c>
      <c r="C613" s="3">
        <f>VLOOKUP(B613,[6]Sheet2!A$1:B$100,2,FALSE)</f>
        <v>62</v>
      </c>
      <c r="D613" t="s">
        <v>25326</v>
      </c>
      <c r="E613" t="s">
        <v>25327</v>
      </c>
      <c r="F613" t="s">
        <v>22</v>
      </c>
      <c r="G613" t="s">
        <v>25328</v>
      </c>
      <c r="H613" t="s">
        <v>20922</v>
      </c>
      <c r="I613">
        <v>2002</v>
      </c>
      <c r="J613" t="s">
        <v>863</v>
      </c>
      <c r="K613" t="s">
        <v>25329</v>
      </c>
      <c r="L613">
        <v>62</v>
      </c>
      <c r="M613" t="s">
        <v>25330</v>
      </c>
    </row>
    <row r="614" spans="1:14">
      <c r="A614">
        <f t="shared" si="9"/>
        <v>612</v>
      </c>
      <c r="B614" t="s">
        <v>400</v>
      </c>
      <c r="C614" s="3">
        <f>VLOOKUP(B614,[6]Sheet2!A$1:B$100,2,FALSE)</f>
        <v>62</v>
      </c>
      <c r="D614" t="s">
        <v>25331</v>
      </c>
      <c r="F614" t="s">
        <v>102</v>
      </c>
      <c r="G614" t="s">
        <v>25332</v>
      </c>
      <c r="H614" t="s">
        <v>25333</v>
      </c>
      <c r="L614">
        <v>4</v>
      </c>
      <c r="N614" t="s">
        <v>34</v>
      </c>
    </row>
    <row r="615" spans="1:14">
      <c r="A615">
        <f t="shared" si="9"/>
        <v>613</v>
      </c>
      <c r="B615" t="s">
        <v>400</v>
      </c>
      <c r="C615" s="3">
        <f>VLOOKUP(B615,[6]Sheet2!A$1:B$100,2,FALSE)</f>
        <v>62</v>
      </c>
      <c r="D615" t="s">
        <v>25334</v>
      </c>
      <c r="F615" t="s">
        <v>167</v>
      </c>
      <c r="G615" t="s">
        <v>25335</v>
      </c>
      <c r="I615">
        <v>2000</v>
      </c>
      <c r="L615">
        <v>4</v>
      </c>
      <c r="N615" t="s">
        <v>34</v>
      </c>
    </row>
    <row r="616" spans="1:14">
      <c r="A616">
        <f t="shared" si="9"/>
        <v>614</v>
      </c>
      <c r="B616" t="s">
        <v>400</v>
      </c>
      <c r="C616" s="3">
        <f>VLOOKUP(B616,[6]Sheet2!A$1:B$100,2,FALSE)</f>
        <v>62</v>
      </c>
      <c r="D616" t="s">
        <v>25336</v>
      </c>
      <c r="F616" t="s">
        <v>4644</v>
      </c>
      <c r="G616" t="s">
        <v>24841</v>
      </c>
      <c r="L616">
        <v>4</v>
      </c>
      <c r="N616" t="s">
        <v>34</v>
      </c>
    </row>
    <row r="617" spans="1:14">
      <c r="A617">
        <f t="shared" si="9"/>
        <v>615</v>
      </c>
      <c r="B617" t="s">
        <v>400</v>
      </c>
      <c r="C617" s="3">
        <f>VLOOKUP(B617,[6]Sheet2!A$1:B$100,2,FALSE)</f>
        <v>62</v>
      </c>
      <c r="D617" t="s">
        <v>25337</v>
      </c>
      <c r="E617" t="s">
        <v>25338</v>
      </c>
      <c r="F617" t="s">
        <v>102</v>
      </c>
      <c r="G617" t="s">
        <v>25339</v>
      </c>
      <c r="H617" t="s">
        <v>25340</v>
      </c>
      <c r="I617">
        <v>2001</v>
      </c>
      <c r="J617" t="s">
        <v>21623</v>
      </c>
      <c r="K617" t="s">
        <v>25341</v>
      </c>
      <c r="L617">
        <v>4</v>
      </c>
      <c r="M617" t="s">
        <v>25338</v>
      </c>
      <c r="N617" t="s">
        <v>24</v>
      </c>
    </row>
    <row r="618" spans="1:14">
      <c r="A618">
        <f t="shared" si="9"/>
        <v>616</v>
      </c>
      <c r="B618" t="s">
        <v>400</v>
      </c>
      <c r="C618" s="3">
        <f>VLOOKUP(B618,[6]Sheet2!A$1:B$100,2,FALSE)</f>
        <v>62</v>
      </c>
      <c r="D618" t="s">
        <v>25342</v>
      </c>
      <c r="E618" t="s">
        <v>25343</v>
      </c>
      <c r="F618" t="s">
        <v>22</v>
      </c>
      <c r="G618" t="s">
        <v>25344</v>
      </c>
      <c r="H618" t="s">
        <v>25345</v>
      </c>
      <c r="I618">
        <v>2011</v>
      </c>
      <c r="J618" t="s">
        <v>25011</v>
      </c>
      <c r="K618" t="s">
        <v>25346</v>
      </c>
      <c r="L618">
        <v>4</v>
      </c>
      <c r="M618" t="s">
        <v>25343</v>
      </c>
      <c r="N618" t="s">
        <v>1717</v>
      </c>
    </row>
    <row r="619" spans="1:14">
      <c r="A619">
        <f t="shared" si="9"/>
        <v>617</v>
      </c>
      <c r="B619" t="s">
        <v>400</v>
      </c>
      <c r="C619" s="3">
        <f>VLOOKUP(B619,[6]Sheet2!A$1:B$100,2,FALSE)</f>
        <v>62</v>
      </c>
      <c r="D619" t="s">
        <v>25347</v>
      </c>
      <c r="E619" t="s">
        <v>25348</v>
      </c>
      <c r="F619" t="s">
        <v>22</v>
      </c>
      <c r="G619" t="s">
        <v>25349</v>
      </c>
      <c r="H619" t="s">
        <v>1642</v>
      </c>
      <c r="I619">
        <v>2004</v>
      </c>
      <c r="J619" t="s">
        <v>97</v>
      </c>
      <c r="K619" t="s">
        <v>25350</v>
      </c>
      <c r="L619">
        <v>31</v>
      </c>
    </row>
    <row r="620" spans="1:14">
      <c r="A620">
        <f t="shared" si="9"/>
        <v>618</v>
      </c>
      <c r="B620" t="s">
        <v>400</v>
      </c>
      <c r="C620" s="3">
        <f>VLOOKUP(B620,[6]Sheet2!A$1:B$100,2,FALSE)</f>
        <v>62</v>
      </c>
      <c r="D620" t="s">
        <v>25351</v>
      </c>
      <c r="E620" t="s">
        <v>25352</v>
      </c>
      <c r="F620" t="s">
        <v>22</v>
      </c>
      <c r="G620" t="s">
        <v>25353</v>
      </c>
      <c r="H620" t="s">
        <v>17723</v>
      </c>
      <c r="I620">
        <v>2012</v>
      </c>
      <c r="J620" t="s">
        <v>7647</v>
      </c>
      <c r="K620" t="s">
        <v>25354</v>
      </c>
      <c r="L620">
        <v>4</v>
      </c>
    </row>
    <row r="621" spans="1:14">
      <c r="A621">
        <f t="shared" si="9"/>
        <v>619</v>
      </c>
      <c r="B621" t="s">
        <v>400</v>
      </c>
      <c r="C621" s="3">
        <f>VLOOKUP(B621,[6]Sheet2!A$1:B$100,2,FALSE)</f>
        <v>62</v>
      </c>
      <c r="D621" t="s">
        <v>25355</v>
      </c>
      <c r="E621" t="s">
        <v>25356</v>
      </c>
      <c r="F621" t="s">
        <v>22</v>
      </c>
      <c r="G621" t="s">
        <v>25357</v>
      </c>
      <c r="H621" t="s">
        <v>25358</v>
      </c>
      <c r="I621">
        <v>2011</v>
      </c>
      <c r="J621" t="s">
        <v>13248</v>
      </c>
      <c r="K621" t="s">
        <v>25359</v>
      </c>
      <c r="L621">
        <v>4</v>
      </c>
      <c r="M621" t="s">
        <v>25360</v>
      </c>
    </row>
    <row r="622" spans="1:14">
      <c r="A622">
        <f t="shared" si="9"/>
        <v>620</v>
      </c>
      <c r="B622" t="s">
        <v>400</v>
      </c>
      <c r="C622" s="3">
        <f>VLOOKUP(B622,[6]Sheet2!A$1:B$100,2,FALSE)</f>
        <v>62</v>
      </c>
      <c r="D622" t="s">
        <v>25361</v>
      </c>
      <c r="F622" t="s">
        <v>167</v>
      </c>
      <c r="G622" t="s">
        <v>25362</v>
      </c>
      <c r="H622" t="s">
        <v>25363</v>
      </c>
      <c r="L622">
        <v>4</v>
      </c>
      <c r="N622" t="s">
        <v>34</v>
      </c>
    </row>
    <row r="623" spans="1:14">
      <c r="A623">
        <f t="shared" si="9"/>
        <v>621</v>
      </c>
      <c r="B623" t="s">
        <v>1063</v>
      </c>
      <c r="C623" s="3">
        <f>VLOOKUP(B623,[6]Sheet2!A$1:B$100,2,FALSE)</f>
        <v>63</v>
      </c>
      <c r="D623" t="s">
        <v>25364</v>
      </c>
      <c r="E623" t="s">
        <v>25365</v>
      </c>
      <c r="F623" t="s">
        <v>102</v>
      </c>
      <c r="G623" t="s">
        <v>25366</v>
      </c>
      <c r="H623" t="s">
        <v>25367</v>
      </c>
      <c r="I623">
        <v>1997</v>
      </c>
      <c r="J623" t="s">
        <v>4686</v>
      </c>
      <c r="K623" t="s">
        <v>25368</v>
      </c>
      <c r="L623">
        <v>4</v>
      </c>
      <c r="N623" t="s">
        <v>34</v>
      </c>
    </row>
    <row r="624" spans="1:14">
      <c r="A624">
        <f t="shared" si="9"/>
        <v>622</v>
      </c>
      <c r="B624" t="s">
        <v>1063</v>
      </c>
      <c r="C624" s="3">
        <f>VLOOKUP(B624,[6]Sheet2!A$1:B$100,2,FALSE)</f>
        <v>63</v>
      </c>
      <c r="D624" t="s">
        <v>20974</v>
      </c>
      <c r="E624" t="s">
        <v>20975</v>
      </c>
      <c r="F624" t="s">
        <v>22</v>
      </c>
      <c r="G624" t="s">
        <v>20976</v>
      </c>
      <c r="H624" t="s">
        <v>20977</v>
      </c>
      <c r="I624">
        <v>2009</v>
      </c>
      <c r="J624" t="s">
        <v>97</v>
      </c>
      <c r="K624" t="s">
        <v>20978</v>
      </c>
      <c r="L624">
        <v>60</v>
      </c>
      <c r="M624" t="s">
        <v>25369</v>
      </c>
    </row>
    <row r="625" spans="1:14">
      <c r="A625">
        <f t="shared" si="9"/>
        <v>623</v>
      </c>
      <c r="B625" t="s">
        <v>1063</v>
      </c>
      <c r="C625" s="3">
        <f>VLOOKUP(B625,[6]Sheet2!A$1:B$100,2,FALSE)</f>
        <v>63</v>
      </c>
      <c r="D625" t="s">
        <v>25370</v>
      </c>
      <c r="F625" t="s">
        <v>22</v>
      </c>
      <c r="G625" t="s">
        <v>25371</v>
      </c>
      <c r="H625" t="s">
        <v>25372</v>
      </c>
      <c r="I625">
        <v>1978</v>
      </c>
      <c r="J625" t="s">
        <v>97</v>
      </c>
      <c r="L625">
        <v>40</v>
      </c>
      <c r="N625" t="s">
        <v>34</v>
      </c>
    </row>
    <row r="626" spans="1:14">
      <c r="A626">
        <f t="shared" si="9"/>
        <v>624</v>
      </c>
      <c r="B626" t="s">
        <v>1063</v>
      </c>
      <c r="C626" s="3">
        <f>VLOOKUP(B626,[6]Sheet2!A$1:B$100,2,FALSE)</f>
        <v>63</v>
      </c>
      <c r="D626" t="s">
        <v>25373</v>
      </c>
      <c r="E626" t="s">
        <v>25374</v>
      </c>
      <c r="F626" t="s">
        <v>22</v>
      </c>
      <c r="G626" t="s">
        <v>25375</v>
      </c>
      <c r="H626" t="s">
        <v>25376</v>
      </c>
      <c r="I626">
        <v>2004</v>
      </c>
      <c r="J626" t="s">
        <v>25377</v>
      </c>
      <c r="K626" t="s">
        <v>25378</v>
      </c>
      <c r="L626">
        <v>4</v>
      </c>
      <c r="M626" t="s">
        <v>25374</v>
      </c>
      <c r="N626" t="s">
        <v>24</v>
      </c>
    </row>
    <row r="627" spans="1:14">
      <c r="A627">
        <f t="shared" si="9"/>
        <v>625</v>
      </c>
      <c r="B627" t="s">
        <v>1063</v>
      </c>
      <c r="C627" s="3">
        <f>VLOOKUP(B627,[6]Sheet2!A$1:B$100,2,FALSE)</f>
        <v>63</v>
      </c>
      <c r="D627" t="s">
        <v>25379</v>
      </c>
      <c r="E627" t="s">
        <v>25380</v>
      </c>
      <c r="F627" t="s">
        <v>22</v>
      </c>
      <c r="G627" t="s">
        <v>25381</v>
      </c>
      <c r="H627" t="s">
        <v>25382</v>
      </c>
      <c r="I627">
        <v>2000</v>
      </c>
      <c r="J627" t="s">
        <v>25383</v>
      </c>
      <c r="K627" t="s">
        <v>25384</v>
      </c>
      <c r="L627">
        <v>4</v>
      </c>
      <c r="M627" t="s">
        <v>25380</v>
      </c>
      <c r="N627" t="s">
        <v>24</v>
      </c>
    </row>
    <row r="628" spans="1:14">
      <c r="A628">
        <f t="shared" si="9"/>
        <v>626</v>
      </c>
      <c r="B628" t="s">
        <v>1063</v>
      </c>
      <c r="C628" s="3">
        <f>VLOOKUP(B628,[6]Sheet2!A$1:B$100,2,FALSE)</f>
        <v>63</v>
      </c>
      <c r="D628" t="s">
        <v>25385</v>
      </c>
      <c r="E628" t="s">
        <v>25386</v>
      </c>
      <c r="F628" t="s">
        <v>22</v>
      </c>
      <c r="G628" t="s">
        <v>21346</v>
      </c>
      <c r="H628" t="s">
        <v>1304</v>
      </c>
      <c r="I628">
        <v>2013</v>
      </c>
      <c r="J628" t="s">
        <v>863</v>
      </c>
      <c r="K628" t="s">
        <v>25387</v>
      </c>
      <c r="L628">
        <v>8</v>
      </c>
      <c r="M628" t="s">
        <v>25388</v>
      </c>
    </row>
    <row r="629" spans="1:14">
      <c r="A629">
        <f t="shared" si="9"/>
        <v>627</v>
      </c>
      <c r="B629" t="s">
        <v>1063</v>
      </c>
      <c r="C629" s="3">
        <f>VLOOKUP(B629,[6]Sheet2!A$1:B$100,2,FALSE)</f>
        <v>63</v>
      </c>
      <c r="D629" t="s">
        <v>25389</v>
      </c>
      <c r="E629" t="s">
        <v>25390</v>
      </c>
      <c r="F629" t="s">
        <v>22</v>
      </c>
      <c r="G629" t="s">
        <v>25391</v>
      </c>
      <c r="H629" t="s">
        <v>25392</v>
      </c>
      <c r="I629">
        <v>2004</v>
      </c>
      <c r="J629" t="s">
        <v>7647</v>
      </c>
      <c r="K629" t="s">
        <v>25393</v>
      </c>
      <c r="L629">
        <v>4</v>
      </c>
      <c r="M629" t="s">
        <v>25394</v>
      </c>
    </row>
    <row r="630" spans="1:14">
      <c r="A630">
        <f t="shared" si="9"/>
        <v>628</v>
      </c>
      <c r="B630" t="s">
        <v>1063</v>
      </c>
      <c r="C630" s="3">
        <f>VLOOKUP(B630,[6]Sheet2!A$1:B$100,2,FALSE)</f>
        <v>63</v>
      </c>
      <c r="D630" t="s">
        <v>25395</v>
      </c>
      <c r="E630" t="s">
        <v>25396</v>
      </c>
      <c r="F630" t="s">
        <v>22</v>
      </c>
      <c r="G630" t="s">
        <v>25397</v>
      </c>
      <c r="H630" t="s">
        <v>25398</v>
      </c>
      <c r="I630">
        <v>2009</v>
      </c>
      <c r="J630" t="s">
        <v>5913</v>
      </c>
      <c r="K630" t="s">
        <v>25399</v>
      </c>
      <c r="L630">
        <v>4</v>
      </c>
      <c r="M630" t="s">
        <v>25400</v>
      </c>
    </row>
    <row r="631" spans="1:14">
      <c r="A631">
        <f t="shared" si="9"/>
        <v>629</v>
      </c>
      <c r="B631" t="s">
        <v>1063</v>
      </c>
      <c r="C631" s="3">
        <f>VLOOKUP(B631,[6]Sheet2!A$1:B$100,2,FALSE)</f>
        <v>63</v>
      </c>
      <c r="D631" t="s">
        <v>24416</v>
      </c>
      <c r="E631" t="s">
        <v>24417</v>
      </c>
      <c r="F631" t="s">
        <v>22</v>
      </c>
      <c r="G631" t="s">
        <v>24418</v>
      </c>
      <c r="H631" t="s">
        <v>20792</v>
      </c>
      <c r="I631">
        <v>2002</v>
      </c>
      <c r="J631" t="s">
        <v>4676</v>
      </c>
      <c r="K631" t="s">
        <v>24419</v>
      </c>
      <c r="L631">
        <v>49</v>
      </c>
    </row>
    <row r="632" spans="1:14">
      <c r="A632">
        <f t="shared" si="9"/>
        <v>630</v>
      </c>
      <c r="B632" t="s">
        <v>1063</v>
      </c>
      <c r="C632" s="3">
        <f>VLOOKUP(B632,[6]Sheet2!A$1:B$100,2,FALSE)</f>
        <v>63</v>
      </c>
      <c r="D632" t="s">
        <v>25401</v>
      </c>
      <c r="E632" t="s">
        <v>25402</v>
      </c>
      <c r="F632" t="s">
        <v>4644</v>
      </c>
      <c r="G632" t="s">
        <v>22064</v>
      </c>
      <c r="I632">
        <v>2006</v>
      </c>
      <c r="J632" t="s">
        <v>25403</v>
      </c>
      <c r="K632" t="s">
        <v>25404</v>
      </c>
      <c r="L632">
        <v>5</v>
      </c>
      <c r="M632" t="s">
        <v>25405</v>
      </c>
    </row>
    <row r="633" spans="1:14">
      <c r="A633">
        <f t="shared" si="9"/>
        <v>631</v>
      </c>
      <c r="B633" t="s">
        <v>607</v>
      </c>
      <c r="C633" s="3">
        <f>VLOOKUP(B633,[6]Sheet2!A$1:B$100,2,FALSE)</f>
        <v>64</v>
      </c>
      <c r="D633" t="s">
        <v>24420</v>
      </c>
      <c r="E633" t="s">
        <v>24421</v>
      </c>
      <c r="F633" t="s">
        <v>22</v>
      </c>
      <c r="G633" t="s">
        <v>24422</v>
      </c>
      <c r="H633" t="s">
        <v>24423</v>
      </c>
      <c r="I633">
        <v>2002</v>
      </c>
      <c r="J633" t="s">
        <v>535</v>
      </c>
      <c r="K633" t="s">
        <v>24424</v>
      </c>
      <c r="L633">
        <v>49</v>
      </c>
      <c r="M633" t="s">
        <v>25406</v>
      </c>
    </row>
    <row r="634" spans="1:14">
      <c r="A634">
        <f t="shared" si="9"/>
        <v>632</v>
      </c>
      <c r="B634" t="s">
        <v>607</v>
      </c>
      <c r="C634" s="3">
        <f>VLOOKUP(B634,[6]Sheet2!A$1:B$100,2,FALSE)</f>
        <v>64</v>
      </c>
      <c r="D634" t="s">
        <v>25407</v>
      </c>
      <c r="E634" t="s">
        <v>25408</v>
      </c>
      <c r="F634" t="s">
        <v>22</v>
      </c>
      <c r="G634" t="s">
        <v>25409</v>
      </c>
      <c r="H634" t="s">
        <v>21604</v>
      </c>
      <c r="I634">
        <v>2012</v>
      </c>
      <c r="J634" t="s">
        <v>97</v>
      </c>
      <c r="K634" t="s">
        <v>25410</v>
      </c>
      <c r="L634">
        <v>5</v>
      </c>
      <c r="M634" t="s">
        <v>25411</v>
      </c>
    </row>
    <row r="635" spans="1:14">
      <c r="A635">
        <f t="shared" si="9"/>
        <v>633</v>
      </c>
      <c r="B635" t="s">
        <v>607</v>
      </c>
      <c r="C635" s="3">
        <f>VLOOKUP(B635,[6]Sheet2!A$1:B$100,2,FALSE)</f>
        <v>64</v>
      </c>
      <c r="D635" t="s">
        <v>25412</v>
      </c>
      <c r="E635" t="s">
        <v>25413</v>
      </c>
      <c r="F635" t="s">
        <v>22</v>
      </c>
      <c r="G635" t="s">
        <v>25414</v>
      </c>
      <c r="H635" t="s">
        <v>25415</v>
      </c>
      <c r="I635">
        <v>2011</v>
      </c>
      <c r="K635" t="s">
        <v>25416</v>
      </c>
      <c r="L635">
        <v>5</v>
      </c>
      <c r="M635" t="s">
        <v>25413</v>
      </c>
      <c r="N635" t="s">
        <v>24</v>
      </c>
    </row>
    <row r="636" spans="1:14">
      <c r="A636">
        <f t="shared" si="9"/>
        <v>634</v>
      </c>
      <c r="B636" t="s">
        <v>607</v>
      </c>
      <c r="C636" s="3">
        <f>VLOOKUP(B636,[6]Sheet2!A$1:B$100,2,FALSE)</f>
        <v>64</v>
      </c>
      <c r="D636" t="s">
        <v>25417</v>
      </c>
      <c r="E636" t="s">
        <v>25418</v>
      </c>
      <c r="F636" t="s">
        <v>22</v>
      </c>
      <c r="G636" t="s">
        <v>25419</v>
      </c>
      <c r="H636" t="s">
        <v>1525</v>
      </c>
      <c r="I636">
        <v>2012</v>
      </c>
      <c r="J636" t="s">
        <v>7647</v>
      </c>
      <c r="K636" t="s">
        <v>25420</v>
      </c>
      <c r="L636">
        <v>4</v>
      </c>
    </row>
    <row r="637" spans="1:14">
      <c r="A637">
        <f t="shared" si="9"/>
        <v>635</v>
      </c>
      <c r="B637" t="s">
        <v>607</v>
      </c>
      <c r="C637" s="3">
        <f>VLOOKUP(B637,[6]Sheet2!A$1:B$100,2,FALSE)</f>
        <v>64</v>
      </c>
      <c r="D637" t="s">
        <v>25421</v>
      </c>
      <c r="E637" t="s">
        <v>25422</v>
      </c>
      <c r="F637" t="s">
        <v>22</v>
      </c>
      <c r="G637" t="s">
        <v>25423</v>
      </c>
      <c r="H637" t="s">
        <v>25424</v>
      </c>
      <c r="I637">
        <v>2005</v>
      </c>
      <c r="J637" t="s">
        <v>535</v>
      </c>
      <c r="K637" t="s">
        <v>25425</v>
      </c>
      <c r="L637">
        <v>50</v>
      </c>
      <c r="M637" t="s">
        <v>25426</v>
      </c>
    </row>
    <row r="638" spans="1:14">
      <c r="A638">
        <f t="shared" si="9"/>
        <v>636</v>
      </c>
      <c r="B638" t="s">
        <v>607</v>
      </c>
      <c r="C638" s="3">
        <f>VLOOKUP(B638,[6]Sheet2!A$1:B$100,2,FALSE)</f>
        <v>64</v>
      </c>
      <c r="D638" t="s">
        <v>25427</v>
      </c>
      <c r="E638" t="s">
        <v>25428</v>
      </c>
      <c r="F638" t="s">
        <v>167</v>
      </c>
      <c r="G638" t="s">
        <v>25429</v>
      </c>
      <c r="H638" t="s">
        <v>25430</v>
      </c>
      <c r="I638">
        <v>2007</v>
      </c>
      <c r="J638" t="s">
        <v>25431</v>
      </c>
      <c r="K638" t="s">
        <v>25432</v>
      </c>
      <c r="L638">
        <v>5</v>
      </c>
      <c r="M638" t="s">
        <v>25428</v>
      </c>
      <c r="N638" t="s">
        <v>24</v>
      </c>
    </row>
    <row r="639" spans="1:14">
      <c r="A639">
        <f t="shared" si="9"/>
        <v>637</v>
      </c>
      <c r="B639" t="s">
        <v>607</v>
      </c>
      <c r="C639" s="3">
        <f>VLOOKUP(B639,[6]Sheet2!A$1:B$100,2,FALSE)</f>
        <v>64</v>
      </c>
      <c r="D639" t="s">
        <v>25433</v>
      </c>
      <c r="F639" t="s">
        <v>167</v>
      </c>
      <c r="G639" t="s">
        <v>25434</v>
      </c>
      <c r="H639" t="s">
        <v>25435</v>
      </c>
      <c r="L639">
        <v>4</v>
      </c>
      <c r="N639" t="s">
        <v>34</v>
      </c>
    </row>
    <row r="640" spans="1:14">
      <c r="A640">
        <f t="shared" si="9"/>
        <v>638</v>
      </c>
      <c r="B640" t="s">
        <v>607</v>
      </c>
      <c r="C640" s="3">
        <f>VLOOKUP(B640,[6]Sheet2!A$1:B$100,2,FALSE)</f>
        <v>64</v>
      </c>
      <c r="D640" t="s">
        <v>25436</v>
      </c>
      <c r="E640" t="s">
        <v>25437</v>
      </c>
      <c r="F640" t="s">
        <v>167</v>
      </c>
      <c r="G640" t="s">
        <v>25438</v>
      </c>
      <c r="I640">
        <v>2008</v>
      </c>
      <c r="J640" t="s">
        <v>25439</v>
      </c>
      <c r="K640" t="s">
        <v>25440</v>
      </c>
      <c r="L640">
        <v>4</v>
      </c>
      <c r="M640" t="s">
        <v>25437</v>
      </c>
      <c r="N640" t="s">
        <v>4501</v>
      </c>
    </row>
    <row r="641" spans="1:14">
      <c r="A641">
        <f t="shared" si="9"/>
        <v>639</v>
      </c>
      <c r="B641" t="s">
        <v>607</v>
      </c>
      <c r="C641" s="3">
        <f>VLOOKUP(B641,[6]Sheet2!A$1:B$100,2,FALSE)</f>
        <v>64</v>
      </c>
      <c r="D641" t="s">
        <v>25441</v>
      </c>
      <c r="E641" t="s">
        <v>25442</v>
      </c>
      <c r="F641" t="s">
        <v>22</v>
      </c>
      <c r="G641" t="s">
        <v>25443</v>
      </c>
      <c r="H641" t="s">
        <v>15142</v>
      </c>
      <c r="I641">
        <v>2010</v>
      </c>
      <c r="J641" t="s">
        <v>535</v>
      </c>
      <c r="K641" t="s">
        <v>25444</v>
      </c>
      <c r="L641">
        <v>4</v>
      </c>
    </row>
    <row r="642" spans="1:14">
      <c r="A642">
        <f t="shared" si="9"/>
        <v>640</v>
      </c>
      <c r="B642" t="s">
        <v>607</v>
      </c>
      <c r="C642" s="3">
        <f>VLOOKUP(B642,[6]Sheet2!A$1:B$100,2,FALSE)</f>
        <v>64</v>
      </c>
      <c r="D642" t="s">
        <v>25445</v>
      </c>
      <c r="F642" t="s">
        <v>167</v>
      </c>
      <c r="G642" t="s">
        <v>25446</v>
      </c>
      <c r="H642" t="s">
        <v>25447</v>
      </c>
      <c r="L642">
        <v>4</v>
      </c>
      <c r="N642" t="s">
        <v>34</v>
      </c>
    </row>
    <row r="643" spans="1:14">
      <c r="A643">
        <f t="shared" si="9"/>
        <v>641</v>
      </c>
      <c r="B643" t="s">
        <v>306</v>
      </c>
      <c r="C643" s="3">
        <f>VLOOKUP(B643,[6]Sheet2!A$1:B$100,2,FALSE)</f>
        <v>65</v>
      </c>
      <c r="D643" t="s">
        <v>25448</v>
      </c>
      <c r="E643" t="s">
        <v>25449</v>
      </c>
      <c r="F643" t="s">
        <v>167</v>
      </c>
      <c r="G643" t="s">
        <v>25450</v>
      </c>
      <c r="I643">
        <v>1990</v>
      </c>
      <c r="J643" t="s">
        <v>24961</v>
      </c>
      <c r="K643" t="s">
        <v>25451</v>
      </c>
      <c r="L643">
        <v>4</v>
      </c>
      <c r="M643" t="s">
        <v>25449</v>
      </c>
      <c r="N643" t="s">
        <v>24</v>
      </c>
    </row>
    <row r="644" spans="1:14">
      <c r="A644">
        <f t="shared" si="9"/>
        <v>642</v>
      </c>
      <c r="B644" t="s">
        <v>306</v>
      </c>
      <c r="C644" s="3">
        <f>VLOOKUP(B644,[6]Sheet2!A$1:B$100,2,FALSE)</f>
        <v>65</v>
      </c>
      <c r="D644" t="s">
        <v>25452</v>
      </c>
      <c r="E644" t="s">
        <v>25453</v>
      </c>
      <c r="F644" t="s">
        <v>22</v>
      </c>
      <c r="G644" t="s">
        <v>25454</v>
      </c>
      <c r="H644" t="s">
        <v>15789</v>
      </c>
      <c r="I644">
        <v>2011</v>
      </c>
      <c r="J644" t="s">
        <v>97</v>
      </c>
      <c r="K644" t="s">
        <v>25455</v>
      </c>
      <c r="L644">
        <v>22</v>
      </c>
      <c r="M644" t="s">
        <v>25456</v>
      </c>
    </row>
    <row r="645" spans="1:14">
      <c r="A645">
        <f t="shared" ref="A645:A708" si="10">A644+1</f>
        <v>643</v>
      </c>
      <c r="B645" t="s">
        <v>306</v>
      </c>
      <c r="C645" s="3">
        <f>VLOOKUP(B645,[6]Sheet2!A$1:B$100,2,FALSE)</f>
        <v>65</v>
      </c>
      <c r="D645" t="s">
        <v>25457</v>
      </c>
      <c r="E645" t="s">
        <v>25458</v>
      </c>
      <c r="F645" t="s">
        <v>22</v>
      </c>
      <c r="G645" t="s">
        <v>25459</v>
      </c>
      <c r="H645" t="s">
        <v>21622</v>
      </c>
      <c r="I645">
        <v>1986</v>
      </c>
      <c r="J645" t="s">
        <v>25460</v>
      </c>
      <c r="K645" t="s">
        <v>25461</v>
      </c>
      <c r="L645">
        <v>4</v>
      </c>
      <c r="N645" t="s">
        <v>34</v>
      </c>
    </row>
    <row r="646" spans="1:14">
      <c r="A646">
        <f t="shared" si="10"/>
        <v>644</v>
      </c>
      <c r="B646" t="s">
        <v>306</v>
      </c>
      <c r="C646" s="3">
        <f>VLOOKUP(B646,[6]Sheet2!A$1:B$100,2,FALSE)</f>
        <v>65</v>
      </c>
      <c r="D646" t="s">
        <v>23829</v>
      </c>
      <c r="E646" t="s">
        <v>23830</v>
      </c>
      <c r="F646" t="s">
        <v>22</v>
      </c>
      <c r="G646" t="s">
        <v>23831</v>
      </c>
      <c r="H646" t="s">
        <v>3009</v>
      </c>
      <c r="I646">
        <v>2007</v>
      </c>
      <c r="J646" t="s">
        <v>535</v>
      </c>
      <c r="K646" t="s">
        <v>23832</v>
      </c>
      <c r="L646">
        <v>49</v>
      </c>
      <c r="M646" t="s">
        <v>25462</v>
      </c>
    </row>
    <row r="647" spans="1:14">
      <c r="A647">
        <f t="shared" si="10"/>
        <v>645</v>
      </c>
      <c r="B647" t="s">
        <v>306</v>
      </c>
      <c r="C647" s="3">
        <f>VLOOKUP(B647,[6]Sheet2!A$1:B$100,2,FALSE)</f>
        <v>65</v>
      </c>
      <c r="D647" t="s">
        <v>25463</v>
      </c>
      <c r="E647" t="s">
        <v>25464</v>
      </c>
      <c r="F647" t="s">
        <v>167</v>
      </c>
      <c r="G647" t="s">
        <v>25465</v>
      </c>
      <c r="I647">
        <v>2000</v>
      </c>
      <c r="J647" t="s">
        <v>21623</v>
      </c>
      <c r="K647" t="s">
        <v>25466</v>
      </c>
      <c r="L647">
        <v>4</v>
      </c>
      <c r="M647" t="s">
        <v>25467</v>
      </c>
    </row>
    <row r="648" spans="1:14">
      <c r="A648">
        <f t="shared" si="10"/>
        <v>646</v>
      </c>
      <c r="B648" t="s">
        <v>306</v>
      </c>
      <c r="C648" s="3">
        <f>VLOOKUP(B648,[6]Sheet2!A$1:B$100,2,FALSE)</f>
        <v>65</v>
      </c>
      <c r="D648" t="s">
        <v>25468</v>
      </c>
      <c r="E648" t="s">
        <v>25469</v>
      </c>
      <c r="F648" t="s">
        <v>22</v>
      </c>
      <c r="G648" t="s">
        <v>23175</v>
      </c>
      <c r="H648" t="s">
        <v>15789</v>
      </c>
      <c r="I648">
        <v>2002</v>
      </c>
      <c r="J648" t="s">
        <v>97</v>
      </c>
      <c r="K648" t="s">
        <v>25470</v>
      </c>
      <c r="L648">
        <v>47</v>
      </c>
      <c r="M648" t="s">
        <v>25471</v>
      </c>
    </row>
    <row r="649" spans="1:14">
      <c r="A649">
        <f t="shared" si="10"/>
        <v>647</v>
      </c>
      <c r="B649" t="s">
        <v>306</v>
      </c>
      <c r="C649" s="3">
        <f>VLOOKUP(B649,[6]Sheet2!A$1:B$100,2,FALSE)</f>
        <v>65</v>
      </c>
      <c r="D649" t="s">
        <v>25472</v>
      </c>
      <c r="F649" t="s">
        <v>4626</v>
      </c>
      <c r="G649" t="s">
        <v>25473</v>
      </c>
      <c r="I649">
        <v>2007</v>
      </c>
      <c r="L649">
        <v>4</v>
      </c>
      <c r="N649" t="s">
        <v>34</v>
      </c>
    </row>
    <row r="650" spans="1:14">
      <c r="A650">
        <f t="shared" si="10"/>
        <v>648</v>
      </c>
      <c r="B650" t="s">
        <v>306</v>
      </c>
      <c r="C650" s="3">
        <f>VLOOKUP(B650,[6]Sheet2!A$1:B$100,2,FALSE)</f>
        <v>65</v>
      </c>
      <c r="D650" t="s">
        <v>25474</v>
      </c>
      <c r="F650" t="s">
        <v>167</v>
      </c>
      <c r="G650" t="s">
        <v>25475</v>
      </c>
      <c r="H650" t="s">
        <v>25476</v>
      </c>
      <c r="L650">
        <v>4</v>
      </c>
      <c r="N650" t="s">
        <v>34</v>
      </c>
    </row>
    <row r="651" spans="1:14">
      <c r="A651">
        <f t="shared" si="10"/>
        <v>649</v>
      </c>
      <c r="B651" t="s">
        <v>306</v>
      </c>
      <c r="C651" s="3">
        <f>VLOOKUP(B651,[6]Sheet2!A$1:B$100,2,FALSE)</f>
        <v>65</v>
      </c>
      <c r="D651" t="s">
        <v>25477</v>
      </c>
      <c r="F651" t="s">
        <v>167</v>
      </c>
      <c r="G651" t="s">
        <v>25478</v>
      </c>
      <c r="H651" t="s">
        <v>25479</v>
      </c>
      <c r="L651">
        <v>4</v>
      </c>
      <c r="N651" t="s">
        <v>34</v>
      </c>
    </row>
    <row r="652" spans="1:14">
      <c r="A652">
        <f t="shared" si="10"/>
        <v>650</v>
      </c>
      <c r="B652" t="s">
        <v>306</v>
      </c>
      <c r="C652" s="3">
        <f>VLOOKUP(B652,[6]Sheet2!A$1:B$100,2,FALSE)</f>
        <v>65</v>
      </c>
      <c r="D652" t="s">
        <v>25480</v>
      </c>
      <c r="F652" t="s">
        <v>22</v>
      </c>
      <c r="G652" t="s">
        <v>25481</v>
      </c>
      <c r="H652" t="s">
        <v>25482</v>
      </c>
      <c r="I652">
        <v>2005</v>
      </c>
      <c r="L652">
        <v>4</v>
      </c>
      <c r="N652" t="s">
        <v>34</v>
      </c>
    </row>
    <row r="653" spans="1:14">
      <c r="A653">
        <f t="shared" si="10"/>
        <v>651</v>
      </c>
      <c r="B653" t="s">
        <v>53</v>
      </c>
      <c r="C653" s="3">
        <f>VLOOKUP(B653,[6]Sheet2!A$1:B$100,2,FALSE)</f>
        <v>66</v>
      </c>
      <c r="D653" t="s">
        <v>24289</v>
      </c>
      <c r="E653" t="s">
        <v>24290</v>
      </c>
      <c r="F653" t="s">
        <v>22</v>
      </c>
      <c r="G653" t="s">
        <v>24291</v>
      </c>
      <c r="H653" t="s">
        <v>1508</v>
      </c>
      <c r="I653">
        <v>2002</v>
      </c>
      <c r="J653" t="s">
        <v>535</v>
      </c>
      <c r="K653" t="s">
        <v>24292</v>
      </c>
      <c r="L653">
        <v>47</v>
      </c>
      <c r="M653" t="s">
        <v>25483</v>
      </c>
    </row>
    <row r="654" spans="1:14">
      <c r="A654">
        <f t="shared" si="10"/>
        <v>652</v>
      </c>
      <c r="B654" t="s">
        <v>53</v>
      </c>
      <c r="C654" s="3">
        <f>VLOOKUP(B654,[6]Sheet2!A$1:B$100,2,FALSE)</f>
        <v>66</v>
      </c>
      <c r="D654" t="s">
        <v>25484</v>
      </c>
      <c r="F654" t="s">
        <v>167</v>
      </c>
      <c r="G654" t="s">
        <v>25485</v>
      </c>
      <c r="H654" t="s">
        <v>25486</v>
      </c>
      <c r="I654">
        <v>2007</v>
      </c>
      <c r="L654">
        <v>4</v>
      </c>
      <c r="N654" t="s">
        <v>34</v>
      </c>
    </row>
    <row r="655" spans="1:14">
      <c r="A655">
        <f t="shared" si="10"/>
        <v>653</v>
      </c>
      <c r="B655" t="s">
        <v>53</v>
      </c>
      <c r="C655" s="3">
        <f>VLOOKUP(B655,[6]Sheet2!A$1:B$100,2,FALSE)</f>
        <v>66</v>
      </c>
      <c r="D655" t="s">
        <v>24710</v>
      </c>
      <c r="E655" t="s">
        <v>24711</v>
      </c>
      <c r="F655" t="s">
        <v>22</v>
      </c>
      <c r="G655" t="s">
        <v>24712</v>
      </c>
      <c r="H655" t="s">
        <v>21399</v>
      </c>
      <c r="I655">
        <v>2004</v>
      </c>
      <c r="J655" t="s">
        <v>25487</v>
      </c>
      <c r="K655" t="s">
        <v>24713</v>
      </c>
      <c r="L655">
        <v>50</v>
      </c>
      <c r="M655" t="s">
        <v>24714</v>
      </c>
    </row>
    <row r="656" spans="1:14">
      <c r="A656">
        <f t="shared" si="10"/>
        <v>654</v>
      </c>
      <c r="B656" t="s">
        <v>53</v>
      </c>
      <c r="C656" s="3">
        <f>VLOOKUP(B656,[6]Sheet2!A$1:B$100,2,FALSE)</f>
        <v>66</v>
      </c>
      <c r="D656" t="s">
        <v>25488</v>
      </c>
      <c r="E656" t="s">
        <v>25489</v>
      </c>
      <c r="F656" t="s">
        <v>4644</v>
      </c>
      <c r="G656" t="s">
        <v>25490</v>
      </c>
      <c r="I656">
        <v>1996</v>
      </c>
      <c r="J656" t="s">
        <v>22933</v>
      </c>
      <c r="K656" t="s">
        <v>25491</v>
      </c>
      <c r="L656">
        <v>43</v>
      </c>
      <c r="M656" t="s">
        <v>25489</v>
      </c>
      <c r="N656" t="s">
        <v>4501</v>
      </c>
    </row>
    <row r="657" spans="1:14">
      <c r="A657">
        <f t="shared" si="10"/>
        <v>655</v>
      </c>
      <c r="B657" t="s">
        <v>53</v>
      </c>
      <c r="C657" s="3">
        <f>VLOOKUP(B657,[6]Sheet2!A$1:B$100,2,FALSE)</f>
        <v>66</v>
      </c>
      <c r="D657" t="s">
        <v>23780</v>
      </c>
      <c r="E657" t="s">
        <v>23781</v>
      </c>
      <c r="F657" t="s">
        <v>22</v>
      </c>
      <c r="G657" t="s">
        <v>23782</v>
      </c>
      <c r="H657" t="s">
        <v>21294</v>
      </c>
      <c r="I657">
        <v>2008</v>
      </c>
      <c r="J657" t="s">
        <v>97</v>
      </c>
      <c r="K657" t="s">
        <v>23783</v>
      </c>
      <c r="L657">
        <v>48</v>
      </c>
      <c r="M657" t="s">
        <v>25492</v>
      </c>
    </row>
    <row r="658" spans="1:14">
      <c r="A658">
        <f t="shared" si="10"/>
        <v>656</v>
      </c>
      <c r="B658" t="s">
        <v>53</v>
      </c>
      <c r="C658" s="3">
        <f>VLOOKUP(B658,[6]Sheet2!A$1:B$100,2,FALSE)</f>
        <v>66</v>
      </c>
      <c r="D658" t="s">
        <v>25493</v>
      </c>
      <c r="F658" t="s">
        <v>4626</v>
      </c>
      <c r="G658" t="s">
        <v>25494</v>
      </c>
      <c r="H658" t="s">
        <v>25495</v>
      </c>
      <c r="I658">
        <v>2000</v>
      </c>
      <c r="L658">
        <v>4</v>
      </c>
      <c r="N658" t="s">
        <v>34</v>
      </c>
    </row>
    <row r="659" spans="1:14">
      <c r="A659">
        <f t="shared" si="10"/>
        <v>657</v>
      </c>
      <c r="B659" t="s">
        <v>53</v>
      </c>
      <c r="C659" s="3">
        <f>VLOOKUP(B659,[6]Sheet2!A$1:B$100,2,FALSE)</f>
        <v>66</v>
      </c>
      <c r="D659" t="s">
        <v>25496</v>
      </c>
      <c r="F659" t="s">
        <v>167</v>
      </c>
      <c r="G659" t="s">
        <v>25497</v>
      </c>
      <c r="H659" t="s">
        <v>25498</v>
      </c>
      <c r="L659">
        <v>4</v>
      </c>
      <c r="N659" t="s">
        <v>34</v>
      </c>
    </row>
    <row r="660" spans="1:14">
      <c r="A660">
        <f t="shared" si="10"/>
        <v>658</v>
      </c>
      <c r="B660" t="s">
        <v>53</v>
      </c>
      <c r="C660" s="3">
        <f>VLOOKUP(B660,[6]Sheet2!A$1:B$100,2,FALSE)</f>
        <v>66</v>
      </c>
      <c r="D660" t="s">
        <v>25499</v>
      </c>
      <c r="F660" t="s">
        <v>22</v>
      </c>
      <c r="G660" t="s">
        <v>25500</v>
      </c>
      <c r="L660">
        <v>4</v>
      </c>
      <c r="N660" t="s">
        <v>34</v>
      </c>
    </row>
    <row r="661" spans="1:14">
      <c r="A661">
        <f t="shared" si="10"/>
        <v>659</v>
      </c>
      <c r="B661" t="s">
        <v>53</v>
      </c>
      <c r="C661" s="3">
        <f>VLOOKUP(B661,[6]Sheet2!A$1:B$100,2,FALSE)</f>
        <v>66</v>
      </c>
      <c r="D661" t="s">
        <v>25501</v>
      </c>
      <c r="F661" t="s">
        <v>167</v>
      </c>
      <c r="G661" t="s">
        <v>25213</v>
      </c>
      <c r="H661" t="s">
        <v>25502</v>
      </c>
      <c r="L661">
        <v>4</v>
      </c>
      <c r="N661" t="s">
        <v>34</v>
      </c>
    </row>
    <row r="662" spans="1:14">
      <c r="A662">
        <f t="shared" si="10"/>
        <v>660</v>
      </c>
      <c r="B662" t="s">
        <v>53</v>
      </c>
      <c r="C662" s="3">
        <f>VLOOKUP(B662,[6]Sheet2!A$1:B$100,2,FALSE)</f>
        <v>66</v>
      </c>
      <c r="D662" t="s">
        <v>25503</v>
      </c>
      <c r="F662" t="s">
        <v>167</v>
      </c>
      <c r="G662" t="s">
        <v>25504</v>
      </c>
      <c r="H662" t="s">
        <v>23307</v>
      </c>
      <c r="L662">
        <v>3</v>
      </c>
      <c r="N662" t="s">
        <v>34</v>
      </c>
    </row>
    <row r="663" spans="1:14">
      <c r="A663">
        <f t="shared" si="10"/>
        <v>661</v>
      </c>
      <c r="B663" t="s">
        <v>59</v>
      </c>
      <c r="C663" s="3">
        <f>VLOOKUP(B663,[6]Sheet2!A$1:B$100,2,FALSE)</f>
        <v>67</v>
      </c>
      <c r="D663" t="s">
        <v>24695</v>
      </c>
      <c r="E663" t="s">
        <v>24696</v>
      </c>
      <c r="F663" t="s">
        <v>22</v>
      </c>
      <c r="G663" t="s">
        <v>24642</v>
      </c>
      <c r="H663" t="s">
        <v>21629</v>
      </c>
      <c r="I663">
        <v>2005</v>
      </c>
      <c r="J663" t="s">
        <v>12659</v>
      </c>
      <c r="K663" t="s">
        <v>24697</v>
      </c>
      <c r="L663">
        <v>44</v>
      </c>
      <c r="M663" t="s">
        <v>24698</v>
      </c>
    </row>
    <row r="664" spans="1:14">
      <c r="A664">
        <f t="shared" si="10"/>
        <v>662</v>
      </c>
      <c r="B664" t="s">
        <v>59</v>
      </c>
      <c r="C664" s="3">
        <f>VLOOKUP(B664,[6]Sheet2!A$1:B$100,2,FALSE)</f>
        <v>67</v>
      </c>
      <c r="D664" t="s">
        <v>25505</v>
      </c>
      <c r="F664" t="s">
        <v>167</v>
      </c>
      <c r="G664" t="s">
        <v>25506</v>
      </c>
      <c r="I664">
        <v>2000</v>
      </c>
      <c r="J664" t="s">
        <v>25507</v>
      </c>
      <c r="L664">
        <v>3</v>
      </c>
      <c r="N664" t="s">
        <v>34</v>
      </c>
    </row>
    <row r="665" spans="1:14">
      <c r="A665">
        <f t="shared" si="10"/>
        <v>663</v>
      </c>
      <c r="B665" t="s">
        <v>59</v>
      </c>
      <c r="C665" s="3">
        <f>VLOOKUP(B665,[6]Sheet2!A$1:B$100,2,FALSE)</f>
        <v>67</v>
      </c>
      <c r="D665" t="s">
        <v>21142</v>
      </c>
      <c r="E665" t="s">
        <v>21143</v>
      </c>
      <c r="F665" t="s">
        <v>22</v>
      </c>
      <c r="G665" t="s">
        <v>21144</v>
      </c>
      <c r="H665" t="s">
        <v>15789</v>
      </c>
      <c r="I665">
        <v>2007</v>
      </c>
      <c r="J665" t="s">
        <v>97</v>
      </c>
      <c r="K665" t="s">
        <v>21145</v>
      </c>
      <c r="L665">
        <v>49</v>
      </c>
    </row>
    <row r="666" spans="1:14">
      <c r="A666">
        <f t="shared" si="10"/>
        <v>664</v>
      </c>
      <c r="B666" t="s">
        <v>59</v>
      </c>
      <c r="C666" s="3">
        <f>VLOOKUP(B666,[6]Sheet2!A$1:B$100,2,FALSE)</f>
        <v>67</v>
      </c>
      <c r="D666" t="s">
        <v>25508</v>
      </c>
      <c r="E666" t="s">
        <v>25509</v>
      </c>
      <c r="F666" t="s">
        <v>167</v>
      </c>
      <c r="G666" t="s">
        <v>25510</v>
      </c>
      <c r="I666">
        <v>2001</v>
      </c>
      <c r="J666" t="s">
        <v>24396</v>
      </c>
      <c r="K666" t="s">
        <v>25511</v>
      </c>
      <c r="L666">
        <v>29</v>
      </c>
      <c r="M666" t="s">
        <v>25512</v>
      </c>
    </row>
    <row r="667" spans="1:14">
      <c r="A667">
        <f t="shared" si="10"/>
        <v>665</v>
      </c>
      <c r="B667" t="s">
        <v>59</v>
      </c>
      <c r="C667" s="3">
        <f>VLOOKUP(B667,[6]Sheet2!A$1:B$100,2,FALSE)</f>
        <v>67</v>
      </c>
      <c r="D667" t="s">
        <v>25513</v>
      </c>
      <c r="F667" t="s">
        <v>167</v>
      </c>
      <c r="G667" t="s">
        <v>25514</v>
      </c>
      <c r="H667" t="s">
        <v>25515</v>
      </c>
      <c r="L667">
        <v>4</v>
      </c>
      <c r="N667" t="s">
        <v>34</v>
      </c>
    </row>
    <row r="668" spans="1:14">
      <c r="A668">
        <f t="shared" si="10"/>
        <v>666</v>
      </c>
      <c r="B668" t="s">
        <v>59</v>
      </c>
      <c r="C668" s="3">
        <f>VLOOKUP(B668,[6]Sheet2!A$1:B$100,2,FALSE)</f>
        <v>67</v>
      </c>
      <c r="D668" t="s">
        <v>25516</v>
      </c>
      <c r="F668" t="s">
        <v>102</v>
      </c>
      <c r="G668" t="s">
        <v>25517</v>
      </c>
      <c r="H668" t="s">
        <v>25518</v>
      </c>
      <c r="L668">
        <v>4</v>
      </c>
      <c r="N668" t="s">
        <v>34</v>
      </c>
    </row>
    <row r="669" spans="1:14">
      <c r="A669">
        <f t="shared" si="10"/>
        <v>667</v>
      </c>
      <c r="B669" t="s">
        <v>59</v>
      </c>
      <c r="C669" s="3">
        <f>VLOOKUP(B669,[6]Sheet2!A$1:B$100,2,FALSE)</f>
        <v>67</v>
      </c>
      <c r="D669" t="s">
        <v>25519</v>
      </c>
      <c r="F669" t="s">
        <v>167</v>
      </c>
      <c r="G669" t="s">
        <v>25520</v>
      </c>
      <c r="H669" t="s">
        <v>25521</v>
      </c>
      <c r="L669">
        <v>4</v>
      </c>
      <c r="N669" t="s">
        <v>34</v>
      </c>
    </row>
    <row r="670" spans="1:14">
      <c r="A670">
        <f t="shared" si="10"/>
        <v>668</v>
      </c>
      <c r="B670" t="s">
        <v>59</v>
      </c>
      <c r="C670" s="3">
        <f>VLOOKUP(B670,[6]Sheet2!A$1:B$100,2,FALSE)</f>
        <v>67</v>
      </c>
      <c r="D670" t="s">
        <v>25522</v>
      </c>
      <c r="F670" t="s">
        <v>167</v>
      </c>
      <c r="G670" t="s">
        <v>25523</v>
      </c>
      <c r="H670" t="s">
        <v>25524</v>
      </c>
      <c r="L670">
        <v>4</v>
      </c>
      <c r="N670" t="s">
        <v>34</v>
      </c>
    </row>
    <row r="671" spans="1:14">
      <c r="A671">
        <f t="shared" si="10"/>
        <v>669</v>
      </c>
      <c r="B671" t="s">
        <v>59</v>
      </c>
      <c r="C671" s="3">
        <f>VLOOKUP(B671,[6]Sheet2!A$1:B$100,2,FALSE)</f>
        <v>67</v>
      </c>
      <c r="D671" t="s">
        <v>25525</v>
      </c>
      <c r="F671" t="s">
        <v>167</v>
      </c>
      <c r="G671" t="s">
        <v>25526</v>
      </c>
      <c r="H671" t="s">
        <v>25527</v>
      </c>
      <c r="L671">
        <v>4</v>
      </c>
      <c r="N671" t="s">
        <v>34</v>
      </c>
    </row>
    <row r="672" spans="1:14">
      <c r="A672">
        <f t="shared" si="10"/>
        <v>670</v>
      </c>
      <c r="B672" t="s">
        <v>59</v>
      </c>
      <c r="C672" s="3">
        <f>VLOOKUP(B672,[6]Sheet2!A$1:B$100,2,FALSE)</f>
        <v>67</v>
      </c>
      <c r="D672" t="s">
        <v>25528</v>
      </c>
      <c r="F672" t="s">
        <v>167</v>
      </c>
      <c r="G672" t="s">
        <v>23533</v>
      </c>
      <c r="H672" t="s">
        <v>25529</v>
      </c>
      <c r="L672">
        <v>4</v>
      </c>
      <c r="N672" t="s">
        <v>34</v>
      </c>
    </row>
    <row r="673" spans="1:14">
      <c r="A673">
        <f t="shared" si="10"/>
        <v>671</v>
      </c>
      <c r="B673" t="s">
        <v>386</v>
      </c>
      <c r="C673" s="3">
        <f>VLOOKUP(B673,[6]Sheet2!A$1:B$100,2,FALSE)</f>
        <v>68</v>
      </c>
      <c r="D673" t="s">
        <v>25530</v>
      </c>
      <c r="F673" t="s">
        <v>167</v>
      </c>
      <c r="G673" t="s">
        <v>25531</v>
      </c>
      <c r="H673" t="s">
        <v>25532</v>
      </c>
      <c r="L673">
        <v>4</v>
      </c>
      <c r="N673" t="s">
        <v>34</v>
      </c>
    </row>
    <row r="674" spans="1:14">
      <c r="A674">
        <f t="shared" si="10"/>
        <v>672</v>
      </c>
      <c r="B674" t="s">
        <v>386</v>
      </c>
      <c r="C674" s="3">
        <f>VLOOKUP(B674,[6]Sheet2!A$1:B$100,2,FALSE)</f>
        <v>68</v>
      </c>
      <c r="D674" t="s">
        <v>25533</v>
      </c>
      <c r="F674" t="s">
        <v>22</v>
      </c>
      <c r="G674" t="s">
        <v>25534</v>
      </c>
      <c r="J674" t="s">
        <v>25535</v>
      </c>
      <c r="L674">
        <v>4</v>
      </c>
      <c r="N674" t="s">
        <v>34</v>
      </c>
    </row>
    <row r="675" spans="1:14">
      <c r="A675">
        <f t="shared" si="10"/>
        <v>673</v>
      </c>
      <c r="B675" t="s">
        <v>386</v>
      </c>
      <c r="C675" s="3">
        <f>VLOOKUP(B675,[6]Sheet2!A$1:B$100,2,FALSE)</f>
        <v>68</v>
      </c>
      <c r="D675" t="s">
        <v>25536</v>
      </c>
      <c r="F675" t="s">
        <v>167</v>
      </c>
      <c r="G675" t="s">
        <v>25537</v>
      </c>
      <c r="H675" t="s">
        <v>25538</v>
      </c>
      <c r="L675">
        <v>4</v>
      </c>
      <c r="N675" t="s">
        <v>34</v>
      </c>
    </row>
    <row r="676" spans="1:14">
      <c r="A676">
        <f t="shared" si="10"/>
        <v>674</v>
      </c>
      <c r="B676" t="s">
        <v>386</v>
      </c>
      <c r="C676" s="3">
        <f>VLOOKUP(B676,[6]Sheet2!A$1:B$100,2,FALSE)</f>
        <v>68</v>
      </c>
      <c r="D676" t="s">
        <v>25539</v>
      </c>
      <c r="F676" t="s">
        <v>167</v>
      </c>
      <c r="G676" t="s">
        <v>25540</v>
      </c>
      <c r="H676" t="s">
        <v>25174</v>
      </c>
      <c r="L676">
        <v>4</v>
      </c>
      <c r="N676" t="s">
        <v>34</v>
      </c>
    </row>
    <row r="677" spans="1:14">
      <c r="A677">
        <f t="shared" si="10"/>
        <v>675</v>
      </c>
      <c r="B677" t="s">
        <v>386</v>
      </c>
      <c r="C677" s="3">
        <f>VLOOKUP(B677,[6]Sheet2!A$1:B$100,2,FALSE)</f>
        <v>68</v>
      </c>
      <c r="D677" t="s">
        <v>25541</v>
      </c>
      <c r="F677" t="s">
        <v>167</v>
      </c>
      <c r="G677" t="s">
        <v>25542</v>
      </c>
      <c r="H677" t="s">
        <v>25543</v>
      </c>
      <c r="I677">
        <v>1979</v>
      </c>
      <c r="L677">
        <v>4</v>
      </c>
      <c r="N677" t="s">
        <v>34</v>
      </c>
    </row>
    <row r="678" spans="1:14">
      <c r="A678">
        <f t="shared" si="10"/>
        <v>676</v>
      </c>
      <c r="B678" t="s">
        <v>386</v>
      </c>
      <c r="C678" s="3">
        <f>VLOOKUP(B678,[6]Sheet2!A$1:B$100,2,FALSE)</f>
        <v>68</v>
      </c>
      <c r="D678" t="s">
        <v>25544</v>
      </c>
      <c r="F678" t="s">
        <v>167</v>
      </c>
      <c r="G678" t="s">
        <v>25545</v>
      </c>
      <c r="H678" t="s">
        <v>25546</v>
      </c>
      <c r="L678">
        <v>4</v>
      </c>
      <c r="N678" t="s">
        <v>34</v>
      </c>
    </row>
    <row r="679" spans="1:14">
      <c r="A679">
        <f t="shared" si="10"/>
        <v>677</v>
      </c>
      <c r="B679" t="s">
        <v>386</v>
      </c>
      <c r="C679" s="3">
        <f>VLOOKUP(B679,[6]Sheet2!A$1:B$100,2,FALSE)</f>
        <v>68</v>
      </c>
      <c r="D679" t="s">
        <v>25547</v>
      </c>
      <c r="F679" t="s">
        <v>167</v>
      </c>
      <c r="G679" t="s">
        <v>25548</v>
      </c>
      <c r="H679" t="s">
        <v>25549</v>
      </c>
      <c r="L679">
        <v>4</v>
      </c>
      <c r="N679" t="s">
        <v>34</v>
      </c>
    </row>
    <row r="680" spans="1:14">
      <c r="A680">
        <f t="shared" si="10"/>
        <v>678</v>
      </c>
      <c r="B680" t="s">
        <v>386</v>
      </c>
      <c r="C680" s="3">
        <f>VLOOKUP(B680,[6]Sheet2!A$1:B$100,2,FALSE)</f>
        <v>68</v>
      </c>
      <c r="D680" t="s">
        <v>25550</v>
      </c>
      <c r="F680" t="s">
        <v>4626</v>
      </c>
      <c r="G680" t="s">
        <v>22522</v>
      </c>
      <c r="I680">
        <v>2001</v>
      </c>
      <c r="L680">
        <v>4</v>
      </c>
      <c r="N680" t="s">
        <v>34</v>
      </c>
    </row>
    <row r="681" spans="1:14">
      <c r="A681">
        <f t="shared" si="10"/>
        <v>679</v>
      </c>
      <c r="B681" t="s">
        <v>386</v>
      </c>
      <c r="C681" s="3">
        <f>VLOOKUP(B681,[6]Sheet2!A$1:B$100,2,FALSE)</f>
        <v>68</v>
      </c>
      <c r="D681" t="s">
        <v>25551</v>
      </c>
      <c r="F681" t="s">
        <v>167</v>
      </c>
      <c r="G681" t="s">
        <v>25552</v>
      </c>
      <c r="H681" t="s">
        <v>25553</v>
      </c>
      <c r="L681">
        <v>5</v>
      </c>
      <c r="N681" t="s">
        <v>34</v>
      </c>
    </row>
    <row r="682" spans="1:14">
      <c r="A682">
        <f t="shared" si="10"/>
        <v>680</v>
      </c>
      <c r="B682" t="s">
        <v>386</v>
      </c>
      <c r="C682" s="3">
        <f>VLOOKUP(B682,[6]Sheet2!A$1:B$100,2,FALSE)</f>
        <v>68</v>
      </c>
      <c r="D682" t="s">
        <v>25554</v>
      </c>
      <c r="F682" t="s">
        <v>4644</v>
      </c>
      <c r="G682" t="s">
        <v>25555</v>
      </c>
      <c r="H682" t="s">
        <v>25556</v>
      </c>
      <c r="L682">
        <v>4</v>
      </c>
      <c r="N682" t="s">
        <v>34</v>
      </c>
    </row>
    <row r="683" spans="1:14">
      <c r="A683">
        <f t="shared" si="10"/>
        <v>681</v>
      </c>
      <c r="B683" t="s">
        <v>775</v>
      </c>
      <c r="C683" s="3">
        <f>VLOOKUP(B683,[6]Sheet2!A$1:B$100,2,FALSE)</f>
        <v>69</v>
      </c>
      <c r="D683" t="s">
        <v>25557</v>
      </c>
      <c r="F683" t="s">
        <v>4626</v>
      </c>
      <c r="G683" t="s">
        <v>25558</v>
      </c>
      <c r="H683" t="s">
        <v>25559</v>
      </c>
      <c r="I683">
        <v>1995</v>
      </c>
      <c r="L683">
        <v>4</v>
      </c>
      <c r="N683" t="s">
        <v>34</v>
      </c>
    </row>
    <row r="684" spans="1:14">
      <c r="A684">
        <f t="shared" si="10"/>
        <v>682</v>
      </c>
      <c r="B684" t="s">
        <v>775</v>
      </c>
      <c r="C684" s="3">
        <f>VLOOKUP(B684,[6]Sheet2!A$1:B$100,2,FALSE)</f>
        <v>69</v>
      </c>
      <c r="D684" t="s">
        <v>25560</v>
      </c>
      <c r="F684" t="s">
        <v>167</v>
      </c>
      <c r="G684" t="s">
        <v>24529</v>
      </c>
      <c r="I684">
        <v>1999</v>
      </c>
      <c r="J684" t="s">
        <v>22423</v>
      </c>
      <c r="L684">
        <v>4</v>
      </c>
      <c r="N684" t="s">
        <v>34</v>
      </c>
    </row>
    <row r="685" spans="1:14">
      <c r="A685">
        <f t="shared" si="10"/>
        <v>683</v>
      </c>
      <c r="B685" t="s">
        <v>775</v>
      </c>
      <c r="C685" s="3">
        <f>VLOOKUP(B685,[6]Sheet2!A$1:B$100,2,FALSE)</f>
        <v>69</v>
      </c>
      <c r="D685" t="s">
        <v>25561</v>
      </c>
      <c r="F685" t="s">
        <v>167</v>
      </c>
      <c r="G685" t="s">
        <v>25562</v>
      </c>
      <c r="H685" t="s">
        <v>25563</v>
      </c>
      <c r="L685">
        <v>4</v>
      </c>
      <c r="N685" t="s">
        <v>34</v>
      </c>
    </row>
    <row r="686" spans="1:14">
      <c r="A686">
        <f t="shared" si="10"/>
        <v>684</v>
      </c>
      <c r="B686" t="s">
        <v>775</v>
      </c>
      <c r="C686" s="3">
        <f>VLOOKUP(B686,[6]Sheet2!A$1:B$100,2,FALSE)</f>
        <v>69</v>
      </c>
      <c r="D686" t="s">
        <v>25564</v>
      </c>
      <c r="F686" t="s">
        <v>167</v>
      </c>
      <c r="G686" t="s">
        <v>25565</v>
      </c>
      <c r="J686">
        <v>2000</v>
      </c>
      <c r="L686">
        <v>4</v>
      </c>
      <c r="N686" t="s">
        <v>34</v>
      </c>
    </row>
    <row r="687" spans="1:14">
      <c r="A687">
        <f t="shared" si="10"/>
        <v>685</v>
      </c>
      <c r="B687" t="s">
        <v>775</v>
      </c>
      <c r="C687" s="3">
        <f>VLOOKUP(B687,[6]Sheet2!A$1:B$100,2,FALSE)</f>
        <v>69</v>
      </c>
      <c r="D687" t="s">
        <v>25566</v>
      </c>
      <c r="F687" t="s">
        <v>4626</v>
      </c>
      <c r="G687" t="s">
        <v>25567</v>
      </c>
      <c r="H687" t="s">
        <v>25568</v>
      </c>
      <c r="L687">
        <v>4</v>
      </c>
      <c r="N687" t="s">
        <v>34</v>
      </c>
    </row>
    <row r="688" spans="1:14">
      <c r="A688">
        <f t="shared" si="10"/>
        <v>686</v>
      </c>
      <c r="B688" t="s">
        <v>775</v>
      </c>
      <c r="C688" s="3">
        <f>VLOOKUP(B688,[6]Sheet2!A$1:B$100,2,FALSE)</f>
        <v>69</v>
      </c>
      <c r="D688" t="s">
        <v>25569</v>
      </c>
      <c r="F688" t="s">
        <v>167</v>
      </c>
      <c r="G688" t="s">
        <v>25570</v>
      </c>
      <c r="J688">
        <v>2001</v>
      </c>
      <c r="L688">
        <v>4</v>
      </c>
      <c r="N688" t="s">
        <v>34</v>
      </c>
    </row>
    <row r="689" spans="1:14">
      <c r="A689">
        <f t="shared" si="10"/>
        <v>687</v>
      </c>
      <c r="B689" t="s">
        <v>775</v>
      </c>
      <c r="C689" s="3">
        <f>VLOOKUP(B689,[6]Sheet2!A$1:B$100,2,FALSE)</f>
        <v>69</v>
      </c>
      <c r="D689" t="s">
        <v>25571</v>
      </c>
      <c r="F689" t="s">
        <v>102</v>
      </c>
      <c r="G689" t="s">
        <v>25572</v>
      </c>
      <c r="H689" t="s">
        <v>25573</v>
      </c>
      <c r="L689">
        <v>4</v>
      </c>
      <c r="N689" t="s">
        <v>34</v>
      </c>
    </row>
    <row r="690" spans="1:14">
      <c r="A690">
        <f t="shared" si="10"/>
        <v>688</v>
      </c>
      <c r="B690" t="s">
        <v>775</v>
      </c>
      <c r="C690" s="3">
        <f>VLOOKUP(B690,[6]Sheet2!A$1:B$100,2,FALSE)</f>
        <v>69</v>
      </c>
      <c r="D690" t="s">
        <v>25574</v>
      </c>
      <c r="F690" t="s">
        <v>22</v>
      </c>
      <c r="G690" t="s">
        <v>25575</v>
      </c>
      <c r="H690" t="s">
        <v>25576</v>
      </c>
      <c r="L690">
        <v>5</v>
      </c>
      <c r="N690" t="s">
        <v>34</v>
      </c>
    </row>
    <row r="691" spans="1:14">
      <c r="A691">
        <f t="shared" si="10"/>
        <v>689</v>
      </c>
      <c r="B691" t="s">
        <v>775</v>
      </c>
      <c r="C691" s="3">
        <f>VLOOKUP(B691,[6]Sheet2!A$1:B$100,2,FALSE)</f>
        <v>69</v>
      </c>
      <c r="D691" t="s">
        <v>25577</v>
      </c>
      <c r="F691" t="s">
        <v>22</v>
      </c>
      <c r="G691" t="s">
        <v>25578</v>
      </c>
      <c r="H691" t="s">
        <v>25579</v>
      </c>
      <c r="L691">
        <v>4</v>
      </c>
      <c r="N691" t="s">
        <v>34</v>
      </c>
    </row>
    <row r="692" spans="1:14">
      <c r="A692">
        <f t="shared" si="10"/>
        <v>690</v>
      </c>
      <c r="B692" t="s">
        <v>775</v>
      </c>
      <c r="C692" s="3">
        <f>VLOOKUP(B692,[6]Sheet2!A$1:B$100,2,FALSE)</f>
        <v>69</v>
      </c>
      <c r="D692" t="s">
        <v>25580</v>
      </c>
      <c r="F692" t="s">
        <v>167</v>
      </c>
      <c r="G692" t="s">
        <v>25552</v>
      </c>
      <c r="H692" t="s">
        <v>25581</v>
      </c>
      <c r="L692">
        <v>4</v>
      </c>
      <c r="N692" t="s">
        <v>34</v>
      </c>
    </row>
    <row r="693" spans="1:14">
      <c r="A693">
        <f t="shared" si="10"/>
        <v>691</v>
      </c>
      <c r="B693" t="s">
        <v>130</v>
      </c>
      <c r="C693" s="3">
        <f>VLOOKUP(B693,[6]Sheet2!A$1:B$100,2,FALSE)</f>
        <v>70</v>
      </c>
      <c r="D693" t="s">
        <v>25582</v>
      </c>
      <c r="F693" t="s">
        <v>167</v>
      </c>
      <c r="G693" t="s">
        <v>25583</v>
      </c>
      <c r="H693" t="s">
        <v>25584</v>
      </c>
      <c r="L693">
        <v>4</v>
      </c>
      <c r="N693" t="s">
        <v>34</v>
      </c>
    </row>
    <row r="694" spans="1:14">
      <c r="A694">
        <f t="shared" si="10"/>
        <v>692</v>
      </c>
      <c r="B694" t="s">
        <v>130</v>
      </c>
      <c r="C694" s="3">
        <f>VLOOKUP(B694,[6]Sheet2!A$1:B$100,2,FALSE)</f>
        <v>70</v>
      </c>
      <c r="D694" t="s">
        <v>25585</v>
      </c>
      <c r="F694" t="s">
        <v>167</v>
      </c>
      <c r="G694" t="s">
        <v>25586</v>
      </c>
      <c r="I694">
        <v>2003</v>
      </c>
      <c r="J694" t="s">
        <v>25587</v>
      </c>
      <c r="L694">
        <v>4</v>
      </c>
      <c r="N694" t="s">
        <v>34</v>
      </c>
    </row>
    <row r="695" spans="1:14">
      <c r="A695">
        <f t="shared" si="10"/>
        <v>693</v>
      </c>
      <c r="B695" t="s">
        <v>130</v>
      </c>
      <c r="C695" s="3">
        <f>VLOOKUP(B695,[6]Sheet2!A$1:B$100,2,FALSE)</f>
        <v>70</v>
      </c>
      <c r="D695" t="s">
        <v>25588</v>
      </c>
      <c r="F695" t="s">
        <v>167</v>
      </c>
      <c r="G695" t="s">
        <v>25589</v>
      </c>
      <c r="H695" t="s">
        <v>25174</v>
      </c>
      <c r="L695">
        <v>4</v>
      </c>
      <c r="N695" t="s">
        <v>34</v>
      </c>
    </row>
    <row r="696" spans="1:14">
      <c r="A696">
        <f t="shared" si="10"/>
        <v>694</v>
      </c>
      <c r="B696" t="s">
        <v>130</v>
      </c>
      <c r="C696" s="3">
        <f>VLOOKUP(B696,[6]Sheet2!A$1:B$100,2,FALSE)</f>
        <v>70</v>
      </c>
      <c r="D696" t="s">
        <v>25590</v>
      </c>
      <c r="F696" t="s">
        <v>22</v>
      </c>
      <c r="G696" t="s">
        <v>25591</v>
      </c>
      <c r="H696" t="s">
        <v>25592</v>
      </c>
      <c r="L696">
        <v>4</v>
      </c>
      <c r="N696" t="s">
        <v>34</v>
      </c>
    </row>
    <row r="697" spans="1:14">
      <c r="A697">
        <f t="shared" si="10"/>
        <v>695</v>
      </c>
      <c r="B697" t="s">
        <v>130</v>
      </c>
      <c r="C697" s="3">
        <f>VLOOKUP(B697,[6]Sheet2!A$1:B$100,2,FALSE)</f>
        <v>70</v>
      </c>
      <c r="D697" t="s">
        <v>25593</v>
      </c>
      <c r="E697" t="s">
        <v>25594</v>
      </c>
      <c r="F697" t="s">
        <v>22</v>
      </c>
      <c r="G697" t="s">
        <v>25595</v>
      </c>
      <c r="I697">
        <v>1998</v>
      </c>
      <c r="J697" t="s">
        <v>4686</v>
      </c>
      <c r="K697" t="s">
        <v>25596</v>
      </c>
      <c r="L697">
        <v>4</v>
      </c>
      <c r="N697" t="s">
        <v>34</v>
      </c>
    </row>
    <row r="698" spans="1:14">
      <c r="A698">
        <f t="shared" si="10"/>
        <v>696</v>
      </c>
      <c r="B698" t="s">
        <v>130</v>
      </c>
      <c r="C698" s="3">
        <f>VLOOKUP(B698,[6]Sheet2!A$1:B$100,2,FALSE)</f>
        <v>70</v>
      </c>
      <c r="D698" t="s">
        <v>25597</v>
      </c>
      <c r="E698" t="s">
        <v>25598</v>
      </c>
      <c r="F698" t="s">
        <v>22</v>
      </c>
      <c r="G698" t="s">
        <v>25599</v>
      </c>
      <c r="H698" t="s">
        <v>24389</v>
      </c>
      <c r="I698">
        <v>2009</v>
      </c>
      <c r="J698" t="s">
        <v>4676</v>
      </c>
      <c r="K698" t="s">
        <v>25600</v>
      </c>
      <c r="L698">
        <v>21</v>
      </c>
      <c r="M698" t="s">
        <v>25601</v>
      </c>
    </row>
    <row r="699" spans="1:14">
      <c r="A699">
        <f t="shared" si="10"/>
        <v>697</v>
      </c>
      <c r="B699" t="s">
        <v>130</v>
      </c>
      <c r="C699" s="3">
        <f>VLOOKUP(B699,[6]Sheet2!A$1:B$100,2,FALSE)</f>
        <v>70</v>
      </c>
      <c r="D699" t="s">
        <v>25602</v>
      </c>
      <c r="E699" t="s">
        <v>25603</v>
      </c>
      <c r="F699" t="s">
        <v>22</v>
      </c>
      <c r="G699" t="s">
        <v>25604</v>
      </c>
      <c r="H699" t="s">
        <v>1525</v>
      </c>
      <c r="I699">
        <v>2010</v>
      </c>
      <c r="J699" t="s">
        <v>7647</v>
      </c>
      <c r="K699" t="s">
        <v>25605</v>
      </c>
      <c r="L699">
        <v>45</v>
      </c>
      <c r="M699" t="s">
        <v>25606</v>
      </c>
    </row>
    <row r="700" spans="1:14">
      <c r="A700">
        <f t="shared" si="10"/>
        <v>698</v>
      </c>
      <c r="B700" t="s">
        <v>130</v>
      </c>
      <c r="C700" s="3">
        <f>VLOOKUP(B700,[6]Sheet2!A$1:B$100,2,FALSE)</f>
        <v>70</v>
      </c>
      <c r="D700" t="s">
        <v>25607</v>
      </c>
      <c r="E700" t="s">
        <v>25608</v>
      </c>
      <c r="F700" t="s">
        <v>22</v>
      </c>
      <c r="G700" t="s">
        <v>25609</v>
      </c>
      <c r="H700" t="s">
        <v>1383</v>
      </c>
      <c r="I700">
        <v>2011</v>
      </c>
      <c r="J700" t="s">
        <v>97</v>
      </c>
      <c r="K700" t="s">
        <v>25610</v>
      </c>
      <c r="L700">
        <v>21</v>
      </c>
      <c r="M700" t="s">
        <v>25611</v>
      </c>
    </row>
    <row r="701" spans="1:14">
      <c r="A701">
        <f t="shared" si="10"/>
        <v>699</v>
      </c>
      <c r="B701" t="s">
        <v>130</v>
      </c>
      <c r="C701" s="3">
        <f>VLOOKUP(B701,[6]Sheet2!A$1:B$100,2,FALSE)</f>
        <v>70</v>
      </c>
      <c r="D701" t="s">
        <v>25612</v>
      </c>
      <c r="E701" t="s">
        <v>25613</v>
      </c>
      <c r="F701" t="s">
        <v>4626</v>
      </c>
      <c r="G701" t="s">
        <v>25614</v>
      </c>
      <c r="I701">
        <v>1998</v>
      </c>
      <c r="J701" t="s">
        <v>25615</v>
      </c>
      <c r="K701" t="s">
        <v>25616</v>
      </c>
      <c r="L701">
        <v>4</v>
      </c>
      <c r="M701" t="s">
        <v>25613</v>
      </c>
      <c r="N701" t="s">
        <v>4501</v>
      </c>
    </row>
    <row r="702" spans="1:14">
      <c r="A702">
        <f t="shared" si="10"/>
        <v>700</v>
      </c>
      <c r="B702" t="s">
        <v>130</v>
      </c>
      <c r="C702" s="3">
        <f>VLOOKUP(B702,[6]Sheet2!A$1:B$100,2,FALSE)</f>
        <v>70</v>
      </c>
      <c r="D702" t="s">
        <v>25617</v>
      </c>
      <c r="E702" t="s">
        <v>25618</v>
      </c>
      <c r="F702" t="s">
        <v>22</v>
      </c>
      <c r="G702" t="s">
        <v>25619</v>
      </c>
      <c r="H702" t="s">
        <v>22157</v>
      </c>
      <c r="I702">
        <v>2002</v>
      </c>
      <c r="J702" t="s">
        <v>863</v>
      </c>
      <c r="K702" t="s">
        <v>25620</v>
      </c>
      <c r="L702">
        <v>37</v>
      </c>
      <c r="M702" t="s">
        <v>25621</v>
      </c>
    </row>
    <row r="703" spans="1:14">
      <c r="A703">
        <f t="shared" si="10"/>
        <v>701</v>
      </c>
      <c r="B703" t="s">
        <v>363</v>
      </c>
      <c r="C703" s="3">
        <f>VLOOKUP(B703,[6]Sheet2!A$1:B$100,2,FALSE)</f>
        <v>71</v>
      </c>
      <c r="D703" t="s">
        <v>25622</v>
      </c>
      <c r="E703" t="s">
        <v>25623</v>
      </c>
      <c r="F703" t="s">
        <v>167</v>
      </c>
      <c r="G703" t="s">
        <v>25624</v>
      </c>
      <c r="H703" t="s">
        <v>25625</v>
      </c>
      <c r="I703">
        <v>1999</v>
      </c>
      <c r="J703" t="s">
        <v>24561</v>
      </c>
      <c r="K703" t="s">
        <v>25626</v>
      </c>
      <c r="L703">
        <v>16</v>
      </c>
      <c r="M703" t="s">
        <v>25623</v>
      </c>
      <c r="N703" t="s">
        <v>24</v>
      </c>
    </row>
    <row r="704" spans="1:14">
      <c r="A704">
        <f t="shared" si="10"/>
        <v>702</v>
      </c>
      <c r="B704" t="s">
        <v>363</v>
      </c>
      <c r="C704" s="3">
        <f>VLOOKUP(B704,[6]Sheet2!A$1:B$100,2,FALSE)</f>
        <v>71</v>
      </c>
      <c r="D704" t="s">
        <v>25627</v>
      </c>
      <c r="F704" t="s">
        <v>167</v>
      </c>
      <c r="G704" t="s">
        <v>25628</v>
      </c>
      <c r="J704">
        <v>2006</v>
      </c>
      <c r="L704">
        <v>4</v>
      </c>
      <c r="N704" t="s">
        <v>34</v>
      </c>
    </row>
    <row r="705" spans="1:14">
      <c r="A705">
        <f t="shared" si="10"/>
        <v>703</v>
      </c>
      <c r="B705" t="s">
        <v>363</v>
      </c>
      <c r="C705" s="3">
        <f>VLOOKUP(B705,[6]Sheet2!A$1:B$100,2,FALSE)</f>
        <v>71</v>
      </c>
      <c r="D705" t="s">
        <v>25629</v>
      </c>
      <c r="E705" t="s">
        <v>25630</v>
      </c>
      <c r="F705" t="s">
        <v>22</v>
      </c>
      <c r="G705" t="s">
        <v>25631</v>
      </c>
      <c r="H705" t="s">
        <v>2708</v>
      </c>
      <c r="I705">
        <v>2008</v>
      </c>
      <c r="J705" t="s">
        <v>25632</v>
      </c>
      <c r="K705" t="s">
        <v>25633</v>
      </c>
      <c r="L705">
        <v>38</v>
      </c>
    </row>
    <row r="706" spans="1:14">
      <c r="A706">
        <f t="shared" si="10"/>
        <v>704</v>
      </c>
      <c r="B706" t="s">
        <v>363</v>
      </c>
      <c r="C706" s="3">
        <f>VLOOKUP(B706,[6]Sheet2!A$1:B$100,2,FALSE)</f>
        <v>71</v>
      </c>
      <c r="D706" t="s">
        <v>25634</v>
      </c>
      <c r="E706" t="s">
        <v>25635</v>
      </c>
      <c r="F706" t="s">
        <v>167</v>
      </c>
      <c r="G706" t="s">
        <v>25636</v>
      </c>
      <c r="H706" t="s">
        <v>25637</v>
      </c>
      <c r="I706">
        <v>2005</v>
      </c>
      <c r="J706" t="s">
        <v>24959</v>
      </c>
      <c r="K706" t="s">
        <v>25638</v>
      </c>
      <c r="L706">
        <v>4</v>
      </c>
      <c r="M706" t="s">
        <v>25635</v>
      </c>
      <c r="N706" t="s">
        <v>24</v>
      </c>
    </row>
    <row r="707" spans="1:14">
      <c r="A707">
        <f t="shared" si="10"/>
        <v>705</v>
      </c>
      <c r="B707" t="s">
        <v>363</v>
      </c>
      <c r="C707" s="3">
        <f>VLOOKUP(B707,[6]Sheet2!A$1:B$100,2,FALSE)</f>
        <v>71</v>
      </c>
      <c r="D707" t="s">
        <v>25639</v>
      </c>
      <c r="E707" t="s">
        <v>25640</v>
      </c>
      <c r="F707" t="s">
        <v>4626</v>
      </c>
      <c r="G707" t="s">
        <v>25641</v>
      </c>
      <c r="H707" t="s">
        <v>25642</v>
      </c>
      <c r="I707">
        <v>2002</v>
      </c>
      <c r="J707" t="s">
        <v>25643</v>
      </c>
      <c r="K707" t="s">
        <v>25644</v>
      </c>
      <c r="L707">
        <v>4</v>
      </c>
      <c r="M707" t="s">
        <v>25640</v>
      </c>
      <c r="N707" t="s">
        <v>24</v>
      </c>
    </row>
    <row r="708" spans="1:14">
      <c r="A708">
        <f t="shared" si="10"/>
        <v>706</v>
      </c>
      <c r="B708" t="s">
        <v>363</v>
      </c>
      <c r="C708" s="3">
        <f>VLOOKUP(B708,[6]Sheet2!A$1:B$100,2,FALSE)</f>
        <v>71</v>
      </c>
      <c r="D708" t="s">
        <v>25645</v>
      </c>
      <c r="E708" t="s">
        <v>25646</v>
      </c>
      <c r="F708" t="s">
        <v>4626</v>
      </c>
      <c r="G708" t="s">
        <v>25647</v>
      </c>
      <c r="I708">
        <v>2002</v>
      </c>
      <c r="J708" t="s">
        <v>24967</v>
      </c>
      <c r="K708" t="s">
        <v>25648</v>
      </c>
      <c r="L708">
        <v>3</v>
      </c>
    </row>
    <row r="709" spans="1:14">
      <c r="A709">
        <f t="shared" ref="A709:A772" si="11">A708+1</f>
        <v>707</v>
      </c>
      <c r="B709" t="s">
        <v>363</v>
      </c>
      <c r="C709" s="3">
        <f>VLOOKUP(B709,[6]Sheet2!A$1:B$100,2,FALSE)</f>
        <v>71</v>
      </c>
      <c r="D709" t="s">
        <v>25649</v>
      </c>
      <c r="F709" t="s">
        <v>167</v>
      </c>
      <c r="G709" t="s">
        <v>25650</v>
      </c>
      <c r="H709" t="s">
        <v>25651</v>
      </c>
      <c r="L709">
        <v>3</v>
      </c>
      <c r="N709" t="s">
        <v>34</v>
      </c>
    </row>
    <row r="710" spans="1:14">
      <c r="A710">
        <f t="shared" si="11"/>
        <v>708</v>
      </c>
      <c r="B710" t="s">
        <v>363</v>
      </c>
      <c r="C710" s="3">
        <f>VLOOKUP(B710,[6]Sheet2!A$1:B$100,2,FALSE)</f>
        <v>71</v>
      </c>
      <c r="D710" t="s">
        <v>25652</v>
      </c>
      <c r="E710" t="s">
        <v>25653</v>
      </c>
      <c r="F710" t="s">
        <v>4626</v>
      </c>
      <c r="G710" t="s">
        <v>25654</v>
      </c>
      <c r="I710">
        <v>1998</v>
      </c>
      <c r="J710" t="s">
        <v>25655</v>
      </c>
      <c r="K710" t="s">
        <v>25656</v>
      </c>
      <c r="L710">
        <v>4</v>
      </c>
      <c r="M710" t="s">
        <v>25657</v>
      </c>
    </row>
    <row r="711" spans="1:14">
      <c r="A711">
        <f t="shared" si="11"/>
        <v>709</v>
      </c>
      <c r="B711" t="s">
        <v>363</v>
      </c>
      <c r="C711" s="3">
        <f>VLOOKUP(B711,[6]Sheet2!A$1:B$100,2,FALSE)</f>
        <v>71</v>
      </c>
      <c r="D711" t="s">
        <v>25658</v>
      </c>
      <c r="E711" t="s">
        <v>25659</v>
      </c>
      <c r="F711" t="s">
        <v>22</v>
      </c>
      <c r="G711" t="s">
        <v>25660</v>
      </c>
      <c r="H711" t="s">
        <v>21937</v>
      </c>
      <c r="I711">
        <v>1982</v>
      </c>
      <c r="J711" t="s">
        <v>1466</v>
      </c>
      <c r="K711" t="s">
        <v>25661</v>
      </c>
      <c r="L711">
        <v>3</v>
      </c>
    </row>
    <row r="712" spans="1:14">
      <c r="A712">
        <f t="shared" si="11"/>
        <v>710</v>
      </c>
      <c r="B712" t="s">
        <v>363</v>
      </c>
      <c r="C712" s="3">
        <f>VLOOKUP(B712,[6]Sheet2!A$1:B$100,2,FALSE)</f>
        <v>71</v>
      </c>
      <c r="D712" t="s">
        <v>25662</v>
      </c>
      <c r="E712" t="s">
        <v>25663</v>
      </c>
      <c r="F712" t="s">
        <v>22</v>
      </c>
      <c r="G712" t="s">
        <v>25664</v>
      </c>
      <c r="H712" t="s">
        <v>20652</v>
      </c>
      <c r="I712">
        <v>1998</v>
      </c>
      <c r="J712" t="s">
        <v>535</v>
      </c>
      <c r="K712" t="s">
        <v>25665</v>
      </c>
      <c r="L712">
        <v>3</v>
      </c>
    </row>
    <row r="713" spans="1:14">
      <c r="A713">
        <f t="shared" si="11"/>
        <v>711</v>
      </c>
      <c r="B713" t="s">
        <v>65</v>
      </c>
      <c r="C713" s="3">
        <f>VLOOKUP(B713,[6]Sheet2!A$1:B$100,2,FALSE)</f>
        <v>72</v>
      </c>
      <c r="D713" t="s">
        <v>25666</v>
      </c>
      <c r="E713" t="s">
        <v>25667</v>
      </c>
      <c r="F713" t="s">
        <v>22</v>
      </c>
      <c r="G713" t="s">
        <v>25668</v>
      </c>
      <c r="H713" t="s">
        <v>20662</v>
      </c>
      <c r="I713">
        <v>2001</v>
      </c>
      <c r="J713" t="s">
        <v>97</v>
      </c>
      <c r="K713" t="s">
        <v>25669</v>
      </c>
      <c r="L713">
        <v>39</v>
      </c>
    </row>
    <row r="714" spans="1:14">
      <c r="A714">
        <f t="shared" si="11"/>
        <v>712</v>
      </c>
      <c r="B714" t="s">
        <v>65</v>
      </c>
      <c r="C714" s="3">
        <f>VLOOKUP(B714,[6]Sheet2!A$1:B$100,2,FALSE)</f>
        <v>72</v>
      </c>
      <c r="D714" t="s">
        <v>25670</v>
      </c>
      <c r="E714" t="s">
        <v>25671</v>
      </c>
      <c r="F714" t="s">
        <v>167</v>
      </c>
      <c r="G714" t="s">
        <v>25672</v>
      </c>
      <c r="I714">
        <v>1982</v>
      </c>
      <c r="J714" t="s">
        <v>25673</v>
      </c>
      <c r="K714" t="s">
        <v>25674</v>
      </c>
      <c r="L714">
        <v>3</v>
      </c>
    </row>
    <row r="715" spans="1:14">
      <c r="A715">
        <f t="shared" si="11"/>
        <v>713</v>
      </c>
      <c r="B715" t="s">
        <v>65</v>
      </c>
      <c r="C715" s="3">
        <f>VLOOKUP(B715,[6]Sheet2!A$1:B$100,2,FALSE)</f>
        <v>72</v>
      </c>
      <c r="D715" t="s">
        <v>24667</v>
      </c>
      <c r="E715" t="s">
        <v>24668</v>
      </c>
      <c r="F715" t="s">
        <v>22</v>
      </c>
      <c r="G715" t="s">
        <v>24669</v>
      </c>
      <c r="H715" t="s">
        <v>10646</v>
      </c>
      <c r="I715">
        <v>2009</v>
      </c>
      <c r="J715" t="s">
        <v>97</v>
      </c>
      <c r="K715" t="s">
        <v>24670</v>
      </c>
      <c r="L715">
        <v>40</v>
      </c>
      <c r="M715" t="s">
        <v>25675</v>
      </c>
    </row>
    <row r="716" spans="1:14">
      <c r="A716">
        <f t="shared" si="11"/>
        <v>714</v>
      </c>
      <c r="B716" t="s">
        <v>65</v>
      </c>
      <c r="C716" s="3">
        <f>VLOOKUP(B716,[6]Sheet2!A$1:B$100,2,FALSE)</f>
        <v>72</v>
      </c>
      <c r="D716" t="s">
        <v>25676</v>
      </c>
      <c r="E716" t="s">
        <v>25677</v>
      </c>
      <c r="F716" t="s">
        <v>22</v>
      </c>
      <c r="G716" t="s">
        <v>25678</v>
      </c>
      <c r="H716" t="s">
        <v>1525</v>
      </c>
      <c r="I716">
        <v>2004</v>
      </c>
      <c r="J716" t="s">
        <v>7647</v>
      </c>
      <c r="K716" t="s">
        <v>25679</v>
      </c>
      <c r="L716">
        <v>39</v>
      </c>
      <c r="M716" t="s">
        <v>25680</v>
      </c>
    </row>
    <row r="717" spans="1:14">
      <c r="A717">
        <f t="shared" si="11"/>
        <v>715</v>
      </c>
      <c r="B717" t="s">
        <v>65</v>
      </c>
      <c r="C717" s="3">
        <f>VLOOKUP(B717,[6]Sheet2!A$1:B$100,2,FALSE)</f>
        <v>72</v>
      </c>
      <c r="D717" t="s">
        <v>25681</v>
      </c>
      <c r="E717" t="s">
        <v>25682</v>
      </c>
      <c r="F717" t="s">
        <v>22</v>
      </c>
      <c r="G717" t="s">
        <v>22826</v>
      </c>
      <c r="H717" t="s">
        <v>21604</v>
      </c>
      <c r="I717">
        <v>2008</v>
      </c>
      <c r="J717" t="s">
        <v>97</v>
      </c>
      <c r="K717" t="s">
        <v>25683</v>
      </c>
      <c r="L717">
        <v>39</v>
      </c>
      <c r="M717" t="s">
        <v>25684</v>
      </c>
    </row>
    <row r="718" spans="1:14">
      <c r="A718">
        <f t="shared" si="11"/>
        <v>716</v>
      </c>
      <c r="B718" t="s">
        <v>65</v>
      </c>
      <c r="C718" s="3">
        <f>VLOOKUP(B718,[6]Sheet2!A$1:B$100,2,FALSE)</f>
        <v>72</v>
      </c>
      <c r="D718" t="s">
        <v>25685</v>
      </c>
      <c r="E718" t="s">
        <v>25686</v>
      </c>
      <c r="F718" t="s">
        <v>4626</v>
      </c>
      <c r="G718" t="s">
        <v>21770</v>
      </c>
      <c r="I718">
        <v>2004</v>
      </c>
      <c r="J718" t="s">
        <v>25687</v>
      </c>
      <c r="K718" t="s">
        <v>25688</v>
      </c>
      <c r="L718">
        <v>4</v>
      </c>
      <c r="M718" t="s">
        <v>25689</v>
      </c>
    </row>
    <row r="719" spans="1:14">
      <c r="A719">
        <f t="shared" si="11"/>
        <v>717</v>
      </c>
      <c r="B719" t="s">
        <v>65</v>
      </c>
      <c r="C719" s="3">
        <f>VLOOKUP(B719,[6]Sheet2!A$1:B$100,2,FALSE)</f>
        <v>72</v>
      </c>
      <c r="D719" t="s">
        <v>25690</v>
      </c>
      <c r="E719" t="s">
        <v>25691</v>
      </c>
      <c r="F719" t="s">
        <v>4626</v>
      </c>
      <c r="G719" t="s">
        <v>25692</v>
      </c>
      <c r="I719">
        <v>2006</v>
      </c>
      <c r="J719" t="s">
        <v>25693</v>
      </c>
      <c r="K719" t="s">
        <v>25694</v>
      </c>
      <c r="L719">
        <v>4</v>
      </c>
      <c r="M719" t="s">
        <v>25691</v>
      </c>
      <c r="N719" t="s">
        <v>24</v>
      </c>
    </row>
    <row r="720" spans="1:14">
      <c r="A720">
        <f t="shared" si="11"/>
        <v>718</v>
      </c>
      <c r="B720" t="s">
        <v>65</v>
      </c>
      <c r="C720" s="3">
        <f>VLOOKUP(B720,[6]Sheet2!A$1:B$100,2,FALSE)</f>
        <v>72</v>
      </c>
      <c r="D720" t="s">
        <v>25695</v>
      </c>
      <c r="F720" t="s">
        <v>167</v>
      </c>
      <c r="G720" t="s">
        <v>25696</v>
      </c>
      <c r="H720" t="s">
        <v>25697</v>
      </c>
      <c r="I720">
        <v>1984</v>
      </c>
      <c r="L720">
        <v>3</v>
      </c>
      <c r="N720" t="s">
        <v>34</v>
      </c>
    </row>
    <row r="721" spans="1:14">
      <c r="A721">
        <f t="shared" si="11"/>
        <v>719</v>
      </c>
      <c r="B721" t="s">
        <v>65</v>
      </c>
      <c r="C721" s="3">
        <f>VLOOKUP(B721,[6]Sheet2!A$1:B$100,2,FALSE)</f>
        <v>72</v>
      </c>
      <c r="D721" t="s">
        <v>25698</v>
      </c>
      <c r="E721" t="s">
        <v>25699</v>
      </c>
      <c r="F721" t="s">
        <v>22</v>
      </c>
      <c r="G721" t="s">
        <v>25700</v>
      </c>
      <c r="H721" t="s">
        <v>25701</v>
      </c>
      <c r="I721">
        <v>2004</v>
      </c>
      <c r="J721" t="s">
        <v>863</v>
      </c>
      <c r="K721" t="s">
        <v>25702</v>
      </c>
      <c r="L721">
        <v>37</v>
      </c>
      <c r="M721" t="s">
        <v>25703</v>
      </c>
    </row>
    <row r="722" spans="1:14">
      <c r="A722">
        <f t="shared" si="11"/>
        <v>720</v>
      </c>
      <c r="B722" t="s">
        <v>65</v>
      </c>
      <c r="C722" s="3">
        <f>VLOOKUP(B722,[6]Sheet2!A$1:B$100,2,FALSE)</f>
        <v>72</v>
      </c>
      <c r="D722" t="s">
        <v>25704</v>
      </c>
      <c r="E722" t="s">
        <v>25705</v>
      </c>
      <c r="F722" t="s">
        <v>22</v>
      </c>
      <c r="G722" t="s">
        <v>25706</v>
      </c>
      <c r="H722" t="s">
        <v>21105</v>
      </c>
      <c r="I722">
        <v>2004</v>
      </c>
      <c r="J722" t="s">
        <v>97</v>
      </c>
      <c r="K722" t="s">
        <v>25707</v>
      </c>
      <c r="L722">
        <v>41</v>
      </c>
      <c r="M722" t="s">
        <v>25708</v>
      </c>
    </row>
    <row r="723" spans="1:14">
      <c r="A723">
        <f t="shared" si="11"/>
        <v>721</v>
      </c>
      <c r="B723" t="s">
        <v>176</v>
      </c>
      <c r="C723" s="3">
        <f>VLOOKUP(B723,[6]Sheet2!A$1:B$100,2,FALSE)</f>
        <v>73</v>
      </c>
      <c r="D723" t="s">
        <v>24566</v>
      </c>
      <c r="E723" t="s">
        <v>24567</v>
      </c>
      <c r="F723" t="s">
        <v>22</v>
      </c>
      <c r="G723" t="s">
        <v>24568</v>
      </c>
      <c r="H723" t="s">
        <v>1383</v>
      </c>
      <c r="I723">
        <v>2009</v>
      </c>
      <c r="J723" t="s">
        <v>1388</v>
      </c>
      <c r="K723" t="s">
        <v>24569</v>
      </c>
      <c r="L723">
        <v>42</v>
      </c>
      <c r="M723" t="s">
        <v>25709</v>
      </c>
    </row>
    <row r="724" spans="1:14">
      <c r="A724">
        <f t="shared" si="11"/>
        <v>722</v>
      </c>
      <c r="B724" t="s">
        <v>176</v>
      </c>
      <c r="C724" s="3">
        <f>VLOOKUP(B724,[6]Sheet2!A$1:B$100,2,FALSE)</f>
        <v>73</v>
      </c>
      <c r="D724" t="s">
        <v>25710</v>
      </c>
      <c r="E724" t="s">
        <v>25711</v>
      </c>
      <c r="F724" t="s">
        <v>4626</v>
      </c>
      <c r="G724" t="s">
        <v>25712</v>
      </c>
      <c r="I724">
        <v>2009</v>
      </c>
      <c r="J724" t="s">
        <v>25029</v>
      </c>
      <c r="K724" t="s">
        <v>25713</v>
      </c>
      <c r="L724">
        <v>4</v>
      </c>
      <c r="M724" t="s">
        <v>25714</v>
      </c>
    </row>
    <row r="725" spans="1:14">
      <c r="A725">
        <f t="shared" si="11"/>
        <v>723</v>
      </c>
      <c r="B725" t="s">
        <v>176</v>
      </c>
      <c r="C725" s="3">
        <f>VLOOKUP(B725,[6]Sheet2!A$1:B$100,2,FALSE)</f>
        <v>73</v>
      </c>
      <c r="D725" t="s">
        <v>25715</v>
      </c>
      <c r="E725" t="s">
        <v>25716</v>
      </c>
      <c r="F725" t="s">
        <v>22</v>
      </c>
      <c r="G725" t="s">
        <v>25717</v>
      </c>
      <c r="H725" t="s">
        <v>25718</v>
      </c>
      <c r="I725">
        <v>2008</v>
      </c>
      <c r="J725" t="s">
        <v>863</v>
      </c>
      <c r="K725" t="s">
        <v>25719</v>
      </c>
      <c r="L725">
        <v>3</v>
      </c>
    </row>
    <row r="726" spans="1:14">
      <c r="A726">
        <f t="shared" si="11"/>
        <v>724</v>
      </c>
      <c r="B726" t="s">
        <v>176</v>
      </c>
      <c r="C726" s="3">
        <f>VLOOKUP(B726,[6]Sheet2!A$1:B$100,2,FALSE)</f>
        <v>73</v>
      </c>
      <c r="D726" t="s">
        <v>25720</v>
      </c>
      <c r="E726" t="s">
        <v>25721</v>
      </c>
      <c r="F726" t="s">
        <v>22</v>
      </c>
      <c r="G726" t="s">
        <v>22826</v>
      </c>
      <c r="H726" t="s">
        <v>21604</v>
      </c>
      <c r="I726">
        <v>2009</v>
      </c>
      <c r="J726" t="s">
        <v>97</v>
      </c>
      <c r="K726" t="s">
        <v>25722</v>
      </c>
      <c r="L726">
        <v>39</v>
      </c>
      <c r="M726" t="s">
        <v>25723</v>
      </c>
    </row>
    <row r="727" spans="1:14">
      <c r="A727">
        <f t="shared" si="11"/>
        <v>725</v>
      </c>
      <c r="B727" t="s">
        <v>176</v>
      </c>
      <c r="C727" s="3">
        <f>VLOOKUP(B727,[6]Sheet2!A$1:B$100,2,FALSE)</f>
        <v>73</v>
      </c>
      <c r="D727" t="s">
        <v>24594</v>
      </c>
      <c r="E727" t="s">
        <v>24595</v>
      </c>
      <c r="F727" t="s">
        <v>22</v>
      </c>
      <c r="G727" t="s">
        <v>24596</v>
      </c>
      <c r="H727" t="s">
        <v>20662</v>
      </c>
      <c r="I727">
        <v>1994</v>
      </c>
      <c r="J727" t="s">
        <v>97</v>
      </c>
      <c r="K727" t="s">
        <v>24597</v>
      </c>
      <c r="L727">
        <v>28</v>
      </c>
    </row>
    <row r="728" spans="1:14">
      <c r="A728">
        <f t="shared" si="11"/>
        <v>726</v>
      </c>
      <c r="B728" t="s">
        <v>176</v>
      </c>
      <c r="C728" s="3">
        <f>VLOOKUP(B728,[6]Sheet2!A$1:B$100,2,FALSE)</f>
        <v>73</v>
      </c>
      <c r="D728" t="s">
        <v>24399</v>
      </c>
      <c r="E728" t="s">
        <v>24400</v>
      </c>
      <c r="F728" t="s">
        <v>22</v>
      </c>
      <c r="G728" t="s">
        <v>24401</v>
      </c>
      <c r="H728" t="s">
        <v>20662</v>
      </c>
      <c r="I728">
        <v>2010</v>
      </c>
      <c r="J728" t="s">
        <v>97</v>
      </c>
      <c r="K728" t="s">
        <v>24402</v>
      </c>
      <c r="L728">
        <v>39</v>
      </c>
    </row>
    <row r="729" spans="1:14">
      <c r="A729">
        <f t="shared" si="11"/>
        <v>727</v>
      </c>
      <c r="B729" t="s">
        <v>176</v>
      </c>
      <c r="C729" s="3">
        <f>VLOOKUP(B729,[6]Sheet2!A$1:B$100,2,FALSE)</f>
        <v>73</v>
      </c>
      <c r="D729" t="s">
        <v>25724</v>
      </c>
      <c r="E729" t="s">
        <v>25725</v>
      </c>
      <c r="F729" t="s">
        <v>4626</v>
      </c>
      <c r="G729" t="s">
        <v>25726</v>
      </c>
      <c r="I729">
        <v>2006</v>
      </c>
      <c r="J729" t="s">
        <v>25727</v>
      </c>
      <c r="K729" t="s">
        <v>25728</v>
      </c>
      <c r="L729">
        <v>4</v>
      </c>
      <c r="M729" t="s">
        <v>25729</v>
      </c>
    </row>
    <row r="730" spans="1:14">
      <c r="A730">
        <f t="shared" si="11"/>
        <v>728</v>
      </c>
      <c r="B730" t="s">
        <v>176</v>
      </c>
      <c r="C730" s="3">
        <f>VLOOKUP(B730,[6]Sheet2!A$1:B$100,2,FALSE)</f>
        <v>73</v>
      </c>
      <c r="D730" t="s">
        <v>25730</v>
      </c>
      <c r="E730" t="s">
        <v>25731</v>
      </c>
      <c r="F730" t="s">
        <v>22</v>
      </c>
      <c r="G730" t="s">
        <v>25732</v>
      </c>
      <c r="H730" t="s">
        <v>19230</v>
      </c>
      <c r="I730">
        <v>2013</v>
      </c>
      <c r="J730" t="s">
        <v>535</v>
      </c>
      <c r="K730" t="s">
        <v>25733</v>
      </c>
      <c r="L730">
        <v>7</v>
      </c>
    </row>
    <row r="731" spans="1:14">
      <c r="A731">
        <f t="shared" si="11"/>
        <v>729</v>
      </c>
      <c r="B731" t="s">
        <v>176</v>
      </c>
      <c r="C731" s="3">
        <f>VLOOKUP(B731,[6]Sheet2!A$1:B$100,2,FALSE)</f>
        <v>73</v>
      </c>
      <c r="D731" t="s">
        <v>25734</v>
      </c>
      <c r="F731" t="s">
        <v>102</v>
      </c>
      <c r="G731" t="s">
        <v>25735</v>
      </c>
      <c r="H731" t="s">
        <v>25736</v>
      </c>
      <c r="L731">
        <v>3</v>
      </c>
      <c r="N731" t="s">
        <v>34</v>
      </c>
    </row>
    <row r="732" spans="1:14">
      <c r="A732">
        <f t="shared" si="11"/>
        <v>730</v>
      </c>
      <c r="B732" t="s">
        <v>176</v>
      </c>
      <c r="C732" s="3">
        <f>VLOOKUP(B732,[6]Sheet2!A$1:B$100,2,FALSE)</f>
        <v>73</v>
      </c>
      <c r="D732" t="s">
        <v>25737</v>
      </c>
      <c r="E732" t="s">
        <v>25738</v>
      </c>
      <c r="F732" t="s">
        <v>22</v>
      </c>
      <c r="G732" t="s">
        <v>25739</v>
      </c>
      <c r="H732" t="s">
        <v>16066</v>
      </c>
      <c r="I732">
        <v>2004</v>
      </c>
      <c r="J732" t="s">
        <v>25740</v>
      </c>
      <c r="K732" t="s">
        <v>25741</v>
      </c>
      <c r="L732">
        <v>34</v>
      </c>
      <c r="M732" t="s">
        <v>25738</v>
      </c>
      <c r="N732" t="s">
        <v>24</v>
      </c>
    </row>
    <row r="733" spans="1:14">
      <c r="A733">
        <f t="shared" si="11"/>
        <v>731</v>
      </c>
      <c r="B733" t="s">
        <v>225</v>
      </c>
      <c r="C733" s="3">
        <f>VLOOKUP(B733,[6]Sheet2!A$1:B$100,2,FALSE)</f>
        <v>74</v>
      </c>
      <c r="D733" t="s">
        <v>25742</v>
      </c>
      <c r="E733" t="s">
        <v>25743</v>
      </c>
      <c r="F733" t="s">
        <v>22</v>
      </c>
      <c r="G733" t="s">
        <v>25744</v>
      </c>
      <c r="H733" t="s">
        <v>25745</v>
      </c>
      <c r="I733">
        <v>2000</v>
      </c>
      <c r="J733" t="s">
        <v>378</v>
      </c>
      <c r="K733" t="s">
        <v>25746</v>
      </c>
      <c r="L733">
        <v>16</v>
      </c>
      <c r="M733" t="s">
        <v>25747</v>
      </c>
    </row>
    <row r="734" spans="1:14">
      <c r="A734">
        <f t="shared" si="11"/>
        <v>732</v>
      </c>
      <c r="B734" t="s">
        <v>225</v>
      </c>
      <c r="C734" s="3">
        <f>VLOOKUP(B734,[6]Sheet2!A$1:B$100,2,FALSE)</f>
        <v>74</v>
      </c>
      <c r="D734" t="s">
        <v>25748</v>
      </c>
      <c r="E734" t="s">
        <v>25749</v>
      </c>
      <c r="F734" t="s">
        <v>4626</v>
      </c>
      <c r="G734" t="s">
        <v>25750</v>
      </c>
      <c r="I734">
        <v>2008</v>
      </c>
      <c r="J734" t="s">
        <v>25751</v>
      </c>
      <c r="K734" t="s">
        <v>25752</v>
      </c>
      <c r="L734">
        <v>4</v>
      </c>
      <c r="M734" t="s">
        <v>25749</v>
      </c>
      <c r="N734" t="s">
        <v>24</v>
      </c>
    </row>
    <row r="735" spans="1:14">
      <c r="A735">
        <f t="shared" si="11"/>
        <v>733</v>
      </c>
      <c r="B735" t="s">
        <v>225</v>
      </c>
      <c r="C735" s="3">
        <f>VLOOKUP(B735,[6]Sheet2!A$1:B$100,2,FALSE)</f>
        <v>74</v>
      </c>
      <c r="D735" t="s">
        <v>25753</v>
      </c>
      <c r="F735" t="s">
        <v>22</v>
      </c>
      <c r="G735" t="s">
        <v>24891</v>
      </c>
      <c r="H735" t="s">
        <v>25754</v>
      </c>
      <c r="I735">
        <v>2006</v>
      </c>
      <c r="L735">
        <v>4</v>
      </c>
      <c r="N735" t="s">
        <v>34</v>
      </c>
    </row>
    <row r="736" spans="1:14">
      <c r="A736">
        <f t="shared" si="11"/>
        <v>734</v>
      </c>
      <c r="B736" t="s">
        <v>225</v>
      </c>
      <c r="C736" s="3">
        <f>VLOOKUP(B736,[6]Sheet2!A$1:B$100,2,FALSE)</f>
        <v>74</v>
      </c>
      <c r="D736" t="s">
        <v>21291</v>
      </c>
      <c r="E736" t="s">
        <v>21292</v>
      </c>
      <c r="F736" t="s">
        <v>22</v>
      </c>
      <c r="G736" t="s">
        <v>21293</v>
      </c>
      <c r="H736" t="s">
        <v>21294</v>
      </c>
      <c r="I736">
        <v>2007</v>
      </c>
      <c r="J736" t="s">
        <v>863</v>
      </c>
      <c r="K736" t="s">
        <v>21295</v>
      </c>
      <c r="L736">
        <v>35</v>
      </c>
      <c r="M736" t="s">
        <v>21296</v>
      </c>
    </row>
    <row r="737" spans="1:14">
      <c r="A737">
        <f t="shared" si="11"/>
        <v>735</v>
      </c>
      <c r="B737" t="s">
        <v>225</v>
      </c>
      <c r="C737" s="3">
        <f>VLOOKUP(B737,[6]Sheet2!A$1:B$100,2,FALSE)</f>
        <v>74</v>
      </c>
      <c r="D737" t="s">
        <v>25755</v>
      </c>
      <c r="E737" t="s">
        <v>25756</v>
      </c>
      <c r="F737" t="s">
        <v>22</v>
      </c>
      <c r="G737" t="s">
        <v>25757</v>
      </c>
      <c r="H737" t="s">
        <v>25758</v>
      </c>
      <c r="I737">
        <v>2009</v>
      </c>
      <c r="J737" t="s">
        <v>4729</v>
      </c>
      <c r="K737" t="s">
        <v>25759</v>
      </c>
      <c r="L737">
        <v>3</v>
      </c>
    </row>
    <row r="738" spans="1:14">
      <c r="A738">
        <f t="shared" si="11"/>
        <v>736</v>
      </c>
      <c r="B738" t="s">
        <v>225</v>
      </c>
      <c r="C738" s="3">
        <f>VLOOKUP(B738,[6]Sheet2!A$1:B$100,2,FALSE)</f>
        <v>74</v>
      </c>
      <c r="D738" t="s">
        <v>25760</v>
      </c>
      <c r="E738" t="s">
        <v>25761</v>
      </c>
      <c r="F738" t="s">
        <v>22</v>
      </c>
      <c r="G738" t="s">
        <v>25762</v>
      </c>
      <c r="H738" t="s">
        <v>21051</v>
      </c>
      <c r="I738">
        <v>2003</v>
      </c>
      <c r="J738" t="s">
        <v>551</v>
      </c>
      <c r="K738" t="s">
        <v>25763</v>
      </c>
      <c r="L738">
        <v>33</v>
      </c>
      <c r="M738" t="s">
        <v>25764</v>
      </c>
    </row>
    <row r="739" spans="1:14">
      <c r="A739">
        <f t="shared" si="11"/>
        <v>737</v>
      </c>
      <c r="B739" t="s">
        <v>225</v>
      </c>
      <c r="C739" s="3">
        <f>VLOOKUP(B739,[6]Sheet2!A$1:B$100,2,FALSE)</f>
        <v>74</v>
      </c>
      <c r="D739" t="s">
        <v>25765</v>
      </c>
      <c r="E739" t="s">
        <v>25766</v>
      </c>
      <c r="F739" t="s">
        <v>22</v>
      </c>
      <c r="G739" t="s">
        <v>25767</v>
      </c>
      <c r="H739" t="s">
        <v>25768</v>
      </c>
      <c r="I739">
        <v>2005</v>
      </c>
      <c r="J739" t="s">
        <v>25769</v>
      </c>
      <c r="K739" t="s">
        <v>25770</v>
      </c>
      <c r="L739">
        <v>3</v>
      </c>
      <c r="M739" t="s">
        <v>25766</v>
      </c>
      <c r="N739" t="s">
        <v>24</v>
      </c>
    </row>
    <row r="740" spans="1:14">
      <c r="A740">
        <f t="shared" si="11"/>
        <v>738</v>
      </c>
      <c r="B740" t="s">
        <v>225</v>
      </c>
      <c r="C740" s="3">
        <f>VLOOKUP(B740,[6]Sheet2!A$1:B$100,2,FALSE)</f>
        <v>74</v>
      </c>
      <c r="D740" t="s">
        <v>25771</v>
      </c>
      <c r="E740" t="s">
        <v>25772</v>
      </c>
      <c r="F740" t="s">
        <v>22</v>
      </c>
      <c r="G740" t="s">
        <v>25773</v>
      </c>
      <c r="H740" t="s">
        <v>21604</v>
      </c>
      <c r="I740">
        <v>2010</v>
      </c>
      <c r="J740" t="s">
        <v>97</v>
      </c>
      <c r="K740" t="s">
        <v>25774</v>
      </c>
      <c r="L740">
        <v>36</v>
      </c>
      <c r="M740" t="s">
        <v>25775</v>
      </c>
    </row>
    <row r="741" spans="1:14">
      <c r="A741">
        <f t="shared" si="11"/>
        <v>739</v>
      </c>
      <c r="B741" t="s">
        <v>225</v>
      </c>
      <c r="C741" s="3">
        <f>VLOOKUP(B741,[6]Sheet2!A$1:B$100,2,FALSE)</f>
        <v>74</v>
      </c>
      <c r="D741" t="s">
        <v>25776</v>
      </c>
      <c r="F741" t="s">
        <v>167</v>
      </c>
      <c r="G741" t="s">
        <v>25777</v>
      </c>
      <c r="H741" t="s">
        <v>25778</v>
      </c>
      <c r="L741">
        <v>3</v>
      </c>
      <c r="N741" t="s">
        <v>34</v>
      </c>
    </row>
    <row r="742" spans="1:14">
      <c r="A742">
        <f t="shared" si="11"/>
        <v>740</v>
      </c>
      <c r="B742" t="s">
        <v>225</v>
      </c>
      <c r="C742" s="3">
        <f>VLOOKUP(B742,[6]Sheet2!A$1:B$100,2,FALSE)</f>
        <v>74</v>
      </c>
      <c r="D742" t="s">
        <v>25779</v>
      </c>
      <c r="E742" t="s">
        <v>25780</v>
      </c>
      <c r="F742" t="s">
        <v>22</v>
      </c>
      <c r="G742" t="s">
        <v>25781</v>
      </c>
      <c r="H742" t="s">
        <v>25782</v>
      </c>
      <c r="I742">
        <v>1999</v>
      </c>
      <c r="J742" t="s">
        <v>25783</v>
      </c>
      <c r="K742" t="s">
        <v>25784</v>
      </c>
      <c r="L742">
        <v>3</v>
      </c>
      <c r="M742" t="s">
        <v>25780</v>
      </c>
      <c r="N742" t="s">
        <v>24</v>
      </c>
    </row>
    <row r="743" spans="1:14">
      <c r="A743">
        <f t="shared" si="11"/>
        <v>741</v>
      </c>
      <c r="B743" t="s">
        <v>785</v>
      </c>
      <c r="C743" s="3">
        <f>VLOOKUP(B743,[6]Sheet2!A$1:B$100,2,FALSE)</f>
        <v>75</v>
      </c>
      <c r="D743" t="s">
        <v>25785</v>
      </c>
      <c r="E743" t="s">
        <v>25786</v>
      </c>
      <c r="F743" t="s">
        <v>4644</v>
      </c>
      <c r="G743" t="s">
        <v>25787</v>
      </c>
      <c r="I743">
        <v>2000</v>
      </c>
      <c r="J743" t="s">
        <v>1466</v>
      </c>
      <c r="K743" t="s">
        <v>25788</v>
      </c>
      <c r="L743">
        <v>27</v>
      </c>
      <c r="N743" t="s">
        <v>4501</v>
      </c>
    </row>
    <row r="744" spans="1:14">
      <c r="A744">
        <f t="shared" si="11"/>
        <v>742</v>
      </c>
      <c r="B744" t="s">
        <v>785</v>
      </c>
      <c r="C744" s="3">
        <f>VLOOKUP(B744,[6]Sheet2!A$1:B$100,2,FALSE)</f>
        <v>75</v>
      </c>
      <c r="D744" t="s">
        <v>25789</v>
      </c>
      <c r="E744" t="s">
        <v>25790</v>
      </c>
      <c r="F744" t="s">
        <v>102</v>
      </c>
      <c r="G744" t="s">
        <v>25791</v>
      </c>
      <c r="H744" t="s">
        <v>25792</v>
      </c>
      <c r="I744">
        <v>2001</v>
      </c>
      <c r="J744" t="s">
        <v>25793</v>
      </c>
      <c r="K744" t="s">
        <v>25794</v>
      </c>
      <c r="L744">
        <v>31</v>
      </c>
      <c r="M744" t="s">
        <v>25790</v>
      </c>
      <c r="N744" t="s">
        <v>24</v>
      </c>
    </row>
    <row r="745" spans="1:14">
      <c r="A745">
        <f t="shared" si="11"/>
        <v>743</v>
      </c>
      <c r="B745" t="s">
        <v>785</v>
      </c>
      <c r="C745" s="3">
        <f>VLOOKUP(B745,[6]Sheet2!A$1:B$100,2,FALSE)</f>
        <v>75</v>
      </c>
      <c r="D745" t="s">
        <v>25795</v>
      </c>
      <c r="E745" t="s">
        <v>25796</v>
      </c>
      <c r="F745" t="s">
        <v>22</v>
      </c>
      <c r="G745" t="s">
        <v>25797</v>
      </c>
      <c r="H745" t="s">
        <v>16066</v>
      </c>
      <c r="I745">
        <v>2009</v>
      </c>
      <c r="J745" t="s">
        <v>4702</v>
      </c>
      <c r="K745" t="s">
        <v>25798</v>
      </c>
      <c r="L745">
        <v>32</v>
      </c>
      <c r="M745" t="s">
        <v>25799</v>
      </c>
    </row>
    <row r="746" spans="1:14">
      <c r="A746">
        <f t="shared" si="11"/>
        <v>744</v>
      </c>
      <c r="B746" t="s">
        <v>785</v>
      </c>
      <c r="C746" s="3">
        <f>VLOOKUP(B746,[6]Sheet2!A$1:B$100,2,FALSE)</f>
        <v>75</v>
      </c>
      <c r="D746" t="s">
        <v>25800</v>
      </c>
      <c r="E746" t="s">
        <v>25801</v>
      </c>
      <c r="F746" t="s">
        <v>102</v>
      </c>
      <c r="G746" t="s">
        <v>25802</v>
      </c>
      <c r="H746" t="s">
        <v>25803</v>
      </c>
      <c r="I746">
        <v>1998</v>
      </c>
      <c r="J746" t="s">
        <v>25804</v>
      </c>
      <c r="K746" t="s">
        <v>25805</v>
      </c>
      <c r="L746">
        <v>35</v>
      </c>
      <c r="M746" t="s">
        <v>25801</v>
      </c>
      <c r="N746" t="s">
        <v>24</v>
      </c>
    </row>
    <row r="747" spans="1:14">
      <c r="A747">
        <f t="shared" si="11"/>
        <v>745</v>
      </c>
      <c r="B747" t="s">
        <v>785</v>
      </c>
      <c r="C747" s="3">
        <f>VLOOKUP(B747,[6]Sheet2!A$1:B$100,2,FALSE)</f>
        <v>75</v>
      </c>
      <c r="D747" t="s">
        <v>25806</v>
      </c>
      <c r="E747" t="s">
        <v>25807</v>
      </c>
      <c r="F747" t="s">
        <v>4644</v>
      </c>
      <c r="G747" t="s">
        <v>25808</v>
      </c>
      <c r="I747">
        <v>1995</v>
      </c>
      <c r="J747" t="s">
        <v>14247</v>
      </c>
      <c r="K747" t="s">
        <v>25809</v>
      </c>
      <c r="L747">
        <v>3</v>
      </c>
      <c r="N747" t="s">
        <v>34</v>
      </c>
    </row>
    <row r="748" spans="1:14">
      <c r="A748">
        <f t="shared" si="11"/>
        <v>746</v>
      </c>
      <c r="B748" t="s">
        <v>785</v>
      </c>
      <c r="C748" s="3">
        <f>VLOOKUP(B748,[6]Sheet2!A$1:B$100,2,FALSE)</f>
        <v>75</v>
      </c>
      <c r="D748" t="s">
        <v>25810</v>
      </c>
      <c r="E748" t="s">
        <v>25811</v>
      </c>
      <c r="F748" t="s">
        <v>119</v>
      </c>
      <c r="G748" t="s">
        <v>25812</v>
      </c>
      <c r="I748">
        <v>1993</v>
      </c>
      <c r="J748" t="s">
        <v>4683</v>
      </c>
      <c r="K748" t="s">
        <v>25813</v>
      </c>
      <c r="L748">
        <v>39</v>
      </c>
      <c r="M748" t="s">
        <v>25811</v>
      </c>
      <c r="N748" t="s">
        <v>4501</v>
      </c>
    </row>
    <row r="749" spans="1:14">
      <c r="A749">
        <f t="shared" si="11"/>
        <v>747</v>
      </c>
      <c r="B749" t="s">
        <v>785</v>
      </c>
      <c r="C749" s="3">
        <f>VLOOKUP(B749,[6]Sheet2!A$1:B$100,2,FALSE)</f>
        <v>75</v>
      </c>
      <c r="D749" t="s">
        <v>25814</v>
      </c>
      <c r="E749" t="s">
        <v>25815</v>
      </c>
      <c r="F749" t="s">
        <v>22</v>
      </c>
      <c r="G749" t="s">
        <v>25816</v>
      </c>
      <c r="H749" t="s">
        <v>25817</v>
      </c>
      <c r="I749">
        <v>2011</v>
      </c>
      <c r="J749" t="s">
        <v>4676</v>
      </c>
      <c r="K749" t="s">
        <v>25818</v>
      </c>
      <c r="L749">
        <v>3</v>
      </c>
      <c r="M749" t="s">
        <v>25819</v>
      </c>
    </row>
    <row r="750" spans="1:14">
      <c r="A750">
        <f t="shared" si="11"/>
        <v>748</v>
      </c>
      <c r="B750" t="s">
        <v>785</v>
      </c>
      <c r="C750" s="3">
        <f>VLOOKUP(B750,[6]Sheet2!A$1:B$100,2,FALSE)</f>
        <v>75</v>
      </c>
      <c r="D750" t="s">
        <v>25820</v>
      </c>
      <c r="E750" t="s">
        <v>25821</v>
      </c>
      <c r="F750" t="s">
        <v>167</v>
      </c>
      <c r="G750" t="s">
        <v>25822</v>
      </c>
      <c r="I750">
        <v>2006</v>
      </c>
      <c r="J750" t="s">
        <v>25823</v>
      </c>
      <c r="K750" t="s">
        <v>25824</v>
      </c>
      <c r="L750">
        <v>27</v>
      </c>
      <c r="M750" t="s">
        <v>25821</v>
      </c>
      <c r="N750" t="s">
        <v>1717</v>
      </c>
    </row>
    <row r="751" spans="1:14">
      <c r="A751">
        <f t="shared" si="11"/>
        <v>749</v>
      </c>
      <c r="B751" t="s">
        <v>785</v>
      </c>
      <c r="C751" s="3">
        <f>VLOOKUP(B751,[6]Sheet2!A$1:B$100,2,FALSE)</f>
        <v>75</v>
      </c>
      <c r="D751" t="s">
        <v>25825</v>
      </c>
      <c r="E751" t="s">
        <v>25826</v>
      </c>
      <c r="F751" t="s">
        <v>119</v>
      </c>
      <c r="G751" t="s">
        <v>21526</v>
      </c>
      <c r="I751">
        <v>2003</v>
      </c>
      <c r="J751" t="s">
        <v>4683</v>
      </c>
      <c r="K751" t="s">
        <v>25827</v>
      </c>
      <c r="L751">
        <v>3</v>
      </c>
      <c r="N751" t="s">
        <v>4501</v>
      </c>
    </row>
    <row r="752" spans="1:14">
      <c r="A752">
        <f t="shared" si="11"/>
        <v>750</v>
      </c>
      <c r="B752" t="s">
        <v>785</v>
      </c>
      <c r="C752" s="3">
        <f>VLOOKUP(B752,[6]Sheet2!A$1:B$100,2,FALSE)</f>
        <v>75</v>
      </c>
      <c r="D752" t="s">
        <v>25828</v>
      </c>
      <c r="E752" t="s">
        <v>25829</v>
      </c>
      <c r="F752" t="s">
        <v>22</v>
      </c>
      <c r="G752" t="s">
        <v>25830</v>
      </c>
      <c r="H752" t="s">
        <v>25579</v>
      </c>
      <c r="I752">
        <v>2005</v>
      </c>
      <c r="J752" t="s">
        <v>25831</v>
      </c>
      <c r="K752" t="s">
        <v>25832</v>
      </c>
      <c r="L752">
        <v>3</v>
      </c>
      <c r="M752" t="s">
        <v>25829</v>
      </c>
      <c r="N752" t="s">
        <v>24</v>
      </c>
    </row>
    <row r="753" spans="1:14">
      <c r="A753">
        <f t="shared" si="11"/>
        <v>751</v>
      </c>
      <c r="B753" t="s">
        <v>92</v>
      </c>
      <c r="C753" s="3">
        <f>VLOOKUP(B753,[6]Sheet2!A$1:B$100,2,FALSE)</f>
        <v>76</v>
      </c>
      <c r="D753" t="s">
        <v>25833</v>
      </c>
      <c r="E753" t="s">
        <v>25834</v>
      </c>
      <c r="F753" t="s">
        <v>167</v>
      </c>
      <c r="G753" t="s">
        <v>25835</v>
      </c>
      <c r="I753">
        <v>2001</v>
      </c>
      <c r="J753" t="s">
        <v>25013</v>
      </c>
      <c r="K753" t="s">
        <v>25836</v>
      </c>
      <c r="L753">
        <v>39</v>
      </c>
      <c r="M753" t="s">
        <v>25837</v>
      </c>
    </row>
    <row r="754" spans="1:14">
      <c r="A754">
        <f t="shared" si="11"/>
        <v>752</v>
      </c>
      <c r="B754" t="s">
        <v>92</v>
      </c>
      <c r="C754" s="3">
        <f>VLOOKUP(B754,[6]Sheet2!A$1:B$100,2,FALSE)</f>
        <v>76</v>
      </c>
      <c r="D754" t="s">
        <v>21376</v>
      </c>
      <c r="E754" t="s">
        <v>21377</v>
      </c>
      <c r="F754" t="s">
        <v>22</v>
      </c>
      <c r="G754" t="s">
        <v>21378</v>
      </c>
      <c r="H754" t="s">
        <v>21379</v>
      </c>
      <c r="I754">
        <v>2008</v>
      </c>
      <c r="J754" t="s">
        <v>97</v>
      </c>
      <c r="K754" t="s">
        <v>21380</v>
      </c>
      <c r="L754">
        <v>35</v>
      </c>
      <c r="M754" t="s">
        <v>25838</v>
      </c>
    </row>
    <row r="755" spans="1:14">
      <c r="A755">
        <f t="shared" si="11"/>
        <v>753</v>
      </c>
      <c r="B755" t="s">
        <v>92</v>
      </c>
      <c r="C755" s="3">
        <f>VLOOKUP(B755,[6]Sheet2!A$1:B$100,2,FALSE)</f>
        <v>76</v>
      </c>
      <c r="D755" t="s">
        <v>25839</v>
      </c>
      <c r="E755" t="s">
        <v>25840</v>
      </c>
      <c r="F755" t="s">
        <v>102</v>
      </c>
      <c r="G755" t="s">
        <v>25841</v>
      </c>
      <c r="H755" t="s">
        <v>25842</v>
      </c>
      <c r="I755">
        <v>2006</v>
      </c>
      <c r="J755" t="s">
        <v>21623</v>
      </c>
      <c r="K755" t="s">
        <v>25843</v>
      </c>
      <c r="L755">
        <v>3</v>
      </c>
      <c r="M755" t="s">
        <v>25840</v>
      </c>
      <c r="N755" t="s">
        <v>24</v>
      </c>
    </row>
    <row r="756" spans="1:14">
      <c r="A756">
        <f t="shared" si="11"/>
        <v>754</v>
      </c>
      <c r="B756" t="s">
        <v>92</v>
      </c>
      <c r="C756" s="3">
        <f>VLOOKUP(B756,[6]Sheet2!A$1:B$100,2,FALSE)</f>
        <v>76</v>
      </c>
      <c r="D756" t="s">
        <v>25844</v>
      </c>
      <c r="E756" t="s">
        <v>25845</v>
      </c>
      <c r="F756" t="s">
        <v>22</v>
      </c>
      <c r="G756" t="s">
        <v>25846</v>
      </c>
      <c r="H756" t="s">
        <v>25847</v>
      </c>
      <c r="I756">
        <v>2006</v>
      </c>
      <c r="J756" t="s">
        <v>863</v>
      </c>
      <c r="K756" t="s">
        <v>25848</v>
      </c>
      <c r="L756">
        <v>32</v>
      </c>
      <c r="M756" t="s">
        <v>25849</v>
      </c>
    </row>
    <row r="757" spans="1:14">
      <c r="A757">
        <f t="shared" si="11"/>
        <v>755</v>
      </c>
      <c r="B757" t="s">
        <v>92</v>
      </c>
      <c r="C757" s="3">
        <f>VLOOKUP(B757,[6]Sheet2!A$1:B$100,2,FALSE)</f>
        <v>76</v>
      </c>
      <c r="D757" t="s">
        <v>21431</v>
      </c>
      <c r="E757" t="s">
        <v>21432</v>
      </c>
      <c r="F757" t="s">
        <v>22</v>
      </c>
      <c r="G757" t="s">
        <v>21433</v>
      </c>
      <c r="H757" t="s">
        <v>21434</v>
      </c>
      <c r="I757">
        <v>2010</v>
      </c>
      <c r="J757" t="s">
        <v>24937</v>
      </c>
      <c r="K757" t="s">
        <v>21435</v>
      </c>
      <c r="L757">
        <v>33</v>
      </c>
      <c r="M757" t="s">
        <v>21436</v>
      </c>
    </row>
    <row r="758" spans="1:14">
      <c r="A758">
        <f t="shared" si="11"/>
        <v>756</v>
      </c>
      <c r="B758" t="s">
        <v>92</v>
      </c>
      <c r="C758" s="3">
        <f>VLOOKUP(B758,[6]Sheet2!A$1:B$100,2,FALSE)</f>
        <v>76</v>
      </c>
      <c r="D758" t="s">
        <v>25850</v>
      </c>
      <c r="E758" t="s">
        <v>25851</v>
      </c>
      <c r="F758" t="s">
        <v>22</v>
      </c>
      <c r="G758" t="s">
        <v>25852</v>
      </c>
      <c r="H758" t="s">
        <v>20844</v>
      </c>
      <c r="I758">
        <v>2003</v>
      </c>
      <c r="J758" t="s">
        <v>863</v>
      </c>
      <c r="K758" t="s">
        <v>25853</v>
      </c>
      <c r="L758">
        <v>29</v>
      </c>
      <c r="M758" t="s">
        <v>25854</v>
      </c>
    </row>
    <row r="759" spans="1:14">
      <c r="A759">
        <f t="shared" si="11"/>
        <v>757</v>
      </c>
      <c r="B759" t="s">
        <v>92</v>
      </c>
      <c r="C759" s="3">
        <f>VLOOKUP(B759,[6]Sheet2!A$1:B$100,2,FALSE)</f>
        <v>76</v>
      </c>
      <c r="D759" t="s">
        <v>25855</v>
      </c>
      <c r="F759" t="s">
        <v>167</v>
      </c>
      <c r="G759" t="s">
        <v>25856</v>
      </c>
      <c r="H759" t="s">
        <v>25857</v>
      </c>
      <c r="L759">
        <v>2</v>
      </c>
      <c r="N759" t="s">
        <v>34</v>
      </c>
    </row>
    <row r="760" spans="1:14">
      <c r="A760">
        <f t="shared" si="11"/>
        <v>758</v>
      </c>
      <c r="B760" t="s">
        <v>92</v>
      </c>
      <c r="C760" s="3">
        <f>VLOOKUP(B760,[6]Sheet2!A$1:B$100,2,FALSE)</f>
        <v>76</v>
      </c>
      <c r="D760" t="s">
        <v>25858</v>
      </c>
      <c r="E760" t="s">
        <v>25859</v>
      </c>
      <c r="F760" t="s">
        <v>22</v>
      </c>
      <c r="G760" t="s">
        <v>25860</v>
      </c>
      <c r="H760" t="s">
        <v>21604</v>
      </c>
      <c r="I760">
        <v>2009</v>
      </c>
      <c r="J760" t="s">
        <v>97</v>
      </c>
      <c r="K760" t="s">
        <v>25861</v>
      </c>
      <c r="L760">
        <v>29</v>
      </c>
      <c r="M760" t="s">
        <v>25862</v>
      </c>
    </row>
    <row r="761" spans="1:14">
      <c r="A761">
        <f t="shared" si="11"/>
        <v>759</v>
      </c>
      <c r="B761" t="s">
        <v>92</v>
      </c>
      <c r="C761" s="3">
        <f>VLOOKUP(B761,[6]Sheet2!A$1:B$100,2,FALSE)</f>
        <v>76</v>
      </c>
      <c r="D761" t="s">
        <v>25863</v>
      </c>
      <c r="E761" t="s">
        <v>25864</v>
      </c>
      <c r="F761" t="s">
        <v>167</v>
      </c>
      <c r="G761" t="s">
        <v>25865</v>
      </c>
      <c r="H761" t="s">
        <v>25866</v>
      </c>
      <c r="I761">
        <v>2002</v>
      </c>
      <c r="K761" t="s">
        <v>25867</v>
      </c>
      <c r="L761">
        <v>3</v>
      </c>
      <c r="M761" t="s">
        <v>25864</v>
      </c>
      <c r="N761" t="s">
        <v>24</v>
      </c>
    </row>
    <row r="762" spans="1:14">
      <c r="A762">
        <f t="shared" si="11"/>
        <v>760</v>
      </c>
      <c r="B762" t="s">
        <v>92</v>
      </c>
      <c r="C762" s="3">
        <f>VLOOKUP(B762,[6]Sheet2!A$1:B$100,2,FALSE)</f>
        <v>76</v>
      </c>
      <c r="D762" t="s">
        <v>25868</v>
      </c>
      <c r="E762" t="s">
        <v>25869</v>
      </c>
      <c r="F762" t="s">
        <v>22</v>
      </c>
      <c r="G762" t="s">
        <v>25870</v>
      </c>
      <c r="H762" t="s">
        <v>25871</v>
      </c>
      <c r="I762">
        <v>2007</v>
      </c>
      <c r="J762" t="s">
        <v>8921</v>
      </c>
      <c r="K762" t="s">
        <v>25872</v>
      </c>
      <c r="L762">
        <v>4</v>
      </c>
      <c r="M762" t="s">
        <v>25869</v>
      </c>
      <c r="N762" t="s">
        <v>24</v>
      </c>
    </row>
    <row r="763" spans="1:14">
      <c r="A763">
        <f t="shared" si="11"/>
        <v>761</v>
      </c>
      <c r="B763" t="s">
        <v>804</v>
      </c>
      <c r="C763" s="3">
        <f>VLOOKUP(B763,[6]Sheet2!A$1:B$100,2,FALSE)</f>
        <v>77</v>
      </c>
      <c r="D763" t="s">
        <v>21413</v>
      </c>
      <c r="E763" t="s">
        <v>21414</v>
      </c>
      <c r="F763" t="s">
        <v>22</v>
      </c>
      <c r="G763" t="s">
        <v>21415</v>
      </c>
      <c r="H763" t="s">
        <v>20786</v>
      </c>
      <c r="I763">
        <v>2009</v>
      </c>
      <c r="J763" t="s">
        <v>24937</v>
      </c>
      <c r="K763" t="s">
        <v>21416</v>
      </c>
      <c r="L763">
        <v>34</v>
      </c>
      <c r="M763" t="s">
        <v>21417</v>
      </c>
    </row>
    <row r="764" spans="1:14">
      <c r="A764">
        <f t="shared" si="11"/>
        <v>762</v>
      </c>
      <c r="B764" t="s">
        <v>804</v>
      </c>
      <c r="C764" s="3">
        <f>VLOOKUP(B764,[6]Sheet2!A$1:B$100,2,FALSE)</f>
        <v>77</v>
      </c>
      <c r="D764" t="s">
        <v>25873</v>
      </c>
      <c r="E764" t="s">
        <v>25874</v>
      </c>
      <c r="F764" t="s">
        <v>22</v>
      </c>
      <c r="G764" t="s">
        <v>25875</v>
      </c>
      <c r="H764" t="s">
        <v>15789</v>
      </c>
      <c r="I764">
        <v>2010</v>
      </c>
      <c r="J764" t="s">
        <v>97</v>
      </c>
      <c r="K764" t="s">
        <v>25876</v>
      </c>
      <c r="L764">
        <v>37</v>
      </c>
    </row>
    <row r="765" spans="1:14">
      <c r="A765">
        <f t="shared" si="11"/>
        <v>763</v>
      </c>
      <c r="B765" t="s">
        <v>804</v>
      </c>
      <c r="C765" s="3">
        <f>VLOOKUP(B765,[6]Sheet2!A$1:B$100,2,FALSE)</f>
        <v>77</v>
      </c>
      <c r="D765" t="s">
        <v>25877</v>
      </c>
      <c r="F765" t="s">
        <v>167</v>
      </c>
      <c r="G765" t="s">
        <v>25878</v>
      </c>
      <c r="H765" t="s">
        <v>25879</v>
      </c>
      <c r="L765">
        <v>4</v>
      </c>
      <c r="N765" t="s">
        <v>34</v>
      </c>
    </row>
    <row r="766" spans="1:14">
      <c r="A766">
        <f t="shared" si="11"/>
        <v>764</v>
      </c>
      <c r="B766" t="s">
        <v>804</v>
      </c>
      <c r="C766" s="3">
        <f>VLOOKUP(B766,[6]Sheet2!A$1:B$100,2,FALSE)</f>
        <v>77</v>
      </c>
      <c r="D766" t="s">
        <v>25880</v>
      </c>
      <c r="F766" t="s">
        <v>167</v>
      </c>
      <c r="G766" t="s">
        <v>25881</v>
      </c>
      <c r="H766" t="s">
        <v>25882</v>
      </c>
      <c r="L766">
        <v>3</v>
      </c>
      <c r="N766" t="s">
        <v>34</v>
      </c>
    </row>
    <row r="767" spans="1:14">
      <c r="A767">
        <f t="shared" si="11"/>
        <v>765</v>
      </c>
      <c r="B767" t="s">
        <v>804</v>
      </c>
      <c r="C767" s="3">
        <f>VLOOKUP(B767,[6]Sheet2!A$1:B$100,2,FALSE)</f>
        <v>77</v>
      </c>
      <c r="D767" t="s">
        <v>25883</v>
      </c>
      <c r="E767" t="s">
        <v>25884</v>
      </c>
      <c r="F767" t="s">
        <v>22</v>
      </c>
      <c r="G767" t="s">
        <v>25885</v>
      </c>
      <c r="H767" t="s">
        <v>25886</v>
      </c>
      <c r="I767">
        <v>2011</v>
      </c>
      <c r="J767" t="s">
        <v>25887</v>
      </c>
      <c r="K767" t="s">
        <v>25888</v>
      </c>
      <c r="L767">
        <v>34</v>
      </c>
      <c r="M767" t="s">
        <v>25884</v>
      </c>
      <c r="N767" t="s">
        <v>24</v>
      </c>
    </row>
    <row r="768" spans="1:14">
      <c r="A768">
        <f t="shared" si="11"/>
        <v>766</v>
      </c>
      <c r="B768" t="s">
        <v>804</v>
      </c>
      <c r="C768" s="3">
        <f>VLOOKUP(B768,[6]Sheet2!A$1:B$100,2,FALSE)</f>
        <v>77</v>
      </c>
      <c r="D768" t="s">
        <v>25889</v>
      </c>
      <c r="F768" t="s">
        <v>22</v>
      </c>
      <c r="G768" t="s">
        <v>25890</v>
      </c>
      <c r="H768" t="s">
        <v>7535</v>
      </c>
      <c r="I768">
        <v>1997</v>
      </c>
      <c r="J768" t="s">
        <v>353</v>
      </c>
      <c r="L768">
        <v>3</v>
      </c>
      <c r="N768" t="s">
        <v>34</v>
      </c>
    </row>
    <row r="769" spans="1:14">
      <c r="A769">
        <f t="shared" si="11"/>
        <v>767</v>
      </c>
      <c r="B769" t="s">
        <v>804</v>
      </c>
      <c r="C769" s="3">
        <f>VLOOKUP(B769,[6]Sheet2!A$1:B$100,2,FALSE)</f>
        <v>77</v>
      </c>
      <c r="D769" t="s">
        <v>25891</v>
      </c>
      <c r="E769" t="s">
        <v>25892</v>
      </c>
      <c r="F769" t="s">
        <v>167</v>
      </c>
      <c r="G769" t="s">
        <v>25268</v>
      </c>
      <c r="I769">
        <v>2002</v>
      </c>
      <c r="J769" t="s">
        <v>25269</v>
      </c>
      <c r="K769" t="s">
        <v>25893</v>
      </c>
      <c r="L769">
        <v>3</v>
      </c>
      <c r="M769" t="s">
        <v>25892</v>
      </c>
      <c r="N769" t="s">
        <v>24</v>
      </c>
    </row>
    <row r="770" spans="1:14">
      <c r="A770">
        <f t="shared" si="11"/>
        <v>768</v>
      </c>
      <c r="B770" t="s">
        <v>804</v>
      </c>
      <c r="C770" s="3">
        <f>VLOOKUP(B770,[6]Sheet2!A$1:B$100,2,FALSE)</f>
        <v>77</v>
      </c>
      <c r="D770" t="s">
        <v>25894</v>
      </c>
      <c r="E770" t="s">
        <v>25895</v>
      </c>
      <c r="F770" t="s">
        <v>22</v>
      </c>
      <c r="G770" t="s">
        <v>25896</v>
      </c>
      <c r="H770" t="s">
        <v>21604</v>
      </c>
      <c r="I770">
        <v>2012</v>
      </c>
      <c r="J770" t="s">
        <v>97</v>
      </c>
      <c r="K770" t="s">
        <v>25897</v>
      </c>
      <c r="L770">
        <v>30</v>
      </c>
      <c r="M770" t="s">
        <v>25898</v>
      </c>
    </row>
    <row r="771" spans="1:14">
      <c r="A771">
        <f t="shared" si="11"/>
        <v>769</v>
      </c>
      <c r="B771" t="s">
        <v>804</v>
      </c>
      <c r="C771" s="3">
        <f>VLOOKUP(B771,[6]Sheet2!A$1:B$100,2,FALSE)</f>
        <v>77</v>
      </c>
      <c r="D771" t="s">
        <v>25899</v>
      </c>
      <c r="E771" t="s">
        <v>25900</v>
      </c>
      <c r="F771" t="s">
        <v>22</v>
      </c>
      <c r="G771" t="s">
        <v>25901</v>
      </c>
      <c r="H771" t="s">
        <v>1590</v>
      </c>
      <c r="I771">
        <v>2010</v>
      </c>
      <c r="J771" t="s">
        <v>535</v>
      </c>
      <c r="K771" t="s">
        <v>25902</v>
      </c>
      <c r="L771">
        <v>25</v>
      </c>
    </row>
    <row r="772" spans="1:14">
      <c r="A772">
        <f t="shared" si="11"/>
        <v>770</v>
      </c>
      <c r="B772" t="s">
        <v>804</v>
      </c>
      <c r="C772" s="3">
        <f>VLOOKUP(B772,[6]Sheet2!A$1:B$100,2,FALSE)</f>
        <v>77</v>
      </c>
      <c r="D772" t="s">
        <v>25903</v>
      </c>
      <c r="E772" t="s">
        <v>25904</v>
      </c>
      <c r="F772" t="s">
        <v>22</v>
      </c>
      <c r="G772" t="s">
        <v>25905</v>
      </c>
      <c r="H772" t="s">
        <v>7535</v>
      </c>
      <c r="I772">
        <v>2008</v>
      </c>
      <c r="J772" t="s">
        <v>863</v>
      </c>
      <c r="K772" t="s">
        <v>25906</v>
      </c>
      <c r="L772">
        <v>30</v>
      </c>
      <c r="M772" t="s">
        <v>25907</v>
      </c>
    </row>
    <row r="773" spans="1:14">
      <c r="A773">
        <f t="shared" ref="A773:A836" si="12">A772+1</f>
        <v>771</v>
      </c>
      <c r="B773" t="s">
        <v>70</v>
      </c>
      <c r="C773" s="3">
        <f>VLOOKUP(B773,[6]Sheet2!A$1:B$100,2,FALSE)</f>
        <v>78</v>
      </c>
      <c r="D773" t="s">
        <v>25908</v>
      </c>
      <c r="F773" t="s">
        <v>4626</v>
      </c>
      <c r="G773" t="s">
        <v>25909</v>
      </c>
      <c r="H773" t="s">
        <v>25910</v>
      </c>
      <c r="I773">
        <v>2000</v>
      </c>
      <c r="L773">
        <v>12</v>
      </c>
      <c r="N773" t="s">
        <v>34</v>
      </c>
    </row>
    <row r="774" spans="1:14">
      <c r="A774">
        <f t="shared" si="12"/>
        <v>772</v>
      </c>
      <c r="B774" t="s">
        <v>70</v>
      </c>
      <c r="C774" s="3">
        <f>VLOOKUP(B774,[6]Sheet2!A$1:B$100,2,FALSE)</f>
        <v>78</v>
      </c>
      <c r="D774" t="s">
        <v>25911</v>
      </c>
      <c r="E774" t="s">
        <v>25912</v>
      </c>
      <c r="F774" t="s">
        <v>22</v>
      </c>
      <c r="G774" t="s">
        <v>25913</v>
      </c>
      <c r="H774" t="s">
        <v>25914</v>
      </c>
      <c r="I774">
        <v>2013</v>
      </c>
      <c r="J774" t="s">
        <v>535</v>
      </c>
      <c r="K774" t="s">
        <v>25915</v>
      </c>
      <c r="L774">
        <v>3</v>
      </c>
    </row>
    <row r="775" spans="1:14">
      <c r="A775">
        <f t="shared" si="12"/>
        <v>773</v>
      </c>
      <c r="B775" t="s">
        <v>70</v>
      </c>
      <c r="C775" s="3">
        <f>VLOOKUP(B775,[6]Sheet2!A$1:B$100,2,FALSE)</f>
        <v>78</v>
      </c>
      <c r="D775" t="s">
        <v>25916</v>
      </c>
      <c r="E775" t="s">
        <v>25917</v>
      </c>
      <c r="F775" t="s">
        <v>22</v>
      </c>
      <c r="G775" t="s">
        <v>25918</v>
      </c>
      <c r="H775" t="s">
        <v>2751</v>
      </c>
      <c r="I775">
        <v>2004</v>
      </c>
      <c r="J775" t="s">
        <v>97</v>
      </c>
      <c r="K775" t="s">
        <v>25919</v>
      </c>
      <c r="L775">
        <v>31</v>
      </c>
      <c r="M775" t="s">
        <v>25920</v>
      </c>
    </row>
    <row r="776" spans="1:14">
      <c r="A776">
        <f t="shared" si="12"/>
        <v>774</v>
      </c>
      <c r="B776" t="s">
        <v>70</v>
      </c>
      <c r="C776" s="3">
        <f>VLOOKUP(B776,[6]Sheet2!A$1:B$100,2,FALSE)</f>
        <v>78</v>
      </c>
      <c r="D776" t="s">
        <v>25921</v>
      </c>
      <c r="E776" t="s">
        <v>25922</v>
      </c>
      <c r="F776" t="s">
        <v>22</v>
      </c>
      <c r="G776" t="s">
        <v>25923</v>
      </c>
      <c r="H776" t="s">
        <v>1014</v>
      </c>
      <c r="I776">
        <v>2012</v>
      </c>
      <c r="J776" t="s">
        <v>181</v>
      </c>
      <c r="K776" t="s">
        <v>25924</v>
      </c>
      <c r="L776">
        <v>3</v>
      </c>
    </row>
    <row r="777" spans="1:14">
      <c r="A777">
        <f t="shared" si="12"/>
        <v>775</v>
      </c>
      <c r="B777" t="s">
        <v>70</v>
      </c>
      <c r="C777" s="3">
        <f>VLOOKUP(B777,[6]Sheet2!A$1:B$100,2,FALSE)</f>
        <v>78</v>
      </c>
      <c r="D777" t="s">
        <v>25925</v>
      </c>
      <c r="E777" t="s">
        <v>25926</v>
      </c>
      <c r="F777" t="s">
        <v>22</v>
      </c>
      <c r="G777" t="s">
        <v>25927</v>
      </c>
      <c r="H777" t="s">
        <v>10416</v>
      </c>
      <c r="I777">
        <v>2010</v>
      </c>
      <c r="J777" t="s">
        <v>97</v>
      </c>
      <c r="K777" t="s">
        <v>25928</v>
      </c>
      <c r="L777">
        <v>3</v>
      </c>
    </row>
    <row r="778" spans="1:14">
      <c r="A778">
        <f t="shared" si="12"/>
        <v>776</v>
      </c>
      <c r="B778" t="s">
        <v>70</v>
      </c>
      <c r="C778" s="3">
        <f>VLOOKUP(B778,[6]Sheet2!A$1:B$100,2,FALSE)</f>
        <v>78</v>
      </c>
      <c r="D778" t="s">
        <v>22360</v>
      </c>
      <c r="E778" t="s">
        <v>25929</v>
      </c>
      <c r="F778" t="s">
        <v>22</v>
      </c>
      <c r="G778" t="s">
        <v>25930</v>
      </c>
      <c r="H778" t="s">
        <v>25931</v>
      </c>
      <c r="I778">
        <v>2006</v>
      </c>
      <c r="J778" t="s">
        <v>535</v>
      </c>
      <c r="K778" t="s">
        <v>22363</v>
      </c>
      <c r="L778">
        <v>3</v>
      </c>
    </row>
    <row r="779" spans="1:14">
      <c r="A779">
        <f t="shared" si="12"/>
        <v>777</v>
      </c>
      <c r="B779" t="s">
        <v>70</v>
      </c>
      <c r="C779" s="3">
        <f>VLOOKUP(B779,[6]Sheet2!A$1:B$100,2,FALSE)</f>
        <v>78</v>
      </c>
      <c r="D779" t="s">
        <v>25932</v>
      </c>
      <c r="E779" t="s">
        <v>25933</v>
      </c>
      <c r="F779" t="s">
        <v>167</v>
      </c>
      <c r="G779" t="s">
        <v>25934</v>
      </c>
      <c r="I779">
        <v>2006</v>
      </c>
      <c r="J779" t="s">
        <v>21623</v>
      </c>
      <c r="K779" t="s">
        <v>25935</v>
      </c>
      <c r="L779">
        <v>3</v>
      </c>
      <c r="M779" t="s">
        <v>25936</v>
      </c>
    </row>
    <row r="780" spans="1:14">
      <c r="A780">
        <f t="shared" si="12"/>
        <v>778</v>
      </c>
      <c r="B780" t="s">
        <v>70</v>
      </c>
      <c r="C780" s="3">
        <f>VLOOKUP(B780,[6]Sheet2!A$1:B$100,2,FALSE)</f>
        <v>78</v>
      </c>
      <c r="D780" t="s">
        <v>25937</v>
      </c>
      <c r="E780" t="s">
        <v>25938</v>
      </c>
      <c r="F780" t="s">
        <v>22</v>
      </c>
      <c r="G780" t="s">
        <v>25939</v>
      </c>
      <c r="H780" t="s">
        <v>7513</v>
      </c>
      <c r="I780">
        <v>2012</v>
      </c>
      <c r="J780" t="s">
        <v>863</v>
      </c>
      <c r="K780" t="s">
        <v>25940</v>
      </c>
      <c r="L780">
        <v>34</v>
      </c>
      <c r="M780" t="s">
        <v>25938</v>
      </c>
      <c r="N780" t="s">
        <v>1717</v>
      </c>
    </row>
    <row r="781" spans="1:14">
      <c r="A781">
        <f t="shared" si="12"/>
        <v>779</v>
      </c>
      <c r="B781" t="s">
        <v>70</v>
      </c>
      <c r="C781" s="3">
        <f>VLOOKUP(B781,[6]Sheet2!A$1:B$100,2,FALSE)</f>
        <v>78</v>
      </c>
      <c r="D781" t="s">
        <v>25941</v>
      </c>
      <c r="E781" t="s">
        <v>25942</v>
      </c>
      <c r="F781" t="s">
        <v>22</v>
      </c>
      <c r="G781" t="s">
        <v>25943</v>
      </c>
      <c r="H781" t="s">
        <v>21712</v>
      </c>
      <c r="I781">
        <v>2006</v>
      </c>
      <c r="J781" t="s">
        <v>25944</v>
      </c>
      <c r="K781" t="s">
        <v>25945</v>
      </c>
      <c r="L781">
        <v>3</v>
      </c>
      <c r="M781" t="s">
        <v>25942</v>
      </c>
      <c r="N781" t="s">
        <v>24</v>
      </c>
    </row>
    <row r="782" spans="1:14">
      <c r="A782">
        <f t="shared" si="12"/>
        <v>780</v>
      </c>
      <c r="B782" t="s">
        <v>70</v>
      </c>
      <c r="C782" s="3">
        <f>VLOOKUP(B782,[6]Sheet2!A$1:B$100,2,FALSE)</f>
        <v>78</v>
      </c>
      <c r="D782" t="s">
        <v>25946</v>
      </c>
      <c r="E782" t="s">
        <v>25947</v>
      </c>
      <c r="F782" t="s">
        <v>22</v>
      </c>
      <c r="G782" t="s">
        <v>25948</v>
      </c>
      <c r="H782" t="s">
        <v>21389</v>
      </c>
      <c r="I782">
        <v>2004</v>
      </c>
      <c r="J782" t="s">
        <v>97</v>
      </c>
      <c r="K782" t="s">
        <v>25949</v>
      </c>
      <c r="L782">
        <v>30</v>
      </c>
    </row>
    <row r="783" spans="1:14">
      <c r="A783">
        <f t="shared" si="12"/>
        <v>781</v>
      </c>
      <c r="B783" t="s">
        <v>2391</v>
      </c>
      <c r="C783" s="3">
        <f>VLOOKUP(B783,[6]Sheet2!A$1:B$100,2,FALSE)</f>
        <v>79</v>
      </c>
      <c r="D783" t="s">
        <v>25950</v>
      </c>
      <c r="E783" t="s">
        <v>25951</v>
      </c>
      <c r="F783" t="s">
        <v>167</v>
      </c>
      <c r="G783" t="s">
        <v>25952</v>
      </c>
      <c r="H783" t="s">
        <v>25953</v>
      </c>
      <c r="I783">
        <v>2006</v>
      </c>
      <c r="J783" t="s">
        <v>5399</v>
      </c>
      <c r="K783" t="s">
        <v>25954</v>
      </c>
      <c r="L783">
        <v>3</v>
      </c>
      <c r="M783" t="s">
        <v>25951</v>
      </c>
      <c r="N783" t="s">
        <v>24</v>
      </c>
    </row>
    <row r="784" spans="1:14">
      <c r="A784">
        <f t="shared" si="12"/>
        <v>782</v>
      </c>
      <c r="B784" t="s">
        <v>2391</v>
      </c>
      <c r="C784" s="3">
        <f>VLOOKUP(B784,[6]Sheet2!A$1:B$100,2,FALSE)</f>
        <v>79</v>
      </c>
      <c r="D784" t="s">
        <v>25955</v>
      </c>
      <c r="E784" t="s">
        <v>25956</v>
      </c>
      <c r="F784" t="s">
        <v>22</v>
      </c>
      <c r="G784" t="s">
        <v>25957</v>
      </c>
      <c r="H784" t="s">
        <v>25958</v>
      </c>
      <c r="I784">
        <v>2006</v>
      </c>
      <c r="J784" t="s">
        <v>4676</v>
      </c>
      <c r="K784" t="s">
        <v>25959</v>
      </c>
      <c r="L784">
        <v>23</v>
      </c>
      <c r="M784" t="s">
        <v>25960</v>
      </c>
    </row>
    <row r="785" spans="1:14">
      <c r="A785">
        <f t="shared" si="12"/>
        <v>783</v>
      </c>
      <c r="B785" t="s">
        <v>2391</v>
      </c>
      <c r="C785" s="3">
        <f>VLOOKUP(B785,[6]Sheet2!A$1:B$100,2,FALSE)</f>
        <v>79</v>
      </c>
      <c r="D785" t="s">
        <v>25961</v>
      </c>
      <c r="E785" t="s">
        <v>25962</v>
      </c>
      <c r="F785" t="s">
        <v>167</v>
      </c>
      <c r="G785" t="s">
        <v>25963</v>
      </c>
      <c r="I785">
        <v>2007</v>
      </c>
      <c r="J785" t="s">
        <v>21623</v>
      </c>
      <c r="K785" t="s">
        <v>25964</v>
      </c>
      <c r="L785">
        <v>3</v>
      </c>
      <c r="M785" t="s">
        <v>25965</v>
      </c>
    </row>
    <row r="786" spans="1:14">
      <c r="A786">
        <f t="shared" si="12"/>
        <v>784</v>
      </c>
      <c r="B786" t="s">
        <v>2391</v>
      </c>
      <c r="C786" s="3">
        <f>VLOOKUP(B786,[6]Sheet2!A$1:B$100,2,FALSE)</f>
        <v>79</v>
      </c>
      <c r="D786" t="s">
        <v>25966</v>
      </c>
      <c r="E786" t="s">
        <v>25967</v>
      </c>
      <c r="F786" t="s">
        <v>22</v>
      </c>
      <c r="G786" t="s">
        <v>25968</v>
      </c>
      <c r="H786" t="s">
        <v>15789</v>
      </c>
      <c r="I786">
        <v>2011</v>
      </c>
      <c r="J786" t="s">
        <v>97</v>
      </c>
      <c r="K786" t="s">
        <v>25969</v>
      </c>
      <c r="L786">
        <v>31</v>
      </c>
    </row>
    <row r="787" spans="1:14">
      <c r="A787">
        <f t="shared" si="12"/>
        <v>785</v>
      </c>
      <c r="B787" t="s">
        <v>2391</v>
      </c>
      <c r="C787" s="3">
        <f>VLOOKUP(B787,[6]Sheet2!A$1:B$100,2,FALSE)</f>
        <v>79</v>
      </c>
      <c r="D787" t="s">
        <v>25970</v>
      </c>
      <c r="F787" t="s">
        <v>22</v>
      </c>
      <c r="G787" t="s">
        <v>25971</v>
      </c>
      <c r="L787">
        <v>3</v>
      </c>
      <c r="N787" t="s">
        <v>34</v>
      </c>
    </row>
    <row r="788" spans="1:14">
      <c r="A788">
        <f t="shared" si="12"/>
        <v>786</v>
      </c>
      <c r="B788" t="s">
        <v>2391</v>
      </c>
      <c r="C788" s="3">
        <f>VLOOKUP(B788,[6]Sheet2!A$1:B$100,2,FALSE)</f>
        <v>79</v>
      </c>
      <c r="D788" t="s">
        <v>25972</v>
      </c>
      <c r="F788" t="s">
        <v>167</v>
      </c>
      <c r="G788" t="s">
        <v>23739</v>
      </c>
      <c r="H788" t="s">
        <v>25973</v>
      </c>
      <c r="L788">
        <v>3</v>
      </c>
      <c r="N788" t="s">
        <v>34</v>
      </c>
    </row>
    <row r="789" spans="1:14">
      <c r="A789">
        <f t="shared" si="12"/>
        <v>787</v>
      </c>
      <c r="B789" t="s">
        <v>2391</v>
      </c>
      <c r="C789" s="3">
        <f>VLOOKUP(B789,[6]Sheet2!A$1:B$100,2,FALSE)</f>
        <v>79</v>
      </c>
      <c r="D789" t="s">
        <v>25974</v>
      </c>
      <c r="E789" t="s">
        <v>25975</v>
      </c>
      <c r="F789" t="s">
        <v>167</v>
      </c>
      <c r="G789" t="s">
        <v>25976</v>
      </c>
      <c r="I789">
        <v>2001</v>
      </c>
      <c r="J789" t="s">
        <v>25977</v>
      </c>
      <c r="K789" t="s">
        <v>25978</v>
      </c>
      <c r="L789">
        <v>4</v>
      </c>
      <c r="M789" t="s">
        <v>25975</v>
      </c>
      <c r="N789" t="s">
        <v>4501</v>
      </c>
    </row>
    <row r="790" spans="1:14">
      <c r="A790">
        <f t="shared" si="12"/>
        <v>788</v>
      </c>
      <c r="B790" t="s">
        <v>2391</v>
      </c>
      <c r="C790" s="3">
        <f>VLOOKUP(B790,[6]Sheet2!A$1:B$100,2,FALSE)</f>
        <v>79</v>
      </c>
      <c r="D790" t="s">
        <v>25979</v>
      </c>
      <c r="E790" t="s">
        <v>25980</v>
      </c>
      <c r="F790" t="s">
        <v>22</v>
      </c>
      <c r="G790" t="s">
        <v>25981</v>
      </c>
      <c r="H790" t="s">
        <v>21434</v>
      </c>
      <c r="I790">
        <v>2009</v>
      </c>
      <c r="J790" t="s">
        <v>24937</v>
      </c>
      <c r="K790" t="s">
        <v>25982</v>
      </c>
      <c r="L790">
        <v>28</v>
      </c>
      <c r="M790" t="s">
        <v>25983</v>
      </c>
    </row>
    <row r="791" spans="1:14">
      <c r="A791">
        <f t="shared" si="12"/>
        <v>789</v>
      </c>
      <c r="B791" t="s">
        <v>2391</v>
      </c>
      <c r="C791" s="3">
        <f>VLOOKUP(B791,[6]Sheet2!A$1:B$100,2,FALSE)</f>
        <v>79</v>
      </c>
      <c r="D791" t="s">
        <v>25984</v>
      </c>
      <c r="E791" t="s">
        <v>25985</v>
      </c>
      <c r="F791" t="s">
        <v>22</v>
      </c>
      <c r="G791" t="s">
        <v>25986</v>
      </c>
      <c r="H791" t="s">
        <v>21604</v>
      </c>
      <c r="I791">
        <v>2011</v>
      </c>
      <c r="J791" t="s">
        <v>97</v>
      </c>
      <c r="K791" t="s">
        <v>25987</v>
      </c>
      <c r="L791">
        <v>22</v>
      </c>
      <c r="M791" t="s">
        <v>25988</v>
      </c>
    </row>
    <row r="792" spans="1:14">
      <c r="A792">
        <f t="shared" si="12"/>
        <v>790</v>
      </c>
      <c r="B792" t="s">
        <v>2391</v>
      </c>
      <c r="C792" s="3">
        <f>VLOOKUP(B792,[6]Sheet2!A$1:B$100,2,FALSE)</f>
        <v>79</v>
      </c>
      <c r="D792" t="s">
        <v>25989</v>
      </c>
      <c r="E792" t="s">
        <v>25990</v>
      </c>
      <c r="F792" t="s">
        <v>102</v>
      </c>
      <c r="G792" t="s">
        <v>25991</v>
      </c>
      <c r="H792" t="s">
        <v>3503</v>
      </c>
      <c r="I792">
        <v>2002</v>
      </c>
      <c r="J792" t="s">
        <v>25992</v>
      </c>
      <c r="K792" t="s">
        <v>25993</v>
      </c>
      <c r="L792">
        <v>3</v>
      </c>
      <c r="M792" t="s">
        <v>25990</v>
      </c>
      <c r="N792" t="s">
        <v>24</v>
      </c>
    </row>
    <row r="793" spans="1:14">
      <c r="A793">
        <f t="shared" si="12"/>
        <v>791</v>
      </c>
      <c r="B793" t="s">
        <v>204</v>
      </c>
      <c r="C793" s="3">
        <f>VLOOKUP(B793,[6]Sheet2!A$1:B$100,2,FALSE)</f>
        <v>80</v>
      </c>
      <c r="D793" t="s">
        <v>25994</v>
      </c>
      <c r="E793" t="s">
        <v>25995</v>
      </c>
      <c r="F793" t="s">
        <v>167</v>
      </c>
      <c r="G793" t="s">
        <v>25996</v>
      </c>
      <c r="I793">
        <v>1987</v>
      </c>
      <c r="J793" t="s">
        <v>4686</v>
      </c>
      <c r="K793" t="s">
        <v>4743</v>
      </c>
      <c r="L793">
        <v>4</v>
      </c>
      <c r="N793" t="s">
        <v>34</v>
      </c>
    </row>
    <row r="794" spans="1:14">
      <c r="A794">
        <f t="shared" si="12"/>
        <v>792</v>
      </c>
      <c r="B794" t="s">
        <v>204</v>
      </c>
      <c r="C794" s="3">
        <f>VLOOKUP(B794,[6]Sheet2!A$1:B$100,2,FALSE)</f>
        <v>80</v>
      </c>
      <c r="D794" t="s">
        <v>25997</v>
      </c>
      <c r="E794" t="s">
        <v>25998</v>
      </c>
      <c r="F794" t="s">
        <v>22</v>
      </c>
      <c r="G794" t="s">
        <v>25999</v>
      </c>
      <c r="H794" t="s">
        <v>10646</v>
      </c>
      <c r="I794">
        <v>2013</v>
      </c>
      <c r="J794" t="s">
        <v>97</v>
      </c>
      <c r="K794" t="s">
        <v>26000</v>
      </c>
      <c r="L794">
        <v>4</v>
      </c>
    </row>
    <row r="795" spans="1:14">
      <c r="A795">
        <f t="shared" si="12"/>
        <v>793</v>
      </c>
      <c r="B795" t="s">
        <v>204</v>
      </c>
      <c r="C795" s="3">
        <f>VLOOKUP(B795,[6]Sheet2!A$1:B$100,2,FALSE)</f>
        <v>80</v>
      </c>
      <c r="D795" t="s">
        <v>26001</v>
      </c>
      <c r="E795" t="s">
        <v>26002</v>
      </c>
      <c r="F795" t="s">
        <v>22</v>
      </c>
      <c r="G795" t="s">
        <v>26003</v>
      </c>
      <c r="H795" t="s">
        <v>21389</v>
      </c>
      <c r="I795">
        <v>1996</v>
      </c>
      <c r="J795" t="s">
        <v>97</v>
      </c>
      <c r="K795" t="s">
        <v>26004</v>
      </c>
      <c r="L795">
        <v>3</v>
      </c>
    </row>
    <row r="796" spans="1:14">
      <c r="A796">
        <f t="shared" si="12"/>
        <v>794</v>
      </c>
      <c r="B796" t="s">
        <v>204</v>
      </c>
      <c r="C796" s="3">
        <f>VLOOKUP(B796,[6]Sheet2!A$1:B$100,2,FALSE)</f>
        <v>80</v>
      </c>
      <c r="D796" t="s">
        <v>26005</v>
      </c>
      <c r="F796" t="s">
        <v>167</v>
      </c>
      <c r="G796" t="s">
        <v>26006</v>
      </c>
      <c r="H796" t="s">
        <v>26007</v>
      </c>
      <c r="L796">
        <v>3</v>
      </c>
      <c r="N796" t="s">
        <v>34</v>
      </c>
    </row>
    <row r="797" spans="1:14">
      <c r="A797">
        <f t="shared" si="12"/>
        <v>795</v>
      </c>
      <c r="B797" t="s">
        <v>204</v>
      </c>
      <c r="C797" s="3">
        <f>VLOOKUP(B797,[6]Sheet2!A$1:B$100,2,FALSE)</f>
        <v>80</v>
      </c>
      <c r="D797" t="s">
        <v>26008</v>
      </c>
      <c r="F797" t="s">
        <v>22</v>
      </c>
      <c r="G797" t="s">
        <v>20701</v>
      </c>
      <c r="H797" t="s">
        <v>16066</v>
      </c>
      <c r="L797">
        <v>3</v>
      </c>
      <c r="N797" t="s">
        <v>34</v>
      </c>
    </row>
    <row r="798" spans="1:14">
      <c r="A798">
        <f t="shared" si="12"/>
        <v>796</v>
      </c>
      <c r="B798" t="s">
        <v>204</v>
      </c>
      <c r="C798" s="3">
        <f>VLOOKUP(B798,[6]Sheet2!A$1:B$100,2,FALSE)</f>
        <v>80</v>
      </c>
      <c r="D798" t="s">
        <v>26009</v>
      </c>
      <c r="F798" t="s">
        <v>167</v>
      </c>
      <c r="G798" t="s">
        <v>26006</v>
      </c>
      <c r="H798" t="s">
        <v>26010</v>
      </c>
      <c r="L798">
        <v>3</v>
      </c>
      <c r="N798" t="s">
        <v>34</v>
      </c>
    </row>
    <row r="799" spans="1:14">
      <c r="A799">
        <f t="shared" si="12"/>
        <v>797</v>
      </c>
      <c r="B799" t="s">
        <v>204</v>
      </c>
      <c r="C799" s="3">
        <f>VLOOKUP(B799,[6]Sheet2!A$1:B$100,2,FALSE)</f>
        <v>80</v>
      </c>
      <c r="D799" t="s">
        <v>26011</v>
      </c>
      <c r="E799" t="s">
        <v>26012</v>
      </c>
      <c r="F799" t="s">
        <v>22</v>
      </c>
      <c r="G799" t="s">
        <v>26013</v>
      </c>
      <c r="H799" t="s">
        <v>26014</v>
      </c>
      <c r="I799">
        <v>2012</v>
      </c>
      <c r="J799" t="s">
        <v>4676</v>
      </c>
      <c r="K799" t="s">
        <v>26015</v>
      </c>
      <c r="L799">
        <v>5</v>
      </c>
      <c r="M799" t="s">
        <v>26016</v>
      </c>
    </row>
    <row r="800" spans="1:14">
      <c r="A800">
        <f t="shared" si="12"/>
        <v>798</v>
      </c>
      <c r="B800" t="s">
        <v>204</v>
      </c>
      <c r="C800" s="3">
        <f>VLOOKUP(B800,[6]Sheet2!A$1:B$100,2,FALSE)</f>
        <v>80</v>
      </c>
      <c r="D800" t="s">
        <v>26017</v>
      </c>
      <c r="E800" t="s">
        <v>26018</v>
      </c>
      <c r="F800" t="s">
        <v>22</v>
      </c>
      <c r="G800" t="s">
        <v>26019</v>
      </c>
      <c r="H800" t="s">
        <v>18215</v>
      </c>
      <c r="I800">
        <v>2010</v>
      </c>
      <c r="J800" t="s">
        <v>97</v>
      </c>
      <c r="K800" t="s">
        <v>26020</v>
      </c>
      <c r="L800">
        <v>28</v>
      </c>
      <c r="M800" t="s">
        <v>26021</v>
      </c>
    </row>
    <row r="801" spans="1:14">
      <c r="A801">
        <f t="shared" si="12"/>
        <v>799</v>
      </c>
      <c r="B801" t="s">
        <v>204</v>
      </c>
      <c r="C801" s="3">
        <f>VLOOKUP(B801,[6]Sheet2!A$1:B$100,2,FALSE)</f>
        <v>80</v>
      </c>
      <c r="D801" t="s">
        <v>26022</v>
      </c>
      <c r="F801" t="s">
        <v>167</v>
      </c>
      <c r="G801" t="s">
        <v>25450</v>
      </c>
      <c r="H801" t="s">
        <v>26023</v>
      </c>
      <c r="L801">
        <v>3</v>
      </c>
      <c r="N801" t="s">
        <v>34</v>
      </c>
    </row>
    <row r="802" spans="1:14">
      <c r="A802">
        <f t="shared" si="12"/>
        <v>800</v>
      </c>
      <c r="B802" t="s">
        <v>204</v>
      </c>
      <c r="C802" s="3">
        <f>VLOOKUP(B802,[6]Sheet2!A$1:B$100,2,FALSE)</f>
        <v>80</v>
      </c>
      <c r="D802" t="s">
        <v>26024</v>
      </c>
      <c r="F802" t="s">
        <v>167</v>
      </c>
      <c r="G802" t="s">
        <v>26025</v>
      </c>
      <c r="H802" t="s">
        <v>26026</v>
      </c>
      <c r="L802">
        <v>3</v>
      </c>
      <c r="N802" t="s">
        <v>34</v>
      </c>
    </row>
    <row r="803" spans="1:14">
      <c r="A803">
        <f t="shared" si="12"/>
        <v>801</v>
      </c>
      <c r="B803" t="s">
        <v>478</v>
      </c>
      <c r="C803" s="3">
        <f>VLOOKUP(B803,[6]Sheet2!A$1:B$100,2,FALSE)</f>
        <v>81</v>
      </c>
      <c r="D803" t="s">
        <v>26027</v>
      </c>
      <c r="F803" t="s">
        <v>4644</v>
      </c>
      <c r="G803" t="s">
        <v>26028</v>
      </c>
      <c r="H803" t="s">
        <v>26029</v>
      </c>
      <c r="L803">
        <v>3</v>
      </c>
      <c r="N803" t="s">
        <v>34</v>
      </c>
    </row>
    <row r="804" spans="1:14">
      <c r="A804">
        <f t="shared" si="12"/>
        <v>802</v>
      </c>
      <c r="B804" t="s">
        <v>478</v>
      </c>
      <c r="C804" s="3">
        <f>VLOOKUP(B804,[6]Sheet2!A$1:B$100,2,FALSE)</f>
        <v>81</v>
      </c>
      <c r="D804" t="s">
        <v>24870</v>
      </c>
      <c r="E804" t="s">
        <v>24871</v>
      </c>
      <c r="F804" t="s">
        <v>22</v>
      </c>
      <c r="G804" t="s">
        <v>24872</v>
      </c>
      <c r="H804" t="s">
        <v>24873</v>
      </c>
      <c r="I804">
        <v>1998</v>
      </c>
      <c r="J804" t="s">
        <v>4717</v>
      </c>
      <c r="K804" t="s">
        <v>24874</v>
      </c>
      <c r="L804">
        <v>15</v>
      </c>
      <c r="N804" t="s">
        <v>34</v>
      </c>
    </row>
    <row r="805" spans="1:14">
      <c r="A805">
        <f t="shared" si="12"/>
        <v>803</v>
      </c>
      <c r="B805" t="s">
        <v>478</v>
      </c>
      <c r="C805" s="3">
        <f>VLOOKUP(B805,[6]Sheet2!A$1:B$100,2,FALSE)</f>
        <v>81</v>
      </c>
      <c r="D805" t="s">
        <v>26030</v>
      </c>
      <c r="F805" t="s">
        <v>102</v>
      </c>
      <c r="G805" t="s">
        <v>26031</v>
      </c>
      <c r="H805" t="s">
        <v>26032</v>
      </c>
      <c r="L805">
        <v>3</v>
      </c>
      <c r="N805" t="s">
        <v>34</v>
      </c>
    </row>
    <row r="806" spans="1:14">
      <c r="A806">
        <f t="shared" si="12"/>
        <v>804</v>
      </c>
      <c r="B806" t="s">
        <v>478</v>
      </c>
      <c r="C806" s="3">
        <f>VLOOKUP(B806,[6]Sheet2!A$1:B$100,2,FALSE)</f>
        <v>81</v>
      </c>
      <c r="D806" t="s">
        <v>26033</v>
      </c>
      <c r="F806" t="s">
        <v>4626</v>
      </c>
      <c r="G806" t="s">
        <v>26034</v>
      </c>
      <c r="I806">
        <v>2001</v>
      </c>
      <c r="L806">
        <v>3</v>
      </c>
      <c r="N806" t="s">
        <v>34</v>
      </c>
    </row>
    <row r="807" spans="1:14">
      <c r="A807">
        <f t="shared" si="12"/>
        <v>805</v>
      </c>
      <c r="B807" t="s">
        <v>478</v>
      </c>
      <c r="C807" s="3">
        <f>VLOOKUP(B807,[6]Sheet2!A$1:B$100,2,FALSE)</f>
        <v>81</v>
      </c>
      <c r="D807" t="s">
        <v>26035</v>
      </c>
      <c r="F807" t="s">
        <v>167</v>
      </c>
      <c r="G807" t="s">
        <v>26036</v>
      </c>
      <c r="H807" t="s">
        <v>26037</v>
      </c>
      <c r="L807">
        <v>3</v>
      </c>
      <c r="N807" t="s">
        <v>34</v>
      </c>
    </row>
    <row r="808" spans="1:14">
      <c r="A808">
        <f t="shared" si="12"/>
        <v>806</v>
      </c>
      <c r="B808" t="s">
        <v>478</v>
      </c>
      <c r="C808" s="3">
        <f>VLOOKUP(B808,[6]Sheet2!A$1:B$100,2,FALSE)</f>
        <v>81</v>
      </c>
      <c r="D808" t="s">
        <v>26038</v>
      </c>
      <c r="F808" t="s">
        <v>102</v>
      </c>
      <c r="G808" t="s">
        <v>26039</v>
      </c>
      <c r="H808" t="s">
        <v>26040</v>
      </c>
      <c r="L808">
        <v>3</v>
      </c>
      <c r="N808" t="s">
        <v>34</v>
      </c>
    </row>
    <row r="809" spans="1:14">
      <c r="A809">
        <f t="shared" si="12"/>
        <v>807</v>
      </c>
      <c r="B809" t="s">
        <v>478</v>
      </c>
      <c r="C809" s="3">
        <f>VLOOKUP(B809,[6]Sheet2!A$1:B$100,2,FALSE)</f>
        <v>81</v>
      </c>
      <c r="D809" t="s">
        <v>26041</v>
      </c>
      <c r="F809" t="s">
        <v>167</v>
      </c>
      <c r="G809" t="s">
        <v>26042</v>
      </c>
      <c r="H809" t="s">
        <v>26043</v>
      </c>
      <c r="L809">
        <v>3</v>
      </c>
      <c r="N809" t="s">
        <v>34</v>
      </c>
    </row>
    <row r="810" spans="1:14">
      <c r="A810">
        <f t="shared" si="12"/>
        <v>808</v>
      </c>
      <c r="B810" t="s">
        <v>478</v>
      </c>
      <c r="C810" s="3">
        <f>VLOOKUP(B810,[6]Sheet2!A$1:B$100,2,FALSE)</f>
        <v>81</v>
      </c>
      <c r="D810" t="s">
        <v>21536</v>
      </c>
      <c r="E810" t="s">
        <v>21537</v>
      </c>
      <c r="F810" t="s">
        <v>22</v>
      </c>
      <c r="G810" t="s">
        <v>21538</v>
      </c>
      <c r="H810" t="s">
        <v>3009</v>
      </c>
      <c r="I810">
        <v>2005</v>
      </c>
      <c r="J810" t="s">
        <v>535</v>
      </c>
      <c r="K810" t="s">
        <v>21539</v>
      </c>
      <c r="L810">
        <v>25</v>
      </c>
      <c r="M810" t="s">
        <v>26044</v>
      </c>
    </row>
    <row r="811" spans="1:14">
      <c r="A811">
        <f t="shared" si="12"/>
        <v>809</v>
      </c>
      <c r="B811" t="s">
        <v>478</v>
      </c>
      <c r="C811" s="3">
        <f>VLOOKUP(B811,[6]Sheet2!A$1:B$100,2,FALSE)</f>
        <v>81</v>
      </c>
      <c r="D811" t="s">
        <v>26045</v>
      </c>
      <c r="E811" t="s">
        <v>26046</v>
      </c>
      <c r="F811" t="s">
        <v>22</v>
      </c>
      <c r="G811" t="s">
        <v>26047</v>
      </c>
      <c r="H811" t="s">
        <v>22590</v>
      </c>
      <c r="I811">
        <v>2008</v>
      </c>
      <c r="J811" t="s">
        <v>26048</v>
      </c>
      <c r="K811" t="s">
        <v>26049</v>
      </c>
      <c r="L811">
        <v>28</v>
      </c>
      <c r="M811" t="s">
        <v>26046</v>
      </c>
      <c r="N811" t="s">
        <v>24</v>
      </c>
    </row>
    <row r="812" spans="1:14">
      <c r="A812">
        <f t="shared" si="12"/>
        <v>810</v>
      </c>
      <c r="B812" t="s">
        <v>478</v>
      </c>
      <c r="C812" s="3">
        <f>VLOOKUP(B812,[6]Sheet2!A$1:B$100,2,FALSE)</f>
        <v>81</v>
      </c>
      <c r="D812" t="s">
        <v>26050</v>
      </c>
      <c r="F812" t="s">
        <v>167</v>
      </c>
      <c r="G812" t="s">
        <v>26051</v>
      </c>
      <c r="H812" t="s">
        <v>26052</v>
      </c>
      <c r="L812">
        <v>3</v>
      </c>
      <c r="N812" t="s">
        <v>34</v>
      </c>
    </row>
    <row r="813" spans="1:14">
      <c r="A813">
        <f t="shared" si="12"/>
        <v>811</v>
      </c>
      <c r="B813" t="s">
        <v>265</v>
      </c>
      <c r="C813" s="3">
        <f>VLOOKUP(B813,[6]Sheet2!A$1:B$100,2,FALSE)</f>
        <v>82</v>
      </c>
      <c r="D813" t="s">
        <v>26053</v>
      </c>
      <c r="F813" t="s">
        <v>102</v>
      </c>
      <c r="G813" t="s">
        <v>26054</v>
      </c>
      <c r="H813" t="s">
        <v>26055</v>
      </c>
      <c r="L813">
        <v>3</v>
      </c>
      <c r="N813" t="s">
        <v>34</v>
      </c>
    </row>
    <row r="814" spans="1:14">
      <c r="A814">
        <f t="shared" si="12"/>
        <v>812</v>
      </c>
      <c r="B814" t="s">
        <v>265</v>
      </c>
      <c r="C814" s="3">
        <f>VLOOKUP(B814,[6]Sheet2!A$1:B$100,2,FALSE)</f>
        <v>82</v>
      </c>
      <c r="D814" t="s">
        <v>26056</v>
      </c>
      <c r="F814" t="s">
        <v>102</v>
      </c>
      <c r="G814" t="s">
        <v>26057</v>
      </c>
      <c r="H814" t="s">
        <v>26058</v>
      </c>
      <c r="L814">
        <v>3</v>
      </c>
      <c r="N814" t="s">
        <v>34</v>
      </c>
    </row>
    <row r="815" spans="1:14">
      <c r="A815">
        <f t="shared" si="12"/>
        <v>813</v>
      </c>
      <c r="B815" t="s">
        <v>265</v>
      </c>
      <c r="C815" s="3">
        <f>VLOOKUP(B815,[6]Sheet2!A$1:B$100,2,FALSE)</f>
        <v>82</v>
      </c>
      <c r="D815" t="s">
        <v>26059</v>
      </c>
      <c r="F815" t="s">
        <v>119</v>
      </c>
      <c r="G815" t="s">
        <v>22608</v>
      </c>
      <c r="H815" t="s">
        <v>25546</v>
      </c>
      <c r="L815">
        <v>3</v>
      </c>
      <c r="N815" t="s">
        <v>34</v>
      </c>
    </row>
    <row r="816" spans="1:14">
      <c r="A816">
        <f t="shared" si="12"/>
        <v>814</v>
      </c>
      <c r="B816" t="s">
        <v>265</v>
      </c>
      <c r="C816" s="3">
        <f>VLOOKUP(B816,[6]Sheet2!A$1:B$100,2,FALSE)</f>
        <v>82</v>
      </c>
      <c r="D816" t="s">
        <v>26060</v>
      </c>
      <c r="F816" t="s">
        <v>4626</v>
      </c>
      <c r="G816" t="s">
        <v>22342</v>
      </c>
      <c r="I816">
        <v>1996</v>
      </c>
      <c r="J816" t="s">
        <v>26061</v>
      </c>
      <c r="L816">
        <v>3</v>
      </c>
      <c r="N816" t="s">
        <v>34</v>
      </c>
    </row>
    <row r="817" spans="1:14">
      <c r="A817">
        <f t="shared" si="12"/>
        <v>815</v>
      </c>
      <c r="B817" t="s">
        <v>265</v>
      </c>
      <c r="C817" s="3">
        <f>VLOOKUP(B817,[6]Sheet2!A$1:B$100,2,FALSE)</f>
        <v>82</v>
      </c>
      <c r="D817" t="s">
        <v>26062</v>
      </c>
      <c r="F817" t="s">
        <v>167</v>
      </c>
      <c r="G817" t="s">
        <v>26063</v>
      </c>
      <c r="H817" t="s">
        <v>26064</v>
      </c>
      <c r="L817">
        <v>3</v>
      </c>
      <c r="N817" t="s">
        <v>34</v>
      </c>
    </row>
    <row r="818" spans="1:14">
      <c r="A818">
        <f t="shared" si="12"/>
        <v>816</v>
      </c>
      <c r="B818" t="s">
        <v>265</v>
      </c>
      <c r="C818" s="3">
        <f>VLOOKUP(B818,[6]Sheet2!A$1:B$100,2,FALSE)</f>
        <v>82</v>
      </c>
      <c r="D818" t="s">
        <v>26065</v>
      </c>
      <c r="F818" t="s">
        <v>167</v>
      </c>
      <c r="G818" t="s">
        <v>26066</v>
      </c>
      <c r="H818" t="s">
        <v>26067</v>
      </c>
      <c r="L818">
        <v>3</v>
      </c>
      <c r="N818" t="s">
        <v>34</v>
      </c>
    </row>
    <row r="819" spans="1:14">
      <c r="A819">
        <f t="shared" si="12"/>
        <v>817</v>
      </c>
      <c r="B819" t="s">
        <v>265</v>
      </c>
      <c r="C819" s="3">
        <f>VLOOKUP(B819,[6]Sheet2!A$1:B$100,2,FALSE)</f>
        <v>82</v>
      </c>
      <c r="D819" t="s">
        <v>26068</v>
      </c>
      <c r="F819" t="s">
        <v>167</v>
      </c>
      <c r="G819" t="s">
        <v>26069</v>
      </c>
      <c r="H819" t="s">
        <v>26070</v>
      </c>
      <c r="L819">
        <v>3</v>
      </c>
      <c r="N819" t="s">
        <v>34</v>
      </c>
    </row>
    <row r="820" spans="1:14">
      <c r="A820">
        <f t="shared" si="12"/>
        <v>818</v>
      </c>
      <c r="B820" t="s">
        <v>265</v>
      </c>
      <c r="C820" s="3">
        <f>VLOOKUP(B820,[6]Sheet2!A$1:B$100,2,FALSE)</f>
        <v>82</v>
      </c>
      <c r="D820" t="s">
        <v>26071</v>
      </c>
      <c r="F820" t="s">
        <v>4626</v>
      </c>
      <c r="G820" t="s">
        <v>26072</v>
      </c>
      <c r="H820" t="s">
        <v>26073</v>
      </c>
      <c r="L820">
        <v>3</v>
      </c>
      <c r="N820" t="s">
        <v>34</v>
      </c>
    </row>
    <row r="821" spans="1:14">
      <c r="A821">
        <f t="shared" si="12"/>
        <v>819</v>
      </c>
      <c r="B821" t="s">
        <v>265</v>
      </c>
      <c r="C821" s="3">
        <f>VLOOKUP(B821,[6]Sheet2!A$1:B$100,2,FALSE)</f>
        <v>82</v>
      </c>
      <c r="D821" t="s">
        <v>26074</v>
      </c>
      <c r="F821" t="s">
        <v>22</v>
      </c>
      <c r="G821" t="s">
        <v>20927</v>
      </c>
      <c r="J821" t="s">
        <v>1394</v>
      </c>
      <c r="L821">
        <v>3</v>
      </c>
      <c r="N821" t="s">
        <v>34</v>
      </c>
    </row>
    <row r="822" spans="1:14">
      <c r="A822">
        <f t="shared" si="12"/>
        <v>820</v>
      </c>
      <c r="B822" t="s">
        <v>265</v>
      </c>
      <c r="C822" s="3">
        <f>VLOOKUP(B822,[6]Sheet2!A$1:B$100,2,FALSE)</f>
        <v>82</v>
      </c>
      <c r="D822" t="s">
        <v>26075</v>
      </c>
      <c r="F822" t="s">
        <v>167</v>
      </c>
      <c r="G822" t="s">
        <v>26076</v>
      </c>
      <c r="H822" t="s">
        <v>26077</v>
      </c>
      <c r="L822">
        <v>3</v>
      </c>
      <c r="N822" t="s">
        <v>34</v>
      </c>
    </row>
    <row r="823" spans="1:14">
      <c r="A823">
        <f t="shared" si="12"/>
        <v>821</v>
      </c>
      <c r="B823" t="s">
        <v>1552</v>
      </c>
      <c r="C823" s="3">
        <f>VLOOKUP(B823,[6]Sheet2!A$1:B$100,2,FALSE)</f>
        <v>83</v>
      </c>
      <c r="D823" t="s">
        <v>26078</v>
      </c>
      <c r="F823" t="s">
        <v>22</v>
      </c>
      <c r="G823" t="s">
        <v>21672</v>
      </c>
      <c r="H823" t="s">
        <v>26079</v>
      </c>
      <c r="L823">
        <v>3</v>
      </c>
      <c r="N823" t="s">
        <v>34</v>
      </c>
    </row>
    <row r="824" spans="1:14">
      <c r="A824">
        <f t="shared" si="12"/>
        <v>822</v>
      </c>
      <c r="B824" t="s">
        <v>1552</v>
      </c>
      <c r="C824" s="3">
        <f>VLOOKUP(B824,[6]Sheet2!A$1:B$100,2,FALSE)</f>
        <v>83</v>
      </c>
      <c r="D824" t="s">
        <v>26080</v>
      </c>
      <c r="F824" t="s">
        <v>22</v>
      </c>
      <c r="G824" t="s">
        <v>26081</v>
      </c>
      <c r="J824" t="s">
        <v>1394</v>
      </c>
      <c r="L824">
        <v>3</v>
      </c>
      <c r="N824" t="s">
        <v>34</v>
      </c>
    </row>
    <row r="825" spans="1:14">
      <c r="A825">
        <f t="shared" si="12"/>
        <v>823</v>
      </c>
      <c r="B825" t="s">
        <v>1552</v>
      </c>
      <c r="C825" s="3">
        <f>VLOOKUP(B825,[6]Sheet2!A$1:B$100,2,FALSE)</f>
        <v>83</v>
      </c>
      <c r="D825" t="s">
        <v>26082</v>
      </c>
      <c r="F825" t="s">
        <v>167</v>
      </c>
      <c r="G825" t="s">
        <v>26083</v>
      </c>
      <c r="H825" t="s">
        <v>25174</v>
      </c>
      <c r="L825">
        <v>3</v>
      </c>
      <c r="N825" t="s">
        <v>34</v>
      </c>
    </row>
    <row r="826" spans="1:14">
      <c r="A826">
        <f t="shared" si="12"/>
        <v>824</v>
      </c>
      <c r="B826" t="s">
        <v>1552</v>
      </c>
      <c r="C826" s="3">
        <f>VLOOKUP(B826,[6]Sheet2!A$1:B$100,2,FALSE)</f>
        <v>83</v>
      </c>
      <c r="D826" t="s">
        <v>26084</v>
      </c>
      <c r="E826" t="s">
        <v>26085</v>
      </c>
      <c r="F826" t="s">
        <v>22</v>
      </c>
      <c r="G826" t="s">
        <v>26086</v>
      </c>
      <c r="H826" t="s">
        <v>20860</v>
      </c>
      <c r="I826">
        <v>2004</v>
      </c>
      <c r="J826" t="s">
        <v>26087</v>
      </c>
      <c r="K826" t="s">
        <v>26088</v>
      </c>
      <c r="L826">
        <v>25</v>
      </c>
      <c r="M826" t="s">
        <v>26089</v>
      </c>
    </row>
    <row r="827" spans="1:14">
      <c r="A827">
        <f t="shared" si="12"/>
        <v>825</v>
      </c>
      <c r="B827" t="s">
        <v>1552</v>
      </c>
      <c r="C827" s="3">
        <f>VLOOKUP(B827,[6]Sheet2!A$1:B$100,2,FALSE)</f>
        <v>83</v>
      </c>
      <c r="D827" t="s">
        <v>26090</v>
      </c>
      <c r="E827" t="s">
        <v>26091</v>
      </c>
      <c r="F827" t="s">
        <v>167</v>
      </c>
      <c r="G827" t="s">
        <v>26092</v>
      </c>
      <c r="I827">
        <v>2006</v>
      </c>
      <c r="J827" t="s">
        <v>26093</v>
      </c>
      <c r="K827" t="s">
        <v>26094</v>
      </c>
      <c r="L827">
        <v>3</v>
      </c>
      <c r="M827" t="s">
        <v>26095</v>
      </c>
    </row>
    <row r="828" spans="1:14">
      <c r="A828">
        <f t="shared" si="12"/>
        <v>826</v>
      </c>
      <c r="B828" t="s">
        <v>1552</v>
      </c>
      <c r="C828" s="3">
        <f>VLOOKUP(B828,[6]Sheet2!A$1:B$100,2,FALSE)</f>
        <v>83</v>
      </c>
      <c r="D828" t="s">
        <v>21554</v>
      </c>
      <c r="E828" t="s">
        <v>21555</v>
      </c>
      <c r="F828" t="s">
        <v>22</v>
      </c>
      <c r="G828" t="s">
        <v>21556</v>
      </c>
      <c r="H828" t="s">
        <v>21557</v>
      </c>
      <c r="I828">
        <v>2005</v>
      </c>
      <c r="J828" t="s">
        <v>4676</v>
      </c>
      <c r="K828" t="s">
        <v>21558</v>
      </c>
      <c r="L828">
        <v>24</v>
      </c>
      <c r="M828" t="s">
        <v>21559</v>
      </c>
    </row>
    <row r="829" spans="1:14">
      <c r="A829">
        <f t="shared" si="12"/>
        <v>827</v>
      </c>
      <c r="B829" t="s">
        <v>1552</v>
      </c>
      <c r="C829" s="3">
        <f>VLOOKUP(B829,[6]Sheet2!A$1:B$100,2,FALSE)</f>
        <v>83</v>
      </c>
      <c r="D829" t="s">
        <v>26096</v>
      </c>
      <c r="E829" t="s">
        <v>26097</v>
      </c>
      <c r="F829" t="s">
        <v>22</v>
      </c>
      <c r="G829" t="s">
        <v>26098</v>
      </c>
      <c r="H829" t="s">
        <v>20947</v>
      </c>
      <c r="I829">
        <v>2005</v>
      </c>
      <c r="J829" t="s">
        <v>21623</v>
      </c>
      <c r="K829" t="s">
        <v>26099</v>
      </c>
      <c r="L829">
        <v>29</v>
      </c>
      <c r="M829" t="s">
        <v>26100</v>
      </c>
    </row>
    <row r="830" spans="1:14">
      <c r="A830">
        <f t="shared" si="12"/>
        <v>828</v>
      </c>
      <c r="B830" t="s">
        <v>1552</v>
      </c>
      <c r="C830" s="3">
        <f>VLOOKUP(B830,[6]Sheet2!A$1:B$100,2,FALSE)</f>
        <v>83</v>
      </c>
      <c r="D830" t="s">
        <v>26101</v>
      </c>
      <c r="E830" t="s">
        <v>26102</v>
      </c>
      <c r="F830" t="s">
        <v>22</v>
      </c>
      <c r="G830" t="s">
        <v>26103</v>
      </c>
      <c r="H830" t="s">
        <v>26104</v>
      </c>
      <c r="I830">
        <v>2012</v>
      </c>
      <c r="J830" t="s">
        <v>24961</v>
      </c>
      <c r="K830" t="s">
        <v>26105</v>
      </c>
      <c r="L830">
        <v>3</v>
      </c>
      <c r="M830" t="s">
        <v>26102</v>
      </c>
      <c r="N830" t="s">
        <v>24</v>
      </c>
    </row>
    <row r="831" spans="1:14">
      <c r="A831">
        <f t="shared" si="12"/>
        <v>829</v>
      </c>
      <c r="B831" t="s">
        <v>1552</v>
      </c>
      <c r="C831" s="3">
        <f>VLOOKUP(B831,[6]Sheet2!A$1:B$100,2,FALSE)</f>
        <v>83</v>
      </c>
      <c r="D831" t="s">
        <v>26106</v>
      </c>
      <c r="F831" t="s">
        <v>4644</v>
      </c>
      <c r="G831" t="s">
        <v>26107</v>
      </c>
      <c r="H831" t="s">
        <v>26108</v>
      </c>
      <c r="L831">
        <v>19</v>
      </c>
      <c r="N831" t="s">
        <v>34</v>
      </c>
    </row>
    <row r="832" spans="1:14">
      <c r="A832">
        <f t="shared" si="12"/>
        <v>830</v>
      </c>
      <c r="B832" t="s">
        <v>1552</v>
      </c>
      <c r="C832" s="3">
        <f>VLOOKUP(B832,[6]Sheet2!A$1:B$100,2,FALSE)</f>
        <v>83</v>
      </c>
      <c r="D832" t="s">
        <v>26109</v>
      </c>
      <c r="F832" t="s">
        <v>22</v>
      </c>
      <c r="G832" t="s">
        <v>26110</v>
      </c>
      <c r="H832" t="s">
        <v>26111</v>
      </c>
      <c r="L832">
        <v>21</v>
      </c>
      <c r="M832" t="s">
        <v>26112</v>
      </c>
      <c r="N832" t="s">
        <v>34</v>
      </c>
    </row>
    <row r="833" spans="1:14">
      <c r="A833">
        <f t="shared" si="12"/>
        <v>831</v>
      </c>
      <c r="B833" t="s">
        <v>1576</v>
      </c>
      <c r="C833" s="3">
        <f>VLOOKUP(B833,[6]Sheet2!A$1:B$100,2,FALSE)</f>
        <v>84</v>
      </c>
      <c r="D833" t="s">
        <v>26113</v>
      </c>
      <c r="E833" t="s">
        <v>26114</v>
      </c>
      <c r="F833" t="s">
        <v>22</v>
      </c>
      <c r="G833" t="s">
        <v>26115</v>
      </c>
      <c r="H833" t="s">
        <v>15789</v>
      </c>
      <c r="I833">
        <v>2011</v>
      </c>
      <c r="J833" t="s">
        <v>97</v>
      </c>
      <c r="K833" t="s">
        <v>26116</v>
      </c>
      <c r="L833">
        <v>31</v>
      </c>
      <c r="M833" t="s">
        <v>26117</v>
      </c>
    </row>
    <row r="834" spans="1:14">
      <c r="A834">
        <f t="shared" si="12"/>
        <v>832</v>
      </c>
      <c r="B834" t="s">
        <v>1576</v>
      </c>
      <c r="C834" s="3">
        <f>VLOOKUP(B834,[6]Sheet2!A$1:B$100,2,FALSE)</f>
        <v>84</v>
      </c>
      <c r="D834" t="s">
        <v>26118</v>
      </c>
      <c r="E834" t="s">
        <v>26119</v>
      </c>
      <c r="F834" t="s">
        <v>167</v>
      </c>
      <c r="G834" t="s">
        <v>26120</v>
      </c>
      <c r="H834" t="s">
        <v>25311</v>
      </c>
      <c r="I834">
        <v>2002</v>
      </c>
      <c r="J834" t="s">
        <v>26121</v>
      </c>
      <c r="K834" t="s">
        <v>26122</v>
      </c>
      <c r="L834">
        <v>3</v>
      </c>
      <c r="M834" t="s">
        <v>26119</v>
      </c>
      <c r="N834" t="s">
        <v>24</v>
      </c>
    </row>
    <row r="835" spans="1:14">
      <c r="A835">
        <f t="shared" si="12"/>
        <v>833</v>
      </c>
      <c r="B835" t="s">
        <v>1576</v>
      </c>
      <c r="C835" s="3">
        <f>VLOOKUP(B835,[6]Sheet2!A$1:B$100,2,FALSE)</f>
        <v>84</v>
      </c>
      <c r="D835" t="s">
        <v>26123</v>
      </c>
      <c r="F835" t="s">
        <v>102</v>
      </c>
      <c r="G835" t="s">
        <v>26124</v>
      </c>
      <c r="I835">
        <v>2001</v>
      </c>
      <c r="L835">
        <v>3</v>
      </c>
      <c r="N835" t="s">
        <v>34</v>
      </c>
    </row>
    <row r="836" spans="1:14">
      <c r="A836">
        <f t="shared" si="12"/>
        <v>834</v>
      </c>
      <c r="B836" t="s">
        <v>1576</v>
      </c>
      <c r="C836" s="3">
        <f>VLOOKUP(B836,[6]Sheet2!A$1:B$100,2,FALSE)</f>
        <v>84</v>
      </c>
      <c r="D836" t="s">
        <v>26125</v>
      </c>
      <c r="F836" t="s">
        <v>167</v>
      </c>
      <c r="G836" t="s">
        <v>26126</v>
      </c>
      <c r="I836">
        <v>1987</v>
      </c>
      <c r="L836">
        <v>3</v>
      </c>
      <c r="N836" t="s">
        <v>34</v>
      </c>
    </row>
    <row r="837" spans="1:14">
      <c r="A837">
        <f t="shared" ref="A837:A900" si="13">A836+1</f>
        <v>835</v>
      </c>
      <c r="B837" t="s">
        <v>1576</v>
      </c>
      <c r="C837" s="3">
        <f>VLOOKUP(B837,[6]Sheet2!A$1:B$100,2,FALSE)</f>
        <v>84</v>
      </c>
      <c r="D837" t="s">
        <v>26127</v>
      </c>
      <c r="F837" t="s">
        <v>167</v>
      </c>
      <c r="G837" t="s">
        <v>25173</v>
      </c>
      <c r="H837" t="s">
        <v>26128</v>
      </c>
      <c r="L837">
        <v>3</v>
      </c>
      <c r="N837" t="s">
        <v>34</v>
      </c>
    </row>
    <row r="838" spans="1:14">
      <c r="A838">
        <f t="shared" si="13"/>
        <v>836</v>
      </c>
      <c r="B838" t="s">
        <v>1576</v>
      </c>
      <c r="C838" s="3">
        <f>VLOOKUP(B838,[6]Sheet2!A$1:B$100,2,FALSE)</f>
        <v>84</v>
      </c>
      <c r="D838" t="s">
        <v>26129</v>
      </c>
      <c r="F838" t="s">
        <v>102</v>
      </c>
      <c r="G838" t="s">
        <v>26130</v>
      </c>
      <c r="H838" t="s">
        <v>26131</v>
      </c>
      <c r="L838">
        <v>4</v>
      </c>
      <c r="N838" t="s">
        <v>34</v>
      </c>
    </row>
    <row r="839" spans="1:14">
      <c r="A839">
        <f t="shared" si="13"/>
        <v>837</v>
      </c>
      <c r="B839" t="s">
        <v>1576</v>
      </c>
      <c r="C839" s="3">
        <f>VLOOKUP(B839,[6]Sheet2!A$1:B$100,2,FALSE)</f>
        <v>84</v>
      </c>
      <c r="D839" t="s">
        <v>26132</v>
      </c>
      <c r="F839" t="s">
        <v>167</v>
      </c>
      <c r="G839" t="s">
        <v>26133</v>
      </c>
      <c r="J839">
        <v>1996</v>
      </c>
      <c r="L839">
        <v>3</v>
      </c>
      <c r="N839" t="s">
        <v>34</v>
      </c>
    </row>
    <row r="840" spans="1:14">
      <c r="A840">
        <f t="shared" si="13"/>
        <v>838</v>
      </c>
      <c r="B840" t="s">
        <v>1576</v>
      </c>
      <c r="C840" s="3">
        <f>VLOOKUP(B840,[6]Sheet2!A$1:B$100,2,FALSE)</f>
        <v>84</v>
      </c>
      <c r="D840" t="s">
        <v>26134</v>
      </c>
      <c r="F840" t="s">
        <v>22</v>
      </c>
      <c r="G840" t="s">
        <v>26135</v>
      </c>
      <c r="L840">
        <v>3</v>
      </c>
      <c r="N840" t="s">
        <v>34</v>
      </c>
    </row>
    <row r="841" spans="1:14">
      <c r="A841">
        <f t="shared" si="13"/>
        <v>839</v>
      </c>
      <c r="B841" t="s">
        <v>1576</v>
      </c>
      <c r="C841" s="3">
        <f>VLOOKUP(B841,[6]Sheet2!A$1:B$100,2,FALSE)</f>
        <v>84</v>
      </c>
      <c r="D841" t="s">
        <v>26136</v>
      </c>
      <c r="F841" t="s">
        <v>22</v>
      </c>
      <c r="G841" t="s">
        <v>26137</v>
      </c>
      <c r="H841" t="s">
        <v>26138</v>
      </c>
      <c r="L841">
        <v>3</v>
      </c>
      <c r="N841" t="s">
        <v>34</v>
      </c>
    </row>
    <row r="842" spans="1:14">
      <c r="A842">
        <f t="shared" si="13"/>
        <v>840</v>
      </c>
      <c r="B842" t="s">
        <v>1576</v>
      </c>
      <c r="C842" s="3">
        <f>VLOOKUP(B842,[6]Sheet2!A$1:B$100,2,FALSE)</f>
        <v>84</v>
      </c>
      <c r="D842" t="s">
        <v>26139</v>
      </c>
      <c r="F842" t="s">
        <v>22</v>
      </c>
      <c r="G842" t="s">
        <v>26140</v>
      </c>
      <c r="L842">
        <v>3</v>
      </c>
      <c r="N842" t="s">
        <v>34</v>
      </c>
    </row>
    <row r="843" spans="1:14">
      <c r="A843">
        <f t="shared" si="13"/>
        <v>841</v>
      </c>
      <c r="B843" t="s">
        <v>270</v>
      </c>
      <c r="C843" s="3">
        <f>VLOOKUP(B843,[6]Sheet2!A$1:B$100,2,FALSE)</f>
        <v>85</v>
      </c>
      <c r="D843" t="s">
        <v>26141</v>
      </c>
      <c r="F843" t="s">
        <v>167</v>
      </c>
      <c r="G843" t="s">
        <v>26142</v>
      </c>
      <c r="H843" t="s">
        <v>26143</v>
      </c>
      <c r="L843">
        <v>3</v>
      </c>
      <c r="N843" t="s">
        <v>34</v>
      </c>
    </row>
    <row r="844" spans="1:14">
      <c r="A844">
        <f t="shared" si="13"/>
        <v>842</v>
      </c>
      <c r="B844" t="s">
        <v>270</v>
      </c>
      <c r="C844" s="3">
        <f>VLOOKUP(B844,[6]Sheet2!A$1:B$100,2,FALSE)</f>
        <v>85</v>
      </c>
      <c r="D844" t="s">
        <v>26144</v>
      </c>
      <c r="F844" t="s">
        <v>167</v>
      </c>
      <c r="G844" t="s">
        <v>26145</v>
      </c>
      <c r="J844">
        <v>2000</v>
      </c>
      <c r="L844">
        <v>3</v>
      </c>
      <c r="N844" t="s">
        <v>34</v>
      </c>
    </row>
    <row r="845" spans="1:14">
      <c r="A845">
        <f t="shared" si="13"/>
        <v>843</v>
      </c>
      <c r="B845" t="s">
        <v>270</v>
      </c>
      <c r="C845" s="3">
        <f>VLOOKUP(B845,[6]Sheet2!A$1:B$100,2,FALSE)</f>
        <v>85</v>
      </c>
      <c r="D845" t="s">
        <v>26146</v>
      </c>
      <c r="F845" t="s">
        <v>102</v>
      </c>
      <c r="G845" t="s">
        <v>26147</v>
      </c>
      <c r="H845" t="s">
        <v>20118</v>
      </c>
      <c r="I845">
        <v>2005</v>
      </c>
      <c r="J845" t="s">
        <v>26148</v>
      </c>
      <c r="L845">
        <v>3</v>
      </c>
      <c r="N845" t="s">
        <v>34</v>
      </c>
    </row>
    <row r="846" spans="1:14">
      <c r="A846">
        <f t="shared" si="13"/>
        <v>844</v>
      </c>
      <c r="B846" t="s">
        <v>270</v>
      </c>
      <c r="C846" s="3">
        <f>VLOOKUP(B846,[6]Sheet2!A$1:B$100,2,FALSE)</f>
        <v>85</v>
      </c>
      <c r="D846" t="s">
        <v>26149</v>
      </c>
      <c r="F846" t="s">
        <v>102</v>
      </c>
      <c r="G846" t="s">
        <v>20592</v>
      </c>
      <c r="L846">
        <v>3</v>
      </c>
      <c r="N846" t="s">
        <v>34</v>
      </c>
    </row>
    <row r="847" spans="1:14">
      <c r="A847">
        <f t="shared" si="13"/>
        <v>845</v>
      </c>
      <c r="B847" t="s">
        <v>270</v>
      </c>
      <c r="C847" s="3">
        <f>VLOOKUP(B847,[6]Sheet2!A$1:B$100,2,FALSE)</f>
        <v>85</v>
      </c>
      <c r="D847" t="s">
        <v>26150</v>
      </c>
      <c r="F847" t="s">
        <v>167</v>
      </c>
      <c r="G847" t="s">
        <v>26151</v>
      </c>
      <c r="H847" t="s">
        <v>26152</v>
      </c>
      <c r="L847">
        <v>3</v>
      </c>
      <c r="N847" t="s">
        <v>34</v>
      </c>
    </row>
    <row r="848" spans="1:14">
      <c r="A848">
        <f t="shared" si="13"/>
        <v>846</v>
      </c>
      <c r="B848" t="s">
        <v>270</v>
      </c>
      <c r="C848" s="3">
        <f>VLOOKUP(B848,[6]Sheet2!A$1:B$100,2,FALSE)</f>
        <v>85</v>
      </c>
      <c r="D848" t="s">
        <v>26153</v>
      </c>
      <c r="F848" t="s">
        <v>102</v>
      </c>
      <c r="G848" t="s">
        <v>26154</v>
      </c>
      <c r="H848" t="s">
        <v>26155</v>
      </c>
      <c r="L848">
        <v>3</v>
      </c>
      <c r="N848" t="s">
        <v>34</v>
      </c>
    </row>
    <row r="849" spans="1:14">
      <c r="A849">
        <f t="shared" si="13"/>
        <v>847</v>
      </c>
      <c r="B849" t="s">
        <v>270</v>
      </c>
      <c r="C849" s="3">
        <f>VLOOKUP(B849,[6]Sheet2!A$1:B$100,2,FALSE)</f>
        <v>85</v>
      </c>
      <c r="D849" t="s">
        <v>26156</v>
      </c>
      <c r="F849" t="s">
        <v>167</v>
      </c>
      <c r="G849" t="s">
        <v>26157</v>
      </c>
      <c r="H849" t="s">
        <v>26158</v>
      </c>
      <c r="L849">
        <v>3</v>
      </c>
      <c r="N849" t="s">
        <v>34</v>
      </c>
    </row>
    <row r="850" spans="1:14">
      <c r="A850">
        <f t="shared" si="13"/>
        <v>848</v>
      </c>
      <c r="B850" t="s">
        <v>270</v>
      </c>
      <c r="C850" s="3">
        <f>VLOOKUP(B850,[6]Sheet2!A$1:B$100,2,FALSE)</f>
        <v>85</v>
      </c>
      <c r="D850" t="s">
        <v>26159</v>
      </c>
      <c r="F850" t="s">
        <v>167</v>
      </c>
      <c r="G850" t="s">
        <v>26160</v>
      </c>
      <c r="H850" t="s">
        <v>26161</v>
      </c>
      <c r="L850">
        <v>3</v>
      </c>
      <c r="N850" t="s">
        <v>34</v>
      </c>
    </row>
    <row r="851" spans="1:14">
      <c r="A851">
        <f t="shared" si="13"/>
        <v>849</v>
      </c>
      <c r="B851" t="s">
        <v>270</v>
      </c>
      <c r="C851" s="3">
        <f>VLOOKUP(B851,[6]Sheet2!A$1:B$100,2,FALSE)</f>
        <v>85</v>
      </c>
      <c r="D851" t="s">
        <v>26162</v>
      </c>
      <c r="F851" t="s">
        <v>22</v>
      </c>
      <c r="G851" t="s">
        <v>26163</v>
      </c>
      <c r="L851">
        <v>3</v>
      </c>
      <c r="N851" t="s">
        <v>34</v>
      </c>
    </row>
    <row r="852" spans="1:14">
      <c r="A852">
        <f t="shared" si="13"/>
        <v>850</v>
      </c>
      <c r="B852" t="s">
        <v>270</v>
      </c>
      <c r="C852" s="3">
        <f>VLOOKUP(B852,[6]Sheet2!A$1:B$100,2,FALSE)</f>
        <v>85</v>
      </c>
      <c r="D852" t="s">
        <v>26164</v>
      </c>
      <c r="F852" t="s">
        <v>167</v>
      </c>
      <c r="G852" t="s">
        <v>26165</v>
      </c>
      <c r="H852" t="s">
        <v>26166</v>
      </c>
      <c r="L852">
        <v>3</v>
      </c>
      <c r="N852" t="s">
        <v>34</v>
      </c>
    </row>
    <row r="853" spans="1:14">
      <c r="A853">
        <f t="shared" si="13"/>
        <v>851</v>
      </c>
      <c r="B853" t="s">
        <v>368</v>
      </c>
      <c r="C853" s="3">
        <f>VLOOKUP(B853,[6]Sheet2!A$1:B$100,2,FALSE)</f>
        <v>86</v>
      </c>
      <c r="D853" t="s">
        <v>26167</v>
      </c>
      <c r="F853" t="s">
        <v>167</v>
      </c>
      <c r="G853" t="s">
        <v>26168</v>
      </c>
      <c r="H853" t="s">
        <v>25174</v>
      </c>
      <c r="L853">
        <v>3</v>
      </c>
      <c r="N853" t="s">
        <v>34</v>
      </c>
    </row>
    <row r="854" spans="1:14">
      <c r="A854">
        <f t="shared" si="13"/>
        <v>852</v>
      </c>
      <c r="B854" t="s">
        <v>368</v>
      </c>
      <c r="C854" s="3">
        <f>VLOOKUP(B854,[6]Sheet2!A$1:B$100,2,FALSE)</f>
        <v>86</v>
      </c>
      <c r="D854" t="s">
        <v>26169</v>
      </c>
      <c r="F854" t="s">
        <v>22</v>
      </c>
      <c r="G854" t="s">
        <v>26170</v>
      </c>
      <c r="L854">
        <v>3</v>
      </c>
      <c r="N854" t="s">
        <v>34</v>
      </c>
    </row>
    <row r="855" spans="1:14">
      <c r="A855">
        <f t="shared" si="13"/>
        <v>853</v>
      </c>
      <c r="B855" t="s">
        <v>368</v>
      </c>
      <c r="C855" s="3">
        <f>VLOOKUP(B855,[6]Sheet2!A$1:B$100,2,FALSE)</f>
        <v>86</v>
      </c>
      <c r="D855" t="s">
        <v>26171</v>
      </c>
      <c r="F855" t="s">
        <v>22</v>
      </c>
      <c r="G855" t="s">
        <v>23097</v>
      </c>
      <c r="H855" t="s">
        <v>15789</v>
      </c>
      <c r="L855">
        <v>4</v>
      </c>
      <c r="N855" t="s">
        <v>34</v>
      </c>
    </row>
    <row r="856" spans="1:14">
      <c r="A856">
        <f t="shared" si="13"/>
        <v>854</v>
      </c>
      <c r="B856" t="s">
        <v>368</v>
      </c>
      <c r="C856" s="3">
        <f>VLOOKUP(B856,[6]Sheet2!A$1:B$100,2,FALSE)</f>
        <v>86</v>
      </c>
      <c r="D856" t="s">
        <v>26172</v>
      </c>
      <c r="F856" t="s">
        <v>167</v>
      </c>
      <c r="G856" t="s">
        <v>26173</v>
      </c>
      <c r="J856">
        <v>2000</v>
      </c>
      <c r="L856">
        <v>3</v>
      </c>
      <c r="N856" t="s">
        <v>34</v>
      </c>
    </row>
    <row r="857" spans="1:14">
      <c r="A857">
        <f t="shared" si="13"/>
        <v>855</v>
      </c>
      <c r="B857" t="s">
        <v>368</v>
      </c>
      <c r="C857" s="3">
        <f>VLOOKUP(B857,[6]Sheet2!A$1:B$100,2,FALSE)</f>
        <v>86</v>
      </c>
      <c r="D857" t="s">
        <v>26174</v>
      </c>
      <c r="F857" t="s">
        <v>22</v>
      </c>
      <c r="G857" t="s">
        <v>26175</v>
      </c>
      <c r="H857" t="s">
        <v>26176</v>
      </c>
      <c r="L857">
        <v>3</v>
      </c>
      <c r="N857" t="s">
        <v>34</v>
      </c>
    </row>
    <row r="858" spans="1:14">
      <c r="A858">
        <f t="shared" si="13"/>
        <v>856</v>
      </c>
      <c r="B858" t="s">
        <v>368</v>
      </c>
      <c r="C858" s="3">
        <f>VLOOKUP(B858,[6]Sheet2!A$1:B$100,2,FALSE)</f>
        <v>86</v>
      </c>
      <c r="D858" t="s">
        <v>24729</v>
      </c>
      <c r="F858" t="s">
        <v>119</v>
      </c>
      <c r="G858" t="s">
        <v>26177</v>
      </c>
      <c r="H858" t="s">
        <v>26178</v>
      </c>
      <c r="I858">
        <v>1997</v>
      </c>
      <c r="L858">
        <v>3</v>
      </c>
      <c r="N858" t="s">
        <v>34</v>
      </c>
    </row>
    <row r="859" spans="1:14">
      <c r="A859">
        <f t="shared" si="13"/>
        <v>857</v>
      </c>
      <c r="B859" t="s">
        <v>368</v>
      </c>
      <c r="C859" s="3">
        <f>VLOOKUP(B859,[6]Sheet2!A$1:B$100,2,FALSE)</f>
        <v>86</v>
      </c>
      <c r="D859" t="s">
        <v>26179</v>
      </c>
      <c r="F859" t="s">
        <v>167</v>
      </c>
      <c r="G859" t="s">
        <v>26180</v>
      </c>
      <c r="H859" t="s">
        <v>7958</v>
      </c>
      <c r="L859">
        <v>3</v>
      </c>
      <c r="N859" t="s">
        <v>34</v>
      </c>
    </row>
    <row r="860" spans="1:14">
      <c r="A860">
        <f t="shared" si="13"/>
        <v>858</v>
      </c>
      <c r="B860" t="s">
        <v>368</v>
      </c>
      <c r="C860" s="3">
        <f>VLOOKUP(B860,[6]Sheet2!A$1:B$100,2,FALSE)</f>
        <v>86</v>
      </c>
      <c r="D860" t="s">
        <v>26181</v>
      </c>
      <c r="F860" t="s">
        <v>167</v>
      </c>
      <c r="G860" t="s">
        <v>26182</v>
      </c>
      <c r="H860" t="s">
        <v>26183</v>
      </c>
      <c r="I860">
        <v>2009</v>
      </c>
      <c r="L860">
        <v>4</v>
      </c>
      <c r="N860" t="s">
        <v>34</v>
      </c>
    </row>
    <row r="861" spans="1:14">
      <c r="A861">
        <f t="shared" si="13"/>
        <v>859</v>
      </c>
      <c r="B861" t="s">
        <v>368</v>
      </c>
      <c r="C861" s="3">
        <f>VLOOKUP(B861,[6]Sheet2!A$1:B$100,2,FALSE)</f>
        <v>86</v>
      </c>
      <c r="D861" t="s">
        <v>26184</v>
      </c>
      <c r="F861" t="s">
        <v>167</v>
      </c>
      <c r="G861" t="s">
        <v>26185</v>
      </c>
      <c r="H861" t="s">
        <v>26186</v>
      </c>
      <c r="I861">
        <v>2003</v>
      </c>
      <c r="L861">
        <v>3</v>
      </c>
      <c r="N861" t="s">
        <v>34</v>
      </c>
    </row>
    <row r="862" spans="1:14">
      <c r="A862">
        <f t="shared" si="13"/>
        <v>860</v>
      </c>
      <c r="B862" t="s">
        <v>368</v>
      </c>
      <c r="C862" s="3">
        <f>VLOOKUP(B862,[6]Sheet2!A$1:B$100,2,FALSE)</f>
        <v>86</v>
      </c>
      <c r="D862" t="s">
        <v>26187</v>
      </c>
      <c r="F862" t="s">
        <v>102</v>
      </c>
      <c r="G862" t="s">
        <v>26188</v>
      </c>
      <c r="H862" t="s">
        <v>26189</v>
      </c>
      <c r="L862">
        <v>3</v>
      </c>
      <c r="N862" t="s">
        <v>34</v>
      </c>
    </row>
    <row r="863" spans="1:14">
      <c r="A863">
        <f t="shared" si="13"/>
        <v>861</v>
      </c>
      <c r="B863" t="s">
        <v>75</v>
      </c>
      <c r="C863" s="3">
        <f>VLOOKUP(B863,[6]Sheet2!A$1:B$100,2,FALSE)</f>
        <v>87</v>
      </c>
      <c r="D863" t="s">
        <v>26190</v>
      </c>
      <c r="F863" t="s">
        <v>167</v>
      </c>
      <c r="G863" t="s">
        <v>26191</v>
      </c>
      <c r="H863" t="s">
        <v>26192</v>
      </c>
      <c r="L863">
        <v>3</v>
      </c>
      <c r="N863" t="s">
        <v>34</v>
      </c>
    </row>
    <row r="864" spans="1:14">
      <c r="A864">
        <f t="shared" si="13"/>
        <v>862</v>
      </c>
      <c r="B864" t="s">
        <v>75</v>
      </c>
      <c r="C864" s="3">
        <f>VLOOKUP(B864,[6]Sheet2!A$1:B$100,2,FALSE)</f>
        <v>87</v>
      </c>
      <c r="D864" t="s">
        <v>26193</v>
      </c>
      <c r="F864" t="s">
        <v>22</v>
      </c>
      <c r="G864" t="s">
        <v>26194</v>
      </c>
      <c r="J864" t="s">
        <v>1394</v>
      </c>
      <c r="L864">
        <v>3</v>
      </c>
      <c r="N864" t="s">
        <v>34</v>
      </c>
    </row>
    <row r="865" spans="1:14">
      <c r="A865">
        <f t="shared" si="13"/>
        <v>863</v>
      </c>
      <c r="B865" t="s">
        <v>75</v>
      </c>
      <c r="C865" s="3">
        <f>VLOOKUP(B865,[6]Sheet2!A$1:B$100,2,FALSE)</f>
        <v>87</v>
      </c>
      <c r="D865" t="s">
        <v>26195</v>
      </c>
      <c r="F865" t="s">
        <v>167</v>
      </c>
      <c r="G865" t="s">
        <v>24751</v>
      </c>
      <c r="H865" t="s">
        <v>24752</v>
      </c>
      <c r="L865">
        <v>3</v>
      </c>
      <c r="N865" t="s">
        <v>34</v>
      </c>
    </row>
    <row r="866" spans="1:14">
      <c r="A866">
        <f t="shared" si="13"/>
        <v>864</v>
      </c>
      <c r="B866" t="s">
        <v>75</v>
      </c>
      <c r="C866" s="3">
        <f>VLOOKUP(B866,[6]Sheet2!A$1:B$100,2,FALSE)</f>
        <v>87</v>
      </c>
      <c r="D866" t="s">
        <v>26196</v>
      </c>
      <c r="F866" t="s">
        <v>167</v>
      </c>
      <c r="G866" t="s">
        <v>26197</v>
      </c>
      <c r="H866" t="s">
        <v>20</v>
      </c>
      <c r="L866">
        <v>3</v>
      </c>
      <c r="N866" t="s">
        <v>34</v>
      </c>
    </row>
    <row r="867" spans="1:14">
      <c r="A867">
        <f t="shared" si="13"/>
        <v>865</v>
      </c>
      <c r="B867" t="s">
        <v>75</v>
      </c>
      <c r="C867" s="3">
        <f>VLOOKUP(B867,[6]Sheet2!A$1:B$100,2,FALSE)</f>
        <v>87</v>
      </c>
      <c r="D867" t="s">
        <v>26198</v>
      </c>
      <c r="F867" t="s">
        <v>22</v>
      </c>
      <c r="G867" t="s">
        <v>26199</v>
      </c>
      <c r="H867" t="s">
        <v>26200</v>
      </c>
      <c r="L867">
        <v>3</v>
      </c>
      <c r="N867" t="s">
        <v>34</v>
      </c>
    </row>
    <row r="868" spans="1:14">
      <c r="A868">
        <f t="shared" si="13"/>
        <v>866</v>
      </c>
      <c r="B868" t="s">
        <v>75</v>
      </c>
      <c r="C868" s="3">
        <f>VLOOKUP(B868,[6]Sheet2!A$1:B$100,2,FALSE)</f>
        <v>87</v>
      </c>
      <c r="D868" t="s">
        <v>26201</v>
      </c>
      <c r="F868" t="s">
        <v>119</v>
      </c>
      <c r="G868" t="s">
        <v>26202</v>
      </c>
      <c r="H868" t="s">
        <v>26203</v>
      </c>
      <c r="L868">
        <v>3</v>
      </c>
      <c r="N868" t="s">
        <v>34</v>
      </c>
    </row>
    <row r="869" spans="1:14">
      <c r="A869">
        <f t="shared" si="13"/>
        <v>867</v>
      </c>
      <c r="B869" t="s">
        <v>75</v>
      </c>
      <c r="C869" s="3">
        <f>VLOOKUP(B869,[6]Sheet2!A$1:B$100,2,FALSE)</f>
        <v>87</v>
      </c>
      <c r="D869" t="s">
        <v>26204</v>
      </c>
      <c r="F869" t="s">
        <v>167</v>
      </c>
      <c r="G869" t="s">
        <v>26205</v>
      </c>
      <c r="H869" t="s">
        <v>26206</v>
      </c>
      <c r="L869">
        <v>3</v>
      </c>
      <c r="N869" t="s">
        <v>34</v>
      </c>
    </row>
    <row r="870" spans="1:14">
      <c r="A870">
        <f t="shared" si="13"/>
        <v>868</v>
      </c>
      <c r="B870" t="s">
        <v>75</v>
      </c>
      <c r="C870" s="3">
        <f>VLOOKUP(B870,[6]Sheet2!A$1:B$100,2,FALSE)</f>
        <v>87</v>
      </c>
      <c r="D870" t="s">
        <v>26207</v>
      </c>
      <c r="F870" t="s">
        <v>167</v>
      </c>
      <c r="G870" t="s">
        <v>26208</v>
      </c>
      <c r="H870" t="s">
        <v>26209</v>
      </c>
      <c r="I870">
        <v>2007</v>
      </c>
      <c r="L870">
        <v>3</v>
      </c>
      <c r="N870" t="s">
        <v>34</v>
      </c>
    </row>
    <row r="871" spans="1:14">
      <c r="A871">
        <f t="shared" si="13"/>
        <v>869</v>
      </c>
      <c r="B871" t="s">
        <v>75</v>
      </c>
      <c r="C871" s="3">
        <f>VLOOKUP(B871,[6]Sheet2!A$1:B$100,2,FALSE)</f>
        <v>87</v>
      </c>
      <c r="D871" t="s">
        <v>26210</v>
      </c>
      <c r="F871" t="s">
        <v>4644</v>
      </c>
      <c r="G871" t="s">
        <v>26211</v>
      </c>
      <c r="H871" t="s">
        <v>26212</v>
      </c>
      <c r="L871">
        <v>3</v>
      </c>
      <c r="N871" t="s">
        <v>34</v>
      </c>
    </row>
    <row r="872" spans="1:14">
      <c r="A872">
        <f t="shared" si="13"/>
        <v>870</v>
      </c>
      <c r="B872" t="s">
        <v>75</v>
      </c>
      <c r="C872" s="3">
        <f>VLOOKUP(B872,[6]Sheet2!A$1:B$100,2,FALSE)</f>
        <v>87</v>
      </c>
      <c r="D872" t="s">
        <v>26213</v>
      </c>
      <c r="F872" t="s">
        <v>167</v>
      </c>
      <c r="G872" t="s">
        <v>26165</v>
      </c>
      <c r="H872" t="s">
        <v>25174</v>
      </c>
      <c r="L872">
        <v>3</v>
      </c>
      <c r="N872" t="s">
        <v>34</v>
      </c>
    </row>
    <row r="873" spans="1:14">
      <c r="A873">
        <f t="shared" si="13"/>
        <v>871</v>
      </c>
      <c r="B873" t="s">
        <v>941</v>
      </c>
      <c r="C873" s="3">
        <f>VLOOKUP(B873,[6]Sheet2!A$1:B$100,2,FALSE)</f>
        <v>88</v>
      </c>
      <c r="D873" t="s">
        <v>26214</v>
      </c>
      <c r="F873" t="s">
        <v>167</v>
      </c>
      <c r="G873" t="s">
        <v>26215</v>
      </c>
      <c r="H873" t="s">
        <v>24752</v>
      </c>
      <c r="L873">
        <v>3</v>
      </c>
      <c r="N873" t="s">
        <v>34</v>
      </c>
    </row>
    <row r="874" spans="1:14">
      <c r="A874">
        <f t="shared" si="13"/>
        <v>872</v>
      </c>
      <c r="B874" t="s">
        <v>941</v>
      </c>
      <c r="C874" s="3">
        <f>VLOOKUP(B874,[6]Sheet2!A$1:B$100,2,FALSE)</f>
        <v>88</v>
      </c>
      <c r="D874" t="s">
        <v>26216</v>
      </c>
      <c r="F874" t="s">
        <v>167</v>
      </c>
      <c r="G874" t="s">
        <v>26217</v>
      </c>
      <c r="H874" t="s">
        <v>26218</v>
      </c>
      <c r="L874">
        <v>3</v>
      </c>
      <c r="N874" t="s">
        <v>34</v>
      </c>
    </row>
    <row r="875" spans="1:14">
      <c r="A875">
        <f t="shared" si="13"/>
        <v>873</v>
      </c>
      <c r="B875" t="s">
        <v>941</v>
      </c>
      <c r="C875" s="3">
        <f>VLOOKUP(B875,[6]Sheet2!A$1:B$100,2,FALSE)</f>
        <v>88</v>
      </c>
      <c r="D875" t="s">
        <v>26219</v>
      </c>
      <c r="F875" t="s">
        <v>102</v>
      </c>
      <c r="G875" t="s">
        <v>26220</v>
      </c>
      <c r="H875" t="s">
        <v>26221</v>
      </c>
      <c r="L875">
        <v>3</v>
      </c>
      <c r="N875" t="s">
        <v>34</v>
      </c>
    </row>
    <row r="876" spans="1:14">
      <c r="A876">
        <f t="shared" si="13"/>
        <v>874</v>
      </c>
      <c r="B876" t="s">
        <v>941</v>
      </c>
      <c r="C876" s="3">
        <f>VLOOKUP(B876,[6]Sheet2!A$1:B$100,2,FALSE)</f>
        <v>88</v>
      </c>
      <c r="D876" t="s">
        <v>26222</v>
      </c>
      <c r="F876" t="s">
        <v>167</v>
      </c>
      <c r="G876" t="s">
        <v>26223</v>
      </c>
      <c r="H876" t="s">
        <v>26224</v>
      </c>
      <c r="L876">
        <v>4</v>
      </c>
      <c r="N876" t="s">
        <v>34</v>
      </c>
    </row>
    <row r="877" spans="1:14">
      <c r="A877">
        <f t="shared" si="13"/>
        <v>875</v>
      </c>
      <c r="B877" t="s">
        <v>941</v>
      </c>
      <c r="C877" s="3">
        <f>VLOOKUP(B877,[6]Sheet2!A$1:B$100,2,FALSE)</f>
        <v>88</v>
      </c>
      <c r="D877" t="s">
        <v>26225</v>
      </c>
      <c r="F877" t="s">
        <v>4626</v>
      </c>
      <c r="G877" t="s">
        <v>26226</v>
      </c>
      <c r="I877">
        <v>1982</v>
      </c>
      <c r="L877">
        <v>3</v>
      </c>
      <c r="N877" t="s">
        <v>34</v>
      </c>
    </row>
    <row r="878" spans="1:14">
      <c r="A878">
        <f t="shared" si="13"/>
        <v>876</v>
      </c>
      <c r="B878" t="s">
        <v>941</v>
      </c>
      <c r="C878" s="3">
        <f>VLOOKUP(B878,[6]Sheet2!A$1:B$100,2,FALSE)</f>
        <v>88</v>
      </c>
      <c r="D878" t="s">
        <v>26227</v>
      </c>
      <c r="F878" t="s">
        <v>167</v>
      </c>
      <c r="G878" t="s">
        <v>26228</v>
      </c>
      <c r="H878" t="s">
        <v>24243</v>
      </c>
      <c r="L878">
        <v>3</v>
      </c>
      <c r="N878" t="s">
        <v>34</v>
      </c>
    </row>
    <row r="879" spans="1:14">
      <c r="A879">
        <f t="shared" si="13"/>
        <v>877</v>
      </c>
      <c r="B879" t="s">
        <v>941</v>
      </c>
      <c r="C879" s="3">
        <f>VLOOKUP(B879,[6]Sheet2!A$1:B$100,2,FALSE)</f>
        <v>88</v>
      </c>
      <c r="D879" t="s">
        <v>26229</v>
      </c>
      <c r="F879" t="s">
        <v>167</v>
      </c>
      <c r="G879" t="s">
        <v>26230</v>
      </c>
      <c r="H879" t="s">
        <v>15739</v>
      </c>
      <c r="L879">
        <v>3</v>
      </c>
      <c r="N879" t="s">
        <v>34</v>
      </c>
    </row>
    <row r="880" spans="1:14">
      <c r="A880">
        <f t="shared" si="13"/>
        <v>878</v>
      </c>
      <c r="B880" t="s">
        <v>941</v>
      </c>
      <c r="C880" s="3">
        <f>VLOOKUP(B880,[6]Sheet2!A$1:B$100,2,FALSE)</f>
        <v>88</v>
      </c>
      <c r="D880" t="s">
        <v>26231</v>
      </c>
      <c r="F880" t="s">
        <v>167</v>
      </c>
      <c r="G880" t="s">
        <v>26232</v>
      </c>
      <c r="H880" t="s">
        <v>26233</v>
      </c>
      <c r="L880">
        <v>3</v>
      </c>
      <c r="N880" t="s">
        <v>34</v>
      </c>
    </row>
    <row r="881" spans="1:14">
      <c r="A881">
        <f t="shared" si="13"/>
        <v>879</v>
      </c>
      <c r="B881" t="s">
        <v>941</v>
      </c>
      <c r="C881" s="3">
        <f>VLOOKUP(B881,[6]Sheet2!A$1:B$100,2,FALSE)</f>
        <v>88</v>
      </c>
      <c r="D881" t="s">
        <v>26234</v>
      </c>
      <c r="F881" t="s">
        <v>167</v>
      </c>
      <c r="G881" t="s">
        <v>26235</v>
      </c>
      <c r="H881" t="s">
        <v>23922</v>
      </c>
      <c r="L881">
        <v>3</v>
      </c>
      <c r="N881" t="s">
        <v>34</v>
      </c>
    </row>
    <row r="882" spans="1:14">
      <c r="A882">
        <f t="shared" si="13"/>
        <v>880</v>
      </c>
      <c r="B882" t="s">
        <v>941</v>
      </c>
      <c r="C882" s="3">
        <f>VLOOKUP(B882,[6]Sheet2!A$1:B$100,2,FALSE)</f>
        <v>88</v>
      </c>
      <c r="D882" t="s">
        <v>26236</v>
      </c>
      <c r="F882" t="s">
        <v>22</v>
      </c>
      <c r="G882" t="s">
        <v>26237</v>
      </c>
      <c r="J882" t="s">
        <v>7535</v>
      </c>
      <c r="L882">
        <v>3</v>
      </c>
      <c r="N882" t="s">
        <v>34</v>
      </c>
    </row>
    <row r="883" spans="1:14">
      <c r="A883">
        <f t="shared" si="13"/>
        <v>881</v>
      </c>
      <c r="B883" t="s">
        <v>824</v>
      </c>
      <c r="C883" s="3">
        <f>VLOOKUP(B883,[6]Sheet2!A$1:B$100,2,FALSE)</f>
        <v>89</v>
      </c>
      <c r="D883" t="s">
        <v>26238</v>
      </c>
      <c r="F883" t="s">
        <v>22</v>
      </c>
      <c r="G883" t="s">
        <v>26239</v>
      </c>
      <c r="L883">
        <v>3</v>
      </c>
      <c r="N883" t="s">
        <v>34</v>
      </c>
    </row>
    <row r="884" spans="1:14">
      <c r="A884">
        <f t="shared" si="13"/>
        <v>882</v>
      </c>
      <c r="B884" t="s">
        <v>824</v>
      </c>
      <c r="C884" s="3">
        <f>VLOOKUP(B884,[6]Sheet2!A$1:B$100,2,FALSE)</f>
        <v>89</v>
      </c>
      <c r="D884" t="s">
        <v>26240</v>
      </c>
      <c r="F884" t="s">
        <v>22</v>
      </c>
      <c r="G884" t="s">
        <v>26241</v>
      </c>
      <c r="H884" t="s">
        <v>26242</v>
      </c>
      <c r="L884">
        <v>3</v>
      </c>
      <c r="N884" t="s">
        <v>34</v>
      </c>
    </row>
    <row r="885" spans="1:14">
      <c r="A885">
        <f t="shared" si="13"/>
        <v>883</v>
      </c>
      <c r="B885" t="s">
        <v>824</v>
      </c>
      <c r="C885" s="3">
        <f>VLOOKUP(B885,[6]Sheet2!A$1:B$100,2,FALSE)</f>
        <v>89</v>
      </c>
      <c r="D885" t="s">
        <v>26243</v>
      </c>
      <c r="F885" t="s">
        <v>102</v>
      </c>
      <c r="G885" t="s">
        <v>26244</v>
      </c>
      <c r="H885" t="s">
        <v>26245</v>
      </c>
      <c r="L885">
        <v>3</v>
      </c>
      <c r="N885" t="s">
        <v>34</v>
      </c>
    </row>
    <row r="886" spans="1:14">
      <c r="A886">
        <f t="shared" si="13"/>
        <v>884</v>
      </c>
      <c r="B886" t="s">
        <v>824</v>
      </c>
      <c r="C886" s="3">
        <f>VLOOKUP(B886,[6]Sheet2!A$1:B$100,2,FALSE)</f>
        <v>89</v>
      </c>
      <c r="D886" t="s">
        <v>26246</v>
      </c>
      <c r="F886" t="s">
        <v>22</v>
      </c>
      <c r="G886" t="s">
        <v>26247</v>
      </c>
      <c r="J886" t="s">
        <v>25931</v>
      </c>
      <c r="L886">
        <v>3</v>
      </c>
      <c r="N886" t="s">
        <v>34</v>
      </c>
    </row>
    <row r="887" spans="1:14">
      <c r="A887">
        <f t="shared" si="13"/>
        <v>885</v>
      </c>
      <c r="B887" t="s">
        <v>824</v>
      </c>
      <c r="C887" s="3">
        <f>VLOOKUP(B887,[6]Sheet2!A$1:B$100,2,FALSE)</f>
        <v>89</v>
      </c>
      <c r="D887" t="s">
        <v>26248</v>
      </c>
      <c r="F887" t="s">
        <v>22</v>
      </c>
      <c r="G887" t="s">
        <v>26249</v>
      </c>
      <c r="J887" t="s">
        <v>7705</v>
      </c>
      <c r="L887">
        <v>3</v>
      </c>
      <c r="N887" t="s">
        <v>34</v>
      </c>
    </row>
    <row r="888" spans="1:14">
      <c r="A888">
        <f t="shared" si="13"/>
        <v>886</v>
      </c>
      <c r="B888" t="s">
        <v>824</v>
      </c>
      <c r="C888" s="3">
        <f>VLOOKUP(B888,[6]Sheet2!A$1:B$100,2,FALSE)</f>
        <v>89</v>
      </c>
      <c r="D888" t="s">
        <v>26250</v>
      </c>
      <c r="F888" t="s">
        <v>22</v>
      </c>
      <c r="G888" t="s">
        <v>20626</v>
      </c>
      <c r="H888" t="s">
        <v>26251</v>
      </c>
      <c r="L888">
        <v>3</v>
      </c>
      <c r="N888" t="s">
        <v>34</v>
      </c>
    </row>
    <row r="889" spans="1:14">
      <c r="A889">
        <f t="shared" si="13"/>
        <v>887</v>
      </c>
      <c r="B889" t="s">
        <v>824</v>
      </c>
      <c r="C889" s="3">
        <f>VLOOKUP(B889,[6]Sheet2!A$1:B$100,2,FALSE)</f>
        <v>89</v>
      </c>
      <c r="D889" t="s">
        <v>26252</v>
      </c>
      <c r="F889" t="s">
        <v>167</v>
      </c>
      <c r="G889" t="s">
        <v>26253</v>
      </c>
      <c r="I889">
        <v>1990</v>
      </c>
      <c r="L889">
        <v>3</v>
      </c>
      <c r="N889" t="s">
        <v>34</v>
      </c>
    </row>
    <row r="890" spans="1:14">
      <c r="A890">
        <f t="shared" si="13"/>
        <v>888</v>
      </c>
      <c r="B890" t="s">
        <v>824</v>
      </c>
      <c r="C890" s="3">
        <f>VLOOKUP(B890,[6]Sheet2!A$1:B$100,2,FALSE)</f>
        <v>89</v>
      </c>
      <c r="D890" t="s">
        <v>26254</v>
      </c>
      <c r="F890" t="s">
        <v>167</v>
      </c>
      <c r="G890" t="s">
        <v>26255</v>
      </c>
      <c r="H890" t="s">
        <v>24254</v>
      </c>
      <c r="L890">
        <v>3</v>
      </c>
      <c r="N890" t="s">
        <v>34</v>
      </c>
    </row>
    <row r="891" spans="1:14">
      <c r="A891">
        <f t="shared" si="13"/>
        <v>889</v>
      </c>
      <c r="B891" t="s">
        <v>824</v>
      </c>
      <c r="C891" s="3">
        <f>VLOOKUP(B891,[6]Sheet2!A$1:B$100,2,FALSE)</f>
        <v>89</v>
      </c>
      <c r="D891" t="s">
        <v>26256</v>
      </c>
      <c r="F891" t="s">
        <v>167</v>
      </c>
      <c r="G891" t="s">
        <v>26257</v>
      </c>
      <c r="H891" t="s">
        <v>26258</v>
      </c>
      <c r="I891">
        <v>1998</v>
      </c>
      <c r="L891">
        <v>3</v>
      </c>
      <c r="N891" t="s">
        <v>34</v>
      </c>
    </row>
    <row r="892" spans="1:14">
      <c r="A892">
        <f t="shared" si="13"/>
        <v>890</v>
      </c>
      <c r="B892" t="s">
        <v>824</v>
      </c>
      <c r="C892" s="3">
        <f>VLOOKUP(B892,[6]Sheet2!A$1:B$100,2,FALSE)</f>
        <v>89</v>
      </c>
      <c r="D892" t="s">
        <v>26259</v>
      </c>
      <c r="F892" t="s">
        <v>167</v>
      </c>
      <c r="G892" t="s">
        <v>26260</v>
      </c>
      <c r="H892" t="s">
        <v>26261</v>
      </c>
      <c r="L892">
        <v>3</v>
      </c>
      <c r="N892" t="s">
        <v>34</v>
      </c>
    </row>
    <row r="893" spans="1:14">
      <c r="A893">
        <f t="shared" si="13"/>
        <v>891</v>
      </c>
      <c r="B893" t="s">
        <v>198</v>
      </c>
      <c r="C893" s="3">
        <f>VLOOKUP(B893,[6]Sheet2!A$1:B$100,2,FALSE)</f>
        <v>90</v>
      </c>
      <c r="D893" t="s">
        <v>26262</v>
      </c>
      <c r="F893" t="s">
        <v>167</v>
      </c>
      <c r="G893" t="s">
        <v>25224</v>
      </c>
      <c r="H893" t="s">
        <v>26263</v>
      </c>
      <c r="L893">
        <v>3</v>
      </c>
      <c r="N893" t="s">
        <v>34</v>
      </c>
    </row>
    <row r="894" spans="1:14">
      <c r="A894">
        <f t="shared" si="13"/>
        <v>892</v>
      </c>
      <c r="B894" t="s">
        <v>198</v>
      </c>
      <c r="C894" s="3">
        <f>VLOOKUP(B894,[6]Sheet2!A$1:B$100,2,FALSE)</f>
        <v>90</v>
      </c>
      <c r="D894" t="s">
        <v>26264</v>
      </c>
      <c r="E894" t="s">
        <v>26265</v>
      </c>
      <c r="F894" t="s">
        <v>22</v>
      </c>
      <c r="G894" t="s">
        <v>26266</v>
      </c>
      <c r="H894" t="s">
        <v>26267</v>
      </c>
      <c r="I894">
        <v>2012</v>
      </c>
      <c r="J894" t="s">
        <v>863</v>
      </c>
      <c r="K894" t="s">
        <v>26268</v>
      </c>
      <c r="L894">
        <v>32</v>
      </c>
      <c r="M894" t="s">
        <v>26269</v>
      </c>
    </row>
    <row r="895" spans="1:14">
      <c r="A895">
        <f t="shared" si="13"/>
        <v>893</v>
      </c>
      <c r="B895" t="s">
        <v>198</v>
      </c>
      <c r="C895" s="3">
        <f>VLOOKUP(B895,[6]Sheet2!A$1:B$100,2,FALSE)</f>
        <v>90</v>
      </c>
      <c r="D895" t="s">
        <v>26270</v>
      </c>
      <c r="F895" t="s">
        <v>4644</v>
      </c>
      <c r="G895" t="s">
        <v>26271</v>
      </c>
      <c r="H895" t="s">
        <v>26272</v>
      </c>
      <c r="L895">
        <v>26</v>
      </c>
      <c r="N895" t="s">
        <v>34</v>
      </c>
    </row>
    <row r="896" spans="1:14">
      <c r="A896">
        <f t="shared" si="13"/>
        <v>894</v>
      </c>
      <c r="B896" t="s">
        <v>198</v>
      </c>
      <c r="C896" s="3">
        <f>VLOOKUP(B896,[6]Sheet2!A$1:B$100,2,FALSE)</f>
        <v>90</v>
      </c>
      <c r="D896" t="s">
        <v>26273</v>
      </c>
      <c r="E896" t="s">
        <v>26274</v>
      </c>
      <c r="F896" t="s">
        <v>22</v>
      </c>
      <c r="G896" t="s">
        <v>26275</v>
      </c>
      <c r="H896" t="s">
        <v>3009</v>
      </c>
      <c r="I896">
        <v>2010</v>
      </c>
      <c r="J896" t="s">
        <v>535</v>
      </c>
      <c r="K896" t="s">
        <v>26276</v>
      </c>
      <c r="L896">
        <v>29</v>
      </c>
    </row>
    <row r="897" spans="1:14">
      <c r="A897">
        <f t="shared" si="13"/>
        <v>895</v>
      </c>
      <c r="B897" t="s">
        <v>198</v>
      </c>
      <c r="C897" s="3">
        <f>VLOOKUP(B897,[6]Sheet2!A$1:B$100,2,FALSE)</f>
        <v>90</v>
      </c>
      <c r="D897" t="s">
        <v>26277</v>
      </c>
      <c r="E897" t="s">
        <v>26278</v>
      </c>
      <c r="F897" t="s">
        <v>22</v>
      </c>
      <c r="G897" t="s">
        <v>26279</v>
      </c>
      <c r="H897" t="s">
        <v>22989</v>
      </c>
      <c r="I897">
        <v>2009</v>
      </c>
      <c r="J897" t="s">
        <v>4676</v>
      </c>
      <c r="K897" t="s">
        <v>26280</v>
      </c>
      <c r="L897">
        <v>23</v>
      </c>
    </row>
    <row r="898" spans="1:14">
      <c r="A898">
        <f t="shared" si="13"/>
        <v>896</v>
      </c>
      <c r="B898" t="s">
        <v>198</v>
      </c>
      <c r="C898" s="3">
        <f>VLOOKUP(B898,[6]Sheet2!A$1:B$100,2,FALSE)</f>
        <v>90</v>
      </c>
      <c r="D898" t="s">
        <v>26281</v>
      </c>
      <c r="E898" t="s">
        <v>26282</v>
      </c>
      <c r="F898" t="s">
        <v>22</v>
      </c>
      <c r="G898" t="s">
        <v>26283</v>
      </c>
      <c r="H898" t="s">
        <v>352</v>
      </c>
      <c r="I898">
        <v>1996</v>
      </c>
      <c r="J898" t="s">
        <v>353</v>
      </c>
      <c r="K898" t="s">
        <v>26284</v>
      </c>
      <c r="L898">
        <v>23</v>
      </c>
    </row>
    <row r="899" spans="1:14">
      <c r="A899">
        <f t="shared" si="13"/>
        <v>897</v>
      </c>
      <c r="B899" t="s">
        <v>198</v>
      </c>
      <c r="C899" s="3">
        <f>VLOOKUP(B899,[6]Sheet2!A$1:B$100,2,FALSE)</f>
        <v>90</v>
      </c>
      <c r="D899" t="s">
        <v>26285</v>
      </c>
      <c r="E899" t="s">
        <v>26286</v>
      </c>
      <c r="F899" t="s">
        <v>167</v>
      </c>
      <c r="G899" t="s">
        <v>26287</v>
      </c>
      <c r="I899">
        <v>2004</v>
      </c>
      <c r="J899" t="s">
        <v>21623</v>
      </c>
      <c r="K899" t="s">
        <v>26288</v>
      </c>
      <c r="L899">
        <v>3</v>
      </c>
      <c r="M899" t="s">
        <v>26289</v>
      </c>
    </row>
    <row r="900" spans="1:14">
      <c r="A900">
        <f t="shared" si="13"/>
        <v>898</v>
      </c>
      <c r="B900" t="s">
        <v>198</v>
      </c>
      <c r="C900" s="3">
        <f>VLOOKUP(B900,[6]Sheet2!A$1:B$100,2,FALSE)</f>
        <v>90</v>
      </c>
      <c r="D900" t="s">
        <v>26290</v>
      </c>
      <c r="E900" t="s">
        <v>26291</v>
      </c>
      <c r="F900" t="s">
        <v>4626</v>
      </c>
      <c r="G900" t="s">
        <v>26292</v>
      </c>
      <c r="I900">
        <v>1995</v>
      </c>
      <c r="J900" t="s">
        <v>24961</v>
      </c>
      <c r="K900" t="s">
        <v>26293</v>
      </c>
      <c r="L900">
        <v>3</v>
      </c>
      <c r="M900" t="s">
        <v>26291</v>
      </c>
      <c r="N900" t="s">
        <v>24</v>
      </c>
    </row>
    <row r="901" spans="1:14">
      <c r="A901">
        <f t="shared" ref="A901:A964" si="14">A900+1</f>
        <v>899</v>
      </c>
      <c r="B901" t="s">
        <v>198</v>
      </c>
      <c r="C901" s="3">
        <f>VLOOKUP(B901,[6]Sheet2!A$1:B$100,2,FALSE)</f>
        <v>90</v>
      </c>
      <c r="D901" t="s">
        <v>26294</v>
      </c>
      <c r="E901" t="s">
        <v>26295</v>
      </c>
      <c r="F901" t="s">
        <v>22</v>
      </c>
      <c r="G901" t="s">
        <v>26296</v>
      </c>
      <c r="H901" t="s">
        <v>26297</v>
      </c>
      <c r="I901">
        <v>2008</v>
      </c>
      <c r="J901" t="s">
        <v>535</v>
      </c>
      <c r="K901" t="s">
        <v>26298</v>
      </c>
      <c r="L901">
        <v>27</v>
      </c>
    </row>
    <row r="902" spans="1:14">
      <c r="A902">
        <f t="shared" si="14"/>
        <v>900</v>
      </c>
      <c r="B902" t="s">
        <v>198</v>
      </c>
      <c r="C902" s="3">
        <f>VLOOKUP(B902,[6]Sheet2!A$1:B$100,2,FALSE)</f>
        <v>90</v>
      </c>
      <c r="D902" t="s">
        <v>26299</v>
      </c>
      <c r="E902" t="s">
        <v>26300</v>
      </c>
      <c r="F902" t="s">
        <v>22</v>
      </c>
      <c r="G902" t="s">
        <v>26301</v>
      </c>
      <c r="H902" t="s">
        <v>21120</v>
      </c>
      <c r="I902">
        <v>2007</v>
      </c>
      <c r="J902" t="s">
        <v>304</v>
      </c>
      <c r="K902" t="s">
        <v>26302</v>
      </c>
      <c r="L902">
        <v>15</v>
      </c>
      <c r="M902" t="s">
        <v>26300</v>
      </c>
      <c r="N902" t="s">
        <v>24</v>
      </c>
    </row>
    <row r="903" spans="1:14">
      <c r="A903">
        <f t="shared" si="14"/>
        <v>901</v>
      </c>
      <c r="B903" t="s">
        <v>962</v>
      </c>
      <c r="C903" s="3">
        <f>VLOOKUP(B903,[6]Sheet2!A$1:B$100,2,FALSE)</f>
        <v>91</v>
      </c>
      <c r="D903" t="s">
        <v>26303</v>
      </c>
      <c r="E903" t="s">
        <v>26304</v>
      </c>
      <c r="F903" t="s">
        <v>4626</v>
      </c>
      <c r="G903" t="s">
        <v>26305</v>
      </c>
      <c r="I903">
        <v>2005</v>
      </c>
      <c r="J903" t="s">
        <v>26306</v>
      </c>
      <c r="K903" t="s">
        <v>26307</v>
      </c>
      <c r="L903">
        <v>3</v>
      </c>
      <c r="M903" t="s">
        <v>26308</v>
      </c>
    </row>
    <row r="904" spans="1:14">
      <c r="A904">
        <f t="shared" si="14"/>
        <v>902</v>
      </c>
      <c r="B904" t="s">
        <v>962</v>
      </c>
      <c r="C904" s="3">
        <f>VLOOKUP(B904,[6]Sheet2!A$1:B$100,2,FALSE)</f>
        <v>91</v>
      </c>
      <c r="D904" t="s">
        <v>26309</v>
      </c>
      <c r="E904" t="s">
        <v>26310</v>
      </c>
      <c r="F904" t="s">
        <v>22</v>
      </c>
      <c r="G904" t="s">
        <v>26311</v>
      </c>
      <c r="H904" t="s">
        <v>15752</v>
      </c>
      <c r="I904">
        <v>2010</v>
      </c>
      <c r="J904" t="s">
        <v>97</v>
      </c>
      <c r="K904" t="s">
        <v>26312</v>
      </c>
      <c r="L904">
        <v>13</v>
      </c>
      <c r="M904" t="s">
        <v>26313</v>
      </c>
    </row>
    <row r="905" spans="1:14">
      <c r="A905">
        <f t="shared" si="14"/>
        <v>903</v>
      </c>
      <c r="B905" t="s">
        <v>962</v>
      </c>
      <c r="C905" s="3">
        <f>VLOOKUP(B905,[6]Sheet2!A$1:B$100,2,FALSE)</f>
        <v>91</v>
      </c>
      <c r="D905" t="s">
        <v>26314</v>
      </c>
      <c r="E905" t="s">
        <v>26315</v>
      </c>
      <c r="F905" t="s">
        <v>102</v>
      </c>
      <c r="G905" t="s">
        <v>26316</v>
      </c>
      <c r="H905" t="s">
        <v>26317</v>
      </c>
      <c r="I905">
        <v>2002</v>
      </c>
      <c r="J905" t="s">
        <v>25005</v>
      </c>
      <c r="K905" t="s">
        <v>26318</v>
      </c>
      <c r="L905">
        <v>24</v>
      </c>
      <c r="M905" t="s">
        <v>26315</v>
      </c>
      <c r="N905" t="s">
        <v>24</v>
      </c>
    </row>
    <row r="906" spans="1:14">
      <c r="A906">
        <f t="shared" si="14"/>
        <v>904</v>
      </c>
      <c r="B906" t="s">
        <v>962</v>
      </c>
      <c r="C906" s="3">
        <f>VLOOKUP(B906,[6]Sheet2!A$1:B$100,2,FALSE)</f>
        <v>91</v>
      </c>
      <c r="D906" t="s">
        <v>26319</v>
      </c>
      <c r="F906" t="s">
        <v>4644</v>
      </c>
      <c r="G906" t="s">
        <v>26320</v>
      </c>
      <c r="H906" t="s">
        <v>26321</v>
      </c>
      <c r="L906">
        <v>9</v>
      </c>
      <c r="N906" t="s">
        <v>34</v>
      </c>
    </row>
    <row r="907" spans="1:14">
      <c r="A907">
        <f t="shared" si="14"/>
        <v>905</v>
      </c>
      <c r="B907" t="s">
        <v>962</v>
      </c>
      <c r="C907" s="3">
        <f>VLOOKUP(B907,[6]Sheet2!A$1:B$100,2,FALSE)</f>
        <v>91</v>
      </c>
      <c r="D907" t="s">
        <v>26322</v>
      </c>
      <c r="E907" t="s">
        <v>26323</v>
      </c>
      <c r="F907" t="s">
        <v>22</v>
      </c>
      <c r="G907" t="s">
        <v>26324</v>
      </c>
      <c r="H907" t="s">
        <v>21604</v>
      </c>
      <c r="I907">
        <v>2010</v>
      </c>
      <c r="J907" t="s">
        <v>97</v>
      </c>
      <c r="K907" t="s">
        <v>26325</v>
      </c>
      <c r="L907">
        <v>24</v>
      </c>
    </row>
    <row r="908" spans="1:14">
      <c r="A908">
        <f t="shared" si="14"/>
        <v>906</v>
      </c>
      <c r="B908" t="s">
        <v>962</v>
      </c>
      <c r="C908" s="3">
        <f>VLOOKUP(B908,[6]Sheet2!A$1:B$100,2,FALSE)</f>
        <v>91</v>
      </c>
      <c r="D908" t="s">
        <v>26326</v>
      </c>
      <c r="E908" t="s">
        <v>26327</v>
      </c>
      <c r="F908" t="s">
        <v>22</v>
      </c>
      <c r="G908" t="s">
        <v>26328</v>
      </c>
      <c r="H908" t="s">
        <v>24882</v>
      </c>
      <c r="I908">
        <v>1999</v>
      </c>
      <c r="J908" t="s">
        <v>6610</v>
      </c>
      <c r="K908" t="s">
        <v>26329</v>
      </c>
      <c r="L908">
        <v>21</v>
      </c>
      <c r="M908" t="s">
        <v>26330</v>
      </c>
    </row>
    <row r="909" spans="1:14">
      <c r="A909">
        <f t="shared" si="14"/>
        <v>907</v>
      </c>
      <c r="B909" t="s">
        <v>962</v>
      </c>
      <c r="C909" s="3">
        <f>VLOOKUP(B909,[6]Sheet2!A$1:B$100,2,FALSE)</f>
        <v>91</v>
      </c>
      <c r="D909" t="s">
        <v>26331</v>
      </c>
      <c r="E909" t="s">
        <v>26332</v>
      </c>
      <c r="F909" t="s">
        <v>167</v>
      </c>
      <c r="G909" t="s">
        <v>26333</v>
      </c>
      <c r="I909">
        <v>2008</v>
      </c>
      <c r="J909" t="s">
        <v>21623</v>
      </c>
      <c r="K909" t="s">
        <v>26334</v>
      </c>
      <c r="L909">
        <v>3</v>
      </c>
      <c r="M909" t="s">
        <v>26335</v>
      </c>
    </row>
    <row r="910" spans="1:14">
      <c r="A910">
        <f t="shared" si="14"/>
        <v>908</v>
      </c>
      <c r="B910" t="s">
        <v>962</v>
      </c>
      <c r="C910" s="3">
        <f>VLOOKUP(B910,[6]Sheet2!A$1:B$100,2,FALSE)</f>
        <v>91</v>
      </c>
      <c r="D910" t="s">
        <v>26336</v>
      </c>
      <c r="E910" t="s">
        <v>26337</v>
      </c>
      <c r="F910" t="s">
        <v>167</v>
      </c>
      <c r="G910" t="s">
        <v>26338</v>
      </c>
      <c r="H910" t="s">
        <v>26339</v>
      </c>
      <c r="I910">
        <v>2001</v>
      </c>
      <c r="J910" t="s">
        <v>26340</v>
      </c>
      <c r="K910" t="s">
        <v>26341</v>
      </c>
      <c r="L910">
        <v>3</v>
      </c>
      <c r="M910" t="s">
        <v>26337</v>
      </c>
      <c r="N910" t="s">
        <v>24</v>
      </c>
    </row>
    <row r="911" spans="1:14">
      <c r="A911">
        <f t="shared" si="14"/>
        <v>909</v>
      </c>
      <c r="B911" t="s">
        <v>962</v>
      </c>
      <c r="C911" s="3">
        <f>VLOOKUP(B911,[6]Sheet2!A$1:B$100,2,FALSE)</f>
        <v>91</v>
      </c>
      <c r="D911" t="s">
        <v>26342</v>
      </c>
      <c r="E911" t="s">
        <v>26343</v>
      </c>
      <c r="F911" t="s">
        <v>22</v>
      </c>
      <c r="G911" t="s">
        <v>22384</v>
      </c>
      <c r="H911" t="s">
        <v>21105</v>
      </c>
      <c r="I911">
        <v>2007</v>
      </c>
      <c r="J911" t="s">
        <v>97</v>
      </c>
      <c r="K911" t="s">
        <v>26344</v>
      </c>
      <c r="L911">
        <v>23</v>
      </c>
    </row>
    <row r="912" spans="1:14">
      <c r="A912">
        <f t="shared" si="14"/>
        <v>910</v>
      </c>
      <c r="B912" t="s">
        <v>962</v>
      </c>
      <c r="C912" s="3">
        <f>VLOOKUP(B912,[6]Sheet2!A$1:B$100,2,FALSE)</f>
        <v>91</v>
      </c>
      <c r="D912" t="s">
        <v>26345</v>
      </c>
      <c r="E912" t="s">
        <v>26346</v>
      </c>
      <c r="F912" t="s">
        <v>22</v>
      </c>
      <c r="G912" t="s">
        <v>26347</v>
      </c>
      <c r="H912" t="s">
        <v>20662</v>
      </c>
      <c r="I912">
        <v>2000</v>
      </c>
      <c r="J912" t="s">
        <v>97</v>
      </c>
      <c r="K912" t="s">
        <v>26348</v>
      </c>
      <c r="L912">
        <v>23</v>
      </c>
      <c r="M912" t="s">
        <v>26349</v>
      </c>
    </row>
    <row r="913" spans="1:14">
      <c r="A913">
        <f t="shared" si="14"/>
        <v>911</v>
      </c>
      <c r="B913" t="s">
        <v>183</v>
      </c>
      <c r="C913" s="3">
        <f>VLOOKUP(B913,[6]Sheet2!A$1:B$100,2,FALSE)</f>
        <v>92</v>
      </c>
      <c r="D913" t="s">
        <v>24879</v>
      </c>
      <c r="E913" t="s">
        <v>24880</v>
      </c>
      <c r="F913" t="s">
        <v>22</v>
      </c>
      <c r="G913" t="s">
        <v>24881</v>
      </c>
      <c r="H913" t="s">
        <v>24882</v>
      </c>
      <c r="I913">
        <v>2005</v>
      </c>
      <c r="J913" t="s">
        <v>26350</v>
      </c>
      <c r="K913" t="s">
        <v>24883</v>
      </c>
      <c r="L913">
        <v>12</v>
      </c>
    </row>
    <row r="914" spans="1:14">
      <c r="A914">
        <f t="shared" si="14"/>
        <v>912</v>
      </c>
      <c r="B914" t="s">
        <v>183</v>
      </c>
      <c r="C914" s="3">
        <f>VLOOKUP(B914,[6]Sheet2!A$1:B$100,2,FALSE)</f>
        <v>92</v>
      </c>
      <c r="D914" t="s">
        <v>26351</v>
      </c>
      <c r="E914" t="s">
        <v>26352</v>
      </c>
      <c r="F914" t="s">
        <v>22</v>
      </c>
      <c r="G914" t="s">
        <v>26353</v>
      </c>
      <c r="H914" t="s">
        <v>15789</v>
      </c>
      <c r="I914">
        <v>2012</v>
      </c>
      <c r="J914" t="s">
        <v>97</v>
      </c>
      <c r="K914" t="s">
        <v>26354</v>
      </c>
      <c r="L914">
        <v>29</v>
      </c>
      <c r="M914" t="s">
        <v>26355</v>
      </c>
    </row>
    <row r="915" spans="1:14">
      <c r="A915">
        <f t="shared" si="14"/>
        <v>913</v>
      </c>
      <c r="B915" t="s">
        <v>183</v>
      </c>
      <c r="C915" s="3">
        <f>VLOOKUP(B915,[6]Sheet2!A$1:B$100,2,FALSE)</f>
        <v>92</v>
      </c>
      <c r="D915" t="s">
        <v>26356</v>
      </c>
      <c r="F915" t="s">
        <v>167</v>
      </c>
      <c r="G915" t="s">
        <v>26357</v>
      </c>
      <c r="H915" t="s">
        <v>26358</v>
      </c>
      <c r="I915">
        <v>1986</v>
      </c>
      <c r="L915">
        <v>23</v>
      </c>
      <c r="N915" t="s">
        <v>34</v>
      </c>
    </row>
    <row r="916" spans="1:14">
      <c r="A916">
        <f t="shared" si="14"/>
        <v>914</v>
      </c>
      <c r="B916" t="s">
        <v>183</v>
      </c>
      <c r="C916" s="3">
        <f>VLOOKUP(B916,[6]Sheet2!A$1:B$100,2,FALSE)</f>
        <v>92</v>
      </c>
      <c r="D916" t="s">
        <v>26359</v>
      </c>
      <c r="E916" t="s">
        <v>26360</v>
      </c>
      <c r="F916" t="s">
        <v>22</v>
      </c>
      <c r="G916" t="s">
        <v>26361</v>
      </c>
      <c r="H916" t="s">
        <v>20706</v>
      </c>
      <c r="I916">
        <v>2005</v>
      </c>
      <c r="J916" t="s">
        <v>181</v>
      </c>
      <c r="K916" t="s">
        <v>26362</v>
      </c>
      <c r="L916">
        <v>25</v>
      </c>
      <c r="M916" t="s">
        <v>26363</v>
      </c>
    </row>
    <row r="917" spans="1:14">
      <c r="A917">
        <f t="shared" si="14"/>
        <v>915</v>
      </c>
      <c r="B917" t="s">
        <v>183</v>
      </c>
      <c r="C917" s="3">
        <f>VLOOKUP(B917,[6]Sheet2!A$1:B$100,2,FALSE)</f>
        <v>92</v>
      </c>
      <c r="D917" t="s">
        <v>26364</v>
      </c>
      <c r="E917" t="s">
        <v>26365</v>
      </c>
      <c r="F917" t="s">
        <v>167</v>
      </c>
      <c r="G917" t="s">
        <v>26366</v>
      </c>
      <c r="I917">
        <v>2001</v>
      </c>
      <c r="J917" t="s">
        <v>21623</v>
      </c>
      <c r="K917" t="s">
        <v>26367</v>
      </c>
      <c r="L917">
        <v>4</v>
      </c>
      <c r="M917" t="s">
        <v>26368</v>
      </c>
    </row>
    <row r="918" spans="1:14">
      <c r="A918">
        <f t="shared" si="14"/>
        <v>916</v>
      </c>
      <c r="B918" t="s">
        <v>183</v>
      </c>
      <c r="C918" s="3">
        <f>VLOOKUP(B918,[6]Sheet2!A$1:B$100,2,FALSE)</f>
        <v>92</v>
      </c>
      <c r="D918" t="s">
        <v>26369</v>
      </c>
      <c r="F918" t="s">
        <v>4626</v>
      </c>
      <c r="G918" t="s">
        <v>26370</v>
      </c>
      <c r="I918">
        <v>2006</v>
      </c>
      <c r="J918" t="s">
        <v>26371</v>
      </c>
      <c r="L918">
        <v>24</v>
      </c>
      <c r="N918" t="s">
        <v>34</v>
      </c>
    </row>
    <row r="919" spans="1:14">
      <c r="A919">
        <f t="shared" si="14"/>
        <v>917</v>
      </c>
      <c r="B919" t="s">
        <v>183</v>
      </c>
      <c r="C919" s="3">
        <f>VLOOKUP(B919,[6]Sheet2!A$1:B$100,2,FALSE)</f>
        <v>92</v>
      </c>
      <c r="D919" t="s">
        <v>26372</v>
      </c>
      <c r="E919" t="s">
        <v>26373</v>
      </c>
      <c r="F919" t="s">
        <v>22</v>
      </c>
      <c r="G919" t="s">
        <v>26374</v>
      </c>
      <c r="H919" t="s">
        <v>22989</v>
      </c>
      <c r="I919">
        <v>2009</v>
      </c>
      <c r="J919" t="s">
        <v>4676</v>
      </c>
      <c r="K919" t="s">
        <v>26375</v>
      </c>
      <c r="L919">
        <v>23</v>
      </c>
    </row>
    <row r="920" spans="1:14">
      <c r="A920">
        <f t="shared" si="14"/>
        <v>918</v>
      </c>
      <c r="B920" t="s">
        <v>183</v>
      </c>
      <c r="C920" s="3">
        <f>VLOOKUP(B920,[6]Sheet2!A$1:B$100,2,FALSE)</f>
        <v>92</v>
      </c>
      <c r="D920" t="s">
        <v>26376</v>
      </c>
      <c r="E920" t="s">
        <v>26377</v>
      </c>
      <c r="F920" t="s">
        <v>22</v>
      </c>
      <c r="G920" t="s">
        <v>26378</v>
      </c>
      <c r="H920" t="s">
        <v>20682</v>
      </c>
      <c r="I920">
        <v>2011</v>
      </c>
      <c r="J920" t="s">
        <v>304</v>
      </c>
      <c r="K920" t="s">
        <v>26379</v>
      </c>
      <c r="L920">
        <v>9</v>
      </c>
      <c r="M920" t="s">
        <v>26377</v>
      </c>
      <c r="N920" t="s">
        <v>24</v>
      </c>
    </row>
    <row r="921" spans="1:14">
      <c r="A921">
        <f t="shared" si="14"/>
        <v>919</v>
      </c>
      <c r="B921" t="s">
        <v>183</v>
      </c>
      <c r="C921" s="3">
        <f>VLOOKUP(B921,[6]Sheet2!A$1:B$100,2,FALSE)</f>
        <v>92</v>
      </c>
      <c r="D921" t="s">
        <v>26380</v>
      </c>
      <c r="E921" t="s">
        <v>26381</v>
      </c>
      <c r="F921" t="s">
        <v>22</v>
      </c>
      <c r="G921" t="s">
        <v>26382</v>
      </c>
      <c r="H921" t="s">
        <v>23786</v>
      </c>
      <c r="I921">
        <v>2002</v>
      </c>
      <c r="J921" t="s">
        <v>353</v>
      </c>
      <c r="K921" t="s">
        <v>26383</v>
      </c>
      <c r="L921">
        <v>17</v>
      </c>
    </row>
    <row r="922" spans="1:14">
      <c r="A922">
        <f t="shared" si="14"/>
        <v>920</v>
      </c>
      <c r="B922" t="s">
        <v>183</v>
      </c>
      <c r="C922" s="3">
        <f>VLOOKUP(B922,[6]Sheet2!A$1:B$100,2,FALSE)</f>
        <v>92</v>
      </c>
      <c r="D922" t="s">
        <v>26384</v>
      </c>
      <c r="E922" t="s">
        <v>26385</v>
      </c>
      <c r="F922" t="s">
        <v>22</v>
      </c>
      <c r="G922" t="s">
        <v>26386</v>
      </c>
      <c r="H922" t="s">
        <v>26387</v>
      </c>
      <c r="I922">
        <v>2007</v>
      </c>
      <c r="J922" t="s">
        <v>26388</v>
      </c>
      <c r="K922" t="s">
        <v>26389</v>
      </c>
      <c r="L922">
        <v>14</v>
      </c>
      <c r="M922" t="s">
        <v>26385</v>
      </c>
      <c r="N922" t="s">
        <v>24</v>
      </c>
    </row>
    <row r="923" spans="1:14">
      <c r="A923">
        <f t="shared" si="14"/>
        <v>921</v>
      </c>
      <c r="B923" t="s">
        <v>276</v>
      </c>
      <c r="C923" s="3">
        <f>VLOOKUP(B923,[6]Sheet2!A$1:B$100,2,FALSE)</f>
        <v>93</v>
      </c>
      <c r="D923" t="s">
        <v>26390</v>
      </c>
      <c r="E923" t="s">
        <v>26391</v>
      </c>
      <c r="F923" t="s">
        <v>4626</v>
      </c>
      <c r="G923" t="s">
        <v>26392</v>
      </c>
      <c r="I923">
        <v>1997</v>
      </c>
      <c r="J923" t="s">
        <v>26393</v>
      </c>
      <c r="K923" t="s">
        <v>26394</v>
      </c>
      <c r="L923">
        <v>3</v>
      </c>
      <c r="M923" t="s">
        <v>26395</v>
      </c>
    </row>
    <row r="924" spans="1:14">
      <c r="A924">
        <f t="shared" si="14"/>
        <v>922</v>
      </c>
      <c r="B924" t="s">
        <v>276</v>
      </c>
      <c r="C924" s="3">
        <f>VLOOKUP(B924,[6]Sheet2!A$1:B$100,2,FALSE)</f>
        <v>93</v>
      </c>
      <c r="D924" t="s">
        <v>26396</v>
      </c>
      <c r="F924" t="s">
        <v>102</v>
      </c>
      <c r="G924" t="s">
        <v>23803</v>
      </c>
      <c r="H924" t="s">
        <v>26397</v>
      </c>
      <c r="L924">
        <v>17</v>
      </c>
      <c r="N924" t="s">
        <v>34</v>
      </c>
    </row>
    <row r="925" spans="1:14">
      <c r="A925">
        <f t="shared" si="14"/>
        <v>923</v>
      </c>
      <c r="B925" t="s">
        <v>276</v>
      </c>
      <c r="C925" s="3">
        <f>VLOOKUP(B925,[6]Sheet2!A$1:B$100,2,FALSE)</f>
        <v>93</v>
      </c>
      <c r="D925" t="s">
        <v>26398</v>
      </c>
      <c r="E925" t="s">
        <v>26399</v>
      </c>
      <c r="F925" t="s">
        <v>22</v>
      </c>
      <c r="G925" t="s">
        <v>26400</v>
      </c>
      <c r="H925" t="s">
        <v>20792</v>
      </c>
      <c r="I925">
        <v>2006</v>
      </c>
      <c r="J925" t="s">
        <v>4676</v>
      </c>
      <c r="K925" t="s">
        <v>26401</v>
      </c>
      <c r="L925">
        <v>21</v>
      </c>
      <c r="M925" t="s">
        <v>26402</v>
      </c>
    </row>
    <row r="926" spans="1:14">
      <c r="A926">
        <f t="shared" si="14"/>
        <v>924</v>
      </c>
      <c r="B926" t="s">
        <v>276</v>
      </c>
      <c r="C926" s="3">
        <f>VLOOKUP(B926,[6]Sheet2!A$1:B$100,2,FALSE)</f>
        <v>93</v>
      </c>
      <c r="D926" t="s">
        <v>26403</v>
      </c>
      <c r="E926" t="s">
        <v>26404</v>
      </c>
      <c r="F926" t="s">
        <v>22</v>
      </c>
      <c r="G926" t="s">
        <v>26405</v>
      </c>
      <c r="H926" t="s">
        <v>25065</v>
      </c>
      <c r="I926">
        <v>2006</v>
      </c>
      <c r="J926" t="s">
        <v>97</v>
      </c>
      <c r="K926" t="s">
        <v>26406</v>
      </c>
      <c r="L926">
        <v>19</v>
      </c>
    </row>
    <row r="927" spans="1:14">
      <c r="A927">
        <f t="shared" si="14"/>
        <v>925</v>
      </c>
      <c r="B927" t="s">
        <v>276</v>
      </c>
      <c r="C927" s="3">
        <f>VLOOKUP(B927,[6]Sheet2!A$1:B$100,2,FALSE)</f>
        <v>93</v>
      </c>
      <c r="D927" t="s">
        <v>26407</v>
      </c>
      <c r="E927" t="s">
        <v>26408</v>
      </c>
      <c r="F927" t="s">
        <v>22</v>
      </c>
      <c r="G927" t="s">
        <v>26409</v>
      </c>
      <c r="I927">
        <v>2001</v>
      </c>
      <c r="J927" t="s">
        <v>17426</v>
      </c>
      <c r="K927" t="s">
        <v>26410</v>
      </c>
      <c r="L927">
        <v>11</v>
      </c>
    </row>
    <row r="928" spans="1:14">
      <c r="A928">
        <f t="shared" si="14"/>
        <v>926</v>
      </c>
      <c r="B928" t="s">
        <v>276</v>
      </c>
      <c r="C928" s="3">
        <f>VLOOKUP(B928,[6]Sheet2!A$1:B$100,2,FALSE)</f>
        <v>93</v>
      </c>
      <c r="D928" t="s">
        <v>24885</v>
      </c>
      <c r="E928" t="s">
        <v>24886</v>
      </c>
      <c r="F928" t="s">
        <v>22</v>
      </c>
      <c r="G928" t="s">
        <v>24887</v>
      </c>
      <c r="H928" t="s">
        <v>22416</v>
      </c>
      <c r="I928">
        <v>1996</v>
      </c>
      <c r="J928" t="s">
        <v>5467</v>
      </c>
      <c r="K928" t="s">
        <v>24888</v>
      </c>
      <c r="L928">
        <v>15</v>
      </c>
    </row>
    <row r="929" spans="1:14">
      <c r="A929">
        <f t="shared" si="14"/>
        <v>927</v>
      </c>
      <c r="B929" t="s">
        <v>276</v>
      </c>
      <c r="C929" s="3">
        <f>VLOOKUP(B929,[6]Sheet2!A$1:B$100,2,FALSE)</f>
        <v>93</v>
      </c>
      <c r="D929" t="s">
        <v>26411</v>
      </c>
      <c r="E929" t="s">
        <v>26412</v>
      </c>
      <c r="F929" t="s">
        <v>22</v>
      </c>
      <c r="G929" t="s">
        <v>26413</v>
      </c>
      <c r="H929" t="s">
        <v>26414</v>
      </c>
      <c r="I929">
        <v>2007</v>
      </c>
      <c r="J929" t="s">
        <v>26415</v>
      </c>
      <c r="K929" t="s">
        <v>26416</v>
      </c>
      <c r="L929">
        <v>21</v>
      </c>
      <c r="M929" t="s">
        <v>26412</v>
      </c>
      <c r="N929" t="s">
        <v>24</v>
      </c>
    </row>
    <row r="930" spans="1:14">
      <c r="A930">
        <f t="shared" si="14"/>
        <v>928</v>
      </c>
      <c r="B930" t="s">
        <v>276</v>
      </c>
      <c r="C930" s="3">
        <f>VLOOKUP(B930,[6]Sheet2!A$1:B$100,2,FALSE)</f>
        <v>93</v>
      </c>
      <c r="D930" t="s">
        <v>26417</v>
      </c>
      <c r="E930" t="s">
        <v>26418</v>
      </c>
      <c r="F930" t="s">
        <v>22</v>
      </c>
      <c r="G930" t="s">
        <v>25905</v>
      </c>
      <c r="H930" t="s">
        <v>26419</v>
      </c>
      <c r="I930">
        <v>2007</v>
      </c>
      <c r="J930" t="s">
        <v>24947</v>
      </c>
      <c r="K930" t="s">
        <v>26420</v>
      </c>
      <c r="L930">
        <v>21</v>
      </c>
      <c r="M930" t="s">
        <v>26421</v>
      </c>
    </row>
    <row r="931" spans="1:14">
      <c r="A931">
        <f t="shared" si="14"/>
        <v>929</v>
      </c>
      <c r="B931" t="s">
        <v>276</v>
      </c>
      <c r="C931" s="3">
        <f>VLOOKUP(B931,[6]Sheet2!A$1:B$100,2,FALSE)</f>
        <v>93</v>
      </c>
      <c r="D931" t="s">
        <v>26422</v>
      </c>
      <c r="E931" t="s">
        <v>26423</v>
      </c>
      <c r="F931" t="s">
        <v>22</v>
      </c>
      <c r="G931" t="s">
        <v>26424</v>
      </c>
      <c r="H931" t="s">
        <v>15685</v>
      </c>
      <c r="I931">
        <v>2000</v>
      </c>
      <c r="J931" t="s">
        <v>97</v>
      </c>
      <c r="K931" t="s">
        <v>26425</v>
      </c>
      <c r="L931">
        <v>12</v>
      </c>
    </row>
    <row r="932" spans="1:14">
      <c r="A932">
        <f t="shared" si="14"/>
        <v>930</v>
      </c>
      <c r="B932" t="s">
        <v>276</v>
      </c>
      <c r="C932" s="3">
        <f>VLOOKUP(B932,[6]Sheet2!A$1:B$100,2,FALSE)</f>
        <v>93</v>
      </c>
      <c r="D932" t="s">
        <v>26426</v>
      </c>
      <c r="E932" t="s">
        <v>26427</v>
      </c>
      <c r="F932" t="s">
        <v>22</v>
      </c>
      <c r="G932" t="s">
        <v>26428</v>
      </c>
      <c r="H932" t="s">
        <v>2679</v>
      </c>
      <c r="I932">
        <v>2011</v>
      </c>
      <c r="J932" t="s">
        <v>863</v>
      </c>
      <c r="K932" t="s">
        <v>26429</v>
      </c>
      <c r="L932">
        <v>23</v>
      </c>
      <c r="M932" t="s">
        <v>26427</v>
      </c>
      <c r="N932" t="s">
        <v>1717</v>
      </c>
    </row>
    <row r="933" spans="1:14">
      <c r="A933">
        <f t="shared" si="14"/>
        <v>931</v>
      </c>
      <c r="B933" t="s">
        <v>612</v>
      </c>
      <c r="C933" s="3">
        <f>VLOOKUP(B933,[6]Sheet2!A$1:B$100,2,FALSE)</f>
        <v>94</v>
      </c>
      <c r="D933" t="s">
        <v>26430</v>
      </c>
      <c r="E933" t="s">
        <v>26431</v>
      </c>
      <c r="F933" t="s">
        <v>22</v>
      </c>
      <c r="G933" t="s">
        <v>26432</v>
      </c>
      <c r="H933" t="s">
        <v>21434</v>
      </c>
      <c r="I933">
        <v>2007</v>
      </c>
      <c r="J933" t="s">
        <v>4676</v>
      </c>
      <c r="K933" t="s">
        <v>26433</v>
      </c>
      <c r="L933">
        <v>20</v>
      </c>
    </row>
    <row r="934" spans="1:14">
      <c r="A934">
        <f t="shared" si="14"/>
        <v>932</v>
      </c>
      <c r="B934" t="s">
        <v>612</v>
      </c>
      <c r="C934" s="3">
        <f>VLOOKUP(B934,[6]Sheet2!A$1:B$100,2,FALSE)</f>
        <v>94</v>
      </c>
      <c r="D934" t="s">
        <v>26434</v>
      </c>
      <c r="E934" t="s">
        <v>26435</v>
      </c>
      <c r="F934" t="s">
        <v>22</v>
      </c>
      <c r="G934" t="s">
        <v>26436</v>
      </c>
      <c r="H934" t="s">
        <v>26437</v>
      </c>
      <c r="I934">
        <v>2010</v>
      </c>
      <c r="J934" t="s">
        <v>97</v>
      </c>
      <c r="K934" t="s">
        <v>26438</v>
      </c>
      <c r="L934">
        <v>16</v>
      </c>
    </row>
    <row r="935" spans="1:14">
      <c r="A935">
        <f t="shared" si="14"/>
        <v>933</v>
      </c>
      <c r="B935" t="s">
        <v>612</v>
      </c>
      <c r="C935" s="3">
        <f>VLOOKUP(B935,[6]Sheet2!A$1:B$100,2,FALSE)</f>
        <v>94</v>
      </c>
      <c r="D935" t="s">
        <v>26439</v>
      </c>
      <c r="E935" t="s">
        <v>26440</v>
      </c>
      <c r="F935" t="s">
        <v>22</v>
      </c>
      <c r="G935" t="s">
        <v>26441</v>
      </c>
      <c r="H935" t="s">
        <v>26442</v>
      </c>
      <c r="I935">
        <v>2003</v>
      </c>
      <c r="J935" t="s">
        <v>4676</v>
      </c>
      <c r="K935" t="s">
        <v>26443</v>
      </c>
      <c r="L935">
        <v>21</v>
      </c>
    </row>
    <row r="936" spans="1:14">
      <c r="A936">
        <f t="shared" si="14"/>
        <v>934</v>
      </c>
      <c r="B936" t="s">
        <v>612</v>
      </c>
      <c r="C936" s="3">
        <f>VLOOKUP(B936,[6]Sheet2!A$1:B$100,2,FALSE)</f>
        <v>94</v>
      </c>
      <c r="D936" t="s">
        <v>26444</v>
      </c>
      <c r="E936" t="s">
        <v>26445</v>
      </c>
      <c r="F936" t="s">
        <v>167</v>
      </c>
      <c r="G936" t="s">
        <v>26446</v>
      </c>
      <c r="H936" t="s">
        <v>26447</v>
      </c>
      <c r="I936">
        <v>2000</v>
      </c>
      <c r="J936" t="s">
        <v>26448</v>
      </c>
      <c r="K936" t="s">
        <v>26449</v>
      </c>
      <c r="L936">
        <v>2</v>
      </c>
    </row>
    <row r="937" spans="1:14">
      <c r="A937">
        <f t="shared" si="14"/>
        <v>935</v>
      </c>
      <c r="B937" t="s">
        <v>612</v>
      </c>
      <c r="C937" s="3">
        <f>VLOOKUP(B937,[6]Sheet2!A$1:B$100,2,FALSE)</f>
        <v>94</v>
      </c>
      <c r="D937" t="s">
        <v>26450</v>
      </c>
      <c r="F937" t="s">
        <v>167</v>
      </c>
      <c r="G937" t="s">
        <v>26451</v>
      </c>
      <c r="J937">
        <v>2008</v>
      </c>
      <c r="L937">
        <v>2</v>
      </c>
      <c r="N937" t="s">
        <v>34</v>
      </c>
    </row>
    <row r="938" spans="1:14">
      <c r="A938">
        <f t="shared" si="14"/>
        <v>936</v>
      </c>
      <c r="B938" t="s">
        <v>612</v>
      </c>
      <c r="C938" s="3">
        <f>VLOOKUP(B938,[6]Sheet2!A$1:B$100,2,FALSE)</f>
        <v>94</v>
      </c>
      <c r="D938" t="s">
        <v>26452</v>
      </c>
      <c r="E938" t="s">
        <v>26453</v>
      </c>
      <c r="F938" t="s">
        <v>22</v>
      </c>
      <c r="G938" t="s">
        <v>26454</v>
      </c>
      <c r="H938" t="s">
        <v>20780</v>
      </c>
      <c r="I938">
        <v>2009</v>
      </c>
      <c r="J938" t="s">
        <v>535</v>
      </c>
      <c r="K938" t="s">
        <v>26455</v>
      </c>
      <c r="L938">
        <v>19</v>
      </c>
    </row>
    <row r="939" spans="1:14">
      <c r="A939">
        <f t="shared" si="14"/>
        <v>937</v>
      </c>
      <c r="B939" t="s">
        <v>612</v>
      </c>
      <c r="C939" s="3">
        <f>VLOOKUP(B939,[6]Sheet2!A$1:B$100,2,FALSE)</f>
        <v>94</v>
      </c>
      <c r="D939" t="s">
        <v>26456</v>
      </c>
      <c r="E939" t="s">
        <v>26457</v>
      </c>
      <c r="F939" t="s">
        <v>4626</v>
      </c>
      <c r="G939" t="s">
        <v>26458</v>
      </c>
      <c r="I939">
        <v>1998</v>
      </c>
      <c r="J939" t="s">
        <v>26459</v>
      </c>
      <c r="K939" t="s">
        <v>26460</v>
      </c>
      <c r="L939">
        <v>2</v>
      </c>
      <c r="M939" t="s">
        <v>26457</v>
      </c>
      <c r="N939" t="s">
        <v>24</v>
      </c>
    </row>
    <row r="940" spans="1:14">
      <c r="A940">
        <f t="shared" si="14"/>
        <v>938</v>
      </c>
      <c r="B940" t="s">
        <v>612</v>
      </c>
      <c r="C940" s="3">
        <f>VLOOKUP(B940,[6]Sheet2!A$1:B$100,2,FALSE)</f>
        <v>94</v>
      </c>
      <c r="D940" t="s">
        <v>26461</v>
      </c>
      <c r="E940" t="s">
        <v>26462</v>
      </c>
      <c r="F940" t="s">
        <v>22</v>
      </c>
      <c r="G940" t="s">
        <v>26463</v>
      </c>
      <c r="H940" t="s">
        <v>24389</v>
      </c>
      <c r="I940">
        <v>2009</v>
      </c>
      <c r="J940" t="s">
        <v>4676</v>
      </c>
      <c r="K940" t="s">
        <v>26464</v>
      </c>
      <c r="L940">
        <v>21</v>
      </c>
    </row>
    <row r="941" spans="1:14">
      <c r="A941">
        <f t="shared" si="14"/>
        <v>939</v>
      </c>
      <c r="B941" t="s">
        <v>612</v>
      </c>
      <c r="C941" s="3">
        <f>VLOOKUP(B941,[6]Sheet2!A$1:B$100,2,FALSE)</f>
        <v>94</v>
      </c>
      <c r="D941" t="s">
        <v>26465</v>
      </c>
      <c r="E941" t="s">
        <v>26466</v>
      </c>
      <c r="F941" t="s">
        <v>102</v>
      </c>
      <c r="G941" t="s">
        <v>26467</v>
      </c>
      <c r="I941">
        <v>2002</v>
      </c>
      <c r="J941" t="s">
        <v>26468</v>
      </c>
      <c r="K941" t="s">
        <v>26469</v>
      </c>
      <c r="L941">
        <v>19</v>
      </c>
      <c r="M941" t="s">
        <v>26470</v>
      </c>
    </row>
    <row r="942" spans="1:14">
      <c r="A942">
        <f t="shared" si="14"/>
        <v>940</v>
      </c>
      <c r="B942" t="s">
        <v>612</v>
      </c>
      <c r="C942" s="3">
        <f>VLOOKUP(B942,[6]Sheet2!A$1:B$100,2,FALSE)</f>
        <v>94</v>
      </c>
      <c r="D942" t="s">
        <v>21941</v>
      </c>
      <c r="E942" t="s">
        <v>21942</v>
      </c>
      <c r="F942" t="s">
        <v>22</v>
      </c>
      <c r="G942" t="s">
        <v>21943</v>
      </c>
      <c r="H942" t="s">
        <v>1304</v>
      </c>
      <c r="I942">
        <v>2011</v>
      </c>
      <c r="J942" t="s">
        <v>863</v>
      </c>
      <c r="K942" t="s">
        <v>21944</v>
      </c>
      <c r="L942">
        <v>18</v>
      </c>
      <c r="M942" t="s">
        <v>21945</v>
      </c>
    </row>
    <row r="943" spans="1:14">
      <c r="A943">
        <f t="shared" si="14"/>
        <v>941</v>
      </c>
      <c r="B943" t="s">
        <v>109</v>
      </c>
      <c r="C943" s="3">
        <f>VLOOKUP(B943,[6]Sheet2!A$1:B$100,2,FALSE)</f>
        <v>95</v>
      </c>
      <c r="D943" t="s">
        <v>26471</v>
      </c>
      <c r="F943" t="s">
        <v>167</v>
      </c>
      <c r="G943" t="s">
        <v>26472</v>
      </c>
      <c r="I943">
        <v>1981</v>
      </c>
      <c r="L943">
        <v>2</v>
      </c>
      <c r="N943" t="s">
        <v>34</v>
      </c>
    </row>
    <row r="944" spans="1:14">
      <c r="A944">
        <f t="shared" si="14"/>
        <v>942</v>
      </c>
      <c r="B944" t="s">
        <v>109</v>
      </c>
      <c r="C944" s="3">
        <f>VLOOKUP(B944,[6]Sheet2!A$1:B$100,2,FALSE)</f>
        <v>95</v>
      </c>
      <c r="D944" t="s">
        <v>26473</v>
      </c>
      <c r="E944" t="s">
        <v>26474</v>
      </c>
      <c r="F944" t="s">
        <v>22</v>
      </c>
      <c r="G944" t="s">
        <v>26475</v>
      </c>
      <c r="H944" t="s">
        <v>20662</v>
      </c>
      <c r="I944">
        <v>2009</v>
      </c>
      <c r="J944" t="s">
        <v>97</v>
      </c>
      <c r="K944" t="s">
        <v>26476</v>
      </c>
      <c r="L944">
        <v>20</v>
      </c>
      <c r="M944" t="s">
        <v>26477</v>
      </c>
    </row>
    <row r="945" spans="1:14">
      <c r="A945">
        <f t="shared" si="14"/>
        <v>943</v>
      </c>
      <c r="B945" t="s">
        <v>109</v>
      </c>
      <c r="C945" s="3">
        <f>VLOOKUP(B945,[6]Sheet2!A$1:B$100,2,FALSE)</f>
        <v>95</v>
      </c>
      <c r="D945" t="s">
        <v>26478</v>
      </c>
      <c r="F945" t="s">
        <v>167</v>
      </c>
      <c r="G945" t="s">
        <v>26479</v>
      </c>
      <c r="J945">
        <v>2008</v>
      </c>
      <c r="L945">
        <v>2</v>
      </c>
      <c r="N945" t="s">
        <v>34</v>
      </c>
    </row>
    <row r="946" spans="1:14">
      <c r="A946">
        <f t="shared" si="14"/>
        <v>944</v>
      </c>
      <c r="B946" t="s">
        <v>109</v>
      </c>
      <c r="C946" s="3">
        <f>VLOOKUP(B946,[6]Sheet2!A$1:B$100,2,FALSE)</f>
        <v>95</v>
      </c>
      <c r="D946" t="s">
        <v>26480</v>
      </c>
      <c r="F946" t="s">
        <v>22</v>
      </c>
      <c r="G946" t="s">
        <v>26481</v>
      </c>
      <c r="H946" t="s">
        <v>20890</v>
      </c>
      <c r="I946">
        <v>2002</v>
      </c>
      <c r="J946" t="s">
        <v>97</v>
      </c>
      <c r="L946">
        <v>2</v>
      </c>
      <c r="N946" t="s">
        <v>34</v>
      </c>
    </row>
    <row r="947" spans="1:14">
      <c r="A947">
        <f t="shared" si="14"/>
        <v>945</v>
      </c>
      <c r="B947" t="s">
        <v>109</v>
      </c>
      <c r="C947" s="3">
        <f>VLOOKUP(B947,[6]Sheet2!A$1:B$100,2,FALSE)</f>
        <v>95</v>
      </c>
      <c r="D947" t="s">
        <v>26482</v>
      </c>
      <c r="E947" t="s">
        <v>26483</v>
      </c>
      <c r="F947" t="s">
        <v>22</v>
      </c>
      <c r="G947" t="s">
        <v>26484</v>
      </c>
      <c r="H947" t="s">
        <v>1304</v>
      </c>
      <c r="I947">
        <v>2009</v>
      </c>
      <c r="J947" t="s">
        <v>863</v>
      </c>
      <c r="K947" t="s">
        <v>26485</v>
      </c>
      <c r="L947">
        <v>19</v>
      </c>
      <c r="M947" t="s">
        <v>26486</v>
      </c>
    </row>
    <row r="948" spans="1:14">
      <c r="A948">
        <f t="shared" si="14"/>
        <v>946</v>
      </c>
      <c r="B948" t="s">
        <v>109</v>
      </c>
      <c r="C948" s="3">
        <f>VLOOKUP(B948,[6]Sheet2!A$1:B$100,2,FALSE)</f>
        <v>95</v>
      </c>
      <c r="D948" t="s">
        <v>26487</v>
      </c>
      <c r="E948" t="s">
        <v>26488</v>
      </c>
      <c r="F948" t="s">
        <v>22</v>
      </c>
      <c r="G948" t="s">
        <v>26489</v>
      </c>
      <c r="H948" t="s">
        <v>1525</v>
      </c>
      <c r="I948">
        <v>2010</v>
      </c>
      <c r="J948" t="s">
        <v>535</v>
      </c>
      <c r="K948" t="s">
        <v>26490</v>
      </c>
      <c r="L948">
        <v>19</v>
      </c>
    </row>
    <row r="949" spans="1:14">
      <c r="A949">
        <f t="shared" si="14"/>
        <v>947</v>
      </c>
      <c r="B949" t="s">
        <v>109</v>
      </c>
      <c r="C949" s="3">
        <f>VLOOKUP(B949,[6]Sheet2!A$1:B$100,2,FALSE)</f>
        <v>95</v>
      </c>
      <c r="D949" t="s">
        <v>26491</v>
      </c>
      <c r="E949" t="s">
        <v>26492</v>
      </c>
      <c r="F949" t="s">
        <v>22</v>
      </c>
      <c r="G949" t="s">
        <v>26493</v>
      </c>
      <c r="H949" t="s">
        <v>17920</v>
      </c>
      <c r="I949">
        <v>2007</v>
      </c>
      <c r="J949" t="s">
        <v>14874</v>
      </c>
      <c r="K949" t="s">
        <v>26494</v>
      </c>
      <c r="L949">
        <v>24</v>
      </c>
      <c r="M949" t="s">
        <v>26492</v>
      </c>
      <c r="N949" t="s">
        <v>1717</v>
      </c>
    </row>
    <row r="950" spans="1:14">
      <c r="A950">
        <f t="shared" si="14"/>
        <v>948</v>
      </c>
      <c r="B950" t="s">
        <v>109</v>
      </c>
      <c r="C950" s="3">
        <f>VLOOKUP(B950,[6]Sheet2!A$1:B$100,2,FALSE)</f>
        <v>95</v>
      </c>
      <c r="D950" t="s">
        <v>26495</v>
      </c>
      <c r="E950" t="s">
        <v>26496</v>
      </c>
      <c r="F950" t="s">
        <v>22</v>
      </c>
      <c r="G950" t="s">
        <v>26497</v>
      </c>
      <c r="H950" t="s">
        <v>20593</v>
      </c>
      <c r="I950">
        <v>2012</v>
      </c>
      <c r="J950" t="s">
        <v>551</v>
      </c>
      <c r="K950" t="s">
        <v>26498</v>
      </c>
      <c r="L950">
        <v>19</v>
      </c>
      <c r="M950" t="s">
        <v>26499</v>
      </c>
    </row>
    <row r="951" spans="1:14">
      <c r="A951">
        <f t="shared" si="14"/>
        <v>949</v>
      </c>
      <c r="B951" t="s">
        <v>109</v>
      </c>
      <c r="C951" s="3">
        <f>VLOOKUP(B951,[6]Sheet2!A$1:B$100,2,FALSE)</f>
        <v>95</v>
      </c>
      <c r="D951" t="s">
        <v>26500</v>
      </c>
      <c r="F951" t="s">
        <v>4644</v>
      </c>
      <c r="G951" t="s">
        <v>26501</v>
      </c>
      <c r="H951" t="s">
        <v>26321</v>
      </c>
      <c r="L951">
        <v>15</v>
      </c>
      <c r="N951" t="s">
        <v>34</v>
      </c>
    </row>
    <row r="952" spans="1:14">
      <c r="A952">
        <f t="shared" si="14"/>
        <v>950</v>
      </c>
      <c r="B952" t="s">
        <v>109</v>
      </c>
      <c r="C952" s="3">
        <f>VLOOKUP(B952,[6]Sheet2!A$1:B$100,2,FALSE)</f>
        <v>95</v>
      </c>
      <c r="D952" t="s">
        <v>26502</v>
      </c>
      <c r="E952" t="s">
        <v>26503</v>
      </c>
      <c r="F952" t="s">
        <v>22</v>
      </c>
      <c r="G952" t="s">
        <v>26504</v>
      </c>
      <c r="H952" t="s">
        <v>1590</v>
      </c>
      <c r="I952">
        <v>2002</v>
      </c>
      <c r="J952" t="s">
        <v>535</v>
      </c>
      <c r="K952" t="s">
        <v>26505</v>
      </c>
      <c r="L952">
        <v>17</v>
      </c>
    </row>
    <row r="953" spans="1:14">
      <c r="A953">
        <f t="shared" si="14"/>
        <v>951</v>
      </c>
      <c r="B953" t="s">
        <v>81</v>
      </c>
      <c r="C953" s="3">
        <f>VLOOKUP(B953,[6]Sheet2!A$1:B$100,2,FALSE)</f>
        <v>96</v>
      </c>
      <c r="D953" t="s">
        <v>26506</v>
      </c>
      <c r="F953" t="s">
        <v>167</v>
      </c>
      <c r="G953" t="s">
        <v>26507</v>
      </c>
      <c r="H953" t="s">
        <v>20</v>
      </c>
      <c r="L953">
        <v>2</v>
      </c>
      <c r="N953" t="s">
        <v>34</v>
      </c>
    </row>
    <row r="954" spans="1:14">
      <c r="A954">
        <f t="shared" si="14"/>
        <v>952</v>
      </c>
      <c r="B954" t="s">
        <v>81</v>
      </c>
      <c r="C954" s="3">
        <f>VLOOKUP(B954,[6]Sheet2!A$1:B$100,2,FALSE)</f>
        <v>96</v>
      </c>
      <c r="D954" t="s">
        <v>26508</v>
      </c>
      <c r="F954" t="s">
        <v>167</v>
      </c>
      <c r="G954" t="s">
        <v>26509</v>
      </c>
      <c r="H954" t="s">
        <v>26510</v>
      </c>
      <c r="L954">
        <v>2</v>
      </c>
      <c r="N954" t="s">
        <v>34</v>
      </c>
    </row>
    <row r="955" spans="1:14">
      <c r="A955">
        <f t="shared" si="14"/>
        <v>953</v>
      </c>
      <c r="B955" t="s">
        <v>81</v>
      </c>
      <c r="C955" s="3">
        <f>VLOOKUP(B955,[6]Sheet2!A$1:B$100,2,FALSE)</f>
        <v>96</v>
      </c>
      <c r="D955" t="s">
        <v>21946</v>
      </c>
      <c r="E955" t="s">
        <v>21947</v>
      </c>
      <c r="F955" t="s">
        <v>22</v>
      </c>
      <c r="G955" t="s">
        <v>21948</v>
      </c>
      <c r="H955" t="s">
        <v>21949</v>
      </c>
      <c r="I955">
        <v>2007</v>
      </c>
      <c r="J955" t="s">
        <v>24977</v>
      </c>
      <c r="K955" t="s">
        <v>21950</v>
      </c>
      <c r="L955">
        <v>17</v>
      </c>
      <c r="M955" t="s">
        <v>21951</v>
      </c>
    </row>
    <row r="956" spans="1:14">
      <c r="A956">
        <f t="shared" si="14"/>
        <v>954</v>
      </c>
      <c r="B956" t="s">
        <v>81</v>
      </c>
      <c r="C956" s="3">
        <f>VLOOKUP(B956,[6]Sheet2!A$1:B$100,2,FALSE)</f>
        <v>96</v>
      </c>
      <c r="D956" t="s">
        <v>26511</v>
      </c>
      <c r="F956" t="s">
        <v>167</v>
      </c>
      <c r="G956" t="s">
        <v>26512</v>
      </c>
      <c r="I956">
        <v>1985</v>
      </c>
      <c r="L956">
        <v>2</v>
      </c>
      <c r="N956" t="s">
        <v>34</v>
      </c>
    </row>
    <row r="957" spans="1:14">
      <c r="A957">
        <f t="shared" si="14"/>
        <v>955</v>
      </c>
      <c r="B957" t="s">
        <v>81</v>
      </c>
      <c r="C957" s="3">
        <f>VLOOKUP(B957,[6]Sheet2!A$1:B$100,2,FALSE)</f>
        <v>96</v>
      </c>
      <c r="D957" t="s">
        <v>26513</v>
      </c>
      <c r="E957" t="s">
        <v>26514</v>
      </c>
      <c r="F957" t="s">
        <v>167</v>
      </c>
      <c r="G957" t="s">
        <v>22318</v>
      </c>
      <c r="H957" t="s">
        <v>26515</v>
      </c>
      <c r="I957">
        <v>2001</v>
      </c>
      <c r="J957" t="s">
        <v>25012</v>
      </c>
      <c r="K957" t="s">
        <v>26516</v>
      </c>
      <c r="L957">
        <v>2</v>
      </c>
      <c r="M957" t="s">
        <v>26514</v>
      </c>
      <c r="N957" t="s">
        <v>24</v>
      </c>
    </row>
    <row r="958" spans="1:14">
      <c r="A958">
        <f t="shared" si="14"/>
        <v>956</v>
      </c>
      <c r="B958" t="s">
        <v>81</v>
      </c>
      <c r="C958" s="3">
        <f>VLOOKUP(B958,[6]Sheet2!A$1:B$100,2,FALSE)</f>
        <v>96</v>
      </c>
      <c r="D958" t="s">
        <v>26517</v>
      </c>
      <c r="E958" t="s">
        <v>26518</v>
      </c>
      <c r="F958" t="s">
        <v>4626</v>
      </c>
      <c r="G958" t="s">
        <v>26519</v>
      </c>
      <c r="I958">
        <v>2002</v>
      </c>
      <c r="J958" t="s">
        <v>26520</v>
      </c>
      <c r="K958" t="s">
        <v>26521</v>
      </c>
      <c r="L958">
        <v>2</v>
      </c>
    </row>
    <row r="959" spans="1:14">
      <c r="A959">
        <f t="shared" si="14"/>
        <v>957</v>
      </c>
      <c r="B959" t="s">
        <v>81</v>
      </c>
      <c r="C959" s="3">
        <f>VLOOKUP(B959,[6]Sheet2!A$1:B$100,2,FALSE)</f>
        <v>96</v>
      </c>
      <c r="D959" t="s">
        <v>26522</v>
      </c>
      <c r="E959" t="s">
        <v>26523</v>
      </c>
      <c r="F959" t="s">
        <v>22</v>
      </c>
      <c r="G959" t="s">
        <v>26524</v>
      </c>
      <c r="H959" t="s">
        <v>20682</v>
      </c>
      <c r="I959">
        <v>2007</v>
      </c>
      <c r="J959" t="s">
        <v>26525</v>
      </c>
      <c r="K959" t="s">
        <v>26526</v>
      </c>
      <c r="L959">
        <v>17</v>
      </c>
      <c r="M959" t="s">
        <v>26523</v>
      </c>
      <c r="N959" t="s">
        <v>24</v>
      </c>
    </row>
    <row r="960" spans="1:14">
      <c r="A960">
        <f t="shared" si="14"/>
        <v>958</v>
      </c>
      <c r="B960" t="s">
        <v>81</v>
      </c>
      <c r="C960" s="3">
        <f>VLOOKUP(B960,[6]Sheet2!A$1:B$100,2,FALSE)</f>
        <v>96</v>
      </c>
      <c r="D960" t="s">
        <v>26527</v>
      </c>
      <c r="E960" t="s">
        <v>26528</v>
      </c>
      <c r="F960" t="s">
        <v>22</v>
      </c>
      <c r="G960" t="s">
        <v>26529</v>
      </c>
      <c r="H960" t="s">
        <v>21105</v>
      </c>
      <c r="I960">
        <v>2009</v>
      </c>
      <c r="J960" t="s">
        <v>97</v>
      </c>
      <c r="K960" t="s">
        <v>26530</v>
      </c>
      <c r="L960">
        <v>19</v>
      </c>
      <c r="M960" t="s">
        <v>26531</v>
      </c>
    </row>
    <row r="961" spans="1:14">
      <c r="A961">
        <f t="shared" si="14"/>
        <v>959</v>
      </c>
      <c r="B961" t="s">
        <v>81</v>
      </c>
      <c r="C961" s="3">
        <f>VLOOKUP(B961,[6]Sheet2!A$1:B$100,2,FALSE)</f>
        <v>96</v>
      </c>
      <c r="D961" t="s">
        <v>26532</v>
      </c>
      <c r="F961" t="s">
        <v>167</v>
      </c>
      <c r="G961" t="s">
        <v>26533</v>
      </c>
      <c r="J961">
        <v>2009</v>
      </c>
      <c r="L961">
        <v>2</v>
      </c>
      <c r="N961" t="s">
        <v>34</v>
      </c>
    </row>
    <row r="962" spans="1:14">
      <c r="A962">
        <f t="shared" si="14"/>
        <v>960</v>
      </c>
      <c r="B962" t="s">
        <v>81</v>
      </c>
      <c r="C962" s="3">
        <f>VLOOKUP(B962,[6]Sheet2!A$1:B$100,2,FALSE)</f>
        <v>96</v>
      </c>
      <c r="D962" t="s">
        <v>26534</v>
      </c>
      <c r="E962" t="s">
        <v>26535</v>
      </c>
      <c r="F962" t="s">
        <v>102</v>
      </c>
      <c r="G962" t="s">
        <v>26536</v>
      </c>
      <c r="H962" t="s">
        <v>26537</v>
      </c>
      <c r="I962">
        <v>2006</v>
      </c>
      <c r="J962" t="s">
        <v>26538</v>
      </c>
      <c r="K962" t="s">
        <v>26539</v>
      </c>
      <c r="L962">
        <v>2</v>
      </c>
      <c r="M962" t="s">
        <v>26535</v>
      </c>
      <c r="N962" t="s">
        <v>24</v>
      </c>
    </row>
    <row r="963" spans="1:14">
      <c r="A963">
        <f t="shared" si="14"/>
        <v>961</v>
      </c>
      <c r="B963" t="s">
        <v>558</v>
      </c>
      <c r="C963" s="3">
        <f>VLOOKUP(B963,[6]Sheet2!A$1:B$100,2,FALSE)</f>
        <v>97</v>
      </c>
      <c r="D963" t="s">
        <v>26540</v>
      </c>
      <c r="E963" t="s">
        <v>26541</v>
      </c>
      <c r="F963" t="s">
        <v>167</v>
      </c>
      <c r="G963" t="s">
        <v>26542</v>
      </c>
      <c r="I963">
        <v>2002</v>
      </c>
      <c r="J963" t="s">
        <v>21623</v>
      </c>
      <c r="K963" t="s">
        <v>26543</v>
      </c>
      <c r="L963">
        <v>2</v>
      </c>
    </row>
    <row r="964" spans="1:14">
      <c r="A964">
        <f t="shared" si="14"/>
        <v>962</v>
      </c>
      <c r="B964" t="s">
        <v>558</v>
      </c>
      <c r="C964" s="3">
        <f>VLOOKUP(B964,[6]Sheet2!A$1:B$100,2,FALSE)</f>
        <v>97</v>
      </c>
      <c r="D964" t="s">
        <v>26544</v>
      </c>
      <c r="E964" t="s">
        <v>26545</v>
      </c>
      <c r="F964" t="s">
        <v>22</v>
      </c>
      <c r="G964" t="s">
        <v>26546</v>
      </c>
      <c r="H964" t="s">
        <v>26547</v>
      </c>
      <c r="I964">
        <v>2012</v>
      </c>
      <c r="J964" t="s">
        <v>535</v>
      </c>
      <c r="K964" t="s">
        <v>26548</v>
      </c>
      <c r="L964">
        <v>2</v>
      </c>
      <c r="M964" t="s">
        <v>26549</v>
      </c>
    </row>
    <row r="965" spans="1:14">
      <c r="A965">
        <f t="shared" ref="A965:A1002" si="15">A964+1</f>
        <v>963</v>
      </c>
      <c r="B965" t="s">
        <v>558</v>
      </c>
      <c r="C965" s="3">
        <f>VLOOKUP(B965,[6]Sheet2!A$1:B$100,2,FALSE)</f>
        <v>97</v>
      </c>
      <c r="D965" t="s">
        <v>26550</v>
      </c>
      <c r="E965" t="s">
        <v>26551</v>
      </c>
      <c r="F965" t="s">
        <v>22</v>
      </c>
      <c r="G965" t="s">
        <v>26552</v>
      </c>
      <c r="H965" t="s">
        <v>26553</v>
      </c>
      <c r="I965">
        <v>2003</v>
      </c>
      <c r="J965" t="s">
        <v>4717</v>
      </c>
      <c r="K965" t="s">
        <v>26554</v>
      </c>
      <c r="L965">
        <v>2</v>
      </c>
    </row>
    <row r="966" spans="1:14">
      <c r="A966">
        <f t="shared" si="15"/>
        <v>964</v>
      </c>
      <c r="B966" t="s">
        <v>558</v>
      </c>
      <c r="C966" s="3">
        <f>VLOOKUP(B966,[6]Sheet2!A$1:B$100,2,FALSE)</f>
        <v>97</v>
      </c>
      <c r="D966" t="s">
        <v>26555</v>
      </c>
      <c r="F966" t="s">
        <v>102</v>
      </c>
      <c r="G966" t="s">
        <v>26556</v>
      </c>
      <c r="H966" t="s">
        <v>24041</v>
      </c>
      <c r="L966">
        <v>2</v>
      </c>
      <c r="N966" t="s">
        <v>34</v>
      </c>
    </row>
    <row r="967" spans="1:14">
      <c r="A967">
        <f t="shared" si="15"/>
        <v>965</v>
      </c>
      <c r="B967" t="s">
        <v>558</v>
      </c>
      <c r="C967" s="3">
        <f>VLOOKUP(B967,[6]Sheet2!A$1:B$100,2,FALSE)</f>
        <v>97</v>
      </c>
      <c r="D967" t="s">
        <v>26557</v>
      </c>
      <c r="F967" t="s">
        <v>22</v>
      </c>
      <c r="G967" t="s">
        <v>26558</v>
      </c>
      <c r="H967" t="s">
        <v>26559</v>
      </c>
      <c r="I967">
        <v>2004</v>
      </c>
      <c r="L967">
        <v>2</v>
      </c>
      <c r="N967" t="s">
        <v>34</v>
      </c>
    </row>
    <row r="968" spans="1:14">
      <c r="A968">
        <f t="shared" si="15"/>
        <v>966</v>
      </c>
      <c r="B968" t="s">
        <v>558</v>
      </c>
      <c r="C968" s="3">
        <f>VLOOKUP(B968,[6]Sheet2!A$1:B$100,2,FALSE)</f>
        <v>97</v>
      </c>
      <c r="D968" t="s">
        <v>26560</v>
      </c>
      <c r="E968" t="s">
        <v>26561</v>
      </c>
      <c r="F968" t="s">
        <v>22</v>
      </c>
      <c r="G968" t="s">
        <v>26562</v>
      </c>
      <c r="H968" t="s">
        <v>21503</v>
      </c>
      <c r="I968">
        <v>2010</v>
      </c>
      <c r="J968" t="s">
        <v>7647</v>
      </c>
      <c r="K968" t="s">
        <v>26563</v>
      </c>
      <c r="L968">
        <v>23</v>
      </c>
    </row>
    <row r="969" spans="1:14">
      <c r="A969">
        <f t="shared" si="15"/>
        <v>967</v>
      </c>
      <c r="B969" t="s">
        <v>558</v>
      </c>
      <c r="C969" s="3">
        <f>VLOOKUP(B969,[6]Sheet2!A$1:B$100,2,FALSE)</f>
        <v>97</v>
      </c>
      <c r="D969" t="s">
        <v>26564</v>
      </c>
      <c r="F969" t="s">
        <v>167</v>
      </c>
      <c r="G969" t="s">
        <v>26565</v>
      </c>
      <c r="J969">
        <v>2013</v>
      </c>
      <c r="L969">
        <v>2</v>
      </c>
      <c r="N969" t="s">
        <v>34</v>
      </c>
    </row>
    <row r="970" spans="1:14">
      <c r="A970">
        <f t="shared" si="15"/>
        <v>968</v>
      </c>
      <c r="B970" t="s">
        <v>558</v>
      </c>
      <c r="C970" s="3">
        <f>VLOOKUP(B970,[6]Sheet2!A$1:B$100,2,FALSE)</f>
        <v>97</v>
      </c>
      <c r="D970" t="s">
        <v>26566</v>
      </c>
      <c r="E970" t="s">
        <v>26567</v>
      </c>
      <c r="F970" t="s">
        <v>22</v>
      </c>
      <c r="G970" t="s">
        <v>26568</v>
      </c>
      <c r="H970" t="s">
        <v>3503</v>
      </c>
      <c r="I970">
        <v>2000</v>
      </c>
      <c r="J970" t="s">
        <v>26569</v>
      </c>
      <c r="K970" t="s">
        <v>26570</v>
      </c>
      <c r="L970">
        <v>10</v>
      </c>
      <c r="M970" t="s">
        <v>26567</v>
      </c>
      <c r="N970" t="s">
        <v>24</v>
      </c>
    </row>
    <row r="971" spans="1:14">
      <c r="A971">
        <f t="shared" si="15"/>
        <v>969</v>
      </c>
      <c r="B971" t="s">
        <v>558</v>
      </c>
      <c r="C971" s="3">
        <f>VLOOKUP(B971,[6]Sheet2!A$1:B$100,2,FALSE)</f>
        <v>97</v>
      </c>
      <c r="D971" t="s">
        <v>26571</v>
      </c>
      <c r="F971" t="s">
        <v>22</v>
      </c>
      <c r="G971" t="s">
        <v>26572</v>
      </c>
      <c r="H971" t="s">
        <v>22851</v>
      </c>
      <c r="L971">
        <v>2</v>
      </c>
      <c r="N971" t="s">
        <v>34</v>
      </c>
    </row>
    <row r="972" spans="1:14">
      <c r="A972">
        <f t="shared" si="15"/>
        <v>970</v>
      </c>
      <c r="B972" t="s">
        <v>558</v>
      </c>
      <c r="C972" s="3">
        <f>VLOOKUP(B972,[6]Sheet2!A$1:B$100,2,FALSE)</f>
        <v>97</v>
      </c>
      <c r="D972" t="s">
        <v>26573</v>
      </c>
      <c r="E972" t="s">
        <v>26574</v>
      </c>
      <c r="F972" t="s">
        <v>22</v>
      </c>
      <c r="G972" t="s">
        <v>26575</v>
      </c>
      <c r="H972" t="s">
        <v>18215</v>
      </c>
      <c r="I972">
        <v>2013</v>
      </c>
      <c r="J972" t="s">
        <v>97</v>
      </c>
      <c r="K972" t="s">
        <v>26576</v>
      </c>
      <c r="L972">
        <v>21</v>
      </c>
      <c r="M972" t="s">
        <v>26577</v>
      </c>
    </row>
    <row r="973" spans="1:14">
      <c r="A973">
        <f t="shared" si="15"/>
        <v>971</v>
      </c>
      <c r="B973" t="s">
        <v>86</v>
      </c>
      <c r="C973" s="3">
        <f>VLOOKUP(B973,[6]Sheet2!A$1:B$100,2,FALSE)</f>
        <v>98</v>
      </c>
      <c r="D973" t="s">
        <v>26578</v>
      </c>
      <c r="E973" t="s">
        <v>26579</v>
      </c>
      <c r="F973" t="s">
        <v>4626</v>
      </c>
      <c r="G973" t="s">
        <v>26580</v>
      </c>
      <c r="I973">
        <v>1992</v>
      </c>
      <c r="J973" t="s">
        <v>26581</v>
      </c>
      <c r="K973" t="s">
        <v>26582</v>
      </c>
      <c r="L973">
        <v>2</v>
      </c>
    </row>
    <row r="974" spans="1:14">
      <c r="A974">
        <f t="shared" si="15"/>
        <v>972</v>
      </c>
      <c r="B974" t="s">
        <v>86</v>
      </c>
      <c r="C974" s="3">
        <f>VLOOKUP(B974,[6]Sheet2!A$1:B$100,2,FALSE)</f>
        <v>98</v>
      </c>
      <c r="D974" t="s">
        <v>26583</v>
      </c>
      <c r="F974" t="s">
        <v>167</v>
      </c>
      <c r="G974" t="s">
        <v>26584</v>
      </c>
      <c r="H974" t="s">
        <v>26585</v>
      </c>
      <c r="L974">
        <v>14</v>
      </c>
      <c r="N974" t="s">
        <v>34</v>
      </c>
    </row>
    <row r="975" spans="1:14">
      <c r="A975">
        <f t="shared" si="15"/>
        <v>973</v>
      </c>
      <c r="B975" t="s">
        <v>86</v>
      </c>
      <c r="C975" s="3">
        <f>VLOOKUP(B975,[6]Sheet2!A$1:B$100,2,FALSE)</f>
        <v>98</v>
      </c>
      <c r="D975" t="s">
        <v>26586</v>
      </c>
      <c r="E975" t="s">
        <v>26587</v>
      </c>
      <c r="F975" t="s">
        <v>22</v>
      </c>
      <c r="G975" t="s">
        <v>26588</v>
      </c>
      <c r="H975" t="s">
        <v>17723</v>
      </c>
      <c r="I975">
        <v>2009</v>
      </c>
      <c r="J975" t="s">
        <v>7647</v>
      </c>
      <c r="K975" t="s">
        <v>26589</v>
      </c>
      <c r="L975">
        <v>19</v>
      </c>
      <c r="M975" t="s">
        <v>26590</v>
      </c>
    </row>
    <row r="976" spans="1:14">
      <c r="A976">
        <f t="shared" si="15"/>
        <v>974</v>
      </c>
      <c r="B976" t="s">
        <v>86</v>
      </c>
      <c r="C976" s="3">
        <f>VLOOKUP(B976,[6]Sheet2!A$1:B$100,2,FALSE)</f>
        <v>98</v>
      </c>
      <c r="D976" t="s">
        <v>26591</v>
      </c>
      <c r="F976" t="s">
        <v>167</v>
      </c>
      <c r="G976" t="s">
        <v>26592</v>
      </c>
      <c r="H976" t="s">
        <v>26593</v>
      </c>
      <c r="L976">
        <v>15</v>
      </c>
      <c r="N976" t="s">
        <v>34</v>
      </c>
    </row>
    <row r="977" spans="1:14">
      <c r="A977">
        <f t="shared" si="15"/>
        <v>975</v>
      </c>
      <c r="B977" t="s">
        <v>86</v>
      </c>
      <c r="C977" s="3">
        <f>VLOOKUP(B977,[6]Sheet2!A$1:B$100,2,FALSE)</f>
        <v>98</v>
      </c>
      <c r="D977" t="s">
        <v>26594</v>
      </c>
      <c r="E977" t="s">
        <v>26595</v>
      </c>
      <c r="F977" t="s">
        <v>22</v>
      </c>
      <c r="G977" t="s">
        <v>26596</v>
      </c>
      <c r="H977" t="s">
        <v>22874</v>
      </c>
      <c r="I977">
        <v>1989</v>
      </c>
      <c r="J977" t="s">
        <v>97</v>
      </c>
      <c r="K977" t="s">
        <v>26597</v>
      </c>
      <c r="L977">
        <v>10</v>
      </c>
    </row>
    <row r="978" spans="1:14">
      <c r="A978">
        <f t="shared" si="15"/>
        <v>976</v>
      </c>
      <c r="B978" t="s">
        <v>86</v>
      </c>
      <c r="C978" s="3">
        <f>VLOOKUP(B978,[6]Sheet2!A$1:B$100,2,FALSE)</f>
        <v>98</v>
      </c>
      <c r="D978" t="s">
        <v>26598</v>
      </c>
      <c r="E978" t="s">
        <v>26599</v>
      </c>
      <c r="F978" t="s">
        <v>22</v>
      </c>
      <c r="G978" t="s">
        <v>26600</v>
      </c>
      <c r="H978" t="s">
        <v>21434</v>
      </c>
      <c r="I978">
        <v>2009</v>
      </c>
      <c r="J978" t="s">
        <v>24937</v>
      </c>
      <c r="K978" t="s">
        <v>26601</v>
      </c>
      <c r="L978">
        <v>18</v>
      </c>
      <c r="M978" t="s">
        <v>26602</v>
      </c>
    </row>
    <row r="979" spans="1:14">
      <c r="A979">
        <f t="shared" si="15"/>
        <v>977</v>
      </c>
      <c r="B979" t="s">
        <v>86</v>
      </c>
      <c r="C979" s="3">
        <f>VLOOKUP(B979,[6]Sheet2!A$1:B$100,2,FALSE)</f>
        <v>98</v>
      </c>
      <c r="D979" t="s">
        <v>26603</v>
      </c>
      <c r="F979" t="s">
        <v>167</v>
      </c>
      <c r="G979" t="s">
        <v>26604</v>
      </c>
      <c r="H979" t="s">
        <v>26605</v>
      </c>
      <c r="L979">
        <v>15</v>
      </c>
      <c r="N979" t="s">
        <v>34</v>
      </c>
    </row>
    <row r="980" spans="1:14">
      <c r="A980">
        <f t="shared" si="15"/>
        <v>978</v>
      </c>
      <c r="B980" t="s">
        <v>86</v>
      </c>
      <c r="C980" s="3">
        <f>VLOOKUP(B980,[6]Sheet2!A$1:B$100,2,FALSE)</f>
        <v>98</v>
      </c>
      <c r="D980" t="s">
        <v>26606</v>
      </c>
      <c r="E980" t="s">
        <v>26607</v>
      </c>
      <c r="F980" t="s">
        <v>167</v>
      </c>
      <c r="G980" t="s">
        <v>26608</v>
      </c>
      <c r="I980">
        <v>1996</v>
      </c>
      <c r="J980" t="s">
        <v>4715</v>
      </c>
      <c r="K980" t="s">
        <v>6065</v>
      </c>
      <c r="L980">
        <v>15</v>
      </c>
      <c r="N980" t="s">
        <v>34</v>
      </c>
    </row>
    <row r="981" spans="1:14">
      <c r="A981">
        <f t="shared" si="15"/>
        <v>979</v>
      </c>
      <c r="B981" t="s">
        <v>86</v>
      </c>
      <c r="C981" s="3">
        <f>VLOOKUP(B981,[6]Sheet2!A$1:B$100,2,FALSE)</f>
        <v>98</v>
      </c>
      <c r="D981" t="s">
        <v>26609</v>
      </c>
      <c r="E981" t="s">
        <v>26610</v>
      </c>
      <c r="F981" t="s">
        <v>102</v>
      </c>
      <c r="G981" t="s">
        <v>26611</v>
      </c>
      <c r="H981" t="s">
        <v>26612</v>
      </c>
      <c r="I981">
        <v>2007</v>
      </c>
      <c r="J981" t="s">
        <v>304</v>
      </c>
      <c r="K981" t="s">
        <v>26613</v>
      </c>
      <c r="L981">
        <v>2</v>
      </c>
      <c r="M981" t="s">
        <v>26610</v>
      </c>
      <c r="N981" t="s">
        <v>24</v>
      </c>
    </row>
    <row r="982" spans="1:14">
      <c r="A982">
        <f t="shared" si="15"/>
        <v>980</v>
      </c>
      <c r="B982" t="s">
        <v>86</v>
      </c>
      <c r="C982" s="3">
        <f>VLOOKUP(B982,[6]Sheet2!A$1:B$100,2,FALSE)</f>
        <v>98</v>
      </c>
      <c r="D982" t="s">
        <v>22062</v>
      </c>
      <c r="E982" t="s">
        <v>22063</v>
      </c>
      <c r="F982" t="s">
        <v>22</v>
      </c>
      <c r="G982" t="s">
        <v>22064</v>
      </c>
      <c r="H982" t="s">
        <v>20662</v>
      </c>
      <c r="I982">
        <v>2009</v>
      </c>
      <c r="J982" t="s">
        <v>97</v>
      </c>
      <c r="K982" t="s">
        <v>22065</v>
      </c>
      <c r="L982">
        <v>16</v>
      </c>
      <c r="M982" t="s">
        <v>26614</v>
      </c>
    </row>
    <row r="983" spans="1:14">
      <c r="A983">
        <f t="shared" si="15"/>
        <v>981</v>
      </c>
      <c r="B983" t="s">
        <v>7359</v>
      </c>
      <c r="C983" s="3">
        <f>VLOOKUP(B983,[6]Sheet2!A$1:B$100,2,FALSE)</f>
        <v>99</v>
      </c>
      <c r="D983" t="s">
        <v>26615</v>
      </c>
      <c r="E983" t="s">
        <v>26616</v>
      </c>
      <c r="F983" t="s">
        <v>22</v>
      </c>
      <c r="G983" t="s">
        <v>26617</v>
      </c>
      <c r="H983" t="s">
        <v>1304</v>
      </c>
      <c r="I983">
        <v>2011</v>
      </c>
      <c r="J983" t="s">
        <v>14874</v>
      </c>
      <c r="K983" t="s">
        <v>26618</v>
      </c>
      <c r="L983">
        <v>17</v>
      </c>
      <c r="M983" t="s">
        <v>26616</v>
      </c>
      <c r="N983" t="s">
        <v>1717</v>
      </c>
    </row>
    <row r="984" spans="1:14">
      <c r="A984">
        <f t="shared" si="15"/>
        <v>982</v>
      </c>
      <c r="B984" t="s">
        <v>7359</v>
      </c>
      <c r="C984" s="3">
        <f>VLOOKUP(B984,[6]Sheet2!A$1:B$100,2,FALSE)</f>
        <v>99</v>
      </c>
      <c r="D984" t="s">
        <v>26619</v>
      </c>
      <c r="F984" t="s">
        <v>4644</v>
      </c>
      <c r="G984" t="s">
        <v>26620</v>
      </c>
      <c r="H984" t="s">
        <v>26621</v>
      </c>
      <c r="L984">
        <v>14</v>
      </c>
      <c r="N984" t="s">
        <v>34</v>
      </c>
    </row>
    <row r="985" spans="1:14">
      <c r="A985">
        <f t="shared" si="15"/>
        <v>983</v>
      </c>
      <c r="B985" t="s">
        <v>7359</v>
      </c>
      <c r="C985" s="3">
        <f>VLOOKUP(B985,[6]Sheet2!A$1:B$100,2,FALSE)</f>
        <v>99</v>
      </c>
      <c r="D985" t="s">
        <v>26622</v>
      </c>
      <c r="E985" t="s">
        <v>26623</v>
      </c>
      <c r="F985" t="s">
        <v>22</v>
      </c>
      <c r="G985" t="s">
        <v>26624</v>
      </c>
      <c r="H985" t="s">
        <v>21105</v>
      </c>
      <c r="I985">
        <v>2010</v>
      </c>
      <c r="J985" t="s">
        <v>97</v>
      </c>
      <c r="K985" t="s">
        <v>26625</v>
      </c>
      <c r="L985">
        <v>17</v>
      </c>
    </row>
    <row r="986" spans="1:14">
      <c r="A986">
        <f t="shared" si="15"/>
        <v>984</v>
      </c>
      <c r="B986" t="s">
        <v>7359</v>
      </c>
      <c r="C986" s="3">
        <f>VLOOKUP(B986,[6]Sheet2!A$1:B$100,2,FALSE)</f>
        <v>99</v>
      </c>
      <c r="D986" t="s">
        <v>26626</v>
      </c>
      <c r="F986" t="s">
        <v>167</v>
      </c>
      <c r="G986" t="s">
        <v>25647</v>
      </c>
      <c r="H986" t="s">
        <v>23639</v>
      </c>
      <c r="L986">
        <v>2</v>
      </c>
      <c r="N986" t="s">
        <v>34</v>
      </c>
    </row>
    <row r="987" spans="1:14">
      <c r="A987">
        <f t="shared" si="15"/>
        <v>985</v>
      </c>
      <c r="B987" t="s">
        <v>7359</v>
      </c>
      <c r="C987" s="3">
        <f>VLOOKUP(B987,[6]Sheet2!A$1:B$100,2,FALSE)</f>
        <v>99</v>
      </c>
      <c r="D987" t="s">
        <v>26627</v>
      </c>
      <c r="E987" t="s">
        <v>26628</v>
      </c>
      <c r="F987" t="s">
        <v>22</v>
      </c>
      <c r="G987" t="s">
        <v>21020</v>
      </c>
      <c r="H987" t="s">
        <v>1525</v>
      </c>
      <c r="I987">
        <v>2009</v>
      </c>
      <c r="J987" t="s">
        <v>535</v>
      </c>
      <c r="K987" t="s">
        <v>26629</v>
      </c>
      <c r="L987">
        <v>3</v>
      </c>
    </row>
    <row r="988" spans="1:14">
      <c r="A988">
        <f t="shared" si="15"/>
        <v>986</v>
      </c>
      <c r="B988" t="s">
        <v>7359</v>
      </c>
      <c r="C988" s="3">
        <f>VLOOKUP(B988,[6]Sheet2!A$1:B$100,2,FALSE)</f>
        <v>99</v>
      </c>
      <c r="D988" t="s">
        <v>26630</v>
      </c>
      <c r="E988" t="s">
        <v>26631</v>
      </c>
      <c r="F988" t="s">
        <v>22</v>
      </c>
      <c r="G988" t="s">
        <v>26632</v>
      </c>
      <c r="H988" t="s">
        <v>18215</v>
      </c>
      <c r="I988">
        <v>2012</v>
      </c>
      <c r="J988" t="s">
        <v>97</v>
      </c>
      <c r="K988" t="s">
        <v>26633</v>
      </c>
      <c r="L988">
        <v>19</v>
      </c>
    </row>
    <row r="989" spans="1:14">
      <c r="A989">
        <f t="shared" si="15"/>
        <v>987</v>
      </c>
      <c r="B989" t="s">
        <v>7359</v>
      </c>
      <c r="C989" s="3">
        <f>VLOOKUP(B989,[6]Sheet2!A$1:B$100,2,FALSE)</f>
        <v>99</v>
      </c>
      <c r="D989" t="s">
        <v>26634</v>
      </c>
      <c r="E989" t="s">
        <v>26635</v>
      </c>
      <c r="F989" t="s">
        <v>22</v>
      </c>
      <c r="G989" t="s">
        <v>26636</v>
      </c>
      <c r="H989" t="s">
        <v>21105</v>
      </c>
      <c r="I989">
        <v>2010</v>
      </c>
      <c r="J989" t="s">
        <v>97</v>
      </c>
      <c r="K989" t="s">
        <v>26637</v>
      </c>
      <c r="L989">
        <v>16</v>
      </c>
    </row>
    <row r="990" spans="1:14">
      <c r="A990">
        <f t="shared" si="15"/>
        <v>988</v>
      </c>
      <c r="B990" t="s">
        <v>7359</v>
      </c>
      <c r="C990" s="3">
        <f>VLOOKUP(B990,[6]Sheet2!A$1:B$100,2,FALSE)</f>
        <v>99</v>
      </c>
      <c r="D990" t="s">
        <v>26638</v>
      </c>
      <c r="E990" t="s">
        <v>26639</v>
      </c>
      <c r="F990" t="s">
        <v>22</v>
      </c>
      <c r="G990" t="s">
        <v>26640</v>
      </c>
      <c r="H990" t="s">
        <v>21434</v>
      </c>
      <c r="I990">
        <v>2009</v>
      </c>
      <c r="J990" t="s">
        <v>24937</v>
      </c>
      <c r="K990" t="s">
        <v>26641</v>
      </c>
      <c r="L990">
        <v>18</v>
      </c>
      <c r="M990" t="s">
        <v>26642</v>
      </c>
    </row>
    <row r="991" spans="1:14">
      <c r="A991">
        <f t="shared" si="15"/>
        <v>989</v>
      </c>
      <c r="B991" t="s">
        <v>7359</v>
      </c>
      <c r="C991" s="3">
        <f>VLOOKUP(B991,[6]Sheet2!A$1:B$100,2,FALSE)</f>
        <v>99</v>
      </c>
      <c r="D991" t="s">
        <v>26643</v>
      </c>
      <c r="E991" t="s">
        <v>26644</v>
      </c>
      <c r="F991" t="s">
        <v>22</v>
      </c>
      <c r="G991" t="s">
        <v>26645</v>
      </c>
      <c r="H991" t="s">
        <v>26646</v>
      </c>
      <c r="I991">
        <v>1998</v>
      </c>
      <c r="J991" t="s">
        <v>26647</v>
      </c>
      <c r="K991" t="s">
        <v>26648</v>
      </c>
      <c r="L991">
        <v>11</v>
      </c>
      <c r="M991" t="s">
        <v>26644</v>
      </c>
      <c r="N991" t="s">
        <v>24</v>
      </c>
    </row>
    <row r="992" spans="1:14">
      <c r="A992">
        <f t="shared" si="15"/>
        <v>990</v>
      </c>
      <c r="B992" t="s">
        <v>7359</v>
      </c>
      <c r="C992" s="3">
        <f>VLOOKUP(B992,[6]Sheet2!A$1:B$100,2,FALSE)</f>
        <v>99</v>
      </c>
      <c r="D992" t="s">
        <v>26649</v>
      </c>
      <c r="F992" t="s">
        <v>22</v>
      </c>
      <c r="G992" t="s">
        <v>26650</v>
      </c>
      <c r="H992" t="s">
        <v>18215</v>
      </c>
      <c r="I992">
        <v>2010</v>
      </c>
      <c r="J992" t="s">
        <v>97</v>
      </c>
      <c r="L992">
        <v>16</v>
      </c>
      <c r="M992" t="s">
        <v>26651</v>
      </c>
      <c r="N992" t="s">
        <v>34</v>
      </c>
    </row>
    <row r="993" spans="1:14">
      <c r="A993">
        <f t="shared" si="15"/>
        <v>991</v>
      </c>
      <c r="B993" t="s">
        <v>7403</v>
      </c>
      <c r="C993" s="3">
        <f>VLOOKUP(B993,[6]Sheet2!A$1:B$100,2,FALSE)</f>
        <v>100</v>
      </c>
      <c r="D993" t="s">
        <v>22132</v>
      </c>
      <c r="E993" t="s">
        <v>22133</v>
      </c>
      <c r="F993" t="s">
        <v>22</v>
      </c>
      <c r="G993" t="s">
        <v>22134</v>
      </c>
      <c r="H993" t="s">
        <v>21434</v>
      </c>
      <c r="I993">
        <v>2009</v>
      </c>
      <c r="J993" t="s">
        <v>24937</v>
      </c>
      <c r="K993" t="s">
        <v>22135</v>
      </c>
      <c r="L993">
        <v>15</v>
      </c>
      <c r="M993" t="s">
        <v>22136</v>
      </c>
    </row>
    <row r="994" spans="1:14">
      <c r="A994">
        <f t="shared" si="15"/>
        <v>992</v>
      </c>
      <c r="B994" t="s">
        <v>7403</v>
      </c>
      <c r="C994" s="3">
        <f>VLOOKUP(B994,[6]Sheet2!A$1:B$100,2,FALSE)</f>
        <v>100</v>
      </c>
      <c r="D994" t="s">
        <v>24889</v>
      </c>
      <c r="E994" t="s">
        <v>24890</v>
      </c>
      <c r="F994" t="s">
        <v>22</v>
      </c>
      <c r="G994" t="s">
        <v>24891</v>
      </c>
      <c r="H994" t="s">
        <v>24892</v>
      </c>
      <c r="I994">
        <v>2006</v>
      </c>
      <c r="J994" t="s">
        <v>5027</v>
      </c>
      <c r="K994" t="s">
        <v>24893</v>
      </c>
      <c r="L994">
        <v>11</v>
      </c>
      <c r="M994" t="s">
        <v>24894</v>
      </c>
    </row>
    <row r="995" spans="1:14">
      <c r="A995">
        <f t="shared" si="15"/>
        <v>993</v>
      </c>
      <c r="B995" t="s">
        <v>7403</v>
      </c>
      <c r="C995" s="3">
        <f>VLOOKUP(B995,[6]Sheet2!A$1:B$100,2,FALSE)</f>
        <v>100</v>
      </c>
      <c r="D995" t="s">
        <v>26652</v>
      </c>
      <c r="E995" t="s">
        <v>26653</v>
      </c>
      <c r="F995" t="s">
        <v>22</v>
      </c>
      <c r="G995" t="s">
        <v>26654</v>
      </c>
      <c r="H995" t="s">
        <v>25718</v>
      </c>
      <c r="I995">
        <v>2005</v>
      </c>
      <c r="J995" t="s">
        <v>863</v>
      </c>
      <c r="K995" t="s">
        <v>26655</v>
      </c>
      <c r="L995">
        <v>17</v>
      </c>
      <c r="M995" t="s">
        <v>26656</v>
      </c>
    </row>
    <row r="996" spans="1:14">
      <c r="A996">
        <f t="shared" si="15"/>
        <v>994</v>
      </c>
      <c r="B996" t="s">
        <v>7403</v>
      </c>
      <c r="C996" s="3">
        <f>VLOOKUP(B996,[6]Sheet2!A$1:B$100,2,FALSE)</f>
        <v>100</v>
      </c>
      <c r="D996" t="s">
        <v>24901</v>
      </c>
      <c r="E996" t="s">
        <v>24902</v>
      </c>
      <c r="F996" t="s">
        <v>22</v>
      </c>
      <c r="G996" t="s">
        <v>24881</v>
      </c>
      <c r="H996" t="s">
        <v>24882</v>
      </c>
      <c r="I996">
        <v>2005</v>
      </c>
      <c r="J996" t="s">
        <v>304</v>
      </c>
      <c r="K996" t="s">
        <v>24903</v>
      </c>
      <c r="L996">
        <v>8</v>
      </c>
      <c r="M996" t="s">
        <v>24902</v>
      </c>
      <c r="N996" t="s">
        <v>24</v>
      </c>
    </row>
    <row r="997" spans="1:14">
      <c r="A997">
        <f t="shared" si="15"/>
        <v>995</v>
      </c>
      <c r="B997" t="s">
        <v>7403</v>
      </c>
      <c r="C997" s="3">
        <f>VLOOKUP(B997,[6]Sheet2!A$1:B$100,2,FALSE)</f>
        <v>100</v>
      </c>
      <c r="D997" t="s">
        <v>26657</v>
      </c>
      <c r="F997" t="s">
        <v>22</v>
      </c>
      <c r="G997" t="s">
        <v>26658</v>
      </c>
      <c r="H997" t="s">
        <v>22851</v>
      </c>
      <c r="L997">
        <v>4</v>
      </c>
      <c r="N997" t="s">
        <v>34</v>
      </c>
    </row>
    <row r="998" spans="1:14">
      <c r="A998">
        <f t="shared" si="15"/>
        <v>996</v>
      </c>
      <c r="B998" t="s">
        <v>7403</v>
      </c>
      <c r="C998" s="3">
        <f>VLOOKUP(B998,[6]Sheet2!A$1:B$100,2,FALSE)</f>
        <v>100</v>
      </c>
      <c r="D998" t="s">
        <v>26659</v>
      </c>
      <c r="E998" t="s">
        <v>26660</v>
      </c>
      <c r="F998" t="s">
        <v>22</v>
      </c>
      <c r="G998" t="s">
        <v>26661</v>
      </c>
      <c r="H998" t="s">
        <v>26662</v>
      </c>
      <c r="I998">
        <v>2007</v>
      </c>
      <c r="J998" t="s">
        <v>7280</v>
      </c>
      <c r="K998" t="s">
        <v>26663</v>
      </c>
      <c r="L998">
        <v>4</v>
      </c>
      <c r="M998" t="s">
        <v>26660</v>
      </c>
      <c r="N998" t="s">
        <v>1717</v>
      </c>
    </row>
    <row r="999" spans="1:14">
      <c r="A999">
        <f t="shared" si="15"/>
        <v>997</v>
      </c>
      <c r="B999" t="s">
        <v>7403</v>
      </c>
      <c r="C999" s="3">
        <f>VLOOKUP(B999,[6]Sheet2!A$1:B$100,2,FALSE)</f>
        <v>100</v>
      </c>
      <c r="D999" t="s">
        <v>26664</v>
      </c>
      <c r="F999" t="s">
        <v>119</v>
      </c>
      <c r="G999" t="s">
        <v>26665</v>
      </c>
      <c r="H999" t="s">
        <v>26666</v>
      </c>
      <c r="I999">
        <v>2001</v>
      </c>
      <c r="L999">
        <v>4</v>
      </c>
      <c r="N999" t="s">
        <v>34</v>
      </c>
    </row>
    <row r="1000" spans="1:14">
      <c r="A1000">
        <f t="shared" si="15"/>
        <v>998</v>
      </c>
      <c r="B1000" t="s">
        <v>7403</v>
      </c>
      <c r="C1000" s="3">
        <f>VLOOKUP(B1000,[6]Sheet2!A$1:B$100,2,FALSE)</f>
        <v>100</v>
      </c>
      <c r="D1000" t="s">
        <v>26667</v>
      </c>
      <c r="F1000" t="s">
        <v>102</v>
      </c>
      <c r="G1000" t="s">
        <v>26668</v>
      </c>
      <c r="H1000" t="s">
        <v>3503</v>
      </c>
      <c r="L1000">
        <v>3</v>
      </c>
      <c r="N1000" t="s">
        <v>34</v>
      </c>
    </row>
    <row r="1001" spans="1:14">
      <c r="A1001">
        <f t="shared" si="15"/>
        <v>999</v>
      </c>
      <c r="B1001" t="s">
        <v>7403</v>
      </c>
      <c r="C1001" s="3">
        <f>VLOOKUP(B1001,[6]Sheet2!A$1:B$100,2,FALSE)</f>
        <v>100</v>
      </c>
      <c r="D1001" t="s">
        <v>26669</v>
      </c>
      <c r="E1001" t="s">
        <v>26670</v>
      </c>
      <c r="F1001" t="s">
        <v>22</v>
      </c>
      <c r="G1001" t="s">
        <v>26671</v>
      </c>
      <c r="H1001" t="s">
        <v>26672</v>
      </c>
      <c r="I1001">
        <v>2002</v>
      </c>
      <c r="J1001" t="s">
        <v>4717</v>
      </c>
      <c r="K1001" t="s">
        <v>26673</v>
      </c>
      <c r="L1001">
        <v>15</v>
      </c>
    </row>
    <row r="1002" spans="1:14">
      <c r="A1002">
        <f t="shared" si="15"/>
        <v>1000</v>
      </c>
      <c r="B1002" t="s">
        <v>7403</v>
      </c>
      <c r="C1002" s="3">
        <f>VLOOKUP(B1002,[6]Sheet2!A$1:B$100,2,FALSE)</f>
        <v>100</v>
      </c>
      <c r="D1002" t="s">
        <v>26674</v>
      </c>
      <c r="E1002" t="s">
        <v>26675</v>
      </c>
      <c r="F1002" t="s">
        <v>22</v>
      </c>
      <c r="G1002" t="s">
        <v>26676</v>
      </c>
      <c r="H1002" t="s">
        <v>26677</v>
      </c>
      <c r="I1002">
        <v>1992</v>
      </c>
      <c r="J1002" t="s">
        <v>26678</v>
      </c>
      <c r="K1002" t="s">
        <v>26679</v>
      </c>
      <c r="L1002">
        <v>2</v>
      </c>
      <c r="M1002" t="s">
        <v>26675</v>
      </c>
      <c r="N1002" t="s">
        <v>24</v>
      </c>
    </row>
  </sheetData>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02"/>
  <sheetViews>
    <sheetView workbookViewId="0">
      <selection activeCell="E1" sqref="E1"/>
    </sheetView>
  </sheetViews>
  <sheetFormatPr baseColWidth="10" defaultRowHeight="15" x14ac:dyDescent="0"/>
  <sheetData>
    <row r="1" spans="1:14">
      <c r="A1" t="s">
        <v>26680</v>
      </c>
    </row>
    <row r="2" spans="1:14">
      <c r="A2" t="s">
        <v>2</v>
      </c>
      <c r="B2" t="s">
        <v>3</v>
      </c>
      <c r="C2" t="s">
        <v>4</v>
      </c>
      <c r="D2" t="s">
        <v>5</v>
      </c>
      <c r="E2" t="s">
        <v>6</v>
      </c>
      <c r="F2" t="s">
        <v>7</v>
      </c>
      <c r="G2" t="s">
        <v>8</v>
      </c>
      <c r="H2" t="s">
        <v>9</v>
      </c>
      <c r="I2" t="s">
        <v>10</v>
      </c>
      <c r="J2" t="s">
        <v>11</v>
      </c>
      <c r="K2" t="s">
        <v>12</v>
      </c>
      <c r="L2" t="s">
        <v>13</v>
      </c>
      <c r="M2" t="s">
        <v>14</v>
      </c>
      <c r="N2" t="s">
        <v>15</v>
      </c>
    </row>
    <row r="3" spans="1:14">
      <c r="A3">
        <v>1</v>
      </c>
      <c r="B3" t="s">
        <v>4649</v>
      </c>
      <c r="C3">
        <v>1</v>
      </c>
      <c r="D3" t="s">
        <v>22610</v>
      </c>
      <c r="E3" t="s">
        <v>22611</v>
      </c>
      <c r="F3" t="s">
        <v>22612</v>
      </c>
      <c r="G3" t="s">
        <v>21604</v>
      </c>
      <c r="H3">
        <v>2004</v>
      </c>
      <c r="I3" t="s">
        <v>97</v>
      </c>
      <c r="J3" t="s">
        <v>22</v>
      </c>
      <c r="K3" t="s">
        <v>22613</v>
      </c>
      <c r="L3">
        <v>140</v>
      </c>
      <c r="M3" t="s">
        <v>22611</v>
      </c>
      <c r="N3" t="s">
        <v>1717</v>
      </c>
    </row>
    <row r="4" spans="1:14">
      <c r="A4">
        <v>2</v>
      </c>
      <c r="B4" t="s">
        <v>4649</v>
      </c>
      <c r="C4">
        <v>1</v>
      </c>
      <c r="D4" t="s">
        <v>23884</v>
      </c>
      <c r="E4" t="s">
        <v>23885</v>
      </c>
      <c r="F4" t="s">
        <v>23886</v>
      </c>
      <c r="G4" t="s">
        <v>23887</v>
      </c>
      <c r="H4">
        <v>2007</v>
      </c>
      <c r="I4" t="s">
        <v>97</v>
      </c>
      <c r="J4" t="s">
        <v>22</v>
      </c>
      <c r="K4" t="s">
        <v>23888</v>
      </c>
      <c r="L4">
        <v>110</v>
      </c>
      <c r="M4" t="s">
        <v>23885</v>
      </c>
      <c r="N4" t="s">
        <v>1717</v>
      </c>
    </row>
    <row r="5" spans="1:14">
      <c r="A5">
        <v>3</v>
      </c>
      <c r="B5" t="s">
        <v>4649</v>
      </c>
      <c r="C5">
        <v>1</v>
      </c>
      <c r="D5" t="s">
        <v>15668</v>
      </c>
      <c r="E5" t="s">
        <v>15669</v>
      </c>
      <c r="F5" t="s">
        <v>15670</v>
      </c>
      <c r="G5" t="s">
        <v>3503</v>
      </c>
      <c r="H5">
        <v>2011</v>
      </c>
      <c r="I5" t="s">
        <v>212</v>
      </c>
      <c r="J5" t="s">
        <v>22</v>
      </c>
      <c r="K5" t="s">
        <v>26681</v>
      </c>
      <c r="L5">
        <v>61</v>
      </c>
      <c r="M5" t="s">
        <v>15672</v>
      </c>
    </row>
    <row r="6" spans="1:14">
      <c r="A6">
        <v>4</v>
      </c>
      <c r="B6" t="s">
        <v>4649</v>
      </c>
      <c r="C6">
        <v>1</v>
      </c>
      <c r="D6" t="s">
        <v>26682</v>
      </c>
      <c r="E6" t="s">
        <v>26683</v>
      </c>
      <c r="F6" t="s">
        <v>26684</v>
      </c>
      <c r="G6" t="s">
        <v>3656</v>
      </c>
      <c r="H6">
        <v>2008</v>
      </c>
      <c r="I6" t="s">
        <v>3657</v>
      </c>
      <c r="J6" t="s">
        <v>22</v>
      </c>
      <c r="K6" t="s">
        <v>26685</v>
      </c>
      <c r="L6">
        <v>246</v>
      </c>
      <c r="M6" t="s">
        <v>26683</v>
      </c>
      <c r="N6" t="s">
        <v>1717</v>
      </c>
    </row>
    <row r="7" spans="1:14">
      <c r="A7">
        <v>5</v>
      </c>
      <c r="B7" t="s">
        <v>4649</v>
      </c>
      <c r="C7">
        <v>1</v>
      </c>
      <c r="D7" t="s">
        <v>14851</v>
      </c>
      <c r="E7" t="s">
        <v>14852</v>
      </c>
      <c r="F7" t="s">
        <v>14853</v>
      </c>
      <c r="G7" t="s">
        <v>3656</v>
      </c>
      <c r="H7">
        <v>2004</v>
      </c>
      <c r="I7" t="s">
        <v>3657</v>
      </c>
      <c r="J7" t="s">
        <v>22</v>
      </c>
      <c r="K7" t="s">
        <v>26686</v>
      </c>
      <c r="L7">
        <v>679</v>
      </c>
      <c r="M7" t="s">
        <v>14852</v>
      </c>
      <c r="N7" t="s">
        <v>1717</v>
      </c>
    </row>
    <row r="8" spans="1:14">
      <c r="A8">
        <v>6</v>
      </c>
      <c r="B8" t="s">
        <v>4649</v>
      </c>
      <c r="C8">
        <v>1</v>
      </c>
      <c r="D8" t="s">
        <v>26687</v>
      </c>
      <c r="E8" t="s">
        <v>26688</v>
      </c>
      <c r="F8" t="s">
        <v>26689</v>
      </c>
      <c r="G8" t="s">
        <v>3503</v>
      </c>
      <c r="H8">
        <v>2008</v>
      </c>
      <c r="I8" t="s">
        <v>212</v>
      </c>
      <c r="J8" t="s">
        <v>22</v>
      </c>
      <c r="K8" t="s">
        <v>26690</v>
      </c>
      <c r="L8">
        <v>287</v>
      </c>
      <c r="M8" t="s">
        <v>26691</v>
      </c>
    </row>
    <row r="9" spans="1:14">
      <c r="A9">
        <v>7</v>
      </c>
      <c r="B9" t="s">
        <v>4649</v>
      </c>
      <c r="C9">
        <v>1</v>
      </c>
      <c r="D9" t="s">
        <v>26692</v>
      </c>
      <c r="E9" t="s">
        <v>26693</v>
      </c>
      <c r="F9" t="s">
        <v>26694</v>
      </c>
      <c r="G9" t="s">
        <v>26695</v>
      </c>
      <c r="H9">
        <v>2004</v>
      </c>
      <c r="I9" t="s">
        <v>378</v>
      </c>
      <c r="J9" t="s">
        <v>22</v>
      </c>
      <c r="K9" t="s">
        <v>26696</v>
      </c>
      <c r="L9">
        <v>186</v>
      </c>
      <c r="M9" t="s">
        <v>26697</v>
      </c>
    </row>
    <row r="10" spans="1:14">
      <c r="A10">
        <v>8</v>
      </c>
      <c r="B10" t="s">
        <v>4649</v>
      </c>
      <c r="C10">
        <v>1</v>
      </c>
      <c r="D10" t="s">
        <v>26698</v>
      </c>
      <c r="E10" t="s">
        <v>26699</v>
      </c>
      <c r="F10" t="s">
        <v>26700</v>
      </c>
      <c r="G10" t="s">
        <v>26701</v>
      </c>
      <c r="H10">
        <v>1997</v>
      </c>
      <c r="J10" t="s">
        <v>119</v>
      </c>
      <c r="K10" t="s">
        <v>26702</v>
      </c>
      <c r="L10">
        <v>541</v>
      </c>
      <c r="M10" t="s">
        <v>26703</v>
      </c>
    </row>
    <row r="11" spans="1:14">
      <c r="A11">
        <v>9</v>
      </c>
      <c r="B11" t="s">
        <v>4649</v>
      </c>
      <c r="C11">
        <v>1</v>
      </c>
      <c r="D11" t="s">
        <v>26704</v>
      </c>
      <c r="E11" t="s">
        <v>26705</v>
      </c>
      <c r="F11" t="s">
        <v>26706</v>
      </c>
      <c r="G11" t="s">
        <v>9846</v>
      </c>
      <c r="H11">
        <v>2008</v>
      </c>
      <c r="I11" t="s">
        <v>7647</v>
      </c>
      <c r="J11" t="s">
        <v>22</v>
      </c>
      <c r="K11" t="s">
        <v>26707</v>
      </c>
      <c r="L11">
        <v>33</v>
      </c>
      <c r="M11" t="s">
        <v>26708</v>
      </c>
    </row>
    <row r="12" spans="1:14">
      <c r="A12">
        <v>10</v>
      </c>
      <c r="B12" t="s">
        <v>4649</v>
      </c>
      <c r="C12">
        <v>1</v>
      </c>
      <c r="D12" t="s">
        <v>26709</v>
      </c>
      <c r="E12" t="s">
        <v>26710</v>
      </c>
      <c r="F12" t="s">
        <v>26711</v>
      </c>
      <c r="J12" t="s">
        <v>119</v>
      </c>
      <c r="K12" t="s">
        <v>26712</v>
      </c>
      <c r="L12">
        <v>663</v>
      </c>
      <c r="M12" t="s">
        <v>26713</v>
      </c>
      <c r="N12" t="s">
        <v>4501</v>
      </c>
    </row>
    <row r="13" spans="1:14">
      <c r="A13">
        <v>11</v>
      </c>
      <c r="B13" t="s">
        <v>427</v>
      </c>
      <c r="C13">
        <f>VLOOKUP(B13,[7]Sheet1!A$1:B$100,2,FALSE)</f>
        <v>2</v>
      </c>
      <c r="D13" t="s">
        <v>26714</v>
      </c>
      <c r="E13" t="s">
        <v>25721</v>
      </c>
      <c r="F13" t="s">
        <v>22826</v>
      </c>
      <c r="G13" t="s">
        <v>21604</v>
      </c>
      <c r="H13">
        <v>2009</v>
      </c>
      <c r="I13" t="s">
        <v>97</v>
      </c>
      <c r="J13" t="s">
        <v>22</v>
      </c>
      <c r="K13" t="s">
        <v>25722</v>
      </c>
      <c r="L13">
        <v>39</v>
      </c>
      <c r="M13" t="s">
        <v>25721</v>
      </c>
      <c r="N13" t="s">
        <v>1717</v>
      </c>
    </row>
    <row r="14" spans="1:14">
      <c r="A14">
        <v>12</v>
      </c>
      <c r="B14" t="s">
        <v>427</v>
      </c>
      <c r="C14">
        <f>VLOOKUP(B14,[7]Sheet1!A$1:B$100,2,FALSE)</f>
        <v>2</v>
      </c>
      <c r="D14" t="s">
        <v>26715</v>
      </c>
      <c r="E14" t="s">
        <v>25821</v>
      </c>
      <c r="F14" t="s">
        <v>25822</v>
      </c>
      <c r="J14" t="s">
        <v>167</v>
      </c>
      <c r="K14" t="s">
        <v>25824</v>
      </c>
      <c r="L14">
        <v>27</v>
      </c>
      <c r="M14" t="s">
        <v>25821</v>
      </c>
      <c r="N14" t="s">
        <v>1717</v>
      </c>
    </row>
    <row r="15" spans="1:14">
      <c r="A15">
        <v>13</v>
      </c>
      <c r="B15" t="s">
        <v>427</v>
      </c>
      <c r="C15">
        <f>VLOOKUP(B15,[7]Sheet1!A$1:B$100,2,FALSE)</f>
        <v>2</v>
      </c>
      <c r="D15" t="s">
        <v>26716</v>
      </c>
      <c r="E15" t="s">
        <v>26717</v>
      </c>
      <c r="F15" t="s">
        <v>26718</v>
      </c>
      <c r="G15" t="s">
        <v>22436</v>
      </c>
      <c r="H15">
        <v>2005</v>
      </c>
      <c r="I15" t="s">
        <v>7647</v>
      </c>
      <c r="J15" t="s">
        <v>22</v>
      </c>
      <c r="K15" t="s">
        <v>26719</v>
      </c>
      <c r="L15">
        <v>159</v>
      </c>
      <c r="M15" t="s">
        <v>26720</v>
      </c>
    </row>
    <row r="16" spans="1:14">
      <c r="A16">
        <v>14</v>
      </c>
      <c r="B16" t="s">
        <v>427</v>
      </c>
      <c r="C16">
        <f>VLOOKUP(B16,[7]Sheet1!A$1:B$100,2,FALSE)</f>
        <v>2</v>
      </c>
      <c r="D16" t="s">
        <v>15033</v>
      </c>
      <c r="E16" t="s">
        <v>15034</v>
      </c>
      <c r="F16" t="s">
        <v>15035</v>
      </c>
      <c r="G16" t="s">
        <v>1304</v>
      </c>
      <c r="H16">
        <v>2006</v>
      </c>
      <c r="I16" t="s">
        <v>863</v>
      </c>
      <c r="J16" t="s">
        <v>22</v>
      </c>
      <c r="K16" t="s">
        <v>26721</v>
      </c>
      <c r="L16">
        <v>243</v>
      </c>
      <c r="M16" t="s">
        <v>15037</v>
      </c>
    </row>
    <row r="17" spans="1:14">
      <c r="A17">
        <v>15</v>
      </c>
      <c r="B17" t="s">
        <v>427</v>
      </c>
      <c r="C17">
        <f>VLOOKUP(B17,[7]Sheet1!A$1:B$100,2,FALSE)</f>
        <v>2</v>
      </c>
      <c r="D17" t="s">
        <v>26722</v>
      </c>
      <c r="E17" t="s">
        <v>26723</v>
      </c>
      <c r="F17" t="s">
        <v>26724</v>
      </c>
      <c r="G17" t="s">
        <v>26725</v>
      </c>
      <c r="H17">
        <v>1999</v>
      </c>
      <c r="I17" t="s">
        <v>97</v>
      </c>
      <c r="J17" t="s">
        <v>22</v>
      </c>
      <c r="K17" t="s">
        <v>26726</v>
      </c>
      <c r="L17">
        <v>528</v>
      </c>
      <c r="M17" t="s">
        <v>26727</v>
      </c>
    </row>
    <row r="18" spans="1:14">
      <c r="A18">
        <v>16</v>
      </c>
      <c r="B18" t="s">
        <v>427</v>
      </c>
      <c r="C18">
        <f>VLOOKUP(B18,[7]Sheet1!A$1:B$100,2,FALSE)</f>
        <v>2</v>
      </c>
      <c r="D18" t="s">
        <v>15487</v>
      </c>
      <c r="E18" t="s">
        <v>15488</v>
      </c>
      <c r="F18" t="s">
        <v>15489</v>
      </c>
      <c r="G18" t="s">
        <v>3503</v>
      </c>
      <c r="H18">
        <v>2010</v>
      </c>
      <c r="I18" t="s">
        <v>212</v>
      </c>
      <c r="J18" t="s">
        <v>22</v>
      </c>
      <c r="K18" t="s">
        <v>26728</v>
      </c>
      <c r="L18">
        <v>108</v>
      </c>
      <c r="M18" t="s">
        <v>15491</v>
      </c>
    </row>
    <row r="19" spans="1:14">
      <c r="A19">
        <v>17</v>
      </c>
      <c r="B19" t="s">
        <v>427</v>
      </c>
      <c r="C19">
        <f>VLOOKUP(B19,[7]Sheet1!A$1:B$100,2,FALSE)</f>
        <v>2</v>
      </c>
      <c r="D19" t="s">
        <v>16134</v>
      </c>
      <c r="E19" t="s">
        <v>16135</v>
      </c>
      <c r="F19" t="s">
        <v>16136</v>
      </c>
      <c r="J19" t="s">
        <v>167</v>
      </c>
      <c r="K19" t="s">
        <v>26729</v>
      </c>
      <c r="L19">
        <v>1088</v>
      </c>
      <c r="M19" t="s">
        <v>16135</v>
      </c>
      <c r="N19" t="s">
        <v>4501</v>
      </c>
    </row>
    <row r="20" spans="1:14">
      <c r="A20">
        <v>18</v>
      </c>
      <c r="B20" t="s">
        <v>427</v>
      </c>
      <c r="C20">
        <f>VLOOKUP(B20,[7]Sheet1!A$1:B$100,2,FALSE)</f>
        <v>2</v>
      </c>
      <c r="D20" t="s">
        <v>26701</v>
      </c>
      <c r="E20" t="s">
        <v>26730</v>
      </c>
      <c r="F20" t="s">
        <v>26731</v>
      </c>
      <c r="J20" t="s">
        <v>119</v>
      </c>
      <c r="K20" t="s">
        <v>26732</v>
      </c>
      <c r="L20">
        <v>458</v>
      </c>
      <c r="N20" t="s">
        <v>4501</v>
      </c>
    </row>
    <row r="21" spans="1:14">
      <c r="A21">
        <v>19</v>
      </c>
      <c r="B21" t="s">
        <v>427</v>
      </c>
      <c r="C21">
        <f>VLOOKUP(B21,[7]Sheet1!A$1:B$100,2,FALSE)</f>
        <v>2</v>
      </c>
      <c r="D21" t="s">
        <v>23442</v>
      </c>
      <c r="E21" t="s">
        <v>23443</v>
      </c>
      <c r="F21" t="s">
        <v>23444</v>
      </c>
      <c r="G21" t="s">
        <v>1304</v>
      </c>
      <c r="H21">
        <v>2008</v>
      </c>
      <c r="I21" t="s">
        <v>863</v>
      </c>
      <c r="J21" t="s">
        <v>22</v>
      </c>
      <c r="K21" t="s">
        <v>26733</v>
      </c>
      <c r="L21">
        <v>133</v>
      </c>
      <c r="M21" t="s">
        <v>23446</v>
      </c>
    </row>
    <row r="22" spans="1:14">
      <c r="A22">
        <v>20</v>
      </c>
      <c r="B22" t="s">
        <v>427</v>
      </c>
      <c r="C22">
        <f>VLOOKUP(B22,[7]Sheet1!A$1:B$100,2,FALSE)</f>
        <v>2</v>
      </c>
      <c r="D22" t="s">
        <v>26734</v>
      </c>
      <c r="E22" t="s">
        <v>26735</v>
      </c>
      <c r="F22" t="s">
        <v>26736</v>
      </c>
      <c r="G22" t="s">
        <v>10796</v>
      </c>
      <c r="H22">
        <v>2007</v>
      </c>
      <c r="I22" t="s">
        <v>97</v>
      </c>
      <c r="J22" t="s">
        <v>22</v>
      </c>
      <c r="K22" t="s">
        <v>26737</v>
      </c>
      <c r="L22">
        <v>192</v>
      </c>
      <c r="M22" t="s">
        <v>26735</v>
      </c>
      <c r="N22" t="s">
        <v>1717</v>
      </c>
    </row>
    <row r="23" spans="1:14">
      <c r="A23">
        <v>21</v>
      </c>
      <c r="B23" t="s">
        <v>190</v>
      </c>
      <c r="C23">
        <f>VLOOKUP(B23,[7]Sheet1!A$1:B$100,2,FALSE)</f>
        <v>3</v>
      </c>
      <c r="D23" t="s">
        <v>26738</v>
      </c>
      <c r="E23" t="s">
        <v>26739</v>
      </c>
      <c r="F23" t="s">
        <v>26740</v>
      </c>
      <c r="G23" t="s">
        <v>26741</v>
      </c>
      <c r="H23">
        <v>1997</v>
      </c>
      <c r="I23" t="s">
        <v>863</v>
      </c>
      <c r="J23" t="s">
        <v>22</v>
      </c>
      <c r="K23" t="s">
        <v>26742</v>
      </c>
      <c r="L23">
        <v>286</v>
      </c>
      <c r="M23" t="s">
        <v>26743</v>
      </c>
    </row>
    <row r="24" spans="1:14">
      <c r="A24">
        <v>22</v>
      </c>
      <c r="B24" t="s">
        <v>190</v>
      </c>
      <c r="C24">
        <f>VLOOKUP(B24,[7]Sheet1!A$1:B$100,2,FALSE)</f>
        <v>3</v>
      </c>
      <c r="D24" t="s">
        <v>26744</v>
      </c>
      <c r="E24" t="s">
        <v>26745</v>
      </c>
      <c r="F24" t="s">
        <v>26746</v>
      </c>
      <c r="G24" t="s">
        <v>11345</v>
      </c>
      <c r="H24">
        <v>2007</v>
      </c>
      <c r="I24" t="s">
        <v>1388</v>
      </c>
      <c r="J24" t="s">
        <v>22</v>
      </c>
      <c r="K24" t="s">
        <v>26747</v>
      </c>
      <c r="L24">
        <v>349</v>
      </c>
      <c r="M24" t="s">
        <v>26748</v>
      </c>
    </row>
    <row r="25" spans="1:14">
      <c r="A25">
        <v>23</v>
      </c>
      <c r="B25" t="s">
        <v>190</v>
      </c>
      <c r="C25">
        <f>VLOOKUP(B25,[7]Sheet1!A$1:B$100,2,FALSE)</f>
        <v>3</v>
      </c>
      <c r="D25" t="s">
        <v>26749</v>
      </c>
      <c r="F25" t="s">
        <v>26750</v>
      </c>
      <c r="G25" t="s">
        <v>26751</v>
      </c>
      <c r="J25" t="s">
        <v>22</v>
      </c>
      <c r="L25">
        <v>26</v>
      </c>
      <c r="N25" t="s">
        <v>34</v>
      </c>
    </row>
    <row r="26" spans="1:14">
      <c r="A26">
        <v>24</v>
      </c>
      <c r="B26" t="s">
        <v>190</v>
      </c>
      <c r="C26">
        <f>VLOOKUP(B26,[7]Sheet1!A$1:B$100,2,FALSE)</f>
        <v>3</v>
      </c>
      <c r="D26" t="s">
        <v>14918</v>
      </c>
      <c r="E26" t="s">
        <v>14919</v>
      </c>
      <c r="F26" t="s">
        <v>14841</v>
      </c>
      <c r="G26" t="s">
        <v>9846</v>
      </c>
      <c r="H26">
        <v>2004</v>
      </c>
      <c r="I26" t="s">
        <v>7647</v>
      </c>
      <c r="J26" t="s">
        <v>22</v>
      </c>
      <c r="K26" t="s">
        <v>26752</v>
      </c>
      <c r="L26">
        <v>77</v>
      </c>
      <c r="M26" t="s">
        <v>14921</v>
      </c>
    </row>
    <row r="27" spans="1:14">
      <c r="A27">
        <v>25</v>
      </c>
      <c r="B27" t="s">
        <v>190</v>
      </c>
      <c r="C27">
        <f>VLOOKUP(B27,[7]Sheet1!A$1:B$100,2,FALSE)</f>
        <v>3</v>
      </c>
      <c r="D27" t="s">
        <v>26753</v>
      </c>
      <c r="E27" t="s">
        <v>26754</v>
      </c>
      <c r="F27" t="s">
        <v>26755</v>
      </c>
      <c r="G27" t="s">
        <v>2751</v>
      </c>
      <c r="H27">
        <v>2006</v>
      </c>
      <c r="I27" t="s">
        <v>97</v>
      </c>
      <c r="J27" t="s">
        <v>22</v>
      </c>
      <c r="K27" t="s">
        <v>26756</v>
      </c>
      <c r="L27">
        <v>88</v>
      </c>
      <c r="M27" t="s">
        <v>26754</v>
      </c>
      <c r="N27" t="s">
        <v>1717</v>
      </c>
    </row>
    <row r="28" spans="1:14">
      <c r="A28">
        <v>26</v>
      </c>
      <c r="B28" t="s">
        <v>190</v>
      </c>
      <c r="C28">
        <f>VLOOKUP(B28,[7]Sheet1!A$1:B$100,2,FALSE)</f>
        <v>3</v>
      </c>
      <c r="D28" t="s">
        <v>16125</v>
      </c>
      <c r="E28" t="s">
        <v>26757</v>
      </c>
      <c r="F28" t="s">
        <v>16127</v>
      </c>
      <c r="J28" t="s">
        <v>119</v>
      </c>
      <c r="K28" t="s">
        <v>26758</v>
      </c>
      <c r="L28">
        <v>93</v>
      </c>
      <c r="M28" t="s">
        <v>16129</v>
      </c>
      <c r="N28" t="s">
        <v>4501</v>
      </c>
    </row>
    <row r="29" spans="1:14">
      <c r="A29">
        <v>27</v>
      </c>
      <c r="B29" t="s">
        <v>190</v>
      </c>
      <c r="C29">
        <f>VLOOKUP(B29,[7]Sheet1!A$1:B$100,2,FALSE)</f>
        <v>3</v>
      </c>
      <c r="D29" t="s">
        <v>17497</v>
      </c>
      <c r="E29" t="s">
        <v>17498</v>
      </c>
      <c r="F29" t="s">
        <v>17499</v>
      </c>
      <c r="G29" t="s">
        <v>17199</v>
      </c>
      <c r="H29">
        <v>2004</v>
      </c>
      <c r="I29" t="s">
        <v>863</v>
      </c>
      <c r="J29" t="s">
        <v>22</v>
      </c>
      <c r="K29" t="s">
        <v>26759</v>
      </c>
      <c r="L29">
        <v>375</v>
      </c>
      <c r="M29" t="s">
        <v>17501</v>
      </c>
    </row>
    <row r="30" spans="1:14">
      <c r="A30">
        <v>28</v>
      </c>
      <c r="B30" t="s">
        <v>190</v>
      </c>
      <c r="C30">
        <f>VLOOKUP(B30,[7]Sheet1!A$1:B$100,2,FALSE)</f>
        <v>3</v>
      </c>
      <c r="D30" t="s">
        <v>26760</v>
      </c>
      <c r="E30" t="s">
        <v>26761</v>
      </c>
      <c r="F30" t="s">
        <v>26762</v>
      </c>
      <c r="G30" t="s">
        <v>15685</v>
      </c>
      <c r="H30">
        <v>2010</v>
      </c>
      <c r="I30" t="s">
        <v>97</v>
      </c>
      <c r="J30" t="s">
        <v>22</v>
      </c>
      <c r="K30" t="s">
        <v>26763</v>
      </c>
      <c r="L30">
        <v>46</v>
      </c>
      <c r="M30" t="s">
        <v>26761</v>
      </c>
      <c r="N30" t="s">
        <v>1717</v>
      </c>
    </row>
    <row r="31" spans="1:14">
      <c r="A31">
        <v>29</v>
      </c>
      <c r="B31" t="s">
        <v>190</v>
      </c>
      <c r="C31">
        <f>VLOOKUP(B31,[7]Sheet1!A$1:B$100,2,FALSE)</f>
        <v>3</v>
      </c>
      <c r="D31" t="s">
        <v>23672</v>
      </c>
      <c r="E31" t="s">
        <v>23673</v>
      </c>
      <c r="F31" t="s">
        <v>23674</v>
      </c>
      <c r="G31" t="s">
        <v>1383</v>
      </c>
      <c r="H31">
        <v>2001</v>
      </c>
      <c r="I31" t="s">
        <v>97</v>
      </c>
      <c r="J31" t="s">
        <v>22</v>
      </c>
      <c r="K31" t="s">
        <v>26764</v>
      </c>
      <c r="L31">
        <v>230</v>
      </c>
      <c r="M31" t="s">
        <v>23673</v>
      </c>
      <c r="N31" t="s">
        <v>1717</v>
      </c>
    </row>
    <row r="32" spans="1:14">
      <c r="A32">
        <v>30</v>
      </c>
      <c r="B32" t="s">
        <v>190</v>
      </c>
      <c r="C32">
        <f>VLOOKUP(B32,[7]Sheet1!A$1:B$100,2,FALSE)</f>
        <v>3</v>
      </c>
      <c r="D32" t="s">
        <v>26765</v>
      </c>
      <c r="E32" t="s">
        <v>26766</v>
      </c>
      <c r="F32" t="s">
        <v>26767</v>
      </c>
      <c r="G32" t="s">
        <v>9846</v>
      </c>
      <c r="H32">
        <v>2003</v>
      </c>
      <c r="I32" t="s">
        <v>7647</v>
      </c>
      <c r="J32" t="s">
        <v>22</v>
      </c>
      <c r="K32" t="s">
        <v>26768</v>
      </c>
      <c r="L32">
        <v>82</v>
      </c>
      <c r="M32" t="s">
        <v>26769</v>
      </c>
    </row>
    <row r="33" spans="1:14">
      <c r="A33">
        <v>31</v>
      </c>
      <c r="B33" t="s">
        <v>233</v>
      </c>
      <c r="C33">
        <f>VLOOKUP(B33,[7]Sheet1!A$1:B$100,2,FALSE)</f>
        <v>4</v>
      </c>
      <c r="D33" t="s">
        <v>14859</v>
      </c>
      <c r="E33" t="s">
        <v>14860</v>
      </c>
      <c r="F33" t="s">
        <v>14861</v>
      </c>
      <c r="G33" t="s">
        <v>14862</v>
      </c>
      <c r="H33">
        <v>2005</v>
      </c>
      <c r="I33" t="s">
        <v>14863</v>
      </c>
      <c r="J33" t="s">
        <v>22</v>
      </c>
      <c r="K33" t="s">
        <v>26770</v>
      </c>
      <c r="L33">
        <v>450</v>
      </c>
      <c r="M33" t="s">
        <v>14865</v>
      </c>
    </row>
    <row r="34" spans="1:14">
      <c r="A34">
        <v>32</v>
      </c>
      <c r="B34" t="s">
        <v>233</v>
      </c>
      <c r="C34">
        <f>VLOOKUP(B34,[7]Sheet1!A$1:B$100,2,FALSE)</f>
        <v>4</v>
      </c>
      <c r="D34" t="s">
        <v>23229</v>
      </c>
      <c r="E34" t="s">
        <v>23230</v>
      </c>
      <c r="F34" t="s">
        <v>23231</v>
      </c>
      <c r="G34" t="s">
        <v>1525</v>
      </c>
      <c r="H34">
        <v>2005</v>
      </c>
      <c r="I34" t="s">
        <v>7647</v>
      </c>
      <c r="J34" t="s">
        <v>22</v>
      </c>
      <c r="K34" t="s">
        <v>26771</v>
      </c>
      <c r="L34">
        <v>102</v>
      </c>
      <c r="M34" t="s">
        <v>23233</v>
      </c>
    </row>
    <row r="35" spans="1:14">
      <c r="A35">
        <v>33</v>
      </c>
      <c r="B35" t="s">
        <v>233</v>
      </c>
      <c r="C35">
        <f>VLOOKUP(B35,[7]Sheet1!A$1:B$100,2,FALSE)</f>
        <v>4</v>
      </c>
      <c r="D35" t="s">
        <v>22472</v>
      </c>
      <c r="E35" t="s">
        <v>22473</v>
      </c>
      <c r="F35" t="s">
        <v>22474</v>
      </c>
      <c r="G35" t="s">
        <v>20792</v>
      </c>
      <c r="H35">
        <v>2002</v>
      </c>
      <c r="J35" t="s">
        <v>22</v>
      </c>
      <c r="K35" t="s">
        <v>26772</v>
      </c>
      <c r="L35">
        <v>162</v>
      </c>
    </row>
    <row r="36" spans="1:14">
      <c r="A36">
        <v>34</v>
      </c>
      <c r="B36" t="s">
        <v>233</v>
      </c>
      <c r="C36">
        <f>VLOOKUP(B36,[7]Sheet1!A$1:B$100,2,FALSE)</f>
        <v>4</v>
      </c>
      <c r="D36" t="s">
        <v>26773</v>
      </c>
      <c r="E36" t="s">
        <v>26774</v>
      </c>
      <c r="F36" t="s">
        <v>26775</v>
      </c>
      <c r="G36" t="s">
        <v>26776</v>
      </c>
      <c r="H36">
        <v>2008</v>
      </c>
      <c r="I36" t="s">
        <v>535</v>
      </c>
      <c r="J36" t="s">
        <v>22</v>
      </c>
      <c r="K36" t="s">
        <v>26777</v>
      </c>
      <c r="L36">
        <v>44</v>
      </c>
      <c r="M36" t="s">
        <v>26778</v>
      </c>
    </row>
    <row r="37" spans="1:14">
      <c r="A37">
        <v>35</v>
      </c>
      <c r="B37" t="s">
        <v>233</v>
      </c>
      <c r="C37">
        <f>VLOOKUP(B37,[7]Sheet1!A$1:B$100,2,FALSE)</f>
        <v>4</v>
      </c>
      <c r="D37" t="s">
        <v>26779</v>
      </c>
      <c r="E37" t="s">
        <v>26780</v>
      </c>
      <c r="F37" t="s">
        <v>26781</v>
      </c>
      <c r="G37" t="s">
        <v>1525</v>
      </c>
      <c r="H37">
        <v>2000</v>
      </c>
      <c r="I37" t="s">
        <v>7647</v>
      </c>
      <c r="J37" t="s">
        <v>22</v>
      </c>
      <c r="K37" t="s">
        <v>26782</v>
      </c>
      <c r="L37">
        <v>113</v>
      </c>
      <c r="M37" t="s">
        <v>26783</v>
      </c>
    </row>
    <row r="38" spans="1:14">
      <c r="A38">
        <v>36</v>
      </c>
      <c r="B38" t="s">
        <v>233</v>
      </c>
      <c r="C38">
        <f>VLOOKUP(B38,[7]Sheet1!A$1:B$100,2,FALSE)</f>
        <v>4</v>
      </c>
      <c r="D38" t="s">
        <v>26784</v>
      </c>
      <c r="E38" t="s">
        <v>26785</v>
      </c>
      <c r="F38" t="s">
        <v>26786</v>
      </c>
      <c r="G38" t="s">
        <v>17920</v>
      </c>
      <c r="H38">
        <v>2004</v>
      </c>
      <c r="I38" t="s">
        <v>26787</v>
      </c>
      <c r="J38" t="s">
        <v>22</v>
      </c>
      <c r="K38" t="s">
        <v>26788</v>
      </c>
      <c r="L38">
        <v>101</v>
      </c>
      <c r="M38" t="s">
        <v>26785</v>
      </c>
      <c r="N38" t="s">
        <v>1717</v>
      </c>
    </row>
    <row r="39" spans="1:14">
      <c r="A39">
        <v>37</v>
      </c>
      <c r="B39" t="s">
        <v>233</v>
      </c>
      <c r="C39">
        <f>VLOOKUP(B39,[7]Sheet1!A$1:B$100,2,FALSE)</f>
        <v>4</v>
      </c>
      <c r="D39" t="s">
        <v>24490</v>
      </c>
      <c r="E39" t="s">
        <v>24491</v>
      </c>
      <c r="F39" t="s">
        <v>24492</v>
      </c>
      <c r="G39" t="s">
        <v>21937</v>
      </c>
      <c r="H39">
        <v>1998</v>
      </c>
      <c r="J39" t="s">
        <v>167</v>
      </c>
      <c r="K39" t="s">
        <v>26789</v>
      </c>
      <c r="L39">
        <v>80</v>
      </c>
      <c r="M39" t="s">
        <v>24491</v>
      </c>
      <c r="N39" t="s">
        <v>24</v>
      </c>
    </row>
    <row r="40" spans="1:14">
      <c r="A40">
        <v>38</v>
      </c>
      <c r="B40" t="s">
        <v>233</v>
      </c>
      <c r="C40">
        <f>VLOOKUP(B40,[7]Sheet1!A$1:B$100,2,FALSE)</f>
        <v>4</v>
      </c>
      <c r="D40" t="s">
        <v>26790</v>
      </c>
      <c r="E40" t="s">
        <v>26791</v>
      </c>
      <c r="F40" t="s">
        <v>26792</v>
      </c>
      <c r="G40" t="s">
        <v>26793</v>
      </c>
      <c r="H40">
        <v>1999</v>
      </c>
      <c r="J40" t="s">
        <v>102</v>
      </c>
      <c r="K40" t="s">
        <v>26794</v>
      </c>
      <c r="L40">
        <v>101</v>
      </c>
      <c r="M40" t="s">
        <v>26795</v>
      </c>
    </row>
    <row r="41" spans="1:14">
      <c r="A41">
        <v>39</v>
      </c>
      <c r="B41" t="s">
        <v>233</v>
      </c>
      <c r="C41">
        <f>VLOOKUP(B41,[7]Sheet1!A$1:B$100,2,FALSE)</f>
        <v>4</v>
      </c>
      <c r="D41" t="s">
        <v>26796</v>
      </c>
      <c r="E41" t="s">
        <v>26797</v>
      </c>
      <c r="F41" t="s">
        <v>26798</v>
      </c>
      <c r="G41" t="s">
        <v>3656</v>
      </c>
      <c r="H41">
        <v>2001</v>
      </c>
      <c r="I41" t="s">
        <v>3657</v>
      </c>
      <c r="J41" t="s">
        <v>22</v>
      </c>
      <c r="K41" t="s">
        <v>26799</v>
      </c>
      <c r="L41">
        <v>457</v>
      </c>
      <c r="M41" t="s">
        <v>26797</v>
      </c>
      <c r="N41" t="s">
        <v>1717</v>
      </c>
    </row>
    <row r="42" spans="1:14">
      <c r="A42">
        <v>40</v>
      </c>
      <c r="B42" t="s">
        <v>233</v>
      </c>
      <c r="C42">
        <f>VLOOKUP(B42,[7]Sheet1!A$1:B$100,2,FALSE)</f>
        <v>4</v>
      </c>
      <c r="D42" t="s">
        <v>26800</v>
      </c>
      <c r="E42" t="s">
        <v>26801</v>
      </c>
      <c r="F42" t="s">
        <v>26802</v>
      </c>
      <c r="G42" t="s">
        <v>2740</v>
      </c>
      <c r="H42">
        <v>2012</v>
      </c>
      <c r="I42" t="s">
        <v>97</v>
      </c>
      <c r="J42" t="s">
        <v>22</v>
      </c>
      <c r="K42" t="s">
        <v>26803</v>
      </c>
      <c r="L42">
        <v>18</v>
      </c>
      <c r="M42" t="s">
        <v>26801</v>
      </c>
      <c r="N42" t="s">
        <v>1717</v>
      </c>
    </row>
    <row r="43" spans="1:14">
      <c r="A43">
        <v>41</v>
      </c>
      <c r="B43" t="s">
        <v>161</v>
      </c>
      <c r="C43">
        <f>VLOOKUP(B43,[7]Sheet1!A$1:B$100,2,FALSE)</f>
        <v>5</v>
      </c>
      <c r="D43" t="s">
        <v>22824</v>
      </c>
      <c r="E43" t="s">
        <v>22825</v>
      </c>
      <c r="F43" t="s">
        <v>22826</v>
      </c>
      <c r="G43" t="s">
        <v>22827</v>
      </c>
      <c r="H43">
        <v>2001</v>
      </c>
      <c r="I43" t="s">
        <v>535</v>
      </c>
      <c r="J43" t="s">
        <v>22</v>
      </c>
      <c r="K43" t="s">
        <v>26804</v>
      </c>
      <c r="L43">
        <v>163</v>
      </c>
      <c r="M43" t="s">
        <v>22829</v>
      </c>
    </row>
    <row r="44" spans="1:14">
      <c r="A44">
        <v>42</v>
      </c>
      <c r="B44" t="s">
        <v>161</v>
      </c>
      <c r="C44">
        <f>VLOOKUP(B44,[7]Sheet1!A$1:B$100,2,FALSE)</f>
        <v>5</v>
      </c>
      <c r="D44" t="s">
        <v>26805</v>
      </c>
      <c r="E44" t="s">
        <v>26806</v>
      </c>
      <c r="F44" t="s">
        <v>26807</v>
      </c>
      <c r="G44" t="s">
        <v>26808</v>
      </c>
      <c r="H44">
        <v>2010</v>
      </c>
      <c r="I44" t="s">
        <v>535</v>
      </c>
      <c r="J44" t="s">
        <v>22</v>
      </c>
      <c r="K44" t="s">
        <v>26809</v>
      </c>
      <c r="L44">
        <v>939</v>
      </c>
      <c r="M44" t="s">
        <v>26810</v>
      </c>
    </row>
    <row r="45" spans="1:14">
      <c r="A45">
        <v>43</v>
      </c>
      <c r="B45" t="s">
        <v>161</v>
      </c>
      <c r="C45">
        <f>VLOOKUP(B45,[7]Sheet1!A$1:B$100,2,FALSE)</f>
        <v>5</v>
      </c>
      <c r="D45" t="s">
        <v>16875</v>
      </c>
      <c r="E45" t="s">
        <v>16876</v>
      </c>
      <c r="F45" t="s">
        <v>16877</v>
      </c>
      <c r="G45" t="s">
        <v>1304</v>
      </c>
      <c r="H45">
        <v>2008</v>
      </c>
      <c r="I45" t="s">
        <v>863</v>
      </c>
      <c r="J45" t="s">
        <v>22</v>
      </c>
      <c r="K45" t="s">
        <v>26811</v>
      </c>
      <c r="L45">
        <v>66</v>
      </c>
      <c r="M45" t="s">
        <v>16879</v>
      </c>
    </row>
    <row r="46" spans="1:14">
      <c r="A46">
        <v>44</v>
      </c>
      <c r="B46" t="s">
        <v>161</v>
      </c>
      <c r="C46">
        <f>VLOOKUP(B46,[7]Sheet1!A$1:B$100,2,FALSE)</f>
        <v>5</v>
      </c>
      <c r="D46" t="s">
        <v>26812</v>
      </c>
      <c r="E46" t="s">
        <v>26813</v>
      </c>
      <c r="F46" t="s">
        <v>26814</v>
      </c>
      <c r="J46" t="s">
        <v>119</v>
      </c>
      <c r="K46" t="s">
        <v>26815</v>
      </c>
      <c r="L46">
        <v>141</v>
      </c>
      <c r="M46" t="s">
        <v>26816</v>
      </c>
      <c r="N46" t="s">
        <v>4501</v>
      </c>
    </row>
    <row r="47" spans="1:14">
      <c r="A47">
        <v>45</v>
      </c>
      <c r="B47" t="s">
        <v>161</v>
      </c>
      <c r="C47">
        <f>VLOOKUP(B47,[7]Sheet1!A$1:B$100,2,FALSE)</f>
        <v>5</v>
      </c>
      <c r="D47" t="s">
        <v>26817</v>
      </c>
      <c r="E47" t="s">
        <v>23325</v>
      </c>
      <c r="F47" t="s">
        <v>23326</v>
      </c>
      <c r="G47" t="s">
        <v>7535</v>
      </c>
      <c r="H47">
        <v>2005</v>
      </c>
      <c r="I47" t="s">
        <v>863</v>
      </c>
      <c r="J47" t="s">
        <v>22</v>
      </c>
      <c r="K47" t="s">
        <v>26818</v>
      </c>
      <c r="L47">
        <v>115</v>
      </c>
      <c r="M47" t="s">
        <v>23328</v>
      </c>
    </row>
    <row r="48" spans="1:14">
      <c r="A48">
        <v>46</v>
      </c>
      <c r="B48" t="s">
        <v>161</v>
      </c>
      <c r="C48">
        <f>VLOOKUP(B48,[7]Sheet1!A$1:B$100,2,FALSE)</f>
        <v>5</v>
      </c>
      <c r="D48" t="s">
        <v>26819</v>
      </c>
      <c r="E48" t="s">
        <v>26820</v>
      </c>
      <c r="F48" t="s">
        <v>26821</v>
      </c>
      <c r="G48" t="s">
        <v>1585</v>
      </c>
      <c r="H48">
        <v>2002</v>
      </c>
      <c r="I48" t="s">
        <v>535</v>
      </c>
      <c r="J48" t="s">
        <v>22</v>
      </c>
      <c r="K48" t="s">
        <v>26822</v>
      </c>
      <c r="L48">
        <v>69</v>
      </c>
      <c r="M48" t="s">
        <v>26823</v>
      </c>
    </row>
    <row r="49" spans="1:14">
      <c r="A49">
        <v>47</v>
      </c>
      <c r="B49" t="s">
        <v>161</v>
      </c>
      <c r="C49">
        <f>VLOOKUP(B49,[7]Sheet1!A$1:B$100,2,FALSE)</f>
        <v>5</v>
      </c>
      <c r="D49" t="s">
        <v>26824</v>
      </c>
      <c r="E49" t="s">
        <v>26825</v>
      </c>
      <c r="F49" t="s">
        <v>26826</v>
      </c>
      <c r="G49" t="s">
        <v>1590</v>
      </c>
      <c r="H49">
        <v>2009</v>
      </c>
      <c r="I49" t="s">
        <v>535</v>
      </c>
      <c r="J49" t="s">
        <v>22</v>
      </c>
      <c r="K49" t="s">
        <v>26827</v>
      </c>
      <c r="L49">
        <v>34</v>
      </c>
      <c r="M49" t="s">
        <v>26828</v>
      </c>
    </row>
    <row r="50" spans="1:14">
      <c r="A50">
        <v>48</v>
      </c>
      <c r="B50" t="s">
        <v>161</v>
      </c>
      <c r="C50">
        <f>VLOOKUP(B50,[7]Sheet1!A$1:B$100,2,FALSE)</f>
        <v>5</v>
      </c>
      <c r="D50" t="s">
        <v>26829</v>
      </c>
      <c r="E50" t="s">
        <v>26830</v>
      </c>
      <c r="F50" t="s">
        <v>26831</v>
      </c>
      <c r="I50" t="s">
        <v>26832</v>
      </c>
      <c r="J50" t="s">
        <v>167</v>
      </c>
      <c r="K50" t="s">
        <v>26833</v>
      </c>
      <c r="L50">
        <v>307</v>
      </c>
      <c r="M50" t="s">
        <v>26830</v>
      </c>
      <c r="N50" t="s">
        <v>4501</v>
      </c>
    </row>
    <row r="51" spans="1:14">
      <c r="A51">
        <v>49</v>
      </c>
      <c r="B51" t="s">
        <v>161</v>
      </c>
      <c r="C51">
        <f>VLOOKUP(B51,[7]Sheet1!A$1:B$100,2,FALSE)</f>
        <v>5</v>
      </c>
      <c r="D51" t="s">
        <v>26834</v>
      </c>
      <c r="E51" t="s">
        <v>26835</v>
      </c>
      <c r="F51" t="s">
        <v>26836</v>
      </c>
      <c r="G51" t="s">
        <v>955</v>
      </c>
      <c r="H51">
        <v>2003</v>
      </c>
      <c r="J51" t="s">
        <v>22</v>
      </c>
      <c r="K51" t="s">
        <v>26837</v>
      </c>
      <c r="L51">
        <v>95</v>
      </c>
      <c r="M51" t="s">
        <v>26838</v>
      </c>
    </row>
    <row r="52" spans="1:14">
      <c r="A52">
        <v>50</v>
      </c>
      <c r="B52" t="s">
        <v>161</v>
      </c>
      <c r="C52">
        <f>VLOOKUP(B52,[7]Sheet1!A$1:B$100,2,FALSE)</f>
        <v>5</v>
      </c>
      <c r="D52" t="s">
        <v>26839</v>
      </c>
      <c r="E52" t="s">
        <v>26840</v>
      </c>
      <c r="F52" t="s">
        <v>26841</v>
      </c>
      <c r="G52" t="s">
        <v>1525</v>
      </c>
      <c r="H52">
        <v>2010</v>
      </c>
      <c r="I52" t="s">
        <v>535</v>
      </c>
      <c r="J52" t="s">
        <v>22</v>
      </c>
      <c r="K52" t="s">
        <v>26842</v>
      </c>
      <c r="L52">
        <v>91</v>
      </c>
      <c r="M52" t="s">
        <v>26843</v>
      </c>
    </row>
    <row r="53" spans="1:14">
      <c r="A53">
        <v>51</v>
      </c>
      <c r="B53" t="s">
        <v>1516</v>
      </c>
      <c r="C53">
        <f>VLOOKUP(B53,[7]Sheet1!A$1:B$100,2,FALSE)</f>
        <v>6</v>
      </c>
      <c r="D53" t="s">
        <v>26844</v>
      </c>
      <c r="E53" t="s">
        <v>26845</v>
      </c>
      <c r="F53" t="s">
        <v>26846</v>
      </c>
      <c r="G53" t="s">
        <v>2974</v>
      </c>
      <c r="H53">
        <v>2004</v>
      </c>
      <c r="I53" t="s">
        <v>97</v>
      </c>
      <c r="J53" t="s">
        <v>22</v>
      </c>
      <c r="K53" t="s">
        <v>26847</v>
      </c>
      <c r="L53">
        <v>191</v>
      </c>
      <c r="M53" t="s">
        <v>26845</v>
      </c>
      <c r="N53" t="s">
        <v>1717</v>
      </c>
    </row>
    <row r="54" spans="1:14">
      <c r="A54">
        <v>52</v>
      </c>
      <c r="B54" t="s">
        <v>1516</v>
      </c>
      <c r="C54">
        <f>VLOOKUP(B54,[7]Sheet1!A$1:B$100,2,FALSE)</f>
        <v>6</v>
      </c>
      <c r="D54" t="s">
        <v>22981</v>
      </c>
      <c r="E54" t="s">
        <v>22982</v>
      </c>
      <c r="F54" t="s">
        <v>22983</v>
      </c>
      <c r="G54" t="s">
        <v>16252</v>
      </c>
      <c r="H54">
        <v>2008</v>
      </c>
      <c r="I54" t="s">
        <v>1388</v>
      </c>
      <c r="J54" t="s">
        <v>22</v>
      </c>
      <c r="K54" t="s">
        <v>26848</v>
      </c>
      <c r="L54">
        <v>110</v>
      </c>
      <c r="M54" t="s">
        <v>22985</v>
      </c>
    </row>
    <row r="55" spans="1:14">
      <c r="A55">
        <v>53</v>
      </c>
      <c r="B55" t="s">
        <v>1516</v>
      </c>
      <c r="C55">
        <f>VLOOKUP(B55,[7]Sheet1!A$1:B$100,2,FALSE)</f>
        <v>6</v>
      </c>
      <c r="D55" t="s">
        <v>23904</v>
      </c>
      <c r="E55" t="s">
        <v>23905</v>
      </c>
      <c r="F55" t="s">
        <v>23906</v>
      </c>
      <c r="G55" t="s">
        <v>18215</v>
      </c>
      <c r="H55">
        <v>2010</v>
      </c>
      <c r="I55" t="s">
        <v>97</v>
      </c>
      <c r="J55" t="s">
        <v>22</v>
      </c>
      <c r="K55" t="s">
        <v>26849</v>
      </c>
      <c r="L55">
        <v>66</v>
      </c>
      <c r="M55" t="s">
        <v>23905</v>
      </c>
      <c r="N55" t="s">
        <v>1717</v>
      </c>
    </row>
    <row r="56" spans="1:14">
      <c r="A56">
        <v>54</v>
      </c>
      <c r="B56" t="s">
        <v>1516</v>
      </c>
      <c r="C56">
        <f>VLOOKUP(B56,[7]Sheet1!A$1:B$100,2,FALSE)</f>
        <v>6</v>
      </c>
      <c r="D56" t="s">
        <v>23067</v>
      </c>
      <c r="E56" t="s">
        <v>26850</v>
      </c>
      <c r="F56" t="s">
        <v>23069</v>
      </c>
      <c r="J56" t="s">
        <v>119</v>
      </c>
      <c r="K56" t="s">
        <v>26851</v>
      </c>
      <c r="L56">
        <v>169</v>
      </c>
      <c r="M56" t="s">
        <v>26850</v>
      </c>
      <c r="N56" t="s">
        <v>4501</v>
      </c>
    </row>
    <row r="57" spans="1:14">
      <c r="A57">
        <v>55</v>
      </c>
      <c r="B57" t="s">
        <v>1516</v>
      </c>
      <c r="C57">
        <f>VLOOKUP(B57,[7]Sheet1!A$1:B$100,2,FALSE)</f>
        <v>6</v>
      </c>
      <c r="D57" t="s">
        <v>26852</v>
      </c>
      <c r="E57" t="s">
        <v>26853</v>
      </c>
      <c r="F57" t="s">
        <v>26854</v>
      </c>
      <c r="J57" t="s">
        <v>119</v>
      </c>
      <c r="K57" t="s">
        <v>26855</v>
      </c>
      <c r="L57">
        <v>60</v>
      </c>
      <c r="M57" t="s">
        <v>26856</v>
      </c>
      <c r="N57" t="s">
        <v>4501</v>
      </c>
    </row>
    <row r="58" spans="1:14">
      <c r="A58">
        <v>56</v>
      </c>
      <c r="B58" t="s">
        <v>1516</v>
      </c>
      <c r="C58">
        <f>VLOOKUP(B58,[7]Sheet1!A$1:B$100,2,FALSE)</f>
        <v>6</v>
      </c>
      <c r="D58" t="s">
        <v>23864</v>
      </c>
      <c r="E58" t="s">
        <v>23865</v>
      </c>
      <c r="F58" t="s">
        <v>23866</v>
      </c>
      <c r="G58" t="s">
        <v>23867</v>
      </c>
      <c r="H58">
        <v>2007</v>
      </c>
      <c r="I58" t="s">
        <v>23868</v>
      </c>
      <c r="J58" t="s">
        <v>22</v>
      </c>
      <c r="K58" t="s">
        <v>26857</v>
      </c>
      <c r="L58">
        <v>134</v>
      </c>
      <c r="M58" t="s">
        <v>23870</v>
      </c>
    </row>
    <row r="59" spans="1:14">
      <c r="A59">
        <v>57</v>
      </c>
      <c r="B59" t="s">
        <v>1516</v>
      </c>
      <c r="C59">
        <f>VLOOKUP(B59,[7]Sheet1!A$1:B$100,2,FALSE)</f>
        <v>6</v>
      </c>
      <c r="D59" t="s">
        <v>25099</v>
      </c>
      <c r="E59" t="s">
        <v>25100</v>
      </c>
      <c r="F59" t="s">
        <v>25101</v>
      </c>
      <c r="G59" t="s">
        <v>20792</v>
      </c>
      <c r="H59">
        <v>2002</v>
      </c>
      <c r="J59" t="s">
        <v>22</v>
      </c>
      <c r="K59" t="s">
        <v>26858</v>
      </c>
      <c r="L59">
        <v>72</v>
      </c>
      <c r="M59" t="s">
        <v>25103</v>
      </c>
    </row>
    <row r="60" spans="1:14">
      <c r="A60">
        <v>58</v>
      </c>
      <c r="B60" t="s">
        <v>1516</v>
      </c>
      <c r="C60">
        <f>VLOOKUP(B60,[7]Sheet1!A$1:B$100,2,FALSE)</f>
        <v>6</v>
      </c>
      <c r="D60" t="s">
        <v>24386</v>
      </c>
      <c r="E60" t="s">
        <v>24387</v>
      </c>
      <c r="F60" t="s">
        <v>24388</v>
      </c>
      <c r="G60" t="s">
        <v>24389</v>
      </c>
      <c r="H60">
        <v>2001</v>
      </c>
      <c r="J60" t="s">
        <v>22</v>
      </c>
      <c r="K60" t="s">
        <v>26859</v>
      </c>
      <c r="L60">
        <v>84</v>
      </c>
    </row>
    <row r="61" spans="1:14">
      <c r="A61">
        <v>59</v>
      </c>
      <c r="B61" t="s">
        <v>1516</v>
      </c>
      <c r="C61">
        <f>VLOOKUP(B61,[7]Sheet1!A$1:B$100,2,FALSE)</f>
        <v>6</v>
      </c>
      <c r="D61" t="s">
        <v>26860</v>
      </c>
      <c r="E61" t="s">
        <v>26861</v>
      </c>
      <c r="F61" t="s">
        <v>26862</v>
      </c>
      <c r="G61" t="s">
        <v>17723</v>
      </c>
      <c r="H61">
        <v>1995</v>
      </c>
      <c r="I61" t="s">
        <v>7647</v>
      </c>
      <c r="J61" t="s">
        <v>22</v>
      </c>
      <c r="K61" t="s">
        <v>26863</v>
      </c>
      <c r="L61">
        <v>259</v>
      </c>
      <c r="M61" t="s">
        <v>26864</v>
      </c>
    </row>
    <row r="62" spans="1:14">
      <c r="A62">
        <v>60</v>
      </c>
      <c r="B62" t="s">
        <v>1516</v>
      </c>
      <c r="C62">
        <f>VLOOKUP(B62,[7]Sheet1!A$1:B$100,2,FALSE)</f>
        <v>6</v>
      </c>
      <c r="D62" t="s">
        <v>26865</v>
      </c>
      <c r="E62" t="s">
        <v>26866</v>
      </c>
      <c r="F62" t="s">
        <v>26867</v>
      </c>
      <c r="G62" t="s">
        <v>1383</v>
      </c>
      <c r="H62">
        <v>2007</v>
      </c>
      <c r="I62" t="s">
        <v>1388</v>
      </c>
      <c r="J62" t="s">
        <v>22</v>
      </c>
      <c r="K62" t="s">
        <v>26868</v>
      </c>
      <c r="L62">
        <v>145</v>
      </c>
      <c r="M62" t="s">
        <v>26869</v>
      </c>
    </row>
    <row r="63" spans="1:14">
      <c r="A63">
        <v>61</v>
      </c>
      <c r="B63" t="s">
        <v>1645</v>
      </c>
      <c r="C63">
        <f>VLOOKUP(B63,[7]Sheet1!A$1:B$100,2,FALSE)</f>
        <v>7</v>
      </c>
      <c r="D63" t="s">
        <v>26870</v>
      </c>
      <c r="E63" t="s">
        <v>21055</v>
      </c>
      <c r="F63" t="s">
        <v>21056</v>
      </c>
      <c r="G63" t="s">
        <v>17723</v>
      </c>
      <c r="H63">
        <v>2004</v>
      </c>
      <c r="I63" t="s">
        <v>7647</v>
      </c>
      <c r="J63" t="s">
        <v>22</v>
      </c>
      <c r="K63" t="s">
        <v>26871</v>
      </c>
      <c r="L63">
        <v>51</v>
      </c>
      <c r="M63" t="s">
        <v>21058</v>
      </c>
    </row>
    <row r="64" spans="1:14">
      <c r="A64">
        <v>62</v>
      </c>
      <c r="B64" t="s">
        <v>1645</v>
      </c>
      <c r="C64">
        <f>VLOOKUP(B64,[7]Sheet1!A$1:B$100,2,FALSE)</f>
        <v>7</v>
      </c>
      <c r="D64" t="s">
        <v>26872</v>
      </c>
      <c r="E64" t="s">
        <v>26873</v>
      </c>
      <c r="F64" t="s">
        <v>26874</v>
      </c>
      <c r="G64" t="s">
        <v>26875</v>
      </c>
      <c r="H64">
        <v>2004</v>
      </c>
      <c r="I64" t="s">
        <v>378</v>
      </c>
      <c r="J64" t="s">
        <v>22</v>
      </c>
      <c r="K64" t="s">
        <v>26876</v>
      </c>
      <c r="L64">
        <v>116</v>
      </c>
      <c r="M64" t="s">
        <v>26877</v>
      </c>
    </row>
    <row r="65" spans="1:14">
      <c r="A65">
        <v>63</v>
      </c>
      <c r="B65" t="s">
        <v>1645</v>
      </c>
      <c r="C65">
        <f>VLOOKUP(B65,[7]Sheet1!A$1:B$100,2,FALSE)</f>
        <v>7</v>
      </c>
      <c r="D65" t="s">
        <v>26878</v>
      </c>
      <c r="E65" t="s">
        <v>26879</v>
      </c>
      <c r="F65" t="s">
        <v>26880</v>
      </c>
      <c r="J65" t="s">
        <v>167</v>
      </c>
      <c r="K65" t="s">
        <v>26881</v>
      </c>
      <c r="L65">
        <v>298</v>
      </c>
      <c r="M65" t="s">
        <v>26879</v>
      </c>
      <c r="N65" t="s">
        <v>4501</v>
      </c>
    </row>
    <row r="66" spans="1:14">
      <c r="A66">
        <v>64</v>
      </c>
      <c r="B66" t="s">
        <v>1645</v>
      </c>
      <c r="C66">
        <f>VLOOKUP(B66,[7]Sheet1!A$1:B$100,2,FALSE)</f>
        <v>7</v>
      </c>
      <c r="D66" t="s">
        <v>22716</v>
      </c>
      <c r="E66" t="s">
        <v>22717</v>
      </c>
      <c r="F66" t="s">
        <v>22718</v>
      </c>
      <c r="G66" t="s">
        <v>15086</v>
      </c>
      <c r="H66">
        <v>2006</v>
      </c>
      <c r="I66" t="s">
        <v>97</v>
      </c>
      <c r="J66" t="s">
        <v>22</v>
      </c>
      <c r="K66" t="s">
        <v>26882</v>
      </c>
      <c r="L66">
        <v>232</v>
      </c>
      <c r="M66" t="s">
        <v>22717</v>
      </c>
      <c r="N66" t="s">
        <v>1717</v>
      </c>
    </row>
    <row r="67" spans="1:14">
      <c r="A67">
        <v>65</v>
      </c>
      <c r="B67" t="s">
        <v>1645</v>
      </c>
      <c r="C67">
        <f>VLOOKUP(B67,[7]Sheet1!A$1:B$100,2,FALSE)</f>
        <v>7</v>
      </c>
      <c r="D67" t="s">
        <v>26883</v>
      </c>
      <c r="E67" t="s">
        <v>26884</v>
      </c>
      <c r="F67" t="s">
        <v>26885</v>
      </c>
      <c r="G67" t="s">
        <v>1525</v>
      </c>
      <c r="H67">
        <v>2007</v>
      </c>
      <c r="I67" t="s">
        <v>7647</v>
      </c>
      <c r="J67" t="s">
        <v>22</v>
      </c>
      <c r="K67" t="s">
        <v>26886</v>
      </c>
      <c r="L67">
        <v>46</v>
      </c>
      <c r="M67" t="s">
        <v>26887</v>
      </c>
    </row>
    <row r="68" spans="1:14">
      <c r="A68">
        <v>66</v>
      </c>
      <c r="B68" t="s">
        <v>1645</v>
      </c>
      <c r="C68">
        <f>VLOOKUP(B68,[7]Sheet1!A$1:B$100,2,FALSE)</f>
        <v>7</v>
      </c>
      <c r="D68" t="s">
        <v>26888</v>
      </c>
      <c r="E68" t="s">
        <v>26889</v>
      </c>
      <c r="F68" t="s">
        <v>26890</v>
      </c>
      <c r="G68" t="s">
        <v>1590</v>
      </c>
      <c r="H68">
        <v>2005</v>
      </c>
      <c r="I68" t="s">
        <v>535</v>
      </c>
      <c r="J68" t="s">
        <v>22</v>
      </c>
      <c r="K68" t="s">
        <v>26891</v>
      </c>
      <c r="L68">
        <v>100</v>
      </c>
      <c r="M68" t="s">
        <v>26892</v>
      </c>
    </row>
    <row r="69" spans="1:14">
      <c r="A69">
        <v>67</v>
      </c>
      <c r="B69" t="s">
        <v>1645</v>
      </c>
      <c r="C69">
        <f>VLOOKUP(B69,[7]Sheet1!A$1:B$100,2,FALSE)</f>
        <v>7</v>
      </c>
      <c r="D69" t="s">
        <v>26893</v>
      </c>
      <c r="E69" t="s">
        <v>26894</v>
      </c>
      <c r="F69" t="s">
        <v>26895</v>
      </c>
      <c r="G69" t="s">
        <v>12721</v>
      </c>
      <c r="H69">
        <v>2009</v>
      </c>
      <c r="I69" t="s">
        <v>863</v>
      </c>
      <c r="J69" t="s">
        <v>22</v>
      </c>
      <c r="K69" t="s">
        <v>26896</v>
      </c>
      <c r="L69">
        <v>48</v>
      </c>
      <c r="M69" t="s">
        <v>26897</v>
      </c>
    </row>
    <row r="70" spans="1:14">
      <c r="A70">
        <v>68</v>
      </c>
      <c r="B70" t="s">
        <v>1645</v>
      </c>
      <c r="C70">
        <f>VLOOKUP(B70,[7]Sheet1!A$1:B$100,2,FALSE)</f>
        <v>7</v>
      </c>
      <c r="D70" t="s">
        <v>26898</v>
      </c>
      <c r="E70" t="s">
        <v>26899</v>
      </c>
      <c r="F70" t="s">
        <v>26900</v>
      </c>
      <c r="I70" t="s">
        <v>353</v>
      </c>
      <c r="J70" t="s">
        <v>22</v>
      </c>
      <c r="K70" t="s">
        <v>26901</v>
      </c>
      <c r="L70">
        <v>70</v>
      </c>
      <c r="M70" t="s">
        <v>26899</v>
      </c>
      <c r="N70" t="s">
        <v>24</v>
      </c>
    </row>
    <row r="71" spans="1:14">
      <c r="A71">
        <v>69</v>
      </c>
      <c r="B71" t="s">
        <v>1645</v>
      </c>
      <c r="C71">
        <f>VLOOKUP(B71,[7]Sheet1!A$1:B$100,2,FALSE)</f>
        <v>7</v>
      </c>
      <c r="D71" t="s">
        <v>26902</v>
      </c>
      <c r="E71" t="s">
        <v>17535</v>
      </c>
      <c r="F71" t="s">
        <v>17536</v>
      </c>
      <c r="G71" t="s">
        <v>17537</v>
      </c>
      <c r="H71">
        <v>2005</v>
      </c>
      <c r="I71" t="s">
        <v>863</v>
      </c>
      <c r="J71" t="s">
        <v>22</v>
      </c>
      <c r="K71" t="s">
        <v>26903</v>
      </c>
      <c r="L71">
        <v>1289</v>
      </c>
      <c r="M71" t="s">
        <v>17539</v>
      </c>
    </row>
    <row r="72" spans="1:14">
      <c r="A72">
        <v>70</v>
      </c>
      <c r="B72" t="s">
        <v>1645</v>
      </c>
      <c r="C72">
        <f>VLOOKUP(B72,[7]Sheet1!A$1:B$100,2,FALSE)</f>
        <v>7</v>
      </c>
      <c r="D72" t="s">
        <v>26904</v>
      </c>
      <c r="E72" t="s">
        <v>26905</v>
      </c>
      <c r="F72" t="s">
        <v>26906</v>
      </c>
      <c r="G72" t="s">
        <v>15789</v>
      </c>
      <c r="H72">
        <v>2005</v>
      </c>
      <c r="I72" t="s">
        <v>97</v>
      </c>
      <c r="J72" t="s">
        <v>22</v>
      </c>
      <c r="K72" t="s">
        <v>26907</v>
      </c>
      <c r="L72">
        <v>158</v>
      </c>
      <c r="M72" t="s">
        <v>26905</v>
      </c>
      <c r="N72" t="s">
        <v>1717</v>
      </c>
    </row>
    <row r="73" spans="1:14">
      <c r="A73">
        <v>71</v>
      </c>
      <c r="B73" t="s">
        <v>136</v>
      </c>
      <c r="C73">
        <f>VLOOKUP(B73,[7]Sheet1!A$1:B$100,2,FALSE)</f>
        <v>8</v>
      </c>
      <c r="D73" t="s">
        <v>16244</v>
      </c>
      <c r="E73" t="s">
        <v>16245</v>
      </c>
      <c r="F73" t="s">
        <v>16246</v>
      </c>
      <c r="G73" t="s">
        <v>9846</v>
      </c>
      <c r="H73">
        <v>2004</v>
      </c>
      <c r="I73" t="s">
        <v>7647</v>
      </c>
      <c r="J73" t="s">
        <v>22</v>
      </c>
      <c r="K73" t="s">
        <v>26908</v>
      </c>
      <c r="L73">
        <v>81</v>
      </c>
      <c r="M73" t="s">
        <v>16248</v>
      </c>
    </row>
    <row r="74" spans="1:14">
      <c r="A74">
        <v>72</v>
      </c>
      <c r="B74" t="s">
        <v>136</v>
      </c>
      <c r="C74">
        <f>VLOOKUP(B74,[7]Sheet1!A$1:B$100,2,FALSE)</f>
        <v>8</v>
      </c>
      <c r="D74" t="s">
        <v>17355</v>
      </c>
      <c r="E74" t="s">
        <v>17356</v>
      </c>
      <c r="F74" t="s">
        <v>17357</v>
      </c>
      <c r="G74" t="s">
        <v>3503</v>
      </c>
      <c r="H74">
        <v>2008</v>
      </c>
      <c r="I74" t="s">
        <v>212</v>
      </c>
      <c r="J74" t="s">
        <v>22</v>
      </c>
      <c r="K74" t="s">
        <v>26909</v>
      </c>
      <c r="L74">
        <v>108</v>
      </c>
      <c r="M74" t="s">
        <v>17359</v>
      </c>
    </row>
    <row r="75" spans="1:14">
      <c r="A75">
        <v>73</v>
      </c>
      <c r="B75" t="s">
        <v>136</v>
      </c>
      <c r="C75">
        <f>VLOOKUP(B75,[7]Sheet1!A$1:B$100,2,FALSE)</f>
        <v>8</v>
      </c>
      <c r="D75" t="s">
        <v>26910</v>
      </c>
      <c r="E75" t="s">
        <v>26911</v>
      </c>
      <c r="F75" t="s">
        <v>26912</v>
      </c>
      <c r="G75" t="s">
        <v>9846</v>
      </c>
      <c r="H75">
        <v>2008</v>
      </c>
      <c r="I75" t="s">
        <v>7647</v>
      </c>
      <c r="J75" t="s">
        <v>22</v>
      </c>
      <c r="K75" t="s">
        <v>26913</v>
      </c>
      <c r="L75">
        <v>34</v>
      </c>
      <c r="M75" t="s">
        <v>26914</v>
      </c>
    </row>
    <row r="76" spans="1:14">
      <c r="A76">
        <v>74</v>
      </c>
      <c r="B76" t="s">
        <v>136</v>
      </c>
      <c r="C76">
        <f>VLOOKUP(B76,[7]Sheet1!A$1:B$100,2,FALSE)</f>
        <v>8</v>
      </c>
      <c r="D76" t="s">
        <v>25984</v>
      </c>
      <c r="E76" t="s">
        <v>25985</v>
      </c>
      <c r="F76" t="s">
        <v>25986</v>
      </c>
      <c r="G76" t="s">
        <v>21604</v>
      </c>
      <c r="H76">
        <v>2011</v>
      </c>
      <c r="I76" t="s">
        <v>97</v>
      </c>
      <c r="J76" t="s">
        <v>22</v>
      </c>
      <c r="K76" t="s">
        <v>26915</v>
      </c>
      <c r="L76">
        <v>22</v>
      </c>
      <c r="M76" t="s">
        <v>25985</v>
      </c>
      <c r="N76" t="s">
        <v>1717</v>
      </c>
    </row>
    <row r="77" spans="1:14">
      <c r="A77">
        <v>75</v>
      </c>
      <c r="B77" t="s">
        <v>136</v>
      </c>
      <c r="C77">
        <f>VLOOKUP(B77,[7]Sheet1!A$1:B$100,2,FALSE)</f>
        <v>8</v>
      </c>
      <c r="D77" t="s">
        <v>23438</v>
      </c>
      <c r="E77" t="s">
        <v>23439</v>
      </c>
      <c r="F77" t="s">
        <v>23440</v>
      </c>
      <c r="G77" t="s">
        <v>20662</v>
      </c>
      <c r="H77">
        <v>2007</v>
      </c>
      <c r="I77" t="s">
        <v>97</v>
      </c>
      <c r="J77" t="s">
        <v>22</v>
      </c>
      <c r="K77" t="s">
        <v>26916</v>
      </c>
      <c r="L77">
        <v>59</v>
      </c>
      <c r="M77" t="s">
        <v>23439</v>
      </c>
      <c r="N77" t="s">
        <v>1717</v>
      </c>
    </row>
    <row r="78" spans="1:14">
      <c r="A78">
        <v>76</v>
      </c>
      <c r="B78" t="s">
        <v>136</v>
      </c>
      <c r="C78">
        <f>VLOOKUP(B78,[7]Sheet1!A$1:B$100,2,FALSE)</f>
        <v>8</v>
      </c>
      <c r="D78" t="s">
        <v>26917</v>
      </c>
      <c r="E78" t="s">
        <v>26918</v>
      </c>
      <c r="F78" t="s">
        <v>26919</v>
      </c>
      <c r="G78" t="s">
        <v>12753</v>
      </c>
      <c r="H78">
        <v>2008</v>
      </c>
      <c r="I78" t="s">
        <v>97</v>
      </c>
      <c r="J78" t="s">
        <v>22</v>
      </c>
      <c r="K78" t="s">
        <v>26920</v>
      </c>
      <c r="L78">
        <v>53</v>
      </c>
      <c r="M78" t="s">
        <v>26918</v>
      </c>
      <c r="N78" t="s">
        <v>1717</v>
      </c>
    </row>
    <row r="79" spans="1:14">
      <c r="A79">
        <v>77</v>
      </c>
      <c r="B79" t="s">
        <v>136</v>
      </c>
      <c r="C79">
        <f>VLOOKUP(B79,[7]Sheet1!A$1:B$100,2,FALSE)</f>
        <v>8</v>
      </c>
      <c r="D79" t="s">
        <v>22449</v>
      </c>
      <c r="E79" t="s">
        <v>22450</v>
      </c>
      <c r="F79" t="s">
        <v>22451</v>
      </c>
      <c r="G79" t="s">
        <v>18215</v>
      </c>
      <c r="H79">
        <v>2005</v>
      </c>
      <c r="I79" t="s">
        <v>97</v>
      </c>
      <c r="J79" t="s">
        <v>22</v>
      </c>
      <c r="K79" t="s">
        <v>26921</v>
      </c>
      <c r="L79">
        <v>272</v>
      </c>
      <c r="M79" t="s">
        <v>22450</v>
      </c>
      <c r="N79" t="s">
        <v>1717</v>
      </c>
    </row>
    <row r="80" spans="1:14">
      <c r="A80">
        <v>78</v>
      </c>
      <c r="B80" t="s">
        <v>136</v>
      </c>
      <c r="C80">
        <f>VLOOKUP(B80,[7]Sheet1!A$1:B$100,2,FALSE)</f>
        <v>8</v>
      </c>
      <c r="D80" t="s">
        <v>26922</v>
      </c>
      <c r="E80" t="s">
        <v>26923</v>
      </c>
      <c r="F80" t="s">
        <v>26924</v>
      </c>
      <c r="G80" t="s">
        <v>10190</v>
      </c>
      <c r="H80">
        <v>2005</v>
      </c>
      <c r="I80" t="s">
        <v>97</v>
      </c>
      <c r="J80" t="s">
        <v>22</v>
      </c>
      <c r="K80" t="s">
        <v>26925</v>
      </c>
      <c r="L80">
        <v>66</v>
      </c>
      <c r="M80" t="s">
        <v>26923</v>
      </c>
      <c r="N80" t="s">
        <v>1717</v>
      </c>
    </row>
    <row r="81" spans="1:14">
      <c r="A81">
        <v>79</v>
      </c>
      <c r="B81" t="s">
        <v>136</v>
      </c>
      <c r="C81">
        <f>VLOOKUP(B81,[7]Sheet1!A$1:B$100,2,FALSE)</f>
        <v>8</v>
      </c>
      <c r="D81" t="s">
        <v>26926</v>
      </c>
      <c r="E81" t="s">
        <v>26927</v>
      </c>
      <c r="F81" t="s">
        <v>26928</v>
      </c>
      <c r="G81" t="s">
        <v>9846</v>
      </c>
      <c r="H81">
        <v>2012</v>
      </c>
      <c r="I81" t="s">
        <v>7647</v>
      </c>
      <c r="J81" t="s">
        <v>22</v>
      </c>
      <c r="K81" t="s">
        <v>26929</v>
      </c>
      <c r="L81">
        <v>13</v>
      </c>
      <c r="M81" t="s">
        <v>26930</v>
      </c>
    </row>
    <row r="82" spans="1:14">
      <c r="A82">
        <v>80</v>
      </c>
      <c r="B82" t="s">
        <v>136</v>
      </c>
      <c r="C82">
        <f>VLOOKUP(B82,[7]Sheet1!A$1:B$100,2,FALSE)</f>
        <v>8</v>
      </c>
      <c r="D82" t="s">
        <v>26931</v>
      </c>
      <c r="E82" t="s">
        <v>26932</v>
      </c>
      <c r="F82" t="s">
        <v>26933</v>
      </c>
      <c r="G82" t="s">
        <v>26934</v>
      </c>
      <c r="H82">
        <v>2011</v>
      </c>
      <c r="J82" t="s">
        <v>22</v>
      </c>
      <c r="K82" t="s">
        <v>26935</v>
      </c>
      <c r="L82">
        <v>82</v>
      </c>
      <c r="M82" t="s">
        <v>26936</v>
      </c>
    </row>
    <row r="83" spans="1:14">
      <c r="A83">
        <v>81</v>
      </c>
      <c r="B83" t="s">
        <v>348</v>
      </c>
      <c r="C83">
        <f>VLOOKUP(B83,[7]Sheet1!A$1:B$100,2,FALSE)</f>
        <v>9</v>
      </c>
      <c r="D83" t="s">
        <v>26937</v>
      </c>
      <c r="E83" t="s">
        <v>26938</v>
      </c>
      <c r="F83" t="s">
        <v>26939</v>
      </c>
      <c r="G83" t="s">
        <v>17920</v>
      </c>
      <c r="H83">
        <v>2007</v>
      </c>
      <c r="I83" t="s">
        <v>14874</v>
      </c>
      <c r="J83" t="s">
        <v>22</v>
      </c>
      <c r="K83" t="s">
        <v>26940</v>
      </c>
      <c r="L83">
        <v>61</v>
      </c>
      <c r="M83" t="s">
        <v>26938</v>
      </c>
      <c r="N83" t="s">
        <v>1717</v>
      </c>
    </row>
    <row r="84" spans="1:14">
      <c r="A84">
        <v>82</v>
      </c>
      <c r="B84" t="s">
        <v>348</v>
      </c>
      <c r="C84">
        <f>VLOOKUP(B84,[7]Sheet1!A$1:B$100,2,FALSE)</f>
        <v>9</v>
      </c>
      <c r="D84" t="s">
        <v>26941</v>
      </c>
      <c r="E84" t="s">
        <v>15741</v>
      </c>
      <c r="F84" t="s">
        <v>15742</v>
      </c>
      <c r="G84" t="s">
        <v>1418</v>
      </c>
      <c r="H84">
        <v>2008</v>
      </c>
      <c r="I84" t="s">
        <v>97</v>
      </c>
      <c r="J84" t="s">
        <v>22</v>
      </c>
      <c r="K84" t="s">
        <v>26942</v>
      </c>
      <c r="L84">
        <v>183</v>
      </c>
      <c r="M84" t="s">
        <v>15741</v>
      </c>
      <c r="N84" t="s">
        <v>1717</v>
      </c>
    </row>
    <row r="85" spans="1:14">
      <c r="A85">
        <v>83</v>
      </c>
      <c r="B85" t="s">
        <v>348</v>
      </c>
      <c r="C85">
        <f>VLOOKUP(B85,[7]Sheet1!A$1:B$100,2,FALSE)</f>
        <v>9</v>
      </c>
      <c r="D85" t="s">
        <v>25894</v>
      </c>
      <c r="E85" t="s">
        <v>25895</v>
      </c>
      <c r="F85" t="s">
        <v>25896</v>
      </c>
      <c r="G85" t="s">
        <v>21604</v>
      </c>
      <c r="H85">
        <v>2012</v>
      </c>
      <c r="I85" t="s">
        <v>97</v>
      </c>
      <c r="J85" t="s">
        <v>22</v>
      </c>
      <c r="K85" t="s">
        <v>26943</v>
      </c>
      <c r="L85">
        <v>30</v>
      </c>
      <c r="M85" t="s">
        <v>25895</v>
      </c>
      <c r="N85" t="s">
        <v>1717</v>
      </c>
    </row>
    <row r="86" spans="1:14">
      <c r="A86">
        <v>84</v>
      </c>
      <c r="B86" t="s">
        <v>348</v>
      </c>
      <c r="C86">
        <f>VLOOKUP(B86,[7]Sheet1!A$1:B$100,2,FALSE)</f>
        <v>9</v>
      </c>
      <c r="D86" t="s">
        <v>26944</v>
      </c>
      <c r="E86" t="s">
        <v>26945</v>
      </c>
      <c r="F86" t="s">
        <v>26946</v>
      </c>
      <c r="G86" t="s">
        <v>26947</v>
      </c>
      <c r="H86">
        <v>1997</v>
      </c>
      <c r="I86" t="s">
        <v>26948</v>
      </c>
      <c r="J86" t="s">
        <v>102</v>
      </c>
      <c r="K86" t="s">
        <v>26949</v>
      </c>
      <c r="L86">
        <v>70</v>
      </c>
      <c r="M86" t="s">
        <v>26945</v>
      </c>
      <c r="N86" t="s">
        <v>24</v>
      </c>
    </row>
    <row r="87" spans="1:14">
      <c r="A87">
        <v>85</v>
      </c>
      <c r="B87" t="s">
        <v>348</v>
      </c>
      <c r="C87">
        <f>VLOOKUP(B87,[7]Sheet1!A$1:B$100,2,FALSE)</f>
        <v>9</v>
      </c>
      <c r="D87" t="s">
        <v>15581</v>
      </c>
      <c r="E87" t="s">
        <v>15582</v>
      </c>
      <c r="F87" t="s">
        <v>15583</v>
      </c>
      <c r="G87" t="s">
        <v>10190</v>
      </c>
      <c r="H87">
        <v>2006</v>
      </c>
      <c r="I87" t="s">
        <v>97</v>
      </c>
      <c r="J87" t="s">
        <v>22</v>
      </c>
      <c r="K87" t="s">
        <v>26950</v>
      </c>
      <c r="L87">
        <v>204</v>
      </c>
      <c r="M87" t="s">
        <v>15582</v>
      </c>
      <c r="N87" t="s">
        <v>1717</v>
      </c>
    </row>
    <row r="88" spans="1:14">
      <c r="A88">
        <v>86</v>
      </c>
      <c r="B88" t="s">
        <v>348</v>
      </c>
      <c r="C88">
        <f>VLOOKUP(B88,[7]Sheet1!A$1:B$100,2,FALSE)</f>
        <v>9</v>
      </c>
      <c r="D88" t="s">
        <v>26951</v>
      </c>
      <c r="E88" t="s">
        <v>26952</v>
      </c>
      <c r="F88" t="s">
        <v>26953</v>
      </c>
      <c r="G88" t="s">
        <v>21604</v>
      </c>
      <c r="H88">
        <v>2009</v>
      </c>
      <c r="I88" t="s">
        <v>97</v>
      </c>
      <c r="J88" t="s">
        <v>22</v>
      </c>
      <c r="K88" t="s">
        <v>26954</v>
      </c>
      <c r="L88">
        <v>44</v>
      </c>
      <c r="M88" t="s">
        <v>26952</v>
      </c>
      <c r="N88" t="s">
        <v>1717</v>
      </c>
    </row>
    <row r="89" spans="1:14">
      <c r="A89">
        <v>87</v>
      </c>
      <c r="B89" t="s">
        <v>348</v>
      </c>
      <c r="C89">
        <f>VLOOKUP(B89,[7]Sheet1!A$1:B$100,2,FALSE)</f>
        <v>9</v>
      </c>
      <c r="D89" t="s">
        <v>26955</v>
      </c>
      <c r="E89" t="s">
        <v>26956</v>
      </c>
      <c r="F89" t="s">
        <v>26957</v>
      </c>
      <c r="J89" t="s">
        <v>119</v>
      </c>
      <c r="K89" t="s">
        <v>26958</v>
      </c>
      <c r="L89">
        <v>400</v>
      </c>
      <c r="N89" t="s">
        <v>4501</v>
      </c>
    </row>
    <row r="90" spans="1:14">
      <c r="A90">
        <v>88</v>
      </c>
      <c r="B90" t="s">
        <v>348</v>
      </c>
      <c r="C90">
        <f>VLOOKUP(B90,[7]Sheet1!A$1:B$100,2,FALSE)</f>
        <v>9</v>
      </c>
      <c r="D90" t="s">
        <v>26959</v>
      </c>
      <c r="E90" t="s">
        <v>26960</v>
      </c>
      <c r="F90" t="s">
        <v>26961</v>
      </c>
      <c r="G90" t="s">
        <v>26962</v>
      </c>
      <c r="H90">
        <v>2008</v>
      </c>
      <c r="J90" t="s">
        <v>22</v>
      </c>
      <c r="K90" t="s">
        <v>26963</v>
      </c>
      <c r="L90">
        <v>53</v>
      </c>
      <c r="M90" t="s">
        <v>26964</v>
      </c>
    </row>
    <row r="91" spans="1:14">
      <c r="A91">
        <v>89</v>
      </c>
      <c r="B91" t="s">
        <v>348</v>
      </c>
      <c r="C91">
        <f>VLOOKUP(B91,[7]Sheet1!A$1:B$100,2,FALSE)</f>
        <v>9</v>
      </c>
      <c r="D91" t="s">
        <v>26965</v>
      </c>
      <c r="E91" t="s">
        <v>26966</v>
      </c>
      <c r="F91" t="s">
        <v>26967</v>
      </c>
      <c r="G91" t="s">
        <v>7535</v>
      </c>
      <c r="H91">
        <v>2004</v>
      </c>
      <c r="I91" t="s">
        <v>863</v>
      </c>
      <c r="J91" t="s">
        <v>22</v>
      </c>
      <c r="K91" t="s">
        <v>26968</v>
      </c>
      <c r="L91">
        <v>83</v>
      </c>
      <c r="M91" t="s">
        <v>26969</v>
      </c>
    </row>
    <row r="92" spans="1:14">
      <c r="A92">
        <v>90</v>
      </c>
      <c r="B92" t="s">
        <v>348</v>
      </c>
      <c r="C92">
        <f>VLOOKUP(B92,[7]Sheet1!A$1:B$100,2,FALSE)</f>
        <v>9</v>
      </c>
      <c r="D92" t="s">
        <v>26970</v>
      </c>
      <c r="E92" t="s">
        <v>26971</v>
      </c>
      <c r="F92" t="s">
        <v>26972</v>
      </c>
      <c r="G92" t="s">
        <v>17169</v>
      </c>
      <c r="H92">
        <v>2010</v>
      </c>
      <c r="I92" t="s">
        <v>97</v>
      </c>
      <c r="J92" t="s">
        <v>22</v>
      </c>
      <c r="K92" t="s">
        <v>26973</v>
      </c>
      <c r="L92">
        <v>73</v>
      </c>
      <c r="M92" t="s">
        <v>26971</v>
      </c>
      <c r="N92" t="s">
        <v>1717</v>
      </c>
    </row>
    <row r="93" spans="1:14">
      <c r="A93">
        <v>91</v>
      </c>
      <c r="B93" t="s">
        <v>664</v>
      </c>
      <c r="C93">
        <f>VLOOKUP(B93,[7]Sheet1!A$1:B$100,2,FALSE)</f>
        <v>10</v>
      </c>
      <c r="D93" t="s">
        <v>26974</v>
      </c>
      <c r="E93" t="s">
        <v>26975</v>
      </c>
      <c r="F93" t="s">
        <v>26976</v>
      </c>
      <c r="G93" t="s">
        <v>15086</v>
      </c>
      <c r="H93">
        <v>2006</v>
      </c>
      <c r="I93" t="s">
        <v>97</v>
      </c>
      <c r="J93" t="s">
        <v>22</v>
      </c>
      <c r="K93" t="s">
        <v>26977</v>
      </c>
      <c r="L93">
        <v>38</v>
      </c>
      <c r="M93" t="s">
        <v>26975</v>
      </c>
      <c r="N93" t="s">
        <v>1717</v>
      </c>
    </row>
    <row r="94" spans="1:14">
      <c r="A94">
        <v>92</v>
      </c>
      <c r="B94" t="s">
        <v>664</v>
      </c>
      <c r="C94">
        <f>VLOOKUP(B94,[7]Sheet1!A$1:B$100,2,FALSE)</f>
        <v>10</v>
      </c>
      <c r="D94" t="s">
        <v>15052</v>
      </c>
      <c r="E94" t="s">
        <v>15053</v>
      </c>
      <c r="F94" t="s">
        <v>15054</v>
      </c>
      <c r="G94" t="s">
        <v>1304</v>
      </c>
      <c r="H94">
        <v>2006</v>
      </c>
      <c r="I94" t="s">
        <v>15055</v>
      </c>
      <c r="J94" t="s">
        <v>22</v>
      </c>
      <c r="K94" t="s">
        <v>26978</v>
      </c>
      <c r="L94">
        <v>117</v>
      </c>
      <c r="M94" t="s">
        <v>15053</v>
      </c>
      <c r="N94" t="s">
        <v>24</v>
      </c>
    </row>
    <row r="95" spans="1:14">
      <c r="A95">
        <v>93</v>
      </c>
      <c r="B95" t="s">
        <v>664</v>
      </c>
      <c r="C95">
        <f>VLOOKUP(B95,[7]Sheet1!A$1:B$100,2,FALSE)</f>
        <v>10</v>
      </c>
      <c r="D95" t="s">
        <v>26979</v>
      </c>
      <c r="E95" t="s">
        <v>26980</v>
      </c>
      <c r="F95" t="s">
        <v>26981</v>
      </c>
      <c r="G95" t="s">
        <v>26982</v>
      </c>
      <c r="H95">
        <v>2010</v>
      </c>
      <c r="I95" t="s">
        <v>97</v>
      </c>
      <c r="J95" t="s">
        <v>22</v>
      </c>
      <c r="K95" t="s">
        <v>26983</v>
      </c>
      <c r="L95">
        <v>40</v>
      </c>
      <c r="M95" t="s">
        <v>26980</v>
      </c>
      <c r="N95" t="s">
        <v>1717</v>
      </c>
    </row>
    <row r="96" spans="1:14">
      <c r="A96">
        <v>94</v>
      </c>
      <c r="B96" t="s">
        <v>664</v>
      </c>
      <c r="C96">
        <f>VLOOKUP(B96,[7]Sheet1!A$1:B$100,2,FALSE)</f>
        <v>10</v>
      </c>
      <c r="D96" t="s">
        <v>26984</v>
      </c>
      <c r="E96" t="s">
        <v>26985</v>
      </c>
      <c r="F96" t="s">
        <v>26986</v>
      </c>
      <c r="G96" t="s">
        <v>18568</v>
      </c>
      <c r="H96">
        <v>2009</v>
      </c>
      <c r="J96" t="s">
        <v>22</v>
      </c>
      <c r="K96" t="s">
        <v>26987</v>
      </c>
      <c r="L96">
        <v>59</v>
      </c>
      <c r="M96" t="s">
        <v>26988</v>
      </c>
    </row>
    <row r="97" spans="1:14">
      <c r="A97">
        <v>95</v>
      </c>
      <c r="B97" t="s">
        <v>664</v>
      </c>
      <c r="C97">
        <f>VLOOKUP(B97,[7]Sheet1!A$1:B$100,2,FALSE)</f>
        <v>10</v>
      </c>
      <c r="D97" t="s">
        <v>26989</v>
      </c>
      <c r="E97" t="s">
        <v>26990</v>
      </c>
      <c r="F97" t="s">
        <v>26991</v>
      </c>
      <c r="G97" t="s">
        <v>7535</v>
      </c>
      <c r="H97">
        <v>2001</v>
      </c>
      <c r="I97" t="s">
        <v>863</v>
      </c>
      <c r="J97" t="s">
        <v>22</v>
      </c>
      <c r="K97" t="s">
        <v>26992</v>
      </c>
      <c r="L97">
        <v>21</v>
      </c>
      <c r="M97" t="s">
        <v>26993</v>
      </c>
    </row>
    <row r="98" spans="1:14">
      <c r="A98">
        <v>96</v>
      </c>
      <c r="B98" t="s">
        <v>664</v>
      </c>
      <c r="C98">
        <f>VLOOKUP(B98,[7]Sheet1!A$1:B$100,2,FALSE)</f>
        <v>10</v>
      </c>
      <c r="D98" t="s">
        <v>26994</v>
      </c>
      <c r="E98" t="s">
        <v>26995</v>
      </c>
      <c r="F98" t="s">
        <v>26996</v>
      </c>
      <c r="G98" t="s">
        <v>15789</v>
      </c>
      <c r="H98">
        <v>2011</v>
      </c>
      <c r="I98" t="s">
        <v>97</v>
      </c>
      <c r="J98" t="s">
        <v>22</v>
      </c>
      <c r="K98" t="s">
        <v>26997</v>
      </c>
      <c r="L98">
        <v>38</v>
      </c>
      <c r="M98" t="s">
        <v>26995</v>
      </c>
      <c r="N98" t="s">
        <v>1717</v>
      </c>
    </row>
    <row r="99" spans="1:14">
      <c r="A99">
        <v>97</v>
      </c>
      <c r="B99" t="s">
        <v>664</v>
      </c>
      <c r="C99">
        <f>VLOOKUP(B99,[7]Sheet1!A$1:B$100,2,FALSE)</f>
        <v>10</v>
      </c>
      <c r="D99" t="s">
        <v>26998</v>
      </c>
      <c r="E99" t="s">
        <v>26999</v>
      </c>
      <c r="F99" t="s">
        <v>27000</v>
      </c>
      <c r="G99" t="s">
        <v>10235</v>
      </c>
      <c r="H99">
        <v>2002</v>
      </c>
      <c r="I99" t="s">
        <v>97</v>
      </c>
      <c r="J99" t="s">
        <v>22</v>
      </c>
      <c r="K99" t="s">
        <v>27001</v>
      </c>
      <c r="L99">
        <v>77</v>
      </c>
      <c r="M99" t="s">
        <v>26999</v>
      </c>
      <c r="N99" t="s">
        <v>1717</v>
      </c>
    </row>
    <row r="100" spans="1:14">
      <c r="A100">
        <v>98</v>
      </c>
      <c r="B100" t="s">
        <v>664</v>
      </c>
      <c r="C100">
        <f>VLOOKUP(B100,[7]Sheet1!A$1:B$100,2,FALSE)</f>
        <v>10</v>
      </c>
      <c r="D100" t="s">
        <v>27002</v>
      </c>
      <c r="E100" t="s">
        <v>27003</v>
      </c>
      <c r="F100" t="s">
        <v>27004</v>
      </c>
      <c r="G100" t="s">
        <v>8320</v>
      </c>
      <c r="H100">
        <v>2004</v>
      </c>
      <c r="I100" t="s">
        <v>863</v>
      </c>
      <c r="J100" t="s">
        <v>22</v>
      </c>
      <c r="K100" t="s">
        <v>27005</v>
      </c>
      <c r="L100">
        <v>62</v>
      </c>
      <c r="M100" t="s">
        <v>27006</v>
      </c>
    </row>
    <row r="101" spans="1:14">
      <c r="A101">
        <v>99</v>
      </c>
      <c r="B101" t="s">
        <v>664</v>
      </c>
      <c r="C101">
        <f>VLOOKUP(B101,[7]Sheet1!A$1:B$100,2,FALSE)</f>
        <v>10</v>
      </c>
      <c r="D101" t="s">
        <v>27007</v>
      </c>
      <c r="E101" t="s">
        <v>27008</v>
      </c>
      <c r="F101" t="s">
        <v>27009</v>
      </c>
      <c r="G101" t="s">
        <v>1525</v>
      </c>
      <c r="H101">
        <v>2004</v>
      </c>
      <c r="I101" t="s">
        <v>535</v>
      </c>
      <c r="J101" t="s">
        <v>22</v>
      </c>
      <c r="K101" t="s">
        <v>27010</v>
      </c>
      <c r="L101">
        <v>35</v>
      </c>
      <c r="M101" t="s">
        <v>27011</v>
      </c>
    </row>
    <row r="102" spans="1:14">
      <c r="A102">
        <v>100</v>
      </c>
      <c r="B102" t="s">
        <v>664</v>
      </c>
      <c r="C102">
        <f>VLOOKUP(B102,[7]Sheet1!A$1:B$100,2,FALSE)</f>
        <v>10</v>
      </c>
      <c r="D102" t="s">
        <v>17899</v>
      </c>
      <c r="E102" t="s">
        <v>17900</v>
      </c>
      <c r="F102" t="s">
        <v>17901</v>
      </c>
      <c r="G102" t="s">
        <v>17902</v>
      </c>
      <c r="H102">
        <v>2008</v>
      </c>
      <c r="I102" t="s">
        <v>551</v>
      </c>
      <c r="J102" t="s">
        <v>22</v>
      </c>
      <c r="K102" t="s">
        <v>27012</v>
      </c>
      <c r="L102">
        <v>20</v>
      </c>
      <c r="M102" t="s">
        <v>17904</v>
      </c>
    </row>
    <row r="103" spans="1:14">
      <c r="A103">
        <v>101</v>
      </c>
      <c r="B103" t="s">
        <v>16</v>
      </c>
      <c r="C103">
        <f>VLOOKUP(B103,[7]Sheet1!A$1:B$100,2,FALSE)</f>
        <v>11</v>
      </c>
      <c r="D103" t="s">
        <v>27013</v>
      </c>
      <c r="E103" t="s">
        <v>27014</v>
      </c>
      <c r="F103" t="s">
        <v>27015</v>
      </c>
      <c r="G103" t="s">
        <v>10646</v>
      </c>
      <c r="H103">
        <v>1993</v>
      </c>
      <c r="I103" t="s">
        <v>97</v>
      </c>
      <c r="J103" t="s">
        <v>22</v>
      </c>
      <c r="K103" t="s">
        <v>27016</v>
      </c>
      <c r="L103">
        <v>236</v>
      </c>
      <c r="M103" t="s">
        <v>27014</v>
      </c>
      <c r="N103" t="s">
        <v>1717</v>
      </c>
    </row>
    <row r="104" spans="1:14">
      <c r="A104">
        <v>102</v>
      </c>
      <c r="B104" t="s">
        <v>16</v>
      </c>
      <c r="C104">
        <f>VLOOKUP(B104,[7]Sheet1!A$1:B$100,2,FALSE)</f>
        <v>11</v>
      </c>
      <c r="D104" t="s">
        <v>27017</v>
      </c>
      <c r="E104" t="s">
        <v>27018</v>
      </c>
      <c r="F104" t="s">
        <v>27019</v>
      </c>
      <c r="J104" t="s">
        <v>4644</v>
      </c>
      <c r="K104" t="s">
        <v>27020</v>
      </c>
      <c r="L104">
        <v>67</v>
      </c>
      <c r="M104" t="s">
        <v>27021</v>
      </c>
    </row>
    <row r="105" spans="1:14">
      <c r="A105">
        <v>103</v>
      </c>
      <c r="B105" t="s">
        <v>16</v>
      </c>
      <c r="C105">
        <f>VLOOKUP(B105,[7]Sheet1!A$1:B$100,2,FALSE)</f>
        <v>11</v>
      </c>
      <c r="D105" t="s">
        <v>20526</v>
      </c>
      <c r="E105" t="s">
        <v>20527</v>
      </c>
      <c r="F105" t="s">
        <v>20528</v>
      </c>
      <c r="G105" t="s">
        <v>1383</v>
      </c>
      <c r="H105">
        <v>2003</v>
      </c>
      <c r="I105" t="s">
        <v>1388</v>
      </c>
      <c r="J105" t="s">
        <v>22</v>
      </c>
      <c r="K105" t="s">
        <v>27022</v>
      </c>
      <c r="L105">
        <v>266</v>
      </c>
      <c r="M105" t="s">
        <v>20530</v>
      </c>
    </row>
    <row r="106" spans="1:14">
      <c r="A106">
        <v>104</v>
      </c>
      <c r="B106" t="s">
        <v>16</v>
      </c>
      <c r="C106">
        <f>VLOOKUP(B106,[7]Sheet1!A$1:B$100,2,FALSE)</f>
        <v>11</v>
      </c>
      <c r="D106" t="s">
        <v>27023</v>
      </c>
      <c r="E106" t="s">
        <v>27024</v>
      </c>
      <c r="F106" t="s">
        <v>27025</v>
      </c>
      <c r="G106" t="s">
        <v>27026</v>
      </c>
      <c r="H106">
        <v>2005</v>
      </c>
      <c r="I106" t="s">
        <v>535</v>
      </c>
      <c r="J106" t="s">
        <v>22</v>
      </c>
      <c r="K106" t="s">
        <v>27027</v>
      </c>
      <c r="L106">
        <v>73</v>
      </c>
      <c r="M106" t="s">
        <v>27028</v>
      </c>
    </row>
    <row r="107" spans="1:14">
      <c r="A107">
        <v>105</v>
      </c>
      <c r="B107" t="s">
        <v>16</v>
      </c>
      <c r="C107">
        <f>VLOOKUP(B107,[7]Sheet1!A$1:B$100,2,FALSE)</f>
        <v>11</v>
      </c>
      <c r="D107" t="s">
        <v>23419</v>
      </c>
      <c r="E107" t="s">
        <v>23420</v>
      </c>
      <c r="F107" t="s">
        <v>23421</v>
      </c>
      <c r="G107" t="s">
        <v>7535</v>
      </c>
      <c r="H107">
        <v>2004</v>
      </c>
      <c r="I107" t="s">
        <v>863</v>
      </c>
      <c r="J107" t="s">
        <v>22</v>
      </c>
      <c r="K107" t="s">
        <v>27029</v>
      </c>
      <c r="L107">
        <v>67</v>
      </c>
      <c r="M107" t="s">
        <v>23423</v>
      </c>
    </row>
    <row r="108" spans="1:14">
      <c r="A108">
        <v>106</v>
      </c>
      <c r="B108" t="s">
        <v>16</v>
      </c>
      <c r="C108">
        <f>VLOOKUP(B108,[7]Sheet1!A$1:B$100,2,FALSE)</f>
        <v>11</v>
      </c>
      <c r="D108" t="s">
        <v>27030</v>
      </c>
      <c r="E108" t="s">
        <v>27031</v>
      </c>
      <c r="F108" t="s">
        <v>27032</v>
      </c>
      <c r="J108" t="s">
        <v>22</v>
      </c>
      <c r="K108" t="s">
        <v>27033</v>
      </c>
      <c r="L108">
        <v>64</v>
      </c>
      <c r="M108" t="s">
        <v>27034</v>
      </c>
    </row>
    <row r="109" spans="1:14">
      <c r="A109">
        <v>107</v>
      </c>
      <c r="B109" t="s">
        <v>16</v>
      </c>
      <c r="C109">
        <f>VLOOKUP(B109,[7]Sheet1!A$1:B$100,2,FALSE)</f>
        <v>11</v>
      </c>
      <c r="D109" t="s">
        <v>27035</v>
      </c>
      <c r="E109" t="s">
        <v>27036</v>
      </c>
      <c r="F109" t="s">
        <v>26767</v>
      </c>
      <c r="G109" t="s">
        <v>15789</v>
      </c>
      <c r="H109">
        <v>2003</v>
      </c>
      <c r="I109" t="s">
        <v>97</v>
      </c>
      <c r="J109" t="s">
        <v>22</v>
      </c>
      <c r="K109" t="s">
        <v>27037</v>
      </c>
      <c r="L109">
        <v>48</v>
      </c>
      <c r="M109" t="s">
        <v>27036</v>
      </c>
      <c r="N109" t="s">
        <v>1717</v>
      </c>
    </row>
    <row r="110" spans="1:14">
      <c r="A110">
        <v>108</v>
      </c>
      <c r="B110" t="s">
        <v>16</v>
      </c>
      <c r="C110">
        <f>VLOOKUP(B110,[7]Sheet1!A$1:B$100,2,FALSE)</f>
        <v>11</v>
      </c>
      <c r="D110" t="s">
        <v>27038</v>
      </c>
      <c r="F110" t="s">
        <v>27039</v>
      </c>
      <c r="G110" t="s">
        <v>4763</v>
      </c>
      <c r="H110">
        <v>2006</v>
      </c>
      <c r="I110" t="s">
        <v>1232</v>
      </c>
      <c r="J110" t="s">
        <v>22</v>
      </c>
      <c r="L110">
        <v>46</v>
      </c>
      <c r="M110" t="s">
        <v>27040</v>
      </c>
      <c r="N110" t="s">
        <v>34</v>
      </c>
    </row>
    <row r="111" spans="1:14">
      <c r="A111">
        <v>109</v>
      </c>
      <c r="B111" t="s">
        <v>16</v>
      </c>
      <c r="C111">
        <f>VLOOKUP(B111,[7]Sheet1!A$1:B$100,2,FALSE)</f>
        <v>11</v>
      </c>
      <c r="D111" t="s">
        <v>25602</v>
      </c>
      <c r="E111" t="s">
        <v>25603</v>
      </c>
      <c r="F111" t="s">
        <v>25604</v>
      </c>
      <c r="G111" t="s">
        <v>1525</v>
      </c>
      <c r="H111">
        <v>2010</v>
      </c>
      <c r="I111" t="s">
        <v>7647</v>
      </c>
      <c r="J111" t="s">
        <v>22</v>
      </c>
      <c r="K111" t="s">
        <v>27041</v>
      </c>
      <c r="L111">
        <v>45</v>
      </c>
      <c r="M111" t="s">
        <v>25606</v>
      </c>
    </row>
    <row r="112" spans="1:14">
      <c r="A112">
        <v>110</v>
      </c>
      <c r="B112" t="s">
        <v>16</v>
      </c>
      <c r="C112">
        <f>VLOOKUP(B112,[7]Sheet1!A$1:B$100,2,FALSE)</f>
        <v>11</v>
      </c>
      <c r="D112" t="s">
        <v>27042</v>
      </c>
      <c r="E112" t="s">
        <v>27043</v>
      </c>
      <c r="F112" t="s">
        <v>27044</v>
      </c>
      <c r="G112" t="s">
        <v>1418</v>
      </c>
      <c r="H112">
        <v>1995</v>
      </c>
      <c r="I112" t="s">
        <v>97</v>
      </c>
      <c r="J112" t="s">
        <v>22</v>
      </c>
      <c r="K112" t="s">
        <v>27045</v>
      </c>
      <c r="L112">
        <v>38</v>
      </c>
      <c r="M112" t="s">
        <v>27043</v>
      </c>
      <c r="N112" t="s">
        <v>1717</v>
      </c>
    </row>
    <row r="113" spans="1:14">
      <c r="A113">
        <v>111</v>
      </c>
      <c r="B113" t="s">
        <v>633</v>
      </c>
      <c r="C113">
        <f>VLOOKUP(B113,[7]Sheet1!A$1:B$100,2,FALSE)</f>
        <v>12</v>
      </c>
      <c r="D113" t="s">
        <v>27046</v>
      </c>
      <c r="E113" t="s">
        <v>27047</v>
      </c>
      <c r="F113" t="s">
        <v>27048</v>
      </c>
      <c r="G113" t="s">
        <v>955</v>
      </c>
      <c r="H113">
        <v>2007</v>
      </c>
      <c r="J113" t="s">
        <v>22</v>
      </c>
      <c r="K113" t="s">
        <v>27049</v>
      </c>
      <c r="L113">
        <v>28</v>
      </c>
      <c r="M113" t="s">
        <v>27050</v>
      </c>
    </row>
    <row r="114" spans="1:14">
      <c r="A114">
        <v>112</v>
      </c>
      <c r="B114" t="s">
        <v>633</v>
      </c>
      <c r="C114">
        <f>VLOOKUP(B114,[7]Sheet1!A$1:B$100,2,FALSE)</f>
        <v>12</v>
      </c>
      <c r="D114" t="s">
        <v>23780</v>
      </c>
      <c r="E114" t="s">
        <v>23781</v>
      </c>
      <c r="F114" t="s">
        <v>23782</v>
      </c>
      <c r="G114" t="s">
        <v>21294</v>
      </c>
      <c r="H114">
        <v>2008</v>
      </c>
      <c r="I114" t="s">
        <v>97</v>
      </c>
      <c r="J114" t="s">
        <v>22</v>
      </c>
      <c r="K114" t="s">
        <v>27051</v>
      </c>
      <c r="L114">
        <v>47</v>
      </c>
      <c r="M114" t="s">
        <v>23781</v>
      </c>
      <c r="N114" t="s">
        <v>1717</v>
      </c>
    </row>
    <row r="115" spans="1:14">
      <c r="A115">
        <v>113</v>
      </c>
      <c r="B115" t="s">
        <v>633</v>
      </c>
      <c r="C115">
        <f>VLOOKUP(B115,[7]Sheet1!A$1:B$100,2,FALSE)</f>
        <v>12</v>
      </c>
      <c r="D115" t="s">
        <v>27052</v>
      </c>
      <c r="E115" t="s">
        <v>27053</v>
      </c>
      <c r="F115" t="s">
        <v>27054</v>
      </c>
      <c r="G115" t="s">
        <v>27055</v>
      </c>
      <c r="H115">
        <v>2000</v>
      </c>
      <c r="J115" t="s">
        <v>22</v>
      </c>
      <c r="K115" t="s">
        <v>27056</v>
      </c>
      <c r="L115">
        <v>538</v>
      </c>
      <c r="M115" t="s">
        <v>27057</v>
      </c>
    </row>
    <row r="116" spans="1:14">
      <c r="A116">
        <v>114</v>
      </c>
      <c r="B116" t="s">
        <v>633</v>
      </c>
      <c r="C116">
        <f>VLOOKUP(B116,[7]Sheet1!A$1:B$100,2,FALSE)</f>
        <v>12</v>
      </c>
      <c r="D116" t="s">
        <v>24420</v>
      </c>
      <c r="E116" t="s">
        <v>24421</v>
      </c>
      <c r="F116" t="s">
        <v>24422</v>
      </c>
      <c r="G116" t="s">
        <v>24423</v>
      </c>
      <c r="H116">
        <v>2002</v>
      </c>
      <c r="I116" t="s">
        <v>535</v>
      </c>
      <c r="J116" t="s">
        <v>22</v>
      </c>
      <c r="K116" t="s">
        <v>27058</v>
      </c>
      <c r="L116">
        <v>49</v>
      </c>
      <c r="M116" t="s">
        <v>24425</v>
      </c>
    </row>
    <row r="117" spans="1:14">
      <c r="A117">
        <v>115</v>
      </c>
      <c r="B117" t="s">
        <v>633</v>
      </c>
      <c r="C117">
        <f>VLOOKUP(B117,[7]Sheet1!A$1:B$100,2,FALSE)</f>
        <v>12</v>
      </c>
      <c r="D117" t="s">
        <v>16370</v>
      </c>
      <c r="E117" t="s">
        <v>16371</v>
      </c>
      <c r="F117" t="s">
        <v>16372</v>
      </c>
      <c r="G117" t="s">
        <v>1383</v>
      </c>
      <c r="H117">
        <v>2007</v>
      </c>
      <c r="I117" t="s">
        <v>1388</v>
      </c>
      <c r="J117" t="s">
        <v>22</v>
      </c>
      <c r="K117" t="s">
        <v>27059</v>
      </c>
      <c r="L117">
        <v>57</v>
      </c>
      <c r="M117" t="s">
        <v>16374</v>
      </c>
    </row>
    <row r="118" spans="1:14">
      <c r="A118">
        <v>116</v>
      </c>
      <c r="B118" t="s">
        <v>633</v>
      </c>
      <c r="C118">
        <f>VLOOKUP(B118,[7]Sheet1!A$1:B$100,2,FALSE)</f>
        <v>12</v>
      </c>
      <c r="D118" t="s">
        <v>27060</v>
      </c>
      <c r="E118" t="s">
        <v>27061</v>
      </c>
      <c r="F118" t="s">
        <v>27062</v>
      </c>
      <c r="G118" t="s">
        <v>2974</v>
      </c>
      <c r="H118">
        <v>2013</v>
      </c>
      <c r="I118" t="s">
        <v>97</v>
      </c>
      <c r="J118" t="s">
        <v>22</v>
      </c>
      <c r="K118" t="s">
        <v>27063</v>
      </c>
      <c r="L118">
        <v>12</v>
      </c>
      <c r="M118" t="s">
        <v>27061</v>
      </c>
      <c r="N118" t="s">
        <v>1717</v>
      </c>
    </row>
    <row r="119" spans="1:14">
      <c r="A119">
        <v>117</v>
      </c>
      <c r="B119" t="s">
        <v>633</v>
      </c>
      <c r="C119">
        <f>VLOOKUP(B119,[7]Sheet1!A$1:B$100,2,FALSE)</f>
        <v>12</v>
      </c>
      <c r="D119" t="s">
        <v>27064</v>
      </c>
      <c r="E119" t="s">
        <v>27065</v>
      </c>
      <c r="F119" t="s">
        <v>27066</v>
      </c>
      <c r="G119" t="s">
        <v>16054</v>
      </c>
      <c r="H119">
        <v>2011</v>
      </c>
      <c r="I119" t="s">
        <v>863</v>
      </c>
      <c r="J119" t="s">
        <v>22</v>
      </c>
      <c r="K119" t="s">
        <v>27067</v>
      </c>
      <c r="L119">
        <v>68</v>
      </c>
      <c r="M119" t="s">
        <v>27068</v>
      </c>
    </row>
    <row r="120" spans="1:14">
      <c r="A120">
        <v>118</v>
      </c>
      <c r="B120" t="s">
        <v>633</v>
      </c>
      <c r="C120">
        <f>VLOOKUP(B120,[7]Sheet1!A$1:B$100,2,FALSE)</f>
        <v>12</v>
      </c>
      <c r="D120" t="s">
        <v>27069</v>
      </c>
      <c r="E120" t="s">
        <v>27070</v>
      </c>
      <c r="F120" t="s">
        <v>27071</v>
      </c>
      <c r="G120" t="s">
        <v>27072</v>
      </c>
      <c r="H120">
        <v>2003</v>
      </c>
      <c r="I120" t="s">
        <v>15985</v>
      </c>
      <c r="J120" t="s">
        <v>167</v>
      </c>
      <c r="K120" t="s">
        <v>27073</v>
      </c>
      <c r="L120">
        <v>26</v>
      </c>
      <c r="M120" t="s">
        <v>27070</v>
      </c>
      <c r="N120" t="s">
        <v>24</v>
      </c>
    </row>
    <row r="121" spans="1:14">
      <c r="A121">
        <v>119</v>
      </c>
      <c r="B121" t="s">
        <v>633</v>
      </c>
      <c r="C121">
        <f>VLOOKUP(B121,[7]Sheet1!A$1:B$100,2,FALSE)</f>
        <v>12</v>
      </c>
      <c r="D121" t="s">
        <v>27074</v>
      </c>
      <c r="E121" t="s">
        <v>27075</v>
      </c>
      <c r="F121" t="s">
        <v>27076</v>
      </c>
      <c r="G121" t="s">
        <v>27077</v>
      </c>
      <c r="H121">
        <v>2006</v>
      </c>
      <c r="I121" t="s">
        <v>14863</v>
      </c>
      <c r="J121" t="s">
        <v>22</v>
      </c>
      <c r="K121" t="s">
        <v>27078</v>
      </c>
      <c r="L121">
        <v>482</v>
      </c>
      <c r="M121" t="s">
        <v>27079</v>
      </c>
    </row>
    <row r="122" spans="1:14">
      <c r="A122">
        <v>120</v>
      </c>
      <c r="B122" t="s">
        <v>633</v>
      </c>
      <c r="C122">
        <f>VLOOKUP(B122,[7]Sheet1!A$1:B$100,2,FALSE)</f>
        <v>12</v>
      </c>
      <c r="D122" t="s">
        <v>27080</v>
      </c>
      <c r="E122" t="s">
        <v>27081</v>
      </c>
      <c r="F122" t="s">
        <v>27082</v>
      </c>
      <c r="G122" t="s">
        <v>27083</v>
      </c>
      <c r="H122">
        <v>2003</v>
      </c>
      <c r="J122" t="s">
        <v>22</v>
      </c>
      <c r="K122" t="s">
        <v>27084</v>
      </c>
      <c r="L122">
        <v>27</v>
      </c>
    </row>
    <row r="123" spans="1:14">
      <c r="A123">
        <v>121</v>
      </c>
      <c r="B123" t="s">
        <v>578</v>
      </c>
      <c r="C123">
        <f>VLOOKUP(B123,[7]Sheet1!A$1:B$100,2,FALSE)</f>
        <v>13</v>
      </c>
      <c r="D123" t="s">
        <v>27085</v>
      </c>
      <c r="E123" t="s">
        <v>27086</v>
      </c>
      <c r="F123" t="s">
        <v>27087</v>
      </c>
      <c r="G123" t="s">
        <v>27088</v>
      </c>
      <c r="H123">
        <v>2005</v>
      </c>
      <c r="J123" t="s">
        <v>22</v>
      </c>
      <c r="K123" t="s">
        <v>27089</v>
      </c>
      <c r="L123">
        <v>87</v>
      </c>
      <c r="M123" t="s">
        <v>27090</v>
      </c>
    </row>
    <row r="124" spans="1:14">
      <c r="A124">
        <v>122</v>
      </c>
      <c r="B124" t="s">
        <v>578</v>
      </c>
      <c r="C124">
        <f>VLOOKUP(B124,[7]Sheet1!A$1:B$100,2,FALSE)</f>
        <v>13</v>
      </c>
      <c r="D124" t="s">
        <v>27091</v>
      </c>
      <c r="E124" t="s">
        <v>27092</v>
      </c>
      <c r="F124" t="s">
        <v>27093</v>
      </c>
      <c r="G124" t="s">
        <v>22837</v>
      </c>
      <c r="H124">
        <v>2012</v>
      </c>
      <c r="I124" t="s">
        <v>97</v>
      </c>
      <c r="J124" t="s">
        <v>22</v>
      </c>
      <c r="K124" t="s">
        <v>27094</v>
      </c>
      <c r="L124">
        <v>22</v>
      </c>
      <c r="M124" t="s">
        <v>27092</v>
      </c>
      <c r="N124" t="s">
        <v>1717</v>
      </c>
    </row>
    <row r="125" spans="1:14">
      <c r="A125">
        <v>123</v>
      </c>
      <c r="B125" t="s">
        <v>578</v>
      </c>
      <c r="C125">
        <f>VLOOKUP(B125,[7]Sheet1!A$1:B$100,2,FALSE)</f>
        <v>13</v>
      </c>
      <c r="D125" t="s">
        <v>27095</v>
      </c>
      <c r="E125" t="s">
        <v>27096</v>
      </c>
      <c r="F125" t="s">
        <v>27097</v>
      </c>
      <c r="G125" t="s">
        <v>1525</v>
      </c>
      <c r="H125">
        <v>2006</v>
      </c>
      <c r="I125" t="s">
        <v>7647</v>
      </c>
      <c r="J125" t="s">
        <v>22</v>
      </c>
      <c r="K125" t="s">
        <v>27098</v>
      </c>
      <c r="L125">
        <v>67</v>
      </c>
      <c r="M125" t="s">
        <v>27099</v>
      </c>
    </row>
    <row r="126" spans="1:14">
      <c r="A126">
        <v>124</v>
      </c>
      <c r="B126" t="s">
        <v>578</v>
      </c>
      <c r="C126">
        <f>VLOOKUP(B126,[7]Sheet1!A$1:B$100,2,FALSE)</f>
        <v>13</v>
      </c>
      <c r="D126" t="s">
        <v>27100</v>
      </c>
      <c r="E126" t="s">
        <v>27101</v>
      </c>
      <c r="F126" t="s">
        <v>27102</v>
      </c>
      <c r="G126" t="s">
        <v>27103</v>
      </c>
      <c r="H126">
        <v>2006</v>
      </c>
      <c r="J126" t="s">
        <v>22</v>
      </c>
      <c r="K126" t="s">
        <v>27104</v>
      </c>
      <c r="L126">
        <v>56</v>
      </c>
      <c r="M126" t="s">
        <v>27105</v>
      </c>
    </row>
    <row r="127" spans="1:14">
      <c r="A127">
        <v>125</v>
      </c>
      <c r="B127" t="s">
        <v>578</v>
      </c>
      <c r="C127">
        <f>VLOOKUP(B127,[7]Sheet1!A$1:B$100,2,FALSE)</f>
        <v>13</v>
      </c>
      <c r="D127" t="s">
        <v>21803</v>
      </c>
      <c r="E127" t="s">
        <v>21804</v>
      </c>
      <c r="F127" t="s">
        <v>21805</v>
      </c>
      <c r="G127" t="s">
        <v>21604</v>
      </c>
      <c r="H127">
        <v>2009</v>
      </c>
      <c r="I127" t="s">
        <v>97</v>
      </c>
      <c r="J127" t="s">
        <v>22</v>
      </c>
      <c r="K127" t="s">
        <v>27106</v>
      </c>
      <c r="L127">
        <v>56</v>
      </c>
      <c r="M127" t="s">
        <v>21804</v>
      </c>
      <c r="N127" t="s">
        <v>1717</v>
      </c>
    </row>
    <row r="128" spans="1:14">
      <c r="A128">
        <v>126</v>
      </c>
      <c r="B128" t="s">
        <v>578</v>
      </c>
      <c r="C128">
        <f>VLOOKUP(B128,[7]Sheet1!A$1:B$100,2,FALSE)</f>
        <v>13</v>
      </c>
      <c r="D128" t="s">
        <v>24399</v>
      </c>
      <c r="E128" t="s">
        <v>24400</v>
      </c>
      <c r="F128" t="s">
        <v>24401</v>
      </c>
      <c r="G128" t="s">
        <v>20662</v>
      </c>
      <c r="H128">
        <v>2010</v>
      </c>
      <c r="I128" t="s">
        <v>97</v>
      </c>
      <c r="J128" t="s">
        <v>22</v>
      </c>
      <c r="K128" t="s">
        <v>27107</v>
      </c>
      <c r="L128">
        <v>38</v>
      </c>
      <c r="M128" t="s">
        <v>24400</v>
      </c>
      <c r="N128" t="s">
        <v>1717</v>
      </c>
    </row>
    <row r="129" spans="1:14">
      <c r="A129">
        <v>127</v>
      </c>
      <c r="B129" t="s">
        <v>578</v>
      </c>
      <c r="C129">
        <f>VLOOKUP(B129,[7]Sheet1!A$1:B$100,2,FALSE)</f>
        <v>13</v>
      </c>
      <c r="D129" t="s">
        <v>26017</v>
      </c>
      <c r="E129" t="s">
        <v>26018</v>
      </c>
      <c r="F129" t="s">
        <v>26019</v>
      </c>
      <c r="G129" t="s">
        <v>18215</v>
      </c>
      <c r="H129">
        <v>2010</v>
      </c>
      <c r="I129" t="s">
        <v>97</v>
      </c>
      <c r="J129" t="s">
        <v>22</v>
      </c>
      <c r="K129" t="s">
        <v>27108</v>
      </c>
      <c r="L129">
        <v>28</v>
      </c>
      <c r="M129" t="s">
        <v>26018</v>
      </c>
      <c r="N129" t="s">
        <v>1717</v>
      </c>
    </row>
    <row r="130" spans="1:14">
      <c r="A130">
        <v>128</v>
      </c>
      <c r="B130" t="s">
        <v>578</v>
      </c>
      <c r="C130">
        <f>VLOOKUP(B130,[7]Sheet1!A$1:B$100,2,FALSE)</f>
        <v>13</v>
      </c>
      <c r="D130" t="s">
        <v>27109</v>
      </c>
      <c r="E130" t="s">
        <v>27110</v>
      </c>
      <c r="F130" t="s">
        <v>27111</v>
      </c>
      <c r="J130" t="s">
        <v>167</v>
      </c>
      <c r="K130" t="s">
        <v>27112</v>
      </c>
      <c r="L130">
        <v>38</v>
      </c>
      <c r="M130" t="s">
        <v>27110</v>
      </c>
      <c r="N130" t="s">
        <v>4501</v>
      </c>
    </row>
    <row r="131" spans="1:14">
      <c r="A131">
        <v>129</v>
      </c>
      <c r="B131" t="s">
        <v>578</v>
      </c>
      <c r="C131">
        <f>VLOOKUP(B131,[7]Sheet1!A$1:B$100,2,FALSE)</f>
        <v>13</v>
      </c>
      <c r="D131" t="s">
        <v>27113</v>
      </c>
      <c r="E131" t="s">
        <v>27114</v>
      </c>
      <c r="F131" t="s">
        <v>27115</v>
      </c>
      <c r="G131" t="s">
        <v>27116</v>
      </c>
      <c r="H131">
        <v>2007</v>
      </c>
      <c r="I131" t="s">
        <v>5913</v>
      </c>
      <c r="J131" t="s">
        <v>22</v>
      </c>
      <c r="K131" t="s">
        <v>27117</v>
      </c>
      <c r="L131">
        <v>26</v>
      </c>
      <c r="M131" t="s">
        <v>27114</v>
      </c>
      <c r="N131" t="s">
        <v>24</v>
      </c>
    </row>
    <row r="132" spans="1:14">
      <c r="A132">
        <v>130</v>
      </c>
      <c r="B132" t="s">
        <v>578</v>
      </c>
      <c r="C132">
        <f>VLOOKUP(B132,[7]Sheet1!A$1:B$100,2,FALSE)</f>
        <v>13</v>
      </c>
      <c r="D132" t="s">
        <v>27118</v>
      </c>
      <c r="E132" t="s">
        <v>27119</v>
      </c>
      <c r="F132" t="s">
        <v>27120</v>
      </c>
      <c r="G132" t="s">
        <v>27121</v>
      </c>
      <c r="H132">
        <v>2001</v>
      </c>
      <c r="J132" t="s">
        <v>167</v>
      </c>
      <c r="K132" t="s">
        <v>27122</v>
      </c>
      <c r="L132">
        <v>38</v>
      </c>
      <c r="M132" t="s">
        <v>27119</v>
      </c>
      <c r="N132" t="s">
        <v>24</v>
      </c>
    </row>
    <row r="133" spans="1:14">
      <c r="A133">
        <v>131</v>
      </c>
      <c r="B133" t="s">
        <v>373</v>
      </c>
      <c r="C133">
        <f>VLOOKUP(B133,[7]Sheet1!A$1:B$100,2,FALSE)</f>
        <v>14</v>
      </c>
      <c r="D133" t="s">
        <v>27123</v>
      </c>
      <c r="E133" t="s">
        <v>27124</v>
      </c>
      <c r="F133" t="s">
        <v>27125</v>
      </c>
      <c r="G133" t="s">
        <v>10328</v>
      </c>
      <c r="H133">
        <v>2006</v>
      </c>
      <c r="I133" t="s">
        <v>535</v>
      </c>
      <c r="J133" t="s">
        <v>22</v>
      </c>
      <c r="K133" t="s">
        <v>27126</v>
      </c>
      <c r="L133">
        <v>52</v>
      </c>
      <c r="M133" t="s">
        <v>27127</v>
      </c>
    </row>
    <row r="134" spans="1:14">
      <c r="A134">
        <v>132</v>
      </c>
      <c r="B134" t="s">
        <v>373</v>
      </c>
      <c r="C134">
        <f>VLOOKUP(B134,[7]Sheet1!A$1:B$100,2,FALSE)</f>
        <v>14</v>
      </c>
      <c r="D134" t="s">
        <v>27128</v>
      </c>
      <c r="E134" t="s">
        <v>27129</v>
      </c>
      <c r="F134" t="s">
        <v>27130</v>
      </c>
      <c r="G134" t="s">
        <v>16054</v>
      </c>
      <c r="H134">
        <v>2008</v>
      </c>
      <c r="I134" t="s">
        <v>863</v>
      </c>
      <c r="J134" t="s">
        <v>22</v>
      </c>
      <c r="K134" t="s">
        <v>27131</v>
      </c>
      <c r="L134">
        <v>43</v>
      </c>
      <c r="M134" t="s">
        <v>27132</v>
      </c>
    </row>
    <row r="135" spans="1:14">
      <c r="A135">
        <v>133</v>
      </c>
      <c r="B135" t="s">
        <v>373</v>
      </c>
      <c r="C135">
        <f>VLOOKUP(B135,[7]Sheet1!A$1:B$100,2,FALSE)</f>
        <v>14</v>
      </c>
      <c r="D135" t="s">
        <v>27133</v>
      </c>
      <c r="E135" t="s">
        <v>27134</v>
      </c>
      <c r="F135" t="s">
        <v>27135</v>
      </c>
      <c r="G135" t="s">
        <v>27136</v>
      </c>
      <c r="H135">
        <v>2003</v>
      </c>
      <c r="J135" t="s">
        <v>119</v>
      </c>
      <c r="K135" t="s">
        <v>27137</v>
      </c>
      <c r="L135">
        <v>35</v>
      </c>
    </row>
    <row r="136" spans="1:14">
      <c r="A136">
        <v>134</v>
      </c>
      <c r="B136" t="s">
        <v>373</v>
      </c>
      <c r="C136">
        <f>VLOOKUP(B136,[7]Sheet1!A$1:B$100,2,FALSE)</f>
        <v>14</v>
      </c>
      <c r="D136" t="s">
        <v>27138</v>
      </c>
      <c r="E136" t="s">
        <v>27139</v>
      </c>
      <c r="F136" t="s">
        <v>27140</v>
      </c>
      <c r="G136" t="s">
        <v>27141</v>
      </c>
      <c r="H136">
        <v>2006</v>
      </c>
      <c r="J136" t="s">
        <v>119</v>
      </c>
      <c r="K136" t="s">
        <v>27142</v>
      </c>
      <c r="L136">
        <v>15</v>
      </c>
    </row>
    <row r="137" spans="1:14">
      <c r="A137">
        <v>135</v>
      </c>
      <c r="B137" t="s">
        <v>373</v>
      </c>
      <c r="C137">
        <f>VLOOKUP(B137,[7]Sheet1!A$1:B$100,2,FALSE)</f>
        <v>14</v>
      </c>
      <c r="D137" t="s">
        <v>27143</v>
      </c>
      <c r="E137" t="s">
        <v>27144</v>
      </c>
      <c r="F137" t="s">
        <v>27145</v>
      </c>
      <c r="G137" t="s">
        <v>27146</v>
      </c>
      <c r="H137">
        <v>2002</v>
      </c>
      <c r="I137" t="s">
        <v>27147</v>
      </c>
      <c r="J137" t="s">
        <v>22</v>
      </c>
      <c r="K137" t="s">
        <v>27148</v>
      </c>
      <c r="L137">
        <v>321</v>
      </c>
      <c r="M137" t="s">
        <v>27144</v>
      </c>
      <c r="N137" t="s">
        <v>24</v>
      </c>
    </row>
    <row r="138" spans="1:14">
      <c r="A138">
        <v>136</v>
      </c>
      <c r="B138" t="s">
        <v>373</v>
      </c>
      <c r="C138">
        <f>VLOOKUP(B138,[7]Sheet1!A$1:B$100,2,FALSE)</f>
        <v>14</v>
      </c>
      <c r="D138" t="s">
        <v>27149</v>
      </c>
      <c r="E138" t="s">
        <v>27150</v>
      </c>
      <c r="F138" t="s">
        <v>27151</v>
      </c>
      <c r="G138" t="s">
        <v>1585</v>
      </c>
      <c r="H138">
        <v>1998</v>
      </c>
      <c r="I138" t="s">
        <v>535</v>
      </c>
      <c r="J138" t="s">
        <v>22</v>
      </c>
      <c r="K138" t="s">
        <v>27152</v>
      </c>
      <c r="L138">
        <v>38</v>
      </c>
      <c r="M138" t="s">
        <v>27153</v>
      </c>
    </row>
    <row r="139" spans="1:14">
      <c r="A139">
        <v>137</v>
      </c>
      <c r="B139" t="s">
        <v>373</v>
      </c>
      <c r="C139">
        <f>VLOOKUP(B139,[7]Sheet1!A$1:B$100,2,FALSE)</f>
        <v>14</v>
      </c>
      <c r="D139" t="s">
        <v>27154</v>
      </c>
      <c r="F139" t="s">
        <v>27155</v>
      </c>
      <c r="G139" t="s">
        <v>27156</v>
      </c>
      <c r="J139" t="s">
        <v>4644</v>
      </c>
      <c r="L139">
        <v>33</v>
      </c>
      <c r="N139" t="s">
        <v>34</v>
      </c>
    </row>
    <row r="140" spans="1:14">
      <c r="A140">
        <v>138</v>
      </c>
      <c r="B140" t="s">
        <v>373</v>
      </c>
      <c r="C140">
        <f>VLOOKUP(B140,[7]Sheet1!A$1:B$100,2,FALSE)</f>
        <v>14</v>
      </c>
      <c r="D140" t="s">
        <v>27157</v>
      </c>
      <c r="E140" t="s">
        <v>27158</v>
      </c>
      <c r="F140" t="s">
        <v>27159</v>
      </c>
      <c r="G140" t="s">
        <v>17723</v>
      </c>
      <c r="H140">
        <v>2009</v>
      </c>
      <c r="I140" t="s">
        <v>7647</v>
      </c>
      <c r="J140" t="s">
        <v>22</v>
      </c>
      <c r="K140" t="s">
        <v>27160</v>
      </c>
      <c r="L140">
        <v>26</v>
      </c>
      <c r="M140" t="s">
        <v>27161</v>
      </c>
    </row>
    <row r="141" spans="1:14">
      <c r="A141">
        <v>139</v>
      </c>
      <c r="B141" t="s">
        <v>373</v>
      </c>
      <c r="C141">
        <f>VLOOKUP(B141,[7]Sheet1!A$1:B$100,2,FALSE)</f>
        <v>14</v>
      </c>
      <c r="D141" t="s">
        <v>17912</v>
      </c>
      <c r="E141" t="s">
        <v>27162</v>
      </c>
      <c r="F141" t="s">
        <v>17914</v>
      </c>
      <c r="G141" t="s">
        <v>27163</v>
      </c>
      <c r="H141">
        <v>2003</v>
      </c>
      <c r="J141" t="s">
        <v>119</v>
      </c>
      <c r="K141" t="s">
        <v>27164</v>
      </c>
      <c r="L141">
        <v>141</v>
      </c>
    </row>
    <row r="142" spans="1:14">
      <c r="A142">
        <v>140</v>
      </c>
      <c r="B142" t="s">
        <v>373</v>
      </c>
      <c r="C142">
        <f>VLOOKUP(B142,[7]Sheet1!A$1:B$100,2,FALSE)</f>
        <v>14</v>
      </c>
      <c r="D142" t="s">
        <v>27165</v>
      </c>
      <c r="E142" t="s">
        <v>27166</v>
      </c>
      <c r="F142" t="s">
        <v>27167</v>
      </c>
      <c r="G142" t="s">
        <v>27168</v>
      </c>
      <c r="H142">
        <v>2007</v>
      </c>
      <c r="I142" t="s">
        <v>97</v>
      </c>
      <c r="J142" t="s">
        <v>22</v>
      </c>
      <c r="K142" t="s">
        <v>27169</v>
      </c>
      <c r="L142">
        <v>45</v>
      </c>
      <c r="M142" t="s">
        <v>27166</v>
      </c>
      <c r="N142" t="s">
        <v>1717</v>
      </c>
    </row>
    <row r="143" spans="1:14">
      <c r="A143">
        <v>141</v>
      </c>
      <c r="B143" t="s">
        <v>589</v>
      </c>
      <c r="C143">
        <f>VLOOKUP(B143,[7]Sheet1!A$1:B$100,2,FALSE)</f>
        <v>15</v>
      </c>
      <c r="D143" t="s">
        <v>23651</v>
      </c>
      <c r="E143" t="s">
        <v>23652</v>
      </c>
      <c r="F143" t="s">
        <v>23653</v>
      </c>
      <c r="G143" t="s">
        <v>4326</v>
      </c>
      <c r="H143">
        <v>1994</v>
      </c>
      <c r="I143" t="s">
        <v>97</v>
      </c>
      <c r="J143" t="s">
        <v>22</v>
      </c>
      <c r="K143" t="s">
        <v>27170</v>
      </c>
      <c r="L143">
        <v>333</v>
      </c>
      <c r="M143" t="s">
        <v>23652</v>
      </c>
      <c r="N143" t="s">
        <v>1717</v>
      </c>
    </row>
    <row r="144" spans="1:14">
      <c r="A144">
        <v>142</v>
      </c>
      <c r="B144" t="s">
        <v>589</v>
      </c>
      <c r="C144">
        <f>VLOOKUP(B144,[7]Sheet1!A$1:B$100,2,FALSE)</f>
        <v>15</v>
      </c>
      <c r="D144" t="s">
        <v>27171</v>
      </c>
      <c r="E144" t="s">
        <v>27172</v>
      </c>
      <c r="F144" t="s">
        <v>27173</v>
      </c>
      <c r="G144" t="s">
        <v>27174</v>
      </c>
      <c r="H144">
        <v>2006</v>
      </c>
      <c r="J144" t="s">
        <v>119</v>
      </c>
      <c r="K144" t="s">
        <v>27175</v>
      </c>
      <c r="L144">
        <v>26</v>
      </c>
    </row>
    <row r="145" spans="1:14">
      <c r="A145">
        <v>143</v>
      </c>
      <c r="B145" t="s">
        <v>589</v>
      </c>
      <c r="C145">
        <f>VLOOKUP(B145,[7]Sheet1!A$1:B$100,2,FALSE)</f>
        <v>15</v>
      </c>
      <c r="D145" t="s">
        <v>27176</v>
      </c>
      <c r="E145" t="s">
        <v>27177</v>
      </c>
      <c r="F145" t="s">
        <v>27178</v>
      </c>
      <c r="G145" t="s">
        <v>14648</v>
      </c>
      <c r="H145">
        <v>2009</v>
      </c>
      <c r="J145" t="s">
        <v>22</v>
      </c>
      <c r="K145" t="s">
        <v>27179</v>
      </c>
      <c r="L145">
        <v>23</v>
      </c>
      <c r="M145" t="s">
        <v>27180</v>
      </c>
    </row>
    <row r="146" spans="1:14">
      <c r="A146">
        <v>144</v>
      </c>
      <c r="B146" t="s">
        <v>589</v>
      </c>
      <c r="C146">
        <f>VLOOKUP(B146,[7]Sheet1!A$1:B$100,2,FALSE)</f>
        <v>15</v>
      </c>
      <c r="D146" t="s">
        <v>27181</v>
      </c>
      <c r="E146" t="s">
        <v>27182</v>
      </c>
      <c r="F146" t="s">
        <v>27183</v>
      </c>
      <c r="G146" t="s">
        <v>27184</v>
      </c>
      <c r="H146">
        <v>2006</v>
      </c>
      <c r="J146" t="s">
        <v>22</v>
      </c>
      <c r="K146" t="s">
        <v>27185</v>
      </c>
      <c r="L146">
        <v>25</v>
      </c>
      <c r="M146" t="s">
        <v>27186</v>
      </c>
    </row>
    <row r="147" spans="1:14">
      <c r="A147">
        <v>145</v>
      </c>
      <c r="B147" t="s">
        <v>589</v>
      </c>
      <c r="C147">
        <f>VLOOKUP(B147,[7]Sheet1!A$1:B$100,2,FALSE)</f>
        <v>15</v>
      </c>
      <c r="D147" t="s">
        <v>27187</v>
      </c>
      <c r="E147" t="s">
        <v>27188</v>
      </c>
      <c r="F147" t="s">
        <v>27189</v>
      </c>
      <c r="G147" t="s">
        <v>16445</v>
      </c>
      <c r="H147">
        <v>1995</v>
      </c>
      <c r="I147" t="s">
        <v>863</v>
      </c>
      <c r="J147" t="s">
        <v>22</v>
      </c>
      <c r="K147" t="s">
        <v>27190</v>
      </c>
      <c r="L147">
        <v>86</v>
      </c>
    </row>
    <row r="148" spans="1:14">
      <c r="A148">
        <v>146</v>
      </c>
      <c r="B148" t="s">
        <v>589</v>
      </c>
      <c r="C148">
        <f>VLOOKUP(B148,[7]Sheet1!A$1:B$100,2,FALSE)</f>
        <v>15</v>
      </c>
      <c r="D148" t="s">
        <v>27191</v>
      </c>
      <c r="E148" t="s">
        <v>27192</v>
      </c>
      <c r="F148" t="s">
        <v>27193</v>
      </c>
      <c r="G148" t="s">
        <v>1304</v>
      </c>
      <c r="H148">
        <v>2010</v>
      </c>
      <c r="I148" t="s">
        <v>863</v>
      </c>
      <c r="J148" t="s">
        <v>22</v>
      </c>
      <c r="K148" t="s">
        <v>27194</v>
      </c>
      <c r="L148">
        <v>19</v>
      </c>
    </row>
    <row r="149" spans="1:14">
      <c r="A149">
        <v>147</v>
      </c>
      <c r="B149" t="s">
        <v>589</v>
      </c>
      <c r="C149">
        <f>VLOOKUP(B149,[7]Sheet1!A$1:B$100,2,FALSE)</f>
        <v>15</v>
      </c>
      <c r="D149" t="s">
        <v>27195</v>
      </c>
      <c r="E149" t="s">
        <v>27196</v>
      </c>
      <c r="F149" t="s">
        <v>27197</v>
      </c>
      <c r="G149" t="s">
        <v>15789</v>
      </c>
      <c r="H149">
        <v>2004</v>
      </c>
      <c r="I149" t="s">
        <v>97</v>
      </c>
      <c r="J149" t="s">
        <v>22</v>
      </c>
      <c r="K149" t="s">
        <v>27198</v>
      </c>
      <c r="L149">
        <v>44</v>
      </c>
      <c r="M149" t="s">
        <v>27196</v>
      </c>
      <c r="N149" t="s">
        <v>1717</v>
      </c>
    </row>
    <row r="150" spans="1:14">
      <c r="A150">
        <v>148</v>
      </c>
      <c r="B150" t="s">
        <v>589</v>
      </c>
      <c r="C150">
        <f>VLOOKUP(B150,[7]Sheet1!A$1:B$100,2,FALSE)</f>
        <v>15</v>
      </c>
      <c r="D150" t="s">
        <v>27199</v>
      </c>
      <c r="E150" t="s">
        <v>27200</v>
      </c>
      <c r="F150" t="s">
        <v>27159</v>
      </c>
      <c r="G150" t="s">
        <v>20652</v>
      </c>
      <c r="H150">
        <v>2007</v>
      </c>
      <c r="I150" t="s">
        <v>535</v>
      </c>
      <c r="J150" t="s">
        <v>22</v>
      </c>
      <c r="K150" t="s">
        <v>27201</v>
      </c>
      <c r="L150">
        <v>75</v>
      </c>
      <c r="M150" t="s">
        <v>27202</v>
      </c>
    </row>
    <row r="151" spans="1:14">
      <c r="A151">
        <v>149</v>
      </c>
      <c r="B151" t="s">
        <v>589</v>
      </c>
      <c r="C151">
        <f>VLOOKUP(B151,[7]Sheet1!A$1:B$100,2,FALSE)</f>
        <v>15</v>
      </c>
      <c r="D151" t="s">
        <v>27203</v>
      </c>
      <c r="E151" t="s">
        <v>27204</v>
      </c>
      <c r="F151" t="s">
        <v>27205</v>
      </c>
      <c r="G151" t="s">
        <v>15752</v>
      </c>
      <c r="H151">
        <v>2009</v>
      </c>
      <c r="I151" t="s">
        <v>97</v>
      </c>
      <c r="J151" t="s">
        <v>22</v>
      </c>
      <c r="K151" t="s">
        <v>27206</v>
      </c>
      <c r="L151">
        <v>31</v>
      </c>
      <c r="M151" t="s">
        <v>27204</v>
      </c>
      <c r="N151" t="s">
        <v>1717</v>
      </c>
    </row>
    <row r="152" spans="1:14">
      <c r="A152">
        <v>150</v>
      </c>
      <c r="B152" t="s">
        <v>589</v>
      </c>
      <c r="C152">
        <f>VLOOKUP(B152,[7]Sheet1!A$1:B$100,2,FALSE)</f>
        <v>15</v>
      </c>
      <c r="D152" t="s">
        <v>18248</v>
      </c>
      <c r="E152" t="s">
        <v>18249</v>
      </c>
      <c r="F152" t="s">
        <v>16270</v>
      </c>
      <c r="G152" t="s">
        <v>7969</v>
      </c>
      <c r="H152">
        <v>2002</v>
      </c>
      <c r="I152" t="s">
        <v>863</v>
      </c>
      <c r="J152" t="s">
        <v>22</v>
      </c>
      <c r="K152" t="s">
        <v>27207</v>
      </c>
      <c r="L152">
        <v>318</v>
      </c>
      <c r="M152" t="s">
        <v>18251</v>
      </c>
    </row>
    <row r="153" spans="1:14">
      <c r="A153">
        <v>151</v>
      </c>
      <c r="B153" t="s">
        <v>25</v>
      </c>
      <c r="C153">
        <f>VLOOKUP(B153,[7]Sheet1!A$1:B$100,2,FALSE)</f>
        <v>16</v>
      </c>
      <c r="D153" t="s">
        <v>27208</v>
      </c>
      <c r="E153" t="s">
        <v>27209</v>
      </c>
      <c r="F153" t="s">
        <v>27210</v>
      </c>
      <c r="G153" t="s">
        <v>14672</v>
      </c>
      <c r="H153">
        <v>2003</v>
      </c>
      <c r="J153" t="s">
        <v>22</v>
      </c>
      <c r="K153" t="s">
        <v>27211</v>
      </c>
      <c r="L153">
        <v>61</v>
      </c>
      <c r="M153" t="s">
        <v>27212</v>
      </c>
    </row>
    <row r="154" spans="1:14">
      <c r="A154">
        <v>152</v>
      </c>
      <c r="B154" t="s">
        <v>25</v>
      </c>
      <c r="C154">
        <f>VLOOKUP(B154,[7]Sheet1!A$1:B$100,2,FALSE)</f>
        <v>16</v>
      </c>
      <c r="D154" t="s">
        <v>27213</v>
      </c>
      <c r="E154" t="s">
        <v>27214</v>
      </c>
      <c r="F154" t="s">
        <v>27215</v>
      </c>
      <c r="G154" t="s">
        <v>27216</v>
      </c>
      <c r="H154">
        <v>2003</v>
      </c>
      <c r="I154" t="s">
        <v>27217</v>
      </c>
      <c r="J154" t="s">
        <v>102</v>
      </c>
      <c r="K154" t="s">
        <v>27218</v>
      </c>
      <c r="L154">
        <v>28</v>
      </c>
      <c r="M154" t="s">
        <v>27214</v>
      </c>
      <c r="N154" t="s">
        <v>24</v>
      </c>
    </row>
    <row r="155" spans="1:14">
      <c r="A155">
        <v>153</v>
      </c>
      <c r="B155" t="s">
        <v>25</v>
      </c>
      <c r="C155">
        <f>VLOOKUP(B155,[7]Sheet1!A$1:B$100,2,FALSE)</f>
        <v>16</v>
      </c>
      <c r="D155" t="s">
        <v>14870</v>
      </c>
      <c r="E155" t="s">
        <v>14871</v>
      </c>
      <c r="F155" t="s">
        <v>14872</v>
      </c>
      <c r="G155" t="s">
        <v>14873</v>
      </c>
      <c r="H155">
        <v>2007</v>
      </c>
      <c r="I155" t="s">
        <v>14874</v>
      </c>
      <c r="J155" t="s">
        <v>22</v>
      </c>
      <c r="K155" t="s">
        <v>27219</v>
      </c>
      <c r="L155">
        <v>310</v>
      </c>
      <c r="M155" t="s">
        <v>14871</v>
      </c>
      <c r="N155" t="s">
        <v>1717</v>
      </c>
    </row>
    <row r="156" spans="1:14">
      <c r="A156">
        <v>154</v>
      </c>
      <c r="B156" t="s">
        <v>25</v>
      </c>
      <c r="C156">
        <f>VLOOKUP(B156,[7]Sheet1!A$1:B$100,2,FALSE)</f>
        <v>16</v>
      </c>
      <c r="D156" t="s">
        <v>25844</v>
      </c>
      <c r="E156" t="s">
        <v>25845</v>
      </c>
      <c r="F156" t="s">
        <v>25846</v>
      </c>
      <c r="G156" t="s">
        <v>25847</v>
      </c>
      <c r="H156">
        <v>2006</v>
      </c>
      <c r="I156" t="s">
        <v>863</v>
      </c>
      <c r="J156" t="s">
        <v>22</v>
      </c>
      <c r="K156" t="s">
        <v>27220</v>
      </c>
      <c r="L156">
        <v>32</v>
      </c>
      <c r="M156" t="s">
        <v>25849</v>
      </c>
    </row>
    <row r="157" spans="1:14">
      <c r="A157">
        <v>155</v>
      </c>
      <c r="B157" t="s">
        <v>25</v>
      </c>
      <c r="C157">
        <f>VLOOKUP(B157,[7]Sheet1!A$1:B$100,2,FALSE)</f>
        <v>16</v>
      </c>
      <c r="D157" t="s">
        <v>27221</v>
      </c>
      <c r="E157" t="s">
        <v>27222</v>
      </c>
      <c r="F157" t="s">
        <v>27223</v>
      </c>
      <c r="G157" t="s">
        <v>1304</v>
      </c>
      <c r="H157">
        <v>1999</v>
      </c>
      <c r="I157" t="s">
        <v>863</v>
      </c>
      <c r="J157" t="s">
        <v>22</v>
      </c>
      <c r="K157" t="s">
        <v>27224</v>
      </c>
      <c r="L157">
        <v>84</v>
      </c>
      <c r="M157" t="s">
        <v>27225</v>
      </c>
    </row>
    <row r="158" spans="1:14">
      <c r="A158">
        <v>156</v>
      </c>
      <c r="B158" t="s">
        <v>25</v>
      </c>
      <c r="C158">
        <f>VLOOKUP(B158,[7]Sheet1!A$1:B$100,2,FALSE)</f>
        <v>16</v>
      </c>
      <c r="D158" t="s">
        <v>27226</v>
      </c>
      <c r="E158" t="s">
        <v>27227</v>
      </c>
      <c r="F158" t="s">
        <v>27228</v>
      </c>
      <c r="G158" t="s">
        <v>955</v>
      </c>
      <c r="H158">
        <v>2003</v>
      </c>
      <c r="J158" t="s">
        <v>22</v>
      </c>
      <c r="K158" t="s">
        <v>27229</v>
      </c>
      <c r="L158">
        <v>207</v>
      </c>
      <c r="M158" t="s">
        <v>27230</v>
      </c>
    </row>
    <row r="159" spans="1:14">
      <c r="A159">
        <v>157</v>
      </c>
      <c r="B159" t="s">
        <v>25</v>
      </c>
      <c r="C159">
        <f>VLOOKUP(B159,[7]Sheet1!A$1:B$100,2,FALSE)</f>
        <v>16</v>
      </c>
      <c r="D159" t="s">
        <v>27231</v>
      </c>
      <c r="E159" t="s">
        <v>27232</v>
      </c>
      <c r="F159" t="s">
        <v>27233</v>
      </c>
      <c r="G159" t="s">
        <v>2974</v>
      </c>
      <c r="H159">
        <v>2009</v>
      </c>
      <c r="I159" t="s">
        <v>97</v>
      </c>
      <c r="J159" t="s">
        <v>22</v>
      </c>
      <c r="K159" t="s">
        <v>27234</v>
      </c>
      <c r="L159">
        <v>34</v>
      </c>
      <c r="M159" t="s">
        <v>27232</v>
      </c>
      <c r="N159" t="s">
        <v>1717</v>
      </c>
    </row>
    <row r="160" spans="1:14">
      <c r="A160">
        <v>158</v>
      </c>
      <c r="B160" t="s">
        <v>25</v>
      </c>
      <c r="C160">
        <f>VLOOKUP(B160,[7]Sheet1!A$1:B$100,2,FALSE)</f>
        <v>16</v>
      </c>
      <c r="D160" t="s">
        <v>26615</v>
      </c>
      <c r="E160" t="s">
        <v>26616</v>
      </c>
      <c r="F160" t="s">
        <v>26617</v>
      </c>
      <c r="G160" t="s">
        <v>1304</v>
      </c>
      <c r="H160">
        <v>2011</v>
      </c>
      <c r="I160" t="s">
        <v>14874</v>
      </c>
      <c r="J160" t="s">
        <v>22</v>
      </c>
      <c r="K160" t="s">
        <v>27235</v>
      </c>
      <c r="L160">
        <v>17</v>
      </c>
      <c r="M160" t="s">
        <v>26616</v>
      </c>
      <c r="N160" t="s">
        <v>1717</v>
      </c>
    </row>
    <row r="161" spans="1:14">
      <c r="A161">
        <v>159</v>
      </c>
      <c r="B161" t="s">
        <v>25</v>
      </c>
      <c r="C161">
        <f>VLOOKUP(B161,[7]Sheet1!A$1:B$100,2,FALSE)</f>
        <v>16</v>
      </c>
      <c r="D161" t="s">
        <v>27236</v>
      </c>
      <c r="E161" t="s">
        <v>27237</v>
      </c>
      <c r="F161" t="s">
        <v>27238</v>
      </c>
      <c r="G161" t="s">
        <v>27239</v>
      </c>
      <c r="H161">
        <v>2002</v>
      </c>
      <c r="I161" t="s">
        <v>97</v>
      </c>
      <c r="J161" t="s">
        <v>22</v>
      </c>
      <c r="K161" t="s">
        <v>27240</v>
      </c>
      <c r="L161">
        <v>142</v>
      </c>
      <c r="M161" t="s">
        <v>27237</v>
      </c>
      <c r="N161" t="s">
        <v>1717</v>
      </c>
    </row>
    <row r="162" spans="1:14">
      <c r="A162">
        <v>160</v>
      </c>
      <c r="B162" t="s">
        <v>25</v>
      </c>
      <c r="C162">
        <f>VLOOKUP(B162,[7]Sheet1!A$1:B$100,2,FALSE)</f>
        <v>16</v>
      </c>
      <c r="D162" t="s">
        <v>27241</v>
      </c>
      <c r="E162" t="s">
        <v>27242</v>
      </c>
      <c r="F162" t="s">
        <v>27243</v>
      </c>
      <c r="G162" t="s">
        <v>15298</v>
      </c>
      <c r="H162">
        <v>2011</v>
      </c>
      <c r="I162" t="s">
        <v>535</v>
      </c>
      <c r="J162" t="s">
        <v>22</v>
      </c>
      <c r="K162" t="s">
        <v>27244</v>
      </c>
      <c r="L162">
        <v>53</v>
      </c>
      <c r="M162" t="s">
        <v>27245</v>
      </c>
    </row>
    <row r="163" spans="1:14">
      <c r="A163">
        <v>161</v>
      </c>
      <c r="B163" t="s">
        <v>645</v>
      </c>
      <c r="C163">
        <f>VLOOKUP(B163,[7]Sheet1!A$1:B$100,2,FALSE)</f>
        <v>17</v>
      </c>
      <c r="D163" t="s">
        <v>27246</v>
      </c>
      <c r="E163" t="s">
        <v>27247</v>
      </c>
      <c r="F163" t="s">
        <v>27248</v>
      </c>
      <c r="G163" t="s">
        <v>377</v>
      </c>
      <c r="H163">
        <v>2006</v>
      </c>
      <c r="I163" t="s">
        <v>378</v>
      </c>
      <c r="J163" t="s">
        <v>22</v>
      </c>
      <c r="K163" t="s">
        <v>27249</v>
      </c>
      <c r="L163">
        <v>104</v>
      </c>
      <c r="M163" t="s">
        <v>27250</v>
      </c>
    </row>
    <row r="164" spans="1:14">
      <c r="A164">
        <v>162</v>
      </c>
      <c r="B164" t="s">
        <v>645</v>
      </c>
      <c r="C164">
        <f>VLOOKUP(B164,[7]Sheet1!A$1:B$100,2,FALSE)</f>
        <v>17</v>
      </c>
      <c r="D164" t="s">
        <v>27251</v>
      </c>
      <c r="E164" t="s">
        <v>27252</v>
      </c>
      <c r="F164" t="s">
        <v>27253</v>
      </c>
      <c r="G164" t="s">
        <v>15789</v>
      </c>
      <c r="H164">
        <v>2008</v>
      </c>
      <c r="I164" t="s">
        <v>97</v>
      </c>
      <c r="J164" t="s">
        <v>22</v>
      </c>
      <c r="K164" t="s">
        <v>27254</v>
      </c>
      <c r="L164">
        <v>44</v>
      </c>
      <c r="M164" t="s">
        <v>27252</v>
      </c>
      <c r="N164" t="s">
        <v>1717</v>
      </c>
    </row>
    <row r="165" spans="1:14">
      <c r="A165">
        <v>163</v>
      </c>
      <c r="B165" t="s">
        <v>645</v>
      </c>
      <c r="C165">
        <f>VLOOKUP(B165,[7]Sheet1!A$1:B$100,2,FALSE)</f>
        <v>17</v>
      </c>
      <c r="D165" t="s">
        <v>14978</v>
      </c>
      <c r="E165" t="s">
        <v>14979</v>
      </c>
      <c r="F165" t="s">
        <v>14980</v>
      </c>
      <c r="G165" t="s">
        <v>9846</v>
      </c>
      <c r="H165">
        <v>2004</v>
      </c>
      <c r="I165" t="s">
        <v>7647</v>
      </c>
      <c r="J165" t="s">
        <v>22</v>
      </c>
      <c r="K165" t="s">
        <v>27255</v>
      </c>
      <c r="L165">
        <v>33</v>
      </c>
      <c r="M165" t="s">
        <v>14982</v>
      </c>
    </row>
    <row r="166" spans="1:14">
      <c r="A166">
        <v>164</v>
      </c>
      <c r="B166" t="s">
        <v>645</v>
      </c>
      <c r="C166">
        <f>VLOOKUP(B166,[7]Sheet1!A$1:B$100,2,FALSE)</f>
        <v>17</v>
      </c>
      <c r="D166" t="s">
        <v>27256</v>
      </c>
      <c r="E166" t="s">
        <v>27257</v>
      </c>
      <c r="F166" t="s">
        <v>19997</v>
      </c>
      <c r="G166" t="s">
        <v>27258</v>
      </c>
      <c r="H166">
        <v>2006</v>
      </c>
      <c r="J166" t="s">
        <v>102</v>
      </c>
      <c r="K166" t="s">
        <v>27259</v>
      </c>
      <c r="L166">
        <v>41</v>
      </c>
      <c r="M166" t="s">
        <v>27257</v>
      </c>
      <c r="N166" t="s">
        <v>24</v>
      </c>
    </row>
    <row r="167" spans="1:14">
      <c r="A167">
        <v>165</v>
      </c>
      <c r="B167" t="s">
        <v>645</v>
      </c>
      <c r="C167">
        <f>VLOOKUP(B167,[7]Sheet1!A$1:B$100,2,FALSE)</f>
        <v>17</v>
      </c>
      <c r="D167" t="s">
        <v>27260</v>
      </c>
      <c r="E167" t="s">
        <v>27261</v>
      </c>
      <c r="F167" t="s">
        <v>27262</v>
      </c>
      <c r="G167" t="s">
        <v>27263</v>
      </c>
      <c r="H167">
        <v>2007</v>
      </c>
      <c r="I167" t="s">
        <v>212</v>
      </c>
      <c r="J167" t="s">
        <v>22</v>
      </c>
      <c r="K167" t="s">
        <v>27264</v>
      </c>
      <c r="L167">
        <v>399</v>
      </c>
      <c r="M167" t="s">
        <v>27265</v>
      </c>
    </row>
    <row r="168" spans="1:14">
      <c r="A168">
        <v>166</v>
      </c>
      <c r="B168" t="s">
        <v>645</v>
      </c>
      <c r="C168">
        <f>VLOOKUP(B168,[7]Sheet1!A$1:B$100,2,FALSE)</f>
        <v>17</v>
      </c>
      <c r="D168" t="s">
        <v>27266</v>
      </c>
      <c r="E168" t="s">
        <v>27267</v>
      </c>
      <c r="F168" t="s">
        <v>27268</v>
      </c>
      <c r="I168" t="s">
        <v>27269</v>
      </c>
      <c r="J168" t="s">
        <v>167</v>
      </c>
      <c r="K168" t="s">
        <v>27270</v>
      </c>
      <c r="L168">
        <v>41</v>
      </c>
      <c r="M168" t="s">
        <v>27267</v>
      </c>
      <c r="N168" t="s">
        <v>4501</v>
      </c>
    </row>
    <row r="169" spans="1:14">
      <c r="A169">
        <v>167</v>
      </c>
      <c r="B169" t="s">
        <v>645</v>
      </c>
      <c r="C169">
        <f>VLOOKUP(B169,[7]Sheet1!A$1:B$100,2,FALSE)</f>
        <v>17</v>
      </c>
      <c r="D169" t="s">
        <v>27271</v>
      </c>
      <c r="E169" t="s">
        <v>25967</v>
      </c>
      <c r="F169" t="s">
        <v>25968</v>
      </c>
      <c r="G169" t="s">
        <v>15789</v>
      </c>
      <c r="H169">
        <v>2011</v>
      </c>
      <c r="I169" t="s">
        <v>97</v>
      </c>
      <c r="J169" t="s">
        <v>22</v>
      </c>
      <c r="K169" t="s">
        <v>27272</v>
      </c>
      <c r="L169">
        <v>30</v>
      </c>
      <c r="M169" t="s">
        <v>25967</v>
      </c>
      <c r="N169" t="s">
        <v>1717</v>
      </c>
    </row>
    <row r="170" spans="1:14">
      <c r="A170">
        <v>168</v>
      </c>
      <c r="B170" t="s">
        <v>645</v>
      </c>
      <c r="C170">
        <f>VLOOKUP(B170,[7]Sheet1!A$1:B$100,2,FALSE)</f>
        <v>17</v>
      </c>
      <c r="D170" t="s">
        <v>27273</v>
      </c>
      <c r="E170" t="s">
        <v>27274</v>
      </c>
      <c r="F170" t="s">
        <v>27275</v>
      </c>
      <c r="G170" t="s">
        <v>20662</v>
      </c>
      <c r="H170">
        <v>2006</v>
      </c>
      <c r="I170" t="s">
        <v>97</v>
      </c>
      <c r="J170" t="s">
        <v>22</v>
      </c>
      <c r="K170" t="s">
        <v>27276</v>
      </c>
      <c r="L170">
        <v>49</v>
      </c>
      <c r="M170" t="s">
        <v>27274</v>
      </c>
      <c r="N170" t="s">
        <v>1717</v>
      </c>
    </row>
    <row r="171" spans="1:14">
      <c r="A171">
        <v>169</v>
      </c>
      <c r="B171" t="s">
        <v>645</v>
      </c>
      <c r="C171">
        <f>VLOOKUP(B171,[7]Sheet1!A$1:B$100,2,FALSE)</f>
        <v>17</v>
      </c>
      <c r="D171" t="s">
        <v>25785</v>
      </c>
      <c r="E171" t="s">
        <v>25786</v>
      </c>
      <c r="F171" t="s">
        <v>25787</v>
      </c>
      <c r="I171" t="s">
        <v>1466</v>
      </c>
      <c r="J171" t="s">
        <v>119</v>
      </c>
      <c r="K171" t="s">
        <v>27277</v>
      </c>
      <c r="L171">
        <v>27</v>
      </c>
      <c r="N171" t="s">
        <v>4501</v>
      </c>
    </row>
    <row r="172" spans="1:14">
      <c r="A172">
        <v>170</v>
      </c>
      <c r="B172" t="s">
        <v>645</v>
      </c>
      <c r="C172">
        <f>VLOOKUP(B172,[7]Sheet1!A$1:B$100,2,FALSE)</f>
        <v>17</v>
      </c>
      <c r="D172" t="s">
        <v>27278</v>
      </c>
      <c r="F172" t="s">
        <v>27279</v>
      </c>
      <c r="G172" t="s">
        <v>27280</v>
      </c>
      <c r="J172" t="s">
        <v>167</v>
      </c>
      <c r="L172">
        <v>17</v>
      </c>
      <c r="N172" t="s">
        <v>34</v>
      </c>
    </row>
    <row r="173" spans="1:14">
      <c r="A173">
        <v>171</v>
      </c>
      <c r="B173" t="s">
        <v>596</v>
      </c>
      <c r="C173">
        <f>VLOOKUP(B173,[7]Sheet1!A$1:B$100,2,FALSE)</f>
        <v>18</v>
      </c>
      <c r="D173" t="s">
        <v>27281</v>
      </c>
      <c r="E173" t="s">
        <v>27282</v>
      </c>
      <c r="F173" t="s">
        <v>27283</v>
      </c>
      <c r="G173" t="s">
        <v>9846</v>
      </c>
      <c r="H173">
        <v>2004</v>
      </c>
      <c r="I173" t="s">
        <v>7647</v>
      </c>
      <c r="J173" t="s">
        <v>22</v>
      </c>
      <c r="K173" t="s">
        <v>27284</v>
      </c>
      <c r="L173">
        <v>42</v>
      </c>
      <c r="M173" t="s">
        <v>27285</v>
      </c>
    </row>
    <row r="174" spans="1:14">
      <c r="A174">
        <v>172</v>
      </c>
      <c r="B174" t="s">
        <v>596</v>
      </c>
      <c r="C174">
        <f>VLOOKUP(B174,[7]Sheet1!A$1:B$100,2,FALSE)</f>
        <v>18</v>
      </c>
      <c r="D174" t="s">
        <v>27286</v>
      </c>
      <c r="E174" t="s">
        <v>27287</v>
      </c>
      <c r="F174" t="s">
        <v>27288</v>
      </c>
      <c r="G174" t="s">
        <v>642</v>
      </c>
      <c r="H174">
        <v>2007</v>
      </c>
      <c r="I174" t="s">
        <v>535</v>
      </c>
      <c r="J174" t="s">
        <v>22</v>
      </c>
      <c r="K174" t="s">
        <v>27289</v>
      </c>
      <c r="L174">
        <v>72</v>
      </c>
      <c r="M174" t="s">
        <v>27290</v>
      </c>
    </row>
    <row r="175" spans="1:14">
      <c r="A175">
        <v>173</v>
      </c>
      <c r="B175" t="s">
        <v>596</v>
      </c>
      <c r="C175">
        <f>VLOOKUP(B175,[7]Sheet1!A$1:B$100,2,FALSE)</f>
        <v>18</v>
      </c>
      <c r="D175" t="s">
        <v>27291</v>
      </c>
      <c r="E175" t="s">
        <v>27292</v>
      </c>
      <c r="F175" t="s">
        <v>27293</v>
      </c>
      <c r="G175" t="s">
        <v>17723</v>
      </c>
      <c r="H175">
        <v>1997</v>
      </c>
      <c r="I175" t="s">
        <v>7647</v>
      </c>
      <c r="J175" t="s">
        <v>22</v>
      </c>
      <c r="K175" t="s">
        <v>27294</v>
      </c>
      <c r="L175">
        <v>49</v>
      </c>
      <c r="M175" t="s">
        <v>27295</v>
      </c>
    </row>
    <row r="176" spans="1:14">
      <c r="A176">
        <v>174</v>
      </c>
      <c r="B176" t="s">
        <v>596</v>
      </c>
      <c r="C176">
        <f>VLOOKUP(B176,[7]Sheet1!A$1:B$100,2,FALSE)</f>
        <v>18</v>
      </c>
      <c r="D176" t="s">
        <v>27296</v>
      </c>
      <c r="E176" t="s">
        <v>27297</v>
      </c>
      <c r="F176" t="s">
        <v>27298</v>
      </c>
      <c r="G176" t="s">
        <v>27299</v>
      </c>
      <c r="H176">
        <v>1999</v>
      </c>
      <c r="I176" t="s">
        <v>353</v>
      </c>
      <c r="J176" t="s">
        <v>22</v>
      </c>
      <c r="K176" t="s">
        <v>27300</v>
      </c>
      <c r="L176">
        <v>169</v>
      </c>
      <c r="M176" t="s">
        <v>27297</v>
      </c>
      <c r="N176" t="s">
        <v>24</v>
      </c>
    </row>
    <row r="177" spans="1:14">
      <c r="A177">
        <v>175</v>
      </c>
      <c r="B177" t="s">
        <v>596</v>
      </c>
      <c r="C177">
        <f>VLOOKUP(B177,[7]Sheet1!A$1:B$100,2,FALSE)</f>
        <v>18</v>
      </c>
      <c r="D177" t="s">
        <v>27301</v>
      </c>
      <c r="E177" t="s">
        <v>27302</v>
      </c>
      <c r="F177" t="s">
        <v>27303</v>
      </c>
      <c r="G177" t="s">
        <v>27304</v>
      </c>
      <c r="H177">
        <v>2007</v>
      </c>
      <c r="I177" t="s">
        <v>535</v>
      </c>
      <c r="J177" t="s">
        <v>22</v>
      </c>
      <c r="K177" t="s">
        <v>27305</v>
      </c>
      <c r="L177">
        <v>21</v>
      </c>
    </row>
    <row r="178" spans="1:14">
      <c r="A178">
        <v>176</v>
      </c>
      <c r="B178" t="s">
        <v>596</v>
      </c>
      <c r="C178">
        <f>VLOOKUP(B178,[7]Sheet1!A$1:B$100,2,FALSE)</f>
        <v>18</v>
      </c>
      <c r="D178" t="s">
        <v>27306</v>
      </c>
      <c r="E178" t="s">
        <v>27307</v>
      </c>
      <c r="F178" t="s">
        <v>27308</v>
      </c>
      <c r="G178" t="s">
        <v>27309</v>
      </c>
      <c r="H178">
        <v>2001</v>
      </c>
      <c r="J178" t="s">
        <v>22</v>
      </c>
      <c r="K178" t="s">
        <v>27310</v>
      </c>
      <c r="L178">
        <v>23</v>
      </c>
    </row>
    <row r="179" spans="1:14">
      <c r="A179">
        <v>177</v>
      </c>
      <c r="B179" t="s">
        <v>596</v>
      </c>
      <c r="C179">
        <f>VLOOKUP(B179,[7]Sheet1!A$1:B$100,2,FALSE)</f>
        <v>18</v>
      </c>
      <c r="D179" t="s">
        <v>17580</v>
      </c>
      <c r="E179" t="s">
        <v>17581</v>
      </c>
      <c r="F179" t="s">
        <v>17582</v>
      </c>
      <c r="G179" t="s">
        <v>15081</v>
      </c>
      <c r="H179">
        <v>2006</v>
      </c>
      <c r="I179" t="s">
        <v>3657</v>
      </c>
      <c r="J179" t="s">
        <v>22</v>
      </c>
      <c r="K179" t="s">
        <v>27311</v>
      </c>
      <c r="L179">
        <v>730</v>
      </c>
      <c r="M179" t="s">
        <v>17581</v>
      </c>
      <c r="N179" t="s">
        <v>1717</v>
      </c>
    </row>
    <row r="180" spans="1:14">
      <c r="A180">
        <v>178</v>
      </c>
      <c r="B180" t="s">
        <v>596</v>
      </c>
      <c r="C180">
        <f>VLOOKUP(B180,[7]Sheet1!A$1:B$100,2,FALSE)</f>
        <v>18</v>
      </c>
      <c r="D180" t="s">
        <v>15009</v>
      </c>
      <c r="E180" t="s">
        <v>15010</v>
      </c>
      <c r="F180" t="s">
        <v>15011</v>
      </c>
      <c r="G180" t="s">
        <v>9846</v>
      </c>
      <c r="H180">
        <v>2008</v>
      </c>
      <c r="I180" t="s">
        <v>7647</v>
      </c>
      <c r="J180" t="s">
        <v>22</v>
      </c>
      <c r="K180" t="s">
        <v>27312</v>
      </c>
      <c r="L180">
        <v>101</v>
      </c>
      <c r="M180" t="s">
        <v>15013</v>
      </c>
    </row>
    <row r="181" spans="1:14">
      <c r="A181">
        <v>179</v>
      </c>
      <c r="B181" t="s">
        <v>596</v>
      </c>
      <c r="C181">
        <f>VLOOKUP(B181,[7]Sheet1!A$1:B$100,2,FALSE)</f>
        <v>18</v>
      </c>
      <c r="D181" t="s">
        <v>20619</v>
      </c>
      <c r="E181" t="s">
        <v>20620</v>
      </c>
      <c r="F181" t="s">
        <v>20621</v>
      </c>
      <c r="G181" t="s">
        <v>7535</v>
      </c>
      <c r="H181">
        <v>2002</v>
      </c>
      <c r="I181" t="s">
        <v>863</v>
      </c>
      <c r="J181" t="s">
        <v>22</v>
      </c>
      <c r="K181" t="s">
        <v>27313</v>
      </c>
      <c r="L181">
        <v>143</v>
      </c>
      <c r="M181" t="s">
        <v>20623</v>
      </c>
    </row>
    <row r="182" spans="1:14">
      <c r="A182">
        <v>180</v>
      </c>
      <c r="B182" t="s">
        <v>596</v>
      </c>
      <c r="C182">
        <f>VLOOKUP(B182,[7]Sheet1!A$1:B$100,2,FALSE)</f>
        <v>18</v>
      </c>
      <c r="D182" t="s">
        <v>27314</v>
      </c>
      <c r="E182" t="s">
        <v>27315</v>
      </c>
      <c r="F182" t="s">
        <v>27316</v>
      </c>
      <c r="G182" t="s">
        <v>19411</v>
      </c>
      <c r="H182">
        <v>2001</v>
      </c>
      <c r="J182" t="s">
        <v>22</v>
      </c>
      <c r="K182" t="s">
        <v>27317</v>
      </c>
      <c r="L182">
        <v>103</v>
      </c>
      <c r="M182" t="s">
        <v>27318</v>
      </c>
    </row>
    <row r="183" spans="1:14">
      <c r="A183">
        <v>181</v>
      </c>
      <c r="B183" t="s">
        <v>1660</v>
      </c>
      <c r="C183">
        <f>VLOOKUP(B183,[7]Sheet1!A$1:B$100,2,FALSE)</f>
        <v>19</v>
      </c>
      <c r="D183" t="s">
        <v>27319</v>
      </c>
      <c r="E183" t="s">
        <v>27320</v>
      </c>
      <c r="F183" t="s">
        <v>27321</v>
      </c>
      <c r="G183" t="s">
        <v>7969</v>
      </c>
      <c r="H183">
        <v>2006</v>
      </c>
      <c r="I183" t="s">
        <v>863</v>
      </c>
      <c r="J183" t="s">
        <v>22</v>
      </c>
      <c r="K183" t="s">
        <v>27322</v>
      </c>
      <c r="L183">
        <v>24</v>
      </c>
      <c r="M183" t="s">
        <v>27323</v>
      </c>
    </row>
    <row r="184" spans="1:14">
      <c r="A184">
        <v>182</v>
      </c>
      <c r="B184" t="s">
        <v>1660</v>
      </c>
      <c r="C184">
        <f>VLOOKUP(B184,[7]Sheet1!A$1:B$100,2,FALSE)</f>
        <v>19</v>
      </c>
      <c r="D184" t="s">
        <v>27324</v>
      </c>
      <c r="E184" t="s">
        <v>27325</v>
      </c>
      <c r="F184" t="s">
        <v>27326</v>
      </c>
      <c r="G184" t="s">
        <v>2573</v>
      </c>
      <c r="H184">
        <v>2011</v>
      </c>
      <c r="I184" t="s">
        <v>97</v>
      </c>
      <c r="J184" t="s">
        <v>22</v>
      </c>
      <c r="K184" t="s">
        <v>27327</v>
      </c>
      <c r="L184">
        <v>80</v>
      </c>
      <c r="M184" t="s">
        <v>27325</v>
      </c>
      <c r="N184" t="s">
        <v>1717</v>
      </c>
    </row>
    <row r="185" spans="1:14">
      <c r="A185">
        <v>183</v>
      </c>
      <c r="B185" t="s">
        <v>1660</v>
      </c>
      <c r="C185">
        <f>VLOOKUP(B185,[7]Sheet1!A$1:B$100,2,FALSE)</f>
        <v>19</v>
      </c>
      <c r="D185" t="s">
        <v>27328</v>
      </c>
      <c r="E185" t="s">
        <v>27329</v>
      </c>
      <c r="F185" t="s">
        <v>27330</v>
      </c>
      <c r="G185" t="s">
        <v>10190</v>
      </c>
      <c r="H185">
        <v>2003</v>
      </c>
      <c r="I185" t="s">
        <v>97</v>
      </c>
      <c r="J185" t="s">
        <v>22</v>
      </c>
      <c r="K185" t="s">
        <v>27331</v>
      </c>
      <c r="L185">
        <v>66</v>
      </c>
      <c r="M185" t="s">
        <v>27329</v>
      </c>
      <c r="N185" t="s">
        <v>1717</v>
      </c>
    </row>
    <row r="186" spans="1:14">
      <c r="A186">
        <v>184</v>
      </c>
      <c r="B186" t="s">
        <v>1660</v>
      </c>
      <c r="C186">
        <f>VLOOKUP(B186,[7]Sheet1!A$1:B$100,2,FALSE)</f>
        <v>19</v>
      </c>
      <c r="D186" t="s">
        <v>15113</v>
      </c>
      <c r="E186" t="s">
        <v>15114</v>
      </c>
      <c r="F186" t="s">
        <v>15115</v>
      </c>
      <c r="I186" t="s">
        <v>15116</v>
      </c>
      <c r="J186" t="s">
        <v>167</v>
      </c>
      <c r="K186" t="s">
        <v>27332</v>
      </c>
      <c r="L186">
        <v>113</v>
      </c>
      <c r="M186" t="s">
        <v>15114</v>
      </c>
      <c r="N186" t="s">
        <v>4501</v>
      </c>
    </row>
    <row r="187" spans="1:14">
      <c r="A187">
        <v>185</v>
      </c>
      <c r="B187" t="s">
        <v>1660</v>
      </c>
      <c r="C187">
        <f>VLOOKUP(B187,[7]Sheet1!A$1:B$100,2,FALSE)</f>
        <v>19</v>
      </c>
      <c r="D187" t="s">
        <v>27333</v>
      </c>
      <c r="E187" t="s">
        <v>27334</v>
      </c>
      <c r="F187" t="s">
        <v>27335</v>
      </c>
      <c r="G187" t="s">
        <v>27336</v>
      </c>
      <c r="H187">
        <v>2005</v>
      </c>
      <c r="I187" t="s">
        <v>535</v>
      </c>
      <c r="J187" t="s">
        <v>22</v>
      </c>
      <c r="K187" t="s">
        <v>27337</v>
      </c>
      <c r="L187">
        <v>40</v>
      </c>
      <c r="M187" t="s">
        <v>27338</v>
      </c>
    </row>
    <row r="188" spans="1:14">
      <c r="A188">
        <v>186</v>
      </c>
      <c r="B188" t="s">
        <v>1660</v>
      </c>
      <c r="C188">
        <f>VLOOKUP(B188,[7]Sheet1!A$1:B$100,2,FALSE)</f>
        <v>19</v>
      </c>
      <c r="D188" t="s">
        <v>27339</v>
      </c>
      <c r="E188" t="s">
        <v>27340</v>
      </c>
      <c r="F188" t="s">
        <v>27341</v>
      </c>
      <c r="G188" t="s">
        <v>27342</v>
      </c>
      <c r="H188">
        <v>2000</v>
      </c>
      <c r="J188" t="s">
        <v>22</v>
      </c>
      <c r="K188" t="s">
        <v>27343</v>
      </c>
      <c r="L188">
        <v>31</v>
      </c>
      <c r="M188" t="s">
        <v>27344</v>
      </c>
    </row>
    <row r="189" spans="1:14">
      <c r="A189">
        <v>187</v>
      </c>
      <c r="B189" t="s">
        <v>1660</v>
      </c>
      <c r="C189">
        <f>VLOOKUP(B189,[7]Sheet1!A$1:B$100,2,FALSE)</f>
        <v>19</v>
      </c>
      <c r="D189" t="s">
        <v>27345</v>
      </c>
      <c r="E189" t="s">
        <v>27346</v>
      </c>
      <c r="F189" t="s">
        <v>27347</v>
      </c>
      <c r="G189" t="s">
        <v>1590</v>
      </c>
      <c r="H189">
        <v>2012</v>
      </c>
      <c r="I189" t="s">
        <v>535</v>
      </c>
      <c r="J189" t="s">
        <v>22</v>
      </c>
      <c r="K189" t="s">
        <v>27348</v>
      </c>
      <c r="L189">
        <v>24</v>
      </c>
      <c r="M189" t="s">
        <v>27349</v>
      </c>
    </row>
    <row r="190" spans="1:14">
      <c r="A190">
        <v>188</v>
      </c>
      <c r="B190" t="s">
        <v>1660</v>
      </c>
      <c r="C190">
        <f>VLOOKUP(B190,[7]Sheet1!A$1:B$100,2,FALSE)</f>
        <v>19</v>
      </c>
      <c r="D190" t="s">
        <v>27350</v>
      </c>
      <c r="E190" t="s">
        <v>27351</v>
      </c>
      <c r="F190" t="s">
        <v>27262</v>
      </c>
      <c r="G190" t="s">
        <v>16054</v>
      </c>
      <c r="H190">
        <v>2009</v>
      </c>
      <c r="I190" t="s">
        <v>863</v>
      </c>
      <c r="J190" t="s">
        <v>22</v>
      </c>
      <c r="K190" t="s">
        <v>27352</v>
      </c>
      <c r="L190">
        <v>63</v>
      </c>
    </row>
    <row r="191" spans="1:14">
      <c r="A191">
        <v>189</v>
      </c>
      <c r="B191" t="s">
        <v>1660</v>
      </c>
      <c r="C191">
        <f>VLOOKUP(B191,[7]Sheet1!A$1:B$100,2,FALSE)</f>
        <v>19</v>
      </c>
      <c r="D191" t="s">
        <v>25883</v>
      </c>
      <c r="E191" t="s">
        <v>25884</v>
      </c>
      <c r="F191" t="s">
        <v>25885</v>
      </c>
      <c r="G191" t="s">
        <v>25886</v>
      </c>
      <c r="H191">
        <v>2011</v>
      </c>
      <c r="I191" t="s">
        <v>25887</v>
      </c>
      <c r="J191" t="s">
        <v>22</v>
      </c>
      <c r="K191" t="s">
        <v>27353</v>
      </c>
      <c r="L191">
        <v>34</v>
      </c>
      <c r="M191" t="s">
        <v>25884</v>
      </c>
      <c r="N191" t="s">
        <v>24</v>
      </c>
    </row>
    <row r="192" spans="1:14">
      <c r="A192">
        <v>190</v>
      </c>
      <c r="B192" t="s">
        <v>1660</v>
      </c>
      <c r="C192">
        <f>VLOOKUP(B192,[7]Sheet1!A$1:B$100,2,FALSE)</f>
        <v>19</v>
      </c>
      <c r="D192" t="s">
        <v>27354</v>
      </c>
      <c r="E192" t="s">
        <v>27355</v>
      </c>
      <c r="F192" t="s">
        <v>27356</v>
      </c>
      <c r="G192" t="s">
        <v>26725</v>
      </c>
      <c r="H192">
        <v>1999</v>
      </c>
      <c r="I192" t="s">
        <v>97</v>
      </c>
      <c r="J192" t="s">
        <v>22</v>
      </c>
      <c r="K192" t="s">
        <v>27357</v>
      </c>
      <c r="L192">
        <v>308</v>
      </c>
      <c r="M192" t="s">
        <v>27358</v>
      </c>
    </row>
    <row r="193" spans="1:14">
      <c r="A193">
        <v>191</v>
      </c>
      <c r="B193" t="s">
        <v>4708</v>
      </c>
      <c r="C193">
        <f>VLOOKUP(B193,[7]Sheet1!A$1:B$100,2,FALSE)</f>
        <v>20</v>
      </c>
      <c r="D193" t="s">
        <v>27359</v>
      </c>
      <c r="E193" t="s">
        <v>27360</v>
      </c>
      <c r="F193" t="s">
        <v>27361</v>
      </c>
      <c r="G193" t="s">
        <v>27362</v>
      </c>
      <c r="H193">
        <v>2000</v>
      </c>
      <c r="J193" t="s">
        <v>22</v>
      </c>
      <c r="K193" t="s">
        <v>27363</v>
      </c>
      <c r="L193">
        <v>29</v>
      </c>
      <c r="M193" t="s">
        <v>27360</v>
      </c>
      <c r="N193" t="s">
        <v>24</v>
      </c>
    </row>
    <row r="194" spans="1:14">
      <c r="A194">
        <v>192</v>
      </c>
      <c r="B194" t="s">
        <v>4708</v>
      </c>
      <c r="C194">
        <f>VLOOKUP(B194,[7]Sheet1!A$1:B$100,2,FALSE)</f>
        <v>20</v>
      </c>
      <c r="D194" t="s">
        <v>27364</v>
      </c>
      <c r="E194" t="s">
        <v>27365</v>
      </c>
      <c r="F194" t="s">
        <v>26933</v>
      </c>
      <c r="G194" t="s">
        <v>15719</v>
      </c>
      <c r="H194">
        <v>2009</v>
      </c>
      <c r="J194" t="s">
        <v>22</v>
      </c>
      <c r="K194" t="s">
        <v>27366</v>
      </c>
      <c r="L194">
        <v>136</v>
      </c>
      <c r="M194" t="s">
        <v>27365</v>
      </c>
      <c r="N194" t="s">
        <v>1717</v>
      </c>
    </row>
    <row r="195" spans="1:14">
      <c r="A195">
        <v>193</v>
      </c>
      <c r="B195" t="s">
        <v>4708</v>
      </c>
      <c r="C195">
        <f>VLOOKUP(B195,[7]Sheet1!A$1:B$100,2,FALSE)</f>
        <v>20</v>
      </c>
      <c r="D195" t="s">
        <v>27367</v>
      </c>
      <c r="E195" t="s">
        <v>27368</v>
      </c>
      <c r="F195" t="s">
        <v>27369</v>
      </c>
      <c r="G195" t="s">
        <v>27370</v>
      </c>
      <c r="H195">
        <v>2003</v>
      </c>
      <c r="I195" t="s">
        <v>863</v>
      </c>
      <c r="J195" t="s">
        <v>22</v>
      </c>
      <c r="K195" t="s">
        <v>27371</v>
      </c>
      <c r="L195">
        <v>29</v>
      </c>
      <c r="M195" t="s">
        <v>27372</v>
      </c>
    </row>
    <row r="196" spans="1:14">
      <c r="A196">
        <v>194</v>
      </c>
      <c r="B196" t="s">
        <v>4708</v>
      </c>
      <c r="C196">
        <f>VLOOKUP(B196,[7]Sheet1!A$1:B$100,2,FALSE)</f>
        <v>20</v>
      </c>
      <c r="D196" t="s">
        <v>27373</v>
      </c>
      <c r="E196" t="s">
        <v>27374</v>
      </c>
      <c r="F196" t="s">
        <v>27375</v>
      </c>
      <c r="J196" t="s">
        <v>119</v>
      </c>
      <c r="K196" t="s">
        <v>27376</v>
      </c>
      <c r="L196">
        <v>34</v>
      </c>
      <c r="M196" t="s">
        <v>27377</v>
      </c>
      <c r="N196" t="s">
        <v>4501</v>
      </c>
    </row>
    <row r="197" spans="1:14">
      <c r="A197">
        <v>195</v>
      </c>
      <c r="B197" t="s">
        <v>4708</v>
      </c>
      <c r="C197">
        <f>VLOOKUP(B197,[7]Sheet1!A$1:B$100,2,FALSE)</f>
        <v>20</v>
      </c>
      <c r="D197" t="s">
        <v>27378</v>
      </c>
      <c r="E197" t="s">
        <v>27379</v>
      </c>
      <c r="F197" t="s">
        <v>27380</v>
      </c>
      <c r="G197" t="s">
        <v>17723</v>
      </c>
      <c r="H197">
        <v>2001</v>
      </c>
      <c r="I197" t="s">
        <v>7647</v>
      </c>
      <c r="J197" t="s">
        <v>22</v>
      </c>
      <c r="K197" t="s">
        <v>27381</v>
      </c>
      <c r="L197">
        <v>196</v>
      </c>
      <c r="M197" t="s">
        <v>27382</v>
      </c>
    </row>
    <row r="198" spans="1:14">
      <c r="A198">
        <v>196</v>
      </c>
      <c r="B198" t="s">
        <v>4708</v>
      </c>
      <c r="C198">
        <f>VLOOKUP(B198,[7]Sheet1!A$1:B$100,2,FALSE)</f>
        <v>20</v>
      </c>
      <c r="D198" t="s">
        <v>27383</v>
      </c>
      <c r="E198" t="s">
        <v>27384</v>
      </c>
      <c r="F198" t="s">
        <v>27385</v>
      </c>
      <c r="G198" t="s">
        <v>27386</v>
      </c>
      <c r="H198">
        <v>1975</v>
      </c>
      <c r="I198" t="s">
        <v>353</v>
      </c>
      <c r="J198" t="s">
        <v>22</v>
      </c>
      <c r="K198" t="s">
        <v>27387</v>
      </c>
      <c r="L198">
        <v>68</v>
      </c>
      <c r="M198" t="s">
        <v>27384</v>
      </c>
      <c r="N198" t="s">
        <v>24</v>
      </c>
    </row>
    <row r="199" spans="1:14">
      <c r="A199">
        <v>197</v>
      </c>
      <c r="B199" t="s">
        <v>4708</v>
      </c>
      <c r="C199">
        <f>VLOOKUP(B199,[7]Sheet1!A$1:B$100,2,FALSE)</f>
        <v>20</v>
      </c>
      <c r="D199" t="s">
        <v>25666</v>
      </c>
      <c r="E199" t="s">
        <v>25667</v>
      </c>
      <c r="F199" t="s">
        <v>25668</v>
      </c>
      <c r="G199" t="s">
        <v>20662</v>
      </c>
      <c r="H199">
        <v>2001</v>
      </c>
      <c r="I199" t="s">
        <v>97</v>
      </c>
      <c r="J199" t="s">
        <v>22</v>
      </c>
      <c r="K199" t="s">
        <v>27388</v>
      </c>
      <c r="L199">
        <v>39</v>
      </c>
      <c r="M199" t="s">
        <v>25667</v>
      </c>
      <c r="N199" t="s">
        <v>1717</v>
      </c>
    </row>
    <row r="200" spans="1:14">
      <c r="A200">
        <v>198</v>
      </c>
      <c r="B200" t="s">
        <v>4708</v>
      </c>
      <c r="C200">
        <f>VLOOKUP(B200,[7]Sheet1!A$1:B$100,2,FALSE)</f>
        <v>20</v>
      </c>
      <c r="D200" t="s">
        <v>27389</v>
      </c>
      <c r="E200" t="s">
        <v>27390</v>
      </c>
      <c r="F200" t="s">
        <v>27391</v>
      </c>
      <c r="G200" t="s">
        <v>15185</v>
      </c>
      <c r="H200">
        <v>2004</v>
      </c>
      <c r="J200" t="s">
        <v>22</v>
      </c>
      <c r="K200" t="s">
        <v>27392</v>
      </c>
      <c r="L200">
        <v>39</v>
      </c>
      <c r="M200" t="s">
        <v>27393</v>
      </c>
    </row>
    <row r="201" spans="1:14">
      <c r="A201">
        <v>199</v>
      </c>
      <c r="B201" t="s">
        <v>4708</v>
      </c>
      <c r="C201">
        <f>VLOOKUP(B201,[7]Sheet1!A$1:B$100,2,FALSE)</f>
        <v>20</v>
      </c>
      <c r="D201" t="s">
        <v>26586</v>
      </c>
      <c r="E201" t="s">
        <v>26587</v>
      </c>
      <c r="F201" t="s">
        <v>26588</v>
      </c>
      <c r="G201" t="s">
        <v>17723</v>
      </c>
      <c r="H201">
        <v>2009</v>
      </c>
      <c r="I201" t="s">
        <v>7647</v>
      </c>
      <c r="J201" t="s">
        <v>22</v>
      </c>
      <c r="K201" t="s">
        <v>27394</v>
      </c>
      <c r="L201">
        <v>18</v>
      </c>
      <c r="M201" t="s">
        <v>26590</v>
      </c>
    </row>
    <row r="202" spans="1:14">
      <c r="A202">
        <v>200</v>
      </c>
      <c r="B202" t="s">
        <v>4708</v>
      </c>
      <c r="C202">
        <f>VLOOKUP(B202,[7]Sheet1!A$1:B$100,2,FALSE)</f>
        <v>20</v>
      </c>
      <c r="D202" t="s">
        <v>26491</v>
      </c>
      <c r="E202" t="s">
        <v>26492</v>
      </c>
      <c r="F202" t="s">
        <v>26493</v>
      </c>
      <c r="G202" t="s">
        <v>17920</v>
      </c>
      <c r="H202">
        <v>2007</v>
      </c>
      <c r="I202" t="s">
        <v>14874</v>
      </c>
      <c r="J202" t="s">
        <v>22</v>
      </c>
      <c r="K202" t="s">
        <v>27395</v>
      </c>
      <c r="L202">
        <v>24</v>
      </c>
      <c r="M202" t="s">
        <v>26492</v>
      </c>
      <c r="N202" t="s">
        <v>1717</v>
      </c>
    </row>
    <row r="203" spans="1:14">
      <c r="A203">
        <v>201</v>
      </c>
      <c r="B203" t="s">
        <v>678</v>
      </c>
      <c r="C203">
        <f>VLOOKUP(B203,[7]Sheet1!A$1:B$100,2,FALSE)</f>
        <v>21</v>
      </c>
      <c r="D203" t="s">
        <v>25771</v>
      </c>
      <c r="E203" t="s">
        <v>25772</v>
      </c>
      <c r="F203" t="s">
        <v>25773</v>
      </c>
      <c r="G203" t="s">
        <v>21604</v>
      </c>
      <c r="H203">
        <v>2010</v>
      </c>
      <c r="I203" t="s">
        <v>97</v>
      </c>
      <c r="J203" t="s">
        <v>22</v>
      </c>
      <c r="K203" t="s">
        <v>27396</v>
      </c>
      <c r="L203">
        <v>36</v>
      </c>
      <c r="M203" t="s">
        <v>25772</v>
      </c>
      <c r="N203" t="s">
        <v>1717</v>
      </c>
    </row>
    <row r="204" spans="1:14">
      <c r="A204">
        <v>202</v>
      </c>
      <c r="B204" t="s">
        <v>678</v>
      </c>
      <c r="C204">
        <f>VLOOKUP(B204,[7]Sheet1!A$1:B$100,2,FALSE)</f>
        <v>21</v>
      </c>
      <c r="D204" t="s">
        <v>27397</v>
      </c>
      <c r="E204" t="s">
        <v>27398</v>
      </c>
      <c r="F204" t="s">
        <v>27399</v>
      </c>
      <c r="G204" t="s">
        <v>10646</v>
      </c>
      <c r="H204">
        <v>2012</v>
      </c>
      <c r="I204" t="s">
        <v>97</v>
      </c>
      <c r="J204" t="s">
        <v>22</v>
      </c>
      <c r="K204" t="s">
        <v>27400</v>
      </c>
      <c r="L204">
        <v>9</v>
      </c>
      <c r="M204" t="s">
        <v>27398</v>
      </c>
      <c r="N204" t="s">
        <v>1717</v>
      </c>
    </row>
    <row r="205" spans="1:14">
      <c r="A205">
        <v>203</v>
      </c>
      <c r="B205" t="s">
        <v>678</v>
      </c>
      <c r="C205">
        <f>VLOOKUP(B205,[7]Sheet1!A$1:B$100,2,FALSE)</f>
        <v>21</v>
      </c>
      <c r="D205" t="s">
        <v>27401</v>
      </c>
      <c r="E205" t="s">
        <v>27402</v>
      </c>
      <c r="F205" t="s">
        <v>27403</v>
      </c>
      <c r="G205" t="s">
        <v>27103</v>
      </c>
      <c r="H205">
        <v>2006</v>
      </c>
      <c r="J205" t="s">
        <v>22</v>
      </c>
      <c r="K205" t="s">
        <v>27404</v>
      </c>
      <c r="L205">
        <v>41</v>
      </c>
      <c r="M205" t="s">
        <v>27405</v>
      </c>
    </row>
    <row r="206" spans="1:14">
      <c r="A206">
        <v>204</v>
      </c>
      <c r="B206" t="s">
        <v>678</v>
      </c>
      <c r="C206">
        <f>VLOOKUP(B206,[7]Sheet1!A$1:B$100,2,FALSE)</f>
        <v>21</v>
      </c>
      <c r="D206" t="s">
        <v>27406</v>
      </c>
      <c r="E206" t="s">
        <v>27407</v>
      </c>
      <c r="F206" t="s">
        <v>27408</v>
      </c>
      <c r="G206" t="s">
        <v>27409</v>
      </c>
      <c r="H206">
        <v>2011</v>
      </c>
      <c r="I206" t="s">
        <v>24014</v>
      </c>
      <c r="J206" t="s">
        <v>22</v>
      </c>
      <c r="K206" t="s">
        <v>27410</v>
      </c>
      <c r="L206">
        <v>7</v>
      </c>
      <c r="M206" t="s">
        <v>27411</v>
      </c>
    </row>
    <row r="207" spans="1:14">
      <c r="A207">
        <v>205</v>
      </c>
      <c r="B207" t="s">
        <v>678</v>
      </c>
      <c r="C207">
        <f>VLOOKUP(B207,[7]Sheet1!A$1:B$100,2,FALSE)</f>
        <v>21</v>
      </c>
      <c r="D207" t="s">
        <v>27412</v>
      </c>
      <c r="E207" t="s">
        <v>27413</v>
      </c>
      <c r="F207" t="s">
        <v>27414</v>
      </c>
      <c r="G207" t="s">
        <v>1383</v>
      </c>
      <c r="H207">
        <v>2005</v>
      </c>
      <c r="I207" t="s">
        <v>1388</v>
      </c>
      <c r="J207" t="s">
        <v>22</v>
      </c>
      <c r="K207" t="s">
        <v>27415</v>
      </c>
      <c r="L207">
        <v>342</v>
      </c>
      <c r="M207" t="s">
        <v>27416</v>
      </c>
    </row>
    <row r="208" spans="1:14">
      <c r="A208">
        <v>206</v>
      </c>
      <c r="B208" t="s">
        <v>678</v>
      </c>
      <c r="C208">
        <f>VLOOKUP(B208,[7]Sheet1!A$1:B$100,2,FALSE)</f>
        <v>21</v>
      </c>
      <c r="D208" t="s">
        <v>27417</v>
      </c>
      <c r="E208" t="s">
        <v>27418</v>
      </c>
      <c r="F208" t="s">
        <v>27419</v>
      </c>
      <c r="G208" t="s">
        <v>16054</v>
      </c>
      <c r="H208">
        <v>2009</v>
      </c>
      <c r="I208" t="s">
        <v>863</v>
      </c>
      <c r="J208" t="s">
        <v>22</v>
      </c>
      <c r="K208" t="s">
        <v>27420</v>
      </c>
      <c r="L208">
        <v>47</v>
      </c>
      <c r="M208" t="s">
        <v>27421</v>
      </c>
    </row>
    <row r="209" spans="1:14">
      <c r="A209">
        <v>207</v>
      </c>
      <c r="B209" t="s">
        <v>678</v>
      </c>
      <c r="C209">
        <f>VLOOKUP(B209,[7]Sheet1!A$1:B$100,2,FALSE)</f>
        <v>21</v>
      </c>
      <c r="D209" t="s">
        <v>27422</v>
      </c>
      <c r="E209" t="s">
        <v>27423</v>
      </c>
      <c r="F209" t="s">
        <v>27424</v>
      </c>
      <c r="G209" t="s">
        <v>15820</v>
      </c>
      <c r="H209">
        <v>2010</v>
      </c>
      <c r="J209" t="s">
        <v>22</v>
      </c>
      <c r="K209" t="s">
        <v>27425</v>
      </c>
      <c r="L209">
        <v>8</v>
      </c>
    </row>
    <row r="210" spans="1:14">
      <c r="A210">
        <v>208</v>
      </c>
      <c r="B210" t="s">
        <v>678</v>
      </c>
      <c r="C210">
        <f>VLOOKUP(B210,[7]Sheet1!A$1:B$100,2,FALSE)</f>
        <v>21</v>
      </c>
      <c r="D210" t="s">
        <v>27426</v>
      </c>
      <c r="E210" t="s">
        <v>27427</v>
      </c>
      <c r="F210" t="s">
        <v>27428</v>
      </c>
      <c r="G210" t="s">
        <v>21604</v>
      </c>
      <c r="H210">
        <v>2012</v>
      </c>
      <c r="I210" t="s">
        <v>97</v>
      </c>
      <c r="J210" t="s">
        <v>22</v>
      </c>
      <c r="K210" t="s">
        <v>27429</v>
      </c>
      <c r="L210">
        <v>14</v>
      </c>
      <c r="M210" t="s">
        <v>27427</v>
      </c>
      <c r="N210" t="s">
        <v>1717</v>
      </c>
    </row>
    <row r="211" spans="1:14">
      <c r="A211">
        <v>209</v>
      </c>
      <c r="B211" t="s">
        <v>678</v>
      </c>
      <c r="C211">
        <f>VLOOKUP(B211,[7]Sheet1!A$1:B$100,2,FALSE)</f>
        <v>21</v>
      </c>
      <c r="D211" t="s">
        <v>25676</v>
      </c>
      <c r="E211" t="s">
        <v>25677</v>
      </c>
      <c r="F211" t="s">
        <v>25678</v>
      </c>
      <c r="G211" t="s">
        <v>1525</v>
      </c>
      <c r="H211">
        <v>2004</v>
      </c>
      <c r="I211" t="s">
        <v>7647</v>
      </c>
      <c r="J211" t="s">
        <v>22</v>
      </c>
      <c r="K211" t="s">
        <v>27430</v>
      </c>
      <c r="L211">
        <v>38</v>
      </c>
      <c r="M211" t="s">
        <v>25680</v>
      </c>
    </row>
    <row r="212" spans="1:14">
      <c r="A212">
        <v>210</v>
      </c>
      <c r="B212" t="s">
        <v>678</v>
      </c>
      <c r="C212">
        <f>VLOOKUP(B212,[7]Sheet1!A$1:B$100,2,FALSE)</f>
        <v>21</v>
      </c>
      <c r="D212" t="s">
        <v>14961</v>
      </c>
      <c r="E212" t="s">
        <v>14962</v>
      </c>
      <c r="F212" t="s">
        <v>14963</v>
      </c>
      <c r="G212" t="s">
        <v>3503</v>
      </c>
      <c r="H212">
        <v>2011</v>
      </c>
      <c r="I212" t="s">
        <v>212</v>
      </c>
      <c r="J212" t="s">
        <v>22</v>
      </c>
      <c r="K212" t="s">
        <v>27431</v>
      </c>
      <c r="L212">
        <v>57</v>
      </c>
      <c r="M212" t="s">
        <v>14965</v>
      </c>
    </row>
    <row r="213" spans="1:14">
      <c r="A213">
        <v>211</v>
      </c>
      <c r="B213" t="s">
        <v>459</v>
      </c>
      <c r="C213">
        <f>VLOOKUP(B213,[7]Sheet1!A$1:B$100,2,FALSE)</f>
        <v>22</v>
      </c>
      <c r="D213" t="s">
        <v>27432</v>
      </c>
      <c r="E213" t="s">
        <v>27433</v>
      </c>
      <c r="F213" t="s">
        <v>27434</v>
      </c>
      <c r="G213" t="s">
        <v>16736</v>
      </c>
      <c r="H213">
        <v>2005</v>
      </c>
      <c r="I213" t="s">
        <v>535</v>
      </c>
      <c r="J213" t="s">
        <v>22</v>
      </c>
      <c r="K213" t="s">
        <v>27435</v>
      </c>
      <c r="L213">
        <v>40</v>
      </c>
      <c r="M213" t="s">
        <v>27436</v>
      </c>
    </row>
    <row r="214" spans="1:14">
      <c r="A214">
        <v>212</v>
      </c>
      <c r="B214" t="s">
        <v>459</v>
      </c>
      <c r="C214">
        <f>VLOOKUP(B214,[7]Sheet1!A$1:B$100,2,FALSE)</f>
        <v>22</v>
      </c>
      <c r="D214" t="s">
        <v>27437</v>
      </c>
      <c r="E214" t="s">
        <v>27438</v>
      </c>
      <c r="F214" t="s">
        <v>27439</v>
      </c>
      <c r="G214" t="s">
        <v>218</v>
      </c>
      <c r="H214">
        <v>2005</v>
      </c>
      <c r="J214" t="s">
        <v>22</v>
      </c>
      <c r="K214" t="s">
        <v>27440</v>
      </c>
      <c r="L214">
        <v>486</v>
      </c>
      <c r="M214" t="s">
        <v>27441</v>
      </c>
    </row>
    <row r="215" spans="1:14">
      <c r="A215">
        <v>213</v>
      </c>
      <c r="B215" t="s">
        <v>459</v>
      </c>
      <c r="C215">
        <f>VLOOKUP(B215,[7]Sheet1!A$1:B$100,2,FALSE)</f>
        <v>22</v>
      </c>
      <c r="D215" t="s">
        <v>27442</v>
      </c>
      <c r="E215" t="s">
        <v>27443</v>
      </c>
      <c r="F215" t="s">
        <v>27444</v>
      </c>
      <c r="G215" t="s">
        <v>3089</v>
      </c>
      <c r="H215">
        <v>1999</v>
      </c>
      <c r="I215" t="s">
        <v>3090</v>
      </c>
      <c r="J215" t="s">
        <v>22</v>
      </c>
      <c r="K215" t="s">
        <v>27445</v>
      </c>
      <c r="L215">
        <v>265</v>
      </c>
      <c r="M215" t="s">
        <v>27446</v>
      </c>
    </row>
    <row r="216" spans="1:14">
      <c r="A216">
        <v>214</v>
      </c>
      <c r="B216" t="s">
        <v>459</v>
      </c>
      <c r="C216">
        <f>VLOOKUP(B216,[7]Sheet1!A$1:B$100,2,FALSE)</f>
        <v>22</v>
      </c>
      <c r="D216" t="s">
        <v>27447</v>
      </c>
      <c r="E216" t="s">
        <v>27448</v>
      </c>
      <c r="F216" t="s">
        <v>27449</v>
      </c>
      <c r="G216" t="s">
        <v>27450</v>
      </c>
      <c r="H216">
        <v>2010</v>
      </c>
      <c r="I216" t="s">
        <v>535</v>
      </c>
      <c r="J216" t="s">
        <v>22</v>
      </c>
      <c r="K216" t="s">
        <v>27451</v>
      </c>
      <c r="L216">
        <v>22</v>
      </c>
      <c r="M216" t="s">
        <v>27452</v>
      </c>
    </row>
    <row r="217" spans="1:14">
      <c r="A217">
        <v>215</v>
      </c>
      <c r="B217" t="s">
        <v>459</v>
      </c>
      <c r="C217">
        <f>VLOOKUP(B217,[7]Sheet1!A$1:B$100,2,FALSE)</f>
        <v>22</v>
      </c>
      <c r="D217" t="s">
        <v>27453</v>
      </c>
      <c r="E217" t="s">
        <v>27454</v>
      </c>
      <c r="F217" t="s">
        <v>27455</v>
      </c>
      <c r="G217" t="s">
        <v>27456</v>
      </c>
      <c r="H217">
        <v>2009</v>
      </c>
      <c r="J217" t="s">
        <v>22</v>
      </c>
      <c r="K217" t="s">
        <v>27457</v>
      </c>
      <c r="L217">
        <v>9</v>
      </c>
      <c r="M217" t="s">
        <v>27458</v>
      </c>
    </row>
    <row r="218" spans="1:14">
      <c r="A218">
        <v>216</v>
      </c>
      <c r="B218" t="s">
        <v>459</v>
      </c>
      <c r="C218">
        <f>VLOOKUP(B218,[7]Sheet1!A$1:B$100,2,FALSE)</f>
        <v>22</v>
      </c>
      <c r="D218" t="s">
        <v>27459</v>
      </c>
      <c r="E218" t="s">
        <v>27460</v>
      </c>
      <c r="F218" t="s">
        <v>27461</v>
      </c>
      <c r="G218" t="s">
        <v>27462</v>
      </c>
      <c r="H218">
        <v>2002</v>
      </c>
      <c r="J218" t="s">
        <v>22</v>
      </c>
      <c r="K218" t="s">
        <v>27463</v>
      </c>
      <c r="L218">
        <v>127</v>
      </c>
      <c r="M218" t="s">
        <v>27464</v>
      </c>
    </row>
    <row r="219" spans="1:14">
      <c r="A219">
        <v>217</v>
      </c>
      <c r="B219" t="s">
        <v>459</v>
      </c>
      <c r="C219">
        <f>VLOOKUP(B219,[7]Sheet1!A$1:B$100,2,FALSE)</f>
        <v>22</v>
      </c>
      <c r="D219" t="s">
        <v>27465</v>
      </c>
      <c r="E219" t="s">
        <v>27466</v>
      </c>
      <c r="F219" t="s">
        <v>26807</v>
      </c>
      <c r="G219" t="s">
        <v>27467</v>
      </c>
      <c r="H219">
        <v>2001</v>
      </c>
      <c r="J219" t="s">
        <v>167</v>
      </c>
      <c r="K219" t="s">
        <v>27468</v>
      </c>
      <c r="L219">
        <v>54</v>
      </c>
      <c r="M219" t="s">
        <v>27466</v>
      </c>
      <c r="N219" t="s">
        <v>24</v>
      </c>
    </row>
    <row r="220" spans="1:14">
      <c r="A220">
        <v>218</v>
      </c>
      <c r="B220" t="s">
        <v>459</v>
      </c>
      <c r="C220">
        <f>VLOOKUP(B220,[7]Sheet1!A$1:B$100,2,FALSE)</f>
        <v>22</v>
      </c>
      <c r="D220" t="s">
        <v>20734</v>
      </c>
      <c r="E220" t="s">
        <v>20735</v>
      </c>
      <c r="F220" t="s">
        <v>20736</v>
      </c>
      <c r="G220" t="s">
        <v>1383</v>
      </c>
      <c r="H220">
        <v>2003</v>
      </c>
      <c r="I220" t="s">
        <v>1388</v>
      </c>
      <c r="J220" t="s">
        <v>22</v>
      </c>
      <c r="K220" t="s">
        <v>27469</v>
      </c>
      <c r="L220">
        <v>350</v>
      </c>
      <c r="M220" t="s">
        <v>20738</v>
      </c>
    </row>
    <row r="221" spans="1:14">
      <c r="A221">
        <v>219</v>
      </c>
      <c r="B221" t="s">
        <v>459</v>
      </c>
      <c r="C221">
        <f>VLOOKUP(B221,[7]Sheet1!A$1:B$100,2,FALSE)</f>
        <v>22</v>
      </c>
      <c r="D221" t="s">
        <v>27470</v>
      </c>
      <c r="E221" t="s">
        <v>27471</v>
      </c>
      <c r="F221" t="s">
        <v>27472</v>
      </c>
      <c r="G221" t="s">
        <v>21937</v>
      </c>
      <c r="H221">
        <v>2012</v>
      </c>
      <c r="J221" t="s">
        <v>167</v>
      </c>
      <c r="K221" t="s">
        <v>27473</v>
      </c>
      <c r="L221">
        <v>14</v>
      </c>
      <c r="M221" t="s">
        <v>27471</v>
      </c>
      <c r="N221" t="s">
        <v>24</v>
      </c>
    </row>
    <row r="222" spans="1:14">
      <c r="A222">
        <v>220</v>
      </c>
      <c r="B222" t="s">
        <v>459</v>
      </c>
      <c r="C222">
        <f>VLOOKUP(B222,[7]Sheet1!A$1:B$100,2,FALSE)</f>
        <v>22</v>
      </c>
      <c r="D222" t="s">
        <v>27474</v>
      </c>
      <c r="E222" t="s">
        <v>27475</v>
      </c>
      <c r="F222" t="s">
        <v>27476</v>
      </c>
      <c r="G222" t="s">
        <v>15789</v>
      </c>
      <c r="H222">
        <v>2010</v>
      </c>
      <c r="I222" t="s">
        <v>97</v>
      </c>
      <c r="J222" t="s">
        <v>22</v>
      </c>
      <c r="K222" t="s">
        <v>27477</v>
      </c>
      <c r="L222">
        <v>74</v>
      </c>
      <c r="M222" t="s">
        <v>27475</v>
      </c>
      <c r="N222" t="s">
        <v>1717</v>
      </c>
    </row>
    <row r="223" spans="1:14">
      <c r="A223">
        <v>221</v>
      </c>
      <c r="B223" t="s">
        <v>408</v>
      </c>
      <c r="C223">
        <f>VLOOKUP(B223,[7]Sheet1!A$1:B$100,2,FALSE)</f>
        <v>23</v>
      </c>
      <c r="D223" t="s">
        <v>25789</v>
      </c>
      <c r="E223" t="s">
        <v>25790</v>
      </c>
      <c r="F223" t="s">
        <v>25791</v>
      </c>
      <c r="G223" t="s">
        <v>27478</v>
      </c>
      <c r="H223">
        <v>2001</v>
      </c>
      <c r="J223" t="s">
        <v>102</v>
      </c>
      <c r="K223" t="s">
        <v>25794</v>
      </c>
      <c r="L223">
        <v>31</v>
      </c>
      <c r="M223" t="s">
        <v>25790</v>
      </c>
      <c r="N223" t="s">
        <v>24</v>
      </c>
    </row>
    <row r="224" spans="1:14">
      <c r="A224">
        <v>222</v>
      </c>
      <c r="B224" t="s">
        <v>408</v>
      </c>
      <c r="C224">
        <f>VLOOKUP(B224,[7]Sheet1!A$1:B$100,2,FALSE)</f>
        <v>23</v>
      </c>
      <c r="D224" t="s">
        <v>27479</v>
      </c>
      <c r="E224" t="s">
        <v>27480</v>
      </c>
      <c r="F224" t="s">
        <v>27481</v>
      </c>
      <c r="G224" t="s">
        <v>7535</v>
      </c>
      <c r="H224">
        <v>2006</v>
      </c>
      <c r="I224" t="s">
        <v>863</v>
      </c>
      <c r="J224" t="s">
        <v>22</v>
      </c>
      <c r="K224" t="s">
        <v>27482</v>
      </c>
      <c r="L224">
        <v>146</v>
      </c>
      <c r="M224" t="s">
        <v>27483</v>
      </c>
    </row>
    <row r="225" spans="1:14">
      <c r="A225">
        <v>223</v>
      </c>
      <c r="B225" t="s">
        <v>408</v>
      </c>
      <c r="C225">
        <f>VLOOKUP(B225,[7]Sheet1!A$1:B$100,2,FALSE)</f>
        <v>23</v>
      </c>
      <c r="D225" t="s">
        <v>25858</v>
      </c>
      <c r="E225" t="s">
        <v>25859</v>
      </c>
      <c r="F225" t="s">
        <v>25860</v>
      </c>
      <c r="G225" t="s">
        <v>21604</v>
      </c>
      <c r="H225">
        <v>2009</v>
      </c>
      <c r="I225" t="s">
        <v>97</v>
      </c>
      <c r="J225" t="s">
        <v>22</v>
      </c>
      <c r="K225" t="s">
        <v>27484</v>
      </c>
      <c r="L225">
        <v>29</v>
      </c>
      <c r="M225" t="s">
        <v>25859</v>
      </c>
      <c r="N225" t="s">
        <v>1717</v>
      </c>
    </row>
    <row r="226" spans="1:14">
      <c r="A226">
        <v>224</v>
      </c>
      <c r="B226" t="s">
        <v>408</v>
      </c>
      <c r="C226">
        <f>VLOOKUP(B226,[7]Sheet1!A$1:B$100,2,FALSE)</f>
        <v>23</v>
      </c>
      <c r="D226" t="s">
        <v>27485</v>
      </c>
      <c r="E226" t="s">
        <v>27486</v>
      </c>
      <c r="F226" t="s">
        <v>27487</v>
      </c>
      <c r="G226" t="s">
        <v>218</v>
      </c>
      <c r="H226">
        <v>2009</v>
      </c>
      <c r="J226" t="s">
        <v>22</v>
      </c>
      <c r="K226" t="s">
        <v>27488</v>
      </c>
      <c r="L226">
        <v>64</v>
      </c>
      <c r="M226" t="s">
        <v>27489</v>
      </c>
    </row>
    <row r="227" spans="1:14">
      <c r="A227">
        <v>225</v>
      </c>
      <c r="B227" t="s">
        <v>408</v>
      </c>
      <c r="C227">
        <f>VLOOKUP(B227,[7]Sheet1!A$1:B$100,2,FALSE)</f>
        <v>23</v>
      </c>
      <c r="D227" t="s">
        <v>15944</v>
      </c>
      <c r="E227" t="s">
        <v>15945</v>
      </c>
      <c r="F227" t="s">
        <v>15946</v>
      </c>
      <c r="G227" t="s">
        <v>10646</v>
      </c>
      <c r="H227">
        <v>2009</v>
      </c>
      <c r="I227" t="s">
        <v>97</v>
      </c>
      <c r="J227" t="s">
        <v>22</v>
      </c>
      <c r="K227" t="s">
        <v>27490</v>
      </c>
      <c r="L227">
        <v>48</v>
      </c>
      <c r="M227" t="s">
        <v>15945</v>
      </c>
      <c r="N227" t="s">
        <v>1717</v>
      </c>
    </row>
    <row r="228" spans="1:14">
      <c r="A228">
        <v>226</v>
      </c>
      <c r="B228" t="s">
        <v>408</v>
      </c>
      <c r="C228">
        <f>VLOOKUP(B228,[7]Sheet1!A$1:B$100,2,FALSE)</f>
        <v>23</v>
      </c>
      <c r="D228" t="s">
        <v>15555</v>
      </c>
      <c r="E228" t="s">
        <v>27491</v>
      </c>
      <c r="F228" t="s">
        <v>15557</v>
      </c>
      <c r="J228" t="s">
        <v>119</v>
      </c>
      <c r="K228" t="s">
        <v>27492</v>
      </c>
      <c r="L228">
        <v>375</v>
      </c>
      <c r="M228" t="s">
        <v>27491</v>
      </c>
      <c r="N228" t="s">
        <v>4501</v>
      </c>
    </row>
    <row r="229" spans="1:14">
      <c r="A229">
        <v>227</v>
      </c>
      <c r="B229" t="s">
        <v>408</v>
      </c>
      <c r="C229">
        <f>VLOOKUP(B229,[7]Sheet1!A$1:B$100,2,FALSE)</f>
        <v>23</v>
      </c>
      <c r="D229" t="s">
        <v>27493</v>
      </c>
      <c r="E229" t="s">
        <v>27494</v>
      </c>
      <c r="F229" t="s">
        <v>27155</v>
      </c>
      <c r="G229" t="s">
        <v>27495</v>
      </c>
      <c r="H229">
        <v>1999</v>
      </c>
      <c r="J229" t="s">
        <v>119</v>
      </c>
      <c r="K229" t="s">
        <v>27496</v>
      </c>
      <c r="L229">
        <v>33</v>
      </c>
    </row>
    <row r="230" spans="1:14">
      <c r="A230">
        <v>228</v>
      </c>
      <c r="B230" t="s">
        <v>408</v>
      </c>
      <c r="C230">
        <f>VLOOKUP(B230,[7]Sheet1!A$1:B$100,2,FALSE)</f>
        <v>23</v>
      </c>
      <c r="D230" t="s">
        <v>27497</v>
      </c>
      <c r="E230" t="s">
        <v>27498</v>
      </c>
      <c r="F230" t="s">
        <v>27044</v>
      </c>
      <c r="G230" t="s">
        <v>26741</v>
      </c>
      <c r="H230">
        <v>1995</v>
      </c>
      <c r="I230" t="s">
        <v>863</v>
      </c>
      <c r="J230" t="s">
        <v>22</v>
      </c>
      <c r="K230" t="s">
        <v>27499</v>
      </c>
      <c r="L230">
        <v>24</v>
      </c>
      <c r="M230" t="s">
        <v>27500</v>
      </c>
    </row>
    <row r="231" spans="1:14">
      <c r="A231">
        <v>229</v>
      </c>
      <c r="B231" t="s">
        <v>408</v>
      </c>
      <c r="C231">
        <f>VLOOKUP(B231,[7]Sheet1!A$1:B$100,2,FALSE)</f>
        <v>23</v>
      </c>
      <c r="D231" t="s">
        <v>27501</v>
      </c>
      <c r="E231" t="s">
        <v>27502</v>
      </c>
      <c r="F231" t="s">
        <v>27503</v>
      </c>
      <c r="G231" t="s">
        <v>27504</v>
      </c>
      <c r="H231">
        <v>2006</v>
      </c>
      <c r="I231" t="s">
        <v>97</v>
      </c>
      <c r="J231" t="s">
        <v>22</v>
      </c>
      <c r="K231" t="s">
        <v>27505</v>
      </c>
      <c r="L231">
        <v>28</v>
      </c>
      <c r="M231" t="s">
        <v>27502</v>
      </c>
      <c r="N231" t="s">
        <v>1717</v>
      </c>
    </row>
    <row r="232" spans="1:14">
      <c r="A232">
        <v>230</v>
      </c>
      <c r="B232" t="s">
        <v>408</v>
      </c>
      <c r="C232">
        <f>VLOOKUP(B232,[7]Sheet1!A$1:B$100,2,FALSE)</f>
        <v>23</v>
      </c>
      <c r="D232" t="s">
        <v>25979</v>
      </c>
      <c r="E232" t="s">
        <v>25980</v>
      </c>
      <c r="F232" t="s">
        <v>25981</v>
      </c>
      <c r="G232" t="s">
        <v>27506</v>
      </c>
      <c r="H232">
        <v>2009</v>
      </c>
      <c r="J232" t="s">
        <v>22</v>
      </c>
      <c r="K232" t="s">
        <v>27507</v>
      </c>
      <c r="L232">
        <v>28</v>
      </c>
      <c r="M232" t="s">
        <v>25983</v>
      </c>
    </row>
    <row r="233" spans="1:14">
      <c r="A233">
        <v>231</v>
      </c>
      <c r="B233" t="s">
        <v>325</v>
      </c>
      <c r="C233">
        <f>VLOOKUP(B233,[7]Sheet1!A$1:B$100,2,FALSE)</f>
        <v>24</v>
      </c>
      <c r="D233" t="s">
        <v>27508</v>
      </c>
      <c r="E233" t="s">
        <v>27509</v>
      </c>
      <c r="F233" t="s">
        <v>27510</v>
      </c>
      <c r="G233" t="s">
        <v>3481</v>
      </c>
      <c r="H233">
        <v>2012</v>
      </c>
      <c r="J233" t="s">
        <v>22</v>
      </c>
      <c r="K233" t="s">
        <v>27511</v>
      </c>
      <c r="L233">
        <v>64</v>
      </c>
      <c r="M233" t="s">
        <v>27509</v>
      </c>
      <c r="N233" t="s">
        <v>1717</v>
      </c>
    </row>
    <row r="234" spans="1:14">
      <c r="A234">
        <v>232</v>
      </c>
      <c r="B234" t="s">
        <v>325</v>
      </c>
      <c r="C234">
        <f>VLOOKUP(B234,[7]Sheet1!A$1:B$100,2,FALSE)</f>
        <v>24</v>
      </c>
      <c r="D234" t="s">
        <v>27512</v>
      </c>
      <c r="E234" t="s">
        <v>27513</v>
      </c>
      <c r="F234" t="s">
        <v>27514</v>
      </c>
      <c r="G234" t="s">
        <v>27515</v>
      </c>
      <c r="H234">
        <v>2008</v>
      </c>
      <c r="I234" t="s">
        <v>11372</v>
      </c>
      <c r="J234" t="s">
        <v>22</v>
      </c>
      <c r="K234" t="s">
        <v>27516</v>
      </c>
      <c r="L234">
        <v>25</v>
      </c>
      <c r="M234" t="s">
        <v>27513</v>
      </c>
      <c r="N234" t="s">
        <v>24</v>
      </c>
    </row>
    <row r="235" spans="1:14">
      <c r="A235">
        <v>233</v>
      </c>
      <c r="B235" t="s">
        <v>325</v>
      </c>
      <c r="C235">
        <f>VLOOKUP(B235,[7]Sheet1!A$1:B$100,2,FALSE)</f>
        <v>24</v>
      </c>
      <c r="D235" t="s">
        <v>27517</v>
      </c>
      <c r="E235" t="s">
        <v>27518</v>
      </c>
      <c r="F235" t="s">
        <v>27519</v>
      </c>
      <c r="G235" t="s">
        <v>9846</v>
      </c>
      <c r="H235">
        <v>2003</v>
      </c>
      <c r="I235" t="s">
        <v>7647</v>
      </c>
      <c r="J235" t="s">
        <v>22</v>
      </c>
      <c r="K235" t="s">
        <v>27520</v>
      </c>
      <c r="L235">
        <v>88</v>
      </c>
      <c r="M235" t="s">
        <v>27521</v>
      </c>
    </row>
    <row r="236" spans="1:14">
      <c r="A236">
        <v>234</v>
      </c>
      <c r="B236" t="s">
        <v>325</v>
      </c>
      <c r="C236">
        <f>VLOOKUP(B236,[7]Sheet1!A$1:B$100,2,FALSE)</f>
        <v>24</v>
      </c>
      <c r="D236" t="s">
        <v>27522</v>
      </c>
      <c r="E236" t="s">
        <v>27523</v>
      </c>
      <c r="F236" t="s">
        <v>27524</v>
      </c>
      <c r="G236" t="s">
        <v>1508</v>
      </c>
      <c r="H236">
        <v>2006</v>
      </c>
      <c r="I236" t="s">
        <v>535</v>
      </c>
      <c r="J236" t="s">
        <v>22</v>
      </c>
      <c r="K236" t="s">
        <v>27525</v>
      </c>
      <c r="L236">
        <v>44</v>
      </c>
      <c r="M236" t="s">
        <v>27526</v>
      </c>
    </row>
    <row r="237" spans="1:14">
      <c r="A237">
        <v>235</v>
      </c>
      <c r="B237" t="s">
        <v>325</v>
      </c>
      <c r="C237">
        <f>VLOOKUP(B237,[7]Sheet1!A$1:B$100,2,FALSE)</f>
        <v>24</v>
      </c>
      <c r="D237" t="s">
        <v>27527</v>
      </c>
      <c r="E237" t="s">
        <v>27528</v>
      </c>
      <c r="F237" t="s">
        <v>27529</v>
      </c>
      <c r="I237" t="s">
        <v>1466</v>
      </c>
      <c r="J237" t="s">
        <v>119</v>
      </c>
      <c r="K237" t="s">
        <v>27530</v>
      </c>
      <c r="L237">
        <v>23</v>
      </c>
      <c r="N237" t="s">
        <v>4501</v>
      </c>
    </row>
    <row r="238" spans="1:14">
      <c r="A238">
        <v>236</v>
      </c>
      <c r="B238" t="s">
        <v>325</v>
      </c>
      <c r="C238">
        <f>VLOOKUP(B238,[7]Sheet1!A$1:B$100,2,FALSE)</f>
        <v>24</v>
      </c>
      <c r="D238" t="s">
        <v>15963</v>
      </c>
      <c r="E238" t="s">
        <v>15964</v>
      </c>
      <c r="F238" t="s">
        <v>15965</v>
      </c>
      <c r="G238" t="s">
        <v>3656</v>
      </c>
      <c r="H238">
        <v>2005</v>
      </c>
      <c r="I238" t="s">
        <v>3657</v>
      </c>
      <c r="J238" t="s">
        <v>22</v>
      </c>
      <c r="K238" t="s">
        <v>27531</v>
      </c>
      <c r="L238">
        <v>576</v>
      </c>
      <c r="M238" t="s">
        <v>15964</v>
      </c>
      <c r="N238" t="s">
        <v>1717</v>
      </c>
    </row>
    <row r="239" spans="1:14">
      <c r="A239">
        <v>237</v>
      </c>
      <c r="B239" t="s">
        <v>325</v>
      </c>
      <c r="C239">
        <f>VLOOKUP(B239,[7]Sheet1!A$1:B$100,2,FALSE)</f>
        <v>24</v>
      </c>
      <c r="D239" t="s">
        <v>27532</v>
      </c>
      <c r="E239" t="s">
        <v>27533</v>
      </c>
      <c r="F239" t="s">
        <v>27534</v>
      </c>
      <c r="G239" t="s">
        <v>9846</v>
      </c>
      <c r="H239">
        <v>2008</v>
      </c>
      <c r="I239" t="s">
        <v>7647</v>
      </c>
      <c r="J239" t="s">
        <v>22</v>
      </c>
      <c r="K239" t="s">
        <v>27535</v>
      </c>
      <c r="L239">
        <v>28</v>
      </c>
      <c r="M239" t="s">
        <v>27536</v>
      </c>
    </row>
    <row r="240" spans="1:14">
      <c r="A240">
        <v>238</v>
      </c>
      <c r="B240" t="s">
        <v>325</v>
      </c>
      <c r="C240">
        <f>VLOOKUP(B240,[7]Sheet1!A$1:B$100,2,FALSE)</f>
        <v>24</v>
      </c>
      <c r="D240" t="s">
        <v>27537</v>
      </c>
      <c r="E240" t="s">
        <v>27538</v>
      </c>
      <c r="F240" t="s">
        <v>27539</v>
      </c>
      <c r="G240" t="s">
        <v>27540</v>
      </c>
      <c r="H240">
        <v>2000</v>
      </c>
      <c r="I240" t="s">
        <v>27541</v>
      </c>
      <c r="J240" t="s">
        <v>167</v>
      </c>
      <c r="K240" t="s">
        <v>27542</v>
      </c>
      <c r="L240">
        <v>17</v>
      </c>
      <c r="M240" t="s">
        <v>27538</v>
      </c>
      <c r="N240" t="s">
        <v>24</v>
      </c>
    </row>
    <row r="241" spans="1:14">
      <c r="A241">
        <v>239</v>
      </c>
      <c r="B241" t="s">
        <v>325</v>
      </c>
      <c r="C241">
        <f>VLOOKUP(B241,[7]Sheet1!A$1:B$100,2,FALSE)</f>
        <v>24</v>
      </c>
      <c r="D241" t="s">
        <v>27543</v>
      </c>
      <c r="E241" t="s">
        <v>27544</v>
      </c>
      <c r="F241" t="s">
        <v>27545</v>
      </c>
      <c r="G241" t="s">
        <v>27546</v>
      </c>
      <c r="H241">
        <v>2005</v>
      </c>
      <c r="J241" t="s">
        <v>22</v>
      </c>
      <c r="K241" t="s">
        <v>27547</v>
      </c>
      <c r="L241">
        <v>184</v>
      </c>
      <c r="M241" t="s">
        <v>27548</v>
      </c>
    </row>
    <row r="242" spans="1:14">
      <c r="A242">
        <v>240</v>
      </c>
      <c r="B242" t="s">
        <v>325</v>
      </c>
      <c r="C242">
        <f>VLOOKUP(B242,[7]Sheet1!A$1:B$100,2,FALSE)</f>
        <v>24</v>
      </c>
      <c r="D242" t="s">
        <v>27549</v>
      </c>
      <c r="E242" t="s">
        <v>27550</v>
      </c>
      <c r="F242" t="s">
        <v>27551</v>
      </c>
      <c r="G242" t="s">
        <v>15719</v>
      </c>
      <c r="H242">
        <v>2009</v>
      </c>
      <c r="J242" t="s">
        <v>22</v>
      </c>
      <c r="K242" t="s">
        <v>27552</v>
      </c>
      <c r="L242">
        <v>58</v>
      </c>
      <c r="M242" t="s">
        <v>27550</v>
      </c>
      <c r="N242" t="s">
        <v>1717</v>
      </c>
    </row>
    <row r="243" spans="1:14">
      <c r="A243">
        <v>241</v>
      </c>
      <c r="B243" t="s">
        <v>428</v>
      </c>
      <c r="C243">
        <f>VLOOKUP(B243,[7]Sheet1!A$1:B$100,2,FALSE)</f>
        <v>25</v>
      </c>
      <c r="D243" t="s">
        <v>27553</v>
      </c>
      <c r="E243" t="s">
        <v>27554</v>
      </c>
      <c r="F243" t="s">
        <v>27555</v>
      </c>
      <c r="G243" t="s">
        <v>26776</v>
      </c>
      <c r="H243">
        <v>2008</v>
      </c>
      <c r="I243" t="s">
        <v>535</v>
      </c>
      <c r="J243" t="s">
        <v>22</v>
      </c>
      <c r="K243" t="s">
        <v>27556</v>
      </c>
      <c r="L243">
        <v>23</v>
      </c>
      <c r="M243" t="s">
        <v>27557</v>
      </c>
    </row>
    <row r="244" spans="1:14">
      <c r="A244">
        <v>242</v>
      </c>
      <c r="B244" t="s">
        <v>428</v>
      </c>
      <c r="C244">
        <f>VLOOKUP(B244,[7]Sheet1!A$1:B$100,2,FALSE)</f>
        <v>25</v>
      </c>
      <c r="D244" t="s">
        <v>27558</v>
      </c>
      <c r="E244" t="s">
        <v>27559</v>
      </c>
      <c r="F244" t="s">
        <v>27560</v>
      </c>
      <c r="G244" t="s">
        <v>15075</v>
      </c>
      <c r="H244">
        <v>2003</v>
      </c>
      <c r="I244" t="s">
        <v>378</v>
      </c>
      <c r="J244" t="s">
        <v>22</v>
      </c>
      <c r="K244" t="s">
        <v>27561</v>
      </c>
      <c r="L244">
        <v>31</v>
      </c>
      <c r="M244" t="s">
        <v>27562</v>
      </c>
    </row>
    <row r="245" spans="1:14">
      <c r="A245">
        <v>243</v>
      </c>
      <c r="B245" t="s">
        <v>428</v>
      </c>
      <c r="C245">
        <f>VLOOKUP(B245,[7]Sheet1!A$1:B$100,2,FALSE)</f>
        <v>25</v>
      </c>
      <c r="D245" t="s">
        <v>27563</v>
      </c>
      <c r="E245" t="s">
        <v>27564</v>
      </c>
      <c r="F245" t="s">
        <v>27565</v>
      </c>
      <c r="G245" t="s">
        <v>27566</v>
      </c>
      <c r="H245">
        <v>2003</v>
      </c>
      <c r="I245" t="s">
        <v>27567</v>
      </c>
      <c r="J245" t="s">
        <v>102</v>
      </c>
      <c r="K245" t="s">
        <v>27568</v>
      </c>
      <c r="L245">
        <v>24</v>
      </c>
      <c r="M245" t="s">
        <v>27564</v>
      </c>
      <c r="N245" t="s">
        <v>24</v>
      </c>
    </row>
    <row r="246" spans="1:14">
      <c r="A246">
        <v>244</v>
      </c>
      <c r="B246" t="s">
        <v>428</v>
      </c>
      <c r="C246">
        <f>VLOOKUP(B246,[7]Sheet1!A$1:B$100,2,FALSE)</f>
        <v>25</v>
      </c>
      <c r="D246" t="s">
        <v>24403</v>
      </c>
      <c r="E246" t="s">
        <v>24404</v>
      </c>
      <c r="F246" t="s">
        <v>24405</v>
      </c>
      <c r="G246" t="s">
        <v>23106</v>
      </c>
      <c r="H246">
        <v>2004</v>
      </c>
      <c r="J246" t="s">
        <v>102</v>
      </c>
      <c r="K246" t="s">
        <v>27569</v>
      </c>
      <c r="L246">
        <v>177</v>
      </c>
      <c r="M246" t="s">
        <v>24404</v>
      </c>
      <c r="N246" t="s">
        <v>24</v>
      </c>
    </row>
    <row r="247" spans="1:14">
      <c r="A247">
        <v>245</v>
      </c>
      <c r="B247" t="s">
        <v>428</v>
      </c>
      <c r="C247">
        <f>VLOOKUP(B247,[7]Sheet1!A$1:B$100,2,FALSE)</f>
        <v>25</v>
      </c>
      <c r="D247" t="s">
        <v>27570</v>
      </c>
      <c r="E247" t="s">
        <v>27571</v>
      </c>
      <c r="F247" t="s">
        <v>27572</v>
      </c>
      <c r="G247" t="s">
        <v>27573</v>
      </c>
      <c r="H247">
        <v>2009</v>
      </c>
      <c r="J247" t="s">
        <v>22</v>
      </c>
      <c r="K247" t="s">
        <v>27574</v>
      </c>
      <c r="L247">
        <v>22</v>
      </c>
      <c r="M247" t="s">
        <v>27575</v>
      </c>
    </row>
    <row r="248" spans="1:14">
      <c r="A248">
        <v>246</v>
      </c>
      <c r="B248" t="s">
        <v>428</v>
      </c>
      <c r="C248">
        <f>VLOOKUP(B248,[7]Sheet1!A$1:B$100,2,FALSE)</f>
        <v>25</v>
      </c>
      <c r="D248" t="s">
        <v>27576</v>
      </c>
      <c r="F248" t="s">
        <v>27577</v>
      </c>
      <c r="G248" t="s">
        <v>21937</v>
      </c>
      <c r="J248" t="s">
        <v>22</v>
      </c>
      <c r="L248">
        <v>52</v>
      </c>
      <c r="N248" t="s">
        <v>34</v>
      </c>
    </row>
    <row r="249" spans="1:14">
      <c r="A249">
        <v>247</v>
      </c>
      <c r="B249" t="s">
        <v>428</v>
      </c>
      <c r="C249">
        <f>VLOOKUP(B249,[7]Sheet1!A$1:B$100,2,FALSE)</f>
        <v>25</v>
      </c>
      <c r="D249" t="s">
        <v>21113</v>
      </c>
      <c r="E249" t="s">
        <v>21114</v>
      </c>
      <c r="F249" t="s">
        <v>21115</v>
      </c>
      <c r="G249" t="s">
        <v>21105</v>
      </c>
      <c r="H249">
        <v>2008</v>
      </c>
      <c r="I249" t="s">
        <v>97</v>
      </c>
      <c r="J249" t="s">
        <v>22</v>
      </c>
      <c r="K249" t="s">
        <v>27578</v>
      </c>
      <c r="L249">
        <v>49</v>
      </c>
      <c r="M249" t="s">
        <v>21114</v>
      </c>
      <c r="N249" t="s">
        <v>1717</v>
      </c>
    </row>
    <row r="250" spans="1:14">
      <c r="A250">
        <v>248</v>
      </c>
      <c r="B250" t="s">
        <v>428</v>
      </c>
      <c r="C250">
        <f>VLOOKUP(B250,[7]Sheet1!A$1:B$100,2,FALSE)</f>
        <v>25</v>
      </c>
      <c r="D250" t="s">
        <v>27579</v>
      </c>
      <c r="E250" t="s">
        <v>27580</v>
      </c>
      <c r="F250" t="s">
        <v>27581</v>
      </c>
      <c r="G250" t="s">
        <v>27582</v>
      </c>
      <c r="H250">
        <v>2000</v>
      </c>
      <c r="I250" t="s">
        <v>26948</v>
      </c>
      <c r="J250" t="s">
        <v>22</v>
      </c>
      <c r="K250" t="s">
        <v>27583</v>
      </c>
      <c r="L250">
        <v>19</v>
      </c>
      <c r="M250" t="s">
        <v>27580</v>
      </c>
      <c r="N250" t="s">
        <v>24</v>
      </c>
    </row>
    <row r="251" spans="1:14">
      <c r="A251">
        <v>249</v>
      </c>
      <c r="B251" t="s">
        <v>428</v>
      </c>
      <c r="C251">
        <f>VLOOKUP(B251,[7]Sheet1!A$1:B$100,2,FALSE)</f>
        <v>25</v>
      </c>
      <c r="D251" t="s">
        <v>23258</v>
      </c>
      <c r="E251" t="s">
        <v>23259</v>
      </c>
      <c r="F251" t="s">
        <v>23260</v>
      </c>
      <c r="G251" t="s">
        <v>15081</v>
      </c>
      <c r="H251">
        <v>2002</v>
      </c>
      <c r="I251" t="s">
        <v>3657</v>
      </c>
      <c r="J251" t="s">
        <v>22</v>
      </c>
      <c r="K251" t="s">
        <v>27584</v>
      </c>
      <c r="L251">
        <v>1136</v>
      </c>
      <c r="M251" t="s">
        <v>23259</v>
      </c>
      <c r="N251" t="s">
        <v>1717</v>
      </c>
    </row>
    <row r="252" spans="1:14">
      <c r="A252">
        <v>250</v>
      </c>
      <c r="B252" t="s">
        <v>428</v>
      </c>
      <c r="C252">
        <f>VLOOKUP(B252,[7]Sheet1!A$1:B$100,2,FALSE)</f>
        <v>25</v>
      </c>
      <c r="D252" t="s">
        <v>27585</v>
      </c>
      <c r="F252" t="s">
        <v>27586</v>
      </c>
      <c r="G252" t="s">
        <v>27587</v>
      </c>
      <c r="J252" t="s">
        <v>22</v>
      </c>
      <c r="L252">
        <v>21</v>
      </c>
      <c r="N252" t="s">
        <v>34</v>
      </c>
    </row>
    <row r="253" spans="1:14">
      <c r="A253">
        <v>251</v>
      </c>
      <c r="B253" t="s">
        <v>244</v>
      </c>
      <c r="C253">
        <f>VLOOKUP(B253,[7]Sheet1!A$1:B$100,2,FALSE)</f>
        <v>26</v>
      </c>
      <c r="D253" t="s">
        <v>27588</v>
      </c>
      <c r="E253" t="s">
        <v>27589</v>
      </c>
      <c r="F253" t="s">
        <v>16270</v>
      </c>
      <c r="G253" t="s">
        <v>24337</v>
      </c>
      <c r="H253">
        <v>2003</v>
      </c>
      <c r="I253" t="s">
        <v>1388</v>
      </c>
      <c r="J253" t="s">
        <v>22</v>
      </c>
      <c r="K253" t="s">
        <v>27590</v>
      </c>
      <c r="L253">
        <v>138</v>
      </c>
      <c r="M253" t="s">
        <v>27591</v>
      </c>
    </row>
    <row r="254" spans="1:14">
      <c r="A254">
        <v>252</v>
      </c>
      <c r="B254" t="s">
        <v>244</v>
      </c>
      <c r="C254">
        <f>VLOOKUP(B254,[7]Sheet1!A$1:B$100,2,FALSE)</f>
        <v>26</v>
      </c>
      <c r="D254" t="s">
        <v>22181</v>
      </c>
      <c r="E254" t="s">
        <v>22182</v>
      </c>
      <c r="F254" t="s">
        <v>22183</v>
      </c>
      <c r="G254" t="s">
        <v>17511</v>
      </c>
      <c r="H254">
        <v>2003</v>
      </c>
      <c r="I254" t="s">
        <v>863</v>
      </c>
      <c r="J254" t="s">
        <v>22</v>
      </c>
      <c r="K254" t="s">
        <v>27592</v>
      </c>
      <c r="L254">
        <v>386</v>
      </c>
      <c r="M254" t="s">
        <v>22185</v>
      </c>
    </row>
    <row r="255" spans="1:14">
      <c r="A255">
        <v>253</v>
      </c>
      <c r="B255" t="s">
        <v>244</v>
      </c>
      <c r="C255">
        <f>VLOOKUP(B255,[7]Sheet1!A$1:B$100,2,FALSE)</f>
        <v>26</v>
      </c>
      <c r="D255" t="s">
        <v>27593</v>
      </c>
      <c r="E255" t="s">
        <v>27594</v>
      </c>
      <c r="F255" t="s">
        <v>27595</v>
      </c>
      <c r="G255" t="s">
        <v>955</v>
      </c>
      <c r="H255">
        <v>2003</v>
      </c>
      <c r="J255" t="s">
        <v>22</v>
      </c>
      <c r="K255" t="s">
        <v>27596</v>
      </c>
      <c r="L255">
        <v>50</v>
      </c>
      <c r="M255" t="s">
        <v>27597</v>
      </c>
    </row>
    <row r="256" spans="1:14">
      <c r="A256">
        <v>254</v>
      </c>
      <c r="B256" t="s">
        <v>244</v>
      </c>
      <c r="C256">
        <f>VLOOKUP(B256,[7]Sheet1!A$1:B$100,2,FALSE)</f>
        <v>26</v>
      </c>
      <c r="D256" t="s">
        <v>27598</v>
      </c>
      <c r="E256" t="s">
        <v>27599</v>
      </c>
      <c r="F256" t="s">
        <v>27600</v>
      </c>
      <c r="G256" t="s">
        <v>26741</v>
      </c>
      <c r="H256">
        <v>1997</v>
      </c>
      <c r="I256" t="s">
        <v>863</v>
      </c>
      <c r="J256" t="s">
        <v>22</v>
      </c>
      <c r="K256" t="s">
        <v>27601</v>
      </c>
      <c r="L256">
        <v>225</v>
      </c>
      <c r="M256" t="s">
        <v>27602</v>
      </c>
    </row>
    <row r="257" spans="1:14">
      <c r="A257">
        <v>255</v>
      </c>
      <c r="B257" t="s">
        <v>244</v>
      </c>
      <c r="C257">
        <f>VLOOKUP(B257,[7]Sheet1!A$1:B$100,2,FALSE)</f>
        <v>26</v>
      </c>
      <c r="D257" t="s">
        <v>27603</v>
      </c>
      <c r="E257" t="s">
        <v>27604</v>
      </c>
      <c r="F257" t="s">
        <v>27605</v>
      </c>
      <c r="G257" t="s">
        <v>16054</v>
      </c>
      <c r="H257">
        <v>2010</v>
      </c>
      <c r="I257" t="s">
        <v>863</v>
      </c>
      <c r="J257" t="s">
        <v>22</v>
      </c>
      <c r="K257" t="s">
        <v>27606</v>
      </c>
      <c r="L257">
        <v>17</v>
      </c>
      <c r="M257" t="s">
        <v>27607</v>
      </c>
    </row>
    <row r="258" spans="1:14">
      <c r="A258">
        <v>256</v>
      </c>
      <c r="B258" t="s">
        <v>244</v>
      </c>
      <c r="C258">
        <f>VLOOKUP(B258,[7]Sheet1!A$1:B$100,2,FALSE)</f>
        <v>26</v>
      </c>
      <c r="D258" t="s">
        <v>27608</v>
      </c>
      <c r="E258" t="s">
        <v>27609</v>
      </c>
      <c r="F258" t="s">
        <v>27610</v>
      </c>
      <c r="G258" t="s">
        <v>10646</v>
      </c>
      <c r="H258">
        <v>2004</v>
      </c>
      <c r="I258" t="s">
        <v>97</v>
      </c>
      <c r="J258" t="s">
        <v>22</v>
      </c>
      <c r="K258" t="s">
        <v>27611</v>
      </c>
      <c r="L258">
        <v>34</v>
      </c>
      <c r="M258" t="s">
        <v>27609</v>
      </c>
      <c r="N258" t="s">
        <v>1717</v>
      </c>
    </row>
    <row r="259" spans="1:14">
      <c r="A259">
        <v>257</v>
      </c>
      <c r="B259" t="s">
        <v>244</v>
      </c>
      <c r="C259">
        <f>VLOOKUP(B259,[7]Sheet1!A$1:B$100,2,FALSE)</f>
        <v>26</v>
      </c>
      <c r="D259" t="s">
        <v>27612</v>
      </c>
      <c r="E259" t="s">
        <v>27613</v>
      </c>
      <c r="F259" t="s">
        <v>27614</v>
      </c>
      <c r="G259" t="s">
        <v>1304</v>
      </c>
      <c r="H259">
        <v>2007</v>
      </c>
      <c r="I259" t="s">
        <v>863</v>
      </c>
      <c r="J259" t="s">
        <v>22</v>
      </c>
      <c r="K259" t="s">
        <v>27615</v>
      </c>
      <c r="L259">
        <v>48</v>
      </c>
      <c r="M259" t="s">
        <v>27616</v>
      </c>
    </row>
    <row r="260" spans="1:14">
      <c r="A260">
        <v>258</v>
      </c>
      <c r="B260" t="s">
        <v>244</v>
      </c>
      <c r="C260">
        <f>VLOOKUP(B260,[7]Sheet1!A$1:B$100,2,FALSE)</f>
        <v>26</v>
      </c>
      <c r="D260" t="s">
        <v>27617</v>
      </c>
      <c r="F260" t="s">
        <v>27618</v>
      </c>
      <c r="G260" t="s">
        <v>27619</v>
      </c>
      <c r="H260">
        <v>2006</v>
      </c>
      <c r="I260" t="s">
        <v>8013</v>
      </c>
      <c r="J260" t="s">
        <v>167</v>
      </c>
      <c r="L260">
        <v>26</v>
      </c>
      <c r="M260" t="s">
        <v>27620</v>
      </c>
      <c r="N260" t="s">
        <v>34</v>
      </c>
    </row>
    <row r="261" spans="1:14">
      <c r="A261">
        <v>259</v>
      </c>
      <c r="B261" t="s">
        <v>244</v>
      </c>
      <c r="C261">
        <f>VLOOKUP(B261,[7]Sheet1!A$1:B$100,2,FALSE)</f>
        <v>26</v>
      </c>
      <c r="D261" t="s">
        <v>21413</v>
      </c>
      <c r="E261" t="s">
        <v>21414</v>
      </c>
      <c r="F261" t="s">
        <v>21415</v>
      </c>
      <c r="G261" t="s">
        <v>20786</v>
      </c>
      <c r="H261">
        <v>2009</v>
      </c>
      <c r="J261" t="s">
        <v>22</v>
      </c>
      <c r="K261" t="s">
        <v>27621</v>
      </c>
      <c r="L261">
        <v>34</v>
      </c>
      <c r="M261" t="s">
        <v>21417</v>
      </c>
    </row>
    <row r="262" spans="1:14">
      <c r="A262">
        <v>260</v>
      </c>
      <c r="B262" t="s">
        <v>244</v>
      </c>
      <c r="C262">
        <f>VLOOKUP(B262,[7]Sheet1!A$1:B$100,2,FALSE)</f>
        <v>26</v>
      </c>
      <c r="D262" t="s">
        <v>25810</v>
      </c>
      <c r="E262" t="s">
        <v>27622</v>
      </c>
      <c r="F262" t="s">
        <v>25812</v>
      </c>
      <c r="J262" t="s">
        <v>119</v>
      </c>
      <c r="K262" t="s">
        <v>27623</v>
      </c>
      <c r="L262">
        <v>39</v>
      </c>
      <c r="M262" t="s">
        <v>27622</v>
      </c>
      <c r="N262" t="s">
        <v>4501</v>
      </c>
    </row>
    <row r="263" spans="1:14">
      <c r="A263">
        <v>261</v>
      </c>
      <c r="B263" t="s">
        <v>850</v>
      </c>
      <c r="C263">
        <f>VLOOKUP(B263,[7]Sheet1!A$1:B$100,2,FALSE)</f>
        <v>27</v>
      </c>
      <c r="D263" t="s">
        <v>27624</v>
      </c>
      <c r="E263" t="s">
        <v>27625</v>
      </c>
      <c r="F263" t="s">
        <v>27626</v>
      </c>
      <c r="G263" t="s">
        <v>1383</v>
      </c>
      <c r="H263">
        <v>2010</v>
      </c>
      <c r="I263" t="s">
        <v>97</v>
      </c>
      <c r="J263" t="s">
        <v>22</v>
      </c>
      <c r="K263" t="s">
        <v>27627</v>
      </c>
      <c r="L263">
        <v>134</v>
      </c>
      <c r="M263" t="s">
        <v>27625</v>
      </c>
      <c r="N263" t="s">
        <v>1717</v>
      </c>
    </row>
    <row r="264" spans="1:14">
      <c r="A264">
        <v>262</v>
      </c>
      <c r="B264" t="s">
        <v>850</v>
      </c>
      <c r="C264">
        <f>VLOOKUP(B264,[7]Sheet1!A$1:B$100,2,FALSE)</f>
        <v>27</v>
      </c>
      <c r="D264" t="s">
        <v>21431</v>
      </c>
      <c r="E264" t="s">
        <v>21432</v>
      </c>
      <c r="F264" t="s">
        <v>21433</v>
      </c>
      <c r="G264" t="s">
        <v>27506</v>
      </c>
      <c r="H264">
        <v>2010</v>
      </c>
      <c r="J264" t="s">
        <v>22</v>
      </c>
      <c r="K264" t="s">
        <v>27628</v>
      </c>
      <c r="L264">
        <v>33</v>
      </c>
      <c r="M264" t="s">
        <v>21436</v>
      </c>
    </row>
    <row r="265" spans="1:14">
      <c r="A265">
        <v>263</v>
      </c>
      <c r="B265" t="s">
        <v>850</v>
      </c>
      <c r="C265">
        <f>VLOOKUP(B265,[7]Sheet1!A$1:B$100,2,FALSE)</f>
        <v>27</v>
      </c>
      <c r="D265" t="s">
        <v>27629</v>
      </c>
      <c r="E265" t="s">
        <v>27630</v>
      </c>
      <c r="F265" t="s">
        <v>27631</v>
      </c>
      <c r="G265" t="s">
        <v>18757</v>
      </c>
      <c r="H265">
        <v>2005</v>
      </c>
      <c r="J265" t="s">
        <v>22</v>
      </c>
      <c r="K265" t="s">
        <v>27632</v>
      </c>
      <c r="L265">
        <v>94</v>
      </c>
      <c r="M265" t="s">
        <v>27633</v>
      </c>
    </row>
    <row r="266" spans="1:14">
      <c r="A266">
        <v>264</v>
      </c>
      <c r="B266" t="s">
        <v>850</v>
      </c>
      <c r="C266">
        <f>VLOOKUP(B266,[7]Sheet1!A$1:B$100,2,FALSE)</f>
        <v>27</v>
      </c>
      <c r="D266" t="s">
        <v>27634</v>
      </c>
      <c r="E266" t="s">
        <v>27635</v>
      </c>
      <c r="F266" t="s">
        <v>27636</v>
      </c>
      <c r="G266" t="s">
        <v>12753</v>
      </c>
      <c r="H266">
        <v>2005</v>
      </c>
      <c r="I266" t="s">
        <v>97</v>
      </c>
      <c r="J266" t="s">
        <v>22</v>
      </c>
      <c r="K266" t="s">
        <v>27637</v>
      </c>
      <c r="L266">
        <v>32</v>
      </c>
      <c r="M266" t="s">
        <v>27635</v>
      </c>
      <c r="N266" t="s">
        <v>1717</v>
      </c>
    </row>
    <row r="267" spans="1:14">
      <c r="A267">
        <v>265</v>
      </c>
      <c r="B267" t="s">
        <v>850</v>
      </c>
      <c r="C267">
        <f>VLOOKUP(B267,[7]Sheet1!A$1:B$100,2,FALSE)</f>
        <v>27</v>
      </c>
      <c r="D267" t="s">
        <v>26113</v>
      </c>
      <c r="E267" t="s">
        <v>26114</v>
      </c>
      <c r="F267" t="s">
        <v>26115</v>
      </c>
      <c r="G267" t="s">
        <v>15789</v>
      </c>
      <c r="H267">
        <v>2011</v>
      </c>
      <c r="I267" t="s">
        <v>97</v>
      </c>
      <c r="J267" t="s">
        <v>22</v>
      </c>
      <c r="K267" t="s">
        <v>27638</v>
      </c>
      <c r="L267">
        <v>30</v>
      </c>
      <c r="M267" t="s">
        <v>26114</v>
      </c>
      <c r="N267" t="s">
        <v>1717</v>
      </c>
    </row>
    <row r="268" spans="1:14">
      <c r="A268">
        <v>266</v>
      </c>
      <c r="B268" t="s">
        <v>850</v>
      </c>
      <c r="C268">
        <f>VLOOKUP(B268,[7]Sheet1!A$1:B$100,2,FALSE)</f>
        <v>27</v>
      </c>
      <c r="D268" t="s">
        <v>27639</v>
      </c>
      <c r="E268" t="s">
        <v>27640</v>
      </c>
      <c r="F268" t="s">
        <v>27641</v>
      </c>
      <c r="G268" t="s">
        <v>22024</v>
      </c>
      <c r="H268">
        <v>2008</v>
      </c>
      <c r="I268" t="s">
        <v>378</v>
      </c>
      <c r="J268" t="s">
        <v>22</v>
      </c>
      <c r="K268" t="s">
        <v>27642</v>
      </c>
      <c r="L268">
        <v>17</v>
      </c>
      <c r="M268" t="s">
        <v>27643</v>
      </c>
    </row>
    <row r="269" spans="1:14">
      <c r="A269">
        <v>267</v>
      </c>
      <c r="B269" t="s">
        <v>850</v>
      </c>
      <c r="C269">
        <f>VLOOKUP(B269,[7]Sheet1!A$1:B$100,2,FALSE)</f>
        <v>27</v>
      </c>
      <c r="D269" t="s">
        <v>27644</v>
      </c>
      <c r="E269" t="s">
        <v>27645</v>
      </c>
      <c r="F269" t="s">
        <v>27646</v>
      </c>
      <c r="G269" t="s">
        <v>10646</v>
      </c>
      <c r="H269">
        <v>2011</v>
      </c>
      <c r="I269" t="s">
        <v>97</v>
      </c>
      <c r="J269" t="s">
        <v>22</v>
      </c>
      <c r="K269" t="s">
        <v>27647</v>
      </c>
      <c r="L269">
        <v>19</v>
      </c>
      <c r="M269" t="s">
        <v>27645</v>
      </c>
      <c r="N269" t="s">
        <v>1717</v>
      </c>
    </row>
    <row r="270" spans="1:14">
      <c r="A270">
        <v>268</v>
      </c>
      <c r="B270" t="s">
        <v>850</v>
      </c>
      <c r="C270">
        <f>VLOOKUP(B270,[7]Sheet1!A$1:B$100,2,FALSE)</f>
        <v>27</v>
      </c>
      <c r="D270" t="s">
        <v>27648</v>
      </c>
      <c r="E270" t="s">
        <v>27649</v>
      </c>
      <c r="F270" t="s">
        <v>27650</v>
      </c>
      <c r="G270" t="s">
        <v>27651</v>
      </c>
      <c r="H270">
        <v>2000</v>
      </c>
      <c r="J270" t="s">
        <v>102</v>
      </c>
      <c r="K270" t="s">
        <v>27652</v>
      </c>
      <c r="L270">
        <v>7</v>
      </c>
      <c r="M270" t="s">
        <v>27653</v>
      </c>
    </row>
    <row r="271" spans="1:14">
      <c r="A271">
        <v>269</v>
      </c>
      <c r="B271" t="s">
        <v>850</v>
      </c>
      <c r="C271">
        <f>VLOOKUP(B271,[7]Sheet1!A$1:B$100,2,FALSE)</f>
        <v>27</v>
      </c>
      <c r="D271" t="s">
        <v>27654</v>
      </c>
      <c r="E271" t="s">
        <v>27655</v>
      </c>
      <c r="F271" t="s">
        <v>27656</v>
      </c>
      <c r="G271" t="s">
        <v>26982</v>
      </c>
      <c r="H271">
        <v>2012</v>
      </c>
      <c r="I271" t="s">
        <v>97</v>
      </c>
      <c r="J271" t="s">
        <v>22</v>
      </c>
      <c r="K271" t="s">
        <v>27657</v>
      </c>
      <c r="L271">
        <v>13</v>
      </c>
      <c r="M271" t="s">
        <v>27655</v>
      </c>
      <c r="N271" t="s">
        <v>1717</v>
      </c>
    </row>
    <row r="272" spans="1:14">
      <c r="A272">
        <v>270</v>
      </c>
      <c r="B272" t="s">
        <v>850</v>
      </c>
      <c r="C272">
        <f>VLOOKUP(B272,[7]Sheet1!A$1:B$100,2,FALSE)</f>
        <v>27</v>
      </c>
      <c r="D272" t="s">
        <v>27658</v>
      </c>
      <c r="E272" t="s">
        <v>27659</v>
      </c>
      <c r="F272" t="s">
        <v>27660</v>
      </c>
      <c r="I272" t="s">
        <v>27661</v>
      </c>
      <c r="J272" t="s">
        <v>167</v>
      </c>
      <c r="K272" t="s">
        <v>27662</v>
      </c>
      <c r="L272">
        <v>11</v>
      </c>
      <c r="N272" t="s">
        <v>4501</v>
      </c>
    </row>
    <row r="273" spans="1:14">
      <c r="A273">
        <v>271</v>
      </c>
      <c r="B273" t="s">
        <v>871</v>
      </c>
      <c r="C273">
        <f>VLOOKUP(B273,[7]Sheet1!A$1:B$100,2,FALSE)</f>
        <v>28</v>
      </c>
      <c r="D273" t="s">
        <v>27663</v>
      </c>
      <c r="E273" t="s">
        <v>27664</v>
      </c>
      <c r="F273" t="s">
        <v>27665</v>
      </c>
      <c r="G273" t="s">
        <v>2751</v>
      </c>
      <c r="H273">
        <v>2007</v>
      </c>
      <c r="I273" t="s">
        <v>97</v>
      </c>
      <c r="J273" t="s">
        <v>22</v>
      </c>
      <c r="K273" t="s">
        <v>27666</v>
      </c>
      <c r="L273">
        <v>30</v>
      </c>
      <c r="M273" t="s">
        <v>27664</v>
      </c>
      <c r="N273" t="s">
        <v>1717</v>
      </c>
    </row>
    <row r="274" spans="1:14">
      <c r="A274">
        <v>272</v>
      </c>
      <c r="B274" t="s">
        <v>871</v>
      </c>
      <c r="C274">
        <f>VLOOKUP(B274,[7]Sheet1!A$1:B$100,2,FALSE)</f>
        <v>28</v>
      </c>
      <c r="D274" t="s">
        <v>27667</v>
      </c>
      <c r="E274" t="s">
        <v>27668</v>
      </c>
      <c r="F274" t="s">
        <v>27669</v>
      </c>
      <c r="G274" t="s">
        <v>26982</v>
      </c>
      <c r="H274">
        <v>2011</v>
      </c>
      <c r="I274" t="s">
        <v>97</v>
      </c>
      <c r="J274" t="s">
        <v>22</v>
      </c>
      <c r="K274" t="s">
        <v>27670</v>
      </c>
      <c r="L274">
        <v>18</v>
      </c>
      <c r="M274" t="s">
        <v>27668</v>
      </c>
      <c r="N274" t="s">
        <v>1717</v>
      </c>
    </row>
    <row r="275" spans="1:14">
      <c r="A275">
        <v>273</v>
      </c>
      <c r="B275" t="s">
        <v>871</v>
      </c>
      <c r="C275">
        <f>VLOOKUP(B275,[7]Sheet1!A$1:B$100,2,FALSE)</f>
        <v>28</v>
      </c>
      <c r="D275" t="s">
        <v>27671</v>
      </c>
      <c r="E275" t="s">
        <v>27672</v>
      </c>
      <c r="F275" t="s">
        <v>27673</v>
      </c>
      <c r="G275" t="s">
        <v>9846</v>
      </c>
      <c r="H275">
        <v>2005</v>
      </c>
      <c r="I275" t="s">
        <v>7647</v>
      </c>
      <c r="J275" t="s">
        <v>22</v>
      </c>
      <c r="K275" t="s">
        <v>27674</v>
      </c>
      <c r="L275">
        <v>28</v>
      </c>
      <c r="M275" t="s">
        <v>27675</v>
      </c>
    </row>
    <row r="276" spans="1:14">
      <c r="A276">
        <v>274</v>
      </c>
      <c r="B276" t="s">
        <v>871</v>
      </c>
      <c r="C276">
        <f>VLOOKUP(B276,[7]Sheet1!A$1:B$100,2,FALSE)</f>
        <v>28</v>
      </c>
      <c r="D276" t="s">
        <v>27676</v>
      </c>
      <c r="E276" t="s">
        <v>27677</v>
      </c>
      <c r="F276" t="s">
        <v>27678</v>
      </c>
      <c r="G276" t="s">
        <v>27679</v>
      </c>
      <c r="H276">
        <v>2003</v>
      </c>
      <c r="J276" t="s">
        <v>22</v>
      </c>
      <c r="K276" t="s">
        <v>27680</v>
      </c>
      <c r="L276">
        <v>54</v>
      </c>
      <c r="M276" t="s">
        <v>27681</v>
      </c>
    </row>
    <row r="277" spans="1:14">
      <c r="A277">
        <v>275</v>
      </c>
      <c r="B277" t="s">
        <v>871</v>
      </c>
      <c r="C277">
        <f>VLOOKUP(B277,[7]Sheet1!A$1:B$100,2,FALSE)</f>
        <v>28</v>
      </c>
      <c r="D277" t="s">
        <v>27682</v>
      </c>
      <c r="E277" t="s">
        <v>27683</v>
      </c>
      <c r="F277" t="s">
        <v>27684</v>
      </c>
      <c r="G277" t="s">
        <v>18215</v>
      </c>
      <c r="H277">
        <v>2011</v>
      </c>
      <c r="I277" t="s">
        <v>97</v>
      </c>
      <c r="J277" t="s">
        <v>22</v>
      </c>
      <c r="K277" t="s">
        <v>27685</v>
      </c>
      <c r="L277">
        <v>18</v>
      </c>
      <c r="M277" t="s">
        <v>27683</v>
      </c>
      <c r="N277" t="s">
        <v>1717</v>
      </c>
    </row>
    <row r="278" spans="1:14">
      <c r="A278">
        <v>276</v>
      </c>
      <c r="B278" t="s">
        <v>871</v>
      </c>
      <c r="C278">
        <f>VLOOKUP(B278,[7]Sheet1!A$1:B$100,2,FALSE)</f>
        <v>28</v>
      </c>
      <c r="D278" t="s">
        <v>27686</v>
      </c>
      <c r="E278" t="s">
        <v>27687</v>
      </c>
      <c r="F278" t="s">
        <v>27155</v>
      </c>
      <c r="G278" t="s">
        <v>27688</v>
      </c>
      <c r="H278">
        <v>2003</v>
      </c>
      <c r="I278" t="s">
        <v>17495</v>
      </c>
      <c r="J278" t="s">
        <v>167</v>
      </c>
      <c r="K278" t="s">
        <v>27689</v>
      </c>
      <c r="L278">
        <v>49</v>
      </c>
      <c r="M278" t="s">
        <v>27687</v>
      </c>
      <c r="N278" t="s">
        <v>24</v>
      </c>
    </row>
    <row r="279" spans="1:14">
      <c r="A279">
        <v>277</v>
      </c>
      <c r="B279" t="s">
        <v>871</v>
      </c>
      <c r="C279">
        <f>VLOOKUP(B279,[7]Sheet1!A$1:B$100,2,FALSE)</f>
        <v>28</v>
      </c>
      <c r="D279" t="s">
        <v>25903</v>
      </c>
      <c r="E279" t="s">
        <v>25904</v>
      </c>
      <c r="F279" t="s">
        <v>25905</v>
      </c>
      <c r="G279" t="s">
        <v>7535</v>
      </c>
      <c r="H279">
        <v>2008</v>
      </c>
      <c r="I279" t="s">
        <v>863</v>
      </c>
      <c r="J279" t="s">
        <v>22</v>
      </c>
      <c r="K279" t="s">
        <v>27690</v>
      </c>
      <c r="L279">
        <v>30</v>
      </c>
      <c r="M279" t="s">
        <v>25907</v>
      </c>
    </row>
    <row r="280" spans="1:14">
      <c r="A280">
        <v>278</v>
      </c>
      <c r="B280" t="s">
        <v>871</v>
      </c>
      <c r="C280">
        <f>VLOOKUP(B280,[7]Sheet1!A$1:B$100,2,FALSE)</f>
        <v>28</v>
      </c>
      <c r="D280" t="s">
        <v>27691</v>
      </c>
      <c r="E280" t="s">
        <v>27692</v>
      </c>
      <c r="F280" t="s">
        <v>27693</v>
      </c>
      <c r="I280" t="s">
        <v>12949</v>
      </c>
      <c r="J280" t="s">
        <v>167</v>
      </c>
      <c r="K280" t="s">
        <v>27694</v>
      </c>
      <c r="L280">
        <v>207</v>
      </c>
      <c r="N280" t="s">
        <v>4501</v>
      </c>
    </row>
    <row r="281" spans="1:14">
      <c r="A281">
        <v>279</v>
      </c>
      <c r="B281" t="s">
        <v>871</v>
      </c>
      <c r="C281">
        <f>VLOOKUP(B281,[7]Sheet1!A$1:B$100,2,FALSE)</f>
        <v>28</v>
      </c>
      <c r="D281" t="s">
        <v>21372</v>
      </c>
      <c r="E281" t="s">
        <v>21373</v>
      </c>
      <c r="F281" t="s">
        <v>21374</v>
      </c>
      <c r="G281" t="s">
        <v>16066</v>
      </c>
      <c r="H281">
        <v>2008</v>
      </c>
      <c r="J281" t="s">
        <v>22</v>
      </c>
      <c r="K281" t="s">
        <v>27695</v>
      </c>
      <c r="L281">
        <v>78</v>
      </c>
      <c r="M281" t="s">
        <v>21373</v>
      </c>
      <c r="N281" t="s">
        <v>24</v>
      </c>
    </row>
    <row r="282" spans="1:14">
      <c r="A282">
        <v>280</v>
      </c>
      <c r="B282" t="s">
        <v>871</v>
      </c>
      <c r="C282">
        <f>VLOOKUP(B282,[7]Sheet1!A$1:B$100,2,FALSE)</f>
        <v>28</v>
      </c>
      <c r="D282" t="s">
        <v>15159</v>
      </c>
      <c r="E282" t="s">
        <v>15160</v>
      </c>
      <c r="F282" t="s">
        <v>15161</v>
      </c>
      <c r="G282" t="s">
        <v>10398</v>
      </c>
      <c r="H282">
        <v>2001</v>
      </c>
      <c r="I282" t="s">
        <v>97</v>
      </c>
      <c r="J282" t="s">
        <v>22</v>
      </c>
      <c r="K282" t="s">
        <v>27696</v>
      </c>
      <c r="L282">
        <v>495</v>
      </c>
      <c r="M282" t="s">
        <v>15160</v>
      </c>
      <c r="N282" t="s">
        <v>1717</v>
      </c>
    </row>
    <row r="283" spans="1:14">
      <c r="A283">
        <v>281</v>
      </c>
      <c r="B283" t="s">
        <v>1151</v>
      </c>
      <c r="C283">
        <f>VLOOKUP(B283,[7]Sheet1!A$1:B$100,2,FALSE)</f>
        <v>29</v>
      </c>
      <c r="D283" t="s">
        <v>26322</v>
      </c>
      <c r="E283" t="s">
        <v>26323</v>
      </c>
      <c r="F283" t="s">
        <v>26324</v>
      </c>
      <c r="G283" t="s">
        <v>21604</v>
      </c>
      <c r="H283">
        <v>2010</v>
      </c>
      <c r="I283" t="s">
        <v>97</v>
      </c>
      <c r="J283" t="s">
        <v>22</v>
      </c>
      <c r="K283" t="s">
        <v>27697</v>
      </c>
      <c r="L283">
        <v>24</v>
      </c>
      <c r="M283" t="s">
        <v>26323</v>
      </c>
      <c r="N283" t="s">
        <v>1717</v>
      </c>
    </row>
    <row r="284" spans="1:14">
      <c r="A284">
        <v>282</v>
      </c>
      <c r="B284" t="s">
        <v>1151</v>
      </c>
      <c r="C284">
        <f>VLOOKUP(B284,[7]Sheet1!A$1:B$100,2,FALSE)</f>
        <v>29</v>
      </c>
      <c r="D284" t="s">
        <v>27698</v>
      </c>
      <c r="E284" t="s">
        <v>27699</v>
      </c>
      <c r="F284" t="s">
        <v>27700</v>
      </c>
      <c r="J284" t="s">
        <v>22</v>
      </c>
      <c r="K284" t="s">
        <v>27701</v>
      </c>
      <c r="L284">
        <v>17</v>
      </c>
      <c r="M284" t="s">
        <v>27699</v>
      </c>
      <c r="N284" t="s">
        <v>1717</v>
      </c>
    </row>
    <row r="285" spans="1:14">
      <c r="A285">
        <v>283</v>
      </c>
      <c r="B285" t="s">
        <v>1151</v>
      </c>
      <c r="C285">
        <f>VLOOKUP(B285,[7]Sheet1!A$1:B$100,2,FALSE)</f>
        <v>29</v>
      </c>
      <c r="D285" t="s">
        <v>27702</v>
      </c>
      <c r="E285" t="s">
        <v>27703</v>
      </c>
      <c r="F285" t="s">
        <v>27704</v>
      </c>
      <c r="G285" t="s">
        <v>17723</v>
      </c>
      <c r="H285">
        <v>1998</v>
      </c>
      <c r="I285" t="s">
        <v>7647</v>
      </c>
      <c r="J285" t="s">
        <v>22</v>
      </c>
      <c r="K285" t="s">
        <v>27705</v>
      </c>
      <c r="L285">
        <v>216</v>
      </c>
      <c r="M285" t="s">
        <v>27706</v>
      </c>
    </row>
    <row r="286" spans="1:14">
      <c r="A286">
        <v>284</v>
      </c>
      <c r="B286" t="s">
        <v>1151</v>
      </c>
      <c r="C286">
        <f>VLOOKUP(B286,[7]Sheet1!A$1:B$100,2,FALSE)</f>
        <v>29</v>
      </c>
      <c r="D286" t="s">
        <v>27707</v>
      </c>
      <c r="E286" t="s">
        <v>27708</v>
      </c>
      <c r="F286" t="s">
        <v>18916</v>
      </c>
      <c r="J286" t="s">
        <v>119</v>
      </c>
      <c r="K286" t="s">
        <v>27709</v>
      </c>
      <c r="L286">
        <v>112</v>
      </c>
      <c r="N286" t="s">
        <v>4501</v>
      </c>
    </row>
    <row r="287" spans="1:14">
      <c r="A287">
        <v>285</v>
      </c>
      <c r="B287" t="s">
        <v>1151</v>
      </c>
      <c r="C287">
        <f>VLOOKUP(B287,[7]Sheet1!A$1:B$100,2,FALSE)</f>
        <v>29</v>
      </c>
      <c r="D287" t="s">
        <v>27710</v>
      </c>
      <c r="E287" t="s">
        <v>27711</v>
      </c>
      <c r="F287" t="s">
        <v>27712</v>
      </c>
      <c r="G287" t="s">
        <v>27713</v>
      </c>
      <c r="H287">
        <v>1998</v>
      </c>
      <c r="I287" t="s">
        <v>535</v>
      </c>
      <c r="J287" t="s">
        <v>22</v>
      </c>
      <c r="K287" t="s">
        <v>27714</v>
      </c>
      <c r="L287">
        <v>18</v>
      </c>
    </row>
    <row r="288" spans="1:14">
      <c r="A288">
        <v>286</v>
      </c>
      <c r="B288" t="s">
        <v>1151</v>
      </c>
      <c r="C288">
        <f>VLOOKUP(B288,[7]Sheet1!A$1:B$100,2,FALSE)</f>
        <v>29</v>
      </c>
      <c r="D288" t="s">
        <v>27715</v>
      </c>
      <c r="E288" t="s">
        <v>27716</v>
      </c>
      <c r="F288" t="s">
        <v>27717</v>
      </c>
      <c r="G288" t="s">
        <v>17723</v>
      </c>
      <c r="H288">
        <v>2010</v>
      </c>
      <c r="I288" t="s">
        <v>7647</v>
      </c>
      <c r="J288" t="s">
        <v>22</v>
      </c>
      <c r="K288" t="s">
        <v>27718</v>
      </c>
      <c r="L288">
        <v>18</v>
      </c>
      <c r="M288" t="s">
        <v>27719</v>
      </c>
    </row>
    <row r="289" spans="1:14">
      <c r="A289">
        <v>287</v>
      </c>
      <c r="B289" t="s">
        <v>1151</v>
      </c>
      <c r="C289">
        <f>VLOOKUP(B289,[7]Sheet1!A$1:B$100,2,FALSE)</f>
        <v>29</v>
      </c>
      <c r="D289" t="s">
        <v>22734</v>
      </c>
      <c r="E289" t="s">
        <v>22735</v>
      </c>
      <c r="F289" t="s">
        <v>22736</v>
      </c>
      <c r="G289" t="s">
        <v>20977</v>
      </c>
      <c r="H289">
        <v>2002</v>
      </c>
      <c r="I289" t="s">
        <v>97</v>
      </c>
      <c r="J289" t="s">
        <v>22</v>
      </c>
      <c r="K289" t="s">
        <v>27720</v>
      </c>
      <c r="L289">
        <v>193</v>
      </c>
      <c r="M289" t="s">
        <v>22735</v>
      </c>
      <c r="N289" t="s">
        <v>1717</v>
      </c>
    </row>
    <row r="290" spans="1:14">
      <c r="A290">
        <v>288</v>
      </c>
      <c r="B290" t="s">
        <v>1151</v>
      </c>
      <c r="C290">
        <f>VLOOKUP(B290,[7]Sheet1!A$1:B$100,2,FALSE)</f>
        <v>29</v>
      </c>
      <c r="D290" t="s">
        <v>27721</v>
      </c>
      <c r="E290" t="s">
        <v>27722</v>
      </c>
      <c r="F290" t="s">
        <v>27723</v>
      </c>
      <c r="G290" t="s">
        <v>1585</v>
      </c>
      <c r="H290">
        <v>1998</v>
      </c>
      <c r="I290" t="s">
        <v>535</v>
      </c>
      <c r="J290" t="s">
        <v>22</v>
      </c>
      <c r="K290" t="s">
        <v>27724</v>
      </c>
      <c r="L290">
        <v>28</v>
      </c>
      <c r="M290" t="s">
        <v>27725</v>
      </c>
    </row>
    <row r="291" spans="1:14">
      <c r="A291">
        <v>289</v>
      </c>
      <c r="B291" t="s">
        <v>1151</v>
      </c>
      <c r="C291">
        <f>VLOOKUP(B291,[7]Sheet1!A$1:B$100,2,FALSE)</f>
        <v>29</v>
      </c>
      <c r="D291" t="s">
        <v>27726</v>
      </c>
      <c r="E291" t="s">
        <v>27727</v>
      </c>
      <c r="F291" t="s">
        <v>27728</v>
      </c>
      <c r="G291" t="s">
        <v>642</v>
      </c>
      <c r="H291">
        <v>2007</v>
      </c>
      <c r="I291" t="s">
        <v>535</v>
      </c>
      <c r="J291" t="s">
        <v>22</v>
      </c>
      <c r="K291" t="s">
        <v>27729</v>
      </c>
      <c r="L291">
        <v>25</v>
      </c>
      <c r="M291" t="s">
        <v>27730</v>
      </c>
    </row>
    <row r="292" spans="1:14">
      <c r="A292">
        <v>290</v>
      </c>
      <c r="B292" t="s">
        <v>1151</v>
      </c>
      <c r="C292">
        <f>VLOOKUP(B292,[7]Sheet1!A$1:B$100,2,FALSE)</f>
        <v>29</v>
      </c>
      <c r="D292" t="s">
        <v>27731</v>
      </c>
      <c r="E292" t="s">
        <v>27732</v>
      </c>
      <c r="F292" t="s">
        <v>27155</v>
      </c>
      <c r="G292" t="s">
        <v>27733</v>
      </c>
      <c r="H292">
        <v>2007</v>
      </c>
      <c r="J292" t="s">
        <v>167</v>
      </c>
      <c r="K292" t="s">
        <v>27734</v>
      </c>
      <c r="L292">
        <v>12</v>
      </c>
      <c r="M292" t="s">
        <v>27732</v>
      </c>
      <c r="N292" t="s">
        <v>24</v>
      </c>
    </row>
    <row r="293" spans="1:14">
      <c r="A293">
        <v>291</v>
      </c>
      <c r="B293" t="s">
        <v>1619</v>
      </c>
      <c r="C293">
        <f>VLOOKUP(B293,[7]Sheet1!A$1:B$100,2,FALSE)</f>
        <v>30</v>
      </c>
      <c r="D293" t="s">
        <v>25916</v>
      </c>
      <c r="E293" t="s">
        <v>25917</v>
      </c>
      <c r="F293" t="s">
        <v>25918</v>
      </c>
      <c r="G293" t="s">
        <v>2751</v>
      </c>
      <c r="H293">
        <v>2004</v>
      </c>
      <c r="I293" t="s">
        <v>97</v>
      </c>
      <c r="J293" t="s">
        <v>22</v>
      </c>
      <c r="K293" t="s">
        <v>27735</v>
      </c>
      <c r="L293">
        <v>31</v>
      </c>
      <c r="M293" t="s">
        <v>25917</v>
      </c>
      <c r="N293" t="s">
        <v>1717</v>
      </c>
    </row>
    <row r="294" spans="1:14">
      <c r="A294">
        <v>292</v>
      </c>
      <c r="B294" t="s">
        <v>1619</v>
      </c>
      <c r="C294">
        <f>VLOOKUP(B294,[7]Sheet1!A$1:B$100,2,FALSE)</f>
        <v>30</v>
      </c>
      <c r="D294" t="s">
        <v>24381</v>
      </c>
      <c r="E294" t="s">
        <v>24382</v>
      </c>
      <c r="F294" t="s">
        <v>24383</v>
      </c>
      <c r="G294" t="s">
        <v>20642</v>
      </c>
      <c r="H294">
        <v>2000</v>
      </c>
      <c r="I294" t="s">
        <v>551</v>
      </c>
      <c r="J294" t="s">
        <v>22</v>
      </c>
      <c r="K294" t="s">
        <v>27736</v>
      </c>
      <c r="L294">
        <v>155</v>
      </c>
      <c r="M294" t="s">
        <v>24385</v>
      </c>
    </row>
    <row r="295" spans="1:14">
      <c r="A295">
        <v>293</v>
      </c>
      <c r="B295" t="s">
        <v>1619</v>
      </c>
      <c r="C295">
        <f>VLOOKUP(B295,[7]Sheet1!A$1:B$100,2,FALSE)</f>
        <v>30</v>
      </c>
      <c r="D295" t="s">
        <v>27737</v>
      </c>
      <c r="E295" t="s">
        <v>27738</v>
      </c>
      <c r="F295" t="s">
        <v>27739</v>
      </c>
      <c r="G295" t="s">
        <v>27740</v>
      </c>
      <c r="H295">
        <v>2010</v>
      </c>
      <c r="I295" t="s">
        <v>97</v>
      </c>
      <c r="J295" t="s">
        <v>22</v>
      </c>
      <c r="K295" t="s">
        <v>27741</v>
      </c>
      <c r="L295">
        <v>81</v>
      </c>
      <c r="M295" t="s">
        <v>27738</v>
      </c>
      <c r="N295" t="s">
        <v>1717</v>
      </c>
    </row>
    <row r="296" spans="1:14">
      <c r="A296">
        <v>294</v>
      </c>
      <c r="B296" t="s">
        <v>1619</v>
      </c>
      <c r="C296">
        <f>VLOOKUP(B296,[7]Sheet1!A$1:B$100,2,FALSE)</f>
        <v>30</v>
      </c>
      <c r="D296" t="s">
        <v>27742</v>
      </c>
      <c r="E296" t="s">
        <v>27743</v>
      </c>
      <c r="F296" t="s">
        <v>19872</v>
      </c>
      <c r="G296" t="s">
        <v>3503</v>
      </c>
      <c r="H296">
        <v>2011</v>
      </c>
      <c r="I296" t="s">
        <v>212</v>
      </c>
      <c r="J296" t="s">
        <v>22</v>
      </c>
      <c r="K296" t="s">
        <v>27744</v>
      </c>
      <c r="L296">
        <v>12</v>
      </c>
      <c r="M296" t="s">
        <v>27745</v>
      </c>
    </row>
    <row r="297" spans="1:14">
      <c r="A297">
        <v>295</v>
      </c>
      <c r="B297" t="s">
        <v>1619</v>
      </c>
      <c r="C297">
        <f>VLOOKUP(B297,[7]Sheet1!A$1:B$100,2,FALSE)</f>
        <v>30</v>
      </c>
      <c r="D297" t="s">
        <v>27746</v>
      </c>
      <c r="E297" t="s">
        <v>27747</v>
      </c>
      <c r="F297" t="s">
        <v>27748</v>
      </c>
      <c r="G297" t="s">
        <v>22436</v>
      </c>
      <c r="H297">
        <v>2002</v>
      </c>
      <c r="I297" t="s">
        <v>7647</v>
      </c>
      <c r="J297" t="s">
        <v>22</v>
      </c>
      <c r="K297" t="s">
        <v>27749</v>
      </c>
      <c r="L297">
        <v>57</v>
      </c>
      <c r="M297" t="s">
        <v>27750</v>
      </c>
    </row>
    <row r="298" spans="1:14">
      <c r="A298">
        <v>296</v>
      </c>
      <c r="B298" t="s">
        <v>1619</v>
      </c>
      <c r="C298">
        <f>VLOOKUP(B298,[7]Sheet1!A$1:B$100,2,FALSE)</f>
        <v>30</v>
      </c>
      <c r="D298" t="s">
        <v>27751</v>
      </c>
      <c r="E298" t="s">
        <v>27752</v>
      </c>
      <c r="F298" t="s">
        <v>27753</v>
      </c>
      <c r="G298" t="s">
        <v>27754</v>
      </c>
      <c r="H298">
        <v>2010</v>
      </c>
      <c r="I298" t="s">
        <v>27755</v>
      </c>
      <c r="J298" t="s">
        <v>167</v>
      </c>
      <c r="K298" t="s">
        <v>27756</v>
      </c>
      <c r="L298">
        <v>29</v>
      </c>
      <c r="M298" t="s">
        <v>27752</v>
      </c>
      <c r="N298" t="s">
        <v>24</v>
      </c>
    </row>
    <row r="299" spans="1:14">
      <c r="A299">
        <v>297</v>
      </c>
      <c r="B299" t="s">
        <v>1619</v>
      </c>
      <c r="C299">
        <f>VLOOKUP(B299,[7]Sheet1!A$1:B$100,2,FALSE)</f>
        <v>30</v>
      </c>
      <c r="D299" t="s">
        <v>22088</v>
      </c>
      <c r="E299" t="s">
        <v>22089</v>
      </c>
      <c r="F299" t="s">
        <v>22090</v>
      </c>
      <c r="G299" t="s">
        <v>7535</v>
      </c>
      <c r="H299">
        <v>2009</v>
      </c>
      <c r="I299" t="s">
        <v>863</v>
      </c>
      <c r="J299" t="s">
        <v>22</v>
      </c>
      <c r="K299" t="s">
        <v>27757</v>
      </c>
      <c r="L299">
        <v>53</v>
      </c>
      <c r="M299" t="s">
        <v>22092</v>
      </c>
    </row>
    <row r="300" spans="1:14">
      <c r="A300">
        <v>298</v>
      </c>
      <c r="B300" t="s">
        <v>1619</v>
      </c>
      <c r="C300">
        <f>VLOOKUP(B300,[7]Sheet1!A$1:B$100,2,FALSE)</f>
        <v>30</v>
      </c>
      <c r="D300" t="s">
        <v>27758</v>
      </c>
      <c r="E300" t="s">
        <v>27759</v>
      </c>
      <c r="F300" t="s">
        <v>27760</v>
      </c>
      <c r="J300" t="s">
        <v>167</v>
      </c>
      <c r="K300" t="s">
        <v>27761</v>
      </c>
      <c r="L300">
        <v>18</v>
      </c>
      <c r="M300" t="s">
        <v>27762</v>
      </c>
      <c r="N300" t="s">
        <v>4501</v>
      </c>
    </row>
    <row r="301" spans="1:14">
      <c r="A301">
        <v>299</v>
      </c>
      <c r="B301" t="s">
        <v>1619</v>
      </c>
      <c r="C301">
        <f>VLOOKUP(B301,[7]Sheet1!A$1:B$100,2,FALSE)</f>
        <v>30</v>
      </c>
      <c r="D301" t="s">
        <v>27763</v>
      </c>
      <c r="E301" t="s">
        <v>27764</v>
      </c>
      <c r="F301" t="s">
        <v>27765</v>
      </c>
      <c r="G301" t="s">
        <v>20662</v>
      </c>
      <c r="H301">
        <v>2004</v>
      </c>
      <c r="I301" t="s">
        <v>97</v>
      </c>
      <c r="J301" t="s">
        <v>22</v>
      </c>
      <c r="K301" t="s">
        <v>27766</v>
      </c>
      <c r="L301">
        <v>45</v>
      </c>
      <c r="M301" t="s">
        <v>27764</v>
      </c>
      <c r="N301" t="s">
        <v>1717</v>
      </c>
    </row>
    <row r="302" spans="1:14">
      <c r="A302">
        <v>300</v>
      </c>
      <c r="B302" t="s">
        <v>1619</v>
      </c>
      <c r="C302">
        <f>VLOOKUP(B302,[7]Sheet1!A$1:B$100,2,FALSE)</f>
        <v>30</v>
      </c>
      <c r="D302" t="s">
        <v>27767</v>
      </c>
      <c r="E302" t="s">
        <v>27768</v>
      </c>
      <c r="F302" t="s">
        <v>27769</v>
      </c>
      <c r="G302" t="s">
        <v>27770</v>
      </c>
      <c r="H302">
        <v>2008</v>
      </c>
      <c r="I302" t="s">
        <v>551</v>
      </c>
      <c r="J302" t="s">
        <v>22</v>
      </c>
      <c r="K302" t="s">
        <v>27771</v>
      </c>
      <c r="L302">
        <v>19</v>
      </c>
      <c r="M302" t="s">
        <v>27772</v>
      </c>
    </row>
    <row r="303" spans="1:14">
      <c r="A303">
        <v>301</v>
      </c>
      <c r="B303" t="s">
        <v>169</v>
      </c>
      <c r="C303">
        <f>VLOOKUP(B303,[7]Sheet1!A$1:B$100,2,FALSE)</f>
        <v>31</v>
      </c>
      <c r="D303" t="s">
        <v>27773</v>
      </c>
      <c r="E303" t="s">
        <v>27774</v>
      </c>
      <c r="F303" t="s">
        <v>27775</v>
      </c>
      <c r="G303" t="s">
        <v>20792</v>
      </c>
      <c r="H303">
        <v>1996</v>
      </c>
      <c r="J303" t="s">
        <v>22</v>
      </c>
      <c r="K303" t="s">
        <v>27776</v>
      </c>
      <c r="L303">
        <v>97</v>
      </c>
    </row>
    <row r="304" spans="1:14">
      <c r="A304">
        <v>302</v>
      </c>
      <c r="B304" t="s">
        <v>169</v>
      </c>
      <c r="C304">
        <f>VLOOKUP(B304,[7]Sheet1!A$1:B$100,2,FALSE)</f>
        <v>31</v>
      </c>
      <c r="D304" t="s">
        <v>27777</v>
      </c>
      <c r="E304" t="s">
        <v>27778</v>
      </c>
      <c r="F304" t="s">
        <v>27140</v>
      </c>
      <c r="G304" t="s">
        <v>15685</v>
      </c>
      <c r="H304">
        <v>2010</v>
      </c>
      <c r="I304" t="s">
        <v>97</v>
      </c>
      <c r="J304" t="s">
        <v>22</v>
      </c>
      <c r="K304" t="s">
        <v>27779</v>
      </c>
      <c r="L304">
        <v>119</v>
      </c>
      <c r="M304" t="s">
        <v>27778</v>
      </c>
      <c r="N304" t="s">
        <v>1717</v>
      </c>
    </row>
    <row r="305" spans="1:14">
      <c r="A305">
        <v>303</v>
      </c>
      <c r="B305" t="s">
        <v>169</v>
      </c>
      <c r="C305">
        <f>VLOOKUP(B305,[7]Sheet1!A$1:B$100,2,FALSE)</f>
        <v>31</v>
      </c>
      <c r="D305" t="s">
        <v>27780</v>
      </c>
      <c r="E305" t="s">
        <v>27781</v>
      </c>
      <c r="F305" t="s">
        <v>27782</v>
      </c>
      <c r="G305" t="s">
        <v>22763</v>
      </c>
      <c r="H305">
        <v>2001</v>
      </c>
      <c r="J305" t="s">
        <v>22</v>
      </c>
      <c r="K305" t="s">
        <v>27783</v>
      </c>
      <c r="L305">
        <v>174</v>
      </c>
      <c r="M305" t="s">
        <v>27784</v>
      </c>
    </row>
    <row r="306" spans="1:14">
      <c r="A306">
        <v>304</v>
      </c>
      <c r="B306" t="s">
        <v>169</v>
      </c>
      <c r="C306">
        <f>VLOOKUP(B306,[7]Sheet1!A$1:B$100,2,FALSE)</f>
        <v>31</v>
      </c>
      <c r="D306" t="s">
        <v>27785</v>
      </c>
      <c r="E306" t="s">
        <v>27786</v>
      </c>
      <c r="F306" t="s">
        <v>27787</v>
      </c>
      <c r="G306" t="s">
        <v>23006</v>
      </c>
      <c r="H306">
        <v>2006</v>
      </c>
      <c r="J306" t="s">
        <v>22</v>
      </c>
      <c r="K306" t="s">
        <v>27788</v>
      </c>
      <c r="L306">
        <v>29</v>
      </c>
      <c r="M306" t="s">
        <v>27789</v>
      </c>
    </row>
    <row r="307" spans="1:14">
      <c r="A307">
        <v>305</v>
      </c>
      <c r="B307" t="s">
        <v>169</v>
      </c>
      <c r="C307">
        <f>VLOOKUP(B307,[7]Sheet1!A$1:B$100,2,FALSE)</f>
        <v>31</v>
      </c>
      <c r="D307" t="s">
        <v>27790</v>
      </c>
      <c r="E307" t="s">
        <v>27791</v>
      </c>
      <c r="F307" t="s">
        <v>27792</v>
      </c>
      <c r="G307" t="s">
        <v>9846</v>
      </c>
      <c r="H307">
        <v>2003</v>
      </c>
      <c r="I307" t="s">
        <v>7647</v>
      </c>
      <c r="J307" t="s">
        <v>22</v>
      </c>
      <c r="K307" t="s">
        <v>27793</v>
      </c>
      <c r="L307">
        <v>49</v>
      </c>
      <c r="M307" t="s">
        <v>27794</v>
      </c>
    </row>
    <row r="308" spans="1:14">
      <c r="A308">
        <v>306</v>
      </c>
      <c r="B308" t="s">
        <v>169</v>
      </c>
      <c r="C308">
        <f>VLOOKUP(B308,[7]Sheet1!A$1:B$100,2,FALSE)</f>
        <v>31</v>
      </c>
      <c r="D308" t="s">
        <v>27795</v>
      </c>
      <c r="E308" t="s">
        <v>27796</v>
      </c>
      <c r="F308" t="s">
        <v>27797</v>
      </c>
      <c r="G308" t="s">
        <v>20662</v>
      </c>
      <c r="H308">
        <v>2005</v>
      </c>
      <c r="I308" t="s">
        <v>97</v>
      </c>
      <c r="J308" t="s">
        <v>22</v>
      </c>
      <c r="K308" t="s">
        <v>27798</v>
      </c>
      <c r="L308">
        <v>147</v>
      </c>
      <c r="M308" t="s">
        <v>27796</v>
      </c>
      <c r="N308" t="s">
        <v>1717</v>
      </c>
    </row>
    <row r="309" spans="1:14">
      <c r="A309">
        <v>307</v>
      </c>
      <c r="B309" t="s">
        <v>169</v>
      </c>
      <c r="C309">
        <f>VLOOKUP(B309,[7]Sheet1!A$1:B$100,2,FALSE)</f>
        <v>31</v>
      </c>
      <c r="D309" t="s">
        <v>27799</v>
      </c>
      <c r="E309" t="s">
        <v>27800</v>
      </c>
      <c r="F309" t="s">
        <v>27801</v>
      </c>
      <c r="G309" t="s">
        <v>27802</v>
      </c>
      <c r="H309">
        <v>2005</v>
      </c>
      <c r="I309" t="s">
        <v>7825</v>
      </c>
      <c r="J309" t="s">
        <v>22</v>
      </c>
      <c r="K309" t="s">
        <v>27803</v>
      </c>
      <c r="L309">
        <v>50</v>
      </c>
      <c r="M309" t="s">
        <v>27800</v>
      </c>
      <c r="N309" t="s">
        <v>1717</v>
      </c>
    </row>
    <row r="310" spans="1:14">
      <c r="A310">
        <v>308</v>
      </c>
      <c r="B310" t="s">
        <v>169</v>
      </c>
      <c r="C310">
        <f>VLOOKUP(B310,[7]Sheet1!A$1:B$100,2,FALSE)</f>
        <v>31</v>
      </c>
      <c r="D310" t="s">
        <v>22062</v>
      </c>
      <c r="E310" t="s">
        <v>22063</v>
      </c>
      <c r="F310" t="s">
        <v>22064</v>
      </c>
      <c r="G310" t="s">
        <v>20662</v>
      </c>
      <c r="H310">
        <v>2009</v>
      </c>
      <c r="I310" t="s">
        <v>97</v>
      </c>
      <c r="J310" t="s">
        <v>22</v>
      </c>
      <c r="K310" t="s">
        <v>27804</v>
      </c>
      <c r="L310">
        <v>16</v>
      </c>
      <c r="M310" t="s">
        <v>22063</v>
      </c>
      <c r="N310" t="s">
        <v>1717</v>
      </c>
    </row>
    <row r="311" spans="1:14">
      <c r="A311">
        <v>309</v>
      </c>
      <c r="B311" t="s">
        <v>169</v>
      </c>
      <c r="C311">
        <f>VLOOKUP(B311,[7]Sheet1!A$1:B$100,2,FALSE)</f>
        <v>31</v>
      </c>
      <c r="D311" t="s">
        <v>15585</v>
      </c>
      <c r="E311" t="s">
        <v>15586</v>
      </c>
      <c r="F311" t="s">
        <v>15587</v>
      </c>
      <c r="G311" t="s">
        <v>14997</v>
      </c>
      <c r="H311">
        <v>2008</v>
      </c>
      <c r="J311" t="s">
        <v>22</v>
      </c>
      <c r="K311" t="s">
        <v>27805</v>
      </c>
      <c r="L311">
        <v>31</v>
      </c>
    </row>
    <row r="312" spans="1:14">
      <c r="A312">
        <v>310</v>
      </c>
      <c r="B312" t="s">
        <v>169</v>
      </c>
      <c r="C312">
        <f>VLOOKUP(B312,[7]Sheet1!A$1:B$100,2,FALSE)</f>
        <v>31</v>
      </c>
      <c r="D312" t="s">
        <v>27806</v>
      </c>
      <c r="E312" t="s">
        <v>27807</v>
      </c>
      <c r="F312" t="s">
        <v>27808</v>
      </c>
      <c r="G312" t="s">
        <v>27809</v>
      </c>
      <c r="H312">
        <v>2008</v>
      </c>
      <c r="I312" t="s">
        <v>551</v>
      </c>
      <c r="J312" t="s">
        <v>22</v>
      </c>
      <c r="K312" t="s">
        <v>27810</v>
      </c>
      <c r="L312">
        <v>14</v>
      </c>
    </row>
    <row r="313" spans="1:14">
      <c r="A313">
        <v>311</v>
      </c>
      <c r="B313" t="s">
        <v>142</v>
      </c>
      <c r="C313">
        <f>VLOOKUP(B313,[7]Sheet1!A$1:B$100,2,FALSE)</f>
        <v>32</v>
      </c>
      <c r="D313" t="s">
        <v>17119</v>
      </c>
      <c r="E313" t="s">
        <v>17120</v>
      </c>
      <c r="F313" t="s">
        <v>17121</v>
      </c>
      <c r="J313" t="s">
        <v>167</v>
      </c>
      <c r="K313" t="s">
        <v>27811</v>
      </c>
      <c r="L313">
        <v>103</v>
      </c>
      <c r="M313" t="s">
        <v>17123</v>
      </c>
      <c r="N313" t="s">
        <v>4501</v>
      </c>
    </row>
    <row r="314" spans="1:14">
      <c r="A314">
        <v>312</v>
      </c>
      <c r="B314" t="s">
        <v>142</v>
      </c>
      <c r="C314">
        <f>VLOOKUP(B314,[7]Sheet1!A$1:B$100,2,FALSE)</f>
        <v>32</v>
      </c>
      <c r="D314" t="s">
        <v>27812</v>
      </c>
      <c r="E314" t="s">
        <v>27813</v>
      </c>
      <c r="F314" t="s">
        <v>27814</v>
      </c>
      <c r="G314" t="s">
        <v>20662</v>
      </c>
      <c r="H314">
        <v>2012</v>
      </c>
      <c r="I314" t="s">
        <v>97</v>
      </c>
      <c r="J314" t="s">
        <v>22</v>
      </c>
      <c r="K314" t="s">
        <v>27815</v>
      </c>
      <c r="L314">
        <v>15</v>
      </c>
      <c r="M314" t="s">
        <v>27813</v>
      </c>
      <c r="N314" t="s">
        <v>1717</v>
      </c>
    </row>
    <row r="315" spans="1:14">
      <c r="A315">
        <v>313</v>
      </c>
      <c r="B315" t="s">
        <v>142</v>
      </c>
      <c r="C315">
        <f>VLOOKUP(B315,[7]Sheet1!A$1:B$100,2,FALSE)</f>
        <v>32</v>
      </c>
      <c r="D315" t="s">
        <v>27816</v>
      </c>
      <c r="E315" t="s">
        <v>27817</v>
      </c>
      <c r="F315" t="s">
        <v>27818</v>
      </c>
      <c r="G315" t="s">
        <v>27546</v>
      </c>
      <c r="H315">
        <v>2011</v>
      </c>
      <c r="J315" t="s">
        <v>22</v>
      </c>
      <c r="K315" t="s">
        <v>27819</v>
      </c>
      <c r="L315">
        <v>19</v>
      </c>
      <c r="M315" t="s">
        <v>27820</v>
      </c>
    </row>
    <row r="316" spans="1:14">
      <c r="A316">
        <v>314</v>
      </c>
      <c r="B316" t="s">
        <v>142</v>
      </c>
      <c r="C316">
        <f>VLOOKUP(B316,[7]Sheet1!A$1:B$100,2,FALSE)</f>
        <v>32</v>
      </c>
      <c r="D316" t="s">
        <v>27821</v>
      </c>
      <c r="E316" t="s">
        <v>27822</v>
      </c>
      <c r="F316" t="s">
        <v>27823</v>
      </c>
      <c r="G316" t="s">
        <v>352</v>
      </c>
      <c r="H316">
        <v>1982</v>
      </c>
      <c r="I316" t="s">
        <v>353</v>
      </c>
      <c r="J316" t="s">
        <v>22</v>
      </c>
      <c r="K316" t="s">
        <v>27824</v>
      </c>
      <c r="L316">
        <v>67</v>
      </c>
      <c r="M316" t="s">
        <v>27822</v>
      </c>
      <c r="N316" t="s">
        <v>24</v>
      </c>
    </row>
    <row r="317" spans="1:14">
      <c r="A317">
        <v>315</v>
      </c>
      <c r="B317" t="s">
        <v>142</v>
      </c>
      <c r="C317">
        <f>VLOOKUP(B317,[7]Sheet1!A$1:B$100,2,FALSE)</f>
        <v>32</v>
      </c>
      <c r="D317" t="s">
        <v>23308</v>
      </c>
      <c r="E317" t="s">
        <v>23309</v>
      </c>
      <c r="F317" t="s">
        <v>23310</v>
      </c>
      <c r="G317" t="s">
        <v>15789</v>
      </c>
      <c r="H317">
        <v>1996</v>
      </c>
      <c r="I317" t="s">
        <v>97</v>
      </c>
      <c r="J317" t="s">
        <v>22</v>
      </c>
      <c r="K317" t="s">
        <v>27825</v>
      </c>
      <c r="L317">
        <v>151</v>
      </c>
      <c r="M317" t="s">
        <v>23309</v>
      </c>
      <c r="N317" t="s">
        <v>1717</v>
      </c>
    </row>
    <row r="318" spans="1:14">
      <c r="A318">
        <v>316</v>
      </c>
      <c r="B318" t="s">
        <v>142</v>
      </c>
      <c r="C318">
        <f>VLOOKUP(B318,[7]Sheet1!A$1:B$100,2,FALSE)</f>
        <v>32</v>
      </c>
      <c r="D318" t="s">
        <v>15129</v>
      </c>
      <c r="E318" t="s">
        <v>15130</v>
      </c>
      <c r="F318" t="s">
        <v>15131</v>
      </c>
      <c r="G318" t="s">
        <v>15132</v>
      </c>
      <c r="H318">
        <v>2007</v>
      </c>
      <c r="I318" t="s">
        <v>863</v>
      </c>
      <c r="J318" t="s">
        <v>22</v>
      </c>
      <c r="K318" t="s">
        <v>27826</v>
      </c>
      <c r="L318">
        <v>27</v>
      </c>
      <c r="M318" t="s">
        <v>15134</v>
      </c>
    </row>
    <row r="319" spans="1:14">
      <c r="A319">
        <v>317</v>
      </c>
      <c r="B319" t="s">
        <v>142</v>
      </c>
      <c r="C319">
        <f>VLOOKUP(B319,[7]Sheet1!A$1:B$100,2,FALSE)</f>
        <v>32</v>
      </c>
      <c r="D319" t="s">
        <v>27827</v>
      </c>
      <c r="E319" t="s">
        <v>27828</v>
      </c>
      <c r="F319" t="s">
        <v>27829</v>
      </c>
      <c r="G319" t="s">
        <v>18097</v>
      </c>
      <c r="H319">
        <v>2006</v>
      </c>
      <c r="I319" t="s">
        <v>97</v>
      </c>
      <c r="J319" t="s">
        <v>22</v>
      </c>
      <c r="K319" t="s">
        <v>27830</v>
      </c>
      <c r="L319">
        <v>25</v>
      </c>
      <c r="M319" t="s">
        <v>27828</v>
      </c>
      <c r="N319" t="s">
        <v>1717</v>
      </c>
    </row>
    <row r="320" spans="1:14">
      <c r="A320">
        <v>318</v>
      </c>
      <c r="B320" t="s">
        <v>142</v>
      </c>
      <c r="C320">
        <f>VLOOKUP(B320,[7]Sheet1!A$1:B$100,2,FALSE)</f>
        <v>32</v>
      </c>
      <c r="D320" t="s">
        <v>27831</v>
      </c>
      <c r="E320" t="s">
        <v>27832</v>
      </c>
      <c r="F320" t="s">
        <v>27833</v>
      </c>
      <c r="G320" t="s">
        <v>7535</v>
      </c>
      <c r="H320">
        <v>2001</v>
      </c>
      <c r="I320" t="s">
        <v>353</v>
      </c>
      <c r="J320" t="s">
        <v>22</v>
      </c>
      <c r="K320" t="s">
        <v>27834</v>
      </c>
      <c r="L320">
        <v>90</v>
      </c>
      <c r="M320" t="s">
        <v>27832</v>
      </c>
      <c r="N320" t="s">
        <v>24</v>
      </c>
    </row>
    <row r="321" spans="1:14">
      <c r="A321">
        <v>319</v>
      </c>
      <c r="B321" t="s">
        <v>142</v>
      </c>
      <c r="C321">
        <f>VLOOKUP(B321,[7]Sheet1!A$1:B$100,2,FALSE)</f>
        <v>32</v>
      </c>
      <c r="D321" t="s">
        <v>27835</v>
      </c>
      <c r="E321" t="s">
        <v>27836</v>
      </c>
      <c r="F321" t="s">
        <v>27837</v>
      </c>
      <c r="G321" t="s">
        <v>27838</v>
      </c>
      <c r="H321">
        <v>2007</v>
      </c>
      <c r="I321" t="s">
        <v>27839</v>
      </c>
      <c r="J321" t="s">
        <v>22</v>
      </c>
      <c r="K321" t="s">
        <v>27840</v>
      </c>
      <c r="L321">
        <v>16</v>
      </c>
      <c r="M321" t="s">
        <v>27836</v>
      </c>
      <c r="N321" t="s">
        <v>24</v>
      </c>
    </row>
    <row r="322" spans="1:14">
      <c r="A322">
        <v>320</v>
      </c>
      <c r="B322" t="s">
        <v>142</v>
      </c>
      <c r="C322">
        <f>VLOOKUP(B322,[7]Sheet1!A$1:B$100,2,FALSE)</f>
        <v>32</v>
      </c>
      <c r="D322" t="s">
        <v>27841</v>
      </c>
      <c r="E322" t="s">
        <v>27842</v>
      </c>
      <c r="F322" t="s">
        <v>27843</v>
      </c>
      <c r="G322" t="s">
        <v>27844</v>
      </c>
      <c r="H322">
        <v>2003</v>
      </c>
      <c r="J322" t="s">
        <v>119</v>
      </c>
      <c r="K322" t="s">
        <v>27845</v>
      </c>
      <c r="L322">
        <v>25</v>
      </c>
      <c r="M322" t="s">
        <v>27846</v>
      </c>
    </row>
    <row r="323" spans="1:14">
      <c r="A323">
        <v>321</v>
      </c>
      <c r="B323" t="s">
        <v>696</v>
      </c>
      <c r="C323">
        <f>VLOOKUP(B323,[7]Sheet1!A$1:B$100,2,FALSE)</f>
        <v>33</v>
      </c>
      <c r="D323" t="s">
        <v>27847</v>
      </c>
      <c r="E323" t="s">
        <v>27848</v>
      </c>
      <c r="F323" t="s">
        <v>27849</v>
      </c>
      <c r="G323" t="s">
        <v>23250</v>
      </c>
      <c r="H323">
        <v>2007</v>
      </c>
      <c r="I323" t="s">
        <v>97</v>
      </c>
      <c r="J323" t="s">
        <v>22</v>
      </c>
      <c r="K323" t="s">
        <v>27850</v>
      </c>
      <c r="L323">
        <v>16</v>
      </c>
      <c r="M323" t="s">
        <v>27848</v>
      </c>
      <c r="N323" t="s">
        <v>1717</v>
      </c>
    </row>
    <row r="324" spans="1:14">
      <c r="A324">
        <v>322</v>
      </c>
      <c r="B324" t="s">
        <v>696</v>
      </c>
      <c r="C324">
        <f>VLOOKUP(B324,[7]Sheet1!A$1:B$100,2,FALSE)</f>
        <v>33</v>
      </c>
      <c r="D324" t="s">
        <v>27851</v>
      </c>
      <c r="E324" t="s">
        <v>27852</v>
      </c>
      <c r="F324" t="s">
        <v>27853</v>
      </c>
      <c r="G324" t="s">
        <v>7513</v>
      </c>
      <c r="H324">
        <v>2009</v>
      </c>
      <c r="I324" t="s">
        <v>7514</v>
      </c>
      <c r="J324" t="s">
        <v>22</v>
      </c>
      <c r="K324" t="s">
        <v>27854</v>
      </c>
      <c r="L324">
        <v>58</v>
      </c>
      <c r="M324" t="s">
        <v>27852</v>
      </c>
      <c r="N324" t="s">
        <v>24</v>
      </c>
    </row>
    <row r="325" spans="1:14">
      <c r="A325">
        <v>323</v>
      </c>
      <c r="B325" t="s">
        <v>696</v>
      </c>
      <c r="C325">
        <f>VLOOKUP(B325,[7]Sheet1!A$1:B$100,2,FALSE)</f>
        <v>33</v>
      </c>
      <c r="D325" t="s">
        <v>27855</v>
      </c>
      <c r="E325" t="s">
        <v>27856</v>
      </c>
      <c r="F325" t="s">
        <v>27857</v>
      </c>
      <c r="G325" t="s">
        <v>18568</v>
      </c>
      <c r="H325">
        <v>2007</v>
      </c>
      <c r="J325" t="s">
        <v>22</v>
      </c>
      <c r="K325" t="s">
        <v>27858</v>
      </c>
      <c r="L325">
        <v>125</v>
      </c>
      <c r="M325" t="s">
        <v>27859</v>
      </c>
    </row>
    <row r="326" spans="1:14">
      <c r="A326">
        <v>324</v>
      </c>
      <c r="B326" t="s">
        <v>696</v>
      </c>
      <c r="C326">
        <f>VLOOKUP(B326,[7]Sheet1!A$1:B$100,2,FALSE)</f>
        <v>33</v>
      </c>
      <c r="D326" t="s">
        <v>27860</v>
      </c>
      <c r="E326" t="s">
        <v>27861</v>
      </c>
      <c r="F326" t="s">
        <v>27862</v>
      </c>
      <c r="G326" t="s">
        <v>7535</v>
      </c>
      <c r="H326">
        <v>1990</v>
      </c>
      <c r="I326" t="s">
        <v>863</v>
      </c>
      <c r="J326" t="s">
        <v>22</v>
      </c>
      <c r="K326" t="s">
        <v>27863</v>
      </c>
      <c r="L326">
        <v>157</v>
      </c>
      <c r="M326" t="s">
        <v>27864</v>
      </c>
    </row>
    <row r="327" spans="1:14">
      <c r="A327">
        <v>325</v>
      </c>
      <c r="B327" t="s">
        <v>696</v>
      </c>
      <c r="C327">
        <f>VLOOKUP(B327,[7]Sheet1!A$1:B$100,2,FALSE)</f>
        <v>33</v>
      </c>
      <c r="D327" t="s">
        <v>26398</v>
      </c>
      <c r="E327" t="s">
        <v>26399</v>
      </c>
      <c r="F327" t="s">
        <v>26400</v>
      </c>
      <c r="G327" t="s">
        <v>20792</v>
      </c>
      <c r="H327">
        <v>2006</v>
      </c>
      <c r="J327" t="s">
        <v>22</v>
      </c>
      <c r="K327" t="s">
        <v>27865</v>
      </c>
      <c r="L327">
        <v>21</v>
      </c>
      <c r="M327" t="s">
        <v>26402</v>
      </c>
    </row>
    <row r="328" spans="1:14">
      <c r="A328">
        <v>326</v>
      </c>
      <c r="B328" t="s">
        <v>696</v>
      </c>
      <c r="C328">
        <f>VLOOKUP(B328,[7]Sheet1!A$1:B$100,2,FALSE)</f>
        <v>33</v>
      </c>
      <c r="D328" t="s">
        <v>27866</v>
      </c>
      <c r="E328" t="s">
        <v>27867</v>
      </c>
      <c r="F328" t="s">
        <v>27868</v>
      </c>
      <c r="G328" t="s">
        <v>1304</v>
      </c>
      <c r="H328">
        <v>2011</v>
      </c>
      <c r="I328" t="s">
        <v>863</v>
      </c>
      <c r="J328" t="s">
        <v>22</v>
      </c>
      <c r="K328" t="s">
        <v>27869</v>
      </c>
      <c r="L328">
        <v>23</v>
      </c>
      <c r="M328" t="s">
        <v>27870</v>
      </c>
    </row>
    <row r="329" spans="1:14">
      <c r="A329">
        <v>327</v>
      </c>
      <c r="B329" t="s">
        <v>696</v>
      </c>
      <c r="C329">
        <f>VLOOKUP(B329,[7]Sheet1!A$1:B$100,2,FALSE)</f>
        <v>33</v>
      </c>
      <c r="D329" t="s">
        <v>27871</v>
      </c>
      <c r="E329" t="s">
        <v>27872</v>
      </c>
      <c r="F329" t="s">
        <v>27873</v>
      </c>
      <c r="G329" t="s">
        <v>27874</v>
      </c>
      <c r="H329">
        <v>2009</v>
      </c>
      <c r="I329" t="s">
        <v>97</v>
      </c>
      <c r="J329" t="s">
        <v>22</v>
      </c>
      <c r="K329" t="s">
        <v>27875</v>
      </c>
      <c r="L329">
        <v>59</v>
      </c>
      <c r="M329" t="s">
        <v>27872</v>
      </c>
      <c r="N329" t="s">
        <v>1717</v>
      </c>
    </row>
    <row r="330" spans="1:14">
      <c r="A330">
        <v>328</v>
      </c>
      <c r="B330" t="s">
        <v>696</v>
      </c>
      <c r="C330">
        <f>VLOOKUP(B330,[7]Sheet1!A$1:B$100,2,FALSE)</f>
        <v>33</v>
      </c>
      <c r="D330" t="s">
        <v>27876</v>
      </c>
      <c r="E330" t="s">
        <v>27877</v>
      </c>
      <c r="F330" t="s">
        <v>27808</v>
      </c>
      <c r="G330" t="s">
        <v>10328</v>
      </c>
      <c r="H330">
        <v>1994</v>
      </c>
      <c r="I330" t="s">
        <v>535</v>
      </c>
      <c r="J330" t="s">
        <v>22</v>
      </c>
      <c r="K330" t="s">
        <v>27878</v>
      </c>
      <c r="L330">
        <v>154</v>
      </c>
      <c r="M330" t="s">
        <v>27879</v>
      </c>
    </row>
    <row r="331" spans="1:14">
      <c r="A331">
        <v>329</v>
      </c>
      <c r="B331" t="s">
        <v>696</v>
      </c>
      <c r="C331">
        <f>VLOOKUP(B331,[7]Sheet1!A$1:B$100,2,FALSE)</f>
        <v>33</v>
      </c>
      <c r="D331" t="s">
        <v>27880</v>
      </c>
      <c r="E331" t="s">
        <v>27881</v>
      </c>
      <c r="F331" t="s">
        <v>27882</v>
      </c>
      <c r="G331" t="s">
        <v>2751</v>
      </c>
      <c r="H331">
        <v>2003</v>
      </c>
      <c r="I331" t="s">
        <v>97</v>
      </c>
      <c r="J331" t="s">
        <v>22</v>
      </c>
      <c r="K331" t="s">
        <v>27883</v>
      </c>
      <c r="L331">
        <v>64</v>
      </c>
      <c r="M331" t="s">
        <v>27881</v>
      </c>
      <c r="N331" t="s">
        <v>1717</v>
      </c>
    </row>
    <row r="332" spans="1:14">
      <c r="A332">
        <v>330</v>
      </c>
      <c r="B332" t="s">
        <v>696</v>
      </c>
      <c r="C332">
        <f>VLOOKUP(B332,[7]Sheet1!A$1:B$100,2,FALSE)</f>
        <v>33</v>
      </c>
      <c r="D332" t="s">
        <v>27884</v>
      </c>
      <c r="E332" t="s">
        <v>27885</v>
      </c>
      <c r="F332" t="s">
        <v>27886</v>
      </c>
      <c r="G332" t="s">
        <v>15752</v>
      </c>
      <c r="H332">
        <v>2009</v>
      </c>
      <c r="I332" t="s">
        <v>97</v>
      </c>
      <c r="J332" t="s">
        <v>22</v>
      </c>
      <c r="K332" t="s">
        <v>27887</v>
      </c>
      <c r="L332">
        <v>14</v>
      </c>
      <c r="M332" t="s">
        <v>27885</v>
      </c>
      <c r="N332" t="s">
        <v>1717</v>
      </c>
    </row>
    <row r="333" spans="1:14">
      <c r="A333">
        <v>331</v>
      </c>
      <c r="B333" t="s">
        <v>113</v>
      </c>
      <c r="C333">
        <f>VLOOKUP(B333,[7]Sheet1!A$1:B$100,2,FALSE)</f>
        <v>34</v>
      </c>
      <c r="D333" t="s">
        <v>27888</v>
      </c>
      <c r="E333" t="s">
        <v>27889</v>
      </c>
      <c r="F333" t="s">
        <v>27890</v>
      </c>
      <c r="J333" t="s">
        <v>119</v>
      </c>
      <c r="K333" t="s">
        <v>27891</v>
      </c>
      <c r="L333">
        <v>93</v>
      </c>
      <c r="N333" t="s">
        <v>4501</v>
      </c>
    </row>
    <row r="334" spans="1:14">
      <c r="A334">
        <v>332</v>
      </c>
      <c r="B334" t="s">
        <v>113</v>
      </c>
      <c r="C334">
        <f>VLOOKUP(B334,[7]Sheet1!A$1:B$100,2,FALSE)</f>
        <v>34</v>
      </c>
      <c r="D334" t="s">
        <v>18491</v>
      </c>
      <c r="E334" t="s">
        <v>18492</v>
      </c>
      <c r="F334" t="s">
        <v>18493</v>
      </c>
      <c r="G334" t="s">
        <v>15070</v>
      </c>
      <c r="H334">
        <v>2006</v>
      </c>
      <c r="J334" t="s">
        <v>22</v>
      </c>
      <c r="K334" t="s">
        <v>27892</v>
      </c>
      <c r="L334">
        <v>77</v>
      </c>
      <c r="M334" t="s">
        <v>18496</v>
      </c>
    </row>
    <row r="335" spans="1:14">
      <c r="A335">
        <v>333</v>
      </c>
      <c r="B335" t="s">
        <v>113</v>
      </c>
      <c r="C335">
        <f>VLOOKUP(B335,[7]Sheet1!A$1:B$100,2,FALSE)</f>
        <v>34</v>
      </c>
      <c r="D335" t="s">
        <v>20515</v>
      </c>
      <c r="E335" t="s">
        <v>20516</v>
      </c>
      <c r="F335" t="s">
        <v>20517</v>
      </c>
      <c r="G335" t="s">
        <v>1383</v>
      </c>
      <c r="H335">
        <v>2003</v>
      </c>
      <c r="I335" t="s">
        <v>1388</v>
      </c>
      <c r="J335" t="s">
        <v>22</v>
      </c>
      <c r="K335" t="s">
        <v>27893</v>
      </c>
      <c r="L335">
        <v>286</v>
      </c>
      <c r="M335" t="s">
        <v>20519</v>
      </c>
    </row>
    <row r="336" spans="1:14">
      <c r="A336">
        <v>334</v>
      </c>
      <c r="B336" t="s">
        <v>113</v>
      </c>
      <c r="C336">
        <f>VLOOKUP(B336,[7]Sheet1!A$1:B$100,2,FALSE)</f>
        <v>34</v>
      </c>
      <c r="D336" t="s">
        <v>22893</v>
      </c>
      <c r="E336" t="s">
        <v>22894</v>
      </c>
      <c r="F336" t="s">
        <v>22895</v>
      </c>
      <c r="G336" t="s">
        <v>20593</v>
      </c>
      <c r="H336">
        <v>2000</v>
      </c>
      <c r="I336" t="s">
        <v>551</v>
      </c>
      <c r="J336" t="s">
        <v>22</v>
      </c>
      <c r="K336" t="s">
        <v>27894</v>
      </c>
      <c r="L336">
        <v>159</v>
      </c>
      <c r="M336" t="s">
        <v>22897</v>
      </c>
    </row>
    <row r="337" spans="1:14">
      <c r="A337">
        <v>335</v>
      </c>
      <c r="B337" t="s">
        <v>113</v>
      </c>
      <c r="C337">
        <f>VLOOKUP(B337,[7]Sheet1!A$1:B$100,2,FALSE)</f>
        <v>34</v>
      </c>
      <c r="D337" t="s">
        <v>27895</v>
      </c>
      <c r="F337" t="s">
        <v>27896</v>
      </c>
      <c r="G337" t="s">
        <v>27897</v>
      </c>
      <c r="H337">
        <v>2003</v>
      </c>
      <c r="I337" t="s">
        <v>10782</v>
      </c>
      <c r="J337" t="s">
        <v>22</v>
      </c>
      <c r="L337">
        <v>14</v>
      </c>
      <c r="M337" t="s">
        <v>27898</v>
      </c>
      <c r="N337" t="s">
        <v>34</v>
      </c>
    </row>
    <row r="338" spans="1:14">
      <c r="A338">
        <v>336</v>
      </c>
      <c r="B338" t="s">
        <v>113</v>
      </c>
      <c r="C338">
        <f>VLOOKUP(B338,[7]Sheet1!A$1:B$100,2,FALSE)</f>
        <v>34</v>
      </c>
      <c r="D338" t="s">
        <v>27899</v>
      </c>
      <c r="E338" t="s">
        <v>27900</v>
      </c>
      <c r="F338" t="s">
        <v>27901</v>
      </c>
      <c r="G338" t="s">
        <v>1304</v>
      </c>
      <c r="H338">
        <v>2008</v>
      </c>
      <c r="I338" t="s">
        <v>863</v>
      </c>
      <c r="J338" t="s">
        <v>22</v>
      </c>
      <c r="K338" t="s">
        <v>27902</v>
      </c>
      <c r="L338">
        <v>127</v>
      </c>
      <c r="M338" t="s">
        <v>27903</v>
      </c>
    </row>
    <row r="339" spans="1:14">
      <c r="A339">
        <v>337</v>
      </c>
      <c r="B339" t="s">
        <v>113</v>
      </c>
      <c r="C339">
        <f>VLOOKUP(B339,[7]Sheet1!A$1:B$100,2,FALSE)</f>
        <v>34</v>
      </c>
      <c r="D339" t="s">
        <v>27904</v>
      </c>
      <c r="E339" t="s">
        <v>27905</v>
      </c>
      <c r="F339" t="s">
        <v>27906</v>
      </c>
      <c r="G339" t="s">
        <v>27907</v>
      </c>
      <c r="H339">
        <v>2011</v>
      </c>
      <c r="I339" t="s">
        <v>97</v>
      </c>
      <c r="J339" t="s">
        <v>22</v>
      </c>
      <c r="K339" t="s">
        <v>27908</v>
      </c>
      <c r="L339">
        <v>49</v>
      </c>
      <c r="M339" t="s">
        <v>27905</v>
      </c>
      <c r="N339" t="s">
        <v>1717</v>
      </c>
    </row>
    <row r="340" spans="1:14">
      <c r="A340">
        <v>338</v>
      </c>
      <c r="B340" t="s">
        <v>113</v>
      </c>
      <c r="C340">
        <f>VLOOKUP(B340,[7]Sheet1!A$1:B$100,2,FALSE)</f>
        <v>34</v>
      </c>
      <c r="D340" t="s">
        <v>27909</v>
      </c>
      <c r="F340" t="s">
        <v>27910</v>
      </c>
      <c r="G340" t="s">
        <v>17169</v>
      </c>
      <c r="H340">
        <v>1997</v>
      </c>
      <c r="I340" t="s">
        <v>1232</v>
      </c>
      <c r="J340" t="s">
        <v>22</v>
      </c>
      <c r="L340">
        <v>13</v>
      </c>
      <c r="M340" t="s">
        <v>27911</v>
      </c>
      <c r="N340" t="s">
        <v>34</v>
      </c>
    </row>
    <row r="341" spans="1:14">
      <c r="A341">
        <v>339</v>
      </c>
      <c r="B341" t="s">
        <v>113</v>
      </c>
      <c r="C341">
        <f>VLOOKUP(B341,[7]Sheet1!A$1:B$100,2,FALSE)</f>
        <v>34</v>
      </c>
      <c r="D341" t="s">
        <v>26461</v>
      </c>
      <c r="E341" t="s">
        <v>26462</v>
      </c>
      <c r="F341" t="s">
        <v>26463</v>
      </c>
      <c r="G341" t="s">
        <v>24389</v>
      </c>
      <c r="H341">
        <v>2009</v>
      </c>
      <c r="J341" t="s">
        <v>22</v>
      </c>
      <c r="K341" t="s">
        <v>27912</v>
      </c>
      <c r="L341">
        <v>21</v>
      </c>
    </row>
    <row r="342" spans="1:14">
      <c r="A342">
        <v>340</v>
      </c>
      <c r="B342" t="s">
        <v>113</v>
      </c>
      <c r="C342">
        <f>VLOOKUP(B342,[7]Sheet1!A$1:B$100,2,FALSE)</f>
        <v>34</v>
      </c>
      <c r="D342" t="s">
        <v>27913</v>
      </c>
      <c r="E342" t="s">
        <v>27914</v>
      </c>
      <c r="F342" t="s">
        <v>27915</v>
      </c>
      <c r="G342" t="s">
        <v>18499</v>
      </c>
      <c r="H342">
        <v>2000</v>
      </c>
      <c r="I342" t="s">
        <v>27916</v>
      </c>
      <c r="J342" t="s">
        <v>167</v>
      </c>
      <c r="K342" t="s">
        <v>27917</v>
      </c>
      <c r="L342">
        <v>23</v>
      </c>
      <c r="M342" t="s">
        <v>27914</v>
      </c>
      <c r="N342" t="s">
        <v>24</v>
      </c>
    </row>
    <row r="343" spans="1:14">
      <c r="A343">
        <v>341</v>
      </c>
      <c r="B343" t="s">
        <v>702</v>
      </c>
      <c r="C343">
        <f>VLOOKUP(B343,[7]Sheet1!A$1:B$100,2,FALSE)</f>
        <v>35</v>
      </c>
      <c r="D343" t="s">
        <v>27918</v>
      </c>
      <c r="E343" t="s">
        <v>27919</v>
      </c>
      <c r="F343" t="s">
        <v>24536</v>
      </c>
      <c r="G343" t="s">
        <v>20662</v>
      </c>
      <c r="H343">
        <v>2003</v>
      </c>
      <c r="I343" t="s">
        <v>97</v>
      </c>
      <c r="J343" t="s">
        <v>22</v>
      </c>
      <c r="K343" t="s">
        <v>27920</v>
      </c>
      <c r="L343">
        <v>110</v>
      </c>
      <c r="M343" t="s">
        <v>27919</v>
      </c>
      <c r="N343" t="s">
        <v>1717</v>
      </c>
    </row>
    <row r="344" spans="1:14">
      <c r="A344">
        <v>342</v>
      </c>
      <c r="B344" t="s">
        <v>702</v>
      </c>
      <c r="C344">
        <f>VLOOKUP(B344,[7]Sheet1!A$1:B$100,2,FALSE)</f>
        <v>35</v>
      </c>
      <c r="D344" t="s">
        <v>27921</v>
      </c>
      <c r="E344" t="s">
        <v>27922</v>
      </c>
      <c r="F344" t="s">
        <v>27923</v>
      </c>
      <c r="G344" t="s">
        <v>11707</v>
      </c>
      <c r="H344">
        <v>2007</v>
      </c>
      <c r="I344" t="s">
        <v>863</v>
      </c>
      <c r="J344" t="s">
        <v>22</v>
      </c>
      <c r="K344" t="s">
        <v>27924</v>
      </c>
      <c r="L344">
        <v>126</v>
      </c>
      <c r="M344" t="s">
        <v>27925</v>
      </c>
    </row>
    <row r="345" spans="1:14">
      <c r="A345">
        <v>343</v>
      </c>
      <c r="B345" t="s">
        <v>702</v>
      </c>
      <c r="C345">
        <f>VLOOKUP(B345,[7]Sheet1!A$1:B$100,2,FALSE)</f>
        <v>35</v>
      </c>
      <c r="D345" t="s">
        <v>27926</v>
      </c>
      <c r="E345" t="s">
        <v>27927</v>
      </c>
      <c r="F345" t="s">
        <v>27928</v>
      </c>
      <c r="G345" t="s">
        <v>1525</v>
      </c>
      <c r="H345">
        <v>2006</v>
      </c>
      <c r="I345" t="s">
        <v>535</v>
      </c>
      <c r="J345" t="s">
        <v>22</v>
      </c>
      <c r="K345" t="s">
        <v>27929</v>
      </c>
      <c r="L345">
        <v>67</v>
      </c>
      <c r="M345" t="s">
        <v>27930</v>
      </c>
    </row>
    <row r="346" spans="1:14">
      <c r="A346">
        <v>344</v>
      </c>
      <c r="B346" t="s">
        <v>702</v>
      </c>
      <c r="C346">
        <f>VLOOKUP(B346,[7]Sheet1!A$1:B$100,2,FALSE)</f>
        <v>35</v>
      </c>
      <c r="D346" t="s">
        <v>27931</v>
      </c>
      <c r="E346" t="s">
        <v>27932</v>
      </c>
      <c r="F346" t="s">
        <v>27933</v>
      </c>
      <c r="G346" t="s">
        <v>15685</v>
      </c>
      <c r="H346">
        <v>2013</v>
      </c>
      <c r="I346" t="s">
        <v>97</v>
      </c>
      <c r="J346" t="s">
        <v>22</v>
      </c>
      <c r="K346" t="s">
        <v>27934</v>
      </c>
      <c r="L346">
        <v>14</v>
      </c>
      <c r="M346" t="s">
        <v>27932</v>
      </c>
      <c r="N346" t="s">
        <v>1717</v>
      </c>
    </row>
    <row r="347" spans="1:14">
      <c r="A347">
        <v>345</v>
      </c>
      <c r="B347" t="s">
        <v>702</v>
      </c>
      <c r="C347">
        <f>VLOOKUP(B347,[7]Sheet1!A$1:B$100,2,FALSE)</f>
        <v>35</v>
      </c>
      <c r="D347" t="s">
        <v>26411</v>
      </c>
      <c r="E347" t="s">
        <v>26412</v>
      </c>
      <c r="F347" t="s">
        <v>26413</v>
      </c>
      <c r="G347" t="s">
        <v>26414</v>
      </c>
      <c r="H347">
        <v>2007</v>
      </c>
      <c r="I347" t="s">
        <v>26415</v>
      </c>
      <c r="J347" t="s">
        <v>22</v>
      </c>
      <c r="K347" t="s">
        <v>27935</v>
      </c>
      <c r="L347">
        <v>21</v>
      </c>
      <c r="M347" t="s">
        <v>26412</v>
      </c>
      <c r="N347" t="s">
        <v>24</v>
      </c>
    </row>
    <row r="348" spans="1:14">
      <c r="A348">
        <v>346</v>
      </c>
      <c r="B348" t="s">
        <v>702</v>
      </c>
      <c r="C348">
        <f>VLOOKUP(B348,[7]Sheet1!A$1:B$100,2,FALSE)</f>
        <v>35</v>
      </c>
      <c r="D348" t="s">
        <v>27936</v>
      </c>
      <c r="E348" t="s">
        <v>27937</v>
      </c>
      <c r="F348" t="s">
        <v>27135</v>
      </c>
      <c r="G348" t="s">
        <v>27938</v>
      </c>
      <c r="H348">
        <v>2003</v>
      </c>
      <c r="I348" t="s">
        <v>863</v>
      </c>
      <c r="J348" t="s">
        <v>22</v>
      </c>
      <c r="K348" t="s">
        <v>27939</v>
      </c>
      <c r="L348">
        <v>54</v>
      </c>
      <c r="M348" t="s">
        <v>27940</v>
      </c>
    </row>
    <row r="349" spans="1:14">
      <c r="A349">
        <v>347</v>
      </c>
      <c r="B349" t="s">
        <v>702</v>
      </c>
      <c r="C349">
        <f>VLOOKUP(B349,[7]Sheet1!A$1:B$100,2,FALSE)</f>
        <v>35</v>
      </c>
      <c r="D349" t="s">
        <v>27941</v>
      </c>
      <c r="E349" t="s">
        <v>27942</v>
      </c>
      <c r="F349" t="s">
        <v>27943</v>
      </c>
      <c r="G349" t="s">
        <v>27309</v>
      </c>
      <c r="H349">
        <v>2007</v>
      </c>
      <c r="J349" t="s">
        <v>22</v>
      </c>
      <c r="K349" t="s">
        <v>27944</v>
      </c>
      <c r="L349">
        <v>43</v>
      </c>
    </row>
    <row r="350" spans="1:14">
      <c r="A350">
        <v>348</v>
      </c>
      <c r="B350" t="s">
        <v>702</v>
      </c>
      <c r="C350">
        <f>VLOOKUP(B350,[7]Sheet1!A$1:B$100,2,FALSE)</f>
        <v>35</v>
      </c>
      <c r="D350" t="s">
        <v>27945</v>
      </c>
      <c r="E350" t="s">
        <v>27946</v>
      </c>
      <c r="F350" t="s">
        <v>27947</v>
      </c>
      <c r="G350" t="s">
        <v>27948</v>
      </c>
      <c r="H350">
        <v>2008</v>
      </c>
      <c r="J350" t="s">
        <v>22</v>
      </c>
      <c r="K350" t="s">
        <v>27949</v>
      </c>
      <c r="L350">
        <v>20</v>
      </c>
    </row>
    <row r="351" spans="1:14">
      <c r="A351">
        <v>349</v>
      </c>
      <c r="B351" t="s">
        <v>702</v>
      </c>
      <c r="C351">
        <f>VLOOKUP(B351,[7]Sheet1!A$1:B$100,2,FALSE)</f>
        <v>35</v>
      </c>
      <c r="D351" t="s">
        <v>27950</v>
      </c>
      <c r="E351" t="s">
        <v>27951</v>
      </c>
      <c r="F351" t="s">
        <v>27952</v>
      </c>
      <c r="G351" t="s">
        <v>17199</v>
      </c>
      <c r="H351">
        <v>2004</v>
      </c>
      <c r="J351" t="s">
        <v>22</v>
      </c>
      <c r="K351" t="s">
        <v>27953</v>
      </c>
      <c r="L351">
        <v>16</v>
      </c>
      <c r="M351" t="s">
        <v>27951</v>
      </c>
      <c r="N351" t="s">
        <v>24</v>
      </c>
    </row>
    <row r="352" spans="1:14">
      <c r="A352">
        <v>350</v>
      </c>
      <c r="B352" t="s">
        <v>702</v>
      </c>
      <c r="C352">
        <f>VLOOKUP(B352,[7]Sheet1!A$1:B$100,2,FALSE)</f>
        <v>35</v>
      </c>
      <c r="D352" t="s">
        <v>27954</v>
      </c>
      <c r="E352" t="s">
        <v>27955</v>
      </c>
      <c r="F352" t="s">
        <v>21765</v>
      </c>
      <c r="G352" t="s">
        <v>3503</v>
      </c>
      <c r="H352">
        <v>2010</v>
      </c>
      <c r="I352" t="s">
        <v>212</v>
      </c>
      <c r="J352" t="s">
        <v>22</v>
      </c>
      <c r="K352" t="s">
        <v>27956</v>
      </c>
      <c r="L352">
        <v>92</v>
      </c>
      <c r="M352" t="s">
        <v>27957</v>
      </c>
    </row>
    <row r="353" spans="1:14">
      <c r="A353">
        <v>351</v>
      </c>
      <c r="B353" t="s">
        <v>103</v>
      </c>
      <c r="C353">
        <f>VLOOKUP(B353,[7]Sheet1!A$1:B$100,2,FALSE)</f>
        <v>36</v>
      </c>
      <c r="D353" t="s">
        <v>27958</v>
      </c>
      <c r="E353" t="s">
        <v>27959</v>
      </c>
      <c r="F353" t="s">
        <v>27960</v>
      </c>
      <c r="G353" t="s">
        <v>15419</v>
      </c>
      <c r="H353">
        <v>2005</v>
      </c>
      <c r="I353" t="s">
        <v>863</v>
      </c>
      <c r="J353" t="s">
        <v>22</v>
      </c>
      <c r="K353" t="s">
        <v>27961</v>
      </c>
      <c r="L353">
        <v>188</v>
      </c>
      <c r="M353" t="s">
        <v>27962</v>
      </c>
    </row>
    <row r="354" spans="1:14">
      <c r="A354">
        <v>352</v>
      </c>
      <c r="B354" t="s">
        <v>103</v>
      </c>
      <c r="C354">
        <f>VLOOKUP(B354,[7]Sheet1!A$1:B$100,2,FALSE)</f>
        <v>36</v>
      </c>
      <c r="D354" t="s">
        <v>26473</v>
      </c>
      <c r="E354" t="s">
        <v>26474</v>
      </c>
      <c r="F354" t="s">
        <v>26475</v>
      </c>
      <c r="G354" t="s">
        <v>20662</v>
      </c>
      <c r="H354">
        <v>2009</v>
      </c>
      <c r="I354" t="s">
        <v>97</v>
      </c>
      <c r="J354" t="s">
        <v>22</v>
      </c>
      <c r="K354" t="s">
        <v>27963</v>
      </c>
      <c r="L354">
        <v>20</v>
      </c>
      <c r="M354" t="s">
        <v>26474</v>
      </c>
      <c r="N354" t="s">
        <v>1717</v>
      </c>
    </row>
    <row r="355" spans="1:14">
      <c r="A355">
        <v>353</v>
      </c>
      <c r="B355" t="s">
        <v>103</v>
      </c>
      <c r="C355">
        <f>VLOOKUP(B355,[7]Sheet1!A$1:B$100,2,FALSE)</f>
        <v>36</v>
      </c>
      <c r="D355" t="s">
        <v>27964</v>
      </c>
      <c r="E355" t="s">
        <v>27965</v>
      </c>
      <c r="F355" t="s">
        <v>27966</v>
      </c>
      <c r="G355" t="s">
        <v>27967</v>
      </c>
      <c r="H355">
        <v>2005</v>
      </c>
      <c r="I355" t="s">
        <v>10802</v>
      </c>
      <c r="J355" t="s">
        <v>22</v>
      </c>
      <c r="K355" t="s">
        <v>27968</v>
      </c>
      <c r="L355">
        <v>14</v>
      </c>
      <c r="M355" t="s">
        <v>27965</v>
      </c>
      <c r="N355" t="s">
        <v>24</v>
      </c>
    </row>
    <row r="356" spans="1:14">
      <c r="A356">
        <v>354</v>
      </c>
      <c r="B356" t="s">
        <v>103</v>
      </c>
      <c r="C356">
        <f>VLOOKUP(B356,[7]Sheet1!A$1:B$100,2,FALSE)</f>
        <v>36</v>
      </c>
      <c r="D356" t="s">
        <v>26281</v>
      </c>
      <c r="E356" t="s">
        <v>26282</v>
      </c>
      <c r="F356" t="s">
        <v>26283</v>
      </c>
      <c r="G356" t="s">
        <v>352</v>
      </c>
      <c r="H356">
        <v>1996</v>
      </c>
      <c r="I356" t="s">
        <v>353</v>
      </c>
      <c r="J356" t="s">
        <v>22</v>
      </c>
      <c r="K356" t="s">
        <v>27969</v>
      </c>
      <c r="L356">
        <v>23</v>
      </c>
      <c r="M356" t="s">
        <v>26282</v>
      </c>
      <c r="N356" t="s">
        <v>24</v>
      </c>
    </row>
    <row r="357" spans="1:14">
      <c r="A357">
        <v>355</v>
      </c>
      <c r="B357" t="s">
        <v>103</v>
      </c>
      <c r="C357">
        <f>VLOOKUP(B357,[7]Sheet1!A$1:B$100,2,FALSE)</f>
        <v>36</v>
      </c>
      <c r="D357" t="s">
        <v>27970</v>
      </c>
      <c r="E357" t="s">
        <v>27971</v>
      </c>
      <c r="F357" t="s">
        <v>27972</v>
      </c>
      <c r="G357" t="s">
        <v>10190</v>
      </c>
      <c r="H357">
        <v>2013</v>
      </c>
      <c r="I357" t="s">
        <v>97</v>
      </c>
      <c r="J357" t="s">
        <v>22</v>
      </c>
      <c r="K357" t="s">
        <v>27973</v>
      </c>
      <c r="L357">
        <v>20</v>
      </c>
      <c r="M357" t="s">
        <v>27971</v>
      </c>
      <c r="N357" t="s">
        <v>1717</v>
      </c>
    </row>
    <row r="358" spans="1:14">
      <c r="A358">
        <v>356</v>
      </c>
      <c r="B358" t="s">
        <v>103</v>
      </c>
      <c r="C358">
        <f>VLOOKUP(B358,[7]Sheet1!A$1:B$100,2,FALSE)</f>
        <v>36</v>
      </c>
      <c r="D358" t="s">
        <v>27974</v>
      </c>
      <c r="E358" t="s">
        <v>27975</v>
      </c>
      <c r="F358" t="s">
        <v>27976</v>
      </c>
      <c r="G358" t="s">
        <v>27977</v>
      </c>
      <c r="H358">
        <v>2002</v>
      </c>
      <c r="J358" t="s">
        <v>22</v>
      </c>
      <c r="K358" t="s">
        <v>27978</v>
      </c>
      <c r="L358">
        <v>32</v>
      </c>
    </row>
    <row r="359" spans="1:14">
      <c r="A359">
        <v>357</v>
      </c>
      <c r="B359" t="s">
        <v>103</v>
      </c>
      <c r="C359">
        <f>VLOOKUP(B359,[7]Sheet1!A$1:B$100,2,FALSE)</f>
        <v>36</v>
      </c>
      <c r="D359" t="s">
        <v>23964</v>
      </c>
      <c r="E359" t="s">
        <v>23965</v>
      </c>
      <c r="F359" t="s">
        <v>23966</v>
      </c>
      <c r="G359" t="s">
        <v>21604</v>
      </c>
      <c r="H359">
        <v>2011</v>
      </c>
      <c r="I359" t="s">
        <v>97</v>
      </c>
      <c r="J359" t="s">
        <v>22</v>
      </c>
      <c r="K359" t="s">
        <v>27979</v>
      </c>
      <c r="L359">
        <v>109</v>
      </c>
      <c r="M359" t="s">
        <v>23965</v>
      </c>
      <c r="N359" t="s">
        <v>1717</v>
      </c>
    </row>
    <row r="360" spans="1:14">
      <c r="A360">
        <v>358</v>
      </c>
      <c r="B360" t="s">
        <v>103</v>
      </c>
      <c r="C360">
        <f>VLOOKUP(B360,[7]Sheet1!A$1:B$100,2,FALSE)</f>
        <v>36</v>
      </c>
      <c r="D360" t="s">
        <v>20541</v>
      </c>
      <c r="E360" t="s">
        <v>20542</v>
      </c>
      <c r="F360" t="s">
        <v>20543</v>
      </c>
      <c r="G360" t="s">
        <v>1383</v>
      </c>
      <c r="H360">
        <v>2003</v>
      </c>
      <c r="I360" t="s">
        <v>1388</v>
      </c>
      <c r="J360" t="s">
        <v>22</v>
      </c>
      <c r="K360" t="s">
        <v>27980</v>
      </c>
      <c r="L360">
        <v>230</v>
      </c>
      <c r="M360" t="s">
        <v>20545</v>
      </c>
    </row>
    <row r="361" spans="1:14">
      <c r="A361">
        <v>359</v>
      </c>
      <c r="B361" t="s">
        <v>103</v>
      </c>
      <c r="C361">
        <f>VLOOKUP(B361,[7]Sheet1!A$1:B$100,2,FALSE)</f>
        <v>36</v>
      </c>
      <c r="D361" t="s">
        <v>26487</v>
      </c>
      <c r="E361" t="s">
        <v>26488</v>
      </c>
      <c r="F361" t="s">
        <v>26489</v>
      </c>
      <c r="G361" t="s">
        <v>1525</v>
      </c>
      <c r="H361">
        <v>2010</v>
      </c>
      <c r="I361" t="s">
        <v>535</v>
      </c>
      <c r="J361" t="s">
        <v>22</v>
      </c>
      <c r="K361" t="s">
        <v>27981</v>
      </c>
      <c r="L361">
        <v>19</v>
      </c>
      <c r="M361" t="s">
        <v>27982</v>
      </c>
    </row>
    <row r="362" spans="1:14">
      <c r="A362">
        <v>360</v>
      </c>
      <c r="B362" t="s">
        <v>103</v>
      </c>
      <c r="C362">
        <f>VLOOKUP(B362,[7]Sheet1!A$1:B$100,2,FALSE)</f>
        <v>36</v>
      </c>
      <c r="D362" t="s">
        <v>27983</v>
      </c>
      <c r="E362" t="s">
        <v>27984</v>
      </c>
      <c r="F362" t="s">
        <v>27985</v>
      </c>
      <c r="G362" t="s">
        <v>18215</v>
      </c>
      <c r="H362">
        <v>2013</v>
      </c>
      <c r="I362" t="s">
        <v>97</v>
      </c>
      <c r="J362" t="s">
        <v>22</v>
      </c>
      <c r="K362" t="s">
        <v>27986</v>
      </c>
      <c r="L362">
        <v>17</v>
      </c>
      <c r="M362" t="s">
        <v>27984</v>
      </c>
      <c r="N362" t="s">
        <v>1717</v>
      </c>
    </row>
    <row r="363" spans="1:14">
      <c r="A363">
        <v>361</v>
      </c>
      <c r="B363" t="s">
        <v>564</v>
      </c>
      <c r="C363">
        <f>VLOOKUP(B363,[7]Sheet1!A$1:B$100,2,FALSE)</f>
        <v>37</v>
      </c>
      <c r="D363" t="s">
        <v>27987</v>
      </c>
      <c r="E363" t="s">
        <v>27988</v>
      </c>
      <c r="F363" t="s">
        <v>27989</v>
      </c>
      <c r="G363" t="s">
        <v>20792</v>
      </c>
      <c r="H363">
        <v>2002</v>
      </c>
      <c r="J363" t="s">
        <v>22</v>
      </c>
      <c r="K363" t="s">
        <v>27990</v>
      </c>
      <c r="L363">
        <v>31</v>
      </c>
    </row>
    <row r="364" spans="1:14">
      <c r="A364">
        <v>362</v>
      </c>
      <c r="B364" t="s">
        <v>564</v>
      </c>
      <c r="C364">
        <f>VLOOKUP(B364,[7]Sheet1!A$1:B$100,2,FALSE)</f>
        <v>37</v>
      </c>
      <c r="D364" t="s">
        <v>27991</v>
      </c>
      <c r="E364" t="s">
        <v>27992</v>
      </c>
      <c r="F364" t="s">
        <v>27993</v>
      </c>
      <c r="G364" t="s">
        <v>27994</v>
      </c>
      <c r="H364">
        <v>2002</v>
      </c>
      <c r="J364" t="s">
        <v>119</v>
      </c>
      <c r="K364" t="s">
        <v>27995</v>
      </c>
      <c r="L364">
        <v>10</v>
      </c>
    </row>
    <row r="365" spans="1:14">
      <c r="A365">
        <v>363</v>
      </c>
      <c r="B365" t="s">
        <v>564</v>
      </c>
      <c r="C365">
        <f>VLOOKUP(B365,[7]Sheet1!A$1:B$100,2,FALSE)</f>
        <v>37</v>
      </c>
      <c r="D365" t="s">
        <v>27996</v>
      </c>
      <c r="E365" t="s">
        <v>27997</v>
      </c>
      <c r="F365" t="s">
        <v>27998</v>
      </c>
      <c r="G365" t="s">
        <v>21604</v>
      </c>
      <c r="H365">
        <v>2010</v>
      </c>
      <c r="I365" t="s">
        <v>97</v>
      </c>
      <c r="J365" t="s">
        <v>22</v>
      </c>
      <c r="K365" t="s">
        <v>27999</v>
      </c>
      <c r="L365">
        <v>42</v>
      </c>
      <c r="M365" t="s">
        <v>27997</v>
      </c>
      <c r="N365" t="s">
        <v>1717</v>
      </c>
    </row>
    <row r="366" spans="1:14">
      <c r="A366">
        <v>364</v>
      </c>
      <c r="B366" t="s">
        <v>564</v>
      </c>
      <c r="C366">
        <f>VLOOKUP(B366,[7]Sheet1!A$1:B$100,2,FALSE)</f>
        <v>37</v>
      </c>
      <c r="D366" t="s">
        <v>28000</v>
      </c>
      <c r="E366" t="s">
        <v>28001</v>
      </c>
      <c r="F366" t="s">
        <v>28002</v>
      </c>
      <c r="G366" t="s">
        <v>10416</v>
      </c>
      <c r="H366">
        <v>2002</v>
      </c>
      <c r="I366" t="s">
        <v>97</v>
      </c>
      <c r="J366" t="s">
        <v>22</v>
      </c>
      <c r="K366" t="s">
        <v>28003</v>
      </c>
      <c r="L366">
        <v>157</v>
      </c>
      <c r="M366" t="s">
        <v>28001</v>
      </c>
      <c r="N366" t="s">
        <v>1717</v>
      </c>
    </row>
    <row r="367" spans="1:14">
      <c r="A367">
        <v>365</v>
      </c>
      <c r="B367" t="s">
        <v>564</v>
      </c>
      <c r="C367">
        <f>VLOOKUP(B367,[7]Sheet1!A$1:B$100,2,FALSE)</f>
        <v>37</v>
      </c>
      <c r="D367" t="s">
        <v>28004</v>
      </c>
      <c r="E367" t="s">
        <v>28005</v>
      </c>
      <c r="F367" t="s">
        <v>28006</v>
      </c>
      <c r="G367" t="s">
        <v>28007</v>
      </c>
      <c r="H367">
        <v>2003</v>
      </c>
      <c r="J367" t="s">
        <v>22</v>
      </c>
      <c r="K367" t="s">
        <v>28008</v>
      </c>
      <c r="L367">
        <v>30</v>
      </c>
      <c r="M367" t="s">
        <v>28009</v>
      </c>
    </row>
    <row r="368" spans="1:14">
      <c r="A368">
        <v>366</v>
      </c>
      <c r="B368" t="s">
        <v>564</v>
      </c>
      <c r="C368">
        <f>VLOOKUP(B368,[7]Sheet1!A$1:B$100,2,FALSE)</f>
        <v>37</v>
      </c>
      <c r="D368" t="s">
        <v>21367</v>
      </c>
      <c r="E368" t="s">
        <v>21368</v>
      </c>
      <c r="F368" t="s">
        <v>21369</v>
      </c>
      <c r="G368" t="s">
        <v>21370</v>
      </c>
      <c r="H368">
        <v>1993</v>
      </c>
      <c r="I368" t="s">
        <v>17408</v>
      </c>
      <c r="J368" t="s">
        <v>22</v>
      </c>
      <c r="K368" t="s">
        <v>28010</v>
      </c>
      <c r="L368">
        <v>57</v>
      </c>
    </row>
    <row r="369" spans="1:14">
      <c r="A369">
        <v>367</v>
      </c>
      <c r="B369" t="s">
        <v>564</v>
      </c>
      <c r="C369">
        <f>VLOOKUP(B369,[7]Sheet1!A$1:B$100,2,FALSE)</f>
        <v>37</v>
      </c>
      <c r="D369" t="s">
        <v>28011</v>
      </c>
      <c r="E369" t="s">
        <v>28012</v>
      </c>
      <c r="F369" t="s">
        <v>28013</v>
      </c>
      <c r="G369" t="s">
        <v>1304</v>
      </c>
      <c r="H369">
        <v>2012</v>
      </c>
      <c r="I369" t="s">
        <v>863</v>
      </c>
      <c r="J369" t="s">
        <v>22</v>
      </c>
      <c r="K369" t="s">
        <v>28014</v>
      </c>
      <c r="L369">
        <v>20</v>
      </c>
      <c r="M369" t="s">
        <v>28015</v>
      </c>
    </row>
    <row r="370" spans="1:14">
      <c r="A370">
        <v>368</v>
      </c>
      <c r="B370" t="s">
        <v>564</v>
      </c>
      <c r="C370">
        <f>VLOOKUP(B370,[7]Sheet1!A$1:B$100,2,FALSE)</f>
        <v>37</v>
      </c>
      <c r="D370" t="s">
        <v>28016</v>
      </c>
      <c r="E370" t="s">
        <v>28017</v>
      </c>
      <c r="F370" t="s">
        <v>28018</v>
      </c>
      <c r="G370" t="s">
        <v>7535</v>
      </c>
      <c r="H370">
        <v>2010</v>
      </c>
      <c r="I370" t="s">
        <v>863</v>
      </c>
      <c r="J370" t="s">
        <v>22</v>
      </c>
      <c r="K370" t="s">
        <v>28019</v>
      </c>
      <c r="L370">
        <v>63</v>
      </c>
      <c r="M370" t="s">
        <v>28020</v>
      </c>
    </row>
    <row r="371" spans="1:14">
      <c r="A371">
        <v>369</v>
      </c>
      <c r="B371" t="s">
        <v>564</v>
      </c>
      <c r="C371">
        <f>VLOOKUP(B371,[7]Sheet1!A$1:B$100,2,FALSE)</f>
        <v>37</v>
      </c>
      <c r="D371" t="s">
        <v>28021</v>
      </c>
      <c r="E371" t="s">
        <v>28022</v>
      </c>
      <c r="F371" t="s">
        <v>28023</v>
      </c>
      <c r="G371" t="s">
        <v>21604</v>
      </c>
      <c r="H371">
        <v>1996</v>
      </c>
      <c r="I371" t="s">
        <v>97</v>
      </c>
      <c r="J371" t="s">
        <v>22</v>
      </c>
      <c r="K371" t="s">
        <v>28024</v>
      </c>
      <c r="L371">
        <v>74</v>
      </c>
      <c r="M371" t="s">
        <v>28022</v>
      </c>
      <c r="N371" t="s">
        <v>1717</v>
      </c>
    </row>
    <row r="372" spans="1:14">
      <c r="A372">
        <v>370</v>
      </c>
      <c r="B372" t="s">
        <v>564</v>
      </c>
      <c r="C372">
        <f>VLOOKUP(B372,[7]Sheet1!A$1:B$100,2,FALSE)</f>
        <v>37</v>
      </c>
      <c r="D372" t="s">
        <v>28025</v>
      </c>
      <c r="E372" t="s">
        <v>28026</v>
      </c>
      <c r="F372" t="s">
        <v>28027</v>
      </c>
      <c r="G372" t="s">
        <v>28028</v>
      </c>
      <c r="H372">
        <v>1994</v>
      </c>
      <c r="J372" t="s">
        <v>4644</v>
      </c>
      <c r="K372" t="s">
        <v>28029</v>
      </c>
      <c r="L372">
        <v>27</v>
      </c>
    </row>
    <row r="373" spans="1:14">
      <c r="A373">
        <v>371</v>
      </c>
      <c r="B373" t="s">
        <v>951</v>
      </c>
      <c r="C373">
        <f>VLOOKUP(B373,[7]Sheet1!A$1:B$100,2,FALSE)</f>
        <v>38</v>
      </c>
      <c r="D373" t="s">
        <v>28030</v>
      </c>
      <c r="E373" t="s">
        <v>28031</v>
      </c>
      <c r="F373" t="s">
        <v>27183</v>
      </c>
      <c r="G373" t="s">
        <v>28032</v>
      </c>
      <c r="H373">
        <v>2011</v>
      </c>
      <c r="I373" t="s">
        <v>863</v>
      </c>
      <c r="J373" t="s">
        <v>22</v>
      </c>
      <c r="K373" t="s">
        <v>28033</v>
      </c>
      <c r="L373">
        <v>14</v>
      </c>
      <c r="M373" t="s">
        <v>28034</v>
      </c>
    </row>
    <row r="374" spans="1:14">
      <c r="A374">
        <v>372</v>
      </c>
      <c r="B374" t="s">
        <v>951</v>
      </c>
      <c r="C374">
        <f>VLOOKUP(B374,[7]Sheet1!A$1:B$100,2,FALSE)</f>
        <v>38</v>
      </c>
      <c r="D374" t="s">
        <v>28035</v>
      </c>
      <c r="E374" t="s">
        <v>28036</v>
      </c>
      <c r="F374" t="s">
        <v>28037</v>
      </c>
      <c r="G374" t="s">
        <v>26982</v>
      </c>
      <c r="H374">
        <v>2001</v>
      </c>
      <c r="I374" t="s">
        <v>97</v>
      </c>
      <c r="J374" t="s">
        <v>22</v>
      </c>
      <c r="K374" t="s">
        <v>28038</v>
      </c>
      <c r="L374">
        <v>105</v>
      </c>
      <c r="M374" t="s">
        <v>28036</v>
      </c>
      <c r="N374" t="s">
        <v>1717</v>
      </c>
    </row>
    <row r="375" spans="1:14">
      <c r="A375">
        <v>373</v>
      </c>
      <c r="B375" t="s">
        <v>951</v>
      </c>
      <c r="C375">
        <f>VLOOKUP(B375,[7]Sheet1!A$1:B$100,2,FALSE)</f>
        <v>38</v>
      </c>
      <c r="D375" t="s">
        <v>28039</v>
      </c>
      <c r="E375" t="s">
        <v>28040</v>
      </c>
      <c r="F375" t="s">
        <v>28041</v>
      </c>
      <c r="G375" t="s">
        <v>18568</v>
      </c>
      <c r="H375">
        <v>2009</v>
      </c>
      <c r="J375" t="s">
        <v>22</v>
      </c>
      <c r="K375" t="s">
        <v>28042</v>
      </c>
      <c r="L375">
        <v>23</v>
      </c>
      <c r="M375" t="s">
        <v>28043</v>
      </c>
    </row>
    <row r="376" spans="1:14">
      <c r="A376">
        <v>374</v>
      </c>
      <c r="B376" t="s">
        <v>951</v>
      </c>
      <c r="C376">
        <f>VLOOKUP(B376,[7]Sheet1!A$1:B$100,2,FALSE)</f>
        <v>38</v>
      </c>
      <c r="D376" t="s">
        <v>26649</v>
      </c>
      <c r="F376" t="s">
        <v>26650</v>
      </c>
      <c r="G376" t="s">
        <v>18215</v>
      </c>
      <c r="H376">
        <v>2010</v>
      </c>
      <c r="I376" t="s">
        <v>97</v>
      </c>
      <c r="J376" t="s">
        <v>22</v>
      </c>
      <c r="L376">
        <v>16</v>
      </c>
      <c r="M376" t="s">
        <v>26651</v>
      </c>
      <c r="N376" t="s">
        <v>34</v>
      </c>
    </row>
    <row r="377" spans="1:14">
      <c r="A377">
        <v>375</v>
      </c>
      <c r="B377" t="s">
        <v>951</v>
      </c>
      <c r="C377">
        <f>VLOOKUP(B377,[7]Sheet1!A$1:B$100,2,FALSE)</f>
        <v>38</v>
      </c>
      <c r="D377" t="s">
        <v>28044</v>
      </c>
      <c r="E377" t="s">
        <v>28045</v>
      </c>
      <c r="F377" t="s">
        <v>28046</v>
      </c>
      <c r="G377" t="s">
        <v>3089</v>
      </c>
      <c r="H377">
        <v>2003</v>
      </c>
      <c r="I377" t="s">
        <v>3090</v>
      </c>
      <c r="J377" t="s">
        <v>22</v>
      </c>
      <c r="K377" t="s">
        <v>28047</v>
      </c>
      <c r="L377">
        <v>423</v>
      </c>
      <c r="M377" t="s">
        <v>28048</v>
      </c>
    </row>
    <row r="378" spans="1:14">
      <c r="A378">
        <v>376</v>
      </c>
      <c r="B378" t="s">
        <v>951</v>
      </c>
      <c r="C378">
        <f>VLOOKUP(B378,[7]Sheet1!A$1:B$100,2,FALSE)</f>
        <v>38</v>
      </c>
      <c r="D378" t="s">
        <v>28049</v>
      </c>
      <c r="E378" t="s">
        <v>28050</v>
      </c>
      <c r="F378" t="s">
        <v>28051</v>
      </c>
      <c r="G378" t="s">
        <v>12753</v>
      </c>
      <c r="H378">
        <v>2011</v>
      </c>
      <c r="I378" t="s">
        <v>97</v>
      </c>
      <c r="J378" t="s">
        <v>22</v>
      </c>
      <c r="K378" t="s">
        <v>28052</v>
      </c>
      <c r="L378">
        <v>7</v>
      </c>
      <c r="M378" t="s">
        <v>28050</v>
      </c>
      <c r="N378" t="s">
        <v>1717</v>
      </c>
    </row>
    <row r="379" spans="1:14">
      <c r="A379">
        <v>377</v>
      </c>
      <c r="B379" t="s">
        <v>951</v>
      </c>
      <c r="C379">
        <f>VLOOKUP(B379,[7]Sheet1!A$1:B$100,2,FALSE)</f>
        <v>38</v>
      </c>
      <c r="D379" t="s">
        <v>28053</v>
      </c>
      <c r="E379" t="s">
        <v>28054</v>
      </c>
      <c r="F379" t="s">
        <v>28055</v>
      </c>
      <c r="G379" t="s">
        <v>21937</v>
      </c>
      <c r="H379">
        <v>1999</v>
      </c>
      <c r="J379" t="s">
        <v>22</v>
      </c>
      <c r="K379" t="s">
        <v>28056</v>
      </c>
      <c r="L379">
        <v>28</v>
      </c>
      <c r="M379" t="s">
        <v>28054</v>
      </c>
      <c r="N379" t="s">
        <v>24</v>
      </c>
    </row>
    <row r="380" spans="1:14">
      <c r="A380">
        <v>378</v>
      </c>
      <c r="B380" t="s">
        <v>951</v>
      </c>
      <c r="C380">
        <f>VLOOKUP(B380,[7]Sheet1!A$1:B$100,2,FALSE)</f>
        <v>38</v>
      </c>
      <c r="D380" t="s">
        <v>28057</v>
      </c>
      <c r="E380" t="s">
        <v>28058</v>
      </c>
      <c r="F380" t="s">
        <v>28059</v>
      </c>
      <c r="G380" t="s">
        <v>27055</v>
      </c>
      <c r="H380">
        <v>2004</v>
      </c>
      <c r="J380" t="s">
        <v>22</v>
      </c>
      <c r="K380" t="s">
        <v>28060</v>
      </c>
      <c r="L380">
        <v>15</v>
      </c>
      <c r="M380" t="s">
        <v>28061</v>
      </c>
    </row>
    <row r="381" spans="1:14">
      <c r="A381">
        <v>379</v>
      </c>
      <c r="B381" t="s">
        <v>951</v>
      </c>
      <c r="C381">
        <f>VLOOKUP(B381,[7]Sheet1!A$1:B$100,2,FALSE)</f>
        <v>38</v>
      </c>
      <c r="D381" t="s">
        <v>21211</v>
      </c>
      <c r="E381" t="s">
        <v>21212</v>
      </c>
      <c r="F381" t="s">
        <v>21213</v>
      </c>
      <c r="G381" t="s">
        <v>3503</v>
      </c>
      <c r="H381">
        <v>2010</v>
      </c>
      <c r="I381" t="s">
        <v>212</v>
      </c>
      <c r="J381" t="s">
        <v>22</v>
      </c>
      <c r="K381" t="s">
        <v>28062</v>
      </c>
      <c r="L381">
        <v>104</v>
      </c>
      <c r="M381" t="s">
        <v>21215</v>
      </c>
    </row>
    <row r="382" spans="1:14">
      <c r="A382">
        <v>380</v>
      </c>
      <c r="B382" t="s">
        <v>951</v>
      </c>
      <c r="C382">
        <f>VLOOKUP(B382,[7]Sheet1!A$1:B$100,2,FALSE)</f>
        <v>38</v>
      </c>
      <c r="D382" t="s">
        <v>28063</v>
      </c>
      <c r="F382" t="s">
        <v>28064</v>
      </c>
      <c r="G382" t="s">
        <v>18499</v>
      </c>
      <c r="J382" t="s">
        <v>167</v>
      </c>
      <c r="L382">
        <v>13</v>
      </c>
      <c r="N382" t="s">
        <v>34</v>
      </c>
    </row>
    <row r="383" spans="1:14">
      <c r="A383">
        <v>381</v>
      </c>
      <c r="B383" t="s">
        <v>712</v>
      </c>
      <c r="C383">
        <f>VLOOKUP(B383,[7]Sheet1!A$1:B$100,2,FALSE)</f>
        <v>39</v>
      </c>
      <c r="D383" t="s">
        <v>28065</v>
      </c>
      <c r="E383" t="s">
        <v>28066</v>
      </c>
      <c r="F383" t="s">
        <v>28067</v>
      </c>
      <c r="G383" t="s">
        <v>1782</v>
      </c>
      <c r="H383">
        <v>2009</v>
      </c>
      <c r="I383" t="s">
        <v>97</v>
      </c>
      <c r="J383" t="s">
        <v>22</v>
      </c>
      <c r="K383" t="s">
        <v>28068</v>
      </c>
      <c r="L383">
        <v>42</v>
      </c>
      <c r="M383" t="s">
        <v>28066</v>
      </c>
      <c r="N383" t="s">
        <v>1717</v>
      </c>
    </row>
    <row r="384" spans="1:14">
      <c r="A384">
        <v>382</v>
      </c>
      <c r="B384" t="s">
        <v>712</v>
      </c>
      <c r="C384">
        <f>VLOOKUP(B384,[7]Sheet1!A$1:B$100,2,FALSE)</f>
        <v>39</v>
      </c>
      <c r="D384" t="s">
        <v>28069</v>
      </c>
      <c r="E384" t="s">
        <v>28070</v>
      </c>
      <c r="F384" t="s">
        <v>28071</v>
      </c>
      <c r="G384" t="s">
        <v>1585</v>
      </c>
      <c r="H384">
        <v>2011</v>
      </c>
      <c r="I384" t="s">
        <v>535</v>
      </c>
      <c r="J384" t="s">
        <v>22</v>
      </c>
      <c r="K384" t="s">
        <v>28072</v>
      </c>
      <c r="L384">
        <v>17</v>
      </c>
      <c r="M384" t="s">
        <v>28073</v>
      </c>
    </row>
    <row r="385" spans="1:14">
      <c r="A385">
        <v>383</v>
      </c>
      <c r="B385" t="s">
        <v>712</v>
      </c>
      <c r="C385">
        <f>VLOOKUP(B385,[7]Sheet1!A$1:B$100,2,FALSE)</f>
        <v>39</v>
      </c>
      <c r="D385" t="s">
        <v>28074</v>
      </c>
      <c r="E385" t="s">
        <v>28075</v>
      </c>
      <c r="F385" t="s">
        <v>28076</v>
      </c>
      <c r="G385" t="s">
        <v>28077</v>
      </c>
      <c r="H385">
        <v>2003</v>
      </c>
      <c r="J385" t="s">
        <v>22</v>
      </c>
      <c r="K385" t="s">
        <v>28078</v>
      </c>
      <c r="L385">
        <v>110</v>
      </c>
      <c r="M385" t="s">
        <v>28079</v>
      </c>
    </row>
    <row r="386" spans="1:14">
      <c r="A386">
        <v>384</v>
      </c>
      <c r="B386" t="s">
        <v>712</v>
      </c>
      <c r="C386">
        <f>VLOOKUP(B386,[7]Sheet1!A$1:B$100,2,FALSE)</f>
        <v>39</v>
      </c>
      <c r="D386" t="s">
        <v>28080</v>
      </c>
      <c r="E386" t="s">
        <v>28081</v>
      </c>
      <c r="F386" t="s">
        <v>28082</v>
      </c>
      <c r="I386" t="s">
        <v>1466</v>
      </c>
      <c r="J386" t="s">
        <v>119</v>
      </c>
      <c r="K386" t="s">
        <v>28083</v>
      </c>
      <c r="L386">
        <v>26</v>
      </c>
      <c r="N386" t="s">
        <v>4501</v>
      </c>
    </row>
    <row r="387" spans="1:14">
      <c r="A387">
        <v>385</v>
      </c>
      <c r="B387" t="s">
        <v>712</v>
      </c>
      <c r="C387">
        <f>VLOOKUP(B387,[7]Sheet1!A$1:B$100,2,FALSE)</f>
        <v>39</v>
      </c>
      <c r="D387" t="s">
        <v>28084</v>
      </c>
      <c r="E387" t="s">
        <v>28085</v>
      </c>
      <c r="F387" t="s">
        <v>28086</v>
      </c>
      <c r="G387" t="s">
        <v>3503</v>
      </c>
      <c r="H387">
        <v>2004</v>
      </c>
      <c r="I387" t="s">
        <v>212</v>
      </c>
      <c r="J387" t="s">
        <v>22</v>
      </c>
      <c r="K387" t="s">
        <v>28087</v>
      </c>
      <c r="L387">
        <v>194</v>
      </c>
      <c r="M387" t="s">
        <v>28088</v>
      </c>
    </row>
    <row r="388" spans="1:14">
      <c r="A388">
        <v>386</v>
      </c>
      <c r="B388" t="s">
        <v>712</v>
      </c>
      <c r="C388">
        <f>VLOOKUP(B388,[7]Sheet1!A$1:B$100,2,FALSE)</f>
        <v>39</v>
      </c>
      <c r="D388" t="s">
        <v>15393</v>
      </c>
      <c r="E388" t="s">
        <v>15394</v>
      </c>
      <c r="F388" t="s">
        <v>15395</v>
      </c>
      <c r="G388" t="s">
        <v>15396</v>
      </c>
      <c r="H388">
        <v>2004</v>
      </c>
      <c r="J388" t="s">
        <v>22</v>
      </c>
      <c r="K388" t="s">
        <v>28089</v>
      </c>
      <c r="L388">
        <v>91</v>
      </c>
      <c r="M388" t="s">
        <v>15398</v>
      </c>
    </row>
    <row r="389" spans="1:14">
      <c r="A389">
        <v>387</v>
      </c>
      <c r="B389" t="s">
        <v>712</v>
      </c>
      <c r="C389">
        <f>VLOOKUP(B389,[7]Sheet1!A$1:B$100,2,FALSE)</f>
        <v>39</v>
      </c>
      <c r="D389" t="s">
        <v>28090</v>
      </c>
      <c r="E389" t="s">
        <v>28091</v>
      </c>
      <c r="F389" t="s">
        <v>28092</v>
      </c>
      <c r="G389" t="s">
        <v>28093</v>
      </c>
      <c r="H389">
        <v>2010</v>
      </c>
      <c r="I389" t="s">
        <v>97</v>
      </c>
      <c r="J389" t="s">
        <v>22</v>
      </c>
      <c r="K389" t="s">
        <v>28094</v>
      </c>
      <c r="L389">
        <v>23</v>
      </c>
      <c r="M389" t="s">
        <v>28091</v>
      </c>
      <c r="N389" t="s">
        <v>1717</v>
      </c>
    </row>
    <row r="390" spans="1:14">
      <c r="A390">
        <v>388</v>
      </c>
      <c r="B390" t="s">
        <v>712</v>
      </c>
      <c r="C390">
        <f>VLOOKUP(B390,[7]Sheet1!A$1:B$100,2,FALSE)</f>
        <v>39</v>
      </c>
      <c r="D390" t="s">
        <v>28095</v>
      </c>
      <c r="F390" t="s">
        <v>28096</v>
      </c>
      <c r="G390" t="s">
        <v>28097</v>
      </c>
      <c r="J390" t="s">
        <v>4644</v>
      </c>
      <c r="L390">
        <v>5</v>
      </c>
      <c r="N390" t="s">
        <v>34</v>
      </c>
    </row>
    <row r="391" spans="1:14">
      <c r="A391">
        <v>389</v>
      </c>
      <c r="B391" t="s">
        <v>712</v>
      </c>
      <c r="C391">
        <f>VLOOKUP(B391,[7]Sheet1!A$1:B$100,2,FALSE)</f>
        <v>39</v>
      </c>
      <c r="D391" t="s">
        <v>28098</v>
      </c>
      <c r="E391" t="s">
        <v>28099</v>
      </c>
      <c r="F391" t="s">
        <v>28100</v>
      </c>
      <c r="G391" t="s">
        <v>28101</v>
      </c>
      <c r="H391">
        <v>2004</v>
      </c>
      <c r="J391" t="s">
        <v>22</v>
      </c>
      <c r="K391" t="s">
        <v>28102</v>
      </c>
      <c r="L391">
        <v>10</v>
      </c>
      <c r="M391" t="s">
        <v>28099</v>
      </c>
      <c r="N391" t="s">
        <v>24</v>
      </c>
    </row>
    <row r="392" spans="1:14">
      <c r="A392">
        <v>390</v>
      </c>
      <c r="B392" t="s">
        <v>712</v>
      </c>
      <c r="C392">
        <f>VLOOKUP(B392,[7]Sheet1!A$1:B$100,2,FALSE)</f>
        <v>39</v>
      </c>
      <c r="D392" t="s">
        <v>21084</v>
      </c>
      <c r="E392" t="s">
        <v>21085</v>
      </c>
      <c r="F392" t="s">
        <v>21086</v>
      </c>
      <c r="G392" t="s">
        <v>7535</v>
      </c>
      <c r="H392">
        <v>2003</v>
      </c>
      <c r="I392" t="s">
        <v>353</v>
      </c>
      <c r="J392" t="s">
        <v>22</v>
      </c>
      <c r="K392" t="s">
        <v>28103</v>
      </c>
      <c r="L392">
        <v>113</v>
      </c>
      <c r="M392" t="s">
        <v>21085</v>
      </c>
      <c r="N392" t="s">
        <v>24</v>
      </c>
    </row>
    <row r="393" spans="1:14">
      <c r="A393">
        <v>391</v>
      </c>
      <c r="B393" t="s">
        <v>162</v>
      </c>
      <c r="C393">
        <f>VLOOKUP(B393,[7]Sheet1!A$1:B$100,2,FALSE)</f>
        <v>40</v>
      </c>
      <c r="D393" t="s">
        <v>28104</v>
      </c>
      <c r="E393" t="s">
        <v>28105</v>
      </c>
      <c r="F393" t="s">
        <v>28055</v>
      </c>
      <c r="J393" t="s">
        <v>119</v>
      </c>
      <c r="K393" t="s">
        <v>28106</v>
      </c>
      <c r="L393">
        <v>24</v>
      </c>
      <c r="N393" t="s">
        <v>4501</v>
      </c>
    </row>
    <row r="394" spans="1:14">
      <c r="A394">
        <v>392</v>
      </c>
      <c r="B394" t="s">
        <v>162</v>
      </c>
      <c r="C394">
        <f>VLOOKUP(B394,[7]Sheet1!A$1:B$100,2,FALSE)</f>
        <v>40</v>
      </c>
      <c r="D394" t="s">
        <v>28107</v>
      </c>
      <c r="E394" t="s">
        <v>28108</v>
      </c>
      <c r="F394" t="s">
        <v>28109</v>
      </c>
      <c r="G394" t="s">
        <v>28077</v>
      </c>
      <c r="H394">
        <v>2005</v>
      </c>
      <c r="J394" t="s">
        <v>22</v>
      </c>
      <c r="K394" t="s">
        <v>28110</v>
      </c>
      <c r="L394">
        <v>268</v>
      </c>
      <c r="M394" t="s">
        <v>28111</v>
      </c>
    </row>
    <row r="395" spans="1:14">
      <c r="A395">
        <v>393</v>
      </c>
      <c r="B395" t="s">
        <v>162</v>
      </c>
      <c r="C395">
        <f>VLOOKUP(B395,[7]Sheet1!A$1:B$100,2,FALSE)</f>
        <v>40</v>
      </c>
      <c r="D395" t="s">
        <v>28112</v>
      </c>
      <c r="E395" t="s">
        <v>28113</v>
      </c>
      <c r="F395" t="s">
        <v>28114</v>
      </c>
      <c r="G395" t="s">
        <v>10416</v>
      </c>
      <c r="H395">
        <v>2008</v>
      </c>
      <c r="I395" t="s">
        <v>97</v>
      </c>
      <c r="J395" t="s">
        <v>22</v>
      </c>
      <c r="K395" t="s">
        <v>28115</v>
      </c>
      <c r="L395">
        <v>93</v>
      </c>
      <c r="M395" t="s">
        <v>28113</v>
      </c>
      <c r="N395" t="s">
        <v>1717</v>
      </c>
    </row>
    <row r="396" spans="1:14">
      <c r="A396">
        <v>394</v>
      </c>
      <c r="B396" t="s">
        <v>162</v>
      </c>
      <c r="C396">
        <f>VLOOKUP(B396,[7]Sheet1!A$1:B$100,2,FALSE)</f>
        <v>40</v>
      </c>
      <c r="D396" t="s">
        <v>28116</v>
      </c>
      <c r="E396" t="s">
        <v>28117</v>
      </c>
      <c r="F396" t="s">
        <v>28118</v>
      </c>
      <c r="J396" t="s">
        <v>119</v>
      </c>
      <c r="K396" t="s">
        <v>28119</v>
      </c>
      <c r="L396">
        <v>144</v>
      </c>
      <c r="N396" t="s">
        <v>4501</v>
      </c>
    </row>
    <row r="397" spans="1:14">
      <c r="A397">
        <v>395</v>
      </c>
      <c r="B397" t="s">
        <v>162</v>
      </c>
      <c r="C397">
        <f>VLOOKUP(B397,[7]Sheet1!A$1:B$100,2,FALSE)</f>
        <v>40</v>
      </c>
      <c r="D397" t="s">
        <v>19227</v>
      </c>
      <c r="E397" t="s">
        <v>19228</v>
      </c>
      <c r="F397" t="s">
        <v>19229</v>
      </c>
      <c r="G397" t="s">
        <v>19230</v>
      </c>
      <c r="H397">
        <v>1999</v>
      </c>
      <c r="I397" t="s">
        <v>535</v>
      </c>
      <c r="J397" t="s">
        <v>22</v>
      </c>
      <c r="K397" t="s">
        <v>28120</v>
      </c>
      <c r="L397">
        <v>182</v>
      </c>
      <c r="M397" t="s">
        <v>19232</v>
      </c>
    </row>
    <row r="398" spans="1:14">
      <c r="A398">
        <v>396</v>
      </c>
      <c r="B398" t="s">
        <v>162</v>
      </c>
      <c r="C398">
        <f>VLOOKUP(B398,[7]Sheet1!A$1:B$100,2,FALSE)</f>
        <v>40</v>
      </c>
      <c r="D398" t="s">
        <v>28121</v>
      </c>
      <c r="E398" t="s">
        <v>28122</v>
      </c>
      <c r="F398" t="s">
        <v>28123</v>
      </c>
      <c r="G398" t="s">
        <v>3503</v>
      </c>
      <c r="H398">
        <v>2011</v>
      </c>
      <c r="I398" t="s">
        <v>212</v>
      </c>
      <c r="J398" t="s">
        <v>22</v>
      </c>
      <c r="K398" t="s">
        <v>28124</v>
      </c>
      <c r="L398">
        <v>29</v>
      </c>
      <c r="M398" t="s">
        <v>28125</v>
      </c>
    </row>
    <row r="399" spans="1:14">
      <c r="A399">
        <v>397</v>
      </c>
      <c r="B399" t="s">
        <v>162</v>
      </c>
      <c r="C399">
        <f>VLOOKUP(B399,[7]Sheet1!A$1:B$100,2,FALSE)</f>
        <v>40</v>
      </c>
      <c r="D399" t="s">
        <v>28126</v>
      </c>
      <c r="E399" t="s">
        <v>28127</v>
      </c>
      <c r="F399" t="s">
        <v>28128</v>
      </c>
      <c r="G399" t="s">
        <v>642</v>
      </c>
      <c r="H399">
        <v>2007</v>
      </c>
      <c r="I399" t="s">
        <v>535</v>
      </c>
      <c r="J399" t="s">
        <v>22</v>
      </c>
      <c r="K399" t="s">
        <v>28129</v>
      </c>
      <c r="L399">
        <v>58</v>
      </c>
      <c r="M399" t="s">
        <v>28130</v>
      </c>
    </row>
    <row r="400" spans="1:14">
      <c r="A400">
        <v>398</v>
      </c>
      <c r="B400" t="s">
        <v>162</v>
      </c>
      <c r="C400">
        <f>VLOOKUP(B400,[7]Sheet1!A$1:B$100,2,FALSE)</f>
        <v>40</v>
      </c>
      <c r="D400" t="s">
        <v>26573</v>
      </c>
      <c r="E400" t="s">
        <v>26574</v>
      </c>
      <c r="F400" t="s">
        <v>26575</v>
      </c>
      <c r="G400" t="s">
        <v>18215</v>
      </c>
      <c r="H400">
        <v>2013</v>
      </c>
      <c r="I400" t="s">
        <v>97</v>
      </c>
      <c r="J400" t="s">
        <v>22</v>
      </c>
      <c r="K400" t="s">
        <v>28131</v>
      </c>
      <c r="L400">
        <v>20</v>
      </c>
      <c r="M400" t="s">
        <v>26574</v>
      </c>
      <c r="N400" t="s">
        <v>1717</v>
      </c>
    </row>
    <row r="401" spans="1:14">
      <c r="A401">
        <v>399</v>
      </c>
      <c r="B401" t="s">
        <v>162</v>
      </c>
      <c r="C401">
        <f>VLOOKUP(B401,[7]Sheet1!A$1:B$100,2,FALSE)</f>
        <v>40</v>
      </c>
      <c r="D401" t="s">
        <v>26369</v>
      </c>
      <c r="F401" t="s">
        <v>26370</v>
      </c>
      <c r="I401" t="s">
        <v>26371</v>
      </c>
      <c r="J401" t="s">
        <v>4626</v>
      </c>
      <c r="L401">
        <v>24</v>
      </c>
      <c r="N401" t="s">
        <v>34</v>
      </c>
    </row>
    <row r="402" spans="1:14">
      <c r="A402">
        <v>400</v>
      </c>
      <c r="B402" t="s">
        <v>162</v>
      </c>
      <c r="C402">
        <f>VLOOKUP(B402,[7]Sheet1!A$1:B$100,2,FALSE)</f>
        <v>40</v>
      </c>
      <c r="D402" t="s">
        <v>26417</v>
      </c>
      <c r="E402" t="s">
        <v>26418</v>
      </c>
      <c r="F402" t="s">
        <v>25905</v>
      </c>
      <c r="G402" t="s">
        <v>26419</v>
      </c>
      <c r="H402">
        <v>2007</v>
      </c>
      <c r="J402" t="s">
        <v>22</v>
      </c>
      <c r="K402" t="s">
        <v>28132</v>
      </c>
      <c r="L402">
        <v>20</v>
      </c>
      <c r="M402" t="s">
        <v>26421</v>
      </c>
    </row>
    <row r="403" spans="1:14">
      <c r="A403">
        <v>401</v>
      </c>
      <c r="B403" t="s">
        <v>147</v>
      </c>
      <c r="C403">
        <f>VLOOKUP(B403,[7]Sheet1!A$1:B$100,2,FALSE)</f>
        <v>41</v>
      </c>
      <c r="D403" t="s">
        <v>28133</v>
      </c>
      <c r="E403" t="s">
        <v>28134</v>
      </c>
      <c r="F403" t="s">
        <v>27723</v>
      </c>
      <c r="G403" t="s">
        <v>2751</v>
      </c>
      <c r="H403">
        <v>1994</v>
      </c>
      <c r="I403" t="s">
        <v>97</v>
      </c>
      <c r="J403" t="s">
        <v>22</v>
      </c>
      <c r="K403" t="s">
        <v>28135</v>
      </c>
      <c r="L403">
        <v>33</v>
      </c>
      <c r="M403" t="s">
        <v>28136</v>
      </c>
    </row>
    <row r="404" spans="1:14">
      <c r="A404">
        <v>402</v>
      </c>
      <c r="B404" t="s">
        <v>147</v>
      </c>
      <c r="C404">
        <f>VLOOKUP(B404,[7]Sheet1!A$1:B$100,2,FALSE)</f>
        <v>41</v>
      </c>
      <c r="D404" t="s">
        <v>28137</v>
      </c>
      <c r="F404" t="s">
        <v>28138</v>
      </c>
      <c r="I404" t="s">
        <v>28139</v>
      </c>
      <c r="J404" t="s">
        <v>119</v>
      </c>
      <c r="L404">
        <v>63</v>
      </c>
      <c r="M404" t="s">
        <v>28140</v>
      </c>
      <c r="N404" t="s">
        <v>34</v>
      </c>
    </row>
    <row r="405" spans="1:14">
      <c r="A405">
        <v>403</v>
      </c>
      <c r="B405" t="s">
        <v>147</v>
      </c>
      <c r="C405">
        <f>VLOOKUP(B405,[7]Sheet1!A$1:B$100,2,FALSE)</f>
        <v>41</v>
      </c>
      <c r="D405" t="s">
        <v>28141</v>
      </c>
      <c r="E405" t="s">
        <v>28142</v>
      </c>
      <c r="F405" t="s">
        <v>28143</v>
      </c>
      <c r="G405" t="s">
        <v>15086</v>
      </c>
      <c r="H405">
        <v>2009</v>
      </c>
      <c r="I405" t="s">
        <v>97</v>
      </c>
      <c r="J405" t="s">
        <v>22</v>
      </c>
      <c r="K405" t="s">
        <v>28144</v>
      </c>
      <c r="L405">
        <v>139</v>
      </c>
      <c r="M405" t="s">
        <v>28142</v>
      </c>
      <c r="N405" t="s">
        <v>1717</v>
      </c>
    </row>
    <row r="406" spans="1:14">
      <c r="A406">
        <v>404</v>
      </c>
      <c r="B406" t="s">
        <v>147</v>
      </c>
      <c r="C406">
        <f>VLOOKUP(B406,[7]Sheet1!A$1:B$100,2,FALSE)</f>
        <v>41</v>
      </c>
      <c r="D406" t="s">
        <v>28145</v>
      </c>
      <c r="E406" t="s">
        <v>28146</v>
      </c>
      <c r="F406" t="s">
        <v>28147</v>
      </c>
      <c r="G406" t="s">
        <v>1771</v>
      </c>
      <c r="H406">
        <v>2012</v>
      </c>
      <c r="I406" t="s">
        <v>97</v>
      </c>
      <c r="J406" t="s">
        <v>22</v>
      </c>
      <c r="K406" t="s">
        <v>28148</v>
      </c>
      <c r="L406">
        <v>126</v>
      </c>
      <c r="M406" t="s">
        <v>28146</v>
      </c>
      <c r="N406" t="s">
        <v>1717</v>
      </c>
    </row>
    <row r="407" spans="1:14">
      <c r="A407">
        <v>405</v>
      </c>
      <c r="B407" t="s">
        <v>147</v>
      </c>
      <c r="C407">
        <f>VLOOKUP(B407,[7]Sheet1!A$1:B$100,2,FALSE)</f>
        <v>41</v>
      </c>
      <c r="D407" t="s">
        <v>28149</v>
      </c>
      <c r="E407" t="s">
        <v>28150</v>
      </c>
      <c r="F407" t="s">
        <v>28151</v>
      </c>
      <c r="G407" t="s">
        <v>28152</v>
      </c>
      <c r="H407">
        <v>1984</v>
      </c>
      <c r="J407" t="s">
        <v>102</v>
      </c>
      <c r="K407" t="s">
        <v>28153</v>
      </c>
      <c r="L407">
        <v>66</v>
      </c>
      <c r="M407" t="s">
        <v>28150</v>
      </c>
      <c r="N407" t="s">
        <v>24</v>
      </c>
    </row>
    <row r="408" spans="1:14">
      <c r="A408">
        <v>406</v>
      </c>
      <c r="B408" t="s">
        <v>147</v>
      </c>
      <c r="C408">
        <f>VLOOKUP(B408,[7]Sheet1!A$1:B$100,2,FALSE)</f>
        <v>41</v>
      </c>
      <c r="D408" t="s">
        <v>28154</v>
      </c>
      <c r="E408" t="s">
        <v>28155</v>
      </c>
      <c r="F408" t="s">
        <v>28156</v>
      </c>
      <c r="G408" t="s">
        <v>28157</v>
      </c>
      <c r="H408">
        <v>2004</v>
      </c>
      <c r="J408" t="s">
        <v>167</v>
      </c>
      <c r="K408" t="s">
        <v>28158</v>
      </c>
      <c r="L408">
        <v>24</v>
      </c>
      <c r="M408" t="s">
        <v>28155</v>
      </c>
      <c r="N408" t="s">
        <v>24</v>
      </c>
    </row>
    <row r="409" spans="1:14">
      <c r="A409">
        <v>407</v>
      </c>
      <c r="B409" t="s">
        <v>147</v>
      </c>
      <c r="C409">
        <f>VLOOKUP(B409,[7]Sheet1!A$1:B$100,2,FALSE)</f>
        <v>41</v>
      </c>
      <c r="D409" t="s">
        <v>28159</v>
      </c>
      <c r="E409" t="s">
        <v>28160</v>
      </c>
      <c r="F409" t="s">
        <v>28161</v>
      </c>
      <c r="G409" t="s">
        <v>28162</v>
      </c>
      <c r="H409">
        <v>2004</v>
      </c>
      <c r="I409" t="s">
        <v>10802</v>
      </c>
      <c r="J409" t="s">
        <v>22</v>
      </c>
      <c r="K409" t="s">
        <v>28163</v>
      </c>
      <c r="L409">
        <v>16</v>
      </c>
      <c r="M409" t="s">
        <v>28160</v>
      </c>
      <c r="N409" t="s">
        <v>24</v>
      </c>
    </row>
    <row r="410" spans="1:14">
      <c r="A410">
        <v>408</v>
      </c>
      <c r="B410" t="s">
        <v>147</v>
      </c>
      <c r="C410">
        <f>VLOOKUP(B410,[7]Sheet1!A$1:B$100,2,FALSE)</f>
        <v>41</v>
      </c>
      <c r="D410" t="s">
        <v>28164</v>
      </c>
      <c r="E410" t="s">
        <v>28165</v>
      </c>
      <c r="F410" t="s">
        <v>28166</v>
      </c>
      <c r="G410" t="s">
        <v>28167</v>
      </c>
      <c r="H410">
        <v>2006</v>
      </c>
      <c r="I410" t="s">
        <v>304</v>
      </c>
      <c r="J410" t="s">
        <v>167</v>
      </c>
      <c r="K410" t="s">
        <v>28168</v>
      </c>
      <c r="L410">
        <v>15</v>
      </c>
      <c r="M410" t="s">
        <v>28165</v>
      </c>
      <c r="N410" t="s">
        <v>24</v>
      </c>
    </row>
    <row r="411" spans="1:14">
      <c r="A411">
        <v>409</v>
      </c>
      <c r="B411" t="s">
        <v>147</v>
      </c>
      <c r="C411">
        <f>VLOOKUP(B411,[7]Sheet1!A$1:B$100,2,FALSE)</f>
        <v>41</v>
      </c>
      <c r="D411" t="s">
        <v>28169</v>
      </c>
      <c r="E411" t="s">
        <v>28170</v>
      </c>
      <c r="F411" t="s">
        <v>28171</v>
      </c>
      <c r="G411" t="s">
        <v>3656</v>
      </c>
      <c r="H411">
        <v>2008</v>
      </c>
      <c r="I411" t="s">
        <v>3657</v>
      </c>
      <c r="J411" t="s">
        <v>22</v>
      </c>
      <c r="K411" t="s">
        <v>28172</v>
      </c>
      <c r="L411">
        <v>268</v>
      </c>
      <c r="M411" t="s">
        <v>28170</v>
      </c>
      <c r="N411" t="s">
        <v>1717</v>
      </c>
    </row>
    <row r="412" spans="1:14">
      <c r="A412">
        <v>410</v>
      </c>
      <c r="B412" t="s">
        <v>147</v>
      </c>
      <c r="C412">
        <f>VLOOKUP(B412,[7]Sheet1!A$1:B$100,2,FALSE)</f>
        <v>41</v>
      </c>
      <c r="D412" t="s">
        <v>24452</v>
      </c>
      <c r="E412" t="s">
        <v>24453</v>
      </c>
      <c r="F412" t="s">
        <v>24454</v>
      </c>
      <c r="G412" t="s">
        <v>20662</v>
      </c>
      <c r="H412">
        <v>1993</v>
      </c>
      <c r="I412" t="s">
        <v>97</v>
      </c>
      <c r="J412" t="s">
        <v>22</v>
      </c>
      <c r="K412" t="s">
        <v>28173</v>
      </c>
      <c r="L412">
        <v>115</v>
      </c>
      <c r="M412" t="s">
        <v>24453</v>
      </c>
      <c r="N412" t="s">
        <v>1717</v>
      </c>
    </row>
    <row r="413" spans="1:14">
      <c r="A413">
        <v>411</v>
      </c>
      <c r="B413" t="s">
        <v>722</v>
      </c>
      <c r="C413">
        <f>VLOOKUP(B413,[7]Sheet1!A$1:B$100,2,FALSE)</f>
        <v>42</v>
      </c>
      <c r="D413" t="s">
        <v>28174</v>
      </c>
      <c r="E413" t="s">
        <v>28175</v>
      </c>
      <c r="F413" t="s">
        <v>28176</v>
      </c>
      <c r="G413" t="s">
        <v>1525</v>
      </c>
      <c r="H413">
        <v>2007</v>
      </c>
      <c r="I413" t="s">
        <v>7647</v>
      </c>
      <c r="J413" t="s">
        <v>22</v>
      </c>
      <c r="K413" t="s">
        <v>28177</v>
      </c>
      <c r="L413">
        <v>79</v>
      </c>
      <c r="M413" t="s">
        <v>28178</v>
      </c>
    </row>
    <row r="414" spans="1:14">
      <c r="A414">
        <v>412</v>
      </c>
      <c r="B414" t="s">
        <v>722</v>
      </c>
      <c r="C414">
        <f>VLOOKUP(B414,[7]Sheet1!A$1:B$100,2,FALSE)</f>
        <v>42</v>
      </c>
      <c r="D414" t="s">
        <v>28179</v>
      </c>
      <c r="E414" t="s">
        <v>28180</v>
      </c>
      <c r="F414" t="s">
        <v>28181</v>
      </c>
      <c r="G414" t="s">
        <v>17723</v>
      </c>
      <c r="H414">
        <v>1989</v>
      </c>
      <c r="I414" t="s">
        <v>7647</v>
      </c>
      <c r="J414" t="s">
        <v>22</v>
      </c>
      <c r="K414" t="s">
        <v>28182</v>
      </c>
      <c r="L414">
        <v>21</v>
      </c>
      <c r="M414" t="s">
        <v>28183</v>
      </c>
    </row>
    <row r="415" spans="1:14">
      <c r="A415">
        <v>413</v>
      </c>
      <c r="B415" t="s">
        <v>722</v>
      </c>
      <c r="C415">
        <f>VLOOKUP(B415,[7]Sheet1!A$1:B$100,2,FALSE)</f>
        <v>42</v>
      </c>
      <c r="D415" t="s">
        <v>28184</v>
      </c>
      <c r="E415" t="s">
        <v>28185</v>
      </c>
      <c r="F415" t="s">
        <v>14888</v>
      </c>
      <c r="G415" t="s">
        <v>17920</v>
      </c>
      <c r="H415">
        <v>2009</v>
      </c>
      <c r="I415" t="s">
        <v>14874</v>
      </c>
      <c r="J415" t="s">
        <v>22</v>
      </c>
      <c r="K415" t="s">
        <v>28186</v>
      </c>
      <c r="L415">
        <v>137</v>
      </c>
      <c r="M415" t="s">
        <v>28185</v>
      </c>
      <c r="N415" t="s">
        <v>1717</v>
      </c>
    </row>
    <row r="416" spans="1:14">
      <c r="A416">
        <v>414</v>
      </c>
      <c r="B416" t="s">
        <v>722</v>
      </c>
      <c r="C416">
        <f>VLOOKUP(B416,[7]Sheet1!A$1:B$100,2,FALSE)</f>
        <v>42</v>
      </c>
      <c r="D416" t="s">
        <v>24494</v>
      </c>
      <c r="E416" t="s">
        <v>24495</v>
      </c>
      <c r="F416" t="s">
        <v>24496</v>
      </c>
      <c r="I416" t="s">
        <v>24497</v>
      </c>
      <c r="J416" t="s">
        <v>167</v>
      </c>
      <c r="K416" t="s">
        <v>28187</v>
      </c>
      <c r="L416">
        <v>74</v>
      </c>
      <c r="M416" t="s">
        <v>24495</v>
      </c>
      <c r="N416" t="s">
        <v>4501</v>
      </c>
    </row>
    <row r="417" spans="1:14">
      <c r="A417">
        <v>415</v>
      </c>
      <c r="B417" t="s">
        <v>722</v>
      </c>
      <c r="C417">
        <f>VLOOKUP(B417,[7]Sheet1!A$1:B$100,2,FALSE)</f>
        <v>42</v>
      </c>
      <c r="D417" t="s">
        <v>28188</v>
      </c>
      <c r="E417" t="s">
        <v>28189</v>
      </c>
      <c r="F417" t="s">
        <v>28190</v>
      </c>
      <c r="G417" t="s">
        <v>28191</v>
      </c>
      <c r="H417">
        <v>1988</v>
      </c>
      <c r="I417" t="s">
        <v>4862</v>
      </c>
      <c r="J417" t="s">
        <v>4344</v>
      </c>
      <c r="K417" t="s">
        <v>28192</v>
      </c>
      <c r="L417">
        <v>11</v>
      </c>
    </row>
    <row r="418" spans="1:14">
      <c r="A418">
        <v>416</v>
      </c>
      <c r="B418" t="s">
        <v>722</v>
      </c>
      <c r="C418">
        <f>VLOOKUP(B418,[7]Sheet1!A$1:B$100,2,FALSE)</f>
        <v>42</v>
      </c>
      <c r="D418" t="s">
        <v>28193</v>
      </c>
      <c r="E418" t="s">
        <v>28194</v>
      </c>
      <c r="F418" t="s">
        <v>28195</v>
      </c>
      <c r="G418" t="s">
        <v>28196</v>
      </c>
      <c r="H418">
        <v>2004</v>
      </c>
      <c r="I418" t="s">
        <v>863</v>
      </c>
      <c r="J418" t="s">
        <v>22</v>
      </c>
      <c r="K418" t="s">
        <v>28197</v>
      </c>
      <c r="L418">
        <v>48</v>
      </c>
      <c r="M418" t="s">
        <v>28198</v>
      </c>
    </row>
    <row r="419" spans="1:14">
      <c r="A419">
        <v>417</v>
      </c>
      <c r="B419" t="s">
        <v>722</v>
      </c>
      <c r="C419">
        <f>VLOOKUP(B419,[7]Sheet1!A$1:B$100,2,FALSE)</f>
        <v>42</v>
      </c>
      <c r="D419" t="s">
        <v>28199</v>
      </c>
      <c r="E419" t="s">
        <v>28200</v>
      </c>
      <c r="F419" t="s">
        <v>28201</v>
      </c>
      <c r="G419" t="s">
        <v>21389</v>
      </c>
      <c r="H419">
        <v>2003</v>
      </c>
      <c r="I419" t="s">
        <v>97</v>
      </c>
      <c r="J419" t="s">
        <v>22</v>
      </c>
      <c r="K419" t="s">
        <v>28202</v>
      </c>
      <c r="L419">
        <v>63</v>
      </c>
      <c r="M419" t="s">
        <v>28200</v>
      </c>
      <c r="N419" t="s">
        <v>1717</v>
      </c>
    </row>
    <row r="420" spans="1:14">
      <c r="A420">
        <v>418</v>
      </c>
      <c r="B420" t="s">
        <v>722</v>
      </c>
      <c r="C420">
        <f>VLOOKUP(B420,[7]Sheet1!A$1:B$100,2,FALSE)</f>
        <v>42</v>
      </c>
      <c r="D420" t="s">
        <v>28203</v>
      </c>
      <c r="E420" t="s">
        <v>28204</v>
      </c>
      <c r="F420" t="s">
        <v>28205</v>
      </c>
      <c r="G420" t="s">
        <v>24337</v>
      </c>
      <c r="H420">
        <v>2008</v>
      </c>
      <c r="I420" t="s">
        <v>1388</v>
      </c>
      <c r="J420" t="s">
        <v>22</v>
      </c>
      <c r="K420" t="s">
        <v>28206</v>
      </c>
      <c r="L420">
        <v>111</v>
      </c>
      <c r="M420" t="s">
        <v>28207</v>
      </c>
    </row>
    <row r="421" spans="1:14">
      <c r="A421">
        <v>419</v>
      </c>
      <c r="B421" t="s">
        <v>722</v>
      </c>
      <c r="C421">
        <f>VLOOKUP(B421,[7]Sheet1!A$1:B$100,2,FALSE)</f>
        <v>42</v>
      </c>
      <c r="D421" t="s">
        <v>28208</v>
      </c>
      <c r="E421" t="s">
        <v>28209</v>
      </c>
      <c r="F421" t="s">
        <v>28210</v>
      </c>
      <c r="G421" t="s">
        <v>1590</v>
      </c>
      <c r="H421">
        <v>2011</v>
      </c>
      <c r="I421" t="s">
        <v>535</v>
      </c>
      <c r="J421" t="s">
        <v>22</v>
      </c>
      <c r="K421" t="s">
        <v>28211</v>
      </c>
      <c r="L421">
        <v>12</v>
      </c>
      <c r="M421" t="s">
        <v>28212</v>
      </c>
    </row>
    <row r="422" spans="1:14">
      <c r="A422">
        <v>420</v>
      </c>
      <c r="B422" t="s">
        <v>722</v>
      </c>
      <c r="C422">
        <f>VLOOKUP(B422,[7]Sheet1!A$1:B$100,2,FALSE)</f>
        <v>42</v>
      </c>
      <c r="D422" t="s">
        <v>28213</v>
      </c>
      <c r="F422" t="s">
        <v>28214</v>
      </c>
      <c r="I422" t="s">
        <v>28215</v>
      </c>
      <c r="J422" t="s">
        <v>167</v>
      </c>
      <c r="L422">
        <v>51</v>
      </c>
      <c r="N422" t="s">
        <v>34</v>
      </c>
    </row>
    <row r="423" spans="1:14">
      <c r="A423">
        <v>421</v>
      </c>
      <c r="B423" t="s">
        <v>292</v>
      </c>
      <c r="C423">
        <f>VLOOKUP(B423,[7]Sheet1!A$1:B$100,2,FALSE)</f>
        <v>43</v>
      </c>
      <c r="D423" t="s">
        <v>28216</v>
      </c>
      <c r="E423" t="s">
        <v>28217</v>
      </c>
      <c r="F423" t="s">
        <v>28218</v>
      </c>
      <c r="G423" t="s">
        <v>17723</v>
      </c>
      <c r="H423">
        <v>1998</v>
      </c>
      <c r="I423" t="s">
        <v>7647</v>
      </c>
      <c r="J423" t="s">
        <v>22</v>
      </c>
      <c r="K423" t="s">
        <v>28219</v>
      </c>
      <c r="L423">
        <v>135</v>
      </c>
      <c r="M423" t="s">
        <v>28220</v>
      </c>
    </row>
    <row r="424" spans="1:14">
      <c r="A424">
        <v>422</v>
      </c>
      <c r="B424" t="s">
        <v>292</v>
      </c>
      <c r="C424">
        <f>VLOOKUP(B424,[7]Sheet1!A$1:B$100,2,FALSE)</f>
        <v>43</v>
      </c>
      <c r="D424" t="s">
        <v>28221</v>
      </c>
      <c r="E424" t="s">
        <v>28222</v>
      </c>
      <c r="F424" t="s">
        <v>28223</v>
      </c>
      <c r="G424" t="s">
        <v>26776</v>
      </c>
      <c r="H424">
        <v>2008</v>
      </c>
      <c r="I424" t="s">
        <v>535</v>
      </c>
      <c r="J424" t="s">
        <v>22</v>
      </c>
      <c r="K424" t="s">
        <v>28224</v>
      </c>
      <c r="L424">
        <v>23</v>
      </c>
      <c r="M424" t="s">
        <v>28225</v>
      </c>
    </row>
    <row r="425" spans="1:14">
      <c r="A425">
        <v>423</v>
      </c>
      <c r="B425" t="s">
        <v>292</v>
      </c>
      <c r="C425">
        <f>VLOOKUP(B425,[7]Sheet1!A$1:B$100,2,FALSE)</f>
        <v>43</v>
      </c>
      <c r="D425" t="s">
        <v>28226</v>
      </c>
      <c r="E425" t="s">
        <v>28227</v>
      </c>
      <c r="F425" t="s">
        <v>28228</v>
      </c>
      <c r="G425" t="s">
        <v>3481</v>
      </c>
      <c r="H425">
        <v>2012</v>
      </c>
      <c r="J425" t="s">
        <v>22</v>
      </c>
      <c r="K425" t="s">
        <v>28229</v>
      </c>
      <c r="L425">
        <v>19</v>
      </c>
      <c r="M425" t="s">
        <v>28227</v>
      </c>
      <c r="N425" t="s">
        <v>1717</v>
      </c>
    </row>
    <row r="426" spans="1:14">
      <c r="A426">
        <v>424</v>
      </c>
      <c r="B426" t="s">
        <v>292</v>
      </c>
      <c r="C426">
        <f>VLOOKUP(B426,[7]Sheet1!A$1:B$100,2,FALSE)</f>
        <v>43</v>
      </c>
      <c r="D426" t="s">
        <v>28230</v>
      </c>
      <c r="E426" t="s">
        <v>28231</v>
      </c>
      <c r="F426" t="s">
        <v>28232</v>
      </c>
      <c r="G426" t="s">
        <v>28233</v>
      </c>
      <c r="H426">
        <v>1994</v>
      </c>
      <c r="J426" t="s">
        <v>102</v>
      </c>
      <c r="K426" t="s">
        <v>28234</v>
      </c>
      <c r="L426">
        <v>37</v>
      </c>
    </row>
    <row r="427" spans="1:14">
      <c r="A427">
        <v>425</v>
      </c>
      <c r="B427" t="s">
        <v>292</v>
      </c>
      <c r="C427">
        <f>VLOOKUP(B427,[7]Sheet1!A$1:B$100,2,FALSE)</f>
        <v>43</v>
      </c>
      <c r="D427" t="s">
        <v>15459</v>
      </c>
      <c r="E427" t="s">
        <v>28235</v>
      </c>
      <c r="F427" t="s">
        <v>15461</v>
      </c>
      <c r="G427" t="s">
        <v>28236</v>
      </c>
      <c r="H427">
        <v>2013</v>
      </c>
      <c r="J427" t="s">
        <v>119</v>
      </c>
      <c r="K427" t="s">
        <v>28237</v>
      </c>
      <c r="L427">
        <v>14</v>
      </c>
    </row>
    <row r="428" spans="1:14">
      <c r="A428">
        <v>426</v>
      </c>
      <c r="B428" t="s">
        <v>292</v>
      </c>
      <c r="C428">
        <f>VLOOKUP(B428,[7]Sheet1!A$1:B$100,2,FALSE)</f>
        <v>43</v>
      </c>
      <c r="D428" t="s">
        <v>28238</v>
      </c>
      <c r="E428" t="s">
        <v>28239</v>
      </c>
      <c r="F428" t="s">
        <v>28240</v>
      </c>
      <c r="I428" t="s">
        <v>28241</v>
      </c>
      <c r="J428" t="s">
        <v>102</v>
      </c>
      <c r="K428" t="s">
        <v>28242</v>
      </c>
      <c r="L428">
        <v>44</v>
      </c>
      <c r="M428" t="s">
        <v>28239</v>
      </c>
      <c r="N428" t="s">
        <v>4501</v>
      </c>
    </row>
    <row r="429" spans="1:14">
      <c r="A429">
        <v>427</v>
      </c>
      <c r="B429" t="s">
        <v>292</v>
      </c>
      <c r="C429">
        <f>VLOOKUP(B429,[7]Sheet1!A$1:B$100,2,FALSE)</f>
        <v>43</v>
      </c>
      <c r="D429" t="s">
        <v>28243</v>
      </c>
      <c r="E429" t="s">
        <v>28244</v>
      </c>
      <c r="F429" t="s">
        <v>28245</v>
      </c>
      <c r="G429" t="s">
        <v>23900</v>
      </c>
      <c r="H429">
        <v>2011</v>
      </c>
      <c r="I429" t="s">
        <v>23901</v>
      </c>
      <c r="J429" t="s">
        <v>22</v>
      </c>
      <c r="K429" t="s">
        <v>28246</v>
      </c>
      <c r="L429">
        <v>15</v>
      </c>
      <c r="M429" t="s">
        <v>28247</v>
      </c>
    </row>
    <row r="430" spans="1:14">
      <c r="A430">
        <v>428</v>
      </c>
      <c r="B430" t="s">
        <v>292</v>
      </c>
      <c r="C430">
        <f>VLOOKUP(B430,[7]Sheet1!A$1:B$100,2,FALSE)</f>
        <v>43</v>
      </c>
      <c r="D430" t="s">
        <v>26465</v>
      </c>
      <c r="E430" t="s">
        <v>26466</v>
      </c>
      <c r="F430" t="s">
        <v>26467</v>
      </c>
      <c r="J430" t="s">
        <v>102</v>
      </c>
      <c r="K430" t="s">
        <v>28248</v>
      </c>
      <c r="L430">
        <v>19</v>
      </c>
      <c r="M430" t="s">
        <v>26470</v>
      </c>
    </row>
    <row r="431" spans="1:14">
      <c r="A431">
        <v>429</v>
      </c>
      <c r="B431" t="s">
        <v>292</v>
      </c>
      <c r="C431">
        <f>VLOOKUP(B431,[7]Sheet1!A$1:B$100,2,FALSE)</f>
        <v>43</v>
      </c>
      <c r="D431" t="s">
        <v>15038</v>
      </c>
      <c r="E431" t="s">
        <v>15039</v>
      </c>
      <c r="F431" t="s">
        <v>15040</v>
      </c>
      <c r="G431" t="s">
        <v>15041</v>
      </c>
      <c r="H431">
        <v>2005</v>
      </c>
      <c r="J431" t="s">
        <v>22</v>
      </c>
      <c r="K431" t="s">
        <v>28249</v>
      </c>
      <c r="L431">
        <v>40</v>
      </c>
      <c r="M431" t="s">
        <v>15043</v>
      </c>
    </row>
    <row r="432" spans="1:14">
      <c r="A432">
        <v>430</v>
      </c>
      <c r="B432" t="s">
        <v>292</v>
      </c>
      <c r="C432">
        <f>VLOOKUP(B432,[7]Sheet1!A$1:B$100,2,FALSE)</f>
        <v>43</v>
      </c>
      <c r="D432" t="s">
        <v>28250</v>
      </c>
      <c r="E432" t="s">
        <v>28251</v>
      </c>
      <c r="F432" t="s">
        <v>28252</v>
      </c>
      <c r="G432" t="s">
        <v>24151</v>
      </c>
      <c r="H432">
        <v>2006</v>
      </c>
      <c r="I432" t="s">
        <v>863</v>
      </c>
      <c r="J432" t="s">
        <v>22</v>
      </c>
      <c r="K432" t="s">
        <v>28253</v>
      </c>
      <c r="L432">
        <v>102</v>
      </c>
      <c r="M432" t="s">
        <v>28254</v>
      </c>
    </row>
    <row r="433" spans="1:14">
      <c r="A433">
        <v>431</v>
      </c>
      <c r="B433" t="s">
        <v>285</v>
      </c>
      <c r="C433">
        <f>VLOOKUP(B433,[7]Sheet1!A$1:B$100,2,FALSE)</f>
        <v>44</v>
      </c>
      <c r="D433" t="s">
        <v>28255</v>
      </c>
      <c r="E433" t="s">
        <v>28256</v>
      </c>
      <c r="F433" t="s">
        <v>28257</v>
      </c>
      <c r="J433" t="s">
        <v>102</v>
      </c>
      <c r="K433" t="s">
        <v>28258</v>
      </c>
      <c r="L433">
        <v>4</v>
      </c>
      <c r="M433" t="s">
        <v>28256</v>
      </c>
      <c r="N433" t="s">
        <v>24</v>
      </c>
    </row>
    <row r="434" spans="1:14">
      <c r="A434">
        <v>432</v>
      </c>
      <c r="B434" t="s">
        <v>285</v>
      </c>
      <c r="C434">
        <f>VLOOKUP(B434,[7]Sheet1!A$1:B$100,2,FALSE)</f>
        <v>44</v>
      </c>
      <c r="D434" t="s">
        <v>28259</v>
      </c>
      <c r="E434" t="s">
        <v>28260</v>
      </c>
      <c r="F434" t="s">
        <v>28261</v>
      </c>
      <c r="G434" t="s">
        <v>28262</v>
      </c>
      <c r="H434">
        <v>2007</v>
      </c>
      <c r="I434" t="s">
        <v>7647</v>
      </c>
      <c r="J434" t="s">
        <v>22</v>
      </c>
      <c r="K434" t="s">
        <v>28263</v>
      </c>
      <c r="L434">
        <v>49</v>
      </c>
      <c r="M434" t="s">
        <v>28264</v>
      </c>
    </row>
    <row r="435" spans="1:14">
      <c r="A435">
        <v>433</v>
      </c>
      <c r="B435" t="s">
        <v>285</v>
      </c>
      <c r="C435">
        <f>VLOOKUP(B435,[7]Sheet1!A$1:B$100,2,FALSE)</f>
        <v>44</v>
      </c>
      <c r="D435" t="s">
        <v>28265</v>
      </c>
      <c r="E435" t="s">
        <v>28266</v>
      </c>
      <c r="F435" t="s">
        <v>28267</v>
      </c>
      <c r="G435" t="s">
        <v>4326</v>
      </c>
      <c r="H435">
        <v>2006</v>
      </c>
      <c r="I435" t="s">
        <v>97</v>
      </c>
      <c r="J435" t="s">
        <v>22</v>
      </c>
      <c r="K435" t="s">
        <v>28268</v>
      </c>
      <c r="L435">
        <v>95</v>
      </c>
      <c r="M435" t="s">
        <v>28266</v>
      </c>
      <c r="N435" t="s">
        <v>1717</v>
      </c>
    </row>
    <row r="436" spans="1:14">
      <c r="A436">
        <v>434</v>
      </c>
      <c r="B436" t="s">
        <v>285</v>
      </c>
      <c r="C436">
        <f>VLOOKUP(B436,[7]Sheet1!A$1:B$100,2,FALSE)</f>
        <v>44</v>
      </c>
      <c r="D436" t="s">
        <v>28269</v>
      </c>
      <c r="E436" t="s">
        <v>28270</v>
      </c>
      <c r="F436" t="s">
        <v>28271</v>
      </c>
      <c r="G436" t="s">
        <v>26725</v>
      </c>
      <c r="H436">
        <v>1996</v>
      </c>
      <c r="I436" t="s">
        <v>97</v>
      </c>
      <c r="J436" t="s">
        <v>22</v>
      </c>
      <c r="K436" t="s">
        <v>28272</v>
      </c>
      <c r="L436">
        <v>210</v>
      </c>
      <c r="M436" t="s">
        <v>28270</v>
      </c>
      <c r="N436" t="s">
        <v>1717</v>
      </c>
    </row>
    <row r="437" spans="1:14">
      <c r="A437">
        <v>435</v>
      </c>
      <c r="B437" t="s">
        <v>285</v>
      </c>
      <c r="C437">
        <f>VLOOKUP(B437,[7]Sheet1!A$1:B$100,2,FALSE)</f>
        <v>44</v>
      </c>
      <c r="D437" t="s">
        <v>28273</v>
      </c>
      <c r="E437" t="s">
        <v>28274</v>
      </c>
      <c r="F437" t="s">
        <v>26786</v>
      </c>
      <c r="G437" t="s">
        <v>27072</v>
      </c>
      <c r="H437">
        <v>2003</v>
      </c>
      <c r="I437" t="s">
        <v>17495</v>
      </c>
      <c r="J437" t="s">
        <v>167</v>
      </c>
      <c r="K437" t="s">
        <v>28275</v>
      </c>
      <c r="L437">
        <v>49</v>
      </c>
      <c r="M437" t="s">
        <v>28274</v>
      </c>
      <c r="N437" t="s">
        <v>24</v>
      </c>
    </row>
    <row r="438" spans="1:14">
      <c r="A438">
        <v>436</v>
      </c>
      <c r="B438" t="s">
        <v>285</v>
      </c>
      <c r="C438">
        <f>VLOOKUP(B438,[7]Sheet1!A$1:B$100,2,FALSE)</f>
        <v>44</v>
      </c>
      <c r="D438" t="s">
        <v>28276</v>
      </c>
      <c r="E438" t="s">
        <v>28277</v>
      </c>
      <c r="F438" t="s">
        <v>16788</v>
      </c>
      <c r="G438" t="s">
        <v>23683</v>
      </c>
      <c r="H438">
        <v>2008</v>
      </c>
      <c r="I438" t="s">
        <v>378</v>
      </c>
      <c r="J438" t="s">
        <v>22</v>
      </c>
      <c r="K438" t="s">
        <v>28278</v>
      </c>
      <c r="L438">
        <v>122</v>
      </c>
      <c r="M438" t="s">
        <v>28279</v>
      </c>
    </row>
    <row r="439" spans="1:14">
      <c r="A439">
        <v>437</v>
      </c>
      <c r="B439" t="s">
        <v>285</v>
      </c>
      <c r="C439">
        <f>VLOOKUP(B439,[7]Sheet1!A$1:B$100,2,FALSE)</f>
        <v>44</v>
      </c>
      <c r="D439" t="s">
        <v>15334</v>
      </c>
      <c r="E439" t="s">
        <v>15335</v>
      </c>
      <c r="F439" t="s">
        <v>15336</v>
      </c>
      <c r="G439" t="s">
        <v>15203</v>
      </c>
      <c r="H439">
        <v>2006</v>
      </c>
      <c r="J439" t="s">
        <v>22</v>
      </c>
      <c r="K439" t="s">
        <v>28280</v>
      </c>
      <c r="L439">
        <v>542</v>
      </c>
      <c r="M439" t="s">
        <v>15335</v>
      </c>
      <c r="N439" t="s">
        <v>1717</v>
      </c>
    </row>
    <row r="440" spans="1:14">
      <c r="A440">
        <v>438</v>
      </c>
      <c r="B440" t="s">
        <v>285</v>
      </c>
      <c r="C440">
        <f>VLOOKUP(B440,[7]Sheet1!A$1:B$100,2,FALSE)</f>
        <v>44</v>
      </c>
      <c r="D440" t="s">
        <v>28281</v>
      </c>
      <c r="E440" t="s">
        <v>28282</v>
      </c>
      <c r="F440" t="s">
        <v>26588</v>
      </c>
      <c r="G440" t="s">
        <v>21604</v>
      </c>
      <c r="H440">
        <v>2003</v>
      </c>
      <c r="I440" t="s">
        <v>97</v>
      </c>
      <c r="J440" t="s">
        <v>22</v>
      </c>
      <c r="K440" t="s">
        <v>28283</v>
      </c>
      <c r="L440">
        <v>47</v>
      </c>
      <c r="M440" t="s">
        <v>28282</v>
      </c>
      <c r="N440" t="s">
        <v>1717</v>
      </c>
    </row>
    <row r="441" spans="1:14">
      <c r="A441">
        <v>439</v>
      </c>
      <c r="B441" t="s">
        <v>285</v>
      </c>
      <c r="C441">
        <f>VLOOKUP(B441,[7]Sheet1!A$1:B$100,2,FALSE)</f>
        <v>44</v>
      </c>
      <c r="D441" t="s">
        <v>28284</v>
      </c>
      <c r="F441" t="s">
        <v>28285</v>
      </c>
      <c r="I441" t="s">
        <v>18675</v>
      </c>
      <c r="J441" t="s">
        <v>167</v>
      </c>
      <c r="L441">
        <v>11</v>
      </c>
      <c r="N441" t="s">
        <v>34</v>
      </c>
    </row>
    <row r="442" spans="1:14">
      <c r="A442">
        <v>440</v>
      </c>
      <c r="B442" t="s">
        <v>285</v>
      </c>
      <c r="C442">
        <f>VLOOKUP(B442,[7]Sheet1!A$1:B$100,2,FALSE)</f>
        <v>44</v>
      </c>
      <c r="D442" t="s">
        <v>15291</v>
      </c>
      <c r="E442" t="s">
        <v>28286</v>
      </c>
      <c r="F442" t="s">
        <v>15293</v>
      </c>
      <c r="J442" t="s">
        <v>119</v>
      </c>
      <c r="K442" t="s">
        <v>28287</v>
      </c>
      <c r="L442">
        <v>175</v>
      </c>
      <c r="N442" t="s">
        <v>4501</v>
      </c>
    </row>
    <row r="443" spans="1:14">
      <c r="A443">
        <v>441</v>
      </c>
      <c r="B443" t="s">
        <v>31</v>
      </c>
      <c r="C443">
        <f>VLOOKUP(B443,[7]Sheet1!A$1:B$100,2,FALSE)</f>
        <v>45</v>
      </c>
      <c r="D443" t="s">
        <v>28288</v>
      </c>
      <c r="E443" t="s">
        <v>28289</v>
      </c>
      <c r="F443" t="s">
        <v>19703</v>
      </c>
      <c r="G443" t="s">
        <v>16309</v>
      </c>
      <c r="H443">
        <v>2007</v>
      </c>
      <c r="I443" t="s">
        <v>535</v>
      </c>
      <c r="J443" t="s">
        <v>22</v>
      </c>
      <c r="K443" t="s">
        <v>28290</v>
      </c>
      <c r="L443">
        <v>27</v>
      </c>
      <c r="M443" t="s">
        <v>28291</v>
      </c>
    </row>
    <row r="444" spans="1:14">
      <c r="A444">
        <v>442</v>
      </c>
      <c r="B444" t="s">
        <v>31</v>
      </c>
      <c r="C444">
        <f>VLOOKUP(B444,[7]Sheet1!A$1:B$100,2,FALSE)</f>
        <v>45</v>
      </c>
      <c r="D444" t="s">
        <v>28292</v>
      </c>
      <c r="E444" t="s">
        <v>28293</v>
      </c>
      <c r="F444" t="s">
        <v>28294</v>
      </c>
      <c r="G444" t="s">
        <v>18568</v>
      </c>
      <c r="H444">
        <v>2007</v>
      </c>
      <c r="J444" t="s">
        <v>22</v>
      </c>
      <c r="K444" t="s">
        <v>28295</v>
      </c>
      <c r="L444">
        <v>141</v>
      </c>
      <c r="M444" t="s">
        <v>28296</v>
      </c>
    </row>
    <row r="445" spans="1:14">
      <c r="A445">
        <v>443</v>
      </c>
      <c r="B445" t="s">
        <v>31</v>
      </c>
      <c r="C445">
        <f>VLOOKUP(B445,[7]Sheet1!A$1:B$100,2,FALSE)</f>
        <v>45</v>
      </c>
      <c r="D445" t="s">
        <v>28297</v>
      </c>
      <c r="E445" t="s">
        <v>28298</v>
      </c>
      <c r="F445" t="s">
        <v>28299</v>
      </c>
      <c r="G445" t="s">
        <v>10416</v>
      </c>
      <c r="H445">
        <v>2012</v>
      </c>
      <c r="I445" t="s">
        <v>97</v>
      </c>
      <c r="J445" t="s">
        <v>22</v>
      </c>
      <c r="K445" t="s">
        <v>28300</v>
      </c>
      <c r="L445">
        <v>13</v>
      </c>
      <c r="M445" t="s">
        <v>28298</v>
      </c>
      <c r="N445" t="s">
        <v>1717</v>
      </c>
    </row>
    <row r="446" spans="1:14">
      <c r="A446">
        <v>444</v>
      </c>
      <c r="B446" t="s">
        <v>31</v>
      </c>
      <c r="C446">
        <f>VLOOKUP(B446,[7]Sheet1!A$1:B$100,2,FALSE)</f>
        <v>45</v>
      </c>
      <c r="D446" t="s">
        <v>28301</v>
      </c>
      <c r="E446" t="s">
        <v>28302</v>
      </c>
      <c r="F446" t="s">
        <v>28303</v>
      </c>
      <c r="G446" t="s">
        <v>3503</v>
      </c>
      <c r="H446">
        <v>2010</v>
      </c>
      <c r="I446" t="s">
        <v>212</v>
      </c>
      <c r="J446" t="s">
        <v>22</v>
      </c>
      <c r="K446" t="s">
        <v>28304</v>
      </c>
      <c r="L446">
        <v>154</v>
      </c>
      <c r="M446" t="s">
        <v>28305</v>
      </c>
    </row>
    <row r="447" spans="1:14">
      <c r="A447">
        <v>445</v>
      </c>
      <c r="B447" t="s">
        <v>31</v>
      </c>
      <c r="C447">
        <f>VLOOKUP(B447,[7]Sheet1!A$1:B$100,2,FALSE)</f>
        <v>45</v>
      </c>
      <c r="D447" t="s">
        <v>28306</v>
      </c>
      <c r="E447" t="s">
        <v>28307</v>
      </c>
      <c r="F447" t="s">
        <v>28308</v>
      </c>
      <c r="G447" t="s">
        <v>28309</v>
      </c>
      <c r="H447">
        <v>2009</v>
      </c>
      <c r="I447" t="s">
        <v>18681</v>
      </c>
      <c r="J447" t="s">
        <v>102</v>
      </c>
      <c r="K447" t="s">
        <v>28310</v>
      </c>
      <c r="L447">
        <v>11</v>
      </c>
      <c r="M447" t="s">
        <v>28307</v>
      </c>
      <c r="N447" t="s">
        <v>24</v>
      </c>
    </row>
    <row r="448" spans="1:14">
      <c r="A448">
        <v>446</v>
      </c>
      <c r="B448" t="s">
        <v>31</v>
      </c>
      <c r="C448">
        <f>VLOOKUP(B448,[7]Sheet1!A$1:B$100,2,FALSE)</f>
        <v>45</v>
      </c>
      <c r="D448" t="s">
        <v>28311</v>
      </c>
      <c r="E448" t="s">
        <v>28312</v>
      </c>
      <c r="F448" t="s">
        <v>28313</v>
      </c>
      <c r="G448" t="s">
        <v>17169</v>
      </c>
      <c r="H448">
        <v>2007</v>
      </c>
      <c r="I448" t="s">
        <v>97</v>
      </c>
      <c r="J448" t="s">
        <v>22</v>
      </c>
      <c r="K448" t="s">
        <v>28314</v>
      </c>
      <c r="L448">
        <v>97</v>
      </c>
      <c r="M448" t="s">
        <v>28312</v>
      </c>
      <c r="N448" t="s">
        <v>1717</v>
      </c>
    </row>
    <row r="449" spans="1:14">
      <c r="A449">
        <v>447</v>
      </c>
      <c r="B449" t="s">
        <v>31</v>
      </c>
      <c r="C449">
        <f>VLOOKUP(B449,[7]Sheet1!A$1:B$100,2,FALSE)</f>
        <v>45</v>
      </c>
      <c r="D449" t="s">
        <v>28315</v>
      </c>
      <c r="E449" t="s">
        <v>15408</v>
      </c>
      <c r="F449" t="s">
        <v>15409</v>
      </c>
      <c r="G449" t="s">
        <v>10646</v>
      </c>
      <c r="H449">
        <v>2011</v>
      </c>
      <c r="I449" t="s">
        <v>97</v>
      </c>
      <c r="J449" t="s">
        <v>22</v>
      </c>
      <c r="K449" t="s">
        <v>28316</v>
      </c>
      <c r="L449">
        <v>170</v>
      </c>
      <c r="M449" t="s">
        <v>15408</v>
      </c>
      <c r="N449" t="s">
        <v>1717</v>
      </c>
    </row>
    <row r="450" spans="1:14">
      <c r="A450">
        <v>448</v>
      </c>
      <c r="B450" t="s">
        <v>31</v>
      </c>
      <c r="C450">
        <f>VLOOKUP(B450,[7]Sheet1!A$1:B$100,2,FALSE)</f>
        <v>45</v>
      </c>
      <c r="D450" t="s">
        <v>28317</v>
      </c>
      <c r="E450" t="s">
        <v>28318</v>
      </c>
      <c r="F450" t="s">
        <v>26821</v>
      </c>
      <c r="G450" t="s">
        <v>17169</v>
      </c>
      <c r="H450">
        <v>2000</v>
      </c>
      <c r="I450" t="s">
        <v>97</v>
      </c>
      <c r="J450" t="s">
        <v>22</v>
      </c>
      <c r="K450" t="s">
        <v>28319</v>
      </c>
      <c r="L450">
        <v>125</v>
      </c>
      <c r="M450" t="s">
        <v>28318</v>
      </c>
      <c r="N450" t="s">
        <v>1717</v>
      </c>
    </row>
    <row r="451" spans="1:14">
      <c r="A451">
        <v>449</v>
      </c>
      <c r="B451" t="s">
        <v>31</v>
      </c>
      <c r="C451">
        <f>VLOOKUP(B451,[7]Sheet1!A$1:B$100,2,FALSE)</f>
        <v>45</v>
      </c>
      <c r="D451" t="s">
        <v>15651</v>
      </c>
      <c r="E451" t="s">
        <v>15652</v>
      </c>
      <c r="F451" t="s">
        <v>15653</v>
      </c>
      <c r="G451" t="s">
        <v>5790</v>
      </c>
      <c r="H451">
        <v>2010</v>
      </c>
      <c r="I451" t="s">
        <v>97</v>
      </c>
      <c r="J451" t="s">
        <v>22</v>
      </c>
      <c r="K451" t="s">
        <v>28320</v>
      </c>
      <c r="L451">
        <v>62</v>
      </c>
      <c r="M451" t="s">
        <v>15652</v>
      </c>
      <c r="N451" t="s">
        <v>1717</v>
      </c>
    </row>
    <row r="452" spans="1:14">
      <c r="A452">
        <v>450</v>
      </c>
      <c r="B452" t="s">
        <v>31</v>
      </c>
      <c r="C452">
        <f>VLOOKUP(B452,[7]Sheet1!A$1:B$100,2,FALSE)</f>
        <v>45</v>
      </c>
      <c r="D452" t="s">
        <v>28321</v>
      </c>
      <c r="E452" t="s">
        <v>28322</v>
      </c>
      <c r="F452" t="s">
        <v>28323</v>
      </c>
      <c r="G452" t="s">
        <v>1525</v>
      </c>
      <c r="H452">
        <v>2009</v>
      </c>
      <c r="I452" t="s">
        <v>7647</v>
      </c>
      <c r="J452" t="s">
        <v>22</v>
      </c>
      <c r="K452" t="s">
        <v>28324</v>
      </c>
      <c r="L452">
        <v>22</v>
      </c>
      <c r="M452" t="s">
        <v>28325</v>
      </c>
    </row>
    <row r="453" spans="1:14">
      <c r="A453">
        <v>451</v>
      </c>
      <c r="B453" t="s">
        <v>471</v>
      </c>
      <c r="C453">
        <f>VLOOKUP(B453,[7]Sheet1!A$1:B$100,2,FALSE)</f>
        <v>46</v>
      </c>
      <c r="D453" t="s">
        <v>28326</v>
      </c>
      <c r="E453" t="s">
        <v>28327</v>
      </c>
      <c r="F453" t="s">
        <v>28328</v>
      </c>
      <c r="G453" t="s">
        <v>28329</v>
      </c>
      <c r="H453">
        <v>2001</v>
      </c>
      <c r="J453" t="s">
        <v>22</v>
      </c>
      <c r="K453" t="s">
        <v>28330</v>
      </c>
      <c r="L453">
        <v>15</v>
      </c>
      <c r="M453" t="s">
        <v>28327</v>
      </c>
      <c r="N453" t="s">
        <v>24</v>
      </c>
    </row>
    <row r="454" spans="1:14">
      <c r="A454">
        <v>452</v>
      </c>
      <c r="B454" t="s">
        <v>471</v>
      </c>
      <c r="C454">
        <f>VLOOKUP(B454,[7]Sheet1!A$1:B$100,2,FALSE)</f>
        <v>46</v>
      </c>
      <c r="D454" t="s">
        <v>21846</v>
      </c>
      <c r="E454" t="s">
        <v>21847</v>
      </c>
      <c r="F454" t="s">
        <v>21848</v>
      </c>
      <c r="G454" t="s">
        <v>11345</v>
      </c>
      <c r="H454">
        <v>2009</v>
      </c>
      <c r="I454" t="s">
        <v>1388</v>
      </c>
      <c r="J454" t="s">
        <v>22</v>
      </c>
      <c r="K454" t="s">
        <v>28331</v>
      </c>
      <c r="L454">
        <v>46</v>
      </c>
      <c r="M454" t="s">
        <v>21850</v>
      </c>
    </row>
    <row r="455" spans="1:14">
      <c r="A455">
        <v>453</v>
      </c>
      <c r="B455" t="s">
        <v>471</v>
      </c>
      <c r="C455">
        <f>VLOOKUP(B455,[7]Sheet1!A$1:B$100,2,FALSE)</f>
        <v>46</v>
      </c>
      <c r="D455" t="s">
        <v>14886</v>
      </c>
      <c r="E455" t="s">
        <v>14887</v>
      </c>
      <c r="F455" t="s">
        <v>14888</v>
      </c>
      <c r="G455" t="s">
        <v>14889</v>
      </c>
      <c r="H455">
        <v>2006</v>
      </c>
      <c r="I455" t="s">
        <v>14890</v>
      </c>
      <c r="J455" t="s">
        <v>167</v>
      </c>
      <c r="K455" t="s">
        <v>28332</v>
      </c>
      <c r="L455">
        <v>176</v>
      </c>
      <c r="M455" t="s">
        <v>14887</v>
      </c>
      <c r="N455" t="s">
        <v>24</v>
      </c>
    </row>
    <row r="456" spans="1:14">
      <c r="A456">
        <v>454</v>
      </c>
      <c r="B456" t="s">
        <v>471</v>
      </c>
      <c r="C456">
        <f>VLOOKUP(B456,[7]Sheet1!A$1:B$100,2,FALSE)</f>
        <v>46</v>
      </c>
      <c r="D456" t="s">
        <v>28333</v>
      </c>
      <c r="E456" t="s">
        <v>28334</v>
      </c>
      <c r="F456" t="s">
        <v>28335</v>
      </c>
      <c r="G456" t="s">
        <v>28336</v>
      </c>
      <c r="H456">
        <v>2001</v>
      </c>
      <c r="J456" t="s">
        <v>22</v>
      </c>
      <c r="K456" t="s">
        <v>28337</v>
      </c>
      <c r="L456">
        <v>35</v>
      </c>
      <c r="M456" t="s">
        <v>28338</v>
      </c>
    </row>
    <row r="457" spans="1:14">
      <c r="A457">
        <v>455</v>
      </c>
      <c r="B457" t="s">
        <v>471</v>
      </c>
      <c r="C457">
        <f>VLOOKUP(B457,[7]Sheet1!A$1:B$100,2,FALSE)</f>
        <v>46</v>
      </c>
      <c r="D457" t="s">
        <v>28339</v>
      </c>
      <c r="E457" t="s">
        <v>28340</v>
      </c>
      <c r="F457" t="s">
        <v>28341</v>
      </c>
      <c r="G457" t="s">
        <v>28342</v>
      </c>
      <c r="H457">
        <v>2010</v>
      </c>
      <c r="I457" t="s">
        <v>11507</v>
      </c>
      <c r="J457" t="s">
        <v>22</v>
      </c>
      <c r="K457" t="s">
        <v>28343</v>
      </c>
      <c r="L457">
        <v>9</v>
      </c>
      <c r="M457" t="s">
        <v>28344</v>
      </c>
    </row>
    <row r="458" spans="1:14">
      <c r="A458">
        <v>456</v>
      </c>
      <c r="B458" t="s">
        <v>471</v>
      </c>
      <c r="C458">
        <f>VLOOKUP(B458,[7]Sheet1!A$1:B$100,2,FALSE)</f>
        <v>46</v>
      </c>
      <c r="D458" t="s">
        <v>28345</v>
      </c>
      <c r="E458" t="s">
        <v>28346</v>
      </c>
      <c r="F458" t="s">
        <v>28347</v>
      </c>
      <c r="G458" t="s">
        <v>7456</v>
      </c>
      <c r="H458">
        <v>2009</v>
      </c>
      <c r="I458" t="s">
        <v>97</v>
      </c>
      <c r="J458" t="s">
        <v>22</v>
      </c>
      <c r="K458" t="s">
        <v>28348</v>
      </c>
      <c r="L458">
        <v>154</v>
      </c>
      <c r="M458" t="s">
        <v>28346</v>
      </c>
      <c r="N458" t="s">
        <v>1717</v>
      </c>
    </row>
    <row r="459" spans="1:14">
      <c r="A459">
        <v>457</v>
      </c>
      <c r="B459" t="s">
        <v>471</v>
      </c>
      <c r="C459">
        <f>VLOOKUP(B459,[7]Sheet1!A$1:B$100,2,FALSE)</f>
        <v>46</v>
      </c>
      <c r="D459" t="s">
        <v>28349</v>
      </c>
      <c r="E459" t="s">
        <v>28350</v>
      </c>
      <c r="F459" t="s">
        <v>28351</v>
      </c>
      <c r="G459" t="s">
        <v>7513</v>
      </c>
      <c r="H459">
        <v>2008</v>
      </c>
      <c r="J459" t="s">
        <v>22</v>
      </c>
      <c r="K459" t="s">
        <v>28352</v>
      </c>
      <c r="L459">
        <v>100</v>
      </c>
      <c r="M459" t="s">
        <v>28350</v>
      </c>
      <c r="N459" t="s">
        <v>24</v>
      </c>
    </row>
    <row r="460" spans="1:14">
      <c r="A460">
        <v>458</v>
      </c>
      <c r="B460" t="s">
        <v>471</v>
      </c>
      <c r="C460">
        <f>VLOOKUP(B460,[7]Sheet1!A$1:B$100,2,FALSE)</f>
        <v>46</v>
      </c>
      <c r="D460" t="s">
        <v>28353</v>
      </c>
      <c r="E460" t="s">
        <v>28354</v>
      </c>
      <c r="F460" t="s">
        <v>28355</v>
      </c>
      <c r="I460" t="s">
        <v>8013</v>
      </c>
      <c r="J460" t="s">
        <v>4644</v>
      </c>
      <c r="K460" t="s">
        <v>28356</v>
      </c>
      <c r="L460">
        <v>12</v>
      </c>
    </row>
    <row r="461" spans="1:14">
      <c r="A461">
        <v>459</v>
      </c>
      <c r="B461" t="s">
        <v>471</v>
      </c>
      <c r="C461">
        <f>VLOOKUP(B461,[7]Sheet1!A$1:B$100,2,FALSE)</f>
        <v>46</v>
      </c>
      <c r="D461" t="s">
        <v>28357</v>
      </c>
      <c r="E461" t="s">
        <v>28358</v>
      </c>
      <c r="F461" t="s">
        <v>28359</v>
      </c>
      <c r="G461" t="s">
        <v>20662</v>
      </c>
      <c r="H461">
        <v>2010</v>
      </c>
      <c r="I461" t="s">
        <v>97</v>
      </c>
      <c r="J461" t="s">
        <v>22</v>
      </c>
      <c r="K461" t="s">
        <v>28360</v>
      </c>
      <c r="L461">
        <v>7</v>
      </c>
      <c r="M461" t="s">
        <v>28358</v>
      </c>
      <c r="N461" t="s">
        <v>1717</v>
      </c>
    </row>
    <row r="462" spans="1:14">
      <c r="A462">
        <v>460</v>
      </c>
      <c r="B462" t="s">
        <v>471</v>
      </c>
      <c r="C462">
        <f>VLOOKUP(B462,[7]Sheet1!A$1:B$100,2,FALSE)</f>
        <v>46</v>
      </c>
      <c r="D462" t="s">
        <v>28361</v>
      </c>
      <c r="F462" t="s">
        <v>16127</v>
      </c>
      <c r="G462" t="s">
        <v>28362</v>
      </c>
      <c r="H462">
        <v>2005</v>
      </c>
      <c r="I462" t="s">
        <v>28363</v>
      </c>
      <c r="J462" t="s">
        <v>4644</v>
      </c>
      <c r="L462">
        <v>12</v>
      </c>
      <c r="N462" t="s">
        <v>34</v>
      </c>
    </row>
    <row r="463" spans="1:14">
      <c r="A463">
        <v>461</v>
      </c>
      <c r="B463" t="s">
        <v>525</v>
      </c>
      <c r="C463">
        <f>VLOOKUP(B463,[7]Sheet1!A$1:B$100,2,FALSE)</f>
        <v>47</v>
      </c>
      <c r="D463" t="s">
        <v>28364</v>
      </c>
      <c r="E463" t="s">
        <v>28365</v>
      </c>
      <c r="F463" t="s">
        <v>28366</v>
      </c>
      <c r="G463" t="s">
        <v>22436</v>
      </c>
      <c r="H463">
        <v>2008</v>
      </c>
      <c r="I463" t="s">
        <v>7647</v>
      </c>
      <c r="J463" t="s">
        <v>22</v>
      </c>
      <c r="K463" t="s">
        <v>28367</v>
      </c>
      <c r="L463">
        <v>35</v>
      </c>
      <c r="M463" t="s">
        <v>28368</v>
      </c>
    </row>
    <row r="464" spans="1:14">
      <c r="A464">
        <v>462</v>
      </c>
      <c r="B464" t="s">
        <v>525</v>
      </c>
      <c r="C464">
        <f>VLOOKUP(B464,[7]Sheet1!A$1:B$100,2,FALSE)</f>
        <v>47</v>
      </c>
      <c r="D464" t="s">
        <v>28369</v>
      </c>
      <c r="E464" t="s">
        <v>28370</v>
      </c>
      <c r="F464" t="s">
        <v>28371</v>
      </c>
      <c r="G464" t="s">
        <v>3503</v>
      </c>
      <c r="H464">
        <v>2007</v>
      </c>
      <c r="I464" t="s">
        <v>212</v>
      </c>
      <c r="J464" t="s">
        <v>22</v>
      </c>
      <c r="K464" t="s">
        <v>28372</v>
      </c>
      <c r="L464">
        <v>49</v>
      </c>
      <c r="M464" t="s">
        <v>28373</v>
      </c>
    </row>
    <row r="465" spans="1:14">
      <c r="A465">
        <v>463</v>
      </c>
      <c r="B465" t="s">
        <v>525</v>
      </c>
      <c r="C465">
        <f>VLOOKUP(B465,[7]Sheet1!A$1:B$100,2,FALSE)</f>
        <v>47</v>
      </c>
      <c r="D465" t="s">
        <v>28374</v>
      </c>
      <c r="E465" t="s">
        <v>28375</v>
      </c>
      <c r="F465" t="s">
        <v>28376</v>
      </c>
      <c r="G465" t="s">
        <v>9846</v>
      </c>
      <c r="H465">
        <v>2010</v>
      </c>
      <c r="I465" t="s">
        <v>7647</v>
      </c>
      <c r="J465" t="s">
        <v>22</v>
      </c>
      <c r="K465" t="s">
        <v>28377</v>
      </c>
      <c r="L465">
        <v>15</v>
      </c>
      <c r="M465" t="s">
        <v>28378</v>
      </c>
    </row>
    <row r="466" spans="1:14">
      <c r="A466">
        <v>464</v>
      </c>
      <c r="B466" t="s">
        <v>525</v>
      </c>
      <c r="C466">
        <f>VLOOKUP(B466,[7]Sheet1!A$1:B$100,2,FALSE)</f>
        <v>47</v>
      </c>
      <c r="D466" t="s">
        <v>28379</v>
      </c>
      <c r="E466" t="s">
        <v>28380</v>
      </c>
      <c r="F466" t="s">
        <v>28381</v>
      </c>
      <c r="G466" t="s">
        <v>1438</v>
      </c>
      <c r="H466">
        <v>1950</v>
      </c>
      <c r="I466" t="s">
        <v>353</v>
      </c>
      <c r="J466" t="s">
        <v>22</v>
      </c>
      <c r="K466" t="s">
        <v>28382</v>
      </c>
      <c r="L466">
        <v>63</v>
      </c>
      <c r="M466" t="s">
        <v>28380</v>
      </c>
      <c r="N466" t="s">
        <v>24</v>
      </c>
    </row>
    <row r="467" spans="1:14">
      <c r="A467">
        <v>465</v>
      </c>
      <c r="B467" t="s">
        <v>525</v>
      </c>
      <c r="C467">
        <f>VLOOKUP(B467,[7]Sheet1!A$1:B$100,2,FALSE)</f>
        <v>47</v>
      </c>
      <c r="D467" t="s">
        <v>28383</v>
      </c>
      <c r="E467" t="s">
        <v>28384</v>
      </c>
      <c r="F467" t="s">
        <v>28385</v>
      </c>
      <c r="G467" t="s">
        <v>23887</v>
      </c>
      <c r="H467">
        <v>2009</v>
      </c>
      <c r="I467" t="s">
        <v>97</v>
      </c>
      <c r="J467" t="s">
        <v>22</v>
      </c>
      <c r="K467" t="s">
        <v>28386</v>
      </c>
      <c r="L467">
        <v>36</v>
      </c>
      <c r="M467" t="s">
        <v>28384</v>
      </c>
      <c r="N467" t="s">
        <v>1717</v>
      </c>
    </row>
    <row r="468" spans="1:14">
      <c r="A468">
        <v>466</v>
      </c>
      <c r="B468" t="s">
        <v>525</v>
      </c>
      <c r="C468">
        <f>VLOOKUP(B468,[7]Sheet1!A$1:B$100,2,FALSE)</f>
        <v>47</v>
      </c>
      <c r="D468" t="s">
        <v>28387</v>
      </c>
      <c r="E468" t="s">
        <v>28388</v>
      </c>
      <c r="F468" t="s">
        <v>28389</v>
      </c>
      <c r="G468" t="s">
        <v>28390</v>
      </c>
      <c r="H468">
        <v>2010</v>
      </c>
      <c r="I468" t="s">
        <v>28391</v>
      </c>
      <c r="J468" t="s">
        <v>167</v>
      </c>
      <c r="K468" t="s">
        <v>28392</v>
      </c>
      <c r="L468">
        <v>4</v>
      </c>
      <c r="M468" t="s">
        <v>28388</v>
      </c>
      <c r="N468" t="s">
        <v>24</v>
      </c>
    </row>
    <row r="469" spans="1:14">
      <c r="A469">
        <v>467</v>
      </c>
      <c r="B469" t="s">
        <v>525</v>
      </c>
      <c r="C469">
        <f>VLOOKUP(B469,[7]Sheet1!A$1:B$100,2,FALSE)</f>
        <v>47</v>
      </c>
      <c r="D469" t="s">
        <v>28393</v>
      </c>
      <c r="E469" t="s">
        <v>28394</v>
      </c>
      <c r="F469" t="s">
        <v>28395</v>
      </c>
      <c r="G469" t="s">
        <v>23683</v>
      </c>
      <c r="H469">
        <v>2003</v>
      </c>
      <c r="I469" t="s">
        <v>378</v>
      </c>
      <c r="J469" t="s">
        <v>22</v>
      </c>
      <c r="K469" t="s">
        <v>28396</v>
      </c>
      <c r="L469">
        <v>63</v>
      </c>
      <c r="M469" t="s">
        <v>28397</v>
      </c>
    </row>
    <row r="470" spans="1:14">
      <c r="A470">
        <v>468</v>
      </c>
      <c r="B470" t="s">
        <v>525</v>
      </c>
      <c r="C470">
        <f>VLOOKUP(B470,[7]Sheet1!A$1:B$100,2,FALSE)</f>
        <v>47</v>
      </c>
      <c r="D470" t="s">
        <v>28398</v>
      </c>
      <c r="E470" t="s">
        <v>28399</v>
      </c>
      <c r="F470" t="s">
        <v>28400</v>
      </c>
      <c r="G470" t="s">
        <v>16613</v>
      </c>
      <c r="H470">
        <v>2009</v>
      </c>
      <c r="I470" t="s">
        <v>863</v>
      </c>
      <c r="J470" t="s">
        <v>22</v>
      </c>
      <c r="K470" t="s">
        <v>28401</v>
      </c>
      <c r="L470">
        <v>17</v>
      </c>
      <c r="M470" t="s">
        <v>28402</v>
      </c>
    </row>
    <row r="471" spans="1:14">
      <c r="A471">
        <v>469</v>
      </c>
      <c r="B471" t="s">
        <v>525</v>
      </c>
      <c r="C471">
        <f>VLOOKUP(B471,[7]Sheet1!A$1:B$100,2,FALSE)</f>
        <v>47</v>
      </c>
      <c r="D471" t="s">
        <v>28403</v>
      </c>
      <c r="F471" t="s">
        <v>17561</v>
      </c>
      <c r="G471" t="s">
        <v>28404</v>
      </c>
      <c r="J471" t="s">
        <v>4644</v>
      </c>
      <c r="L471">
        <v>21</v>
      </c>
      <c r="N471" t="s">
        <v>34</v>
      </c>
    </row>
    <row r="472" spans="1:14">
      <c r="A472">
        <v>470</v>
      </c>
      <c r="B472" t="s">
        <v>525</v>
      </c>
      <c r="C472">
        <f>VLOOKUP(B472,[7]Sheet1!A$1:B$100,2,FALSE)</f>
        <v>47</v>
      </c>
      <c r="D472" t="s">
        <v>28405</v>
      </c>
      <c r="E472" t="s">
        <v>28406</v>
      </c>
      <c r="F472" t="s">
        <v>28407</v>
      </c>
      <c r="G472" t="s">
        <v>28408</v>
      </c>
      <c r="H472">
        <v>2008</v>
      </c>
      <c r="I472" t="s">
        <v>1466</v>
      </c>
      <c r="J472" t="s">
        <v>22</v>
      </c>
      <c r="K472" t="s">
        <v>28409</v>
      </c>
      <c r="L472">
        <v>7</v>
      </c>
    </row>
    <row r="473" spans="1:14">
      <c r="A473">
        <v>471</v>
      </c>
      <c r="B473" t="s">
        <v>342</v>
      </c>
      <c r="C473">
        <f>VLOOKUP(B473,[7]Sheet1!A$1:B$100,2,FALSE)</f>
        <v>48</v>
      </c>
      <c r="D473" t="s">
        <v>28410</v>
      </c>
      <c r="E473" t="s">
        <v>28411</v>
      </c>
      <c r="F473" t="s">
        <v>28412</v>
      </c>
      <c r="G473" t="s">
        <v>28413</v>
      </c>
      <c r="H473">
        <v>2001</v>
      </c>
      <c r="I473" t="s">
        <v>353</v>
      </c>
      <c r="J473" t="s">
        <v>22</v>
      </c>
      <c r="K473" t="s">
        <v>28414</v>
      </c>
      <c r="L473">
        <v>40</v>
      </c>
      <c r="M473" t="s">
        <v>28411</v>
      </c>
      <c r="N473" t="s">
        <v>24</v>
      </c>
    </row>
    <row r="474" spans="1:14">
      <c r="A474">
        <v>472</v>
      </c>
      <c r="B474" t="s">
        <v>342</v>
      </c>
      <c r="C474">
        <f>VLOOKUP(B474,[7]Sheet1!A$1:B$100,2,FALSE)</f>
        <v>48</v>
      </c>
      <c r="D474" t="s">
        <v>28415</v>
      </c>
      <c r="E474" t="s">
        <v>28416</v>
      </c>
      <c r="F474" t="s">
        <v>28417</v>
      </c>
      <c r="G474" t="s">
        <v>26776</v>
      </c>
      <c r="H474">
        <v>2007</v>
      </c>
      <c r="I474" t="s">
        <v>535</v>
      </c>
      <c r="J474" t="s">
        <v>22</v>
      </c>
      <c r="K474" t="s">
        <v>28418</v>
      </c>
      <c r="L474">
        <v>88</v>
      </c>
      <c r="M474" t="s">
        <v>28419</v>
      </c>
    </row>
    <row r="475" spans="1:14">
      <c r="A475">
        <v>473</v>
      </c>
      <c r="B475" t="s">
        <v>342</v>
      </c>
      <c r="C475">
        <f>VLOOKUP(B475,[7]Sheet1!A$1:B$100,2,FALSE)</f>
        <v>48</v>
      </c>
      <c r="D475" t="s">
        <v>28420</v>
      </c>
      <c r="E475" t="s">
        <v>28421</v>
      </c>
      <c r="F475" t="s">
        <v>28422</v>
      </c>
      <c r="G475" t="s">
        <v>1525</v>
      </c>
      <c r="H475">
        <v>2003</v>
      </c>
      <c r="I475" t="s">
        <v>7647</v>
      </c>
      <c r="J475" t="s">
        <v>22</v>
      </c>
      <c r="K475" t="s">
        <v>28423</v>
      </c>
      <c r="L475">
        <v>61</v>
      </c>
      <c r="M475" t="s">
        <v>28424</v>
      </c>
    </row>
    <row r="476" spans="1:14">
      <c r="A476">
        <v>474</v>
      </c>
      <c r="B476" t="s">
        <v>342</v>
      </c>
      <c r="C476">
        <f>VLOOKUP(B476,[7]Sheet1!A$1:B$100,2,FALSE)</f>
        <v>48</v>
      </c>
      <c r="D476" t="s">
        <v>28425</v>
      </c>
      <c r="E476" t="s">
        <v>28426</v>
      </c>
      <c r="F476" t="s">
        <v>28427</v>
      </c>
      <c r="G476" t="s">
        <v>28428</v>
      </c>
      <c r="H476">
        <v>2001</v>
      </c>
      <c r="I476" t="s">
        <v>863</v>
      </c>
      <c r="J476" t="s">
        <v>22</v>
      </c>
      <c r="K476" t="s">
        <v>28429</v>
      </c>
      <c r="L476">
        <v>76</v>
      </c>
      <c r="M476" t="s">
        <v>28430</v>
      </c>
    </row>
    <row r="477" spans="1:14">
      <c r="A477">
        <v>475</v>
      </c>
      <c r="B477" t="s">
        <v>342</v>
      </c>
      <c r="C477">
        <f>VLOOKUP(B477,[7]Sheet1!A$1:B$100,2,FALSE)</f>
        <v>48</v>
      </c>
      <c r="D477" t="s">
        <v>28431</v>
      </c>
      <c r="E477" t="s">
        <v>28432</v>
      </c>
      <c r="F477" t="s">
        <v>28433</v>
      </c>
      <c r="G477" t="s">
        <v>1394</v>
      </c>
      <c r="H477">
        <v>2007</v>
      </c>
      <c r="I477" t="s">
        <v>1388</v>
      </c>
      <c r="J477" t="s">
        <v>22</v>
      </c>
      <c r="K477" t="s">
        <v>28434</v>
      </c>
      <c r="L477">
        <v>191</v>
      </c>
      <c r="M477" t="s">
        <v>28435</v>
      </c>
    </row>
    <row r="478" spans="1:14">
      <c r="A478">
        <v>476</v>
      </c>
      <c r="B478" t="s">
        <v>342</v>
      </c>
      <c r="C478">
        <f>VLOOKUP(B478,[7]Sheet1!A$1:B$100,2,FALSE)</f>
        <v>48</v>
      </c>
      <c r="D478" t="s">
        <v>28436</v>
      </c>
      <c r="E478" t="s">
        <v>28437</v>
      </c>
      <c r="F478" t="s">
        <v>18375</v>
      </c>
      <c r="G478" t="s">
        <v>27103</v>
      </c>
      <c r="H478">
        <v>2001</v>
      </c>
      <c r="J478" t="s">
        <v>22</v>
      </c>
      <c r="K478" t="s">
        <v>28438</v>
      </c>
      <c r="L478">
        <v>73</v>
      </c>
      <c r="M478" t="s">
        <v>28439</v>
      </c>
    </row>
    <row r="479" spans="1:14">
      <c r="A479">
        <v>477</v>
      </c>
      <c r="B479" t="s">
        <v>342</v>
      </c>
      <c r="C479">
        <f>VLOOKUP(B479,[7]Sheet1!A$1:B$100,2,FALSE)</f>
        <v>48</v>
      </c>
      <c r="D479" t="s">
        <v>28440</v>
      </c>
      <c r="E479" t="s">
        <v>28441</v>
      </c>
      <c r="F479" t="s">
        <v>28442</v>
      </c>
      <c r="G479" t="s">
        <v>1590</v>
      </c>
      <c r="H479">
        <v>2007</v>
      </c>
      <c r="I479" t="s">
        <v>535</v>
      </c>
      <c r="J479" t="s">
        <v>22</v>
      </c>
      <c r="K479" t="s">
        <v>28443</v>
      </c>
      <c r="L479">
        <v>18</v>
      </c>
      <c r="M479" t="s">
        <v>28444</v>
      </c>
    </row>
    <row r="480" spans="1:14">
      <c r="A480">
        <v>478</v>
      </c>
      <c r="B480" t="s">
        <v>342</v>
      </c>
      <c r="C480">
        <f>VLOOKUP(B480,[7]Sheet1!A$1:B$100,2,FALSE)</f>
        <v>48</v>
      </c>
      <c r="D480" t="s">
        <v>28445</v>
      </c>
      <c r="E480" t="s">
        <v>28446</v>
      </c>
      <c r="F480" t="s">
        <v>28447</v>
      </c>
      <c r="G480" t="s">
        <v>28448</v>
      </c>
      <c r="H480">
        <v>1994</v>
      </c>
      <c r="J480" t="s">
        <v>119</v>
      </c>
      <c r="K480" t="s">
        <v>28449</v>
      </c>
      <c r="L480">
        <v>121</v>
      </c>
    </row>
    <row r="481" spans="1:14">
      <c r="A481">
        <v>479</v>
      </c>
      <c r="B481" t="s">
        <v>342</v>
      </c>
      <c r="C481">
        <f>VLOOKUP(B481,[7]Sheet1!A$1:B$100,2,FALSE)</f>
        <v>48</v>
      </c>
      <c r="D481" t="s">
        <v>26630</v>
      </c>
      <c r="E481" t="s">
        <v>26631</v>
      </c>
      <c r="F481" t="s">
        <v>26632</v>
      </c>
      <c r="G481" t="s">
        <v>18215</v>
      </c>
      <c r="H481">
        <v>2012</v>
      </c>
      <c r="I481" t="s">
        <v>97</v>
      </c>
      <c r="J481" t="s">
        <v>22</v>
      </c>
      <c r="K481" t="s">
        <v>28450</v>
      </c>
      <c r="L481">
        <v>19</v>
      </c>
      <c r="M481" t="s">
        <v>26631</v>
      </c>
      <c r="N481" t="s">
        <v>1717</v>
      </c>
    </row>
    <row r="482" spans="1:14">
      <c r="A482">
        <v>480</v>
      </c>
      <c r="B482" t="s">
        <v>342</v>
      </c>
      <c r="C482">
        <f>VLOOKUP(B482,[7]Sheet1!A$1:B$100,2,FALSE)</f>
        <v>48</v>
      </c>
      <c r="D482" t="s">
        <v>28451</v>
      </c>
      <c r="E482" t="s">
        <v>28452</v>
      </c>
      <c r="F482" t="s">
        <v>28453</v>
      </c>
      <c r="G482" t="s">
        <v>27342</v>
      </c>
      <c r="H482">
        <v>2005</v>
      </c>
      <c r="J482" t="s">
        <v>22</v>
      </c>
      <c r="K482" t="s">
        <v>28454</v>
      </c>
      <c r="L482">
        <v>15</v>
      </c>
      <c r="M482" t="s">
        <v>28455</v>
      </c>
    </row>
    <row r="483" spans="1:14">
      <c r="A483">
        <v>481</v>
      </c>
      <c r="B483" t="s">
        <v>281</v>
      </c>
      <c r="C483">
        <f>VLOOKUP(B483,[7]Sheet1!A$1:B$100,2,FALSE)</f>
        <v>49</v>
      </c>
      <c r="D483" t="s">
        <v>28456</v>
      </c>
      <c r="E483" t="s">
        <v>28457</v>
      </c>
      <c r="F483" t="s">
        <v>27586</v>
      </c>
      <c r="G483" t="s">
        <v>28101</v>
      </c>
      <c r="H483">
        <v>2008</v>
      </c>
      <c r="I483" t="s">
        <v>304</v>
      </c>
      <c r="J483" t="s">
        <v>22</v>
      </c>
      <c r="K483" t="s">
        <v>28458</v>
      </c>
      <c r="L483">
        <v>33</v>
      </c>
      <c r="M483" t="s">
        <v>28457</v>
      </c>
      <c r="N483" t="s">
        <v>24</v>
      </c>
    </row>
    <row r="484" spans="1:14">
      <c r="A484">
        <v>482</v>
      </c>
      <c r="B484" t="s">
        <v>281</v>
      </c>
      <c r="C484">
        <f>VLOOKUP(B484,[7]Sheet1!A$1:B$100,2,FALSE)</f>
        <v>49</v>
      </c>
      <c r="D484" t="s">
        <v>28459</v>
      </c>
      <c r="E484" t="s">
        <v>28460</v>
      </c>
      <c r="F484" t="s">
        <v>28461</v>
      </c>
      <c r="G484" t="s">
        <v>7535</v>
      </c>
      <c r="H484">
        <v>1999</v>
      </c>
      <c r="I484" t="s">
        <v>863</v>
      </c>
      <c r="J484" t="s">
        <v>22</v>
      </c>
      <c r="K484" t="s">
        <v>28462</v>
      </c>
      <c r="L484">
        <v>53</v>
      </c>
      <c r="M484" t="s">
        <v>28463</v>
      </c>
    </row>
    <row r="485" spans="1:14">
      <c r="A485">
        <v>483</v>
      </c>
      <c r="B485" t="s">
        <v>281</v>
      </c>
      <c r="C485">
        <f>VLOOKUP(B485,[7]Sheet1!A$1:B$100,2,FALSE)</f>
        <v>49</v>
      </c>
      <c r="D485" t="s">
        <v>28464</v>
      </c>
      <c r="E485" t="s">
        <v>28465</v>
      </c>
      <c r="F485" t="s">
        <v>28466</v>
      </c>
      <c r="G485" t="s">
        <v>352</v>
      </c>
      <c r="H485">
        <v>2010</v>
      </c>
      <c r="I485" t="s">
        <v>535</v>
      </c>
      <c r="J485" t="s">
        <v>22</v>
      </c>
      <c r="K485" t="s">
        <v>28467</v>
      </c>
      <c r="L485">
        <v>18</v>
      </c>
      <c r="M485" t="s">
        <v>28468</v>
      </c>
    </row>
    <row r="486" spans="1:14">
      <c r="A486">
        <v>484</v>
      </c>
      <c r="B486" t="s">
        <v>281</v>
      </c>
      <c r="C486">
        <f>VLOOKUP(B486,[7]Sheet1!A$1:B$100,2,FALSE)</f>
        <v>49</v>
      </c>
      <c r="D486" t="s">
        <v>28469</v>
      </c>
      <c r="E486" t="s">
        <v>28470</v>
      </c>
      <c r="F486" t="s">
        <v>28471</v>
      </c>
      <c r="G486" t="s">
        <v>8320</v>
      </c>
      <c r="H486">
        <v>1994</v>
      </c>
      <c r="I486" t="s">
        <v>863</v>
      </c>
      <c r="J486" t="s">
        <v>22</v>
      </c>
      <c r="K486" t="s">
        <v>28472</v>
      </c>
      <c r="L486">
        <v>34</v>
      </c>
      <c r="M486" t="s">
        <v>28473</v>
      </c>
    </row>
    <row r="487" spans="1:14">
      <c r="A487">
        <v>485</v>
      </c>
      <c r="B487" t="s">
        <v>281</v>
      </c>
      <c r="C487">
        <f>VLOOKUP(B487,[7]Sheet1!A$1:B$100,2,FALSE)</f>
        <v>49</v>
      </c>
      <c r="D487" t="s">
        <v>28474</v>
      </c>
      <c r="E487" t="s">
        <v>28475</v>
      </c>
      <c r="F487" t="s">
        <v>28476</v>
      </c>
      <c r="G487" t="s">
        <v>27907</v>
      </c>
      <c r="H487">
        <v>2012</v>
      </c>
      <c r="I487" t="s">
        <v>97</v>
      </c>
      <c r="J487" t="s">
        <v>22</v>
      </c>
      <c r="K487" t="s">
        <v>28477</v>
      </c>
      <c r="L487">
        <v>34</v>
      </c>
      <c r="M487" t="s">
        <v>28475</v>
      </c>
      <c r="N487" t="s">
        <v>1717</v>
      </c>
    </row>
    <row r="488" spans="1:14">
      <c r="A488">
        <v>486</v>
      </c>
      <c r="B488" t="s">
        <v>281</v>
      </c>
      <c r="C488">
        <f>VLOOKUP(B488,[7]Sheet1!A$1:B$100,2,FALSE)</f>
        <v>49</v>
      </c>
      <c r="D488" t="s">
        <v>28478</v>
      </c>
      <c r="E488" t="s">
        <v>28479</v>
      </c>
      <c r="F488" t="s">
        <v>28480</v>
      </c>
      <c r="G488" t="s">
        <v>28481</v>
      </c>
      <c r="H488">
        <v>2005</v>
      </c>
      <c r="I488" t="s">
        <v>17426</v>
      </c>
      <c r="J488" t="s">
        <v>22</v>
      </c>
      <c r="K488" t="s">
        <v>28482</v>
      </c>
      <c r="L488">
        <v>111</v>
      </c>
      <c r="M488" t="s">
        <v>28483</v>
      </c>
    </row>
    <row r="489" spans="1:14">
      <c r="A489">
        <v>487</v>
      </c>
      <c r="B489" t="s">
        <v>281</v>
      </c>
      <c r="C489">
        <f>VLOOKUP(B489,[7]Sheet1!A$1:B$100,2,FALSE)</f>
        <v>49</v>
      </c>
      <c r="D489" t="s">
        <v>28484</v>
      </c>
      <c r="E489" t="s">
        <v>28485</v>
      </c>
      <c r="F489" t="s">
        <v>28486</v>
      </c>
      <c r="G489" t="s">
        <v>1525</v>
      </c>
      <c r="H489">
        <v>1998</v>
      </c>
      <c r="I489" t="s">
        <v>7647</v>
      </c>
      <c r="J489" t="s">
        <v>22</v>
      </c>
      <c r="K489" t="s">
        <v>28487</v>
      </c>
      <c r="L489">
        <v>18</v>
      </c>
      <c r="M489" t="s">
        <v>28488</v>
      </c>
    </row>
    <row r="490" spans="1:14">
      <c r="A490">
        <v>488</v>
      </c>
      <c r="B490" t="s">
        <v>281</v>
      </c>
      <c r="C490">
        <f>VLOOKUP(B490,[7]Sheet1!A$1:B$100,2,FALSE)</f>
        <v>49</v>
      </c>
      <c r="D490" t="s">
        <v>18085</v>
      </c>
      <c r="E490" t="s">
        <v>18086</v>
      </c>
      <c r="F490" t="s">
        <v>18087</v>
      </c>
      <c r="G490" t="s">
        <v>7535</v>
      </c>
      <c r="H490">
        <v>2002</v>
      </c>
      <c r="I490" t="s">
        <v>353</v>
      </c>
      <c r="J490" t="s">
        <v>22</v>
      </c>
      <c r="K490" t="s">
        <v>28489</v>
      </c>
      <c r="L490">
        <v>71</v>
      </c>
      <c r="M490" t="s">
        <v>18086</v>
      </c>
      <c r="N490" t="s">
        <v>24</v>
      </c>
    </row>
    <row r="491" spans="1:14">
      <c r="A491">
        <v>489</v>
      </c>
      <c r="B491" t="s">
        <v>281</v>
      </c>
      <c r="C491">
        <f>VLOOKUP(B491,[7]Sheet1!A$1:B$100,2,FALSE)</f>
        <v>49</v>
      </c>
      <c r="D491" t="s">
        <v>28490</v>
      </c>
      <c r="E491" t="s">
        <v>28491</v>
      </c>
      <c r="F491" t="s">
        <v>28492</v>
      </c>
      <c r="G491" t="s">
        <v>2708</v>
      </c>
      <c r="H491">
        <v>2006</v>
      </c>
      <c r="I491" t="s">
        <v>353</v>
      </c>
      <c r="J491" t="s">
        <v>22</v>
      </c>
      <c r="K491" t="s">
        <v>28493</v>
      </c>
      <c r="L491">
        <v>15</v>
      </c>
      <c r="M491" t="s">
        <v>28491</v>
      </c>
      <c r="N491" t="s">
        <v>24</v>
      </c>
    </row>
    <row r="492" spans="1:14">
      <c r="A492">
        <v>490</v>
      </c>
      <c r="B492" t="s">
        <v>281</v>
      </c>
      <c r="C492">
        <f>VLOOKUP(B492,[7]Sheet1!A$1:B$100,2,FALSE)</f>
        <v>49</v>
      </c>
      <c r="D492" t="s">
        <v>28494</v>
      </c>
      <c r="E492" t="s">
        <v>28495</v>
      </c>
      <c r="F492" t="s">
        <v>20172</v>
      </c>
      <c r="G492" t="s">
        <v>28496</v>
      </c>
      <c r="H492">
        <v>2002</v>
      </c>
      <c r="J492" t="s">
        <v>22</v>
      </c>
      <c r="K492" t="s">
        <v>28497</v>
      </c>
      <c r="L492">
        <v>9</v>
      </c>
      <c r="M492" t="s">
        <v>28495</v>
      </c>
      <c r="N492" t="s">
        <v>24</v>
      </c>
    </row>
    <row r="493" spans="1:14">
      <c r="A493">
        <v>491</v>
      </c>
      <c r="B493" t="s">
        <v>35</v>
      </c>
      <c r="C493">
        <f>VLOOKUP(B493,[7]Sheet1!A$1:B$100,2,FALSE)</f>
        <v>50</v>
      </c>
      <c r="D493" t="s">
        <v>28498</v>
      </c>
      <c r="E493" t="s">
        <v>28499</v>
      </c>
      <c r="F493" t="s">
        <v>28500</v>
      </c>
      <c r="G493" t="s">
        <v>19411</v>
      </c>
      <c r="H493">
        <v>1990</v>
      </c>
      <c r="J493" t="s">
        <v>22</v>
      </c>
      <c r="K493" t="s">
        <v>28501</v>
      </c>
      <c r="L493">
        <v>71</v>
      </c>
    </row>
    <row r="494" spans="1:14">
      <c r="A494">
        <v>492</v>
      </c>
      <c r="B494" t="s">
        <v>35</v>
      </c>
      <c r="C494">
        <f>VLOOKUP(B494,[7]Sheet1!A$1:B$100,2,FALSE)</f>
        <v>50</v>
      </c>
      <c r="D494" t="s">
        <v>28502</v>
      </c>
      <c r="E494" t="s">
        <v>28503</v>
      </c>
      <c r="F494" t="s">
        <v>28504</v>
      </c>
      <c r="J494" t="s">
        <v>102</v>
      </c>
      <c r="K494" t="s">
        <v>28505</v>
      </c>
      <c r="L494">
        <v>10</v>
      </c>
      <c r="M494" t="s">
        <v>28506</v>
      </c>
    </row>
    <row r="495" spans="1:14">
      <c r="A495">
        <v>493</v>
      </c>
      <c r="B495" t="s">
        <v>35</v>
      </c>
      <c r="C495">
        <f>VLOOKUP(B495,[7]Sheet1!A$1:B$100,2,FALSE)</f>
        <v>50</v>
      </c>
      <c r="D495" t="s">
        <v>28507</v>
      </c>
      <c r="E495" t="s">
        <v>28508</v>
      </c>
      <c r="F495" t="s">
        <v>28509</v>
      </c>
      <c r="J495" t="s">
        <v>119</v>
      </c>
      <c r="K495" t="s">
        <v>28510</v>
      </c>
      <c r="L495">
        <v>50</v>
      </c>
      <c r="M495" t="s">
        <v>28511</v>
      </c>
      <c r="N495" t="s">
        <v>4501</v>
      </c>
    </row>
    <row r="496" spans="1:14">
      <c r="A496">
        <v>494</v>
      </c>
      <c r="B496" t="s">
        <v>35</v>
      </c>
      <c r="C496">
        <f>VLOOKUP(B496,[7]Sheet1!A$1:B$100,2,FALSE)</f>
        <v>50</v>
      </c>
      <c r="D496" t="s">
        <v>28512</v>
      </c>
      <c r="E496" t="s">
        <v>28513</v>
      </c>
      <c r="F496" t="s">
        <v>28514</v>
      </c>
      <c r="G496" t="s">
        <v>28515</v>
      </c>
      <c r="H496">
        <v>2008</v>
      </c>
      <c r="J496" t="s">
        <v>22</v>
      </c>
      <c r="K496" t="s">
        <v>28516</v>
      </c>
      <c r="L496">
        <v>32</v>
      </c>
      <c r="M496" t="s">
        <v>28517</v>
      </c>
    </row>
    <row r="497" spans="1:14">
      <c r="A497">
        <v>495</v>
      </c>
      <c r="B497" t="s">
        <v>35</v>
      </c>
      <c r="C497">
        <f>VLOOKUP(B497,[7]Sheet1!A$1:B$100,2,FALSE)</f>
        <v>50</v>
      </c>
      <c r="D497" t="s">
        <v>28518</v>
      </c>
      <c r="E497" t="s">
        <v>28519</v>
      </c>
      <c r="F497" t="s">
        <v>28520</v>
      </c>
      <c r="G497" t="s">
        <v>28521</v>
      </c>
      <c r="H497">
        <v>2010</v>
      </c>
      <c r="I497" t="s">
        <v>97</v>
      </c>
      <c r="J497" t="s">
        <v>22</v>
      </c>
      <c r="K497" t="s">
        <v>28522</v>
      </c>
      <c r="L497">
        <v>20</v>
      </c>
      <c r="M497" t="s">
        <v>28519</v>
      </c>
      <c r="N497" t="s">
        <v>1717</v>
      </c>
    </row>
    <row r="498" spans="1:14">
      <c r="A498">
        <v>496</v>
      </c>
      <c r="B498" t="s">
        <v>35</v>
      </c>
      <c r="C498">
        <f>VLOOKUP(B498,[7]Sheet1!A$1:B$100,2,FALSE)</f>
        <v>50</v>
      </c>
      <c r="D498" t="s">
        <v>28523</v>
      </c>
      <c r="E498" t="s">
        <v>28524</v>
      </c>
      <c r="F498" t="s">
        <v>28525</v>
      </c>
      <c r="G498" t="s">
        <v>10318</v>
      </c>
      <c r="H498">
        <v>2012</v>
      </c>
      <c r="J498" t="s">
        <v>22</v>
      </c>
      <c r="K498" t="s">
        <v>28526</v>
      </c>
      <c r="L498">
        <v>9</v>
      </c>
    </row>
    <row r="499" spans="1:14">
      <c r="A499">
        <v>497</v>
      </c>
      <c r="B499" t="s">
        <v>35</v>
      </c>
      <c r="C499">
        <f>VLOOKUP(B499,[7]Sheet1!A$1:B$100,2,FALSE)</f>
        <v>50</v>
      </c>
      <c r="D499" t="s">
        <v>28527</v>
      </c>
      <c r="E499" t="s">
        <v>28528</v>
      </c>
      <c r="F499" t="s">
        <v>28529</v>
      </c>
      <c r="G499" t="s">
        <v>19007</v>
      </c>
      <c r="H499">
        <v>2007</v>
      </c>
      <c r="I499" t="s">
        <v>863</v>
      </c>
      <c r="J499" t="s">
        <v>22</v>
      </c>
      <c r="K499" t="s">
        <v>28530</v>
      </c>
      <c r="L499">
        <v>99</v>
      </c>
      <c r="M499" t="s">
        <v>28531</v>
      </c>
    </row>
    <row r="500" spans="1:14">
      <c r="A500">
        <v>498</v>
      </c>
      <c r="B500" t="s">
        <v>35</v>
      </c>
      <c r="C500">
        <f>VLOOKUP(B500,[7]Sheet1!A$1:B$100,2,FALSE)</f>
        <v>50</v>
      </c>
      <c r="D500" t="s">
        <v>28532</v>
      </c>
      <c r="E500" t="s">
        <v>28533</v>
      </c>
      <c r="F500" t="s">
        <v>28534</v>
      </c>
      <c r="G500" t="s">
        <v>26014</v>
      </c>
      <c r="H500">
        <v>2002</v>
      </c>
      <c r="J500" t="s">
        <v>22</v>
      </c>
      <c r="K500" t="s">
        <v>28535</v>
      </c>
      <c r="L500">
        <v>15</v>
      </c>
      <c r="M500" t="s">
        <v>28536</v>
      </c>
    </row>
    <row r="501" spans="1:14">
      <c r="A501">
        <v>499</v>
      </c>
      <c r="B501" t="s">
        <v>35</v>
      </c>
      <c r="C501">
        <f>VLOOKUP(B501,[7]Sheet1!A$1:B$100,2,FALSE)</f>
        <v>50</v>
      </c>
      <c r="D501" t="s">
        <v>28537</v>
      </c>
      <c r="E501" t="s">
        <v>28538</v>
      </c>
      <c r="F501" t="s">
        <v>28539</v>
      </c>
      <c r="G501" t="s">
        <v>15719</v>
      </c>
      <c r="H501">
        <v>2011</v>
      </c>
      <c r="J501" t="s">
        <v>22</v>
      </c>
      <c r="K501" t="s">
        <v>28540</v>
      </c>
      <c r="L501">
        <v>82</v>
      </c>
      <c r="M501" t="s">
        <v>28538</v>
      </c>
      <c r="N501" t="s">
        <v>1717</v>
      </c>
    </row>
    <row r="502" spans="1:14">
      <c r="A502">
        <v>500</v>
      </c>
      <c r="B502" t="s">
        <v>35</v>
      </c>
      <c r="C502">
        <f>VLOOKUP(B502,[7]Sheet1!A$1:B$100,2,FALSE)</f>
        <v>50</v>
      </c>
      <c r="D502" t="s">
        <v>21731</v>
      </c>
      <c r="E502" t="s">
        <v>21732</v>
      </c>
      <c r="F502" t="s">
        <v>21733</v>
      </c>
      <c r="G502" t="s">
        <v>20792</v>
      </c>
      <c r="H502">
        <v>2004</v>
      </c>
      <c r="J502" t="s">
        <v>22</v>
      </c>
      <c r="K502" t="s">
        <v>28541</v>
      </c>
      <c r="L502">
        <v>74</v>
      </c>
    </row>
    <row r="503" spans="1:14">
      <c r="A503">
        <v>501</v>
      </c>
      <c r="B503" t="s">
        <v>891</v>
      </c>
      <c r="C503">
        <f>VLOOKUP(B503,[7]Sheet1!A$1:B$100,2,FALSE)</f>
        <v>51</v>
      </c>
      <c r="D503" t="s">
        <v>28542</v>
      </c>
      <c r="F503" t="s">
        <v>28543</v>
      </c>
      <c r="G503" t="s">
        <v>28544</v>
      </c>
      <c r="J503" t="s">
        <v>4626</v>
      </c>
      <c r="L503">
        <v>4</v>
      </c>
      <c r="N503" t="s">
        <v>34</v>
      </c>
    </row>
    <row r="504" spans="1:14">
      <c r="A504">
        <v>502</v>
      </c>
      <c r="B504" t="s">
        <v>891</v>
      </c>
      <c r="C504">
        <f>VLOOKUP(B504,[7]Sheet1!A$1:B$100,2,FALSE)</f>
        <v>51</v>
      </c>
      <c r="D504" t="s">
        <v>28545</v>
      </c>
      <c r="E504" t="s">
        <v>28546</v>
      </c>
      <c r="F504" t="s">
        <v>28547</v>
      </c>
      <c r="G504" t="s">
        <v>21389</v>
      </c>
      <c r="H504">
        <v>1994</v>
      </c>
      <c r="I504" t="s">
        <v>97</v>
      </c>
      <c r="J504" t="s">
        <v>22</v>
      </c>
      <c r="K504" t="s">
        <v>28548</v>
      </c>
      <c r="L504">
        <v>44</v>
      </c>
      <c r="M504" t="s">
        <v>28546</v>
      </c>
      <c r="N504" t="s">
        <v>1717</v>
      </c>
    </row>
    <row r="505" spans="1:14">
      <c r="A505">
        <v>503</v>
      </c>
      <c r="B505" t="s">
        <v>891</v>
      </c>
      <c r="C505">
        <f>VLOOKUP(B505,[7]Sheet1!A$1:B$100,2,FALSE)</f>
        <v>51</v>
      </c>
      <c r="D505" t="s">
        <v>28549</v>
      </c>
      <c r="E505" t="s">
        <v>28550</v>
      </c>
      <c r="F505" t="s">
        <v>27228</v>
      </c>
      <c r="J505" t="s">
        <v>119</v>
      </c>
      <c r="K505" t="s">
        <v>28551</v>
      </c>
      <c r="L505">
        <v>527</v>
      </c>
      <c r="M505" t="s">
        <v>28552</v>
      </c>
      <c r="N505" t="s">
        <v>4501</v>
      </c>
    </row>
    <row r="506" spans="1:14">
      <c r="A506">
        <v>504</v>
      </c>
      <c r="B506" t="s">
        <v>891</v>
      </c>
      <c r="C506">
        <f>VLOOKUP(B506,[7]Sheet1!A$1:B$100,2,FALSE)</f>
        <v>51</v>
      </c>
      <c r="D506" t="s">
        <v>28553</v>
      </c>
      <c r="E506" t="s">
        <v>28554</v>
      </c>
      <c r="F506" t="s">
        <v>28555</v>
      </c>
      <c r="G506" t="s">
        <v>28556</v>
      </c>
      <c r="H506">
        <v>2003</v>
      </c>
      <c r="I506" t="s">
        <v>17426</v>
      </c>
      <c r="J506" t="s">
        <v>22</v>
      </c>
      <c r="K506" t="s">
        <v>28557</v>
      </c>
      <c r="L506">
        <v>20</v>
      </c>
      <c r="M506" t="s">
        <v>28558</v>
      </c>
    </row>
    <row r="507" spans="1:14">
      <c r="A507">
        <v>505</v>
      </c>
      <c r="B507" t="s">
        <v>891</v>
      </c>
      <c r="C507">
        <f>VLOOKUP(B507,[7]Sheet1!A$1:B$100,2,FALSE)</f>
        <v>51</v>
      </c>
      <c r="D507" t="s">
        <v>28559</v>
      </c>
      <c r="E507" t="s">
        <v>28560</v>
      </c>
      <c r="F507" t="s">
        <v>28561</v>
      </c>
      <c r="G507" t="s">
        <v>7535</v>
      </c>
      <c r="H507">
        <v>2005</v>
      </c>
      <c r="I507" t="s">
        <v>863</v>
      </c>
      <c r="J507" t="s">
        <v>22</v>
      </c>
      <c r="K507" t="s">
        <v>28562</v>
      </c>
      <c r="L507">
        <v>121</v>
      </c>
      <c r="M507" t="s">
        <v>28563</v>
      </c>
    </row>
    <row r="508" spans="1:14">
      <c r="A508">
        <v>506</v>
      </c>
      <c r="B508" t="s">
        <v>891</v>
      </c>
      <c r="C508">
        <f>VLOOKUP(B508,[7]Sheet1!A$1:B$100,2,FALSE)</f>
        <v>51</v>
      </c>
      <c r="D508" t="s">
        <v>28564</v>
      </c>
      <c r="E508" t="s">
        <v>28565</v>
      </c>
      <c r="F508" t="s">
        <v>28566</v>
      </c>
      <c r="G508" t="s">
        <v>18215</v>
      </c>
      <c r="H508">
        <v>2013</v>
      </c>
      <c r="I508" t="s">
        <v>97</v>
      </c>
      <c r="J508" t="s">
        <v>22</v>
      </c>
      <c r="K508" t="s">
        <v>28567</v>
      </c>
      <c r="L508">
        <v>15</v>
      </c>
      <c r="M508" t="s">
        <v>28565</v>
      </c>
      <c r="N508" t="s">
        <v>1717</v>
      </c>
    </row>
    <row r="509" spans="1:14">
      <c r="A509">
        <v>507</v>
      </c>
      <c r="B509" t="s">
        <v>891</v>
      </c>
      <c r="C509">
        <f>VLOOKUP(B509,[7]Sheet1!A$1:B$100,2,FALSE)</f>
        <v>51</v>
      </c>
      <c r="D509" t="s">
        <v>28568</v>
      </c>
      <c r="E509" t="s">
        <v>28569</v>
      </c>
      <c r="F509" t="s">
        <v>28570</v>
      </c>
      <c r="G509" t="s">
        <v>27184</v>
      </c>
      <c r="H509">
        <v>2009</v>
      </c>
      <c r="J509" t="s">
        <v>22</v>
      </c>
      <c r="K509" t="s">
        <v>28571</v>
      </c>
      <c r="L509">
        <v>10</v>
      </c>
      <c r="M509" t="s">
        <v>28572</v>
      </c>
    </row>
    <row r="510" spans="1:14">
      <c r="A510">
        <v>508</v>
      </c>
      <c r="B510" t="s">
        <v>891</v>
      </c>
      <c r="C510">
        <f>VLOOKUP(B510,[7]Sheet1!A$1:B$100,2,FALSE)</f>
        <v>51</v>
      </c>
      <c r="D510" t="s">
        <v>28573</v>
      </c>
      <c r="E510" t="s">
        <v>28574</v>
      </c>
      <c r="F510" t="s">
        <v>28575</v>
      </c>
      <c r="G510" t="s">
        <v>7535</v>
      </c>
      <c r="H510">
        <v>2006</v>
      </c>
      <c r="I510" t="s">
        <v>863</v>
      </c>
      <c r="J510" t="s">
        <v>22</v>
      </c>
      <c r="K510" t="s">
        <v>28576</v>
      </c>
      <c r="L510">
        <v>128</v>
      </c>
      <c r="M510" t="s">
        <v>28577</v>
      </c>
    </row>
    <row r="511" spans="1:14">
      <c r="A511">
        <v>509</v>
      </c>
      <c r="B511" t="s">
        <v>891</v>
      </c>
      <c r="C511">
        <f>VLOOKUP(B511,[7]Sheet1!A$1:B$100,2,FALSE)</f>
        <v>51</v>
      </c>
      <c r="D511" t="s">
        <v>28578</v>
      </c>
      <c r="E511" t="s">
        <v>28579</v>
      </c>
      <c r="F511" t="s">
        <v>28580</v>
      </c>
      <c r="G511" t="s">
        <v>14845</v>
      </c>
      <c r="H511">
        <v>2007</v>
      </c>
      <c r="I511" t="s">
        <v>11372</v>
      </c>
      <c r="J511" t="s">
        <v>22</v>
      </c>
      <c r="K511" t="s">
        <v>28581</v>
      </c>
      <c r="L511">
        <v>22</v>
      </c>
      <c r="M511" t="s">
        <v>28579</v>
      </c>
      <c r="N511" t="s">
        <v>24</v>
      </c>
    </row>
    <row r="512" spans="1:14">
      <c r="A512">
        <v>510</v>
      </c>
      <c r="B512" t="s">
        <v>891</v>
      </c>
      <c r="C512">
        <f>VLOOKUP(B512,[7]Sheet1!A$1:B$100,2,FALSE)</f>
        <v>51</v>
      </c>
      <c r="D512" t="s">
        <v>20729</v>
      </c>
      <c r="E512" t="s">
        <v>20730</v>
      </c>
      <c r="F512" t="s">
        <v>20731</v>
      </c>
      <c r="G512" t="s">
        <v>1383</v>
      </c>
      <c r="H512">
        <v>2003</v>
      </c>
      <c r="I512" t="s">
        <v>1388</v>
      </c>
      <c r="J512" t="s">
        <v>22</v>
      </c>
      <c r="K512" t="s">
        <v>28582</v>
      </c>
      <c r="L512">
        <v>513</v>
      </c>
      <c r="M512" t="s">
        <v>20733</v>
      </c>
    </row>
    <row r="513" spans="1:14">
      <c r="A513">
        <v>511</v>
      </c>
      <c r="B513" t="s">
        <v>124</v>
      </c>
      <c r="C513">
        <f>VLOOKUP(B513,[7]Sheet1!A$1:B$100,2,FALSE)</f>
        <v>52</v>
      </c>
      <c r="D513" t="s">
        <v>28583</v>
      </c>
      <c r="E513" t="s">
        <v>28584</v>
      </c>
      <c r="F513" t="s">
        <v>28585</v>
      </c>
      <c r="G513" t="s">
        <v>17169</v>
      </c>
      <c r="H513">
        <v>2009</v>
      </c>
      <c r="I513" t="s">
        <v>97</v>
      </c>
      <c r="J513" t="s">
        <v>22</v>
      </c>
      <c r="K513" t="s">
        <v>28586</v>
      </c>
      <c r="L513">
        <v>88</v>
      </c>
      <c r="M513" t="s">
        <v>28584</v>
      </c>
      <c r="N513" t="s">
        <v>1717</v>
      </c>
    </row>
    <row r="514" spans="1:14">
      <c r="A514">
        <v>512</v>
      </c>
      <c r="B514" t="s">
        <v>124</v>
      </c>
      <c r="C514">
        <f>VLOOKUP(B514,[7]Sheet1!A$1:B$100,2,FALSE)</f>
        <v>52</v>
      </c>
      <c r="D514" t="s">
        <v>28587</v>
      </c>
      <c r="E514" t="s">
        <v>28588</v>
      </c>
      <c r="F514" t="s">
        <v>28589</v>
      </c>
      <c r="G514" t="s">
        <v>18215</v>
      </c>
      <c r="H514">
        <v>2013</v>
      </c>
      <c r="I514" t="s">
        <v>97</v>
      </c>
      <c r="J514" t="s">
        <v>22</v>
      </c>
      <c r="K514" t="s">
        <v>28590</v>
      </c>
      <c r="L514">
        <v>12</v>
      </c>
      <c r="M514" t="s">
        <v>28588</v>
      </c>
      <c r="N514" t="s">
        <v>1717</v>
      </c>
    </row>
    <row r="515" spans="1:14">
      <c r="A515">
        <v>513</v>
      </c>
      <c r="B515" t="s">
        <v>124</v>
      </c>
      <c r="C515">
        <f>VLOOKUP(B515,[7]Sheet1!A$1:B$100,2,FALSE)</f>
        <v>52</v>
      </c>
      <c r="D515" t="s">
        <v>28591</v>
      </c>
      <c r="E515" t="s">
        <v>28592</v>
      </c>
      <c r="F515" t="s">
        <v>28593</v>
      </c>
      <c r="G515" t="s">
        <v>21937</v>
      </c>
      <c r="H515">
        <v>2012</v>
      </c>
      <c r="J515" t="s">
        <v>22</v>
      </c>
      <c r="K515" t="s">
        <v>28594</v>
      </c>
      <c r="L515">
        <v>7</v>
      </c>
      <c r="M515" t="s">
        <v>28592</v>
      </c>
      <c r="N515" t="s">
        <v>24</v>
      </c>
    </row>
    <row r="516" spans="1:14">
      <c r="A516">
        <v>514</v>
      </c>
      <c r="B516" t="s">
        <v>124</v>
      </c>
      <c r="C516">
        <f>VLOOKUP(B516,[7]Sheet1!A$1:B$100,2,FALSE)</f>
        <v>52</v>
      </c>
      <c r="D516" t="s">
        <v>28595</v>
      </c>
      <c r="E516" t="s">
        <v>28596</v>
      </c>
      <c r="F516" t="s">
        <v>28597</v>
      </c>
      <c r="G516" t="s">
        <v>28598</v>
      </c>
      <c r="H516">
        <v>2008</v>
      </c>
      <c r="I516" t="s">
        <v>1466</v>
      </c>
      <c r="J516" t="s">
        <v>4644</v>
      </c>
      <c r="K516" t="s">
        <v>28599</v>
      </c>
      <c r="L516">
        <v>15</v>
      </c>
    </row>
    <row r="517" spans="1:14">
      <c r="A517">
        <v>515</v>
      </c>
      <c r="B517" t="s">
        <v>124</v>
      </c>
      <c r="C517">
        <f>VLOOKUP(B517,[7]Sheet1!A$1:B$100,2,FALSE)</f>
        <v>52</v>
      </c>
      <c r="D517" t="s">
        <v>28600</v>
      </c>
      <c r="E517" t="s">
        <v>28601</v>
      </c>
      <c r="F517" t="s">
        <v>28602</v>
      </c>
      <c r="G517" t="s">
        <v>20662</v>
      </c>
      <c r="H517">
        <v>2012</v>
      </c>
      <c r="I517" t="s">
        <v>97</v>
      </c>
      <c r="J517" t="s">
        <v>22</v>
      </c>
      <c r="K517" t="s">
        <v>28603</v>
      </c>
      <c r="L517">
        <v>11</v>
      </c>
      <c r="M517" t="s">
        <v>28601</v>
      </c>
      <c r="N517" t="s">
        <v>1717</v>
      </c>
    </row>
    <row r="518" spans="1:14">
      <c r="A518">
        <v>516</v>
      </c>
      <c r="B518" t="s">
        <v>124</v>
      </c>
      <c r="C518">
        <f>VLOOKUP(B518,[7]Sheet1!A$1:B$100,2,FALSE)</f>
        <v>52</v>
      </c>
      <c r="D518" t="s">
        <v>28604</v>
      </c>
      <c r="E518" t="s">
        <v>28605</v>
      </c>
      <c r="F518" t="s">
        <v>28606</v>
      </c>
      <c r="G518" t="s">
        <v>28607</v>
      </c>
      <c r="H518">
        <v>2008</v>
      </c>
      <c r="J518" t="s">
        <v>22</v>
      </c>
      <c r="K518" t="s">
        <v>28608</v>
      </c>
      <c r="L518">
        <v>17</v>
      </c>
      <c r="M518" t="s">
        <v>28605</v>
      </c>
      <c r="N518" t="s">
        <v>24</v>
      </c>
    </row>
    <row r="519" spans="1:14">
      <c r="A519">
        <v>517</v>
      </c>
      <c r="B519" t="s">
        <v>124</v>
      </c>
      <c r="C519">
        <f>VLOOKUP(B519,[7]Sheet1!A$1:B$100,2,FALSE)</f>
        <v>52</v>
      </c>
      <c r="D519" t="s">
        <v>28609</v>
      </c>
      <c r="E519" t="s">
        <v>28610</v>
      </c>
      <c r="F519" t="s">
        <v>28611</v>
      </c>
      <c r="J519" t="s">
        <v>119</v>
      </c>
      <c r="K519" t="s">
        <v>28612</v>
      </c>
      <c r="L519">
        <v>50</v>
      </c>
      <c r="N519" t="s">
        <v>4501</v>
      </c>
    </row>
    <row r="520" spans="1:14">
      <c r="A520">
        <v>518</v>
      </c>
      <c r="B520" t="s">
        <v>124</v>
      </c>
      <c r="C520">
        <f>VLOOKUP(B520,[7]Sheet1!A$1:B$100,2,FALSE)</f>
        <v>52</v>
      </c>
      <c r="D520" t="s">
        <v>15498</v>
      </c>
      <c r="E520" t="s">
        <v>15499</v>
      </c>
      <c r="F520" t="s">
        <v>15500</v>
      </c>
      <c r="G520" t="s">
        <v>3656</v>
      </c>
      <c r="H520">
        <v>2010</v>
      </c>
      <c r="I520" t="s">
        <v>3657</v>
      </c>
      <c r="J520" t="s">
        <v>22</v>
      </c>
      <c r="K520" t="s">
        <v>28613</v>
      </c>
      <c r="L520">
        <v>237</v>
      </c>
      <c r="M520" t="s">
        <v>15499</v>
      </c>
      <c r="N520" t="s">
        <v>1717</v>
      </c>
    </row>
    <row r="521" spans="1:14">
      <c r="A521">
        <v>519</v>
      </c>
      <c r="B521" t="s">
        <v>124</v>
      </c>
      <c r="C521">
        <f>VLOOKUP(B521,[7]Sheet1!A$1:B$100,2,FALSE)</f>
        <v>52</v>
      </c>
      <c r="D521" t="s">
        <v>28614</v>
      </c>
      <c r="E521" t="s">
        <v>28615</v>
      </c>
      <c r="F521" t="s">
        <v>28616</v>
      </c>
      <c r="G521" t="s">
        <v>2573</v>
      </c>
      <c r="H521">
        <v>2010</v>
      </c>
      <c r="I521" t="s">
        <v>97</v>
      </c>
      <c r="J521" t="s">
        <v>22</v>
      </c>
      <c r="K521" t="s">
        <v>28617</v>
      </c>
      <c r="L521">
        <v>42</v>
      </c>
      <c r="M521" t="s">
        <v>28615</v>
      </c>
      <c r="N521" t="s">
        <v>1717</v>
      </c>
    </row>
    <row r="522" spans="1:14">
      <c r="A522">
        <v>520</v>
      </c>
      <c r="B522" t="s">
        <v>124</v>
      </c>
      <c r="C522">
        <f>VLOOKUP(B522,[7]Sheet1!A$1:B$100,2,FALSE)</f>
        <v>52</v>
      </c>
      <c r="D522" t="s">
        <v>28618</v>
      </c>
      <c r="E522" t="s">
        <v>28619</v>
      </c>
      <c r="F522" t="s">
        <v>28620</v>
      </c>
      <c r="G522" t="s">
        <v>10328</v>
      </c>
      <c r="H522">
        <v>2002</v>
      </c>
      <c r="I522" t="s">
        <v>535</v>
      </c>
      <c r="J522" t="s">
        <v>22</v>
      </c>
      <c r="K522" t="s">
        <v>28621</v>
      </c>
      <c r="L522">
        <v>62</v>
      </c>
      <c r="M522" t="s">
        <v>28622</v>
      </c>
    </row>
    <row r="523" spans="1:14">
      <c r="A523">
        <v>521</v>
      </c>
      <c r="B523" t="s">
        <v>336</v>
      </c>
      <c r="C523">
        <f>VLOOKUP(B523,[7]Sheet1!A$1:B$100,2,FALSE)</f>
        <v>53</v>
      </c>
      <c r="D523" t="s">
        <v>28623</v>
      </c>
      <c r="E523" t="s">
        <v>28624</v>
      </c>
      <c r="F523" t="s">
        <v>28625</v>
      </c>
      <c r="G523" t="s">
        <v>27540</v>
      </c>
      <c r="H523">
        <v>2003</v>
      </c>
      <c r="I523" t="s">
        <v>28626</v>
      </c>
      <c r="J523" t="s">
        <v>167</v>
      </c>
      <c r="K523" t="s">
        <v>28627</v>
      </c>
      <c r="L523">
        <v>220</v>
      </c>
      <c r="M523" t="s">
        <v>28624</v>
      </c>
      <c r="N523" t="s">
        <v>24</v>
      </c>
    </row>
    <row r="524" spans="1:14">
      <c r="A524">
        <v>522</v>
      </c>
      <c r="B524" t="s">
        <v>336</v>
      </c>
      <c r="C524">
        <f>VLOOKUP(B524,[7]Sheet1!A$1:B$100,2,FALSE)</f>
        <v>53</v>
      </c>
      <c r="D524" t="s">
        <v>15655</v>
      </c>
      <c r="E524" t="s">
        <v>15656</v>
      </c>
      <c r="F524" t="s">
        <v>15657</v>
      </c>
      <c r="G524" t="s">
        <v>20</v>
      </c>
      <c r="H524">
        <v>2001</v>
      </c>
      <c r="J524" t="s">
        <v>22</v>
      </c>
      <c r="K524" t="s">
        <v>28628</v>
      </c>
      <c r="L524">
        <v>292</v>
      </c>
      <c r="M524" t="s">
        <v>15659</v>
      </c>
    </row>
    <row r="525" spans="1:14">
      <c r="A525">
        <v>523</v>
      </c>
      <c r="B525" t="s">
        <v>336</v>
      </c>
      <c r="C525">
        <f>VLOOKUP(B525,[7]Sheet1!A$1:B$100,2,FALSE)</f>
        <v>53</v>
      </c>
      <c r="D525" t="s">
        <v>28629</v>
      </c>
      <c r="E525" t="s">
        <v>28630</v>
      </c>
      <c r="F525" t="s">
        <v>28631</v>
      </c>
      <c r="G525" t="s">
        <v>21776</v>
      </c>
      <c r="H525">
        <v>2008</v>
      </c>
      <c r="J525" t="s">
        <v>22</v>
      </c>
      <c r="K525" t="s">
        <v>28632</v>
      </c>
      <c r="L525">
        <v>11</v>
      </c>
      <c r="M525" t="s">
        <v>28633</v>
      </c>
    </row>
    <row r="526" spans="1:14">
      <c r="A526">
        <v>524</v>
      </c>
      <c r="B526" t="s">
        <v>336</v>
      </c>
      <c r="C526">
        <f>VLOOKUP(B526,[7]Sheet1!A$1:B$100,2,FALSE)</f>
        <v>53</v>
      </c>
      <c r="D526" t="s">
        <v>28634</v>
      </c>
      <c r="E526" t="s">
        <v>28635</v>
      </c>
      <c r="F526" t="s">
        <v>28636</v>
      </c>
      <c r="G526" t="s">
        <v>15789</v>
      </c>
      <c r="H526">
        <v>2007</v>
      </c>
      <c r="I526" t="s">
        <v>97</v>
      </c>
      <c r="J526" t="s">
        <v>22</v>
      </c>
      <c r="K526" t="s">
        <v>28637</v>
      </c>
      <c r="L526">
        <v>206</v>
      </c>
      <c r="M526" t="s">
        <v>28635</v>
      </c>
      <c r="N526" t="s">
        <v>1717</v>
      </c>
    </row>
    <row r="527" spans="1:14">
      <c r="A527">
        <v>525</v>
      </c>
      <c r="B527" t="s">
        <v>336</v>
      </c>
      <c r="C527">
        <f>VLOOKUP(B527,[7]Sheet1!A$1:B$100,2,FALSE)</f>
        <v>53</v>
      </c>
      <c r="D527" t="s">
        <v>28638</v>
      </c>
      <c r="E527" t="s">
        <v>28639</v>
      </c>
      <c r="F527" t="s">
        <v>28640</v>
      </c>
      <c r="G527" t="s">
        <v>1383</v>
      </c>
      <c r="H527">
        <v>2001</v>
      </c>
      <c r="I527" t="s">
        <v>1388</v>
      </c>
      <c r="J527" t="s">
        <v>22</v>
      </c>
      <c r="L527">
        <v>388</v>
      </c>
      <c r="M527" t="s">
        <v>28641</v>
      </c>
    </row>
    <row r="528" spans="1:14">
      <c r="A528">
        <v>526</v>
      </c>
      <c r="B528" t="s">
        <v>336</v>
      </c>
      <c r="C528">
        <f>VLOOKUP(B528,[7]Sheet1!A$1:B$100,2,FALSE)</f>
        <v>53</v>
      </c>
      <c r="D528" t="s">
        <v>28642</v>
      </c>
      <c r="E528" t="s">
        <v>28643</v>
      </c>
      <c r="F528" t="s">
        <v>8826</v>
      </c>
      <c r="G528" t="s">
        <v>8397</v>
      </c>
      <c r="H528">
        <v>2004</v>
      </c>
      <c r="I528" t="s">
        <v>97</v>
      </c>
      <c r="J528" t="s">
        <v>22</v>
      </c>
      <c r="K528" t="s">
        <v>28644</v>
      </c>
      <c r="L528">
        <v>142</v>
      </c>
      <c r="M528" t="s">
        <v>28643</v>
      </c>
      <c r="N528" t="s">
        <v>1717</v>
      </c>
    </row>
    <row r="529" spans="1:14">
      <c r="A529">
        <v>527</v>
      </c>
      <c r="B529" t="s">
        <v>336</v>
      </c>
      <c r="C529">
        <f>VLOOKUP(B529,[7]Sheet1!A$1:B$100,2,FALSE)</f>
        <v>53</v>
      </c>
      <c r="D529" t="s">
        <v>28645</v>
      </c>
      <c r="E529" t="s">
        <v>28646</v>
      </c>
      <c r="F529" t="s">
        <v>28647</v>
      </c>
      <c r="G529" t="s">
        <v>10416</v>
      </c>
      <c r="H529">
        <v>2008</v>
      </c>
      <c r="I529" t="s">
        <v>97</v>
      </c>
      <c r="J529" t="s">
        <v>22</v>
      </c>
      <c r="K529" t="s">
        <v>28648</v>
      </c>
      <c r="L529">
        <v>17</v>
      </c>
      <c r="M529" t="s">
        <v>28646</v>
      </c>
      <c r="N529" t="s">
        <v>1717</v>
      </c>
    </row>
    <row r="530" spans="1:14">
      <c r="A530">
        <v>528</v>
      </c>
      <c r="B530" t="s">
        <v>336</v>
      </c>
      <c r="C530">
        <f>VLOOKUP(B530,[7]Sheet1!A$1:B$100,2,FALSE)</f>
        <v>53</v>
      </c>
      <c r="D530" t="s">
        <v>28649</v>
      </c>
      <c r="E530" t="s">
        <v>28650</v>
      </c>
      <c r="F530" t="s">
        <v>28651</v>
      </c>
      <c r="G530" t="s">
        <v>20792</v>
      </c>
      <c r="H530">
        <v>2007</v>
      </c>
      <c r="J530" t="s">
        <v>22</v>
      </c>
      <c r="K530" t="s">
        <v>28652</v>
      </c>
      <c r="L530">
        <v>29</v>
      </c>
    </row>
    <row r="531" spans="1:14">
      <c r="A531">
        <v>529</v>
      </c>
      <c r="B531" t="s">
        <v>336</v>
      </c>
      <c r="C531">
        <f>VLOOKUP(B531,[7]Sheet1!A$1:B$100,2,FALSE)</f>
        <v>53</v>
      </c>
      <c r="D531" t="s">
        <v>28653</v>
      </c>
      <c r="E531" t="s">
        <v>28654</v>
      </c>
      <c r="F531" t="s">
        <v>28655</v>
      </c>
      <c r="G531" t="s">
        <v>28656</v>
      </c>
      <c r="H531">
        <v>2004</v>
      </c>
      <c r="J531" t="s">
        <v>22</v>
      </c>
      <c r="K531" t="s">
        <v>28657</v>
      </c>
      <c r="L531">
        <v>108</v>
      </c>
      <c r="M531" t="s">
        <v>28658</v>
      </c>
    </row>
    <row r="532" spans="1:14">
      <c r="A532">
        <v>530</v>
      </c>
      <c r="B532" t="s">
        <v>336</v>
      </c>
      <c r="C532">
        <f>VLOOKUP(B532,[7]Sheet1!A$1:B$100,2,FALSE)</f>
        <v>53</v>
      </c>
      <c r="D532" t="s">
        <v>28659</v>
      </c>
      <c r="E532" t="s">
        <v>28660</v>
      </c>
      <c r="F532" t="s">
        <v>28661</v>
      </c>
      <c r="G532" t="s">
        <v>642</v>
      </c>
      <c r="H532">
        <v>2007</v>
      </c>
      <c r="I532" t="s">
        <v>535</v>
      </c>
      <c r="J532" t="s">
        <v>22</v>
      </c>
      <c r="K532" t="s">
        <v>28662</v>
      </c>
      <c r="L532">
        <v>109</v>
      </c>
      <c r="M532" t="s">
        <v>28663</v>
      </c>
    </row>
    <row r="533" spans="1:14">
      <c r="A533">
        <v>531</v>
      </c>
      <c r="B533" t="s">
        <v>299</v>
      </c>
      <c r="C533">
        <f>VLOOKUP(B533,[7]Sheet1!A$1:B$100,2,FALSE)</f>
        <v>54</v>
      </c>
      <c r="D533" t="s">
        <v>28664</v>
      </c>
      <c r="E533" t="s">
        <v>28665</v>
      </c>
      <c r="F533" t="s">
        <v>28666</v>
      </c>
      <c r="G533" t="s">
        <v>7513</v>
      </c>
      <c r="H533">
        <v>2011</v>
      </c>
      <c r="J533" t="s">
        <v>22</v>
      </c>
      <c r="K533" t="s">
        <v>28667</v>
      </c>
      <c r="L533">
        <v>39</v>
      </c>
      <c r="M533" t="s">
        <v>28668</v>
      </c>
    </row>
    <row r="534" spans="1:14">
      <c r="A534">
        <v>532</v>
      </c>
      <c r="B534" t="s">
        <v>299</v>
      </c>
      <c r="C534">
        <f>VLOOKUP(B534,[7]Sheet1!A$1:B$100,2,FALSE)</f>
        <v>54</v>
      </c>
      <c r="D534" t="s">
        <v>28669</v>
      </c>
      <c r="F534" t="s">
        <v>28670</v>
      </c>
      <c r="G534" t="s">
        <v>28671</v>
      </c>
      <c r="J534" t="s">
        <v>22</v>
      </c>
      <c r="L534">
        <v>4</v>
      </c>
      <c r="N534" t="s">
        <v>34</v>
      </c>
    </row>
    <row r="535" spans="1:14">
      <c r="A535">
        <v>533</v>
      </c>
      <c r="B535" t="s">
        <v>299</v>
      </c>
      <c r="C535">
        <f>VLOOKUP(B535,[7]Sheet1!A$1:B$100,2,FALSE)</f>
        <v>54</v>
      </c>
      <c r="D535" t="s">
        <v>28672</v>
      </c>
      <c r="E535" t="s">
        <v>28673</v>
      </c>
      <c r="F535" t="s">
        <v>28674</v>
      </c>
      <c r="G535" t="s">
        <v>15752</v>
      </c>
      <c r="H535">
        <v>2009</v>
      </c>
      <c r="I535" t="s">
        <v>97</v>
      </c>
      <c r="J535" t="s">
        <v>22</v>
      </c>
      <c r="K535" t="s">
        <v>28675</v>
      </c>
      <c r="L535">
        <v>13</v>
      </c>
      <c r="M535" t="s">
        <v>28673</v>
      </c>
      <c r="N535" t="s">
        <v>1717</v>
      </c>
    </row>
    <row r="536" spans="1:14">
      <c r="A536">
        <v>534</v>
      </c>
      <c r="B536" t="s">
        <v>299</v>
      </c>
      <c r="C536">
        <f>VLOOKUP(B536,[7]Sheet1!A$1:B$100,2,FALSE)</f>
        <v>54</v>
      </c>
      <c r="D536" t="s">
        <v>28676</v>
      </c>
      <c r="E536" t="s">
        <v>28677</v>
      </c>
      <c r="F536" t="s">
        <v>28678</v>
      </c>
      <c r="G536" t="s">
        <v>26982</v>
      </c>
      <c r="H536">
        <v>2012</v>
      </c>
      <c r="I536" t="s">
        <v>97</v>
      </c>
      <c r="J536" t="s">
        <v>22</v>
      </c>
      <c r="K536" t="s">
        <v>28679</v>
      </c>
      <c r="L536">
        <v>13</v>
      </c>
      <c r="M536" t="s">
        <v>28677</v>
      </c>
      <c r="N536" t="s">
        <v>1717</v>
      </c>
    </row>
    <row r="537" spans="1:14">
      <c r="A537">
        <v>535</v>
      </c>
      <c r="B537" t="s">
        <v>299</v>
      </c>
      <c r="C537">
        <f>VLOOKUP(B537,[7]Sheet1!A$1:B$100,2,FALSE)</f>
        <v>54</v>
      </c>
      <c r="D537" t="s">
        <v>28680</v>
      </c>
      <c r="E537" t="s">
        <v>28681</v>
      </c>
      <c r="F537" t="s">
        <v>28682</v>
      </c>
      <c r="G537" t="s">
        <v>9846</v>
      </c>
      <c r="H537">
        <v>2008</v>
      </c>
      <c r="I537" t="s">
        <v>7647</v>
      </c>
      <c r="J537" t="s">
        <v>22</v>
      </c>
      <c r="K537" t="s">
        <v>28683</v>
      </c>
      <c r="L537">
        <v>23</v>
      </c>
      <c r="M537" t="s">
        <v>28684</v>
      </c>
    </row>
    <row r="538" spans="1:14">
      <c r="A538">
        <v>536</v>
      </c>
      <c r="B538" t="s">
        <v>299</v>
      </c>
      <c r="C538">
        <f>VLOOKUP(B538,[7]Sheet1!A$1:B$100,2,FALSE)</f>
        <v>54</v>
      </c>
      <c r="D538" t="s">
        <v>15749</v>
      </c>
      <c r="E538" t="s">
        <v>15750</v>
      </c>
      <c r="F538" t="s">
        <v>15751</v>
      </c>
      <c r="G538" t="s">
        <v>15752</v>
      </c>
      <c r="H538">
        <v>2004</v>
      </c>
      <c r="I538" t="s">
        <v>97</v>
      </c>
      <c r="J538" t="s">
        <v>22</v>
      </c>
      <c r="K538" t="s">
        <v>28685</v>
      </c>
      <c r="L538">
        <v>166</v>
      </c>
      <c r="M538" t="s">
        <v>15750</v>
      </c>
      <c r="N538" t="s">
        <v>1717</v>
      </c>
    </row>
    <row r="539" spans="1:14">
      <c r="A539">
        <v>537</v>
      </c>
      <c r="B539" t="s">
        <v>299</v>
      </c>
      <c r="C539">
        <f>VLOOKUP(B539,[7]Sheet1!A$1:B$100,2,FALSE)</f>
        <v>54</v>
      </c>
      <c r="D539" t="s">
        <v>20852</v>
      </c>
      <c r="E539" t="s">
        <v>20853</v>
      </c>
      <c r="F539" t="s">
        <v>20854</v>
      </c>
      <c r="G539" t="s">
        <v>1304</v>
      </c>
      <c r="H539">
        <v>2008</v>
      </c>
      <c r="I539" t="s">
        <v>863</v>
      </c>
      <c r="J539" t="s">
        <v>22</v>
      </c>
      <c r="K539" t="s">
        <v>28686</v>
      </c>
      <c r="L539">
        <v>67</v>
      </c>
      <c r="M539" t="s">
        <v>20856</v>
      </c>
    </row>
    <row r="540" spans="1:14">
      <c r="A540">
        <v>538</v>
      </c>
      <c r="B540" t="s">
        <v>299</v>
      </c>
      <c r="C540">
        <f>VLOOKUP(B540,[7]Sheet1!A$1:B$100,2,FALSE)</f>
        <v>54</v>
      </c>
      <c r="D540" t="s">
        <v>28687</v>
      </c>
      <c r="F540" t="s">
        <v>28688</v>
      </c>
      <c r="I540" t="s">
        <v>28689</v>
      </c>
      <c r="J540" t="s">
        <v>167</v>
      </c>
      <c r="L540">
        <v>4</v>
      </c>
      <c r="N540" t="s">
        <v>34</v>
      </c>
    </row>
    <row r="541" spans="1:14">
      <c r="A541">
        <v>539</v>
      </c>
      <c r="B541" t="s">
        <v>299</v>
      </c>
      <c r="C541">
        <f>VLOOKUP(B541,[7]Sheet1!A$1:B$100,2,FALSE)</f>
        <v>54</v>
      </c>
      <c r="D541" t="s">
        <v>16138</v>
      </c>
      <c r="E541" t="s">
        <v>16139</v>
      </c>
      <c r="F541" t="s">
        <v>16140</v>
      </c>
      <c r="G541" t="s">
        <v>10190</v>
      </c>
      <c r="H541">
        <v>2005</v>
      </c>
      <c r="I541" t="s">
        <v>97</v>
      </c>
      <c r="J541" t="s">
        <v>22</v>
      </c>
      <c r="K541" t="s">
        <v>28690</v>
      </c>
      <c r="L541">
        <v>79</v>
      </c>
      <c r="M541" t="s">
        <v>16139</v>
      </c>
      <c r="N541" t="s">
        <v>1717</v>
      </c>
    </row>
    <row r="542" spans="1:14">
      <c r="A542">
        <v>540</v>
      </c>
      <c r="B542" t="s">
        <v>299</v>
      </c>
      <c r="C542">
        <f>VLOOKUP(B542,[7]Sheet1!A$1:B$100,2,FALSE)</f>
        <v>54</v>
      </c>
      <c r="D542" t="s">
        <v>28691</v>
      </c>
      <c r="E542" t="s">
        <v>28692</v>
      </c>
      <c r="F542" t="s">
        <v>28693</v>
      </c>
      <c r="G542" t="s">
        <v>15789</v>
      </c>
      <c r="H542">
        <v>2010</v>
      </c>
      <c r="I542" t="s">
        <v>97</v>
      </c>
      <c r="J542" t="s">
        <v>22</v>
      </c>
      <c r="K542" t="s">
        <v>28694</v>
      </c>
      <c r="L542">
        <v>20</v>
      </c>
      <c r="M542" t="s">
        <v>28692</v>
      </c>
      <c r="N542" t="s">
        <v>1717</v>
      </c>
    </row>
    <row r="543" spans="1:14">
      <c r="A543">
        <v>541</v>
      </c>
      <c r="B543" t="s">
        <v>504</v>
      </c>
      <c r="C543">
        <f>VLOOKUP(B543,[7]Sheet1!A$1:B$100,2,FALSE)</f>
        <v>55</v>
      </c>
      <c r="D543" t="s">
        <v>28695</v>
      </c>
      <c r="E543" t="s">
        <v>28696</v>
      </c>
      <c r="F543" t="s">
        <v>28697</v>
      </c>
      <c r="G543" t="s">
        <v>10235</v>
      </c>
      <c r="H543">
        <v>2006</v>
      </c>
      <c r="I543" t="s">
        <v>97</v>
      </c>
      <c r="J543" t="s">
        <v>22</v>
      </c>
      <c r="K543" t="s">
        <v>28698</v>
      </c>
      <c r="L543">
        <v>75</v>
      </c>
      <c r="M543" t="s">
        <v>28696</v>
      </c>
      <c r="N543" t="s">
        <v>1717</v>
      </c>
    </row>
    <row r="544" spans="1:14">
      <c r="A544">
        <v>542</v>
      </c>
      <c r="B544" t="s">
        <v>504</v>
      </c>
      <c r="C544">
        <f>VLOOKUP(B544,[7]Sheet1!A$1:B$100,2,FALSE)</f>
        <v>55</v>
      </c>
      <c r="D544" t="s">
        <v>28699</v>
      </c>
      <c r="E544" t="s">
        <v>28700</v>
      </c>
      <c r="F544" t="s">
        <v>28701</v>
      </c>
      <c r="G544" t="s">
        <v>19411</v>
      </c>
      <c r="H544">
        <v>1993</v>
      </c>
      <c r="J544" t="s">
        <v>22</v>
      </c>
      <c r="K544" t="s">
        <v>28702</v>
      </c>
      <c r="L544">
        <v>10</v>
      </c>
    </row>
    <row r="545" spans="1:14">
      <c r="A545">
        <v>543</v>
      </c>
      <c r="B545" t="s">
        <v>504</v>
      </c>
      <c r="C545">
        <f>VLOOKUP(B545,[7]Sheet1!A$1:B$100,2,FALSE)</f>
        <v>55</v>
      </c>
      <c r="D545" t="s">
        <v>28703</v>
      </c>
      <c r="E545" t="s">
        <v>28704</v>
      </c>
      <c r="F545" t="s">
        <v>28705</v>
      </c>
      <c r="G545" t="s">
        <v>955</v>
      </c>
      <c r="H545">
        <v>2000</v>
      </c>
      <c r="J545" t="s">
        <v>22</v>
      </c>
      <c r="K545" t="s">
        <v>28706</v>
      </c>
      <c r="L545">
        <v>207</v>
      </c>
      <c r="M545" t="s">
        <v>28707</v>
      </c>
    </row>
    <row r="546" spans="1:14">
      <c r="A546">
        <v>544</v>
      </c>
      <c r="B546" t="s">
        <v>504</v>
      </c>
      <c r="C546">
        <f>VLOOKUP(B546,[7]Sheet1!A$1:B$100,2,FALSE)</f>
        <v>55</v>
      </c>
      <c r="D546" t="s">
        <v>28708</v>
      </c>
      <c r="E546" t="s">
        <v>28709</v>
      </c>
      <c r="F546" t="s">
        <v>28710</v>
      </c>
      <c r="G546" t="s">
        <v>20662</v>
      </c>
      <c r="H546">
        <v>2006</v>
      </c>
      <c r="I546" t="s">
        <v>97</v>
      </c>
      <c r="J546" t="s">
        <v>22</v>
      </c>
      <c r="K546" t="s">
        <v>28711</v>
      </c>
      <c r="L546">
        <v>44</v>
      </c>
      <c r="M546" t="s">
        <v>28709</v>
      </c>
      <c r="N546" t="s">
        <v>1717</v>
      </c>
    </row>
    <row r="547" spans="1:14">
      <c r="A547">
        <v>545</v>
      </c>
      <c r="B547" t="s">
        <v>504</v>
      </c>
      <c r="C547">
        <f>VLOOKUP(B547,[7]Sheet1!A$1:B$100,2,FALSE)</f>
        <v>55</v>
      </c>
      <c r="D547" t="s">
        <v>28712</v>
      </c>
      <c r="E547" t="s">
        <v>28713</v>
      </c>
      <c r="F547" t="s">
        <v>28714</v>
      </c>
      <c r="G547" t="s">
        <v>20786</v>
      </c>
      <c r="H547">
        <v>2009</v>
      </c>
      <c r="J547" t="s">
        <v>22</v>
      </c>
      <c r="K547" t="s">
        <v>28715</v>
      </c>
      <c r="L547">
        <v>89</v>
      </c>
      <c r="M547" t="s">
        <v>28716</v>
      </c>
    </row>
    <row r="548" spans="1:14">
      <c r="A548">
        <v>546</v>
      </c>
      <c r="B548" t="s">
        <v>504</v>
      </c>
      <c r="C548">
        <f>VLOOKUP(B548,[7]Sheet1!A$1:B$100,2,FALSE)</f>
        <v>55</v>
      </c>
      <c r="D548" t="s">
        <v>28717</v>
      </c>
      <c r="E548" t="s">
        <v>28718</v>
      </c>
      <c r="F548" t="s">
        <v>28719</v>
      </c>
      <c r="J548" t="s">
        <v>119</v>
      </c>
      <c r="K548" t="s">
        <v>28720</v>
      </c>
      <c r="L548">
        <v>29</v>
      </c>
      <c r="N548" t="s">
        <v>4501</v>
      </c>
    </row>
    <row r="549" spans="1:14">
      <c r="A549">
        <v>547</v>
      </c>
      <c r="B549" t="s">
        <v>504</v>
      </c>
      <c r="C549">
        <f>VLOOKUP(B549,[7]Sheet1!A$1:B$100,2,FALSE)</f>
        <v>55</v>
      </c>
      <c r="D549" t="s">
        <v>28721</v>
      </c>
      <c r="E549" t="s">
        <v>28722</v>
      </c>
      <c r="F549" t="s">
        <v>28723</v>
      </c>
      <c r="G549" t="s">
        <v>27083</v>
      </c>
      <c r="H549">
        <v>2006</v>
      </c>
      <c r="J549" t="s">
        <v>22</v>
      </c>
      <c r="K549" t="s">
        <v>28724</v>
      </c>
      <c r="L549">
        <v>15</v>
      </c>
    </row>
    <row r="550" spans="1:14">
      <c r="A550">
        <v>548</v>
      </c>
      <c r="B550" t="s">
        <v>504</v>
      </c>
      <c r="C550">
        <f>VLOOKUP(B550,[7]Sheet1!A$1:B$100,2,FALSE)</f>
        <v>55</v>
      </c>
      <c r="D550" t="s">
        <v>23601</v>
      </c>
      <c r="E550" t="s">
        <v>23602</v>
      </c>
      <c r="F550" t="s">
        <v>23603</v>
      </c>
      <c r="G550" t="s">
        <v>1383</v>
      </c>
      <c r="H550">
        <v>2007</v>
      </c>
      <c r="I550" t="s">
        <v>1388</v>
      </c>
      <c r="J550" t="s">
        <v>22</v>
      </c>
      <c r="K550" t="s">
        <v>28725</v>
      </c>
      <c r="L550">
        <v>191</v>
      </c>
      <c r="M550" t="s">
        <v>23605</v>
      </c>
    </row>
    <row r="551" spans="1:14">
      <c r="A551">
        <v>549</v>
      </c>
      <c r="B551" t="s">
        <v>504</v>
      </c>
      <c r="C551">
        <f>VLOOKUP(B551,[7]Sheet1!A$1:B$100,2,FALSE)</f>
        <v>55</v>
      </c>
      <c r="D551" t="s">
        <v>28726</v>
      </c>
      <c r="E551" t="s">
        <v>28727</v>
      </c>
      <c r="F551" t="s">
        <v>27818</v>
      </c>
      <c r="G551" t="s">
        <v>1590</v>
      </c>
      <c r="H551">
        <v>2008</v>
      </c>
      <c r="I551" t="s">
        <v>535</v>
      </c>
      <c r="J551" t="s">
        <v>22</v>
      </c>
      <c r="K551" t="s">
        <v>28728</v>
      </c>
      <c r="L551">
        <v>10</v>
      </c>
      <c r="M551" t="s">
        <v>28729</v>
      </c>
    </row>
    <row r="552" spans="1:14">
      <c r="A552">
        <v>550</v>
      </c>
      <c r="B552" t="s">
        <v>504</v>
      </c>
      <c r="C552">
        <f>VLOOKUP(B552,[7]Sheet1!A$1:B$100,2,FALSE)</f>
        <v>55</v>
      </c>
      <c r="D552" t="s">
        <v>28730</v>
      </c>
      <c r="E552" t="s">
        <v>28731</v>
      </c>
      <c r="F552" t="s">
        <v>28732</v>
      </c>
      <c r="G552" t="s">
        <v>28733</v>
      </c>
      <c r="H552">
        <v>1997</v>
      </c>
      <c r="J552" t="s">
        <v>119</v>
      </c>
      <c r="K552" t="s">
        <v>28734</v>
      </c>
      <c r="L552">
        <v>13</v>
      </c>
    </row>
    <row r="553" spans="1:14">
      <c r="A553">
        <v>551</v>
      </c>
      <c r="B553" t="s">
        <v>152</v>
      </c>
      <c r="C553">
        <f>VLOOKUP(B553,[7]Sheet1!A$1:B$100,2,FALSE)</f>
        <v>56</v>
      </c>
      <c r="D553" t="s">
        <v>21651</v>
      </c>
      <c r="E553" t="s">
        <v>21652</v>
      </c>
      <c r="F553" t="s">
        <v>21653</v>
      </c>
      <c r="G553" t="s">
        <v>377</v>
      </c>
      <c r="H553">
        <v>2002</v>
      </c>
      <c r="I553" t="s">
        <v>378</v>
      </c>
      <c r="J553" t="s">
        <v>22</v>
      </c>
      <c r="K553" t="s">
        <v>28735</v>
      </c>
      <c r="L553">
        <v>82</v>
      </c>
      <c r="M553" t="s">
        <v>21655</v>
      </c>
    </row>
    <row r="554" spans="1:14">
      <c r="A554">
        <v>552</v>
      </c>
      <c r="B554" t="s">
        <v>152</v>
      </c>
      <c r="C554">
        <f>VLOOKUP(B554,[7]Sheet1!A$1:B$100,2,FALSE)</f>
        <v>56</v>
      </c>
      <c r="D554" t="s">
        <v>28736</v>
      </c>
      <c r="E554" t="s">
        <v>28737</v>
      </c>
      <c r="F554" t="s">
        <v>28738</v>
      </c>
      <c r="G554" t="s">
        <v>18568</v>
      </c>
      <c r="H554">
        <v>2009</v>
      </c>
      <c r="J554" t="s">
        <v>22</v>
      </c>
      <c r="K554" t="s">
        <v>28739</v>
      </c>
      <c r="L554">
        <v>72</v>
      </c>
      <c r="M554" t="s">
        <v>28740</v>
      </c>
    </row>
    <row r="555" spans="1:14">
      <c r="A555">
        <v>553</v>
      </c>
      <c r="B555" t="s">
        <v>152</v>
      </c>
      <c r="C555">
        <f>VLOOKUP(B555,[7]Sheet1!A$1:B$100,2,FALSE)</f>
        <v>56</v>
      </c>
      <c r="D555" t="s">
        <v>28741</v>
      </c>
      <c r="E555" t="s">
        <v>28742</v>
      </c>
      <c r="F555" t="s">
        <v>28743</v>
      </c>
      <c r="G555" t="s">
        <v>21629</v>
      </c>
      <c r="H555">
        <v>2007</v>
      </c>
      <c r="I555" t="s">
        <v>12659</v>
      </c>
      <c r="J555" t="s">
        <v>22</v>
      </c>
      <c r="K555" t="s">
        <v>28744</v>
      </c>
      <c r="L555">
        <v>24</v>
      </c>
      <c r="M555" t="s">
        <v>28745</v>
      </c>
    </row>
    <row r="556" spans="1:14">
      <c r="A556">
        <v>554</v>
      </c>
      <c r="B556" t="s">
        <v>152</v>
      </c>
      <c r="C556">
        <f>VLOOKUP(B556,[7]Sheet1!A$1:B$100,2,FALSE)</f>
        <v>56</v>
      </c>
      <c r="D556" t="s">
        <v>28746</v>
      </c>
      <c r="E556" t="s">
        <v>28747</v>
      </c>
      <c r="F556" t="s">
        <v>28748</v>
      </c>
      <c r="G556" t="s">
        <v>1383</v>
      </c>
      <c r="H556">
        <v>2011</v>
      </c>
      <c r="I556" t="s">
        <v>97</v>
      </c>
      <c r="J556" t="s">
        <v>22</v>
      </c>
      <c r="K556" t="s">
        <v>28749</v>
      </c>
      <c r="L556">
        <v>33</v>
      </c>
      <c r="M556" t="s">
        <v>28747</v>
      </c>
      <c r="N556" t="s">
        <v>1717</v>
      </c>
    </row>
    <row r="557" spans="1:14">
      <c r="A557">
        <v>555</v>
      </c>
      <c r="B557" t="s">
        <v>152</v>
      </c>
      <c r="C557">
        <f>VLOOKUP(B557,[7]Sheet1!A$1:B$100,2,FALSE)</f>
        <v>56</v>
      </c>
      <c r="D557" t="s">
        <v>28750</v>
      </c>
      <c r="E557" t="s">
        <v>28751</v>
      </c>
      <c r="F557" t="s">
        <v>28752</v>
      </c>
      <c r="G557" t="s">
        <v>24297</v>
      </c>
      <c r="H557">
        <v>2010</v>
      </c>
      <c r="I557" t="s">
        <v>24298</v>
      </c>
      <c r="J557" t="s">
        <v>167</v>
      </c>
      <c r="K557" t="s">
        <v>28753</v>
      </c>
      <c r="L557">
        <v>13</v>
      </c>
      <c r="M557" t="s">
        <v>28751</v>
      </c>
      <c r="N557" t="s">
        <v>24</v>
      </c>
    </row>
    <row r="558" spans="1:14">
      <c r="A558">
        <v>556</v>
      </c>
      <c r="B558" t="s">
        <v>152</v>
      </c>
      <c r="C558">
        <f>VLOOKUP(B558,[7]Sheet1!A$1:B$100,2,FALSE)</f>
        <v>56</v>
      </c>
      <c r="D558" t="s">
        <v>28754</v>
      </c>
      <c r="E558" t="s">
        <v>28755</v>
      </c>
      <c r="F558" t="s">
        <v>28756</v>
      </c>
      <c r="G558" t="s">
        <v>16439</v>
      </c>
      <c r="H558">
        <v>2000</v>
      </c>
      <c r="I558" t="s">
        <v>378</v>
      </c>
      <c r="J558" t="s">
        <v>22</v>
      </c>
      <c r="K558" t="s">
        <v>28757</v>
      </c>
      <c r="L558">
        <v>36</v>
      </c>
      <c r="M558" t="s">
        <v>28758</v>
      </c>
    </row>
    <row r="559" spans="1:14">
      <c r="A559">
        <v>557</v>
      </c>
      <c r="B559" t="s">
        <v>152</v>
      </c>
      <c r="C559">
        <f>VLOOKUP(B559,[7]Sheet1!A$1:B$100,2,FALSE)</f>
        <v>56</v>
      </c>
      <c r="D559" t="s">
        <v>28759</v>
      </c>
      <c r="E559" t="s">
        <v>28760</v>
      </c>
      <c r="F559" t="s">
        <v>27262</v>
      </c>
      <c r="G559" t="s">
        <v>28761</v>
      </c>
      <c r="H559">
        <v>1993</v>
      </c>
      <c r="J559" t="s">
        <v>119</v>
      </c>
      <c r="K559" t="s">
        <v>28762</v>
      </c>
      <c r="L559">
        <v>412</v>
      </c>
      <c r="M559" t="s">
        <v>28760</v>
      </c>
      <c r="N559" t="s">
        <v>1717</v>
      </c>
    </row>
    <row r="560" spans="1:14">
      <c r="A560">
        <v>558</v>
      </c>
      <c r="B560" t="s">
        <v>152</v>
      </c>
      <c r="C560">
        <f>VLOOKUP(B560,[7]Sheet1!A$1:B$100,2,FALSE)</f>
        <v>56</v>
      </c>
      <c r="D560" t="s">
        <v>28763</v>
      </c>
      <c r="E560" t="s">
        <v>28764</v>
      </c>
      <c r="F560" t="s">
        <v>28765</v>
      </c>
      <c r="G560" t="s">
        <v>1394</v>
      </c>
      <c r="H560">
        <v>2009</v>
      </c>
      <c r="I560" t="s">
        <v>1388</v>
      </c>
      <c r="J560" t="s">
        <v>22</v>
      </c>
      <c r="K560" t="s">
        <v>28766</v>
      </c>
      <c r="L560">
        <v>58</v>
      </c>
      <c r="M560" t="s">
        <v>28767</v>
      </c>
    </row>
    <row r="561" spans="1:14">
      <c r="A561">
        <v>559</v>
      </c>
      <c r="B561" t="s">
        <v>152</v>
      </c>
      <c r="C561">
        <f>VLOOKUP(B561,[7]Sheet1!A$1:B$100,2,FALSE)</f>
        <v>56</v>
      </c>
      <c r="D561" t="s">
        <v>28768</v>
      </c>
      <c r="E561" t="s">
        <v>28769</v>
      </c>
      <c r="F561" t="s">
        <v>28770</v>
      </c>
      <c r="G561" t="s">
        <v>15685</v>
      </c>
      <c r="H561">
        <v>2001</v>
      </c>
      <c r="I561" t="s">
        <v>97</v>
      </c>
      <c r="J561" t="s">
        <v>22</v>
      </c>
      <c r="K561" t="s">
        <v>28771</v>
      </c>
      <c r="L561">
        <v>178</v>
      </c>
      <c r="M561" t="s">
        <v>28769</v>
      </c>
      <c r="N561" t="s">
        <v>1717</v>
      </c>
    </row>
    <row r="562" spans="1:14">
      <c r="A562">
        <v>560</v>
      </c>
      <c r="B562" t="s">
        <v>152</v>
      </c>
      <c r="C562">
        <f>VLOOKUP(B562,[7]Sheet1!A$1:B$100,2,FALSE)</f>
        <v>56</v>
      </c>
      <c r="D562" t="s">
        <v>28772</v>
      </c>
      <c r="E562" t="s">
        <v>28773</v>
      </c>
      <c r="F562" t="s">
        <v>28774</v>
      </c>
      <c r="G562" t="s">
        <v>28775</v>
      </c>
      <c r="H562">
        <v>2008</v>
      </c>
      <c r="I562" t="s">
        <v>11372</v>
      </c>
      <c r="J562" t="s">
        <v>167</v>
      </c>
      <c r="K562" t="s">
        <v>28776</v>
      </c>
      <c r="L562">
        <v>58</v>
      </c>
      <c r="M562" t="s">
        <v>28773</v>
      </c>
      <c r="N562" t="s">
        <v>24</v>
      </c>
    </row>
    <row r="563" spans="1:14">
      <c r="A563">
        <v>561</v>
      </c>
      <c r="B563" t="s">
        <v>602</v>
      </c>
      <c r="C563">
        <f>VLOOKUP(B563,[7]Sheet1!A$1:B$100,2,FALSE)</f>
        <v>57</v>
      </c>
      <c r="D563" t="s">
        <v>28777</v>
      </c>
      <c r="F563" t="s">
        <v>27135</v>
      </c>
      <c r="G563" t="s">
        <v>28778</v>
      </c>
      <c r="J563" t="s">
        <v>4644</v>
      </c>
      <c r="L563">
        <v>6</v>
      </c>
      <c r="N563" t="s">
        <v>34</v>
      </c>
    </row>
    <row r="564" spans="1:14">
      <c r="A564">
        <v>562</v>
      </c>
      <c r="B564" t="s">
        <v>602</v>
      </c>
      <c r="C564">
        <f>VLOOKUP(B564,[7]Sheet1!A$1:B$100,2,FALSE)</f>
        <v>57</v>
      </c>
      <c r="D564" t="s">
        <v>28779</v>
      </c>
      <c r="E564" t="s">
        <v>28780</v>
      </c>
      <c r="F564" t="s">
        <v>28781</v>
      </c>
      <c r="G564" t="s">
        <v>28782</v>
      </c>
      <c r="H564">
        <v>2011</v>
      </c>
      <c r="I564" t="s">
        <v>863</v>
      </c>
      <c r="J564" t="s">
        <v>22</v>
      </c>
      <c r="K564" t="s">
        <v>28783</v>
      </c>
      <c r="L564">
        <v>12</v>
      </c>
      <c r="M564" t="s">
        <v>28784</v>
      </c>
    </row>
    <row r="565" spans="1:14">
      <c r="A565">
        <v>563</v>
      </c>
      <c r="B565" t="s">
        <v>602</v>
      </c>
      <c r="C565">
        <f>VLOOKUP(B565,[7]Sheet1!A$1:B$100,2,FALSE)</f>
        <v>57</v>
      </c>
      <c r="D565" t="s">
        <v>28785</v>
      </c>
      <c r="E565" t="s">
        <v>28786</v>
      </c>
      <c r="F565" t="s">
        <v>28787</v>
      </c>
      <c r="G565" t="s">
        <v>9846</v>
      </c>
      <c r="H565">
        <v>2005</v>
      </c>
      <c r="I565" t="s">
        <v>7647</v>
      </c>
      <c r="J565" t="s">
        <v>22</v>
      </c>
      <c r="K565" t="s">
        <v>28788</v>
      </c>
      <c r="L565">
        <v>75</v>
      </c>
      <c r="M565" t="s">
        <v>28789</v>
      </c>
    </row>
    <row r="566" spans="1:14">
      <c r="A566">
        <v>564</v>
      </c>
      <c r="B566" t="s">
        <v>602</v>
      </c>
      <c r="C566">
        <f>VLOOKUP(B566,[7]Sheet1!A$1:B$100,2,FALSE)</f>
        <v>57</v>
      </c>
      <c r="D566" t="s">
        <v>28790</v>
      </c>
      <c r="E566" t="s">
        <v>28791</v>
      </c>
      <c r="F566" t="s">
        <v>28792</v>
      </c>
      <c r="G566" t="s">
        <v>18215</v>
      </c>
      <c r="H566">
        <v>2013</v>
      </c>
      <c r="I566" t="s">
        <v>97</v>
      </c>
      <c r="J566" t="s">
        <v>22</v>
      </c>
      <c r="K566" t="s">
        <v>28793</v>
      </c>
      <c r="L566">
        <v>14</v>
      </c>
      <c r="M566" t="s">
        <v>28791</v>
      </c>
      <c r="N566" t="s">
        <v>1717</v>
      </c>
    </row>
    <row r="567" spans="1:14">
      <c r="A567">
        <v>565</v>
      </c>
      <c r="B567" t="s">
        <v>602</v>
      </c>
      <c r="C567">
        <f>VLOOKUP(B567,[7]Sheet1!A$1:B$100,2,FALSE)</f>
        <v>57</v>
      </c>
      <c r="D567" t="s">
        <v>28794</v>
      </c>
      <c r="E567" t="s">
        <v>28795</v>
      </c>
      <c r="F567" t="s">
        <v>28796</v>
      </c>
      <c r="G567" t="s">
        <v>10646</v>
      </c>
      <c r="H567">
        <v>2011</v>
      </c>
      <c r="I567" t="s">
        <v>97</v>
      </c>
      <c r="J567" t="s">
        <v>22</v>
      </c>
      <c r="K567" t="s">
        <v>28797</v>
      </c>
      <c r="L567">
        <v>15</v>
      </c>
      <c r="M567" t="s">
        <v>28795</v>
      </c>
      <c r="N567" t="s">
        <v>1717</v>
      </c>
    </row>
    <row r="568" spans="1:14">
      <c r="A568">
        <v>566</v>
      </c>
      <c r="B568" t="s">
        <v>602</v>
      </c>
      <c r="C568">
        <f>VLOOKUP(B568,[7]Sheet1!A$1:B$100,2,FALSE)</f>
        <v>57</v>
      </c>
      <c r="D568" t="s">
        <v>28798</v>
      </c>
      <c r="E568" t="s">
        <v>28799</v>
      </c>
      <c r="F568" t="s">
        <v>28800</v>
      </c>
      <c r="G568" t="s">
        <v>28801</v>
      </c>
      <c r="H568">
        <v>2008</v>
      </c>
      <c r="I568" t="s">
        <v>551</v>
      </c>
      <c r="J568" t="s">
        <v>22</v>
      </c>
      <c r="K568" t="s">
        <v>28802</v>
      </c>
      <c r="L568">
        <v>8</v>
      </c>
    </row>
    <row r="569" spans="1:14">
      <c r="A569">
        <v>567</v>
      </c>
      <c r="B569" t="s">
        <v>602</v>
      </c>
      <c r="C569">
        <f>VLOOKUP(B569,[7]Sheet1!A$1:B$100,2,FALSE)</f>
        <v>57</v>
      </c>
      <c r="D569" t="s">
        <v>28803</v>
      </c>
      <c r="E569" t="s">
        <v>28804</v>
      </c>
      <c r="F569" t="s">
        <v>28805</v>
      </c>
      <c r="G569" t="s">
        <v>3656</v>
      </c>
      <c r="H569">
        <v>2001</v>
      </c>
      <c r="I569" t="s">
        <v>3657</v>
      </c>
      <c r="J569" t="s">
        <v>22</v>
      </c>
      <c r="K569" t="s">
        <v>28806</v>
      </c>
      <c r="L569">
        <v>1679</v>
      </c>
      <c r="M569" t="s">
        <v>28807</v>
      </c>
    </row>
    <row r="570" spans="1:14">
      <c r="A570">
        <v>568</v>
      </c>
      <c r="B570" t="s">
        <v>602</v>
      </c>
      <c r="C570">
        <f>VLOOKUP(B570,[7]Sheet1!A$1:B$100,2,FALSE)</f>
        <v>57</v>
      </c>
      <c r="D570" t="s">
        <v>28808</v>
      </c>
      <c r="E570" t="s">
        <v>28809</v>
      </c>
      <c r="F570" t="s">
        <v>28810</v>
      </c>
      <c r="G570" t="s">
        <v>24337</v>
      </c>
      <c r="H570">
        <v>2006</v>
      </c>
      <c r="I570" t="s">
        <v>1388</v>
      </c>
      <c r="J570" t="s">
        <v>22</v>
      </c>
      <c r="K570" t="s">
        <v>28811</v>
      </c>
      <c r="L570">
        <v>110</v>
      </c>
      <c r="M570" t="s">
        <v>28812</v>
      </c>
    </row>
    <row r="571" spans="1:14">
      <c r="A571">
        <v>569</v>
      </c>
      <c r="B571" t="s">
        <v>602</v>
      </c>
      <c r="C571">
        <f>VLOOKUP(B571,[7]Sheet1!A$1:B$100,2,FALSE)</f>
        <v>57</v>
      </c>
      <c r="D571" t="s">
        <v>28813</v>
      </c>
      <c r="E571" t="s">
        <v>28814</v>
      </c>
      <c r="F571" t="s">
        <v>21086</v>
      </c>
      <c r="G571" t="s">
        <v>20792</v>
      </c>
      <c r="H571">
        <v>1999</v>
      </c>
      <c r="J571" t="s">
        <v>22</v>
      </c>
      <c r="K571" t="s">
        <v>28815</v>
      </c>
      <c r="L571">
        <v>27</v>
      </c>
    </row>
    <row r="572" spans="1:14">
      <c r="A572">
        <v>570</v>
      </c>
      <c r="B572" t="s">
        <v>602</v>
      </c>
      <c r="C572">
        <f>VLOOKUP(B572,[7]Sheet1!A$1:B$100,2,FALSE)</f>
        <v>57</v>
      </c>
      <c r="D572" t="s">
        <v>28816</v>
      </c>
      <c r="E572" t="s">
        <v>28817</v>
      </c>
      <c r="F572" t="s">
        <v>28818</v>
      </c>
      <c r="G572" t="s">
        <v>11302</v>
      </c>
      <c r="H572">
        <v>2009</v>
      </c>
      <c r="I572" t="s">
        <v>535</v>
      </c>
      <c r="J572" t="s">
        <v>22</v>
      </c>
      <c r="K572" t="s">
        <v>28819</v>
      </c>
      <c r="L572">
        <v>33</v>
      </c>
      <c r="M572" t="s">
        <v>28820</v>
      </c>
    </row>
    <row r="573" spans="1:14">
      <c r="A573">
        <v>571</v>
      </c>
      <c r="B573" t="s">
        <v>318</v>
      </c>
      <c r="C573">
        <f>VLOOKUP(B573,[7]Sheet1!A$1:B$100,2,FALSE)</f>
        <v>58</v>
      </c>
      <c r="D573" t="s">
        <v>28821</v>
      </c>
      <c r="E573" t="s">
        <v>28822</v>
      </c>
      <c r="F573" t="s">
        <v>28823</v>
      </c>
      <c r="G573" t="s">
        <v>1777</v>
      </c>
      <c r="H573">
        <v>2008</v>
      </c>
      <c r="I573" t="s">
        <v>97</v>
      </c>
      <c r="J573" t="s">
        <v>22</v>
      </c>
      <c r="K573" t="s">
        <v>28824</v>
      </c>
      <c r="L573">
        <v>111</v>
      </c>
      <c r="M573" t="s">
        <v>28822</v>
      </c>
      <c r="N573" t="s">
        <v>1717</v>
      </c>
    </row>
    <row r="574" spans="1:14">
      <c r="A574">
        <v>572</v>
      </c>
      <c r="B574" t="s">
        <v>318</v>
      </c>
      <c r="C574">
        <f>VLOOKUP(B574,[7]Sheet1!A$1:B$100,2,FALSE)</f>
        <v>58</v>
      </c>
      <c r="D574" t="s">
        <v>18703</v>
      </c>
      <c r="F574" t="s">
        <v>15011</v>
      </c>
      <c r="G574" t="s">
        <v>28825</v>
      </c>
      <c r="J574" t="s">
        <v>4644</v>
      </c>
      <c r="L574">
        <v>2</v>
      </c>
      <c r="N574" t="s">
        <v>34</v>
      </c>
    </row>
    <row r="575" spans="1:14">
      <c r="A575">
        <v>573</v>
      </c>
      <c r="B575" t="s">
        <v>318</v>
      </c>
      <c r="C575">
        <f>VLOOKUP(B575,[7]Sheet1!A$1:B$100,2,FALSE)</f>
        <v>58</v>
      </c>
      <c r="D575" t="s">
        <v>28826</v>
      </c>
      <c r="F575" t="s">
        <v>28827</v>
      </c>
      <c r="G575" t="s">
        <v>28828</v>
      </c>
      <c r="J575" t="s">
        <v>167</v>
      </c>
      <c r="L575">
        <v>6</v>
      </c>
      <c r="N575" t="s">
        <v>34</v>
      </c>
    </row>
    <row r="576" spans="1:14">
      <c r="A576">
        <v>574</v>
      </c>
      <c r="B576" t="s">
        <v>318</v>
      </c>
      <c r="C576">
        <f>VLOOKUP(B576,[7]Sheet1!A$1:B$100,2,FALSE)</f>
        <v>58</v>
      </c>
      <c r="D576" t="s">
        <v>28829</v>
      </c>
      <c r="E576" t="s">
        <v>28830</v>
      </c>
      <c r="F576" t="s">
        <v>28831</v>
      </c>
      <c r="G576" t="s">
        <v>26014</v>
      </c>
      <c r="H576">
        <v>2003</v>
      </c>
      <c r="J576" t="s">
        <v>22</v>
      </c>
      <c r="K576" t="s">
        <v>28832</v>
      </c>
      <c r="L576">
        <v>99</v>
      </c>
      <c r="M576" t="s">
        <v>28833</v>
      </c>
    </row>
    <row r="577" spans="1:14">
      <c r="A577">
        <v>575</v>
      </c>
      <c r="B577" t="s">
        <v>318</v>
      </c>
      <c r="C577">
        <f>VLOOKUP(B577,[7]Sheet1!A$1:B$100,2,FALSE)</f>
        <v>58</v>
      </c>
      <c r="D577" t="s">
        <v>28834</v>
      </c>
      <c r="E577" t="s">
        <v>28835</v>
      </c>
      <c r="F577" t="s">
        <v>28836</v>
      </c>
      <c r="G577" t="s">
        <v>28837</v>
      </c>
      <c r="H577">
        <v>2006</v>
      </c>
      <c r="J577" t="s">
        <v>22</v>
      </c>
      <c r="K577" t="s">
        <v>28838</v>
      </c>
      <c r="L577">
        <v>49</v>
      </c>
      <c r="M577" t="s">
        <v>28835</v>
      </c>
      <c r="N577" t="s">
        <v>24</v>
      </c>
    </row>
    <row r="578" spans="1:14">
      <c r="A578">
        <v>576</v>
      </c>
      <c r="B578" t="s">
        <v>318</v>
      </c>
      <c r="C578">
        <f>VLOOKUP(B578,[7]Sheet1!A$1:B$100,2,FALSE)</f>
        <v>58</v>
      </c>
      <c r="D578" t="s">
        <v>28839</v>
      </c>
      <c r="E578" t="s">
        <v>28840</v>
      </c>
      <c r="F578" t="s">
        <v>28841</v>
      </c>
      <c r="G578" t="s">
        <v>7535</v>
      </c>
      <c r="H578">
        <v>1995</v>
      </c>
      <c r="I578" t="s">
        <v>863</v>
      </c>
      <c r="J578" t="s">
        <v>22</v>
      </c>
      <c r="K578" t="s">
        <v>28842</v>
      </c>
      <c r="L578">
        <v>147</v>
      </c>
      <c r="M578" t="s">
        <v>28843</v>
      </c>
    </row>
    <row r="579" spans="1:14">
      <c r="A579">
        <v>577</v>
      </c>
      <c r="B579" t="s">
        <v>318</v>
      </c>
      <c r="C579">
        <f>VLOOKUP(B579,[7]Sheet1!A$1:B$100,2,FALSE)</f>
        <v>58</v>
      </c>
      <c r="D579" t="s">
        <v>28844</v>
      </c>
      <c r="E579" t="s">
        <v>28845</v>
      </c>
      <c r="F579" t="s">
        <v>28846</v>
      </c>
      <c r="G579" t="s">
        <v>19873</v>
      </c>
      <c r="H579">
        <v>1999</v>
      </c>
      <c r="I579" t="s">
        <v>212</v>
      </c>
      <c r="J579" t="s">
        <v>22</v>
      </c>
      <c r="K579" t="s">
        <v>28847</v>
      </c>
      <c r="L579">
        <v>90</v>
      </c>
      <c r="M579" t="s">
        <v>28848</v>
      </c>
    </row>
    <row r="580" spans="1:14">
      <c r="A580">
        <v>578</v>
      </c>
      <c r="B580" t="s">
        <v>318</v>
      </c>
      <c r="C580">
        <f>VLOOKUP(B580,[7]Sheet1!A$1:B$100,2,FALSE)</f>
        <v>58</v>
      </c>
      <c r="D580" t="s">
        <v>28849</v>
      </c>
      <c r="E580" t="s">
        <v>28850</v>
      </c>
      <c r="F580" t="s">
        <v>28851</v>
      </c>
      <c r="G580" t="s">
        <v>28852</v>
      </c>
      <c r="H580">
        <v>2001</v>
      </c>
      <c r="I580" t="s">
        <v>18946</v>
      </c>
      <c r="J580" t="s">
        <v>22</v>
      </c>
      <c r="K580" t="s">
        <v>28853</v>
      </c>
      <c r="L580">
        <v>48</v>
      </c>
      <c r="M580" t="s">
        <v>28850</v>
      </c>
      <c r="N580" t="s">
        <v>24</v>
      </c>
    </row>
    <row r="581" spans="1:14">
      <c r="A581">
        <v>579</v>
      </c>
      <c r="B581" t="s">
        <v>318</v>
      </c>
      <c r="C581">
        <f>VLOOKUP(B581,[7]Sheet1!A$1:B$100,2,FALSE)</f>
        <v>58</v>
      </c>
      <c r="D581" t="s">
        <v>28854</v>
      </c>
      <c r="E581" t="s">
        <v>28855</v>
      </c>
      <c r="F581" t="s">
        <v>28856</v>
      </c>
      <c r="G581" t="s">
        <v>21604</v>
      </c>
      <c r="H581">
        <v>2010</v>
      </c>
      <c r="I581" t="s">
        <v>97</v>
      </c>
      <c r="J581" t="s">
        <v>22</v>
      </c>
      <c r="K581" t="s">
        <v>28857</v>
      </c>
      <c r="L581">
        <v>12</v>
      </c>
      <c r="M581" t="s">
        <v>28855</v>
      </c>
      <c r="N581" t="s">
        <v>1717</v>
      </c>
    </row>
    <row r="582" spans="1:14">
      <c r="A582">
        <v>580</v>
      </c>
      <c r="B582" t="s">
        <v>318</v>
      </c>
      <c r="C582">
        <f>VLOOKUP(B582,[7]Sheet1!A$1:B$100,2,FALSE)</f>
        <v>58</v>
      </c>
      <c r="D582" t="s">
        <v>28858</v>
      </c>
      <c r="F582" t="s">
        <v>16433</v>
      </c>
      <c r="G582" t="s">
        <v>28859</v>
      </c>
      <c r="H582">
        <v>2003</v>
      </c>
      <c r="I582" t="s">
        <v>8013</v>
      </c>
      <c r="J582" t="s">
        <v>102</v>
      </c>
      <c r="L582">
        <v>39</v>
      </c>
      <c r="M582" t="s">
        <v>28860</v>
      </c>
      <c r="N582" t="s">
        <v>34</v>
      </c>
    </row>
    <row r="583" spans="1:14">
      <c r="A583">
        <v>581</v>
      </c>
      <c r="B583" t="s">
        <v>41</v>
      </c>
      <c r="C583">
        <f>VLOOKUP(B583,[7]Sheet1!A$1:B$100,2,FALSE)</f>
        <v>59</v>
      </c>
      <c r="D583" t="s">
        <v>28861</v>
      </c>
      <c r="E583" t="s">
        <v>28862</v>
      </c>
      <c r="F583" t="s">
        <v>28863</v>
      </c>
      <c r="G583" t="s">
        <v>28864</v>
      </c>
      <c r="H583">
        <v>2003</v>
      </c>
      <c r="I583" t="s">
        <v>378</v>
      </c>
      <c r="J583" t="s">
        <v>22</v>
      </c>
      <c r="K583" t="s">
        <v>28865</v>
      </c>
      <c r="L583">
        <v>12</v>
      </c>
      <c r="M583" t="s">
        <v>28866</v>
      </c>
    </row>
    <row r="584" spans="1:14">
      <c r="A584">
        <v>582</v>
      </c>
      <c r="B584" t="s">
        <v>41</v>
      </c>
      <c r="C584">
        <f>VLOOKUP(B584,[7]Sheet1!A$1:B$100,2,FALSE)</f>
        <v>59</v>
      </c>
      <c r="D584" t="s">
        <v>28867</v>
      </c>
      <c r="E584" t="s">
        <v>28868</v>
      </c>
      <c r="F584" t="s">
        <v>28869</v>
      </c>
      <c r="G584" t="s">
        <v>7535</v>
      </c>
      <c r="H584">
        <v>2007</v>
      </c>
      <c r="I584" t="s">
        <v>863</v>
      </c>
      <c r="J584" t="s">
        <v>22</v>
      </c>
      <c r="K584" t="s">
        <v>28870</v>
      </c>
      <c r="L584">
        <v>70</v>
      </c>
      <c r="M584" t="s">
        <v>28871</v>
      </c>
    </row>
    <row r="585" spans="1:14">
      <c r="A585">
        <v>583</v>
      </c>
      <c r="B585" t="s">
        <v>41</v>
      </c>
      <c r="C585">
        <f>VLOOKUP(B585,[7]Sheet1!A$1:B$100,2,FALSE)</f>
        <v>59</v>
      </c>
      <c r="D585" t="s">
        <v>21532</v>
      </c>
      <c r="E585" t="s">
        <v>21533</v>
      </c>
      <c r="F585" t="s">
        <v>21534</v>
      </c>
      <c r="G585" t="s">
        <v>20662</v>
      </c>
      <c r="H585">
        <v>1992</v>
      </c>
      <c r="I585" t="s">
        <v>97</v>
      </c>
      <c r="J585" t="s">
        <v>22</v>
      </c>
      <c r="K585" t="s">
        <v>28872</v>
      </c>
      <c r="L585">
        <v>120</v>
      </c>
      <c r="M585" t="s">
        <v>21533</v>
      </c>
      <c r="N585" t="s">
        <v>1717</v>
      </c>
    </row>
    <row r="586" spans="1:14">
      <c r="A586">
        <v>584</v>
      </c>
      <c r="B586" t="s">
        <v>41</v>
      </c>
      <c r="C586">
        <f>VLOOKUP(B586,[7]Sheet1!A$1:B$100,2,FALSE)</f>
        <v>59</v>
      </c>
      <c r="D586" t="s">
        <v>28873</v>
      </c>
      <c r="E586" t="s">
        <v>28874</v>
      </c>
      <c r="F586" t="s">
        <v>28875</v>
      </c>
      <c r="G586" t="s">
        <v>18215</v>
      </c>
      <c r="H586">
        <v>2013</v>
      </c>
      <c r="I586" t="s">
        <v>97</v>
      </c>
      <c r="J586" t="s">
        <v>22</v>
      </c>
      <c r="K586" t="s">
        <v>28876</v>
      </c>
      <c r="L586">
        <v>13</v>
      </c>
      <c r="M586" t="s">
        <v>28874</v>
      </c>
      <c r="N586" t="s">
        <v>1717</v>
      </c>
    </row>
    <row r="587" spans="1:14">
      <c r="A587">
        <v>585</v>
      </c>
      <c r="B587" t="s">
        <v>41</v>
      </c>
      <c r="C587">
        <f>VLOOKUP(B587,[7]Sheet1!A$1:B$100,2,FALSE)</f>
        <v>59</v>
      </c>
      <c r="D587" t="s">
        <v>28877</v>
      </c>
      <c r="E587" t="s">
        <v>28878</v>
      </c>
      <c r="F587" t="s">
        <v>28879</v>
      </c>
      <c r="G587" t="s">
        <v>3481</v>
      </c>
      <c r="H587">
        <v>2010</v>
      </c>
      <c r="J587" t="s">
        <v>22</v>
      </c>
      <c r="K587" t="s">
        <v>28880</v>
      </c>
      <c r="L587">
        <v>10</v>
      </c>
      <c r="M587" t="s">
        <v>28878</v>
      </c>
      <c r="N587" t="s">
        <v>1717</v>
      </c>
    </row>
    <row r="588" spans="1:14">
      <c r="A588">
        <v>586</v>
      </c>
      <c r="B588" t="s">
        <v>41</v>
      </c>
      <c r="C588">
        <f>VLOOKUP(B588,[7]Sheet1!A$1:B$100,2,FALSE)</f>
        <v>59</v>
      </c>
      <c r="D588" t="s">
        <v>16063</v>
      </c>
      <c r="E588" t="s">
        <v>16064</v>
      </c>
      <c r="F588" t="s">
        <v>16065</v>
      </c>
      <c r="G588" t="s">
        <v>16066</v>
      </c>
      <c r="H588">
        <v>2011</v>
      </c>
      <c r="J588" t="s">
        <v>22</v>
      </c>
      <c r="K588" t="s">
        <v>28881</v>
      </c>
      <c r="L588">
        <v>85</v>
      </c>
      <c r="M588" t="s">
        <v>16064</v>
      </c>
      <c r="N588" t="s">
        <v>24</v>
      </c>
    </row>
    <row r="589" spans="1:14">
      <c r="A589">
        <v>587</v>
      </c>
      <c r="B589" t="s">
        <v>41</v>
      </c>
      <c r="C589">
        <f>VLOOKUP(B589,[7]Sheet1!A$1:B$100,2,FALSE)</f>
        <v>59</v>
      </c>
      <c r="D589" t="s">
        <v>28882</v>
      </c>
      <c r="E589" t="s">
        <v>28883</v>
      </c>
      <c r="F589" t="s">
        <v>28884</v>
      </c>
      <c r="G589" t="s">
        <v>10318</v>
      </c>
      <c r="H589">
        <v>2006</v>
      </c>
      <c r="J589" t="s">
        <v>22</v>
      </c>
      <c r="K589" t="s">
        <v>28885</v>
      </c>
      <c r="L589">
        <v>11</v>
      </c>
      <c r="M589" t="s">
        <v>28886</v>
      </c>
    </row>
    <row r="590" spans="1:14">
      <c r="A590">
        <v>588</v>
      </c>
      <c r="B590" t="s">
        <v>41</v>
      </c>
      <c r="C590">
        <f>VLOOKUP(B590,[7]Sheet1!A$1:B$100,2,FALSE)</f>
        <v>59</v>
      </c>
      <c r="D590" t="s">
        <v>24133</v>
      </c>
      <c r="E590" t="s">
        <v>24134</v>
      </c>
      <c r="F590" t="s">
        <v>24135</v>
      </c>
      <c r="G590" t="s">
        <v>20652</v>
      </c>
      <c r="H590">
        <v>2007</v>
      </c>
      <c r="I590" t="s">
        <v>535</v>
      </c>
      <c r="J590" t="s">
        <v>22</v>
      </c>
      <c r="K590" t="s">
        <v>28887</v>
      </c>
      <c r="L590">
        <v>103</v>
      </c>
      <c r="M590" t="s">
        <v>24137</v>
      </c>
    </row>
    <row r="591" spans="1:14">
      <c r="A591">
        <v>589</v>
      </c>
      <c r="B591" t="s">
        <v>41</v>
      </c>
      <c r="C591">
        <f>VLOOKUP(B591,[7]Sheet1!A$1:B$100,2,FALSE)</f>
        <v>59</v>
      </c>
      <c r="D591" t="s">
        <v>28888</v>
      </c>
      <c r="F591" t="s">
        <v>28889</v>
      </c>
      <c r="J591" t="s">
        <v>167</v>
      </c>
      <c r="L591">
        <v>6</v>
      </c>
      <c r="N591" t="s">
        <v>34</v>
      </c>
    </row>
    <row r="592" spans="1:14">
      <c r="A592">
        <v>590</v>
      </c>
      <c r="B592" t="s">
        <v>41</v>
      </c>
      <c r="C592">
        <f>VLOOKUP(B592,[7]Sheet1!A$1:B$100,2,FALSE)</f>
        <v>59</v>
      </c>
      <c r="D592" t="s">
        <v>28890</v>
      </c>
      <c r="F592" t="s">
        <v>28891</v>
      </c>
      <c r="I592" t="s">
        <v>28892</v>
      </c>
      <c r="J592" t="s">
        <v>167</v>
      </c>
      <c r="L592">
        <v>4</v>
      </c>
      <c r="N592" t="s">
        <v>34</v>
      </c>
    </row>
    <row r="593" spans="1:14">
      <c r="A593">
        <v>591</v>
      </c>
      <c r="B593" t="s">
        <v>47</v>
      </c>
      <c r="C593">
        <f>VLOOKUP(B593,[7]Sheet1!A$1:B$100,2,FALSE)</f>
        <v>60</v>
      </c>
      <c r="D593" t="s">
        <v>28893</v>
      </c>
      <c r="E593" t="s">
        <v>28894</v>
      </c>
      <c r="F593" t="s">
        <v>28895</v>
      </c>
      <c r="G593" t="s">
        <v>642</v>
      </c>
      <c r="H593">
        <v>1994</v>
      </c>
      <c r="I593" t="s">
        <v>535</v>
      </c>
      <c r="J593" t="s">
        <v>22</v>
      </c>
      <c r="K593" t="s">
        <v>28896</v>
      </c>
      <c r="L593">
        <v>25</v>
      </c>
      <c r="M593" t="s">
        <v>28897</v>
      </c>
    </row>
    <row r="594" spans="1:14">
      <c r="A594">
        <v>592</v>
      </c>
      <c r="B594" t="s">
        <v>47</v>
      </c>
      <c r="C594">
        <f>VLOOKUP(B594,[7]Sheet1!A$1:B$100,2,FALSE)</f>
        <v>60</v>
      </c>
      <c r="D594" t="s">
        <v>28898</v>
      </c>
      <c r="E594" t="s">
        <v>28899</v>
      </c>
      <c r="F594" t="s">
        <v>28900</v>
      </c>
      <c r="G594" t="s">
        <v>28901</v>
      </c>
      <c r="H594">
        <v>2007</v>
      </c>
      <c r="J594" t="s">
        <v>119</v>
      </c>
      <c r="K594" t="s">
        <v>28902</v>
      </c>
      <c r="L594">
        <v>27</v>
      </c>
    </row>
    <row r="595" spans="1:14">
      <c r="A595">
        <v>593</v>
      </c>
      <c r="B595" t="s">
        <v>47</v>
      </c>
      <c r="C595">
        <f>VLOOKUP(B595,[7]Sheet1!A$1:B$100,2,FALSE)</f>
        <v>60</v>
      </c>
      <c r="D595" t="s">
        <v>17559</v>
      </c>
      <c r="E595" t="s">
        <v>28903</v>
      </c>
      <c r="F595" t="s">
        <v>17561</v>
      </c>
      <c r="J595" t="s">
        <v>119</v>
      </c>
      <c r="K595" t="s">
        <v>28904</v>
      </c>
      <c r="L595">
        <v>125</v>
      </c>
      <c r="M595" t="s">
        <v>17563</v>
      </c>
      <c r="N595" t="s">
        <v>4501</v>
      </c>
    </row>
    <row r="596" spans="1:14">
      <c r="A596">
        <v>594</v>
      </c>
      <c r="B596" t="s">
        <v>47</v>
      </c>
      <c r="C596">
        <f>VLOOKUP(B596,[7]Sheet1!A$1:B$100,2,FALSE)</f>
        <v>60</v>
      </c>
      <c r="D596" t="s">
        <v>28905</v>
      </c>
      <c r="E596" t="s">
        <v>28906</v>
      </c>
      <c r="F596" t="s">
        <v>28907</v>
      </c>
      <c r="G596" t="s">
        <v>28908</v>
      </c>
      <c r="H596">
        <v>1997</v>
      </c>
      <c r="J596" t="s">
        <v>119</v>
      </c>
      <c r="K596" t="s">
        <v>28909</v>
      </c>
      <c r="L596">
        <v>46</v>
      </c>
      <c r="M596" t="s">
        <v>28910</v>
      </c>
    </row>
    <row r="597" spans="1:14">
      <c r="A597">
        <v>595</v>
      </c>
      <c r="B597" t="s">
        <v>47</v>
      </c>
      <c r="C597">
        <f>VLOOKUP(B597,[7]Sheet1!A$1:B$100,2,FALSE)</f>
        <v>60</v>
      </c>
      <c r="D597" t="s">
        <v>18565</v>
      </c>
      <c r="E597" t="s">
        <v>18566</v>
      </c>
      <c r="F597" t="s">
        <v>18567</v>
      </c>
      <c r="G597" t="s">
        <v>18568</v>
      </c>
      <c r="H597">
        <v>2004</v>
      </c>
      <c r="J597" t="s">
        <v>22</v>
      </c>
      <c r="K597" t="s">
        <v>28911</v>
      </c>
      <c r="L597">
        <v>49</v>
      </c>
      <c r="M597" t="s">
        <v>18570</v>
      </c>
    </row>
    <row r="598" spans="1:14">
      <c r="A598">
        <v>596</v>
      </c>
      <c r="B598" t="s">
        <v>47</v>
      </c>
      <c r="C598">
        <f>VLOOKUP(B598,[7]Sheet1!A$1:B$100,2,FALSE)</f>
        <v>60</v>
      </c>
      <c r="D598" t="s">
        <v>28912</v>
      </c>
      <c r="E598" t="s">
        <v>28913</v>
      </c>
      <c r="F598" t="s">
        <v>28914</v>
      </c>
      <c r="G598" t="s">
        <v>18695</v>
      </c>
      <c r="H598">
        <v>2009</v>
      </c>
      <c r="I598" t="s">
        <v>18696</v>
      </c>
      <c r="J598" t="s">
        <v>22</v>
      </c>
      <c r="K598" t="s">
        <v>28915</v>
      </c>
      <c r="L598">
        <v>14</v>
      </c>
      <c r="M598" t="s">
        <v>28916</v>
      </c>
    </row>
    <row r="599" spans="1:14">
      <c r="A599">
        <v>597</v>
      </c>
      <c r="B599" t="s">
        <v>47</v>
      </c>
      <c r="C599">
        <f>VLOOKUP(B599,[7]Sheet1!A$1:B$100,2,FALSE)</f>
        <v>60</v>
      </c>
      <c r="D599" t="s">
        <v>28917</v>
      </c>
      <c r="E599" t="s">
        <v>28918</v>
      </c>
      <c r="F599" t="s">
        <v>28919</v>
      </c>
      <c r="G599" t="s">
        <v>21937</v>
      </c>
      <c r="H599">
        <v>2008</v>
      </c>
      <c r="J599" t="s">
        <v>22</v>
      </c>
      <c r="K599" t="s">
        <v>28920</v>
      </c>
      <c r="L599">
        <v>7</v>
      </c>
      <c r="M599" t="s">
        <v>28918</v>
      </c>
      <c r="N599" t="s">
        <v>24</v>
      </c>
    </row>
    <row r="600" spans="1:14">
      <c r="A600">
        <v>598</v>
      </c>
      <c r="B600" t="s">
        <v>47</v>
      </c>
      <c r="C600">
        <f>VLOOKUP(B600,[7]Sheet1!A$1:B$100,2,FALSE)</f>
        <v>60</v>
      </c>
      <c r="D600" t="s">
        <v>28921</v>
      </c>
      <c r="E600" t="s">
        <v>28922</v>
      </c>
      <c r="F600" t="s">
        <v>28923</v>
      </c>
      <c r="G600" t="s">
        <v>17920</v>
      </c>
      <c r="H600">
        <v>2011</v>
      </c>
      <c r="I600" t="s">
        <v>14874</v>
      </c>
      <c r="J600" t="s">
        <v>22</v>
      </c>
      <c r="K600" t="s">
        <v>28924</v>
      </c>
      <c r="L600">
        <v>11</v>
      </c>
      <c r="M600" t="s">
        <v>28922</v>
      </c>
      <c r="N600" t="s">
        <v>1717</v>
      </c>
    </row>
    <row r="601" spans="1:14">
      <c r="A601">
        <v>599</v>
      </c>
      <c r="B601" t="s">
        <v>47</v>
      </c>
      <c r="C601">
        <f>VLOOKUP(B601,[7]Sheet1!A$1:B$100,2,FALSE)</f>
        <v>60</v>
      </c>
      <c r="D601" t="s">
        <v>20712</v>
      </c>
      <c r="E601" t="s">
        <v>20713</v>
      </c>
      <c r="F601" t="s">
        <v>20714</v>
      </c>
      <c r="G601" t="s">
        <v>1394</v>
      </c>
      <c r="H601">
        <v>2003</v>
      </c>
      <c r="I601" t="s">
        <v>1388</v>
      </c>
      <c r="J601" t="s">
        <v>22</v>
      </c>
      <c r="K601" t="s">
        <v>28925</v>
      </c>
      <c r="L601">
        <v>355</v>
      </c>
      <c r="M601" t="s">
        <v>20716</v>
      </c>
    </row>
    <row r="602" spans="1:14">
      <c r="A602">
        <v>600</v>
      </c>
      <c r="B602" t="s">
        <v>47</v>
      </c>
      <c r="C602">
        <f>VLOOKUP(B602,[7]Sheet1!A$1:B$100,2,FALSE)</f>
        <v>60</v>
      </c>
      <c r="D602" t="s">
        <v>28926</v>
      </c>
      <c r="E602" t="s">
        <v>28927</v>
      </c>
      <c r="F602" t="s">
        <v>28928</v>
      </c>
      <c r="G602" t="s">
        <v>19411</v>
      </c>
      <c r="H602">
        <v>2012</v>
      </c>
      <c r="J602" t="s">
        <v>22</v>
      </c>
      <c r="K602" t="s">
        <v>28929</v>
      </c>
      <c r="L602">
        <v>12</v>
      </c>
      <c r="M602" t="s">
        <v>28930</v>
      </c>
    </row>
    <row r="603" spans="1:14">
      <c r="A603">
        <v>601</v>
      </c>
      <c r="B603" t="s">
        <v>393</v>
      </c>
      <c r="C603">
        <f>VLOOKUP(B603,[7]Sheet1!A$1:B$100,2,FALSE)</f>
        <v>61</v>
      </c>
      <c r="D603" t="s">
        <v>28931</v>
      </c>
      <c r="E603" t="s">
        <v>28932</v>
      </c>
      <c r="F603" t="s">
        <v>28933</v>
      </c>
      <c r="I603" t="s">
        <v>28934</v>
      </c>
      <c r="J603" t="s">
        <v>22</v>
      </c>
      <c r="K603" t="s">
        <v>28935</v>
      </c>
      <c r="L603">
        <v>120</v>
      </c>
      <c r="M603" t="s">
        <v>28932</v>
      </c>
      <c r="N603" t="s">
        <v>24</v>
      </c>
    </row>
    <row r="604" spans="1:14">
      <c r="A604">
        <v>602</v>
      </c>
      <c r="B604" t="s">
        <v>393</v>
      </c>
      <c r="C604">
        <f>VLOOKUP(B604,[7]Sheet1!A$1:B$100,2,FALSE)</f>
        <v>61</v>
      </c>
      <c r="D604" t="s">
        <v>28936</v>
      </c>
      <c r="E604" t="s">
        <v>28937</v>
      </c>
      <c r="F604" t="s">
        <v>28938</v>
      </c>
      <c r="G604" t="s">
        <v>28939</v>
      </c>
      <c r="H604">
        <v>2011</v>
      </c>
      <c r="J604" t="s">
        <v>167</v>
      </c>
      <c r="K604" t="s">
        <v>28940</v>
      </c>
      <c r="L604">
        <v>9</v>
      </c>
    </row>
    <row r="605" spans="1:14">
      <c r="A605">
        <v>603</v>
      </c>
      <c r="B605" t="s">
        <v>393</v>
      </c>
      <c r="C605">
        <f>VLOOKUP(B605,[7]Sheet1!A$1:B$100,2,FALSE)</f>
        <v>61</v>
      </c>
      <c r="D605" t="s">
        <v>28941</v>
      </c>
      <c r="E605" t="s">
        <v>28942</v>
      </c>
      <c r="F605" t="s">
        <v>27586</v>
      </c>
      <c r="G605" t="s">
        <v>21937</v>
      </c>
      <c r="H605">
        <v>2006</v>
      </c>
      <c r="J605" t="s">
        <v>22</v>
      </c>
      <c r="K605" t="s">
        <v>28943</v>
      </c>
      <c r="L605">
        <v>42</v>
      </c>
      <c r="M605" t="s">
        <v>28942</v>
      </c>
      <c r="N605" t="s">
        <v>24</v>
      </c>
    </row>
    <row r="606" spans="1:14">
      <c r="A606">
        <v>604</v>
      </c>
      <c r="B606" t="s">
        <v>393</v>
      </c>
      <c r="C606">
        <f>VLOOKUP(B606,[7]Sheet1!A$1:B$100,2,FALSE)</f>
        <v>61</v>
      </c>
      <c r="D606" t="s">
        <v>28944</v>
      </c>
      <c r="E606" t="s">
        <v>28945</v>
      </c>
      <c r="F606" t="s">
        <v>28946</v>
      </c>
      <c r="G606" t="s">
        <v>11302</v>
      </c>
      <c r="H606">
        <v>2010</v>
      </c>
      <c r="I606" t="s">
        <v>535</v>
      </c>
      <c r="J606" t="s">
        <v>22</v>
      </c>
      <c r="K606" t="s">
        <v>28947</v>
      </c>
      <c r="L606">
        <v>33</v>
      </c>
      <c r="M606" t="s">
        <v>28948</v>
      </c>
    </row>
    <row r="607" spans="1:14">
      <c r="A607">
        <v>605</v>
      </c>
      <c r="B607" t="s">
        <v>393</v>
      </c>
      <c r="C607">
        <f>VLOOKUP(B607,[7]Sheet1!A$1:B$100,2,FALSE)</f>
        <v>61</v>
      </c>
      <c r="D607" t="s">
        <v>28949</v>
      </c>
      <c r="E607" t="s">
        <v>28950</v>
      </c>
      <c r="F607" t="s">
        <v>28951</v>
      </c>
      <c r="G607" t="s">
        <v>14845</v>
      </c>
      <c r="H607">
        <v>2007</v>
      </c>
      <c r="J607" t="s">
        <v>22</v>
      </c>
      <c r="K607" t="s">
        <v>28952</v>
      </c>
      <c r="L607">
        <v>18</v>
      </c>
      <c r="M607" t="s">
        <v>28953</v>
      </c>
    </row>
    <row r="608" spans="1:14">
      <c r="A608">
        <v>606</v>
      </c>
      <c r="B608" t="s">
        <v>393</v>
      </c>
      <c r="C608">
        <f>VLOOKUP(B608,[7]Sheet1!A$1:B$100,2,FALSE)</f>
        <v>61</v>
      </c>
      <c r="D608" t="s">
        <v>28954</v>
      </c>
      <c r="E608" t="s">
        <v>28955</v>
      </c>
      <c r="F608" t="s">
        <v>28956</v>
      </c>
      <c r="G608" t="s">
        <v>18215</v>
      </c>
      <c r="H608">
        <v>2013</v>
      </c>
      <c r="I608" t="s">
        <v>97</v>
      </c>
      <c r="J608" t="s">
        <v>22</v>
      </c>
      <c r="K608" t="s">
        <v>28957</v>
      </c>
      <c r="L608">
        <v>14</v>
      </c>
      <c r="M608" t="s">
        <v>28955</v>
      </c>
      <c r="N608" t="s">
        <v>1717</v>
      </c>
    </row>
    <row r="609" spans="1:14">
      <c r="A609">
        <v>607</v>
      </c>
      <c r="B609" t="s">
        <v>393</v>
      </c>
      <c r="C609">
        <f>VLOOKUP(B609,[7]Sheet1!A$1:B$100,2,FALSE)</f>
        <v>61</v>
      </c>
      <c r="D609" t="s">
        <v>28958</v>
      </c>
      <c r="E609" t="s">
        <v>28959</v>
      </c>
      <c r="F609" t="s">
        <v>28960</v>
      </c>
      <c r="G609" t="s">
        <v>28521</v>
      </c>
      <c r="H609">
        <v>2005</v>
      </c>
      <c r="J609" t="s">
        <v>22</v>
      </c>
      <c r="K609" t="s">
        <v>28961</v>
      </c>
      <c r="L609">
        <v>20</v>
      </c>
    </row>
    <row r="610" spans="1:14">
      <c r="A610">
        <v>608</v>
      </c>
      <c r="B610" t="s">
        <v>393</v>
      </c>
      <c r="C610">
        <f>VLOOKUP(B610,[7]Sheet1!A$1:B$100,2,FALSE)</f>
        <v>61</v>
      </c>
      <c r="D610" t="s">
        <v>28962</v>
      </c>
      <c r="E610" t="s">
        <v>28963</v>
      </c>
      <c r="F610" t="s">
        <v>28964</v>
      </c>
      <c r="G610" t="s">
        <v>21425</v>
      </c>
      <c r="H610">
        <v>2007</v>
      </c>
      <c r="I610" t="s">
        <v>97</v>
      </c>
      <c r="J610" t="s">
        <v>22</v>
      </c>
      <c r="K610" t="s">
        <v>28965</v>
      </c>
      <c r="L610">
        <v>56</v>
      </c>
      <c r="M610" t="s">
        <v>28963</v>
      </c>
      <c r="N610" t="s">
        <v>1717</v>
      </c>
    </row>
    <row r="611" spans="1:14">
      <c r="A611">
        <v>609</v>
      </c>
      <c r="B611" t="s">
        <v>393</v>
      </c>
      <c r="C611">
        <f>VLOOKUP(B611,[7]Sheet1!A$1:B$100,2,FALSE)</f>
        <v>61</v>
      </c>
      <c r="D611" t="s">
        <v>28966</v>
      </c>
      <c r="E611" t="s">
        <v>28967</v>
      </c>
      <c r="F611" t="s">
        <v>14841</v>
      </c>
      <c r="G611" t="s">
        <v>26751</v>
      </c>
      <c r="H611">
        <v>2006</v>
      </c>
      <c r="J611" t="s">
        <v>22</v>
      </c>
      <c r="K611" t="s">
        <v>28968</v>
      </c>
      <c r="L611">
        <v>27</v>
      </c>
      <c r="M611" t="s">
        <v>28967</v>
      </c>
      <c r="N611" t="s">
        <v>24</v>
      </c>
    </row>
    <row r="612" spans="1:14">
      <c r="A612">
        <v>610</v>
      </c>
      <c r="B612" t="s">
        <v>393</v>
      </c>
      <c r="C612">
        <f>VLOOKUP(B612,[7]Sheet1!A$1:B$100,2,FALSE)</f>
        <v>61</v>
      </c>
      <c r="D612" t="s">
        <v>28969</v>
      </c>
      <c r="E612" t="s">
        <v>28970</v>
      </c>
      <c r="F612" t="s">
        <v>28971</v>
      </c>
      <c r="G612" t="s">
        <v>18453</v>
      </c>
      <c r="H612">
        <v>2009</v>
      </c>
      <c r="I612" t="s">
        <v>378</v>
      </c>
      <c r="J612" t="s">
        <v>22</v>
      </c>
      <c r="K612" t="s">
        <v>28972</v>
      </c>
      <c r="L612">
        <v>21</v>
      </c>
      <c r="M612" t="s">
        <v>28973</v>
      </c>
    </row>
    <row r="613" spans="1:14">
      <c r="A613">
        <v>611</v>
      </c>
      <c r="B613" t="s">
        <v>400</v>
      </c>
      <c r="C613">
        <f>VLOOKUP(B613,[7]Sheet1!A$1:B$100,2,FALSE)</f>
        <v>62</v>
      </c>
      <c r="D613" t="s">
        <v>28974</v>
      </c>
      <c r="E613" t="s">
        <v>28975</v>
      </c>
      <c r="F613" t="s">
        <v>28976</v>
      </c>
      <c r="G613" t="s">
        <v>28977</v>
      </c>
      <c r="H613">
        <v>2008</v>
      </c>
      <c r="I613" t="s">
        <v>863</v>
      </c>
      <c r="J613" t="s">
        <v>22</v>
      </c>
      <c r="K613" t="s">
        <v>28978</v>
      </c>
      <c r="L613">
        <v>24</v>
      </c>
      <c r="M613" t="s">
        <v>28979</v>
      </c>
    </row>
    <row r="614" spans="1:14">
      <c r="A614">
        <v>612</v>
      </c>
      <c r="B614" t="s">
        <v>400</v>
      </c>
      <c r="C614">
        <f>VLOOKUP(B614,[7]Sheet1!A$1:B$100,2,FALSE)</f>
        <v>62</v>
      </c>
      <c r="D614" t="s">
        <v>28980</v>
      </c>
      <c r="E614" t="s">
        <v>28981</v>
      </c>
      <c r="F614" t="s">
        <v>28982</v>
      </c>
      <c r="G614" t="s">
        <v>21937</v>
      </c>
      <c r="H614">
        <v>2003</v>
      </c>
      <c r="J614" t="s">
        <v>22</v>
      </c>
      <c r="K614" t="s">
        <v>28983</v>
      </c>
      <c r="L614">
        <v>31</v>
      </c>
      <c r="M614" t="s">
        <v>28981</v>
      </c>
      <c r="N614" t="s">
        <v>24</v>
      </c>
    </row>
    <row r="615" spans="1:14">
      <c r="A615">
        <v>613</v>
      </c>
      <c r="B615" t="s">
        <v>400</v>
      </c>
      <c r="C615">
        <f>VLOOKUP(B615,[7]Sheet1!A$1:B$100,2,FALSE)</f>
        <v>62</v>
      </c>
      <c r="D615" t="s">
        <v>28984</v>
      </c>
      <c r="E615" t="s">
        <v>28985</v>
      </c>
      <c r="F615" t="s">
        <v>28986</v>
      </c>
      <c r="G615" t="s">
        <v>28987</v>
      </c>
      <c r="H615">
        <v>2006</v>
      </c>
      <c r="I615" t="s">
        <v>97</v>
      </c>
      <c r="J615" t="s">
        <v>22</v>
      </c>
      <c r="K615" t="s">
        <v>28988</v>
      </c>
      <c r="L615">
        <v>13</v>
      </c>
      <c r="M615" t="s">
        <v>28985</v>
      </c>
      <c r="N615" t="s">
        <v>1717</v>
      </c>
    </row>
    <row r="616" spans="1:14">
      <c r="A616">
        <v>614</v>
      </c>
      <c r="B616" t="s">
        <v>400</v>
      </c>
      <c r="C616">
        <f>VLOOKUP(B616,[7]Sheet1!A$1:B$100,2,FALSE)</f>
        <v>62</v>
      </c>
      <c r="D616" t="s">
        <v>28989</v>
      </c>
      <c r="E616" t="s">
        <v>28990</v>
      </c>
      <c r="F616" t="s">
        <v>28991</v>
      </c>
      <c r="G616" t="s">
        <v>15644</v>
      </c>
      <c r="H616">
        <v>2009</v>
      </c>
      <c r="I616" t="s">
        <v>863</v>
      </c>
      <c r="J616" t="s">
        <v>22</v>
      </c>
      <c r="K616" t="s">
        <v>28992</v>
      </c>
      <c r="L616">
        <v>18</v>
      </c>
      <c r="M616" t="s">
        <v>28993</v>
      </c>
    </row>
    <row r="617" spans="1:14">
      <c r="A617">
        <v>615</v>
      </c>
      <c r="B617" t="s">
        <v>400</v>
      </c>
      <c r="C617">
        <f>VLOOKUP(B617,[7]Sheet1!A$1:B$100,2,FALSE)</f>
        <v>62</v>
      </c>
      <c r="D617" t="s">
        <v>28994</v>
      </c>
      <c r="E617" t="s">
        <v>28995</v>
      </c>
      <c r="F617" t="s">
        <v>28996</v>
      </c>
      <c r="G617" t="s">
        <v>28997</v>
      </c>
      <c r="H617">
        <v>1998</v>
      </c>
      <c r="I617" t="s">
        <v>24708</v>
      </c>
      <c r="J617" t="s">
        <v>167</v>
      </c>
      <c r="K617" t="s">
        <v>28998</v>
      </c>
      <c r="L617">
        <v>11</v>
      </c>
      <c r="M617" t="s">
        <v>28995</v>
      </c>
      <c r="N617" t="s">
        <v>24</v>
      </c>
    </row>
    <row r="618" spans="1:14">
      <c r="A618">
        <v>616</v>
      </c>
      <c r="B618" t="s">
        <v>400</v>
      </c>
      <c r="C618">
        <f>VLOOKUP(B618,[7]Sheet1!A$1:B$100,2,FALSE)</f>
        <v>62</v>
      </c>
      <c r="D618" t="s">
        <v>28999</v>
      </c>
      <c r="E618" t="s">
        <v>29000</v>
      </c>
      <c r="F618" t="s">
        <v>29001</v>
      </c>
      <c r="G618" t="s">
        <v>21937</v>
      </c>
      <c r="H618">
        <v>2003</v>
      </c>
      <c r="J618" t="s">
        <v>22</v>
      </c>
      <c r="K618" t="s">
        <v>29002</v>
      </c>
      <c r="L618">
        <v>14</v>
      </c>
      <c r="M618" t="s">
        <v>29000</v>
      </c>
      <c r="N618" t="s">
        <v>24</v>
      </c>
    </row>
    <row r="619" spans="1:14">
      <c r="A619">
        <v>617</v>
      </c>
      <c r="B619" t="s">
        <v>400</v>
      </c>
      <c r="C619">
        <f>VLOOKUP(B619,[7]Sheet1!A$1:B$100,2,FALSE)</f>
        <v>62</v>
      </c>
      <c r="D619" t="s">
        <v>29003</v>
      </c>
      <c r="E619" t="s">
        <v>29004</v>
      </c>
      <c r="F619" t="s">
        <v>29005</v>
      </c>
      <c r="G619" t="s">
        <v>10318</v>
      </c>
      <c r="H619">
        <v>2010</v>
      </c>
      <c r="I619" t="s">
        <v>29006</v>
      </c>
      <c r="J619" t="s">
        <v>22</v>
      </c>
      <c r="K619" t="s">
        <v>29007</v>
      </c>
      <c r="L619">
        <v>9</v>
      </c>
      <c r="M619" t="s">
        <v>29008</v>
      </c>
    </row>
    <row r="620" spans="1:14">
      <c r="A620">
        <v>618</v>
      </c>
      <c r="B620" t="s">
        <v>400</v>
      </c>
      <c r="C620">
        <f>VLOOKUP(B620,[7]Sheet1!A$1:B$100,2,FALSE)</f>
        <v>62</v>
      </c>
      <c r="D620" t="s">
        <v>29009</v>
      </c>
      <c r="F620" t="s">
        <v>29010</v>
      </c>
      <c r="I620" t="s">
        <v>29011</v>
      </c>
      <c r="J620" t="s">
        <v>167</v>
      </c>
      <c r="L620">
        <v>14</v>
      </c>
      <c r="N620" t="s">
        <v>34</v>
      </c>
    </row>
    <row r="621" spans="1:14">
      <c r="A621">
        <v>619</v>
      </c>
      <c r="B621" t="s">
        <v>400</v>
      </c>
      <c r="C621">
        <f>VLOOKUP(B621,[7]Sheet1!A$1:B$100,2,FALSE)</f>
        <v>62</v>
      </c>
      <c r="D621" t="s">
        <v>29012</v>
      </c>
      <c r="E621" t="s">
        <v>29013</v>
      </c>
      <c r="F621" t="s">
        <v>29014</v>
      </c>
      <c r="G621" t="s">
        <v>21629</v>
      </c>
      <c r="H621">
        <v>2011</v>
      </c>
      <c r="I621" t="s">
        <v>12659</v>
      </c>
      <c r="J621" t="s">
        <v>22</v>
      </c>
      <c r="K621" t="s">
        <v>29015</v>
      </c>
      <c r="L621">
        <v>36</v>
      </c>
      <c r="M621" t="s">
        <v>29016</v>
      </c>
    </row>
    <row r="622" spans="1:14">
      <c r="A622">
        <v>620</v>
      </c>
      <c r="B622" t="s">
        <v>400</v>
      </c>
      <c r="C622">
        <f>VLOOKUP(B622,[7]Sheet1!A$1:B$100,2,FALSE)</f>
        <v>62</v>
      </c>
      <c r="D622" t="s">
        <v>29017</v>
      </c>
      <c r="E622" t="s">
        <v>29018</v>
      </c>
      <c r="F622" t="s">
        <v>27808</v>
      </c>
      <c r="G622" t="s">
        <v>18680</v>
      </c>
      <c r="H622">
        <v>1994</v>
      </c>
      <c r="J622" t="s">
        <v>22</v>
      </c>
      <c r="K622" t="s">
        <v>29019</v>
      </c>
      <c r="L622">
        <v>23</v>
      </c>
      <c r="M622" t="s">
        <v>29020</v>
      </c>
    </row>
    <row r="623" spans="1:14">
      <c r="A623">
        <v>621</v>
      </c>
      <c r="B623" t="s">
        <v>1063</v>
      </c>
      <c r="C623">
        <f>VLOOKUP(B623,[7]Sheet1!A$1:B$100,2,FALSE)</f>
        <v>63</v>
      </c>
      <c r="D623" t="s">
        <v>29021</v>
      </c>
      <c r="F623" t="s">
        <v>29022</v>
      </c>
      <c r="G623" t="s">
        <v>29023</v>
      </c>
      <c r="J623" t="s">
        <v>4644</v>
      </c>
      <c r="L623">
        <v>6</v>
      </c>
      <c r="N623" t="s">
        <v>34</v>
      </c>
    </row>
    <row r="624" spans="1:14">
      <c r="A624">
        <v>622</v>
      </c>
      <c r="B624" t="s">
        <v>1063</v>
      </c>
      <c r="C624">
        <f>VLOOKUP(B624,[7]Sheet1!A$1:B$100,2,FALSE)</f>
        <v>63</v>
      </c>
      <c r="D624" t="s">
        <v>29024</v>
      </c>
      <c r="F624" t="s">
        <v>29025</v>
      </c>
      <c r="G624" t="s">
        <v>29026</v>
      </c>
      <c r="J624" t="s">
        <v>102</v>
      </c>
      <c r="L624">
        <v>25</v>
      </c>
      <c r="N624" t="s">
        <v>34</v>
      </c>
    </row>
    <row r="625" spans="1:14">
      <c r="A625">
        <v>623</v>
      </c>
      <c r="B625" t="s">
        <v>1063</v>
      </c>
      <c r="C625">
        <f>VLOOKUP(B625,[7]Sheet1!A$1:B$100,2,FALSE)</f>
        <v>63</v>
      </c>
      <c r="D625" t="s">
        <v>29027</v>
      </c>
      <c r="E625" t="s">
        <v>29028</v>
      </c>
      <c r="F625" t="s">
        <v>29029</v>
      </c>
      <c r="G625" t="s">
        <v>29030</v>
      </c>
      <c r="H625">
        <v>2004</v>
      </c>
      <c r="J625" t="s">
        <v>22</v>
      </c>
      <c r="K625" t="s">
        <v>29031</v>
      </c>
      <c r="L625">
        <v>101</v>
      </c>
      <c r="M625" t="s">
        <v>29032</v>
      </c>
    </row>
    <row r="626" spans="1:14">
      <c r="A626">
        <v>624</v>
      </c>
      <c r="B626" t="s">
        <v>1063</v>
      </c>
      <c r="C626">
        <f>VLOOKUP(B626,[7]Sheet1!A$1:B$100,2,FALSE)</f>
        <v>63</v>
      </c>
      <c r="D626" t="s">
        <v>29033</v>
      </c>
      <c r="E626" t="s">
        <v>29034</v>
      </c>
      <c r="F626" t="s">
        <v>29035</v>
      </c>
      <c r="G626" t="s">
        <v>26014</v>
      </c>
      <c r="H626">
        <v>2002</v>
      </c>
      <c r="J626" t="s">
        <v>22</v>
      </c>
      <c r="K626" t="s">
        <v>29036</v>
      </c>
      <c r="L626">
        <v>48</v>
      </c>
    </row>
    <row r="627" spans="1:14">
      <c r="A627">
        <v>625</v>
      </c>
      <c r="B627" t="s">
        <v>1063</v>
      </c>
      <c r="C627">
        <f>VLOOKUP(B627,[7]Sheet1!A$1:B$100,2,FALSE)</f>
        <v>63</v>
      </c>
      <c r="D627" t="s">
        <v>15625</v>
      </c>
      <c r="E627" t="s">
        <v>15626</v>
      </c>
      <c r="F627" t="s">
        <v>15627</v>
      </c>
      <c r="G627" t="s">
        <v>15628</v>
      </c>
      <c r="H627">
        <v>2006</v>
      </c>
      <c r="I627" t="s">
        <v>15055</v>
      </c>
      <c r="J627" t="s">
        <v>22</v>
      </c>
      <c r="K627" t="s">
        <v>29037</v>
      </c>
      <c r="L627">
        <v>29</v>
      </c>
      <c r="M627" t="s">
        <v>15626</v>
      </c>
      <c r="N627" t="s">
        <v>24</v>
      </c>
    </row>
    <row r="628" spans="1:14">
      <c r="A628">
        <v>626</v>
      </c>
      <c r="B628" t="s">
        <v>1063</v>
      </c>
      <c r="C628">
        <f>VLOOKUP(B628,[7]Sheet1!A$1:B$100,2,FALSE)</f>
        <v>63</v>
      </c>
      <c r="D628" t="s">
        <v>29038</v>
      </c>
      <c r="E628" t="s">
        <v>29039</v>
      </c>
      <c r="F628" t="s">
        <v>29040</v>
      </c>
      <c r="G628" t="s">
        <v>29041</v>
      </c>
      <c r="H628">
        <v>2005</v>
      </c>
      <c r="I628" t="s">
        <v>97</v>
      </c>
      <c r="J628" t="s">
        <v>22</v>
      </c>
      <c r="K628" t="s">
        <v>29042</v>
      </c>
      <c r="L628">
        <v>111</v>
      </c>
      <c r="M628" t="s">
        <v>29039</v>
      </c>
      <c r="N628" t="s">
        <v>1717</v>
      </c>
    </row>
    <row r="629" spans="1:14">
      <c r="A629">
        <v>627</v>
      </c>
      <c r="B629" t="s">
        <v>1063</v>
      </c>
      <c r="C629">
        <f>VLOOKUP(B629,[7]Sheet1!A$1:B$100,2,FALSE)</f>
        <v>63</v>
      </c>
      <c r="D629" t="s">
        <v>29043</v>
      </c>
      <c r="E629" t="s">
        <v>29044</v>
      </c>
      <c r="F629" t="s">
        <v>29045</v>
      </c>
      <c r="G629" t="s">
        <v>10646</v>
      </c>
      <c r="H629">
        <v>2010</v>
      </c>
      <c r="I629" t="s">
        <v>97</v>
      </c>
      <c r="J629" t="s">
        <v>22</v>
      </c>
      <c r="K629" t="s">
        <v>29046</v>
      </c>
      <c r="L629">
        <v>29</v>
      </c>
      <c r="M629" t="s">
        <v>29044</v>
      </c>
      <c r="N629" t="s">
        <v>1717</v>
      </c>
    </row>
    <row r="630" spans="1:14">
      <c r="A630">
        <v>628</v>
      </c>
      <c r="B630" t="s">
        <v>1063</v>
      </c>
      <c r="C630">
        <f>VLOOKUP(B630,[7]Sheet1!A$1:B$100,2,FALSE)</f>
        <v>63</v>
      </c>
      <c r="D630" t="s">
        <v>29047</v>
      </c>
      <c r="E630" t="s">
        <v>29048</v>
      </c>
      <c r="F630" t="s">
        <v>29049</v>
      </c>
      <c r="G630" t="s">
        <v>1585</v>
      </c>
      <c r="H630">
        <v>2006</v>
      </c>
      <c r="I630" t="s">
        <v>535</v>
      </c>
      <c r="J630" t="s">
        <v>22</v>
      </c>
      <c r="K630" t="s">
        <v>29050</v>
      </c>
      <c r="L630">
        <v>56</v>
      </c>
      <c r="M630" t="s">
        <v>29051</v>
      </c>
    </row>
    <row r="631" spans="1:14">
      <c r="A631">
        <v>629</v>
      </c>
      <c r="B631" t="s">
        <v>1063</v>
      </c>
      <c r="C631">
        <f>VLOOKUP(B631,[7]Sheet1!A$1:B$100,2,FALSE)</f>
        <v>63</v>
      </c>
      <c r="D631" t="s">
        <v>29052</v>
      </c>
      <c r="E631" t="s">
        <v>29053</v>
      </c>
      <c r="F631" t="s">
        <v>29054</v>
      </c>
      <c r="G631" t="s">
        <v>15789</v>
      </c>
      <c r="H631">
        <v>2003</v>
      </c>
      <c r="I631" t="s">
        <v>97</v>
      </c>
      <c r="J631" t="s">
        <v>22</v>
      </c>
      <c r="K631" t="s">
        <v>29055</v>
      </c>
      <c r="L631">
        <v>110</v>
      </c>
      <c r="M631" t="s">
        <v>29053</v>
      </c>
      <c r="N631" t="s">
        <v>1717</v>
      </c>
    </row>
    <row r="632" spans="1:14">
      <c r="A632">
        <v>630</v>
      </c>
      <c r="B632" t="s">
        <v>1063</v>
      </c>
      <c r="C632">
        <f>VLOOKUP(B632,[7]Sheet1!A$1:B$100,2,FALSE)</f>
        <v>63</v>
      </c>
      <c r="D632" t="s">
        <v>29056</v>
      </c>
      <c r="E632" t="s">
        <v>29057</v>
      </c>
      <c r="F632" t="s">
        <v>29058</v>
      </c>
      <c r="J632" t="s">
        <v>167</v>
      </c>
      <c r="K632" t="s">
        <v>29059</v>
      </c>
      <c r="L632">
        <v>16</v>
      </c>
      <c r="M632" t="s">
        <v>29057</v>
      </c>
      <c r="N632" t="s">
        <v>4501</v>
      </c>
    </row>
    <row r="633" spans="1:14">
      <c r="A633">
        <v>631</v>
      </c>
      <c r="B633" t="s">
        <v>607</v>
      </c>
      <c r="C633">
        <f>VLOOKUP(B633,[7]Sheet1!A$1:B$100,2,FALSE)</f>
        <v>64</v>
      </c>
      <c r="D633" t="s">
        <v>21863</v>
      </c>
      <c r="E633" t="s">
        <v>21864</v>
      </c>
      <c r="F633" t="s">
        <v>21865</v>
      </c>
      <c r="G633" t="s">
        <v>20922</v>
      </c>
      <c r="H633">
        <v>2002</v>
      </c>
      <c r="J633" t="s">
        <v>22</v>
      </c>
      <c r="K633" t="s">
        <v>29060</v>
      </c>
      <c r="L633">
        <v>42</v>
      </c>
      <c r="M633" t="s">
        <v>21864</v>
      </c>
      <c r="N633" t="s">
        <v>24</v>
      </c>
    </row>
    <row r="634" spans="1:14">
      <c r="A634">
        <v>632</v>
      </c>
      <c r="B634" t="s">
        <v>607</v>
      </c>
      <c r="C634">
        <f>VLOOKUP(B634,[7]Sheet1!A$1:B$100,2,FALSE)</f>
        <v>64</v>
      </c>
      <c r="D634" t="s">
        <v>29061</v>
      </c>
      <c r="F634" t="s">
        <v>29062</v>
      </c>
      <c r="G634" t="s">
        <v>29063</v>
      </c>
      <c r="J634" t="s">
        <v>4644</v>
      </c>
      <c r="L634">
        <v>17</v>
      </c>
      <c r="N634" t="s">
        <v>34</v>
      </c>
    </row>
    <row r="635" spans="1:14">
      <c r="A635">
        <v>633</v>
      </c>
      <c r="B635" t="s">
        <v>607</v>
      </c>
      <c r="C635">
        <f>VLOOKUP(B635,[7]Sheet1!A$1:B$100,2,FALSE)</f>
        <v>64</v>
      </c>
      <c r="D635" t="s">
        <v>23329</v>
      </c>
      <c r="E635" t="s">
        <v>23330</v>
      </c>
      <c r="F635" t="s">
        <v>23331</v>
      </c>
      <c r="G635" t="s">
        <v>27506</v>
      </c>
      <c r="H635">
        <v>2000</v>
      </c>
      <c r="J635" t="s">
        <v>22</v>
      </c>
      <c r="K635" t="s">
        <v>29064</v>
      </c>
      <c r="L635">
        <v>144</v>
      </c>
      <c r="M635" t="s">
        <v>23333</v>
      </c>
    </row>
    <row r="636" spans="1:14">
      <c r="A636">
        <v>634</v>
      </c>
      <c r="B636" t="s">
        <v>607</v>
      </c>
      <c r="C636">
        <f>VLOOKUP(B636,[7]Sheet1!A$1:B$100,2,FALSE)</f>
        <v>64</v>
      </c>
      <c r="D636" t="s">
        <v>29065</v>
      </c>
      <c r="E636" t="s">
        <v>29066</v>
      </c>
      <c r="F636" t="s">
        <v>29067</v>
      </c>
      <c r="J636" t="s">
        <v>119</v>
      </c>
      <c r="K636" t="s">
        <v>29068</v>
      </c>
      <c r="L636">
        <v>35</v>
      </c>
      <c r="M636" t="s">
        <v>29069</v>
      </c>
      <c r="N636" t="s">
        <v>4501</v>
      </c>
    </row>
    <row r="637" spans="1:14">
      <c r="A637">
        <v>635</v>
      </c>
      <c r="B637" t="s">
        <v>607</v>
      </c>
      <c r="C637">
        <f>VLOOKUP(B637,[7]Sheet1!A$1:B$100,2,FALSE)</f>
        <v>64</v>
      </c>
      <c r="D637" t="s">
        <v>24045</v>
      </c>
      <c r="E637" t="s">
        <v>24046</v>
      </c>
      <c r="F637" t="s">
        <v>24047</v>
      </c>
      <c r="G637" t="s">
        <v>22390</v>
      </c>
      <c r="H637">
        <v>2005</v>
      </c>
      <c r="I637" t="s">
        <v>181</v>
      </c>
      <c r="J637" t="s">
        <v>22</v>
      </c>
      <c r="K637" t="s">
        <v>29070</v>
      </c>
      <c r="L637">
        <v>106</v>
      </c>
      <c r="M637" t="s">
        <v>24049</v>
      </c>
    </row>
    <row r="638" spans="1:14">
      <c r="A638">
        <v>636</v>
      </c>
      <c r="B638" t="s">
        <v>607</v>
      </c>
      <c r="C638">
        <f>VLOOKUP(B638,[7]Sheet1!A$1:B$100,2,FALSE)</f>
        <v>64</v>
      </c>
      <c r="D638" t="s">
        <v>29071</v>
      </c>
      <c r="E638" t="s">
        <v>29072</v>
      </c>
      <c r="F638" t="s">
        <v>29073</v>
      </c>
      <c r="G638" t="s">
        <v>16736</v>
      </c>
      <c r="H638">
        <v>2005</v>
      </c>
      <c r="I638" t="s">
        <v>535</v>
      </c>
      <c r="J638" t="s">
        <v>22</v>
      </c>
      <c r="K638" t="s">
        <v>29074</v>
      </c>
      <c r="L638">
        <v>63</v>
      </c>
      <c r="M638" t="s">
        <v>29075</v>
      </c>
    </row>
    <row r="639" spans="1:14">
      <c r="A639">
        <v>637</v>
      </c>
      <c r="B639" t="s">
        <v>607</v>
      </c>
      <c r="C639">
        <f>VLOOKUP(B639,[7]Sheet1!A$1:B$100,2,FALSE)</f>
        <v>64</v>
      </c>
      <c r="D639" t="s">
        <v>29076</v>
      </c>
      <c r="E639" t="s">
        <v>29077</v>
      </c>
      <c r="F639" t="s">
        <v>29078</v>
      </c>
      <c r="G639" t="s">
        <v>1525</v>
      </c>
      <c r="H639">
        <v>2005</v>
      </c>
      <c r="I639" t="s">
        <v>7647</v>
      </c>
      <c r="J639" t="s">
        <v>22</v>
      </c>
      <c r="K639" t="s">
        <v>29079</v>
      </c>
      <c r="L639">
        <v>62</v>
      </c>
      <c r="M639" t="s">
        <v>29080</v>
      </c>
    </row>
    <row r="640" spans="1:14">
      <c r="A640">
        <v>638</v>
      </c>
      <c r="B640" t="s">
        <v>607</v>
      </c>
      <c r="C640">
        <f>VLOOKUP(B640,[7]Sheet1!A$1:B$100,2,FALSE)</f>
        <v>64</v>
      </c>
      <c r="D640" t="s">
        <v>29081</v>
      </c>
      <c r="E640" t="s">
        <v>29082</v>
      </c>
      <c r="F640" t="s">
        <v>29083</v>
      </c>
      <c r="G640" t="s">
        <v>27809</v>
      </c>
      <c r="H640">
        <v>2008</v>
      </c>
      <c r="I640" t="s">
        <v>551</v>
      </c>
      <c r="J640" t="s">
        <v>22</v>
      </c>
      <c r="K640" t="s">
        <v>29084</v>
      </c>
      <c r="L640">
        <v>33</v>
      </c>
    </row>
    <row r="641" spans="1:14">
      <c r="A641">
        <v>639</v>
      </c>
      <c r="B641" t="s">
        <v>607</v>
      </c>
      <c r="C641">
        <f>VLOOKUP(B641,[7]Sheet1!A$1:B$100,2,FALSE)</f>
        <v>64</v>
      </c>
      <c r="D641" t="s">
        <v>29085</v>
      </c>
      <c r="E641" t="s">
        <v>29086</v>
      </c>
      <c r="F641" t="s">
        <v>29087</v>
      </c>
      <c r="G641" t="s">
        <v>7969</v>
      </c>
      <c r="H641">
        <v>2005</v>
      </c>
      <c r="I641" t="s">
        <v>863</v>
      </c>
      <c r="J641" t="s">
        <v>22</v>
      </c>
      <c r="K641" t="s">
        <v>29088</v>
      </c>
      <c r="L641">
        <v>106</v>
      </c>
      <c r="M641" t="s">
        <v>29089</v>
      </c>
    </row>
    <row r="642" spans="1:14">
      <c r="A642">
        <v>640</v>
      </c>
      <c r="B642" t="s">
        <v>607</v>
      </c>
      <c r="C642">
        <f>VLOOKUP(B642,[7]Sheet1!A$1:B$100,2,FALSE)</f>
        <v>64</v>
      </c>
      <c r="D642" t="s">
        <v>29090</v>
      </c>
      <c r="E642" t="s">
        <v>29091</v>
      </c>
      <c r="F642" t="s">
        <v>29092</v>
      </c>
      <c r="G642" t="s">
        <v>17387</v>
      </c>
      <c r="H642">
        <v>2013</v>
      </c>
      <c r="I642" t="s">
        <v>97</v>
      </c>
      <c r="J642" t="s">
        <v>22</v>
      </c>
      <c r="K642" t="s">
        <v>29093</v>
      </c>
      <c r="L642">
        <v>24</v>
      </c>
      <c r="M642" t="s">
        <v>29091</v>
      </c>
      <c r="N642" t="s">
        <v>1717</v>
      </c>
    </row>
    <row r="643" spans="1:14">
      <c r="A643">
        <v>641</v>
      </c>
      <c r="B643" t="s">
        <v>306</v>
      </c>
      <c r="C643">
        <f>VLOOKUP(B643,[7]Sheet1!A$1:B$100,2,FALSE)</f>
        <v>65</v>
      </c>
      <c r="D643" t="s">
        <v>29094</v>
      </c>
      <c r="E643" t="s">
        <v>29095</v>
      </c>
      <c r="F643" t="s">
        <v>29096</v>
      </c>
      <c r="G643" t="s">
        <v>15685</v>
      </c>
      <c r="H643">
        <v>2009</v>
      </c>
      <c r="I643" t="s">
        <v>97</v>
      </c>
      <c r="J643" t="s">
        <v>22</v>
      </c>
      <c r="K643" t="s">
        <v>29097</v>
      </c>
      <c r="L643">
        <v>39</v>
      </c>
      <c r="M643" t="s">
        <v>29095</v>
      </c>
      <c r="N643" t="s">
        <v>1717</v>
      </c>
    </row>
    <row r="644" spans="1:14">
      <c r="A644">
        <v>642</v>
      </c>
      <c r="B644" t="s">
        <v>306</v>
      </c>
      <c r="C644">
        <f>VLOOKUP(B644,[7]Sheet1!A$1:B$100,2,FALSE)</f>
        <v>65</v>
      </c>
      <c r="D644" t="s">
        <v>29098</v>
      </c>
      <c r="E644" t="s">
        <v>29099</v>
      </c>
      <c r="F644" t="s">
        <v>29100</v>
      </c>
      <c r="G644" t="s">
        <v>29101</v>
      </c>
      <c r="H644">
        <v>2008</v>
      </c>
      <c r="J644" t="s">
        <v>22</v>
      </c>
      <c r="K644" t="s">
        <v>29102</v>
      </c>
      <c r="L644">
        <v>89</v>
      </c>
    </row>
    <row r="645" spans="1:14">
      <c r="A645">
        <v>643</v>
      </c>
      <c r="B645" t="s">
        <v>306</v>
      </c>
      <c r="C645">
        <f>VLOOKUP(B645,[7]Sheet1!A$1:B$100,2,FALSE)</f>
        <v>65</v>
      </c>
      <c r="D645" t="s">
        <v>29103</v>
      </c>
      <c r="E645" t="s">
        <v>29104</v>
      </c>
      <c r="F645" t="s">
        <v>29105</v>
      </c>
      <c r="G645" t="s">
        <v>10328</v>
      </c>
      <c r="H645">
        <v>2006</v>
      </c>
      <c r="I645" t="s">
        <v>535</v>
      </c>
      <c r="J645" t="s">
        <v>22</v>
      </c>
      <c r="K645" t="s">
        <v>29106</v>
      </c>
      <c r="L645">
        <v>65</v>
      </c>
      <c r="M645" t="s">
        <v>29107</v>
      </c>
    </row>
    <row r="646" spans="1:14">
      <c r="A646">
        <v>644</v>
      </c>
      <c r="B646" t="s">
        <v>306</v>
      </c>
      <c r="C646">
        <f>VLOOKUP(B646,[7]Sheet1!A$1:B$100,2,FALSE)</f>
        <v>65</v>
      </c>
      <c r="D646" t="s">
        <v>29108</v>
      </c>
      <c r="E646" t="s">
        <v>29109</v>
      </c>
      <c r="F646" t="s">
        <v>29110</v>
      </c>
      <c r="G646" t="s">
        <v>21604</v>
      </c>
      <c r="H646">
        <v>2013</v>
      </c>
      <c r="I646" t="s">
        <v>97</v>
      </c>
      <c r="J646" t="s">
        <v>22</v>
      </c>
      <c r="K646" t="s">
        <v>29111</v>
      </c>
      <c r="L646">
        <v>15</v>
      </c>
      <c r="M646" t="s">
        <v>29109</v>
      </c>
      <c r="N646" t="s">
        <v>1717</v>
      </c>
    </row>
    <row r="647" spans="1:14">
      <c r="A647">
        <v>645</v>
      </c>
      <c r="B647" t="s">
        <v>306</v>
      </c>
      <c r="C647">
        <f>VLOOKUP(B647,[7]Sheet1!A$1:B$100,2,FALSE)</f>
        <v>65</v>
      </c>
      <c r="D647" t="s">
        <v>29112</v>
      </c>
      <c r="E647" t="s">
        <v>29113</v>
      </c>
      <c r="F647" t="s">
        <v>27449</v>
      </c>
      <c r="G647" t="s">
        <v>9633</v>
      </c>
      <c r="H647">
        <v>2010</v>
      </c>
      <c r="I647" t="s">
        <v>535</v>
      </c>
      <c r="J647" t="s">
        <v>22</v>
      </c>
      <c r="K647" t="s">
        <v>29114</v>
      </c>
      <c r="L647">
        <v>15</v>
      </c>
      <c r="M647" t="s">
        <v>29115</v>
      </c>
    </row>
    <row r="648" spans="1:14">
      <c r="A648">
        <v>646</v>
      </c>
      <c r="B648" t="s">
        <v>306</v>
      </c>
      <c r="C648">
        <f>VLOOKUP(B648,[7]Sheet1!A$1:B$100,2,FALSE)</f>
        <v>65</v>
      </c>
      <c r="D648" t="s">
        <v>29116</v>
      </c>
      <c r="E648" t="s">
        <v>29117</v>
      </c>
      <c r="F648" t="s">
        <v>29118</v>
      </c>
      <c r="G648" t="s">
        <v>1590</v>
      </c>
      <c r="H648">
        <v>2008</v>
      </c>
      <c r="I648" t="s">
        <v>535</v>
      </c>
      <c r="J648" t="s">
        <v>22</v>
      </c>
      <c r="K648" t="s">
        <v>29119</v>
      </c>
      <c r="L648">
        <v>21</v>
      </c>
      <c r="M648" t="s">
        <v>29120</v>
      </c>
    </row>
    <row r="649" spans="1:14">
      <c r="A649">
        <v>647</v>
      </c>
      <c r="B649" t="s">
        <v>306</v>
      </c>
      <c r="C649">
        <f>VLOOKUP(B649,[7]Sheet1!A$1:B$100,2,FALSE)</f>
        <v>65</v>
      </c>
      <c r="D649" t="s">
        <v>29121</v>
      </c>
      <c r="E649" t="s">
        <v>29122</v>
      </c>
      <c r="F649" t="s">
        <v>29123</v>
      </c>
      <c r="G649" t="s">
        <v>10190</v>
      </c>
      <c r="H649">
        <v>2005</v>
      </c>
      <c r="I649" t="s">
        <v>97</v>
      </c>
      <c r="J649" t="s">
        <v>22</v>
      </c>
      <c r="K649" t="s">
        <v>29124</v>
      </c>
      <c r="L649">
        <v>42</v>
      </c>
      <c r="M649" t="s">
        <v>29122</v>
      </c>
      <c r="N649" t="s">
        <v>1717</v>
      </c>
    </row>
    <row r="650" spans="1:14">
      <c r="A650">
        <v>648</v>
      </c>
      <c r="B650" t="s">
        <v>306</v>
      </c>
      <c r="C650">
        <f>VLOOKUP(B650,[7]Sheet1!A$1:B$100,2,FALSE)</f>
        <v>65</v>
      </c>
      <c r="D650" t="s">
        <v>29125</v>
      </c>
      <c r="E650" t="s">
        <v>29126</v>
      </c>
      <c r="F650" t="s">
        <v>29127</v>
      </c>
      <c r="G650" t="s">
        <v>1315</v>
      </c>
      <c r="H650">
        <v>1997</v>
      </c>
      <c r="J650" t="s">
        <v>22</v>
      </c>
      <c r="K650" t="s">
        <v>29128</v>
      </c>
      <c r="L650">
        <v>151</v>
      </c>
      <c r="M650" t="s">
        <v>29129</v>
      </c>
    </row>
    <row r="651" spans="1:14">
      <c r="A651">
        <v>649</v>
      </c>
      <c r="B651" t="s">
        <v>306</v>
      </c>
      <c r="C651">
        <f>VLOOKUP(B651,[7]Sheet1!A$1:B$100,2,FALSE)</f>
        <v>65</v>
      </c>
      <c r="D651" t="s">
        <v>29130</v>
      </c>
      <c r="E651" t="s">
        <v>29131</v>
      </c>
      <c r="F651" t="s">
        <v>29132</v>
      </c>
      <c r="G651" t="s">
        <v>29133</v>
      </c>
      <c r="H651">
        <v>2003</v>
      </c>
      <c r="J651" t="s">
        <v>22</v>
      </c>
      <c r="K651" t="s">
        <v>29134</v>
      </c>
      <c r="L651">
        <v>28</v>
      </c>
      <c r="M651" t="s">
        <v>29135</v>
      </c>
    </row>
    <row r="652" spans="1:14">
      <c r="A652">
        <v>650</v>
      </c>
      <c r="B652" t="s">
        <v>306</v>
      </c>
      <c r="C652">
        <f>VLOOKUP(B652,[7]Sheet1!A$1:B$100,2,FALSE)</f>
        <v>65</v>
      </c>
      <c r="D652" t="s">
        <v>29136</v>
      </c>
      <c r="E652" t="s">
        <v>29137</v>
      </c>
      <c r="F652" t="s">
        <v>29138</v>
      </c>
      <c r="G652" t="s">
        <v>18568</v>
      </c>
      <c r="H652">
        <v>2009</v>
      </c>
      <c r="J652" t="s">
        <v>22</v>
      </c>
      <c r="K652" t="s">
        <v>29139</v>
      </c>
      <c r="L652">
        <v>105</v>
      </c>
      <c r="M652" t="s">
        <v>29140</v>
      </c>
    </row>
    <row r="653" spans="1:14">
      <c r="A653">
        <v>651</v>
      </c>
      <c r="B653" t="s">
        <v>53</v>
      </c>
      <c r="C653">
        <f>VLOOKUP(B653,[7]Sheet1!A$1:B$100,2,FALSE)</f>
        <v>66</v>
      </c>
      <c r="D653" t="s">
        <v>16426</v>
      </c>
      <c r="E653" t="s">
        <v>16427</v>
      </c>
      <c r="F653" t="s">
        <v>16428</v>
      </c>
      <c r="G653" t="s">
        <v>16429</v>
      </c>
      <c r="H653">
        <v>2007</v>
      </c>
      <c r="I653" t="s">
        <v>8509</v>
      </c>
      <c r="J653" t="s">
        <v>22</v>
      </c>
      <c r="K653" t="s">
        <v>29141</v>
      </c>
      <c r="L653">
        <v>15</v>
      </c>
      <c r="M653" t="s">
        <v>16427</v>
      </c>
      <c r="N653" t="s">
        <v>24</v>
      </c>
    </row>
    <row r="654" spans="1:14">
      <c r="A654">
        <v>652</v>
      </c>
      <c r="B654" t="s">
        <v>53</v>
      </c>
      <c r="C654">
        <f>VLOOKUP(B654,[7]Sheet1!A$1:B$100,2,FALSE)</f>
        <v>66</v>
      </c>
      <c r="D654" t="s">
        <v>29142</v>
      </c>
      <c r="E654" t="s">
        <v>29143</v>
      </c>
      <c r="F654" t="s">
        <v>29144</v>
      </c>
      <c r="G654" t="s">
        <v>23900</v>
      </c>
      <c r="H654">
        <v>2010</v>
      </c>
      <c r="I654" t="s">
        <v>97</v>
      </c>
      <c r="J654" t="s">
        <v>22</v>
      </c>
      <c r="K654" t="s">
        <v>29145</v>
      </c>
      <c r="L654">
        <v>15</v>
      </c>
      <c r="M654" t="s">
        <v>29143</v>
      </c>
      <c r="N654" t="s">
        <v>1717</v>
      </c>
    </row>
    <row r="655" spans="1:14">
      <c r="A655">
        <v>653</v>
      </c>
      <c r="B655" t="s">
        <v>53</v>
      </c>
      <c r="C655">
        <f>VLOOKUP(B655,[7]Sheet1!A$1:B$100,2,FALSE)</f>
        <v>66</v>
      </c>
      <c r="D655" t="s">
        <v>29146</v>
      </c>
      <c r="E655" t="s">
        <v>29147</v>
      </c>
      <c r="F655" t="s">
        <v>29148</v>
      </c>
      <c r="G655" t="s">
        <v>7535</v>
      </c>
      <c r="H655">
        <v>2007</v>
      </c>
      <c r="I655" t="s">
        <v>863</v>
      </c>
      <c r="J655" t="s">
        <v>22</v>
      </c>
      <c r="K655" t="s">
        <v>29149</v>
      </c>
      <c r="L655">
        <v>81</v>
      </c>
      <c r="M655" t="s">
        <v>29150</v>
      </c>
    </row>
    <row r="656" spans="1:14">
      <c r="A656">
        <v>654</v>
      </c>
      <c r="B656" t="s">
        <v>53</v>
      </c>
      <c r="C656">
        <f>VLOOKUP(B656,[7]Sheet1!A$1:B$100,2,FALSE)</f>
        <v>66</v>
      </c>
      <c r="D656" t="s">
        <v>29151</v>
      </c>
      <c r="E656" t="s">
        <v>29152</v>
      </c>
      <c r="F656" t="s">
        <v>29153</v>
      </c>
      <c r="G656" t="s">
        <v>3503</v>
      </c>
      <c r="H656">
        <v>2013</v>
      </c>
      <c r="I656" t="s">
        <v>212</v>
      </c>
      <c r="J656" t="s">
        <v>22</v>
      </c>
      <c r="K656" t="s">
        <v>29154</v>
      </c>
      <c r="L656">
        <v>17</v>
      </c>
      <c r="M656" t="s">
        <v>29155</v>
      </c>
    </row>
    <row r="657" spans="1:14">
      <c r="A657">
        <v>655</v>
      </c>
      <c r="B657" t="s">
        <v>53</v>
      </c>
      <c r="C657">
        <f>VLOOKUP(B657,[7]Sheet1!A$1:B$100,2,FALSE)</f>
        <v>66</v>
      </c>
      <c r="D657" t="s">
        <v>29156</v>
      </c>
      <c r="E657" t="s">
        <v>29157</v>
      </c>
      <c r="F657" t="s">
        <v>29158</v>
      </c>
      <c r="J657" t="s">
        <v>119</v>
      </c>
      <c r="K657" t="s">
        <v>29159</v>
      </c>
      <c r="L657">
        <v>19</v>
      </c>
      <c r="M657" t="s">
        <v>29160</v>
      </c>
      <c r="N657" t="s">
        <v>4501</v>
      </c>
    </row>
    <row r="658" spans="1:14">
      <c r="A658">
        <v>656</v>
      </c>
      <c r="B658" t="s">
        <v>53</v>
      </c>
      <c r="C658">
        <f>VLOOKUP(B658,[7]Sheet1!A$1:B$100,2,FALSE)</f>
        <v>66</v>
      </c>
      <c r="D658" t="s">
        <v>29161</v>
      </c>
      <c r="E658" t="s">
        <v>29162</v>
      </c>
      <c r="F658" t="s">
        <v>29163</v>
      </c>
      <c r="J658" t="s">
        <v>167</v>
      </c>
      <c r="K658" t="s">
        <v>29164</v>
      </c>
      <c r="L658">
        <v>165</v>
      </c>
      <c r="M658" t="s">
        <v>29165</v>
      </c>
      <c r="N658" t="s">
        <v>4501</v>
      </c>
    </row>
    <row r="659" spans="1:14">
      <c r="A659">
        <v>657</v>
      </c>
      <c r="B659" t="s">
        <v>53</v>
      </c>
      <c r="C659">
        <f>VLOOKUP(B659,[7]Sheet1!A$1:B$100,2,FALSE)</f>
        <v>66</v>
      </c>
      <c r="D659" t="s">
        <v>22008</v>
      </c>
      <c r="E659" t="s">
        <v>22009</v>
      </c>
      <c r="F659" t="s">
        <v>22010</v>
      </c>
      <c r="J659" t="s">
        <v>22</v>
      </c>
      <c r="K659" t="s">
        <v>29166</v>
      </c>
      <c r="L659">
        <v>35</v>
      </c>
    </row>
    <row r="660" spans="1:14">
      <c r="A660">
        <v>658</v>
      </c>
      <c r="B660" t="s">
        <v>53</v>
      </c>
      <c r="C660">
        <f>VLOOKUP(B660,[7]Sheet1!A$1:B$100,2,FALSE)</f>
        <v>66</v>
      </c>
      <c r="D660" t="s">
        <v>29167</v>
      </c>
      <c r="E660" t="s">
        <v>29168</v>
      </c>
      <c r="F660" t="s">
        <v>29169</v>
      </c>
      <c r="G660" t="s">
        <v>29170</v>
      </c>
      <c r="H660">
        <v>2011</v>
      </c>
      <c r="I660" t="s">
        <v>863</v>
      </c>
      <c r="J660" t="s">
        <v>22</v>
      </c>
      <c r="K660" t="s">
        <v>29171</v>
      </c>
      <c r="L660">
        <v>14</v>
      </c>
      <c r="M660" t="s">
        <v>29172</v>
      </c>
    </row>
    <row r="661" spans="1:14">
      <c r="A661">
        <v>659</v>
      </c>
      <c r="B661" t="s">
        <v>53</v>
      </c>
      <c r="C661">
        <f>VLOOKUP(B661,[7]Sheet1!A$1:B$100,2,FALSE)</f>
        <v>66</v>
      </c>
      <c r="D661" t="s">
        <v>29173</v>
      </c>
      <c r="E661" t="s">
        <v>29174</v>
      </c>
      <c r="F661" t="s">
        <v>29175</v>
      </c>
      <c r="G661" t="s">
        <v>17723</v>
      </c>
      <c r="H661">
        <v>2007</v>
      </c>
      <c r="I661" t="s">
        <v>7647</v>
      </c>
      <c r="J661" t="s">
        <v>22</v>
      </c>
      <c r="K661" t="s">
        <v>29176</v>
      </c>
      <c r="L661">
        <v>10</v>
      </c>
      <c r="M661" t="s">
        <v>29177</v>
      </c>
    </row>
    <row r="662" spans="1:14">
      <c r="A662">
        <v>660</v>
      </c>
      <c r="B662" t="s">
        <v>53</v>
      </c>
      <c r="C662">
        <f>VLOOKUP(B662,[7]Sheet1!A$1:B$100,2,FALSE)</f>
        <v>66</v>
      </c>
      <c r="D662" t="s">
        <v>29178</v>
      </c>
      <c r="E662" t="s">
        <v>29179</v>
      </c>
      <c r="F662" t="s">
        <v>29180</v>
      </c>
      <c r="G662" t="s">
        <v>29041</v>
      </c>
      <c r="H662">
        <v>2007</v>
      </c>
      <c r="I662" t="s">
        <v>97</v>
      </c>
      <c r="J662" t="s">
        <v>22</v>
      </c>
      <c r="K662" t="s">
        <v>29181</v>
      </c>
      <c r="L662">
        <v>48</v>
      </c>
      <c r="M662" t="s">
        <v>29179</v>
      </c>
      <c r="N662" t="s">
        <v>1717</v>
      </c>
    </row>
    <row r="663" spans="1:14">
      <c r="A663">
        <v>661</v>
      </c>
      <c r="B663" t="s">
        <v>59</v>
      </c>
      <c r="C663">
        <f>VLOOKUP(B663,[7]Sheet1!A$1:B$100,2,FALSE)</f>
        <v>67</v>
      </c>
      <c r="D663" t="s">
        <v>29182</v>
      </c>
      <c r="E663" t="s">
        <v>29183</v>
      </c>
      <c r="F663" t="s">
        <v>29184</v>
      </c>
      <c r="G663" t="s">
        <v>7535</v>
      </c>
      <c r="H663">
        <v>2007</v>
      </c>
      <c r="I663" t="s">
        <v>863</v>
      </c>
      <c r="J663" t="s">
        <v>22</v>
      </c>
      <c r="K663" t="s">
        <v>29185</v>
      </c>
      <c r="L663">
        <v>47</v>
      </c>
      <c r="M663" t="s">
        <v>29186</v>
      </c>
    </row>
    <row r="664" spans="1:14">
      <c r="A664">
        <v>662</v>
      </c>
      <c r="B664" t="s">
        <v>59</v>
      </c>
      <c r="C664">
        <f>VLOOKUP(B664,[7]Sheet1!A$1:B$100,2,FALSE)</f>
        <v>67</v>
      </c>
      <c r="D664" t="s">
        <v>29187</v>
      </c>
      <c r="E664" t="s">
        <v>29188</v>
      </c>
      <c r="F664" t="s">
        <v>29189</v>
      </c>
      <c r="G664" t="s">
        <v>29041</v>
      </c>
      <c r="H664">
        <v>2010</v>
      </c>
      <c r="I664" t="s">
        <v>97</v>
      </c>
      <c r="J664" t="s">
        <v>22</v>
      </c>
      <c r="K664" t="s">
        <v>29190</v>
      </c>
      <c r="L664">
        <v>24</v>
      </c>
      <c r="M664" t="s">
        <v>29188</v>
      </c>
      <c r="N664" t="s">
        <v>1717</v>
      </c>
    </row>
    <row r="665" spans="1:14">
      <c r="A665">
        <v>663</v>
      </c>
      <c r="B665" t="s">
        <v>59</v>
      </c>
      <c r="C665">
        <f>VLOOKUP(B665,[7]Sheet1!A$1:B$100,2,FALSE)</f>
        <v>67</v>
      </c>
      <c r="D665" t="s">
        <v>29191</v>
      </c>
      <c r="E665" t="s">
        <v>29192</v>
      </c>
      <c r="F665" t="s">
        <v>29193</v>
      </c>
      <c r="G665" t="s">
        <v>15789</v>
      </c>
      <c r="H665">
        <v>2010</v>
      </c>
      <c r="I665" t="s">
        <v>97</v>
      </c>
      <c r="J665" t="s">
        <v>22</v>
      </c>
      <c r="K665" t="s">
        <v>29194</v>
      </c>
      <c r="L665">
        <v>64</v>
      </c>
      <c r="M665" t="s">
        <v>29192</v>
      </c>
      <c r="N665" t="s">
        <v>1717</v>
      </c>
    </row>
    <row r="666" spans="1:14">
      <c r="A666">
        <v>664</v>
      </c>
      <c r="B666" t="s">
        <v>59</v>
      </c>
      <c r="C666">
        <f>VLOOKUP(B666,[7]Sheet1!A$1:B$100,2,FALSE)</f>
        <v>67</v>
      </c>
      <c r="D666" t="s">
        <v>24377</v>
      </c>
      <c r="E666" t="s">
        <v>24378</v>
      </c>
      <c r="F666" t="s">
        <v>24379</v>
      </c>
      <c r="G666" t="s">
        <v>21389</v>
      </c>
      <c r="H666">
        <v>2005</v>
      </c>
      <c r="I666" t="s">
        <v>97</v>
      </c>
      <c r="J666" t="s">
        <v>22</v>
      </c>
      <c r="K666" t="s">
        <v>29195</v>
      </c>
      <c r="L666">
        <v>92</v>
      </c>
      <c r="M666" t="s">
        <v>24378</v>
      </c>
      <c r="N666" t="s">
        <v>1717</v>
      </c>
    </row>
    <row r="667" spans="1:14">
      <c r="A667">
        <v>665</v>
      </c>
      <c r="B667" t="s">
        <v>59</v>
      </c>
      <c r="C667">
        <f>VLOOKUP(B667,[7]Sheet1!A$1:B$100,2,FALSE)</f>
        <v>67</v>
      </c>
      <c r="D667" t="s">
        <v>29196</v>
      </c>
      <c r="E667" t="s">
        <v>29197</v>
      </c>
      <c r="F667" t="s">
        <v>29198</v>
      </c>
      <c r="G667" t="s">
        <v>29199</v>
      </c>
      <c r="H667">
        <v>2003</v>
      </c>
      <c r="J667" t="s">
        <v>22</v>
      </c>
      <c r="K667" t="s">
        <v>29200</v>
      </c>
      <c r="L667">
        <v>8</v>
      </c>
    </row>
    <row r="668" spans="1:14">
      <c r="A668">
        <v>666</v>
      </c>
      <c r="B668" t="s">
        <v>59</v>
      </c>
      <c r="C668">
        <f>VLOOKUP(B668,[7]Sheet1!A$1:B$100,2,FALSE)</f>
        <v>67</v>
      </c>
      <c r="D668" t="s">
        <v>29201</v>
      </c>
      <c r="E668" t="s">
        <v>29202</v>
      </c>
      <c r="F668" t="s">
        <v>18779</v>
      </c>
      <c r="G668" t="s">
        <v>14672</v>
      </c>
      <c r="H668">
        <v>2003</v>
      </c>
      <c r="J668" t="s">
        <v>22</v>
      </c>
      <c r="K668" t="s">
        <v>29203</v>
      </c>
      <c r="L668">
        <v>12</v>
      </c>
      <c r="M668" t="s">
        <v>29204</v>
      </c>
    </row>
    <row r="669" spans="1:14">
      <c r="A669">
        <v>667</v>
      </c>
      <c r="B669" t="s">
        <v>59</v>
      </c>
      <c r="C669">
        <f>VLOOKUP(B669,[7]Sheet1!A$1:B$100,2,FALSE)</f>
        <v>67</v>
      </c>
      <c r="D669" t="s">
        <v>29205</v>
      </c>
      <c r="E669" t="s">
        <v>29206</v>
      </c>
      <c r="F669" t="s">
        <v>29207</v>
      </c>
      <c r="G669" t="s">
        <v>642</v>
      </c>
      <c r="H669">
        <v>2008</v>
      </c>
      <c r="I669" t="s">
        <v>535</v>
      </c>
      <c r="J669" t="s">
        <v>22</v>
      </c>
      <c r="K669" t="s">
        <v>29208</v>
      </c>
      <c r="L669">
        <v>56</v>
      </c>
      <c r="M669" t="s">
        <v>29209</v>
      </c>
    </row>
    <row r="670" spans="1:14">
      <c r="A670">
        <v>668</v>
      </c>
      <c r="B670" t="s">
        <v>59</v>
      </c>
      <c r="C670">
        <f>VLOOKUP(B670,[7]Sheet1!A$1:B$100,2,FALSE)</f>
        <v>67</v>
      </c>
      <c r="D670" t="s">
        <v>16234</v>
      </c>
      <c r="E670" t="s">
        <v>16235</v>
      </c>
      <c r="F670" t="s">
        <v>16236</v>
      </c>
      <c r="G670" t="s">
        <v>3503</v>
      </c>
      <c r="H670">
        <v>2008</v>
      </c>
      <c r="I670" t="s">
        <v>16237</v>
      </c>
      <c r="J670" t="s">
        <v>22</v>
      </c>
      <c r="K670" t="s">
        <v>29210</v>
      </c>
      <c r="L670">
        <v>20</v>
      </c>
      <c r="M670" t="s">
        <v>16235</v>
      </c>
      <c r="N670" t="s">
        <v>24</v>
      </c>
    </row>
    <row r="671" spans="1:14">
      <c r="A671">
        <v>669</v>
      </c>
      <c r="B671" t="s">
        <v>59</v>
      </c>
      <c r="C671">
        <f>VLOOKUP(B671,[7]Sheet1!A$1:B$100,2,FALSE)</f>
        <v>67</v>
      </c>
      <c r="D671" t="s">
        <v>29211</v>
      </c>
      <c r="E671" t="s">
        <v>29212</v>
      </c>
      <c r="F671" t="s">
        <v>29213</v>
      </c>
      <c r="G671" t="s">
        <v>7535</v>
      </c>
      <c r="H671">
        <v>2009</v>
      </c>
      <c r="I671" t="s">
        <v>863</v>
      </c>
      <c r="J671" t="s">
        <v>22</v>
      </c>
      <c r="K671" t="s">
        <v>29214</v>
      </c>
      <c r="L671">
        <v>12</v>
      </c>
      <c r="M671" t="s">
        <v>29215</v>
      </c>
    </row>
    <row r="672" spans="1:14">
      <c r="A672">
        <v>670</v>
      </c>
      <c r="B672" t="s">
        <v>59</v>
      </c>
      <c r="C672">
        <f>VLOOKUP(B672,[7]Sheet1!A$1:B$100,2,FALSE)</f>
        <v>67</v>
      </c>
      <c r="D672" t="s">
        <v>29216</v>
      </c>
      <c r="E672" t="s">
        <v>29217</v>
      </c>
      <c r="F672" t="s">
        <v>29218</v>
      </c>
      <c r="G672" t="s">
        <v>10328</v>
      </c>
      <c r="H672">
        <v>1996</v>
      </c>
      <c r="I672" t="s">
        <v>535</v>
      </c>
      <c r="J672" t="s">
        <v>22</v>
      </c>
      <c r="K672" t="s">
        <v>29219</v>
      </c>
      <c r="L672">
        <v>33</v>
      </c>
      <c r="M672" t="s">
        <v>29220</v>
      </c>
    </row>
    <row r="673" spans="1:14">
      <c r="A673">
        <v>671</v>
      </c>
      <c r="B673" t="s">
        <v>386</v>
      </c>
      <c r="C673">
        <f>VLOOKUP(B673,[7]Sheet1!A$1:B$100,2,FALSE)</f>
        <v>68</v>
      </c>
      <c r="D673" t="s">
        <v>29221</v>
      </c>
      <c r="E673" t="s">
        <v>29222</v>
      </c>
      <c r="F673" t="s">
        <v>29223</v>
      </c>
      <c r="G673" t="s">
        <v>1525</v>
      </c>
      <c r="H673">
        <v>2010</v>
      </c>
      <c r="I673" t="s">
        <v>535</v>
      </c>
      <c r="J673" t="s">
        <v>22</v>
      </c>
      <c r="K673" t="s">
        <v>29224</v>
      </c>
      <c r="L673">
        <v>12</v>
      </c>
      <c r="M673" t="s">
        <v>29225</v>
      </c>
    </row>
    <row r="674" spans="1:14">
      <c r="A674">
        <v>672</v>
      </c>
      <c r="B674" t="s">
        <v>386</v>
      </c>
      <c r="C674">
        <f>VLOOKUP(B674,[7]Sheet1!A$1:B$100,2,FALSE)</f>
        <v>68</v>
      </c>
      <c r="D674" t="s">
        <v>29226</v>
      </c>
      <c r="E674" t="s">
        <v>29227</v>
      </c>
      <c r="F674" t="s">
        <v>29228</v>
      </c>
      <c r="G674" t="s">
        <v>1525</v>
      </c>
      <c r="H674">
        <v>2009</v>
      </c>
      <c r="I674" t="s">
        <v>7647</v>
      </c>
      <c r="J674" t="s">
        <v>22</v>
      </c>
      <c r="K674" t="s">
        <v>29229</v>
      </c>
      <c r="L674">
        <v>10</v>
      </c>
      <c r="M674" t="s">
        <v>29230</v>
      </c>
    </row>
    <row r="675" spans="1:14">
      <c r="A675">
        <v>673</v>
      </c>
      <c r="B675" t="s">
        <v>386</v>
      </c>
      <c r="C675">
        <f>VLOOKUP(B675,[7]Sheet1!A$1:B$100,2,FALSE)</f>
        <v>68</v>
      </c>
      <c r="D675" t="s">
        <v>29231</v>
      </c>
      <c r="E675" t="s">
        <v>29232</v>
      </c>
      <c r="F675" t="s">
        <v>29233</v>
      </c>
      <c r="G675" t="s">
        <v>3656</v>
      </c>
      <c r="H675">
        <v>2007</v>
      </c>
      <c r="I675" t="s">
        <v>3657</v>
      </c>
      <c r="J675" t="s">
        <v>22</v>
      </c>
      <c r="K675" t="s">
        <v>29234</v>
      </c>
      <c r="L675">
        <v>190</v>
      </c>
      <c r="M675" t="s">
        <v>29232</v>
      </c>
      <c r="N675" t="s">
        <v>1717</v>
      </c>
    </row>
    <row r="676" spans="1:14">
      <c r="A676">
        <v>674</v>
      </c>
      <c r="B676" t="s">
        <v>386</v>
      </c>
      <c r="C676">
        <f>VLOOKUP(B676,[7]Sheet1!A$1:B$100,2,FALSE)</f>
        <v>68</v>
      </c>
      <c r="D676" t="s">
        <v>29235</v>
      </c>
      <c r="E676" t="s">
        <v>29236</v>
      </c>
      <c r="F676" t="s">
        <v>29237</v>
      </c>
      <c r="G676" t="s">
        <v>29238</v>
      </c>
      <c r="H676">
        <v>2006</v>
      </c>
      <c r="J676" t="s">
        <v>22</v>
      </c>
      <c r="K676" t="s">
        <v>29239</v>
      </c>
      <c r="L676">
        <v>12</v>
      </c>
    </row>
    <row r="677" spans="1:14">
      <c r="A677">
        <v>675</v>
      </c>
      <c r="B677" t="s">
        <v>386</v>
      </c>
      <c r="C677">
        <f>VLOOKUP(B677,[7]Sheet1!A$1:B$100,2,FALSE)</f>
        <v>68</v>
      </c>
      <c r="D677" t="s">
        <v>29240</v>
      </c>
      <c r="E677" t="s">
        <v>29241</v>
      </c>
      <c r="F677" t="s">
        <v>29242</v>
      </c>
      <c r="G677" t="s">
        <v>29243</v>
      </c>
      <c r="H677">
        <v>2009</v>
      </c>
      <c r="I677" t="s">
        <v>535</v>
      </c>
      <c r="J677" t="s">
        <v>22</v>
      </c>
      <c r="K677" t="s">
        <v>29244</v>
      </c>
      <c r="L677">
        <v>9</v>
      </c>
      <c r="M677" t="s">
        <v>29245</v>
      </c>
    </row>
    <row r="678" spans="1:14">
      <c r="A678">
        <v>676</v>
      </c>
      <c r="B678" t="s">
        <v>386</v>
      </c>
      <c r="C678">
        <f>VLOOKUP(B678,[7]Sheet1!A$1:B$100,2,FALSE)</f>
        <v>68</v>
      </c>
      <c r="D678" t="s">
        <v>29246</v>
      </c>
      <c r="E678" t="s">
        <v>29247</v>
      </c>
      <c r="F678" t="s">
        <v>29248</v>
      </c>
      <c r="J678" t="s">
        <v>167</v>
      </c>
      <c r="K678" t="s">
        <v>29249</v>
      </c>
      <c r="L678">
        <v>6</v>
      </c>
      <c r="M678" t="s">
        <v>29250</v>
      </c>
    </row>
    <row r="679" spans="1:14">
      <c r="A679">
        <v>677</v>
      </c>
      <c r="B679" t="s">
        <v>386</v>
      </c>
      <c r="C679">
        <f>VLOOKUP(B679,[7]Sheet1!A$1:B$100,2,FALSE)</f>
        <v>68</v>
      </c>
      <c r="D679" t="s">
        <v>15934</v>
      </c>
      <c r="E679" t="s">
        <v>15935</v>
      </c>
      <c r="F679" t="s">
        <v>15936</v>
      </c>
      <c r="G679" t="s">
        <v>3089</v>
      </c>
      <c r="H679">
        <v>2003</v>
      </c>
      <c r="I679" t="s">
        <v>3090</v>
      </c>
      <c r="J679" t="s">
        <v>22</v>
      </c>
      <c r="K679" t="s">
        <v>29251</v>
      </c>
      <c r="L679">
        <v>265</v>
      </c>
      <c r="M679" t="s">
        <v>15938</v>
      </c>
    </row>
    <row r="680" spans="1:14">
      <c r="A680">
        <v>678</v>
      </c>
      <c r="B680" t="s">
        <v>386</v>
      </c>
      <c r="C680">
        <f>VLOOKUP(B680,[7]Sheet1!A$1:B$100,2,FALSE)</f>
        <v>68</v>
      </c>
      <c r="D680" t="s">
        <v>29252</v>
      </c>
      <c r="E680" t="s">
        <v>29253</v>
      </c>
      <c r="F680" t="s">
        <v>29254</v>
      </c>
      <c r="G680" t="s">
        <v>21937</v>
      </c>
      <c r="H680">
        <v>1998</v>
      </c>
      <c r="J680" t="s">
        <v>22</v>
      </c>
      <c r="K680" t="s">
        <v>29255</v>
      </c>
      <c r="L680">
        <v>13</v>
      </c>
      <c r="M680" t="s">
        <v>29253</v>
      </c>
      <c r="N680" t="s">
        <v>24</v>
      </c>
    </row>
    <row r="681" spans="1:14">
      <c r="A681">
        <v>679</v>
      </c>
      <c r="B681" t="s">
        <v>386</v>
      </c>
      <c r="C681">
        <f>VLOOKUP(B681,[7]Sheet1!A$1:B$100,2,FALSE)</f>
        <v>68</v>
      </c>
      <c r="D681" t="s">
        <v>29256</v>
      </c>
      <c r="E681" t="s">
        <v>29257</v>
      </c>
      <c r="F681" t="s">
        <v>29258</v>
      </c>
      <c r="G681" t="s">
        <v>3503</v>
      </c>
      <c r="H681">
        <v>2002</v>
      </c>
      <c r="J681" t="s">
        <v>22</v>
      </c>
      <c r="K681" t="s">
        <v>29259</v>
      </c>
      <c r="L681">
        <v>77</v>
      </c>
      <c r="M681" t="s">
        <v>29257</v>
      </c>
      <c r="N681" t="s">
        <v>24</v>
      </c>
    </row>
    <row r="682" spans="1:14">
      <c r="A682">
        <v>680</v>
      </c>
      <c r="B682" t="s">
        <v>386</v>
      </c>
      <c r="C682">
        <f>VLOOKUP(B682,[7]Sheet1!A$1:B$100,2,FALSE)</f>
        <v>68</v>
      </c>
      <c r="D682" t="s">
        <v>29260</v>
      </c>
      <c r="E682" t="s">
        <v>29261</v>
      </c>
      <c r="F682" t="s">
        <v>29262</v>
      </c>
      <c r="G682" t="s">
        <v>1418</v>
      </c>
      <c r="H682">
        <v>2008</v>
      </c>
      <c r="I682" t="s">
        <v>97</v>
      </c>
      <c r="J682" t="s">
        <v>22</v>
      </c>
      <c r="K682" t="s">
        <v>29263</v>
      </c>
      <c r="L682">
        <v>301</v>
      </c>
      <c r="M682" t="s">
        <v>29261</v>
      </c>
      <c r="N682" t="s">
        <v>1717</v>
      </c>
    </row>
    <row r="683" spans="1:14">
      <c r="A683">
        <v>681</v>
      </c>
      <c r="B683" t="s">
        <v>775</v>
      </c>
      <c r="C683">
        <f>VLOOKUP(B683,[7]Sheet1!A$1:B$100,2,FALSE)</f>
        <v>69</v>
      </c>
      <c r="D683" t="s">
        <v>29264</v>
      </c>
      <c r="E683" t="s">
        <v>29265</v>
      </c>
      <c r="F683" t="s">
        <v>29266</v>
      </c>
      <c r="G683" t="s">
        <v>3089</v>
      </c>
      <c r="H683">
        <v>2012</v>
      </c>
      <c r="I683" t="s">
        <v>3090</v>
      </c>
      <c r="J683" t="s">
        <v>22</v>
      </c>
      <c r="K683" t="s">
        <v>29267</v>
      </c>
      <c r="L683">
        <v>129</v>
      </c>
      <c r="M683" t="s">
        <v>29268</v>
      </c>
    </row>
    <row r="684" spans="1:14">
      <c r="A684">
        <v>682</v>
      </c>
      <c r="B684" t="s">
        <v>775</v>
      </c>
      <c r="C684">
        <f>VLOOKUP(B684,[7]Sheet1!A$1:B$100,2,FALSE)</f>
        <v>69</v>
      </c>
      <c r="D684" t="s">
        <v>29269</v>
      </c>
      <c r="E684" t="s">
        <v>29270</v>
      </c>
      <c r="F684" t="s">
        <v>29271</v>
      </c>
      <c r="G684" t="s">
        <v>29272</v>
      </c>
      <c r="H684">
        <v>2003</v>
      </c>
      <c r="J684" t="s">
        <v>119</v>
      </c>
      <c r="K684" t="s">
        <v>29273</v>
      </c>
      <c r="L684">
        <v>29</v>
      </c>
    </row>
    <row r="685" spans="1:14">
      <c r="A685">
        <v>683</v>
      </c>
      <c r="B685" t="s">
        <v>775</v>
      </c>
      <c r="C685">
        <f>VLOOKUP(B685,[7]Sheet1!A$1:B$100,2,FALSE)</f>
        <v>69</v>
      </c>
      <c r="D685" t="s">
        <v>23834</v>
      </c>
      <c r="E685" t="s">
        <v>23835</v>
      </c>
      <c r="F685" t="s">
        <v>23836</v>
      </c>
      <c r="G685" t="s">
        <v>352</v>
      </c>
      <c r="H685">
        <v>1997</v>
      </c>
      <c r="I685" t="s">
        <v>353</v>
      </c>
      <c r="J685" t="s">
        <v>22</v>
      </c>
      <c r="K685" t="s">
        <v>29274</v>
      </c>
      <c r="L685">
        <v>136</v>
      </c>
      <c r="M685" t="s">
        <v>23835</v>
      </c>
      <c r="N685" t="s">
        <v>24</v>
      </c>
    </row>
    <row r="686" spans="1:14">
      <c r="A686">
        <v>684</v>
      </c>
      <c r="B686" t="s">
        <v>775</v>
      </c>
      <c r="C686">
        <f>VLOOKUP(B686,[7]Sheet1!A$1:B$100,2,FALSE)</f>
        <v>69</v>
      </c>
      <c r="D686" t="s">
        <v>29275</v>
      </c>
      <c r="E686" t="s">
        <v>29276</v>
      </c>
      <c r="F686" t="s">
        <v>29277</v>
      </c>
      <c r="G686" t="s">
        <v>9373</v>
      </c>
      <c r="H686">
        <v>2009</v>
      </c>
      <c r="I686" t="s">
        <v>551</v>
      </c>
      <c r="J686" t="s">
        <v>22</v>
      </c>
      <c r="K686" t="s">
        <v>29278</v>
      </c>
      <c r="L686">
        <v>8</v>
      </c>
      <c r="M686" t="s">
        <v>29279</v>
      </c>
    </row>
    <row r="687" spans="1:14">
      <c r="A687">
        <v>685</v>
      </c>
      <c r="B687" t="s">
        <v>775</v>
      </c>
      <c r="C687">
        <f>VLOOKUP(B687,[7]Sheet1!A$1:B$100,2,FALSE)</f>
        <v>69</v>
      </c>
      <c r="D687" t="s">
        <v>29280</v>
      </c>
      <c r="E687" t="s">
        <v>29281</v>
      </c>
      <c r="F687" t="s">
        <v>29282</v>
      </c>
      <c r="G687" t="s">
        <v>16309</v>
      </c>
      <c r="H687">
        <v>2008</v>
      </c>
      <c r="I687" t="s">
        <v>535</v>
      </c>
      <c r="J687" t="s">
        <v>22</v>
      </c>
      <c r="K687" t="s">
        <v>29283</v>
      </c>
      <c r="L687">
        <v>12</v>
      </c>
      <c r="M687" t="s">
        <v>29284</v>
      </c>
    </row>
    <row r="688" spans="1:14">
      <c r="A688">
        <v>686</v>
      </c>
      <c r="B688" t="s">
        <v>775</v>
      </c>
      <c r="C688">
        <f>VLOOKUP(B688,[7]Sheet1!A$1:B$100,2,FALSE)</f>
        <v>69</v>
      </c>
      <c r="D688" t="s">
        <v>29285</v>
      </c>
      <c r="E688" t="s">
        <v>29286</v>
      </c>
      <c r="F688" t="s">
        <v>29287</v>
      </c>
      <c r="G688" t="s">
        <v>28987</v>
      </c>
      <c r="H688">
        <v>2010</v>
      </c>
      <c r="I688" t="s">
        <v>97</v>
      </c>
      <c r="J688" t="s">
        <v>22</v>
      </c>
      <c r="K688" t="s">
        <v>29288</v>
      </c>
      <c r="L688">
        <v>37</v>
      </c>
      <c r="M688" t="s">
        <v>29286</v>
      </c>
      <c r="N688" t="s">
        <v>1717</v>
      </c>
    </row>
    <row r="689" spans="1:14">
      <c r="A689">
        <v>687</v>
      </c>
      <c r="B689" t="s">
        <v>775</v>
      </c>
      <c r="C689">
        <f>VLOOKUP(B689,[7]Sheet1!A$1:B$100,2,FALSE)</f>
        <v>69</v>
      </c>
      <c r="D689" t="s">
        <v>29289</v>
      </c>
      <c r="E689" t="s">
        <v>29290</v>
      </c>
      <c r="F689" t="s">
        <v>29291</v>
      </c>
      <c r="G689" t="s">
        <v>29292</v>
      </c>
      <c r="H689">
        <v>1980</v>
      </c>
      <c r="J689" t="s">
        <v>22</v>
      </c>
      <c r="K689" t="s">
        <v>29293</v>
      </c>
      <c r="L689">
        <v>784</v>
      </c>
      <c r="M689" t="s">
        <v>29294</v>
      </c>
    </row>
    <row r="690" spans="1:14">
      <c r="A690">
        <v>688</v>
      </c>
      <c r="B690" t="s">
        <v>775</v>
      </c>
      <c r="C690">
        <f>VLOOKUP(B690,[7]Sheet1!A$1:B$100,2,FALSE)</f>
        <v>69</v>
      </c>
      <c r="D690" t="s">
        <v>29295</v>
      </c>
      <c r="E690" t="s">
        <v>29296</v>
      </c>
      <c r="F690" t="s">
        <v>29297</v>
      </c>
      <c r="G690" t="s">
        <v>24389</v>
      </c>
      <c r="H690">
        <v>2011</v>
      </c>
      <c r="J690" t="s">
        <v>22</v>
      </c>
      <c r="K690" t="s">
        <v>29298</v>
      </c>
      <c r="L690">
        <v>16</v>
      </c>
      <c r="M690" t="s">
        <v>29299</v>
      </c>
    </row>
    <row r="691" spans="1:14">
      <c r="A691">
        <v>689</v>
      </c>
      <c r="B691" t="s">
        <v>775</v>
      </c>
      <c r="C691">
        <f>VLOOKUP(B691,[7]Sheet1!A$1:B$100,2,FALSE)</f>
        <v>69</v>
      </c>
      <c r="D691" t="s">
        <v>29300</v>
      </c>
      <c r="F691" t="s">
        <v>29301</v>
      </c>
      <c r="G691" t="s">
        <v>29302</v>
      </c>
      <c r="H691">
        <v>2005</v>
      </c>
      <c r="I691" t="s">
        <v>28363</v>
      </c>
      <c r="J691" t="s">
        <v>167</v>
      </c>
      <c r="L691">
        <v>3</v>
      </c>
      <c r="N691" t="s">
        <v>34</v>
      </c>
    </row>
    <row r="692" spans="1:14">
      <c r="A692">
        <v>690</v>
      </c>
      <c r="B692" t="s">
        <v>775</v>
      </c>
      <c r="C692">
        <f>VLOOKUP(B692,[7]Sheet1!A$1:B$100,2,FALSE)</f>
        <v>69</v>
      </c>
      <c r="D692" t="s">
        <v>29303</v>
      </c>
      <c r="E692" t="s">
        <v>29304</v>
      </c>
      <c r="F692" t="s">
        <v>29305</v>
      </c>
      <c r="G692" t="s">
        <v>23887</v>
      </c>
      <c r="H692">
        <v>2009</v>
      </c>
      <c r="I692" t="s">
        <v>97</v>
      </c>
      <c r="J692" t="s">
        <v>22</v>
      </c>
      <c r="K692" t="s">
        <v>29306</v>
      </c>
      <c r="L692">
        <v>43</v>
      </c>
      <c r="M692" t="s">
        <v>29304</v>
      </c>
      <c r="N692" t="s">
        <v>1717</v>
      </c>
    </row>
    <row r="693" spans="1:14">
      <c r="A693">
        <v>691</v>
      </c>
      <c r="B693" t="s">
        <v>130</v>
      </c>
      <c r="C693">
        <f>VLOOKUP(B693,[7]Sheet1!A$1:B$100,2,FALSE)</f>
        <v>70</v>
      </c>
      <c r="D693" t="s">
        <v>29307</v>
      </c>
      <c r="E693" t="s">
        <v>29308</v>
      </c>
      <c r="F693" t="s">
        <v>29309</v>
      </c>
      <c r="G693" t="s">
        <v>29310</v>
      </c>
      <c r="H693">
        <v>2003</v>
      </c>
      <c r="I693" t="s">
        <v>17426</v>
      </c>
      <c r="J693" t="s">
        <v>22</v>
      </c>
      <c r="K693" t="s">
        <v>29311</v>
      </c>
      <c r="L693">
        <v>55</v>
      </c>
      <c r="M693" t="s">
        <v>29312</v>
      </c>
    </row>
    <row r="694" spans="1:14">
      <c r="A694">
        <v>692</v>
      </c>
      <c r="B694" t="s">
        <v>130</v>
      </c>
      <c r="C694">
        <f>VLOOKUP(B694,[7]Sheet1!A$1:B$100,2,FALSE)</f>
        <v>70</v>
      </c>
      <c r="D694" t="s">
        <v>29313</v>
      </c>
      <c r="E694" t="s">
        <v>29314</v>
      </c>
      <c r="F694" t="s">
        <v>29315</v>
      </c>
      <c r="J694" t="s">
        <v>119</v>
      </c>
      <c r="K694" t="s">
        <v>29316</v>
      </c>
      <c r="L694">
        <v>509</v>
      </c>
      <c r="N694" t="s">
        <v>4501</v>
      </c>
    </row>
    <row r="695" spans="1:14">
      <c r="A695">
        <v>693</v>
      </c>
      <c r="B695" t="s">
        <v>130</v>
      </c>
      <c r="C695">
        <f>VLOOKUP(B695,[7]Sheet1!A$1:B$100,2,FALSE)</f>
        <v>70</v>
      </c>
      <c r="D695" t="s">
        <v>29317</v>
      </c>
      <c r="E695" t="s">
        <v>29318</v>
      </c>
      <c r="F695" t="s">
        <v>29319</v>
      </c>
      <c r="G695" t="s">
        <v>20662</v>
      </c>
      <c r="H695">
        <v>2009</v>
      </c>
      <c r="I695" t="s">
        <v>97</v>
      </c>
      <c r="J695" t="s">
        <v>22</v>
      </c>
      <c r="K695" t="s">
        <v>29320</v>
      </c>
      <c r="L695">
        <v>57</v>
      </c>
      <c r="M695" t="s">
        <v>29318</v>
      </c>
      <c r="N695" t="s">
        <v>1717</v>
      </c>
    </row>
    <row r="696" spans="1:14">
      <c r="A696">
        <v>694</v>
      </c>
      <c r="B696" t="s">
        <v>130</v>
      </c>
      <c r="C696">
        <f>VLOOKUP(B696,[7]Sheet1!A$1:B$100,2,FALSE)</f>
        <v>70</v>
      </c>
      <c r="D696" t="s">
        <v>29321</v>
      </c>
      <c r="E696" t="s">
        <v>29322</v>
      </c>
      <c r="F696" t="s">
        <v>29323</v>
      </c>
      <c r="G696" t="s">
        <v>29041</v>
      </c>
      <c r="H696">
        <v>2003</v>
      </c>
      <c r="I696" t="s">
        <v>97</v>
      </c>
      <c r="J696" t="s">
        <v>22</v>
      </c>
      <c r="K696" t="s">
        <v>29324</v>
      </c>
      <c r="L696">
        <v>50</v>
      </c>
      <c r="M696" t="s">
        <v>29322</v>
      </c>
      <c r="N696" t="s">
        <v>1717</v>
      </c>
    </row>
    <row r="697" spans="1:14">
      <c r="A697">
        <v>695</v>
      </c>
      <c r="B697" t="s">
        <v>130</v>
      </c>
      <c r="C697">
        <f>VLOOKUP(B697,[7]Sheet1!A$1:B$100,2,FALSE)</f>
        <v>70</v>
      </c>
      <c r="D697" t="s">
        <v>29325</v>
      </c>
      <c r="E697" t="s">
        <v>29326</v>
      </c>
      <c r="F697" t="s">
        <v>29327</v>
      </c>
      <c r="G697" t="s">
        <v>16309</v>
      </c>
      <c r="H697">
        <v>2002</v>
      </c>
      <c r="I697" t="s">
        <v>535</v>
      </c>
      <c r="J697" t="s">
        <v>22</v>
      </c>
      <c r="K697" t="s">
        <v>29328</v>
      </c>
      <c r="L697">
        <v>143</v>
      </c>
      <c r="M697" t="s">
        <v>29329</v>
      </c>
    </row>
    <row r="698" spans="1:14">
      <c r="A698">
        <v>696</v>
      </c>
      <c r="B698" t="s">
        <v>130</v>
      </c>
      <c r="C698">
        <f>VLOOKUP(B698,[7]Sheet1!A$1:B$100,2,FALSE)</f>
        <v>70</v>
      </c>
      <c r="D698" t="s">
        <v>29330</v>
      </c>
      <c r="E698" t="s">
        <v>29331</v>
      </c>
      <c r="F698" t="s">
        <v>29332</v>
      </c>
      <c r="I698" t="s">
        <v>22933</v>
      </c>
      <c r="J698" t="s">
        <v>167</v>
      </c>
      <c r="K698" t="s">
        <v>29333</v>
      </c>
      <c r="L698">
        <v>1394</v>
      </c>
      <c r="M698" t="s">
        <v>29331</v>
      </c>
      <c r="N698" t="s">
        <v>4501</v>
      </c>
    </row>
    <row r="699" spans="1:14">
      <c r="A699">
        <v>697</v>
      </c>
      <c r="B699" t="s">
        <v>130</v>
      </c>
      <c r="C699">
        <f>VLOOKUP(B699,[7]Sheet1!A$1:B$100,2,FALSE)</f>
        <v>70</v>
      </c>
      <c r="D699" t="s">
        <v>29334</v>
      </c>
      <c r="E699" t="s">
        <v>29335</v>
      </c>
      <c r="F699" t="s">
        <v>29336</v>
      </c>
      <c r="G699" t="s">
        <v>16182</v>
      </c>
      <c r="H699">
        <v>1999</v>
      </c>
      <c r="J699" t="s">
        <v>22</v>
      </c>
      <c r="K699" t="s">
        <v>29337</v>
      </c>
      <c r="L699">
        <v>15</v>
      </c>
      <c r="M699" t="s">
        <v>29338</v>
      </c>
    </row>
    <row r="700" spans="1:14">
      <c r="A700">
        <v>698</v>
      </c>
      <c r="B700" t="s">
        <v>130</v>
      </c>
      <c r="C700">
        <f>VLOOKUP(B700,[7]Sheet1!A$1:B$100,2,FALSE)</f>
        <v>70</v>
      </c>
      <c r="D700" t="s">
        <v>29339</v>
      </c>
      <c r="E700" t="s">
        <v>29340</v>
      </c>
      <c r="F700" t="s">
        <v>29341</v>
      </c>
      <c r="G700" t="s">
        <v>1304</v>
      </c>
      <c r="H700">
        <v>2012</v>
      </c>
      <c r="I700" t="s">
        <v>863</v>
      </c>
      <c r="J700" t="s">
        <v>22</v>
      </c>
      <c r="K700" t="s">
        <v>29342</v>
      </c>
      <c r="L700">
        <v>14</v>
      </c>
      <c r="M700" t="s">
        <v>29343</v>
      </c>
    </row>
    <row r="701" spans="1:14">
      <c r="A701">
        <v>699</v>
      </c>
      <c r="B701" t="s">
        <v>130</v>
      </c>
      <c r="C701">
        <f>VLOOKUP(B701,[7]Sheet1!A$1:B$100,2,FALSE)</f>
        <v>70</v>
      </c>
      <c r="D701" t="s">
        <v>29344</v>
      </c>
      <c r="E701" t="s">
        <v>29345</v>
      </c>
      <c r="F701" t="s">
        <v>29346</v>
      </c>
      <c r="G701" t="s">
        <v>29347</v>
      </c>
      <c r="H701">
        <v>2011</v>
      </c>
      <c r="I701" t="s">
        <v>551</v>
      </c>
      <c r="J701" t="s">
        <v>22</v>
      </c>
      <c r="K701" t="s">
        <v>29348</v>
      </c>
      <c r="L701">
        <v>12</v>
      </c>
      <c r="M701" t="s">
        <v>29349</v>
      </c>
    </row>
    <row r="702" spans="1:14">
      <c r="A702">
        <v>700</v>
      </c>
      <c r="B702" t="s">
        <v>130</v>
      </c>
      <c r="C702">
        <f>VLOOKUP(B702,[7]Sheet1!A$1:B$100,2,FALSE)</f>
        <v>70</v>
      </c>
      <c r="D702" t="s">
        <v>29350</v>
      </c>
      <c r="E702" t="s">
        <v>29351</v>
      </c>
      <c r="F702" t="s">
        <v>29352</v>
      </c>
      <c r="G702" t="s">
        <v>1585</v>
      </c>
      <c r="H702">
        <v>2000</v>
      </c>
      <c r="I702" t="s">
        <v>535</v>
      </c>
      <c r="J702" t="s">
        <v>22</v>
      </c>
      <c r="K702" t="s">
        <v>29353</v>
      </c>
      <c r="L702">
        <v>11</v>
      </c>
      <c r="M702" t="s">
        <v>29354</v>
      </c>
    </row>
    <row r="703" spans="1:14">
      <c r="A703">
        <v>701</v>
      </c>
      <c r="B703" t="s">
        <v>363</v>
      </c>
      <c r="C703">
        <f>VLOOKUP(B703,[7]Sheet1!A$1:B$100,2,FALSE)</f>
        <v>71</v>
      </c>
      <c r="D703" t="s">
        <v>29355</v>
      </c>
      <c r="E703" t="s">
        <v>29356</v>
      </c>
      <c r="F703" t="s">
        <v>29357</v>
      </c>
      <c r="G703" t="s">
        <v>10416</v>
      </c>
      <c r="H703">
        <v>2010</v>
      </c>
      <c r="I703" t="s">
        <v>97</v>
      </c>
      <c r="J703" t="s">
        <v>22</v>
      </c>
      <c r="K703" t="s">
        <v>29358</v>
      </c>
      <c r="L703">
        <v>21</v>
      </c>
      <c r="M703" t="s">
        <v>29356</v>
      </c>
      <c r="N703" t="s">
        <v>1717</v>
      </c>
    </row>
    <row r="704" spans="1:14">
      <c r="A704">
        <v>702</v>
      </c>
      <c r="B704" t="s">
        <v>363</v>
      </c>
      <c r="C704">
        <f>VLOOKUP(B704,[7]Sheet1!A$1:B$100,2,FALSE)</f>
        <v>71</v>
      </c>
      <c r="D704" t="s">
        <v>29359</v>
      </c>
      <c r="E704" t="s">
        <v>29360</v>
      </c>
      <c r="F704" t="s">
        <v>29361</v>
      </c>
      <c r="G704" t="s">
        <v>20138</v>
      </c>
      <c r="H704">
        <v>2009</v>
      </c>
      <c r="I704" t="s">
        <v>97</v>
      </c>
      <c r="J704" t="s">
        <v>22</v>
      </c>
      <c r="K704" t="s">
        <v>29362</v>
      </c>
      <c r="L704">
        <v>159</v>
      </c>
      <c r="M704" t="s">
        <v>29360</v>
      </c>
      <c r="N704" t="s">
        <v>1717</v>
      </c>
    </row>
    <row r="705" spans="1:14">
      <c r="A705">
        <v>703</v>
      </c>
      <c r="B705" t="s">
        <v>363</v>
      </c>
      <c r="C705">
        <f>VLOOKUP(B705,[7]Sheet1!A$1:B$100,2,FALSE)</f>
        <v>71</v>
      </c>
      <c r="D705" t="s">
        <v>29363</v>
      </c>
      <c r="E705" t="s">
        <v>29364</v>
      </c>
      <c r="F705" t="s">
        <v>29365</v>
      </c>
      <c r="G705" t="s">
        <v>2573</v>
      </c>
      <c r="H705">
        <v>2009</v>
      </c>
      <c r="I705" t="s">
        <v>863</v>
      </c>
      <c r="J705" t="s">
        <v>22</v>
      </c>
      <c r="K705" t="s">
        <v>29366</v>
      </c>
      <c r="L705">
        <v>107</v>
      </c>
      <c r="M705" t="s">
        <v>29367</v>
      </c>
    </row>
    <row r="706" spans="1:14">
      <c r="A706">
        <v>704</v>
      </c>
      <c r="B706" t="s">
        <v>363</v>
      </c>
      <c r="C706">
        <f>VLOOKUP(B706,[7]Sheet1!A$1:B$100,2,FALSE)</f>
        <v>71</v>
      </c>
      <c r="D706" t="s">
        <v>29368</v>
      </c>
      <c r="E706" t="s">
        <v>29369</v>
      </c>
      <c r="F706" t="s">
        <v>29370</v>
      </c>
      <c r="G706" t="s">
        <v>1304</v>
      </c>
      <c r="H706">
        <v>2009</v>
      </c>
      <c r="I706" t="s">
        <v>863</v>
      </c>
      <c r="J706" t="s">
        <v>22</v>
      </c>
      <c r="K706" t="s">
        <v>29371</v>
      </c>
      <c r="L706">
        <v>238</v>
      </c>
      <c r="M706" t="s">
        <v>29372</v>
      </c>
    </row>
    <row r="707" spans="1:14">
      <c r="A707">
        <v>705</v>
      </c>
      <c r="B707" t="s">
        <v>363</v>
      </c>
      <c r="C707">
        <f>VLOOKUP(B707,[7]Sheet1!A$1:B$100,2,FALSE)</f>
        <v>71</v>
      </c>
      <c r="D707" t="s">
        <v>29373</v>
      </c>
      <c r="E707" t="s">
        <v>29374</v>
      </c>
      <c r="F707" t="s">
        <v>29375</v>
      </c>
      <c r="G707" t="s">
        <v>2751</v>
      </c>
      <c r="H707">
        <v>2005</v>
      </c>
      <c r="I707" t="s">
        <v>97</v>
      </c>
      <c r="J707" t="s">
        <v>22</v>
      </c>
      <c r="K707" t="s">
        <v>29376</v>
      </c>
      <c r="L707">
        <v>54</v>
      </c>
      <c r="M707" t="s">
        <v>29374</v>
      </c>
      <c r="N707" t="s">
        <v>1717</v>
      </c>
    </row>
    <row r="708" spans="1:14">
      <c r="A708">
        <v>706</v>
      </c>
      <c r="B708" t="s">
        <v>363</v>
      </c>
      <c r="C708">
        <f>VLOOKUP(B708,[7]Sheet1!A$1:B$100,2,FALSE)</f>
        <v>71</v>
      </c>
      <c r="D708" t="s">
        <v>29377</v>
      </c>
      <c r="F708" t="s">
        <v>29378</v>
      </c>
      <c r="G708" t="s">
        <v>23307</v>
      </c>
      <c r="H708">
        <v>2001</v>
      </c>
      <c r="I708" t="s">
        <v>8013</v>
      </c>
      <c r="J708" t="s">
        <v>22</v>
      </c>
      <c r="L708">
        <v>3</v>
      </c>
      <c r="N708" t="s">
        <v>34</v>
      </c>
    </row>
    <row r="709" spans="1:14">
      <c r="A709">
        <v>707</v>
      </c>
      <c r="B709" t="s">
        <v>363</v>
      </c>
      <c r="C709">
        <f>VLOOKUP(B709,[7]Sheet1!A$1:B$100,2,FALSE)</f>
        <v>71</v>
      </c>
      <c r="D709" t="s">
        <v>29379</v>
      </c>
      <c r="E709" t="s">
        <v>29380</v>
      </c>
      <c r="F709" t="s">
        <v>29381</v>
      </c>
      <c r="G709" t="s">
        <v>3503</v>
      </c>
      <c r="H709">
        <v>2003</v>
      </c>
      <c r="I709" t="s">
        <v>212</v>
      </c>
      <c r="J709" t="s">
        <v>22</v>
      </c>
      <c r="K709" t="s">
        <v>29382</v>
      </c>
      <c r="L709">
        <v>358</v>
      </c>
      <c r="M709" t="s">
        <v>29383</v>
      </c>
    </row>
    <row r="710" spans="1:14">
      <c r="A710">
        <v>708</v>
      </c>
      <c r="B710" t="s">
        <v>363</v>
      </c>
      <c r="C710">
        <f>VLOOKUP(B710,[7]Sheet1!A$1:B$100,2,FALSE)</f>
        <v>71</v>
      </c>
      <c r="D710" t="s">
        <v>29384</v>
      </c>
      <c r="F710" t="s">
        <v>29385</v>
      </c>
      <c r="I710" t="s">
        <v>29386</v>
      </c>
      <c r="J710" t="s">
        <v>167</v>
      </c>
      <c r="L710">
        <v>3</v>
      </c>
      <c r="N710" t="s">
        <v>34</v>
      </c>
    </row>
    <row r="711" spans="1:14">
      <c r="A711">
        <v>709</v>
      </c>
      <c r="B711" t="s">
        <v>363</v>
      </c>
      <c r="C711">
        <f>VLOOKUP(B711,[7]Sheet1!A$1:B$100,2,FALSE)</f>
        <v>71</v>
      </c>
      <c r="D711" t="s">
        <v>29387</v>
      </c>
      <c r="E711" t="s">
        <v>29388</v>
      </c>
      <c r="F711" t="s">
        <v>29389</v>
      </c>
      <c r="I711" t="s">
        <v>8013</v>
      </c>
      <c r="J711" t="s">
        <v>167</v>
      </c>
      <c r="K711" t="s">
        <v>29390</v>
      </c>
      <c r="L711">
        <v>17</v>
      </c>
      <c r="N711" t="s">
        <v>34</v>
      </c>
    </row>
    <row r="712" spans="1:14">
      <c r="A712">
        <v>710</v>
      </c>
      <c r="B712" t="s">
        <v>363</v>
      </c>
      <c r="C712">
        <f>VLOOKUP(B712,[7]Sheet1!A$1:B$100,2,FALSE)</f>
        <v>71</v>
      </c>
      <c r="D712" t="s">
        <v>29391</v>
      </c>
      <c r="E712" t="s">
        <v>29392</v>
      </c>
      <c r="F712" t="s">
        <v>29393</v>
      </c>
      <c r="G712" t="s">
        <v>15719</v>
      </c>
      <c r="H712">
        <v>2008</v>
      </c>
      <c r="J712" t="s">
        <v>22</v>
      </c>
      <c r="K712" t="s">
        <v>29394</v>
      </c>
      <c r="L712">
        <v>64</v>
      </c>
      <c r="M712" t="s">
        <v>29392</v>
      </c>
      <c r="N712" t="s">
        <v>1717</v>
      </c>
    </row>
    <row r="713" spans="1:14">
      <c r="A713">
        <v>711</v>
      </c>
      <c r="B713" t="s">
        <v>65</v>
      </c>
      <c r="C713">
        <f>VLOOKUP(B713,[7]Sheet1!A$1:B$100,2,FALSE)</f>
        <v>72</v>
      </c>
      <c r="D713" t="s">
        <v>29395</v>
      </c>
      <c r="E713" t="s">
        <v>29396</v>
      </c>
      <c r="F713" t="s">
        <v>29397</v>
      </c>
      <c r="G713" t="s">
        <v>26776</v>
      </c>
      <c r="H713">
        <v>2008</v>
      </c>
      <c r="I713" t="s">
        <v>535</v>
      </c>
      <c r="J713" t="s">
        <v>22</v>
      </c>
      <c r="K713" t="s">
        <v>29398</v>
      </c>
      <c r="L713">
        <v>34</v>
      </c>
      <c r="M713" t="s">
        <v>29399</v>
      </c>
    </row>
    <row r="714" spans="1:14">
      <c r="A714">
        <v>712</v>
      </c>
      <c r="B714" t="s">
        <v>65</v>
      </c>
      <c r="C714">
        <f>VLOOKUP(B714,[7]Sheet1!A$1:B$100,2,FALSE)</f>
        <v>72</v>
      </c>
      <c r="D714" t="s">
        <v>29400</v>
      </c>
      <c r="E714" t="s">
        <v>29401</v>
      </c>
      <c r="F714" t="s">
        <v>29402</v>
      </c>
      <c r="G714" t="s">
        <v>29403</v>
      </c>
      <c r="H714">
        <v>1997</v>
      </c>
      <c r="I714" t="s">
        <v>863</v>
      </c>
      <c r="J714" t="s">
        <v>22</v>
      </c>
      <c r="K714" t="s">
        <v>29404</v>
      </c>
      <c r="L714">
        <v>166</v>
      </c>
      <c r="M714" t="s">
        <v>29405</v>
      </c>
    </row>
    <row r="715" spans="1:14">
      <c r="A715">
        <v>713</v>
      </c>
      <c r="B715" t="s">
        <v>65</v>
      </c>
      <c r="C715">
        <f>VLOOKUP(B715,[7]Sheet1!A$1:B$100,2,FALSE)</f>
        <v>72</v>
      </c>
      <c r="D715" t="s">
        <v>29406</v>
      </c>
      <c r="E715" t="s">
        <v>29407</v>
      </c>
      <c r="F715" t="s">
        <v>29408</v>
      </c>
      <c r="G715" t="s">
        <v>21937</v>
      </c>
      <c r="H715">
        <v>2002</v>
      </c>
      <c r="I715" t="s">
        <v>24708</v>
      </c>
      <c r="J715" t="s">
        <v>22</v>
      </c>
      <c r="K715" t="s">
        <v>29409</v>
      </c>
      <c r="L715">
        <v>44</v>
      </c>
      <c r="M715" t="s">
        <v>29407</v>
      </c>
      <c r="N715" t="s">
        <v>24</v>
      </c>
    </row>
    <row r="716" spans="1:14">
      <c r="A716">
        <v>714</v>
      </c>
      <c r="B716" t="s">
        <v>65</v>
      </c>
      <c r="C716">
        <f>VLOOKUP(B716,[7]Sheet1!A$1:B$100,2,FALSE)</f>
        <v>72</v>
      </c>
      <c r="D716" t="s">
        <v>29410</v>
      </c>
      <c r="E716" t="s">
        <v>29411</v>
      </c>
      <c r="F716" t="s">
        <v>29412</v>
      </c>
      <c r="G716" t="s">
        <v>11345</v>
      </c>
      <c r="H716">
        <v>2010</v>
      </c>
      <c r="I716" t="s">
        <v>1388</v>
      </c>
      <c r="J716" t="s">
        <v>22</v>
      </c>
      <c r="K716" t="s">
        <v>29413</v>
      </c>
      <c r="L716">
        <v>13</v>
      </c>
      <c r="M716" t="s">
        <v>29414</v>
      </c>
    </row>
    <row r="717" spans="1:14">
      <c r="A717">
        <v>715</v>
      </c>
      <c r="B717" t="s">
        <v>65</v>
      </c>
      <c r="C717">
        <f>VLOOKUP(B717,[7]Sheet1!A$1:B$100,2,FALSE)</f>
        <v>72</v>
      </c>
      <c r="D717" t="s">
        <v>29415</v>
      </c>
      <c r="E717" t="s">
        <v>29416</v>
      </c>
      <c r="F717" t="s">
        <v>29417</v>
      </c>
      <c r="I717" t="s">
        <v>21347</v>
      </c>
      <c r="J717" t="s">
        <v>167</v>
      </c>
      <c r="K717" t="s">
        <v>29418</v>
      </c>
      <c r="L717">
        <v>27</v>
      </c>
      <c r="M717" t="s">
        <v>29416</v>
      </c>
      <c r="N717" t="s">
        <v>4501</v>
      </c>
    </row>
    <row r="718" spans="1:14">
      <c r="A718">
        <v>716</v>
      </c>
      <c r="B718" t="s">
        <v>65</v>
      </c>
      <c r="C718">
        <f>VLOOKUP(B718,[7]Sheet1!A$1:B$100,2,FALSE)</f>
        <v>72</v>
      </c>
      <c r="D718" t="s">
        <v>22632</v>
      </c>
      <c r="E718" t="s">
        <v>22633</v>
      </c>
      <c r="F718" t="s">
        <v>22634</v>
      </c>
      <c r="G718" t="s">
        <v>16066</v>
      </c>
      <c r="H718">
        <v>2000</v>
      </c>
      <c r="J718" t="s">
        <v>22</v>
      </c>
      <c r="K718" t="s">
        <v>29419</v>
      </c>
      <c r="L718">
        <v>107</v>
      </c>
      <c r="M718" t="s">
        <v>22633</v>
      </c>
      <c r="N718" t="s">
        <v>24</v>
      </c>
    </row>
    <row r="719" spans="1:14">
      <c r="A719">
        <v>717</v>
      </c>
      <c r="B719" t="s">
        <v>65</v>
      </c>
      <c r="C719">
        <f>VLOOKUP(B719,[7]Sheet1!A$1:B$100,2,FALSE)</f>
        <v>72</v>
      </c>
      <c r="D719" t="s">
        <v>21610</v>
      </c>
      <c r="E719" t="s">
        <v>21611</v>
      </c>
      <c r="F719" t="s">
        <v>21612</v>
      </c>
      <c r="G719" t="s">
        <v>7535</v>
      </c>
      <c r="H719">
        <v>2010</v>
      </c>
      <c r="I719" t="s">
        <v>863</v>
      </c>
      <c r="J719" t="s">
        <v>22</v>
      </c>
      <c r="K719" t="s">
        <v>29420</v>
      </c>
      <c r="L719">
        <v>68</v>
      </c>
      <c r="M719" t="s">
        <v>21614</v>
      </c>
    </row>
    <row r="720" spans="1:14">
      <c r="A720">
        <v>718</v>
      </c>
      <c r="B720" t="s">
        <v>65</v>
      </c>
      <c r="C720">
        <f>VLOOKUP(B720,[7]Sheet1!A$1:B$100,2,FALSE)</f>
        <v>72</v>
      </c>
      <c r="D720" t="s">
        <v>29421</v>
      </c>
      <c r="E720" t="s">
        <v>29422</v>
      </c>
      <c r="F720" t="s">
        <v>29423</v>
      </c>
      <c r="G720" t="s">
        <v>29424</v>
      </c>
      <c r="H720">
        <v>2007</v>
      </c>
      <c r="I720" t="s">
        <v>29425</v>
      </c>
      <c r="J720" t="s">
        <v>22</v>
      </c>
      <c r="K720" t="s">
        <v>29426</v>
      </c>
      <c r="L720">
        <v>12</v>
      </c>
      <c r="M720" t="s">
        <v>29422</v>
      </c>
      <c r="N720" t="s">
        <v>24</v>
      </c>
    </row>
    <row r="721" spans="1:14">
      <c r="A721">
        <v>719</v>
      </c>
      <c r="B721" t="s">
        <v>65</v>
      </c>
      <c r="C721">
        <f>VLOOKUP(B721,[7]Sheet1!A$1:B$100,2,FALSE)</f>
        <v>72</v>
      </c>
      <c r="D721" t="s">
        <v>29427</v>
      </c>
      <c r="E721" t="s">
        <v>29428</v>
      </c>
      <c r="F721" t="s">
        <v>29429</v>
      </c>
      <c r="G721" t="s">
        <v>1590</v>
      </c>
      <c r="H721">
        <v>2008</v>
      </c>
      <c r="I721" t="s">
        <v>535</v>
      </c>
      <c r="J721" t="s">
        <v>22</v>
      </c>
      <c r="K721" t="s">
        <v>29430</v>
      </c>
      <c r="L721">
        <v>41</v>
      </c>
      <c r="M721" t="s">
        <v>29431</v>
      </c>
    </row>
    <row r="722" spans="1:14">
      <c r="A722">
        <v>720</v>
      </c>
      <c r="B722" t="s">
        <v>65</v>
      </c>
      <c r="C722">
        <f>VLOOKUP(B722,[7]Sheet1!A$1:B$100,2,FALSE)</f>
        <v>72</v>
      </c>
      <c r="D722" t="s">
        <v>29432</v>
      </c>
      <c r="E722" t="s">
        <v>29433</v>
      </c>
      <c r="F722" t="s">
        <v>29434</v>
      </c>
      <c r="J722" t="s">
        <v>167</v>
      </c>
      <c r="K722" t="s">
        <v>29435</v>
      </c>
      <c r="L722">
        <v>156</v>
      </c>
      <c r="M722" t="s">
        <v>29433</v>
      </c>
      <c r="N722" t="s">
        <v>4501</v>
      </c>
    </row>
    <row r="723" spans="1:14">
      <c r="A723">
        <v>721</v>
      </c>
      <c r="B723" t="s">
        <v>176</v>
      </c>
      <c r="C723">
        <f>VLOOKUP(B723,[7]Sheet1!A$1:B$100,2,FALSE)</f>
        <v>73</v>
      </c>
      <c r="D723" t="s">
        <v>29436</v>
      </c>
      <c r="E723" t="s">
        <v>29437</v>
      </c>
      <c r="F723" t="s">
        <v>29438</v>
      </c>
      <c r="G723" t="s">
        <v>18215</v>
      </c>
      <c r="H723">
        <v>2009</v>
      </c>
      <c r="I723" t="s">
        <v>97</v>
      </c>
      <c r="J723" t="s">
        <v>22</v>
      </c>
      <c r="K723" t="s">
        <v>29439</v>
      </c>
      <c r="L723">
        <v>45</v>
      </c>
      <c r="M723" t="s">
        <v>29437</v>
      </c>
      <c r="N723" t="s">
        <v>1717</v>
      </c>
    </row>
    <row r="724" spans="1:14">
      <c r="A724">
        <v>722</v>
      </c>
      <c r="B724" t="s">
        <v>176</v>
      </c>
      <c r="C724">
        <f>VLOOKUP(B724,[7]Sheet1!A$1:B$100,2,FALSE)</f>
        <v>73</v>
      </c>
      <c r="D724" t="s">
        <v>29440</v>
      </c>
      <c r="E724" t="s">
        <v>29441</v>
      </c>
      <c r="F724" t="s">
        <v>29442</v>
      </c>
      <c r="G724" t="s">
        <v>10416</v>
      </c>
      <c r="H724">
        <v>2009</v>
      </c>
      <c r="I724" t="s">
        <v>97</v>
      </c>
      <c r="J724" t="s">
        <v>22</v>
      </c>
      <c r="K724" t="s">
        <v>29443</v>
      </c>
      <c r="L724">
        <v>12</v>
      </c>
      <c r="M724" t="s">
        <v>29441</v>
      </c>
      <c r="N724" t="s">
        <v>1717</v>
      </c>
    </row>
    <row r="725" spans="1:14">
      <c r="A725">
        <v>723</v>
      </c>
      <c r="B725" t="s">
        <v>176</v>
      </c>
      <c r="C725">
        <f>VLOOKUP(B725,[7]Sheet1!A$1:B$100,2,FALSE)</f>
        <v>73</v>
      </c>
      <c r="D725" t="s">
        <v>29444</v>
      </c>
      <c r="E725" t="s">
        <v>29445</v>
      </c>
      <c r="F725" t="s">
        <v>29446</v>
      </c>
      <c r="G725" t="s">
        <v>27506</v>
      </c>
      <c r="H725">
        <v>2000</v>
      </c>
      <c r="J725" t="s">
        <v>22</v>
      </c>
      <c r="K725" t="s">
        <v>29447</v>
      </c>
      <c r="L725">
        <v>114</v>
      </c>
      <c r="M725" t="s">
        <v>29448</v>
      </c>
    </row>
    <row r="726" spans="1:14">
      <c r="A726">
        <v>724</v>
      </c>
      <c r="B726" t="s">
        <v>176</v>
      </c>
      <c r="C726">
        <f>VLOOKUP(B726,[7]Sheet1!A$1:B$100,2,FALSE)</f>
        <v>73</v>
      </c>
      <c r="D726" t="s">
        <v>29449</v>
      </c>
      <c r="E726" t="s">
        <v>29450</v>
      </c>
      <c r="F726" t="s">
        <v>29451</v>
      </c>
      <c r="G726" t="s">
        <v>15644</v>
      </c>
      <c r="H726">
        <v>1993</v>
      </c>
      <c r="I726" t="s">
        <v>863</v>
      </c>
      <c r="J726" t="s">
        <v>22</v>
      </c>
      <c r="K726" t="s">
        <v>29452</v>
      </c>
      <c r="L726">
        <v>80</v>
      </c>
      <c r="M726" t="s">
        <v>29453</v>
      </c>
    </row>
    <row r="727" spans="1:14">
      <c r="A727">
        <v>725</v>
      </c>
      <c r="B727" t="s">
        <v>176</v>
      </c>
      <c r="C727">
        <f>VLOOKUP(B727,[7]Sheet1!A$1:B$100,2,FALSE)</f>
        <v>73</v>
      </c>
      <c r="D727" t="s">
        <v>29454</v>
      </c>
      <c r="E727" t="s">
        <v>29455</v>
      </c>
      <c r="F727" t="s">
        <v>29456</v>
      </c>
      <c r="G727" t="s">
        <v>29457</v>
      </c>
      <c r="H727">
        <v>2007</v>
      </c>
      <c r="I727" t="s">
        <v>863</v>
      </c>
      <c r="J727" t="s">
        <v>22</v>
      </c>
      <c r="K727" t="s">
        <v>29458</v>
      </c>
      <c r="L727">
        <v>34</v>
      </c>
      <c r="M727" t="s">
        <v>29459</v>
      </c>
    </row>
    <row r="728" spans="1:14">
      <c r="A728">
        <v>726</v>
      </c>
      <c r="B728" t="s">
        <v>176</v>
      </c>
      <c r="C728">
        <f>VLOOKUP(B728,[7]Sheet1!A$1:B$100,2,FALSE)</f>
        <v>73</v>
      </c>
      <c r="D728" t="s">
        <v>29460</v>
      </c>
      <c r="E728" t="s">
        <v>29461</v>
      </c>
      <c r="F728" t="s">
        <v>29462</v>
      </c>
      <c r="G728" t="s">
        <v>955</v>
      </c>
      <c r="H728">
        <v>2001</v>
      </c>
      <c r="J728" t="s">
        <v>22</v>
      </c>
      <c r="K728" t="s">
        <v>29463</v>
      </c>
      <c r="L728">
        <v>58</v>
      </c>
      <c r="M728" t="s">
        <v>29464</v>
      </c>
    </row>
    <row r="729" spans="1:14">
      <c r="A729">
        <v>727</v>
      </c>
      <c r="B729" t="s">
        <v>176</v>
      </c>
      <c r="C729">
        <f>VLOOKUP(B729,[7]Sheet1!A$1:B$100,2,FALSE)</f>
        <v>73</v>
      </c>
      <c r="D729" t="s">
        <v>29465</v>
      </c>
      <c r="E729" t="s">
        <v>29466</v>
      </c>
      <c r="F729" t="s">
        <v>29467</v>
      </c>
      <c r="G729" t="s">
        <v>20</v>
      </c>
      <c r="H729">
        <v>2001</v>
      </c>
      <c r="I729" t="s">
        <v>27147</v>
      </c>
      <c r="J729" t="s">
        <v>167</v>
      </c>
      <c r="K729" t="s">
        <v>29468</v>
      </c>
      <c r="L729">
        <v>33</v>
      </c>
      <c r="M729" t="s">
        <v>29466</v>
      </c>
      <c r="N729" t="s">
        <v>24</v>
      </c>
    </row>
    <row r="730" spans="1:14">
      <c r="A730">
        <v>728</v>
      </c>
      <c r="B730" t="s">
        <v>176</v>
      </c>
      <c r="C730">
        <f>VLOOKUP(B730,[7]Sheet1!A$1:B$100,2,FALSE)</f>
        <v>73</v>
      </c>
      <c r="D730" t="s">
        <v>29469</v>
      </c>
      <c r="E730" t="s">
        <v>29470</v>
      </c>
      <c r="F730" t="s">
        <v>29471</v>
      </c>
      <c r="G730" t="s">
        <v>10416</v>
      </c>
      <c r="H730">
        <v>2006</v>
      </c>
      <c r="I730" t="s">
        <v>97</v>
      </c>
      <c r="J730" t="s">
        <v>22</v>
      </c>
      <c r="K730" t="s">
        <v>29472</v>
      </c>
      <c r="L730">
        <v>47</v>
      </c>
      <c r="M730" t="s">
        <v>29470</v>
      </c>
      <c r="N730" t="s">
        <v>1717</v>
      </c>
    </row>
    <row r="731" spans="1:14">
      <c r="A731">
        <v>729</v>
      </c>
      <c r="B731" t="s">
        <v>176</v>
      </c>
      <c r="C731">
        <f>VLOOKUP(B731,[7]Sheet1!A$1:B$100,2,FALSE)</f>
        <v>73</v>
      </c>
      <c r="D731" t="s">
        <v>29473</v>
      </c>
      <c r="E731" t="s">
        <v>29474</v>
      </c>
      <c r="F731" t="s">
        <v>29475</v>
      </c>
      <c r="G731" t="s">
        <v>1418</v>
      </c>
      <c r="H731">
        <v>2001</v>
      </c>
      <c r="I731" t="s">
        <v>97</v>
      </c>
      <c r="J731" t="s">
        <v>22</v>
      </c>
      <c r="K731" t="s">
        <v>29476</v>
      </c>
      <c r="L731">
        <v>212</v>
      </c>
      <c r="M731" t="s">
        <v>29474</v>
      </c>
      <c r="N731" t="s">
        <v>1717</v>
      </c>
    </row>
    <row r="732" spans="1:14">
      <c r="A732">
        <v>730</v>
      </c>
      <c r="B732" t="s">
        <v>176</v>
      </c>
      <c r="C732">
        <f>VLOOKUP(B732,[7]Sheet1!A$1:B$100,2,FALSE)</f>
        <v>73</v>
      </c>
      <c r="D732" t="s">
        <v>29477</v>
      </c>
      <c r="E732" t="s">
        <v>29478</v>
      </c>
      <c r="F732" t="s">
        <v>29479</v>
      </c>
      <c r="G732" t="s">
        <v>29480</v>
      </c>
      <c r="H732">
        <v>2002</v>
      </c>
      <c r="J732" t="s">
        <v>167</v>
      </c>
      <c r="K732" t="s">
        <v>29481</v>
      </c>
      <c r="L732">
        <v>7</v>
      </c>
      <c r="M732" t="s">
        <v>29478</v>
      </c>
      <c r="N732" t="s">
        <v>24</v>
      </c>
    </row>
    <row r="733" spans="1:14">
      <c r="A733">
        <v>731</v>
      </c>
      <c r="B733" t="s">
        <v>225</v>
      </c>
      <c r="C733">
        <f>VLOOKUP(B733,[7]Sheet1!A$1:B$100,2,FALSE)</f>
        <v>74</v>
      </c>
      <c r="D733" t="s">
        <v>29482</v>
      </c>
      <c r="E733" t="s">
        <v>29483</v>
      </c>
      <c r="F733" t="s">
        <v>29484</v>
      </c>
      <c r="G733" t="s">
        <v>3503</v>
      </c>
      <c r="H733">
        <v>2009</v>
      </c>
      <c r="I733" t="s">
        <v>212</v>
      </c>
      <c r="J733" t="s">
        <v>22</v>
      </c>
      <c r="K733" t="s">
        <v>29485</v>
      </c>
      <c r="L733">
        <v>196</v>
      </c>
      <c r="M733" t="s">
        <v>29486</v>
      </c>
    </row>
    <row r="734" spans="1:14">
      <c r="A734">
        <v>732</v>
      </c>
      <c r="B734" t="s">
        <v>225</v>
      </c>
      <c r="C734">
        <f>VLOOKUP(B734,[7]Sheet1!A$1:B$100,2,FALSE)</f>
        <v>74</v>
      </c>
      <c r="D734" t="s">
        <v>29487</v>
      </c>
      <c r="E734" t="s">
        <v>29488</v>
      </c>
      <c r="F734" t="s">
        <v>29489</v>
      </c>
      <c r="G734" t="s">
        <v>15789</v>
      </c>
      <c r="H734">
        <v>2006</v>
      </c>
      <c r="I734" t="s">
        <v>97</v>
      </c>
      <c r="J734" t="s">
        <v>22</v>
      </c>
      <c r="K734" t="s">
        <v>29490</v>
      </c>
      <c r="L734">
        <v>56</v>
      </c>
      <c r="M734" t="s">
        <v>29488</v>
      </c>
      <c r="N734" t="s">
        <v>1717</v>
      </c>
    </row>
    <row r="735" spans="1:14">
      <c r="A735">
        <v>733</v>
      </c>
      <c r="B735" t="s">
        <v>225</v>
      </c>
      <c r="C735">
        <f>VLOOKUP(B735,[7]Sheet1!A$1:B$100,2,FALSE)</f>
        <v>74</v>
      </c>
      <c r="D735" t="s">
        <v>29491</v>
      </c>
      <c r="E735" t="s">
        <v>29492</v>
      </c>
      <c r="F735" t="s">
        <v>29493</v>
      </c>
      <c r="G735" t="s">
        <v>19411</v>
      </c>
      <c r="H735">
        <v>1999</v>
      </c>
      <c r="J735" t="s">
        <v>22</v>
      </c>
      <c r="K735" t="s">
        <v>29494</v>
      </c>
      <c r="L735">
        <v>11</v>
      </c>
      <c r="M735" t="s">
        <v>29495</v>
      </c>
    </row>
    <row r="736" spans="1:14">
      <c r="A736">
        <v>734</v>
      </c>
      <c r="B736" t="s">
        <v>225</v>
      </c>
      <c r="C736">
        <f>VLOOKUP(B736,[7]Sheet1!A$1:B$100,2,FALSE)</f>
        <v>74</v>
      </c>
      <c r="D736" t="s">
        <v>29496</v>
      </c>
      <c r="E736" t="s">
        <v>29497</v>
      </c>
      <c r="F736" t="s">
        <v>29498</v>
      </c>
      <c r="G736" t="s">
        <v>29499</v>
      </c>
      <c r="H736">
        <v>2000</v>
      </c>
      <c r="J736" t="s">
        <v>102</v>
      </c>
      <c r="K736" t="s">
        <v>29500</v>
      </c>
      <c r="L736">
        <v>9</v>
      </c>
      <c r="M736" t="s">
        <v>29497</v>
      </c>
      <c r="N736" t="s">
        <v>24</v>
      </c>
    </row>
    <row r="737" spans="1:14">
      <c r="A737">
        <v>735</v>
      </c>
      <c r="B737" t="s">
        <v>225</v>
      </c>
      <c r="C737">
        <f>VLOOKUP(B737,[7]Sheet1!A$1:B$100,2,FALSE)</f>
        <v>74</v>
      </c>
      <c r="D737" t="s">
        <v>29501</v>
      </c>
      <c r="E737" t="s">
        <v>29502</v>
      </c>
      <c r="F737" t="s">
        <v>29503</v>
      </c>
      <c r="G737" t="s">
        <v>23887</v>
      </c>
      <c r="H737">
        <v>2008</v>
      </c>
      <c r="I737" t="s">
        <v>97</v>
      </c>
      <c r="J737" t="s">
        <v>22</v>
      </c>
      <c r="K737" t="s">
        <v>29504</v>
      </c>
      <c r="L737">
        <v>35</v>
      </c>
      <c r="M737" t="s">
        <v>29502</v>
      </c>
      <c r="N737" t="s">
        <v>1717</v>
      </c>
    </row>
    <row r="738" spans="1:14">
      <c r="A738">
        <v>736</v>
      </c>
      <c r="B738" t="s">
        <v>225</v>
      </c>
      <c r="C738">
        <f>VLOOKUP(B738,[7]Sheet1!A$1:B$100,2,FALSE)</f>
        <v>74</v>
      </c>
      <c r="D738" t="s">
        <v>29505</v>
      </c>
      <c r="E738" t="s">
        <v>29506</v>
      </c>
      <c r="F738" t="s">
        <v>29507</v>
      </c>
      <c r="G738" t="s">
        <v>29508</v>
      </c>
      <c r="H738">
        <v>2010</v>
      </c>
      <c r="I738" t="s">
        <v>304</v>
      </c>
      <c r="J738" t="s">
        <v>22</v>
      </c>
      <c r="K738" t="s">
        <v>29509</v>
      </c>
      <c r="L738">
        <v>14</v>
      </c>
      <c r="M738" t="s">
        <v>29506</v>
      </c>
      <c r="N738" t="s">
        <v>24</v>
      </c>
    </row>
    <row r="739" spans="1:14">
      <c r="A739">
        <v>737</v>
      </c>
      <c r="B739" t="s">
        <v>225</v>
      </c>
      <c r="C739">
        <f>VLOOKUP(B739,[7]Sheet1!A$1:B$100,2,FALSE)</f>
        <v>74</v>
      </c>
      <c r="D739" t="s">
        <v>29510</v>
      </c>
      <c r="E739" t="s">
        <v>29511</v>
      </c>
      <c r="F739" t="s">
        <v>29512</v>
      </c>
      <c r="G739" t="s">
        <v>14997</v>
      </c>
      <c r="H739">
        <v>2008</v>
      </c>
      <c r="J739" t="s">
        <v>22</v>
      </c>
      <c r="K739" t="s">
        <v>29513</v>
      </c>
      <c r="L739">
        <v>52</v>
      </c>
      <c r="M739" t="s">
        <v>29514</v>
      </c>
    </row>
    <row r="740" spans="1:14">
      <c r="A740">
        <v>738</v>
      </c>
      <c r="B740" t="s">
        <v>225</v>
      </c>
      <c r="C740">
        <f>VLOOKUP(B740,[7]Sheet1!A$1:B$100,2,FALSE)</f>
        <v>74</v>
      </c>
      <c r="D740" t="s">
        <v>29515</v>
      </c>
      <c r="E740" t="s">
        <v>29516</v>
      </c>
      <c r="F740" t="s">
        <v>29517</v>
      </c>
      <c r="G740" t="s">
        <v>27948</v>
      </c>
      <c r="H740">
        <v>2008</v>
      </c>
      <c r="J740" t="s">
        <v>22</v>
      </c>
      <c r="K740" t="s">
        <v>29518</v>
      </c>
      <c r="L740">
        <v>9</v>
      </c>
    </row>
    <row r="741" spans="1:14">
      <c r="A741">
        <v>739</v>
      </c>
      <c r="B741" t="s">
        <v>225</v>
      </c>
      <c r="C741">
        <f>VLOOKUP(B741,[7]Sheet1!A$1:B$100,2,FALSE)</f>
        <v>74</v>
      </c>
      <c r="D741" t="s">
        <v>29519</v>
      </c>
      <c r="E741" t="s">
        <v>29520</v>
      </c>
      <c r="F741" t="s">
        <v>18779</v>
      </c>
      <c r="G741" t="s">
        <v>17723</v>
      </c>
      <c r="H741">
        <v>1996</v>
      </c>
      <c r="I741" t="s">
        <v>7647</v>
      </c>
      <c r="J741" t="s">
        <v>22</v>
      </c>
      <c r="K741" t="s">
        <v>29521</v>
      </c>
      <c r="L741">
        <v>46</v>
      </c>
      <c r="M741" t="s">
        <v>29522</v>
      </c>
    </row>
    <row r="742" spans="1:14">
      <c r="A742">
        <v>740</v>
      </c>
      <c r="B742" t="s">
        <v>225</v>
      </c>
      <c r="C742">
        <f>VLOOKUP(B742,[7]Sheet1!A$1:B$100,2,FALSE)</f>
        <v>74</v>
      </c>
      <c r="D742" t="s">
        <v>29523</v>
      </c>
      <c r="E742" t="s">
        <v>29524</v>
      </c>
      <c r="F742" t="s">
        <v>29525</v>
      </c>
      <c r="G742" t="s">
        <v>28656</v>
      </c>
      <c r="H742">
        <v>2005</v>
      </c>
      <c r="J742" t="s">
        <v>22</v>
      </c>
      <c r="K742" t="s">
        <v>29526</v>
      </c>
      <c r="L742">
        <v>54</v>
      </c>
    </row>
    <row r="743" spans="1:14">
      <c r="A743">
        <v>741</v>
      </c>
      <c r="B743" t="s">
        <v>785</v>
      </c>
      <c r="C743">
        <f>VLOOKUP(B743,[7]Sheet1!A$1:B$100,2,FALSE)</f>
        <v>75</v>
      </c>
      <c r="D743" t="s">
        <v>29527</v>
      </c>
      <c r="E743" t="s">
        <v>29528</v>
      </c>
      <c r="F743" t="s">
        <v>29529</v>
      </c>
      <c r="G743" t="s">
        <v>22436</v>
      </c>
      <c r="H743">
        <v>2007</v>
      </c>
      <c r="I743" t="s">
        <v>7647</v>
      </c>
      <c r="J743" t="s">
        <v>22</v>
      </c>
      <c r="K743" t="s">
        <v>29530</v>
      </c>
      <c r="L743">
        <v>65</v>
      </c>
      <c r="M743" t="s">
        <v>29531</v>
      </c>
    </row>
    <row r="744" spans="1:14">
      <c r="A744">
        <v>742</v>
      </c>
      <c r="B744" t="s">
        <v>785</v>
      </c>
      <c r="C744">
        <f>VLOOKUP(B744,[7]Sheet1!A$1:B$100,2,FALSE)</f>
        <v>75</v>
      </c>
      <c r="D744" t="s">
        <v>29532</v>
      </c>
      <c r="F744" t="s">
        <v>29533</v>
      </c>
      <c r="G744" t="s">
        <v>22024</v>
      </c>
      <c r="J744" t="s">
        <v>22</v>
      </c>
      <c r="L744">
        <v>9</v>
      </c>
      <c r="N744" t="s">
        <v>34</v>
      </c>
    </row>
    <row r="745" spans="1:14">
      <c r="A745">
        <v>743</v>
      </c>
      <c r="B745" t="s">
        <v>785</v>
      </c>
      <c r="C745">
        <f>VLOOKUP(B745,[7]Sheet1!A$1:B$100,2,FALSE)</f>
        <v>75</v>
      </c>
      <c r="D745" t="s">
        <v>15517</v>
      </c>
      <c r="E745" t="s">
        <v>15518</v>
      </c>
      <c r="F745" t="s">
        <v>15519</v>
      </c>
      <c r="G745" t="s">
        <v>1525</v>
      </c>
      <c r="H745">
        <v>2010</v>
      </c>
      <c r="I745" t="s">
        <v>7647</v>
      </c>
      <c r="J745" t="s">
        <v>22</v>
      </c>
      <c r="K745" t="s">
        <v>29534</v>
      </c>
      <c r="L745">
        <v>14</v>
      </c>
      <c r="M745" t="s">
        <v>15521</v>
      </c>
    </row>
    <row r="746" spans="1:14">
      <c r="A746">
        <v>744</v>
      </c>
      <c r="B746" t="s">
        <v>785</v>
      </c>
      <c r="C746">
        <f>VLOOKUP(B746,[7]Sheet1!A$1:B$100,2,FALSE)</f>
        <v>75</v>
      </c>
      <c r="D746" t="s">
        <v>29535</v>
      </c>
      <c r="E746" t="s">
        <v>29536</v>
      </c>
      <c r="F746" t="s">
        <v>29537</v>
      </c>
      <c r="G746" t="s">
        <v>10235</v>
      </c>
      <c r="H746">
        <v>2011</v>
      </c>
      <c r="I746" t="s">
        <v>97</v>
      </c>
      <c r="J746" t="s">
        <v>22</v>
      </c>
      <c r="K746" t="s">
        <v>29538</v>
      </c>
      <c r="L746">
        <v>34</v>
      </c>
      <c r="M746" t="s">
        <v>29536</v>
      </c>
      <c r="N746" t="s">
        <v>1717</v>
      </c>
    </row>
    <row r="747" spans="1:14">
      <c r="A747">
        <v>745</v>
      </c>
      <c r="B747" t="s">
        <v>785</v>
      </c>
      <c r="C747">
        <f>VLOOKUP(B747,[7]Sheet1!A$1:B$100,2,FALSE)</f>
        <v>75</v>
      </c>
      <c r="D747" t="s">
        <v>29539</v>
      </c>
      <c r="E747" t="s">
        <v>29540</v>
      </c>
      <c r="F747" t="s">
        <v>29541</v>
      </c>
      <c r="G747" t="s">
        <v>14845</v>
      </c>
      <c r="H747">
        <v>2011</v>
      </c>
      <c r="I747" t="s">
        <v>7514</v>
      </c>
      <c r="J747" t="s">
        <v>22</v>
      </c>
      <c r="K747" t="s">
        <v>29542</v>
      </c>
      <c r="L747">
        <v>10</v>
      </c>
      <c r="M747" t="s">
        <v>29540</v>
      </c>
      <c r="N747" t="s">
        <v>24</v>
      </c>
    </row>
    <row r="748" spans="1:14">
      <c r="A748">
        <v>746</v>
      </c>
      <c r="B748" t="s">
        <v>785</v>
      </c>
      <c r="C748">
        <f>VLOOKUP(B748,[7]Sheet1!A$1:B$100,2,FALSE)</f>
        <v>75</v>
      </c>
      <c r="D748" t="s">
        <v>29543</v>
      </c>
      <c r="E748" t="s">
        <v>29544</v>
      </c>
      <c r="F748" t="s">
        <v>29545</v>
      </c>
      <c r="G748" t="s">
        <v>1304</v>
      </c>
      <c r="H748">
        <v>2004</v>
      </c>
      <c r="I748" t="s">
        <v>863</v>
      </c>
      <c r="J748" t="s">
        <v>22</v>
      </c>
      <c r="K748" t="s">
        <v>29546</v>
      </c>
      <c r="L748">
        <v>99</v>
      </c>
      <c r="M748" t="s">
        <v>29547</v>
      </c>
    </row>
    <row r="749" spans="1:14">
      <c r="A749">
        <v>747</v>
      </c>
      <c r="B749" t="s">
        <v>785</v>
      </c>
      <c r="C749">
        <f>VLOOKUP(B749,[7]Sheet1!A$1:B$100,2,FALSE)</f>
        <v>75</v>
      </c>
      <c r="D749" t="s">
        <v>29548</v>
      </c>
      <c r="E749" t="s">
        <v>29549</v>
      </c>
      <c r="F749" t="s">
        <v>29550</v>
      </c>
      <c r="G749" t="s">
        <v>26982</v>
      </c>
      <c r="H749">
        <v>2006</v>
      </c>
      <c r="I749" t="s">
        <v>97</v>
      </c>
      <c r="J749" t="s">
        <v>22</v>
      </c>
      <c r="K749" t="s">
        <v>29551</v>
      </c>
      <c r="L749">
        <v>95</v>
      </c>
      <c r="M749" t="s">
        <v>29549</v>
      </c>
      <c r="N749" t="s">
        <v>1717</v>
      </c>
    </row>
    <row r="750" spans="1:14">
      <c r="A750">
        <v>748</v>
      </c>
      <c r="B750" t="s">
        <v>785</v>
      </c>
      <c r="C750">
        <f>VLOOKUP(B750,[7]Sheet1!A$1:B$100,2,FALSE)</f>
        <v>75</v>
      </c>
      <c r="D750" t="s">
        <v>29552</v>
      </c>
      <c r="E750" t="s">
        <v>29553</v>
      </c>
      <c r="F750" t="s">
        <v>29554</v>
      </c>
      <c r="G750" t="s">
        <v>29555</v>
      </c>
      <c r="H750">
        <v>1996</v>
      </c>
      <c r="I750" t="s">
        <v>97</v>
      </c>
      <c r="J750" t="s">
        <v>22</v>
      </c>
      <c r="K750" t="s">
        <v>29556</v>
      </c>
      <c r="L750">
        <v>254</v>
      </c>
      <c r="M750" t="s">
        <v>29553</v>
      </c>
      <c r="N750" t="s">
        <v>1717</v>
      </c>
    </row>
    <row r="751" spans="1:14">
      <c r="A751">
        <v>749</v>
      </c>
      <c r="B751" t="s">
        <v>785</v>
      </c>
      <c r="C751">
        <f>VLOOKUP(B751,[7]Sheet1!A$1:B$100,2,FALSE)</f>
        <v>75</v>
      </c>
      <c r="D751" t="s">
        <v>29557</v>
      </c>
      <c r="E751" t="s">
        <v>29558</v>
      </c>
      <c r="F751" t="s">
        <v>29559</v>
      </c>
      <c r="G751" t="s">
        <v>3481</v>
      </c>
      <c r="H751">
        <v>2012</v>
      </c>
      <c r="J751" t="s">
        <v>22</v>
      </c>
      <c r="K751" t="s">
        <v>29560</v>
      </c>
      <c r="L751">
        <v>12</v>
      </c>
      <c r="M751" t="s">
        <v>29558</v>
      </c>
      <c r="N751" t="s">
        <v>1717</v>
      </c>
    </row>
    <row r="752" spans="1:14">
      <c r="A752">
        <v>750</v>
      </c>
      <c r="B752" t="s">
        <v>785</v>
      </c>
      <c r="C752">
        <f>VLOOKUP(B752,[7]Sheet1!A$1:B$100,2,FALSE)</f>
        <v>75</v>
      </c>
      <c r="D752" t="s">
        <v>29561</v>
      </c>
      <c r="F752" t="s">
        <v>29562</v>
      </c>
      <c r="J752" t="s">
        <v>102</v>
      </c>
      <c r="L752">
        <v>8</v>
      </c>
      <c r="M752" t="s">
        <v>29563</v>
      </c>
      <c r="N752" t="s">
        <v>34</v>
      </c>
    </row>
    <row r="753" spans="1:14">
      <c r="A753">
        <v>751</v>
      </c>
      <c r="B753" t="s">
        <v>92</v>
      </c>
      <c r="C753">
        <f>VLOOKUP(B753,[7]Sheet1!A$1:B$100,2,FALSE)</f>
        <v>76</v>
      </c>
      <c r="D753" t="s">
        <v>29564</v>
      </c>
      <c r="E753" t="s">
        <v>29565</v>
      </c>
      <c r="F753" t="s">
        <v>29566</v>
      </c>
      <c r="G753" t="s">
        <v>10318</v>
      </c>
      <c r="H753">
        <v>2012</v>
      </c>
      <c r="J753" t="s">
        <v>22</v>
      </c>
      <c r="K753" t="s">
        <v>29567</v>
      </c>
      <c r="L753">
        <v>41</v>
      </c>
    </row>
    <row r="754" spans="1:14">
      <c r="A754">
        <v>752</v>
      </c>
      <c r="B754" t="s">
        <v>92</v>
      </c>
      <c r="C754">
        <f>VLOOKUP(B754,[7]Sheet1!A$1:B$100,2,FALSE)</f>
        <v>76</v>
      </c>
      <c r="D754" t="s">
        <v>29568</v>
      </c>
      <c r="E754" t="s">
        <v>29569</v>
      </c>
      <c r="F754" t="s">
        <v>29570</v>
      </c>
      <c r="G754" t="s">
        <v>909</v>
      </c>
      <c r="H754">
        <v>2004</v>
      </c>
      <c r="I754" t="s">
        <v>97</v>
      </c>
      <c r="J754" t="s">
        <v>22</v>
      </c>
      <c r="K754" t="s">
        <v>29571</v>
      </c>
      <c r="L754">
        <v>125</v>
      </c>
      <c r="M754" t="s">
        <v>29569</v>
      </c>
      <c r="N754" t="s">
        <v>1717</v>
      </c>
    </row>
    <row r="755" spans="1:14">
      <c r="A755">
        <v>753</v>
      </c>
      <c r="B755" t="s">
        <v>92</v>
      </c>
      <c r="C755">
        <f>VLOOKUP(B755,[7]Sheet1!A$1:B$100,2,FALSE)</f>
        <v>76</v>
      </c>
      <c r="D755" t="s">
        <v>29572</v>
      </c>
      <c r="E755" t="s">
        <v>29573</v>
      </c>
      <c r="F755" t="s">
        <v>27356</v>
      </c>
      <c r="G755" t="s">
        <v>26725</v>
      </c>
      <c r="H755">
        <v>1999</v>
      </c>
      <c r="I755" t="s">
        <v>97</v>
      </c>
      <c r="J755" t="s">
        <v>22</v>
      </c>
      <c r="K755" t="s">
        <v>29574</v>
      </c>
      <c r="L755">
        <v>168</v>
      </c>
      <c r="M755" t="s">
        <v>29573</v>
      </c>
      <c r="N755" t="s">
        <v>1717</v>
      </c>
    </row>
    <row r="756" spans="1:14">
      <c r="A756">
        <v>754</v>
      </c>
      <c r="B756" t="s">
        <v>92</v>
      </c>
      <c r="C756">
        <f>VLOOKUP(B756,[7]Sheet1!A$1:B$100,2,FALSE)</f>
        <v>76</v>
      </c>
      <c r="D756" t="s">
        <v>29575</v>
      </c>
      <c r="E756" t="s">
        <v>29576</v>
      </c>
      <c r="F756" t="s">
        <v>29577</v>
      </c>
      <c r="G756" t="s">
        <v>18355</v>
      </c>
      <c r="H756">
        <v>2005</v>
      </c>
      <c r="I756" t="s">
        <v>535</v>
      </c>
      <c r="J756" t="s">
        <v>22</v>
      </c>
      <c r="K756" t="s">
        <v>29578</v>
      </c>
      <c r="L756">
        <v>7</v>
      </c>
      <c r="M756" t="s">
        <v>29579</v>
      </c>
    </row>
    <row r="757" spans="1:14">
      <c r="A757">
        <v>755</v>
      </c>
      <c r="B757" t="s">
        <v>92</v>
      </c>
      <c r="C757">
        <f>VLOOKUP(B757,[7]Sheet1!A$1:B$100,2,FALSE)</f>
        <v>76</v>
      </c>
      <c r="D757" t="s">
        <v>29580</v>
      </c>
      <c r="E757" t="s">
        <v>29581</v>
      </c>
      <c r="F757" t="s">
        <v>29582</v>
      </c>
      <c r="G757" t="s">
        <v>11302</v>
      </c>
      <c r="H757">
        <v>2010</v>
      </c>
      <c r="I757" t="s">
        <v>535</v>
      </c>
      <c r="J757" t="s">
        <v>22</v>
      </c>
      <c r="K757" t="s">
        <v>29583</v>
      </c>
      <c r="L757">
        <v>37</v>
      </c>
      <c r="M757" t="s">
        <v>29584</v>
      </c>
    </row>
    <row r="758" spans="1:14">
      <c r="A758">
        <v>756</v>
      </c>
      <c r="B758" t="s">
        <v>92</v>
      </c>
      <c r="C758">
        <f>VLOOKUP(B758,[7]Sheet1!A$1:B$100,2,FALSE)</f>
        <v>76</v>
      </c>
      <c r="D758" t="s">
        <v>29585</v>
      </c>
      <c r="E758" t="s">
        <v>29586</v>
      </c>
      <c r="F758" t="s">
        <v>29587</v>
      </c>
      <c r="G758" t="s">
        <v>29588</v>
      </c>
      <c r="H758">
        <v>2009</v>
      </c>
      <c r="J758" t="s">
        <v>119</v>
      </c>
      <c r="K758" t="s">
        <v>29589</v>
      </c>
      <c r="L758">
        <v>24</v>
      </c>
      <c r="M758" t="s">
        <v>29590</v>
      </c>
    </row>
    <row r="759" spans="1:14">
      <c r="A759">
        <v>757</v>
      </c>
      <c r="B759" t="s">
        <v>92</v>
      </c>
      <c r="C759">
        <f>VLOOKUP(B759,[7]Sheet1!A$1:B$100,2,FALSE)</f>
        <v>76</v>
      </c>
      <c r="D759" t="s">
        <v>29591</v>
      </c>
      <c r="E759" t="s">
        <v>29592</v>
      </c>
      <c r="F759" t="s">
        <v>29593</v>
      </c>
      <c r="G759" t="s">
        <v>20792</v>
      </c>
      <c r="H759">
        <v>2009</v>
      </c>
      <c r="J759" t="s">
        <v>22</v>
      </c>
      <c r="K759" t="s">
        <v>29594</v>
      </c>
      <c r="L759">
        <v>8</v>
      </c>
    </row>
    <row r="760" spans="1:14">
      <c r="A760">
        <v>758</v>
      </c>
      <c r="B760" t="s">
        <v>92</v>
      </c>
      <c r="C760">
        <f>VLOOKUP(B760,[7]Sheet1!A$1:B$100,2,FALSE)</f>
        <v>76</v>
      </c>
      <c r="D760" t="s">
        <v>29595</v>
      </c>
      <c r="E760" t="s">
        <v>29596</v>
      </c>
      <c r="F760" t="s">
        <v>29597</v>
      </c>
      <c r="G760" t="s">
        <v>9846</v>
      </c>
      <c r="H760">
        <v>2004</v>
      </c>
      <c r="I760" t="s">
        <v>7647</v>
      </c>
      <c r="J760" t="s">
        <v>22</v>
      </c>
      <c r="K760" t="s">
        <v>29598</v>
      </c>
      <c r="L760">
        <v>39</v>
      </c>
      <c r="M760" t="s">
        <v>29599</v>
      </c>
    </row>
    <row r="761" spans="1:14">
      <c r="A761">
        <v>759</v>
      </c>
      <c r="B761" t="s">
        <v>92</v>
      </c>
      <c r="C761">
        <f>VLOOKUP(B761,[7]Sheet1!A$1:B$100,2,FALSE)</f>
        <v>76</v>
      </c>
      <c r="D761" t="s">
        <v>29600</v>
      </c>
      <c r="E761" t="s">
        <v>29601</v>
      </c>
      <c r="F761" t="s">
        <v>29602</v>
      </c>
      <c r="G761" t="s">
        <v>21937</v>
      </c>
      <c r="H761">
        <v>1998</v>
      </c>
      <c r="J761" t="s">
        <v>22</v>
      </c>
      <c r="K761" t="s">
        <v>29603</v>
      </c>
      <c r="L761">
        <v>41</v>
      </c>
      <c r="M761" t="s">
        <v>29601</v>
      </c>
      <c r="N761" t="s">
        <v>24</v>
      </c>
    </row>
    <row r="762" spans="1:14">
      <c r="A762">
        <v>760</v>
      </c>
      <c r="B762" t="s">
        <v>92</v>
      </c>
      <c r="C762">
        <f>VLOOKUP(B762,[7]Sheet1!A$1:B$100,2,FALSE)</f>
        <v>76</v>
      </c>
      <c r="D762" t="s">
        <v>29604</v>
      </c>
      <c r="F762" t="s">
        <v>29605</v>
      </c>
      <c r="G762" t="s">
        <v>29606</v>
      </c>
      <c r="H762">
        <v>2002</v>
      </c>
      <c r="I762" t="s">
        <v>8013</v>
      </c>
      <c r="J762" t="s">
        <v>167</v>
      </c>
      <c r="L762">
        <v>29</v>
      </c>
      <c r="M762" t="s">
        <v>29607</v>
      </c>
      <c r="N762" t="s">
        <v>34</v>
      </c>
    </row>
    <row r="763" spans="1:14">
      <c r="A763">
        <v>761</v>
      </c>
      <c r="B763" t="s">
        <v>804</v>
      </c>
      <c r="C763">
        <f>VLOOKUP(B763,[7]Sheet1!A$1:B$100,2,FALSE)</f>
        <v>77</v>
      </c>
      <c r="D763" t="s">
        <v>29608</v>
      </c>
      <c r="E763" t="s">
        <v>29609</v>
      </c>
      <c r="F763" t="s">
        <v>29610</v>
      </c>
      <c r="J763" t="s">
        <v>119</v>
      </c>
      <c r="K763" t="s">
        <v>29611</v>
      </c>
      <c r="L763">
        <v>54</v>
      </c>
      <c r="N763" t="s">
        <v>4501</v>
      </c>
    </row>
    <row r="764" spans="1:14">
      <c r="A764">
        <v>762</v>
      </c>
      <c r="B764" t="s">
        <v>804</v>
      </c>
      <c r="C764">
        <f>VLOOKUP(B764,[7]Sheet1!A$1:B$100,2,FALSE)</f>
        <v>77</v>
      </c>
      <c r="D764" t="s">
        <v>29612</v>
      </c>
      <c r="E764" t="s">
        <v>29613</v>
      </c>
      <c r="F764" t="s">
        <v>29614</v>
      </c>
      <c r="I764" t="s">
        <v>29615</v>
      </c>
      <c r="J764" t="s">
        <v>167</v>
      </c>
      <c r="K764" t="s">
        <v>29616</v>
      </c>
      <c r="L764">
        <v>12</v>
      </c>
      <c r="M764" t="s">
        <v>29613</v>
      </c>
      <c r="N764" t="s">
        <v>4501</v>
      </c>
    </row>
    <row r="765" spans="1:14">
      <c r="A765">
        <v>763</v>
      </c>
      <c r="B765" t="s">
        <v>804</v>
      </c>
      <c r="C765">
        <f>VLOOKUP(B765,[7]Sheet1!A$1:B$100,2,FALSE)</f>
        <v>77</v>
      </c>
      <c r="D765" t="s">
        <v>29617</v>
      </c>
      <c r="E765" t="s">
        <v>29618</v>
      </c>
      <c r="F765" t="s">
        <v>29619</v>
      </c>
      <c r="G765" t="s">
        <v>1304</v>
      </c>
      <c r="H765">
        <v>2012</v>
      </c>
      <c r="I765" t="s">
        <v>863</v>
      </c>
      <c r="J765" t="s">
        <v>22</v>
      </c>
      <c r="K765" t="s">
        <v>29620</v>
      </c>
      <c r="L765">
        <v>34</v>
      </c>
      <c r="M765" t="s">
        <v>29621</v>
      </c>
    </row>
    <row r="766" spans="1:14">
      <c r="A766">
        <v>764</v>
      </c>
      <c r="B766" t="s">
        <v>804</v>
      </c>
      <c r="C766">
        <f>VLOOKUP(B766,[7]Sheet1!A$1:B$100,2,FALSE)</f>
        <v>77</v>
      </c>
      <c r="D766" t="s">
        <v>29622</v>
      </c>
      <c r="E766" t="s">
        <v>29623</v>
      </c>
      <c r="F766" t="s">
        <v>29624</v>
      </c>
      <c r="J766" t="s">
        <v>119</v>
      </c>
      <c r="K766" t="s">
        <v>29625</v>
      </c>
      <c r="L766">
        <v>7</v>
      </c>
      <c r="N766" t="s">
        <v>4501</v>
      </c>
    </row>
    <row r="767" spans="1:14">
      <c r="A767">
        <v>765</v>
      </c>
      <c r="B767" t="s">
        <v>804</v>
      </c>
      <c r="C767">
        <f>VLOOKUP(B767,[7]Sheet1!A$1:B$100,2,FALSE)</f>
        <v>77</v>
      </c>
      <c r="D767" t="s">
        <v>29626</v>
      </c>
      <c r="E767" t="s">
        <v>29627</v>
      </c>
      <c r="F767" t="s">
        <v>29628</v>
      </c>
      <c r="G767" t="s">
        <v>10328</v>
      </c>
      <c r="H767">
        <v>2005</v>
      </c>
      <c r="I767" t="s">
        <v>535</v>
      </c>
      <c r="J767" t="s">
        <v>22</v>
      </c>
      <c r="K767" t="s">
        <v>29629</v>
      </c>
      <c r="L767">
        <v>53</v>
      </c>
      <c r="M767" t="s">
        <v>29630</v>
      </c>
    </row>
    <row r="768" spans="1:14">
      <c r="A768">
        <v>766</v>
      </c>
      <c r="B768" t="s">
        <v>804</v>
      </c>
      <c r="C768">
        <f>VLOOKUP(B768,[7]Sheet1!A$1:B$100,2,FALSE)</f>
        <v>77</v>
      </c>
      <c r="D768" t="s">
        <v>29631</v>
      </c>
      <c r="E768" t="s">
        <v>29632</v>
      </c>
      <c r="F768" t="s">
        <v>28851</v>
      </c>
      <c r="G768" t="s">
        <v>1590</v>
      </c>
      <c r="H768">
        <v>2008</v>
      </c>
      <c r="I768" t="s">
        <v>535</v>
      </c>
      <c r="J768" t="s">
        <v>22</v>
      </c>
      <c r="K768" t="s">
        <v>29633</v>
      </c>
      <c r="L768">
        <v>11</v>
      </c>
      <c r="M768" t="s">
        <v>29634</v>
      </c>
    </row>
    <row r="769" spans="1:14">
      <c r="A769">
        <v>767</v>
      </c>
      <c r="B769" t="s">
        <v>804</v>
      </c>
      <c r="C769">
        <f>VLOOKUP(B769,[7]Sheet1!A$1:B$100,2,FALSE)</f>
        <v>77</v>
      </c>
      <c r="D769" t="s">
        <v>29635</v>
      </c>
      <c r="E769" t="s">
        <v>29636</v>
      </c>
      <c r="F769" t="s">
        <v>29637</v>
      </c>
      <c r="G769" t="s">
        <v>9846</v>
      </c>
      <c r="H769">
        <v>2011</v>
      </c>
      <c r="I769" t="s">
        <v>7647</v>
      </c>
      <c r="J769" t="s">
        <v>22</v>
      </c>
      <c r="K769" t="s">
        <v>29638</v>
      </c>
      <c r="L769">
        <v>9</v>
      </c>
      <c r="M769" t="s">
        <v>29639</v>
      </c>
    </row>
    <row r="770" spans="1:14">
      <c r="A770">
        <v>768</v>
      </c>
      <c r="B770" t="s">
        <v>804</v>
      </c>
      <c r="C770">
        <f>VLOOKUP(B770,[7]Sheet1!A$1:B$100,2,FALSE)</f>
        <v>77</v>
      </c>
      <c r="D770" t="s">
        <v>29640</v>
      </c>
      <c r="E770" t="s">
        <v>29641</v>
      </c>
      <c r="F770" t="s">
        <v>29642</v>
      </c>
      <c r="G770" t="s">
        <v>9846</v>
      </c>
      <c r="H770">
        <v>2001</v>
      </c>
      <c r="I770" t="s">
        <v>863</v>
      </c>
      <c r="J770" t="s">
        <v>22</v>
      </c>
      <c r="K770" t="s">
        <v>29643</v>
      </c>
      <c r="L770">
        <v>219</v>
      </c>
      <c r="M770" t="s">
        <v>29644</v>
      </c>
    </row>
    <row r="771" spans="1:14">
      <c r="A771">
        <v>769</v>
      </c>
      <c r="B771" t="s">
        <v>804</v>
      </c>
      <c r="C771">
        <f>VLOOKUP(B771,[7]Sheet1!A$1:B$100,2,FALSE)</f>
        <v>77</v>
      </c>
      <c r="D771" t="s">
        <v>29645</v>
      </c>
      <c r="E771" t="s">
        <v>29646</v>
      </c>
      <c r="F771" t="s">
        <v>29647</v>
      </c>
      <c r="G771" t="s">
        <v>17723</v>
      </c>
      <c r="H771">
        <v>1996</v>
      </c>
      <c r="I771" t="s">
        <v>7647</v>
      </c>
      <c r="J771" t="s">
        <v>22</v>
      </c>
      <c r="K771" t="s">
        <v>29648</v>
      </c>
      <c r="L771">
        <v>96</v>
      </c>
      <c r="M771" t="s">
        <v>29649</v>
      </c>
    </row>
    <row r="772" spans="1:14">
      <c r="A772">
        <v>770</v>
      </c>
      <c r="B772" t="s">
        <v>804</v>
      </c>
      <c r="C772">
        <f>VLOOKUP(B772,[7]Sheet1!A$1:B$100,2,FALSE)</f>
        <v>77</v>
      </c>
      <c r="D772" t="s">
        <v>29650</v>
      </c>
      <c r="E772" t="s">
        <v>29651</v>
      </c>
      <c r="F772" t="s">
        <v>18779</v>
      </c>
      <c r="G772" t="s">
        <v>10328</v>
      </c>
      <c r="H772">
        <v>1993</v>
      </c>
      <c r="I772" t="s">
        <v>535</v>
      </c>
      <c r="J772" t="s">
        <v>22</v>
      </c>
      <c r="K772" t="s">
        <v>29652</v>
      </c>
      <c r="L772">
        <v>75</v>
      </c>
      <c r="M772" t="s">
        <v>29653</v>
      </c>
    </row>
    <row r="773" spans="1:14">
      <c r="A773">
        <v>771</v>
      </c>
      <c r="B773" t="s">
        <v>70</v>
      </c>
      <c r="C773">
        <f>VLOOKUP(B773,[7]Sheet1!A$1:B$100,2,FALSE)</f>
        <v>78</v>
      </c>
      <c r="D773" t="s">
        <v>29654</v>
      </c>
      <c r="E773" t="s">
        <v>29655</v>
      </c>
      <c r="F773" t="s">
        <v>29656</v>
      </c>
      <c r="G773" t="s">
        <v>3656</v>
      </c>
      <c r="H773">
        <v>2010</v>
      </c>
      <c r="I773" t="s">
        <v>3657</v>
      </c>
      <c r="J773" t="s">
        <v>22</v>
      </c>
      <c r="K773" t="s">
        <v>29657</v>
      </c>
      <c r="L773">
        <v>369</v>
      </c>
      <c r="M773" t="s">
        <v>29655</v>
      </c>
      <c r="N773" t="s">
        <v>1717</v>
      </c>
    </row>
    <row r="774" spans="1:14">
      <c r="A774">
        <v>772</v>
      </c>
      <c r="B774" t="s">
        <v>70</v>
      </c>
      <c r="C774">
        <f>VLOOKUP(B774,[7]Sheet1!A$1:B$100,2,FALSE)</f>
        <v>78</v>
      </c>
      <c r="D774" t="s">
        <v>29658</v>
      </c>
      <c r="F774" t="s">
        <v>29659</v>
      </c>
      <c r="G774" t="s">
        <v>29660</v>
      </c>
      <c r="J774" t="s">
        <v>167</v>
      </c>
      <c r="L774">
        <v>3</v>
      </c>
      <c r="N774" t="s">
        <v>34</v>
      </c>
    </row>
    <row r="775" spans="1:14">
      <c r="A775">
        <v>773</v>
      </c>
      <c r="B775" t="s">
        <v>70</v>
      </c>
      <c r="C775">
        <f>VLOOKUP(B775,[7]Sheet1!A$1:B$100,2,FALSE)</f>
        <v>78</v>
      </c>
      <c r="D775" t="s">
        <v>29661</v>
      </c>
      <c r="E775" t="s">
        <v>29662</v>
      </c>
      <c r="F775" t="s">
        <v>29663</v>
      </c>
      <c r="G775" t="s">
        <v>10190</v>
      </c>
      <c r="H775">
        <v>2005</v>
      </c>
      <c r="I775" t="s">
        <v>97</v>
      </c>
      <c r="J775" t="s">
        <v>22</v>
      </c>
      <c r="K775" t="s">
        <v>29664</v>
      </c>
      <c r="L775">
        <v>422</v>
      </c>
      <c r="M775" t="s">
        <v>29662</v>
      </c>
      <c r="N775" t="s">
        <v>1717</v>
      </c>
    </row>
    <row r="776" spans="1:14">
      <c r="A776">
        <v>774</v>
      </c>
      <c r="B776" t="s">
        <v>70</v>
      </c>
      <c r="C776">
        <f>VLOOKUP(B776,[7]Sheet1!A$1:B$100,2,FALSE)</f>
        <v>78</v>
      </c>
      <c r="D776" t="s">
        <v>21486</v>
      </c>
      <c r="E776" t="s">
        <v>21487</v>
      </c>
      <c r="F776" t="s">
        <v>21488</v>
      </c>
      <c r="G776" t="s">
        <v>15719</v>
      </c>
      <c r="H776">
        <v>2010</v>
      </c>
      <c r="J776" t="s">
        <v>22</v>
      </c>
      <c r="K776" t="s">
        <v>29665</v>
      </c>
      <c r="L776">
        <v>96</v>
      </c>
      <c r="M776" t="s">
        <v>21487</v>
      </c>
      <c r="N776" t="s">
        <v>1717</v>
      </c>
    </row>
    <row r="777" spans="1:14">
      <c r="A777">
        <v>775</v>
      </c>
      <c r="B777" t="s">
        <v>70</v>
      </c>
      <c r="C777">
        <f>VLOOKUP(B777,[7]Sheet1!A$1:B$100,2,FALSE)</f>
        <v>78</v>
      </c>
      <c r="D777" t="s">
        <v>29666</v>
      </c>
      <c r="F777" t="s">
        <v>29667</v>
      </c>
      <c r="G777" t="s">
        <v>29668</v>
      </c>
      <c r="J777" t="s">
        <v>167</v>
      </c>
      <c r="L777">
        <v>3</v>
      </c>
      <c r="N777" t="s">
        <v>34</v>
      </c>
    </row>
    <row r="778" spans="1:14">
      <c r="A778">
        <v>776</v>
      </c>
      <c r="B778" t="s">
        <v>70</v>
      </c>
      <c r="C778">
        <f>VLOOKUP(B778,[7]Sheet1!A$1:B$100,2,FALSE)</f>
        <v>78</v>
      </c>
      <c r="D778" t="s">
        <v>29669</v>
      </c>
      <c r="F778" t="s">
        <v>29670</v>
      </c>
      <c r="I778" t="s">
        <v>29671</v>
      </c>
      <c r="J778" t="s">
        <v>22</v>
      </c>
      <c r="L778">
        <v>3</v>
      </c>
      <c r="N778" t="s">
        <v>34</v>
      </c>
    </row>
    <row r="779" spans="1:14">
      <c r="A779">
        <v>777</v>
      </c>
      <c r="B779" t="s">
        <v>70</v>
      </c>
      <c r="C779">
        <f>VLOOKUP(B779,[7]Sheet1!A$1:B$100,2,FALSE)</f>
        <v>78</v>
      </c>
      <c r="D779" t="s">
        <v>29672</v>
      </c>
      <c r="E779" t="s">
        <v>29673</v>
      </c>
      <c r="F779" t="s">
        <v>29674</v>
      </c>
      <c r="G779" t="s">
        <v>29675</v>
      </c>
      <c r="H779">
        <v>2003</v>
      </c>
      <c r="J779" t="s">
        <v>119</v>
      </c>
      <c r="K779" t="s">
        <v>29676</v>
      </c>
      <c r="L779">
        <v>24</v>
      </c>
    </row>
    <row r="780" spans="1:14">
      <c r="A780">
        <v>778</v>
      </c>
      <c r="B780" t="s">
        <v>70</v>
      </c>
      <c r="C780">
        <f>VLOOKUP(B780,[7]Sheet1!A$1:B$100,2,FALSE)</f>
        <v>78</v>
      </c>
      <c r="D780" t="s">
        <v>29677</v>
      </c>
      <c r="E780" t="s">
        <v>29678</v>
      </c>
      <c r="F780" t="s">
        <v>29679</v>
      </c>
      <c r="G780" t="s">
        <v>29680</v>
      </c>
      <c r="H780">
        <v>2004</v>
      </c>
      <c r="I780" t="s">
        <v>17307</v>
      </c>
      <c r="J780" t="s">
        <v>22</v>
      </c>
      <c r="K780" t="s">
        <v>29681</v>
      </c>
      <c r="L780">
        <v>6</v>
      </c>
      <c r="M780" t="s">
        <v>29682</v>
      </c>
    </row>
    <row r="781" spans="1:14">
      <c r="A781">
        <v>779</v>
      </c>
      <c r="B781" t="s">
        <v>70</v>
      </c>
      <c r="C781">
        <f>VLOOKUP(B781,[7]Sheet1!A$1:B$100,2,FALSE)</f>
        <v>78</v>
      </c>
      <c r="D781" t="s">
        <v>29683</v>
      </c>
      <c r="E781" t="s">
        <v>29684</v>
      </c>
      <c r="F781" t="s">
        <v>29685</v>
      </c>
      <c r="G781" t="s">
        <v>17723</v>
      </c>
      <c r="H781">
        <v>2005</v>
      </c>
      <c r="I781" t="s">
        <v>7647</v>
      </c>
      <c r="J781" t="s">
        <v>22</v>
      </c>
      <c r="K781" t="s">
        <v>29686</v>
      </c>
      <c r="L781">
        <v>138</v>
      </c>
      <c r="M781" t="s">
        <v>29687</v>
      </c>
    </row>
    <row r="782" spans="1:14">
      <c r="A782">
        <v>780</v>
      </c>
      <c r="B782" t="s">
        <v>70</v>
      </c>
      <c r="C782">
        <f>VLOOKUP(B782,[7]Sheet1!A$1:B$100,2,FALSE)</f>
        <v>78</v>
      </c>
      <c r="D782" t="s">
        <v>29688</v>
      </c>
      <c r="E782" t="s">
        <v>29689</v>
      </c>
      <c r="F782" t="s">
        <v>29690</v>
      </c>
      <c r="G782" t="s">
        <v>20792</v>
      </c>
      <c r="H782">
        <v>2009</v>
      </c>
      <c r="J782" t="s">
        <v>22</v>
      </c>
      <c r="K782" t="s">
        <v>29691</v>
      </c>
      <c r="L782">
        <v>8</v>
      </c>
    </row>
    <row r="783" spans="1:14">
      <c r="A783">
        <v>781</v>
      </c>
      <c r="B783" t="s">
        <v>2391</v>
      </c>
      <c r="C783">
        <f>VLOOKUP(B783,[7]Sheet1!A$1:B$100,2,FALSE)</f>
        <v>79</v>
      </c>
      <c r="D783" t="s">
        <v>29692</v>
      </c>
      <c r="E783" t="s">
        <v>29693</v>
      </c>
      <c r="F783" t="s">
        <v>29694</v>
      </c>
      <c r="J783" t="s">
        <v>167</v>
      </c>
      <c r="K783" t="s">
        <v>29695</v>
      </c>
      <c r="L783">
        <v>581</v>
      </c>
      <c r="M783" t="s">
        <v>29693</v>
      </c>
      <c r="N783" t="s">
        <v>4501</v>
      </c>
    </row>
    <row r="784" spans="1:14">
      <c r="A784">
        <v>782</v>
      </c>
      <c r="B784" t="s">
        <v>2391</v>
      </c>
      <c r="C784">
        <f>VLOOKUP(B784,[7]Sheet1!A$1:B$100,2,FALSE)</f>
        <v>79</v>
      </c>
      <c r="D784" t="s">
        <v>29696</v>
      </c>
      <c r="E784" t="s">
        <v>29697</v>
      </c>
      <c r="F784" t="s">
        <v>29698</v>
      </c>
      <c r="G784" t="s">
        <v>18752</v>
      </c>
      <c r="H784">
        <v>2009</v>
      </c>
      <c r="I784" t="s">
        <v>20162</v>
      </c>
      <c r="J784" t="s">
        <v>22</v>
      </c>
      <c r="K784" t="s">
        <v>29699</v>
      </c>
      <c r="L784">
        <v>15</v>
      </c>
      <c r="M784" t="s">
        <v>29700</v>
      </c>
    </row>
    <row r="785" spans="1:14">
      <c r="A785">
        <v>783</v>
      </c>
      <c r="B785" t="s">
        <v>2391</v>
      </c>
      <c r="C785">
        <f>VLOOKUP(B785,[7]Sheet1!A$1:B$100,2,FALSE)</f>
        <v>79</v>
      </c>
      <c r="D785" t="s">
        <v>29701</v>
      </c>
      <c r="E785" t="s">
        <v>29702</v>
      </c>
      <c r="F785" t="s">
        <v>29703</v>
      </c>
      <c r="G785" t="s">
        <v>20652</v>
      </c>
      <c r="H785">
        <v>2004</v>
      </c>
      <c r="I785" t="s">
        <v>535</v>
      </c>
      <c r="J785" t="s">
        <v>22</v>
      </c>
      <c r="K785" t="s">
        <v>29704</v>
      </c>
      <c r="L785">
        <v>88</v>
      </c>
      <c r="M785" t="s">
        <v>29705</v>
      </c>
    </row>
    <row r="786" spans="1:14">
      <c r="A786">
        <v>784</v>
      </c>
      <c r="B786" t="s">
        <v>2391</v>
      </c>
      <c r="C786">
        <f>VLOOKUP(B786,[7]Sheet1!A$1:B$100,2,FALSE)</f>
        <v>79</v>
      </c>
      <c r="D786" t="s">
        <v>29706</v>
      </c>
      <c r="E786" t="s">
        <v>29707</v>
      </c>
      <c r="F786" t="s">
        <v>29708</v>
      </c>
      <c r="G786" t="s">
        <v>29709</v>
      </c>
      <c r="H786">
        <v>2003</v>
      </c>
      <c r="J786" t="s">
        <v>119</v>
      </c>
      <c r="K786" t="s">
        <v>29710</v>
      </c>
      <c r="L786">
        <v>26</v>
      </c>
    </row>
    <row r="787" spans="1:14">
      <c r="A787">
        <v>785</v>
      </c>
      <c r="B787" t="s">
        <v>2391</v>
      </c>
      <c r="C787">
        <f>VLOOKUP(B787,[7]Sheet1!A$1:B$100,2,FALSE)</f>
        <v>79</v>
      </c>
      <c r="D787" t="s">
        <v>29711</v>
      </c>
      <c r="E787" t="s">
        <v>22767</v>
      </c>
      <c r="F787" t="s">
        <v>22768</v>
      </c>
      <c r="G787" t="s">
        <v>1304</v>
      </c>
      <c r="H787">
        <v>2003</v>
      </c>
      <c r="I787" t="s">
        <v>863</v>
      </c>
      <c r="J787" t="s">
        <v>22</v>
      </c>
      <c r="K787" t="s">
        <v>29712</v>
      </c>
      <c r="L787">
        <v>106</v>
      </c>
      <c r="M787" t="s">
        <v>22770</v>
      </c>
    </row>
    <row r="788" spans="1:14">
      <c r="A788">
        <v>786</v>
      </c>
      <c r="B788" t="s">
        <v>2391</v>
      </c>
      <c r="C788">
        <f>VLOOKUP(B788,[7]Sheet1!A$1:B$100,2,FALSE)</f>
        <v>79</v>
      </c>
      <c r="D788" t="s">
        <v>29713</v>
      </c>
      <c r="F788" t="s">
        <v>29714</v>
      </c>
      <c r="I788">
        <v>2008</v>
      </c>
      <c r="J788" t="s">
        <v>102</v>
      </c>
      <c r="L788">
        <v>3</v>
      </c>
      <c r="N788" t="s">
        <v>34</v>
      </c>
    </row>
    <row r="789" spans="1:14">
      <c r="A789">
        <v>787</v>
      </c>
      <c r="B789" t="s">
        <v>2391</v>
      </c>
      <c r="C789">
        <f>VLOOKUP(B789,[7]Sheet1!A$1:B$100,2,FALSE)</f>
        <v>79</v>
      </c>
      <c r="D789" t="s">
        <v>29715</v>
      </c>
      <c r="E789" t="s">
        <v>29716</v>
      </c>
      <c r="F789" t="s">
        <v>29717</v>
      </c>
      <c r="G789" t="s">
        <v>10328</v>
      </c>
      <c r="H789">
        <v>2005</v>
      </c>
      <c r="I789" t="s">
        <v>535</v>
      </c>
      <c r="J789" t="s">
        <v>22</v>
      </c>
      <c r="K789" t="s">
        <v>29718</v>
      </c>
      <c r="L789">
        <v>208</v>
      </c>
      <c r="M789" t="s">
        <v>29719</v>
      </c>
    </row>
    <row r="790" spans="1:14">
      <c r="A790">
        <v>788</v>
      </c>
      <c r="B790" t="s">
        <v>2391</v>
      </c>
      <c r="C790">
        <f>VLOOKUP(B790,[7]Sheet1!A$1:B$100,2,FALSE)</f>
        <v>79</v>
      </c>
      <c r="D790" t="s">
        <v>29720</v>
      </c>
      <c r="E790" t="s">
        <v>29721</v>
      </c>
      <c r="F790" t="s">
        <v>29722</v>
      </c>
      <c r="G790" t="s">
        <v>21389</v>
      </c>
      <c r="H790">
        <v>2005</v>
      </c>
      <c r="I790" t="s">
        <v>97</v>
      </c>
      <c r="J790" t="s">
        <v>22</v>
      </c>
      <c r="K790" t="s">
        <v>29723</v>
      </c>
      <c r="L790">
        <v>31</v>
      </c>
      <c r="M790" t="s">
        <v>29721</v>
      </c>
      <c r="N790" t="s">
        <v>1717</v>
      </c>
    </row>
    <row r="791" spans="1:14">
      <c r="A791">
        <v>789</v>
      </c>
      <c r="B791" t="s">
        <v>2391</v>
      </c>
      <c r="C791">
        <f>VLOOKUP(B791,[7]Sheet1!A$1:B$100,2,FALSE)</f>
        <v>79</v>
      </c>
      <c r="D791" t="s">
        <v>29724</v>
      </c>
      <c r="E791" t="s">
        <v>29725</v>
      </c>
      <c r="F791" t="s">
        <v>29726</v>
      </c>
      <c r="G791" t="s">
        <v>18568</v>
      </c>
      <c r="H791">
        <v>2004</v>
      </c>
      <c r="J791" t="s">
        <v>22</v>
      </c>
      <c r="K791" t="s">
        <v>29727</v>
      </c>
      <c r="L791">
        <v>44</v>
      </c>
      <c r="M791" t="s">
        <v>29728</v>
      </c>
    </row>
    <row r="792" spans="1:14">
      <c r="A792">
        <v>790</v>
      </c>
      <c r="B792" t="s">
        <v>2391</v>
      </c>
      <c r="C792">
        <f>VLOOKUP(B792,[7]Sheet1!A$1:B$100,2,FALSE)</f>
        <v>79</v>
      </c>
      <c r="D792" t="s">
        <v>29729</v>
      </c>
      <c r="E792" t="s">
        <v>29730</v>
      </c>
      <c r="F792" t="s">
        <v>29731</v>
      </c>
      <c r="G792" t="s">
        <v>29732</v>
      </c>
      <c r="H792">
        <v>2006</v>
      </c>
      <c r="J792" t="s">
        <v>119</v>
      </c>
      <c r="K792" t="s">
        <v>29733</v>
      </c>
      <c r="L792">
        <v>59</v>
      </c>
      <c r="M792" t="s">
        <v>29734</v>
      </c>
    </row>
    <row r="793" spans="1:14">
      <c r="A793">
        <v>791</v>
      </c>
      <c r="B793" t="s">
        <v>204</v>
      </c>
      <c r="C793">
        <f>VLOOKUP(B793,[7]Sheet1!A$1:B$100,2,FALSE)</f>
        <v>80</v>
      </c>
      <c r="D793" t="s">
        <v>29735</v>
      </c>
      <c r="E793" t="s">
        <v>15282</v>
      </c>
      <c r="F793" t="s">
        <v>15283</v>
      </c>
      <c r="G793" t="s">
        <v>7456</v>
      </c>
      <c r="H793">
        <v>2008</v>
      </c>
      <c r="I793" t="s">
        <v>97</v>
      </c>
      <c r="J793" t="s">
        <v>22</v>
      </c>
      <c r="K793" t="s">
        <v>29736</v>
      </c>
      <c r="L793">
        <v>241</v>
      </c>
      <c r="M793" t="s">
        <v>15282</v>
      </c>
      <c r="N793" t="s">
        <v>1717</v>
      </c>
    </row>
    <row r="794" spans="1:14">
      <c r="A794">
        <v>792</v>
      </c>
      <c r="B794" t="s">
        <v>204</v>
      </c>
      <c r="C794">
        <f>VLOOKUP(B794,[7]Sheet1!A$1:B$100,2,FALSE)</f>
        <v>80</v>
      </c>
      <c r="D794" t="s">
        <v>29737</v>
      </c>
      <c r="E794" t="s">
        <v>29738</v>
      </c>
      <c r="F794" t="s">
        <v>29739</v>
      </c>
      <c r="G794" t="s">
        <v>11302</v>
      </c>
      <c r="H794">
        <v>2010</v>
      </c>
      <c r="I794" t="s">
        <v>535</v>
      </c>
      <c r="J794" t="s">
        <v>22</v>
      </c>
      <c r="K794" t="s">
        <v>29740</v>
      </c>
      <c r="L794">
        <v>14</v>
      </c>
      <c r="M794" t="s">
        <v>29741</v>
      </c>
    </row>
    <row r="795" spans="1:14">
      <c r="A795">
        <v>793</v>
      </c>
      <c r="B795" t="s">
        <v>204</v>
      </c>
      <c r="C795">
        <f>VLOOKUP(B795,[7]Sheet1!A$1:B$100,2,FALSE)</f>
        <v>80</v>
      </c>
      <c r="D795" t="s">
        <v>29742</v>
      </c>
      <c r="E795" t="s">
        <v>29743</v>
      </c>
      <c r="F795" t="s">
        <v>29744</v>
      </c>
      <c r="G795" t="s">
        <v>10328</v>
      </c>
      <c r="H795">
        <v>1996</v>
      </c>
      <c r="I795" t="s">
        <v>535</v>
      </c>
      <c r="J795" t="s">
        <v>22</v>
      </c>
      <c r="K795" t="s">
        <v>29745</v>
      </c>
      <c r="L795">
        <v>327</v>
      </c>
      <c r="M795" t="s">
        <v>29746</v>
      </c>
    </row>
    <row r="796" spans="1:14">
      <c r="A796">
        <v>794</v>
      </c>
      <c r="B796" t="s">
        <v>204</v>
      </c>
      <c r="C796">
        <f>VLOOKUP(B796,[7]Sheet1!A$1:B$100,2,FALSE)</f>
        <v>80</v>
      </c>
      <c r="D796" t="s">
        <v>29747</v>
      </c>
      <c r="E796" t="s">
        <v>29748</v>
      </c>
      <c r="F796" t="s">
        <v>29749</v>
      </c>
      <c r="G796" t="s">
        <v>4763</v>
      </c>
      <c r="H796">
        <v>1993</v>
      </c>
      <c r="I796" t="s">
        <v>97</v>
      </c>
      <c r="J796" t="s">
        <v>22</v>
      </c>
      <c r="K796" t="s">
        <v>29750</v>
      </c>
      <c r="L796">
        <v>75</v>
      </c>
      <c r="M796" t="s">
        <v>29748</v>
      </c>
      <c r="N796" t="s">
        <v>1717</v>
      </c>
    </row>
    <row r="797" spans="1:14">
      <c r="A797">
        <v>795</v>
      </c>
      <c r="B797" t="s">
        <v>204</v>
      </c>
      <c r="C797">
        <f>VLOOKUP(B797,[7]Sheet1!A$1:B$100,2,FALSE)</f>
        <v>80</v>
      </c>
      <c r="D797" t="s">
        <v>29751</v>
      </c>
      <c r="E797" t="s">
        <v>29752</v>
      </c>
      <c r="F797" t="s">
        <v>29753</v>
      </c>
      <c r="J797" t="s">
        <v>167</v>
      </c>
      <c r="K797" t="s">
        <v>29754</v>
      </c>
      <c r="L797">
        <v>41</v>
      </c>
      <c r="M797" t="s">
        <v>29752</v>
      </c>
      <c r="N797" t="s">
        <v>4501</v>
      </c>
    </row>
    <row r="798" spans="1:14">
      <c r="A798">
        <v>796</v>
      </c>
      <c r="B798" t="s">
        <v>204</v>
      </c>
      <c r="C798">
        <f>VLOOKUP(B798,[7]Sheet1!A$1:B$100,2,FALSE)</f>
        <v>80</v>
      </c>
      <c r="D798" t="s">
        <v>22925</v>
      </c>
      <c r="E798" t="s">
        <v>22926</v>
      </c>
      <c r="F798" t="s">
        <v>22878</v>
      </c>
      <c r="G798" t="s">
        <v>22927</v>
      </c>
      <c r="H798">
        <v>2001</v>
      </c>
      <c r="I798" t="s">
        <v>863</v>
      </c>
      <c r="J798" t="s">
        <v>22</v>
      </c>
      <c r="K798" t="s">
        <v>29755</v>
      </c>
      <c r="L798">
        <v>87</v>
      </c>
      <c r="M798" t="s">
        <v>22929</v>
      </c>
    </row>
    <row r="799" spans="1:14">
      <c r="A799">
        <v>797</v>
      </c>
      <c r="B799" t="s">
        <v>204</v>
      </c>
      <c r="C799">
        <f>VLOOKUP(B799,[7]Sheet1!A$1:B$100,2,FALSE)</f>
        <v>80</v>
      </c>
      <c r="D799" t="s">
        <v>29756</v>
      </c>
      <c r="E799" t="s">
        <v>29757</v>
      </c>
      <c r="F799" t="s">
        <v>29758</v>
      </c>
      <c r="G799" t="s">
        <v>10416</v>
      </c>
      <c r="H799">
        <v>2010</v>
      </c>
      <c r="I799" t="s">
        <v>97</v>
      </c>
      <c r="J799" t="s">
        <v>22</v>
      </c>
      <c r="K799" t="s">
        <v>29759</v>
      </c>
      <c r="L799">
        <v>28</v>
      </c>
      <c r="M799" t="s">
        <v>29757</v>
      </c>
      <c r="N799" t="s">
        <v>1717</v>
      </c>
    </row>
    <row r="800" spans="1:14">
      <c r="A800">
        <v>798</v>
      </c>
      <c r="B800" t="s">
        <v>204</v>
      </c>
      <c r="C800">
        <f>VLOOKUP(B800,[7]Sheet1!A$1:B$100,2,FALSE)</f>
        <v>80</v>
      </c>
      <c r="D800" t="s">
        <v>15994</v>
      </c>
      <c r="E800" t="s">
        <v>15995</v>
      </c>
      <c r="F800" t="s">
        <v>15996</v>
      </c>
      <c r="G800" t="s">
        <v>352</v>
      </c>
      <c r="H800">
        <v>1993</v>
      </c>
      <c r="J800" t="s">
        <v>22</v>
      </c>
      <c r="K800" t="s">
        <v>29760</v>
      </c>
      <c r="L800">
        <v>847</v>
      </c>
      <c r="M800" t="s">
        <v>15998</v>
      </c>
    </row>
    <row r="801" spans="1:14">
      <c r="A801">
        <v>799</v>
      </c>
      <c r="B801" t="s">
        <v>204</v>
      </c>
      <c r="C801">
        <f>VLOOKUP(B801,[7]Sheet1!A$1:B$100,2,FALSE)</f>
        <v>80</v>
      </c>
      <c r="D801" t="s">
        <v>29761</v>
      </c>
      <c r="E801" t="s">
        <v>29762</v>
      </c>
      <c r="F801" t="s">
        <v>29763</v>
      </c>
      <c r="G801" t="s">
        <v>27184</v>
      </c>
      <c r="H801">
        <v>2006</v>
      </c>
      <c r="J801" t="s">
        <v>22</v>
      </c>
      <c r="K801" t="s">
        <v>29764</v>
      </c>
      <c r="L801">
        <v>52</v>
      </c>
      <c r="M801" t="s">
        <v>29765</v>
      </c>
    </row>
    <row r="802" spans="1:14">
      <c r="A802">
        <v>800</v>
      </c>
      <c r="B802" t="s">
        <v>204</v>
      </c>
      <c r="C802">
        <f>VLOOKUP(B802,[7]Sheet1!A$1:B$100,2,FALSE)</f>
        <v>80</v>
      </c>
      <c r="D802" t="s">
        <v>24340</v>
      </c>
      <c r="E802" t="s">
        <v>24341</v>
      </c>
      <c r="F802" t="s">
        <v>24342</v>
      </c>
      <c r="G802" t="s">
        <v>20967</v>
      </c>
      <c r="H802">
        <v>1997</v>
      </c>
      <c r="J802" t="s">
        <v>22</v>
      </c>
      <c r="K802" t="s">
        <v>29766</v>
      </c>
      <c r="L802">
        <v>104</v>
      </c>
      <c r="M802" t="s">
        <v>24344</v>
      </c>
    </row>
    <row r="803" spans="1:14">
      <c r="A803">
        <v>801</v>
      </c>
      <c r="B803" t="s">
        <v>478</v>
      </c>
      <c r="C803">
        <f>VLOOKUP(B803,[7]Sheet1!A$1:B$100,2,FALSE)</f>
        <v>81</v>
      </c>
      <c r="D803" t="s">
        <v>29767</v>
      </c>
      <c r="E803" t="s">
        <v>29768</v>
      </c>
      <c r="F803" t="s">
        <v>29769</v>
      </c>
      <c r="G803" t="s">
        <v>17290</v>
      </c>
      <c r="H803">
        <v>2007</v>
      </c>
      <c r="I803" t="s">
        <v>378</v>
      </c>
      <c r="J803" t="s">
        <v>22</v>
      </c>
      <c r="K803" t="s">
        <v>29770</v>
      </c>
      <c r="L803">
        <v>9</v>
      </c>
      <c r="M803" t="s">
        <v>29771</v>
      </c>
    </row>
    <row r="804" spans="1:14">
      <c r="A804">
        <v>802</v>
      </c>
      <c r="B804" t="s">
        <v>478</v>
      </c>
      <c r="C804">
        <f>VLOOKUP(B804,[7]Sheet1!A$1:B$100,2,FALSE)</f>
        <v>81</v>
      </c>
      <c r="D804" t="s">
        <v>29772</v>
      </c>
      <c r="E804" t="s">
        <v>29773</v>
      </c>
      <c r="F804" t="s">
        <v>29774</v>
      </c>
      <c r="G804" t="s">
        <v>4326</v>
      </c>
      <c r="H804">
        <v>2006</v>
      </c>
      <c r="I804" t="s">
        <v>97</v>
      </c>
      <c r="J804" t="s">
        <v>22</v>
      </c>
      <c r="K804" t="s">
        <v>29775</v>
      </c>
      <c r="L804">
        <v>211</v>
      </c>
      <c r="M804" t="s">
        <v>29773</v>
      </c>
      <c r="N804" t="s">
        <v>1717</v>
      </c>
    </row>
    <row r="805" spans="1:14">
      <c r="A805">
        <v>803</v>
      </c>
      <c r="B805" t="s">
        <v>478</v>
      </c>
      <c r="C805">
        <f>VLOOKUP(B805,[7]Sheet1!A$1:B$100,2,FALSE)</f>
        <v>81</v>
      </c>
      <c r="D805" t="s">
        <v>29776</v>
      </c>
      <c r="E805" t="s">
        <v>29777</v>
      </c>
      <c r="F805" t="s">
        <v>29778</v>
      </c>
      <c r="G805" t="s">
        <v>29779</v>
      </c>
      <c r="H805">
        <v>1998</v>
      </c>
      <c r="I805" t="s">
        <v>4862</v>
      </c>
      <c r="J805" t="s">
        <v>4344</v>
      </c>
      <c r="K805" t="s">
        <v>29780</v>
      </c>
      <c r="L805">
        <v>49</v>
      </c>
    </row>
    <row r="806" spans="1:14">
      <c r="A806">
        <v>804</v>
      </c>
      <c r="B806" t="s">
        <v>478</v>
      </c>
      <c r="C806">
        <f>VLOOKUP(B806,[7]Sheet1!A$1:B$100,2,FALSE)</f>
        <v>81</v>
      </c>
      <c r="D806" t="s">
        <v>29781</v>
      </c>
      <c r="E806" t="s">
        <v>29782</v>
      </c>
      <c r="F806" t="s">
        <v>29783</v>
      </c>
      <c r="G806" t="s">
        <v>1383</v>
      </c>
      <c r="H806">
        <v>2009</v>
      </c>
      <c r="I806" t="s">
        <v>97</v>
      </c>
      <c r="J806" t="s">
        <v>22</v>
      </c>
      <c r="K806" t="s">
        <v>29784</v>
      </c>
      <c r="L806">
        <v>47</v>
      </c>
      <c r="M806" t="s">
        <v>29782</v>
      </c>
      <c r="N806" t="s">
        <v>1717</v>
      </c>
    </row>
    <row r="807" spans="1:14">
      <c r="A807">
        <v>805</v>
      </c>
      <c r="B807" t="s">
        <v>478</v>
      </c>
      <c r="C807">
        <f>VLOOKUP(B807,[7]Sheet1!A$1:B$100,2,FALSE)</f>
        <v>81</v>
      </c>
      <c r="D807" t="s">
        <v>29785</v>
      </c>
      <c r="E807" t="s">
        <v>29786</v>
      </c>
      <c r="F807" t="s">
        <v>29787</v>
      </c>
      <c r="G807" t="s">
        <v>1590</v>
      </c>
      <c r="H807">
        <v>2008</v>
      </c>
      <c r="I807" t="s">
        <v>535</v>
      </c>
      <c r="J807" t="s">
        <v>22</v>
      </c>
      <c r="K807" t="s">
        <v>29788</v>
      </c>
      <c r="L807">
        <v>32</v>
      </c>
      <c r="M807" t="s">
        <v>29789</v>
      </c>
    </row>
    <row r="808" spans="1:14">
      <c r="A808">
        <v>806</v>
      </c>
      <c r="B808" t="s">
        <v>478</v>
      </c>
      <c r="C808">
        <f>VLOOKUP(B808,[7]Sheet1!A$1:B$100,2,FALSE)</f>
        <v>81</v>
      </c>
      <c r="D808" t="s">
        <v>29790</v>
      </c>
      <c r="E808" t="s">
        <v>29791</v>
      </c>
      <c r="F808" t="s">
        <v>29792</v>
      </c>
      <c r="G808" t="s">
        <v>29793</v>
      </c>
      <c r="H808">
        <v>2005</v>
      </c>
      <c r="I808" t="s">
        <v>304</v>
      </c>
      <c r="J808" t="s">
        <v>22</v>
      </c>
      <c r="K808" t="s">
        <v>29794</v>
      </c>
      <c r="L808">
        <v>49</v>
      </c>
      <c r="M808" t="s">
        <v>29791</v>
      </c>
      <c r="N808" t="s">
        <v>24</v>
      </c>
    </row>
    <row r="809" spans="1:14">
      <c r="A809">
        <v>807</v>
      </c>
      <c r="B809" t="s">
        <v>478</v>
      </c>
      <c r="C809">
        <f>VLOOKUP(B809,[7]Sheet1!A$1:B$100,2,FALSE)</f>
        <v>81</v>
      </c>
      <c r="D809" t="s">
        <v>24661</v>
      </c>
      <c r="E809" t="s">
        <v>29795</v>
      </c>
      <c r="F809" t="s">
        <v>24663</v>
      </c>
      <c r="G809" t="s">
        <v>24664</v>
      </c>
      <c r="H809">
        <v>2003</v>
      </c>
      <c r="J809" t="s">
        <v>119</v>
      </c>
      <c r="K809" t="s">
        <v>29796</v>
      </c>
      <c r="L809">
        <v>117</v>
      </c>
      <c r="M809" t="s">
        <v>24666</v>
      </c>
    </row>
    <row r="810" spans="1:14">
      <c r="A810">
        <v>808</v>
      </c>
      <c r="B810" t="s">
        <v>478</v>
      </c>
      <c r="C810">
        <f>VLOOKUP(B810,[7]Sheet1!A$1:B$100,2,FALSE)</f>
        <v>81</v>
      </c>
      <c r="D810" t="s">
        <v>29797</v>
      </c>
      <c r="E810" t="s">
        <v>29798</v>
      </c>
      <c r="F810" t="s">
        <v>29799</v>
      </c>
      <c r="G810" t="s">
        <v>15789</v>
      </c>
      <c r="H810">
        <v>2010</v>
      </c>
      <c r="I810" t="s">
        <v>97</v>
      </c>
      <c r="J810" t="s">
        <v>22</v>
      </c>
      <c r="K810" t="s">
        <v>29800</v>
      </c>
      <c r="L810">
        <v>19</v>
      </c>
      <c r="M810" t="s">
        <v>29798</v>
      </c>
      <c r="N810" t="s">
        <v>1717</v>
      </c>
    </row>
    <row r="811" spans="1:14">
      <c r="A811">
        <v>809</v>
      </c>
      <c r="B811" t="s">
        <v>478</v>
      </c>
      <c r="C811">
        <f>VLOOKUP(B811,[7]Sheet1!A$1:B$100,2,FALSE)</f>
        <v>81</v>
      </c>
      <c r="D811" t="s">
        <v>29801</v>
      </c>
      <c r="E811" t="s">
        <v>29802</v>
      </c>
      <c r="F811" t="s">
        <v>29803</v>
      </c>
      <c r="G811" t="s">
        <v>15070</v>
      </c>
      <c r="H811">
        <v>2003</v>
      </c>
      <c r="J811" t="s">
        <v>22</v>
      </c>
      <c r="K811" t="s">
        <v>29804</v>
      </c>
      <c r="L811">
        <v>39</v>
      </c>
      <c r="M811" t="s">
        <v>29805</v>
      </c>
    </row>
    <row r="812" spans="1:14">
      <c r="A812">
        <v>810</v>
      </c>
      <c r="B812" t="s">
        <v>478</v>
      </c>
      <c r="C812">
        <f>VLOOKUP(B812,[7]Sheet1!A$1:B$100,2,FALSE)</f>
        <v>81</v>
      </c>
      <c r="D812" t="s">
        <v>29806</v>
      </c>
      <c r="E812" t="s">
        <v>29807</v>
      </c>
      <c r="F812" t="s">
        <v>29808</v>
      </c>
      <c r="J812" t="s">
        <v>22</v>
      </c>
      <c r="K812" t="s">
        <v>29809</v>
      </c>
      <c r="L812">
        <v>8</v>
      </c>
      <c r="M812" t="s">
        <v>29810</v>
      </c>
    </row>
    <row r="813" spans="1:14">
      <c r="A813">
        <v>811</v>
      </c>
      <c r="B813" t="s">
        <v>265</v>
      </c>
      <c r="C813">
        <f>VLOOKUP(B813,[7]Sheet1!A$1:B$100,2,FALSE)</f>
        <v>82</v>
      </c>
      <c r="D813" t="s">
        <v>29811</v>
      </c>
      <c r="E813" t="s">
        <v>29812</v>
      </c>
      <c r="F813" t="s">
        <v>29813</v>
      </c>
      <c r="G813" t="s">
        <v>29814</v>
      </c>
      <c r="H813">
        <v>2003</v>
      </c>
      <c r="I813" t="s">
        <v>27567</v>
      </c>
      <c r="J813" t="s">
        <v>102</v>
      </c>
      <c r="K813" t="s">
        <v>29815</v>
      </c>
      <c r="L813">
        <v>4</v>
      </c>
      <c r="M813" t="s">
        <v>29812</v>
      </c>
      <c r="N813" t="s">
        <v>24</v>
      </c>
    </row>
    <row r="814" spans="1:14">
      <c r="A814">
        <v>812</v>
      </c>
      <c r="B814" t="s">
        <v>265</v>
      </c>
      <c r="C814">
        <f>VLOOKUP(B814,[7]Sheet1!A$1:B$100,2,FALSE)</f>
        <v>82</v>
      </c>
      <c r="D814" t="s">
        <v>29816</v>
      </c>
      <c r="E814" t="s">
        <v>29817</v>
      </c>
      <c r="F814" t="s">
        <v>29818</v>
      </c>
      <c r="G814" t="s">
        <v>19411</v>
      </c>
      <c r="H814">
        <v>1993</v>
      </c>
      <c r="J814" t="s">
        <v>22</v>
      </c>
      <c r="K814" t="s">
        <v>29819</v>
      </c>
      <c r="L814">
        <v>37</v>
      </c>
    </row>
    <row r="815" spans="1:14">
      <c r="A815">
        <v>813</v>
      </c>
      <c r="B815" t="s">
        <v>265</v>
      </c>
      <c r="C815">
        <f>VLOOKUP(B815,[7]Sheet1!A$1:B$100,2,FALSE)</f>
        <v>82</v>
      </c>
      <c r="D815" t="s">
        <v>29820</v>
      </c>
      <c r="E815" t="s">
        <v>29821</v>
      </c>
      <c r="F815" t="s">
        <v>29822</v>
      </c>
      <c r="G815" t="s">
        <v>29823</v>
      </c>
      <c r="H815">
        <v>2003</v>
      </c>
      <c r="I815" t="s">
        <v>8509</v>
      </c>
      <c r="J815" t="s">
        <v>102</v>
      </c>
      <c r="K815" t="s">
        <v>29824</v>
      </c>
      <c r="L815">
        <v>10</v>
      </c>
      <c r="M815" t="s">
        <v>29821</v>
      </c>
      <c r="N815" t="s">
        <v>24</v>
      </c>
    </row>
    <row r="816" spans="1:14">
      <c r="A816">
        <v>814</v>
      </c>
      <c r="B816" t="s">
        <v>265</v>
      </c>
      <c r="C816">
        <f>VLOOKUP(B816,[7]Sheet1!A$1:B$100,2,FALSE)</f>
        <v>82</v>
      </c>
      <c r="D816" t="s">
        <v>29825</v>
      </c>
      <c r="E816" t="s">
        <v>29826</v>
      </c>
      <c r="F816" t="s">
        <v>29827</v>
      </c>
      <c r="G816" t="s">
        <v>1383</v>
      </c>
      <c r="H816">
        <v>2008</v>
      </c>
      <c r="I816" t="s">
        <v>97</v>
      </c>
      <c r="J816" t="s">
        <v>22</v>
      </c>
      <c r="K816" t="s">
        <v>29828</v>
      </c>
      <c r="L816">
        <v>53</v>
      </c>
      <c r="M816" t="s">
        <v>29826</v>
      </c>
      <c r="N816" t="s">
        <v>1717</v>
      </c>
    </row>
    <row r="817" spans="1:14">
      <c r="A817">
        <v>815</v>
      </c>
      <c r="B817" t="s">
        <v>265</v>
      </c>
      <c r="C817">
        <f>VLOOKUP(B817,[7]Sheet1!A$1:B$100,2,FALSE)</f>
        <v>82</v>
      </c>
      <c r="D817" t="s">
        <v>29829</v>
      </c>
      <c r="E817" t="s">
        <v>29830</v>
      </c>
      <c r="F817" t="s">
        <v>29831</v>
      </c>
      <c r="G817" t="s">
        <v>10796</v>
      </c>
      <c r="H817">
        <v>2011</v>
      </c>
      <c r="I817" t="s">
        <v>97</v>
      </c>
      <c r="J817" t="s">
        <v>22</v>
      </c>
      <c r="K817" t="s">
        <v>29832</v>
      </c>
      <c r="L817">
        <v>63</v>
      </c>
      <c r="M817" t="s">
        <v>29830</v>
      </c>
      <c r="N817" t="s">
        <v>1717</v>
      </c>
    </row>
    <row r="818" spans="1:14">
      <c r="A818">
        <v>816</v>
      </c>
      <c r="B818" t="s">
        <v>265</v>
      </c>
      <c r="C818">
        <f>VLOOKUP(B818,[7]Sheet1!A$1:B$100,2,FALSE)</f>
        <v>82</v>
      </c>
      <c r="D818" t="s">
        <v>29833</v>
      </c>
      <c r="E818" t="s">
        <v>29834</v>
      </c>
      <c r="F818" t="s">
        <v>29835</v>
      </c>
      <c r="G818" t="s">
        <v>29836</v>
      </c>
      <c r="H818">
        <v>2009</v>
      </c>
      <c r="J818" t="s">
        <v>119</v>
      </c>
      <c r="K818" t="s">
        <v>29837</v>
      </c>
      <c r="L818">
        <v>32</v>
      </c>
      <c r="M818" t="s">
        <v>29838</v>
      </c>
    </row>
    <row r="819" spans="1:14">
      <c r="A819">
        <v>817</v>
      </c>
      <c r="B819" t="s">
        <v>265</v>
      </c>
      <c r="C819">
        <f>VLOOKUP(B819,[7]Sheet1!A$1:B$100,2,FALSE)</f>
        <v>82</v>
      </c>
      <c r="D819" t="s">
        <v>29839</v>
      </c>
      <c r="E819" t="s">
        <v>29840</v>
      </c>
      <c r="F819" t="s">
        <v>29841</v>
      </c>
      <c r="G819" t="s">
        <v>29842</v>
      </c>
      <c r="H819">
        <v>2005</v>
      </c>
      <c r="J819" t="s">
        <v>22</v>
      </c>
      <c r="K819" t="s">
        <v>29843</v>
      </c>
      <c r="L819">
        <v>81</v>
      </c>
      <c r="M819" t="s">
        <v>29844</v>
      </c>
    </row>
    <row r="820" spans="1:14">
      <c r="A820">
        <v>818</v>
      </c>
      <c r="B820" t="s">
        <v>265</v>
      </c>
      <c r="C820">
        <f>VLOOKUP(B820,[7]Sheet1!A$1:B$100,2,FALSE)</f>
        <v>82</v>
      </c>
      <c r="D820" t="s">
        <v>29845</v>
      </c>
      <c r="E820" t="s">
        <v>29846</v>
      </c>
      <c r="F820" t="s">
        <v>29847</v>
      </c>
      <c r="G820" t="s">
        <v>7535</v>
      </c>
      <c r="H820">
        <v>2000</v>
      </c>
      <c r="I820" t="s">
        <v>863</v>
      </c>
      <c r="J820" t="s">
        <v>22</v>
      </c>
      <c r="K820" t="s">
        <v>29848</v>
      </c>
      <c r="L820">
        <v>164</v>
      </c>
      <c r="M820" t="s">
        <v>29849</v>
      </c>
    </row>
    <row r="821" spans="1:14">
      <c r="A821">
        <v>819</v>
      </c>
      <c r="B821" t="s">
        <v>265</v>
      </c>
      <c r="C821">
        <f>VLOOKUP(B821,[7]Sheet1!A$1:B$100,2,FALSE)</f>
        <v>82</v>
      </c>
      <c r="D821" t="s">
        <v>29850</v>
      </c>
      <c r="E821" t="s">
        <v>29851</v>
      </c>
      <c r="F821" t="s">
        <v>29852</v>
      </c>
      <c r="G821" t="s">
        <v>29853</v>
      </c>
      <c r="H821">
        <v>2011</v>
      </c>
      <c r="J821" t="s">
        <v>22</v>
      </c>
      <c r="K821" t="s">
        <v>29854</v>
      </c>
      <c r="L821">
        <v>6</v>
      </c>
      <c r="M821" t="s">
        <v>29851</v>
      </c>
      <c r="N821" t="s">
        <v>24</v>
      </c>
    </row>
    <row r="822" spans="1:14">
      <c r="A822">
        <v>820</v>
      </c>
      <c r="B822" t="s">
        <v>265</v>
      </c>
      <c r="C822">
        <f>VLOOKUP(B822,[7]Sheet1!A$1:B$100,2,FALSE)</f>
        <v>82</v>
      </c>
      <c r="D822" t="s">
        <v>29855</v>
      </c>
      <c r="E822" t="s">
        <v>29856</v>
      </c>
      <c r="F822" t="s">
        <v>29857</v>
      </c>
      <c r="G822" t="s">
        <v>29858</v>
      </c>
      <c r="H822">
        <v>2007</v>
      </c>
      <c r="I822" t="s">
        <v>551</v>
      </c>
      <c r="J822" t="s">
        <v>22</v>
      </c>
      <c r="K822" t="s">
        <v>29859</v>
      </c>
      <c r="L822">
        <v>29</v>
      </c>
      <c r="M822" t="s">
        <v>29860</v>
      </c>
    </row>
    <row r="823" spans="1:14">
      <c r="A823">
        <v>821</v>
      </c>
      <c r="B823" t="s">
        <v>1552</v>
      </c>
      <c r="C823">
        <f>VLOOKUP(B823,[7]Sheet1!A$1:B$100,2,FALSE)</f>
        <v>83</v>
      </c>
      <c r="D823" t="s">
        <v>29861</v>
      </c>
      <c r="E823" t="s">
        <v>29862</v>
      </c>
      <c r="F823" t="s">
        <v>28534</v>
      </c>
      <c r="G823" t="s">
        <v>18568</v>
      </c>
      <c r="H823">
        <v>2003</v>
      </c>
      <c r="J823" t="s">
        <v>22</v>
      </c>
      <c r="K823" t="s">
        <v>29863</v>
      </c>
      <c r="L823">
        <v>47</v>
      </c>
      <c r="M823" t="s">
        <v>29864</v>
      </c>
    </row>
    <row r="824" spans="1:14">
      <c r="A824">
        <v>822</v>
      </c>
      <c r="B824" t="s">
        <v>1552</v>
      </c>
      <c r="C824">
        <f>VLOOKUP(B824,[7]Sheet1!A$1:B$100,2,FALSE)</f>
        <v>83</v>
      </c>
      <c r="D824" t="s">
        <v>29865</v>
      </c>
      <c r="E824" t="s">
        <v>29866</v>
      </c>
      <c r="F824" t="s">
        <v>29867</v>
      </c>
      <c r="G824" t="s">
        <v>29868</v>
      </c>
      <c r="H824">
        <v>2003</v>
      </c>
      <c r="J824" t="s">
        <v>167</v>
      </c>
      <c r="K824" t="s">
        <v>29869</v>
      </c>
      <c r="L824">
        <v>8</v>
      </c>
      <c r="M824" t="s">
        <v>29866</v>
      </c>
      <c r="N824" t="s">
        <v>24</v>
      </c>
    </row>
    <row r="825" spans="1:14">
      <c r="A825">
        <v>823</v>
      </c>
      <c r="B825" t="s">
        <v>1552</v>
      </c>
      <c r="C825">
        <f>VLOOKUP(B825,[7]Sheet1!A$1:B$100,2,FALSE)</f>
        <v>83</v>
      </c>
      <c r="D825" t="s">
        <v>29870</v>
      </c>
      <c r="E825" t="s">
        <v>29871</v>
      </c>
      <c r="F825" t="s">
        <v>29872</v>
      </c>
      <c r="G825" t="s">
        <v>29873</v>
      </c>
      <c r="H825">
        <v>2006</v>
      </c>
      <c r="I825" t="s">
        <v>17495</v>
      </c>
      <c r="J825" t="s">
        <v>167</v>
      </c>
      <c r="K825" t="s">
        <v>29874</v>
      </c>
      <c r="L825">
        <v>4</v>
      </c>
      <c r="M825" t="s">
        <v>29871</v>
      </c>
      <c r="N825" t="s">
        <v>24</v>
      </c>
    </row>
    <row r="826" spans="1:14">
      <c r="A826">
        <v>824</v>
      </c>
      <c r="B826" t="s">
        <v>1552</v>
      </c>
      <c r="C826">
        <f>VLOOKUP(B826,[7]Sheet1!A$1:B$100,2,FALSE)</f>
        <v>83</v>
      </c>
      <c r="D826" t="s">
        <v>29875</v>
      </c>
      <c r="E826" t="s">
        <v>29876</v>
      </c>
      <c r="F826" t="s">
        <v>29877</v>
      </c>
      <c r="G826" t="s">
        <v>2751</v>
      </c>
      <c r="H826">
        <v>2009</v>
      </c>
      <c r="I826" t="s">
        <v>97</v>
      </c>
      <c r="J826" t="s">
        <v>22</v>
      </c>
      <c r="K826" t="s">
        <v>29878</v>
      </c>
      <c r="L826">
        <v>40</v>
      </c>
      <c r="M826" t="s">
        <v>29876</v>
      </c>
      <c r="N826" t="s">
        <v>1717</v>
      </c>
    </row>
    <row r="827" spans="1:14">
      <c r="A827">
        <v>825</v>
      </c>
      <c r="B827" t="s">
        <v>1552</v>
      </c>
      <c r="C827">
        <f>VLOOKUP(B827,[7]Sheet1!A$1:B$100,2,FALSE)</f>
        <v>83</v>
      </c>
      <c r="D827" t="s">
        <v>29879</v>
      </c>
      <c r="E827" t="s">
        <v>29880</v>
      </c>
      <c r="F827" t="s">
        <v>18375</v>
      </c>
      <c r="G827" t="s">
        <v>15041</v>
      </c>
      <c r="H827">
        <v>2001</v>
      </c>
      <c r="J827" t="s">
        <v>22</v>
      </c>
      <c r="K827" t="s">
        <v>29881</v>
      </c>
      <c r="L827">
        <v>54</v>
      </c>
    </row>
    <row r="828" spans="1:14">
      <c r="A828">
        <v>826</v>
      </c>
      <c r="B828" t="s">
        <v>1552</v>
      </c>
      <c r="C828">
        <f>VLOOKUP(B828,[7]Sheet1!A$1:B$100,2,FALSE)</f>
        <v>83</v>
      </c>
      <c r="D828" t="s">
        <v>29882</v>
      </c>
      <c r="E828" t="s">
        <v>29883</v>
      </c>
      <c r="F828" t="s">
        <v>29884</v>
      </c>
      <c r="G828" t="s">
        <v>29885</v>
      </c>
      <c r="H828">
        <v>1995</v>
      </c>
      <c r="J828" t="s">
        <v>119</v>
      </c>
      <c r="K828" t="s">
        <v>29886</v>
      </c>
      <c r="L828">
        <v>14</v>
      </c>
    </row>
    <row r="829" spans="1:14">
      <c r="A829">
        <v>827</v>
      </c>
      <c r="B829" t="s">
        <v>1552</v>
      </c>
      <c r="C829">
        <f>VLOOKUP(B829,[7]Sheet1!A$1:B$100,2,FALSE)</f>
        <v>83</v>
      </c>
      <c r="D829" t="s">
        <v>29887</v>
      </c>
      <c r="E829" t="s">
        <v>29888</v>
      </c>
      <c r="F829" t="s">
        <v>29889</v>
      </c>
      <c r="G829" t="s">
        <v>29890</v>
      </c>
      <c r="H829">
        <v>2001</v>
      </c>
      <c r="I829" t="s">
        <v>863</v>
      </c>
      <c r="J829" t="s">
        <v>22</v>
      </c>
      <c r="K829" t="s">
        <v>29891</v>
      </c>
      <c r="L829">
        <v>31</v>
      </c>
      <c r="M829" t="s">
        <v>29892</v>
      </c>
    </row>
    <row r="830" spans="1:14">
      <c r="A830">
        <v>828</v>
      </c>
      <c r="B830" t="s">
        <v>1552</v>
      </c>
      <c r="C830">
        <f>VLOOKUP(B830,[7]Sheet1!A$1:B$100,2,FALSE)</f>
        <v>83</v>
      </c>
      <c r="D830" t="s">
        <v>29893</v>
      </c>
      <c r="E830" t="s">
        <v>29894</v>
      </c>
      <c r="F830" t="s">
        <v>29895</v>
      </c>
      <c r="G830" t="s">
        <v>29896</v>
      </c>
      <c r="H830">
        <v>2001</v>
      </c>
      <c r="J830" t="s">
        <v>22</v>
      </c>
      <c r="K830" t="s">
        <v>29897</v>
      </c>
      <c r="L830">
        <v>39</v>
      </c>
    </row>
    <row r="831" spans="1:14">
      <c r="A831">
        <v>829</v>
      </c>
      <c r="B831" t="s">
        <v>1552</v>
      </c>
      <c r="C831">
        <f>VLOOKUP(B831,[7]Sheet1!A$1:B$100,2,FALSE)</f>
        <v>83</v>
      </c>
      <c r="D831" t="s">
        <v>23576</v>
      </c>
      <c r="E831" t="s">
        <v>23577</v>
      </c>
      <c r="F831" t="s">
        <v>23578</v>
      </c>
      <c r="G831" t="s">
        <v>7456</v>
      </c>
      <c r="H831">
        <v>2005</v>
      </c>
      <c r="I831" t="s">
        <v>97</v>
      </c>
      <c r="J831" t="s">
        <v>22</v>
      </c>
      <c r="K831" t="s">
        <v>29898</v>
      </c>
      <c r="L831">
        <v>541</v>
      </c>
      <c r="M831" t="s">
        <v>23577</v>
      </c>
      <c r="N831" t="s">
        <v>1717</v>
      </c>
    </row>
    <row r="832" spans="1:14">
      <c r="A832">
        <v>830</v>
      </c>
      <c r="B832" t="s">
        <v>1552</v>
      </c>
      <c r="C832">
        <f>VLOOKUP(B832,[7]Sheet1!A$1:B$100,2,FALSE)</f>
        <v>83</v>
      </c>
      <c r="D832" t="s">
        <v>29899</v>
      </c>
      <c r="E832" t="s">
        <v>29900</v>
      </c>
      <c r="F832" t="s">
        <v>29901</v>
      </c>
      <c r="G832" t="s">
        <v>29902</v>
      </c>
      <c r="H832">
        <v>2011</v>
      </c>
      <c r="I832" t="s">
        <v>14874</v>
      </c>
      <c r="J832" t="s">
        <v>22</v>
      </c>
      <c r="K832" t="s">
        <v>29903</v>
      </c>
      <c r="L832">
        <v>8</v>
      </c>
      <c r="M832" t="s">
        <v>29900</v>
      </c>
      <c r="N832" t="s">
        <v>1717</v>
      </c>
    </row>
    <row r="833" spans="1:14">
      <c r="A833">
        <v>831</v>
      </c>
      <c r="B833" t="s">
        <v>1576</v>
      </c>
      <c r="C833">
        <f>VLOOKUP(B833,[7]Sheet1!A$1:B$100,2,FALSE)</f>
        <v>84</v>
      </c>
      <c r="D833" t="s">
        <v>29904</v>
      </c>
      <c r="E833" t="s">
        <v>29905</v>
      </c>
      <c r="F833" t="s">
        <v>29906</v>
      </c>
      <c r="G833" t="s">
        <v>29199</v>
      </c>
      <c r="H833">
        <v>2004</v>
      </c>
      <c r="J833" t="s">
        <v>22</v>
      </c>
      <c r="K833" t="s">
        <v>29907</v>
      </c>
      <c r="L833">
        <v>6</v>
      </c>
    </row>
    <row r="834" spans="1:14">
      <c r="A834">
        <v>832</v>
      </c>
      <c r="B834" t="s">
        <v>1576</v>
      </c>
      <c r="C834">
        <f>VLOOKUP(B834,[7]Sheet1!A$1:B$100,2,FALSE)</f>
        <v>84</v>
      </c>
      <c r="D834" t="s">
        <v>29908</v>
      </c>
      <c r="F834" t="s">
        <v>29909</v>
      </c>
      <c r="G834" t="s">
        <v>29910</v>
      </c>
      <c r="J834" t="s">
        <v>4644</v>
      </c>
      <c r="L834">
        <v>22</v>
      </c>
      <c r="N834" t="s">
        <v>34</v>
      </c>
    </row>
    <row r="835" spans="1:14">
      <c r="A835">
        <v>833</v>
      </c>
      <c r="B835" t="s">
        <v>1576</v>
      </c>
      <c r="C835">
        <f>VLOOKUP(B835,[7]Sheet1!A$1:B$100,2,FALSE)</f>
        <v>84</v>
      </c>
      <c r="D835" t="s">
        <v>29911</v>
      </c>
      <c r="E835" t="s">
        <v>29912</v>
      </c>
      <c r="F835" t="s">
        <v>29913</v>
      </c>
      <c r="G835" t="s">
        <v>1525</v>
      </c>
      <c r="H835">
        <v>2008</v>
      </c>
      <c r="I835" t="s">
        <v>7647</v>
      </c>
      <c r="J835" t="s">
        <v>22</v>
      </c>
      <c r="K835" t="s">
        <v>29914</v>
      </c>
      <c r="L835">
        <v>37</v>
      </c>
      <c r="M835" t="s">
        <v>29915</v>
      </c>
    </row>
    <row r="836" spans="1:14">
      <c r="A836" t="s">
        <v>29916</v>
      </c>
      <c r="B836" t="s">
        <v>1576</v>
      </c>
      <c r="C836">
        <f>VLOOKUP(B836,[7]Sheet1!A$1:B$100,2,FALSE)</f>
        <v>84</v>
      </c>
      <c r="D836" t="s">
        <v>29917</v>
      </c>
      <c r="E836" t="s">
        <v>29918</v>
      </c>
      <c r="F836" t="s">
        <v>29919</v>
      </c>
      <c r="G836" t="s">
        <v>29920</v>
      </c>
      <c r="H836">
        <v>2011</v>
      </c>
      <c r="I836" t="s">
        <v>535</v>
      </c>
      <c r="J836" t="s">
        <v>22</v>
      </c>
      <c r="K836" t="s">
        <v>29921</v>
      </c>
      <c r="L836">
        <v>10</v>
      </c>
      <c r="M836" t="s">
        <v>29922</v>
      </c>
      <c r="N836" t="s">
        <v>1717</v>
      </c>
    </row>
    <row r="837" spans="1:14">
      <c r="A837" t="s">
        <v>29923</v>
      </c>
      <c r="B837" t="s">
        <v>1576</v>
      </c>
      <c r="C837">
        <f>VLOOKUP(B837,[7]Sheet1!A$1:B$100,2,FALSE)</f>
        <v>84</v>
      </c>
      <c r="D837" t="s">
        <v>29924</v>
      </c>
      <c r="E837" t="s">
        <v>29925</v>
      </c>
      <c r="F837" t="s">
        <v>29926</v>
      </c>
      <c r="G837" t="s">
        <v>17723</v>
      </c>
      <c r="H837">
        <v>2008</v>
      </c>
      <c r="I837" t="s">
        <v>7647</v>
      </c>
      <c r="J837" t="s">
        <v>22</v>
      </c>
      <c r="K837" t="s">
        <v>29927</v>
      </c>
      <c r="L837">
        <v>37</v>
      </c>
      <c r="M837" t="s">
        <v>29915</v>
      </c>
      <c r="N837" t="s">
        <v>24</v>
      </c>
    </row>
    <row r="838" spans="1:14">
      <c r="A838">
        <v>834</v>
      </c>
      <c r="B838" t="s">
        <v>1576</v>
      </c>
      <c r="C838">
        <f>VLOOKUP(B838,[7]Sheet1!A$1:B$100,2,FALSE)</f>
        <v>84</v>
      </c>
      <c r="D838" t="s">
        <v>29928</v>
      </c>
      <c r="E838" t="s">
        <v>29929</v>
      </c>
      <c r="F838" t="s">
        <v>29930</v>
      </c>
      <c r="G838" t="s">
        <v>14845</v>
      </c>
      <c r="H838">
        <v>2008</v>
      </c>
      <c r="I838" t="s">
        <v>304</v>
      </c>
      <c r="J838" t="s">
        <v>22</v>
      </c>
      <c r="K838" t="s">
        <v>29931</v>
      </c>
      <c r="L838">
        <v>21</v>
      </c>
      <c r="M838" t="s">
        <v>29929</v>
      </c>
      <c r="N838" t="s">
        <v>24</v>
      </c>
    </row>
    <row r="839" spans="1:14">
      <c r="A839">
        <v>835</v>
      </c>
      <c r="B839" t="s">
        <v>1576</v>
      </c>
      <c r="C839">
        <f>VLOOKUP(B839,[7]Sheet1!A$1:B$100,2,FALSE)</f>
        <v>84</v>
      </c>
      <c r="D839" t="s">
        <v>29932</v>
      </c>
      <c r="E839" t="s">
        <v>29933</v>
      </c>
      <c r="F839" t="s">
        <v>15161</v>
      </c>
      <c r="G839" t="s">
        <v>10416</v>
      </c>
      <c r="H839">
        <v>2000</v>
      </c>
      <c r="I839" t="s">
        <v>97</v>
      </c>
      <c r="J839" t="s">
        <v>22</v>
      </c>
      <c r="K839" t="s">
        <v>29934</v>
      </c>
      <c r="L839">
        <v>287</v>
      </c>
      <c r="M839" t="s">
        <v>29933</v>
      </c>
      <c r="N839" t="s">
        <v>1717</v>
      </c>
    </row>
    <row r="840" spans="1:14">
      <c r="A840">
        <v>836</v>
      </c>
      <c r="B840" t="s">
        <v>1576</v>
      </c>
      <c r="C840">
        <f>VLOOKUP(B840,[7]Sheet1!A$1:B$100,2,FALSE)</f>
        <v>84</v>
      </c>
      <c r="D840" t="s">
        <v>29935</v>
      </c>
      <c r="E840" t="s">
        <v>29936</v>
      </c>
      <c r="F840" t="s">
        <v>8826</v>
      </c>
      <c r="G840" t="s">
        <v>29937</v>
      </c>
      <c r="H840">
        <v>1997</v>
      </c>
      <c r="J840" t="s">
        <v>119</v>
      </c>
      <c r="K840" t="s">
        <v>29938</v>
      </c>
      <c r="L840">
        <v>160</v>
      </c>
    </row>
    <row r="841" spans="1:14">
      <c r="A841">
        <v>837</v>
      </c>
      <c r="B841" t="s">
        <v>1576</v>
      </c>
      <c r="C841">
        <f>VLOOKUP(B841,[7]Sheet1!A$1:B$100,2,FALSE)</f>
        <v>84</v>
      </c>
      <c r="D841" t="s">
        <v>29939</v>
      </c>
      <c r="E841" t="s">
        <v>29940</v>
      </c>
      <c r="F841" t="s">
        <v>29941</v>
      </c>
      <c r="G841" t="s">
        <v>18680</v>
      </c>
      <c r="H841">
        <v>2009</v>
      </c>
      <c r="I841" t="s">
        <v>17398</v>
      </c>
      <c r="J841" t="s">
        <v>22</v>
      </c>
      <c r="K841" t="s">
        <v>29942</v>
      </c>
      <c r="L841">
        <v>11</v>
      </c>
      <c r="M841" t="s">
        <v>29940</v>
      </c>
      <c r="N841" t="s">
        <v>24</v>
      </c>
    </row>
    <row r="842" spans="1:14">
      <c r="A842">
        <v>838</v>
      </c>
      <c r="B842" t="s">
        <v>1576</v>
      </c>
      <c r="C842">
        <f>VLOOKUP(B842,[7]Sheet1!A$1:B$100,2,FALSE)</f>
        <v>84</v>
      </c>
      <c r="D842" t="s">
        <v>29943</v>
      </c>
      <c r="E842" t="s">
        <v>29944</v>
      </c>
      <c r="F842" t="s">
        <v>18375</v>
      </c>
      <c r="G842" t="s">
        <v>12027</v>
      </c>
      <c r="H842">
        <v>2010</v>
      </c>
      <c r="I842" t="s">
        <v>97</v>
      </c>
      <c r="J842" t="s">
        <v>22</v>
      </c>
      <c r="K842" t="s">
        <v>29945</v>
      </c>
      <c r="L842">
        <v>29</v>
      </c>
      <c r="M842" t="s">
        <v>29944</v>
      </c>
      <c r="N842" t="s">
        <v>1717</v>
      </c>
    </row>
    <row r="843" spans="1:14">
      <c r="A843">
        <v>839</v>
      </c>
      <c r="B843" t="s">
        <v>270</v>
      </c>
      <c r="C843">
        <f>VLOOKUP(B843,[7]Sheet1!A$1:B$100,2,FALSE)</f>
        <v>85</v>
      </c>
      <c r="D843" t="s">
        <v>29946</v>
      </c>
      <c r="E843" t="s">
        <v>29947</v>
      </c>
      <c r="F843" t="s">
        <v>29948</v>
      </c>
      <c r="G843" t="s">
        <v>18685</v>
      </c>
      <c r="H843">
        <v>2002</v>
      </c>
      <c r="J843" t="s">
        <v>22</v>
      </c>
      <c r="K843" t="s">
        <v>29949</v>
      </c>
      <c r="L843">
        <v>33</v>
      </c>
      <c r="M843" t="s">
        <v>29950</v>
      </c>
    </row>
    <row r="844" spans="1:14">
      <c r="A844">
        <v>840</v>
      </c>
      <c r="B844" t="s">
        <v>270</v>
      </c>
      <c r="C844">
        <f>VLOOKUP(B844,[7]Sheet1!A$1:B$100,2,FALSE)</f>
        <v>85</v>
      </c>
      <c r="D844" t="s">
        <v>29951</v>
      </c>
      <c r="E844" t="s">
        <v>29952</v>
      </c>
      <c r="F844" t="s">
        <v>29953</v>
      </c>
      <c r="G844" t="s">
        <v>2751</v>
      </c>
      <c r="H844">
        <v>2008</v>
      </c>
      <c r="I844" t="s">
        <v>97</v>
      </c>
      <c r="J844" t="s">
        <v>22</v>
      </c>
      <c r="K844" t="s">
        <v>29954</v>
      </c>
      <c r="L844">
        <v>34</v>
      </c>
      <c r="M844" t="s">
        <v>29952</v>
      </c>
      <c r="N844" t="s">
        <v>1717</v>
      </c>
    </row>
    <row r="845" spans="1:14">
      <c r="A845">
        <v>841</v>
      </c>
      <c r="B845" t="s">
        <v>270</v>
      </c>
      <c r="C845">
        <f>VLOOKUP(B845,[7]Sheet1!A$1:B$100,2,FALSE)</f>
        <v>85</v>
      </c>
      <c r="D845" t="s">
        <v>29955</v>
      </c>
      <c r="E845" t="s">
        <v>29956</v>
      </c>
      <c r="F845" t="s">
        <v>29957</v>
      </c>
      <c r="G845" t="s">
        <v>15789</v>
      </c>
      <c r="H845">
        <v>2011</v>
      </c>
      <c r="I845" t="s">
        <v>97</v>
      </c>
      <c r="J845" t="s">
        <v>22</v>
      </c>
      <c r="K845" t="s">
        <v>29958</v>
      </c>
      <c r="L845">
        <v>25</v>
      </c>
      <c r="M845" t="s">
        <v>29956</v>
      </c>
      <c r="N845" t="s">
        <v>1717</v>
      </c>
    </row>
    <row r="846" spans="1:14">
      <c r="A846">
        <v>842</v>
      </c>
      <c r="B846" t="s">
        <v>270</v>
      </c>
      <c r="C846">
        <f>VLOOKUP(B846,[7]Sheet1!A$1:B$100,2,FALSE)</f>
        <v>85</v>
      </c>
      <c r="D846" t="s">
        <v>29959</v>
      </c>
      <c r="E846" t="s">
        <v>29960</v>
      </c>
      <c r="F846" t="s">
        <v>29961</v>
      </c>
      <c r="J846" t="s">
        <v>167</v>
      </c>
      <c r="K846" t="s">
        <v>29962</v>
      </c>
      <c r="L846">
        <v>11</v>
      </c>
    </row>
    <row r="847" spans="1:14">
      <c r="A847">
        <v>843</v>
      </c>
      <c r="B847" t="s">
        <v>270</v>
      </c>
      <c r="C847">
        <f>VLOOKUP(B847,[7]Sheet1!A$1:B$100,2,FALSE)</f>
        <v>85</v>
      </c>
      <c r="D847" t="s">
        <v>29963</v>
      </c>
      <c r="E847" t="s">
        <v>29964</v>
      </c>
      <c r="F847" t="s">
        <v>29965</v>
      </c>
      <c r="G847" t="s">
        <v>10318</v>
      </c>
      <c r="H847">
        <v>2010</v>
      </c>
      <c r="I847" t="s">
        <v>20205</v>
      </c>
      <c r="J847" t="s">
        <v>22</v>
      </c>
      <c r="K847" t="s">
        <v>29966</v>
      </c>
      <c r="L847">
        <v>25</v>
      </c>
      <c r="M847" t="s">
        <v>29967</v>
      </c>
    </row>
    <row r="848" spans="1:14">
      <c r="A848">
        <v>844</v>
      </c>
      <c r="B848" t="s">
        <v>270</v>
      </c>
      <c r="C848">
        <f>VLOOKUP(B848,[7]Sheet1!A$1:B$100,2,FALSE)</f>
        <v>85</v>
      </c>
      <c r="D848" t="s">
        <v>29968</v>
      </c>
      <c r="E848" t="s">
        <v>29969</v>
      </c>
      <c r="F848" t="s">
        <v>29970</v>
      </c>
      <c r="G848" t="s">
        <v>18215</v>
      </c>
      <c r="H848">
        <v>1999</v>
      </c>
      <c r="I848" t="s">
        <v>97</v>
      </c>
      <c r="J848" t="s">
        <v>22</v>
      </c>
      <c r="K848" t="s">
        <v>29971</v>
      </c>
      <c r="L848">
        <v>26</v>
      </c>
      <c r="M848" t="s">
        <v>29972</v>
      </c>
    </row>
    <row r="849" spans="1:14">
      <c r="A849">
        <v>845</v>
      </c>
      <c r="B849" t="s">
        <v>270</v>
      </c>
      <c r="C849">
        <f>VLOOKUP(B849,[7]Sheet1!A$1:B$100,2,FALSE)</f>
        <v>85</v>
      </c>
      <c r="D849" t="s">
        <v>29973</v>
      </c>
      <c r="E849" t="s">
        <v>29974</v>
      </c>
      <c r="F849" t="s">
        <v>29975</v>
      </c>
      <c r="J849" t="s">
        <v>119</v>
      </c>
      <c r="K849" t="s">
        <v>29976</v>
      </c>
      <c r="L849">
        <v>211</v>
      </c>
      <c r="N849" t="s">
        <v>4501</v>
      </c>
    </row>
    <row r="850" spans="1:14">
      <c r="A850">
        <v>846</v>
      </c>
      <c r="B850" t="s">
        <v>270</v>
      </c>
      <c r="C850">
        <f>VLOOKUP(B850,[7]Sheet1!A$1:B$100,2,FALSE)</f>
        <v>85</v>
      </c>
      <c r="D850" t="s">
        <v>29977</v>
      </c>
      <c r="E850" t="s">
        <v>29978</v>
      </c>
      <c r="F850" t="s">
        <v>29979</v>
      </c>
      <c r="G850" t="s">
        <v>29980</v>
      </c>
      <c r="H850">
        <v>2003</v>
      </c>
      <c r="J850" t="s">
        <v>119</v>
      </c>
      <c r="K850" t="s">
        <v>29981</v>
      </c>
      <c r="L850">
        <v>57</v>
      </c>
    </row>
    <row r="851" spans="1:14">
      <c r="A851">
        <v>847</v>
      </c>
      <c r="B851" t="s">
        <v>270</v>
      </c>
      <c r="C851">
        <f>VLOOKUP(B851,[7]Sheet1!A$1:B$100,2,FALSE)</f>
        <v>85</v>
      </c>
      <c r="D851" t="s">
        <v>29982</v>
      </c>
      <c r="E851" t="s">
        <v>29983</v>
      </c>
      <c r="F851" t="s">
        <v>29984</v>
      </c>
      <c r="G851" t="s">
        <v>20967</v>
      </c>
      <c r="H851">
        <v>1997</v>
      </c>
      <c r="J851" t="s">
        <v>22</v>
      </c>
      <c r="K851" t="s">
        <v>29985</v>
      </c>
      <c r="L851">
        <v>30</v>
      </c>
    </row>
    <row r="852" spans="1:14">
      <c r="A852">
        <v>848</v>
      </c>
      <c r="B852" t="s">
        <v>270</v>
      </c>
      <c r="C852">
        <f>VLOOKUP(B852,[7]Sheet1!A$1:B$100,2,FALSE)</f>
        <v>85</v>
      </c>
      <c r="D852" t="s">
        <v>29986</v>
      </c>
      <c r="E852" t="s">
        <v>29987</v>
      </c>
      <c r="F852" t="s">
        <v>29988</v>
      </c>
      <c r="G852" t="s">
        <v>21937</v>
      </c>
      <c r="H852">
        <v>1998</v>
      </c>
      <c r="J852" t="s">
        <v>22</v>
      </c>
      <c r="K852" t="s">
        <v>29989</v>
      </c>
      <c r="L852">
        <v>19</v>
      </c>
      <c r="M852" t="s">
        <v>29987</v>
      </c>
      <c r="N852" t="s">
        <v>24</v>
      </c>
    </row>
    <row r="853" spans="1:14">
      <c r="A853">
        <v>849</v>
      </c>
      <c r="B853" t="s">
        <v>368</v>
      </c>
      <c r="C853">
        <f>VLOOKUP(B853,[7]Sheet1!A$1:B$100,2,FALSE)</f>
        <v>86</v>
      </c>
      <c r="D853" t="s">
        <v>29990</v>
      </c>
      <c r="E853" t="s">
        <v>29991</v>
      </c>
      <c r="F853" t="s">
        <v>29992</v>
      </c>
      <c r="G853" t="s">
        <v>1590</v>
      </c>
      <c r="H853">
        <v>2001</v>
      </c>
      <c r="I853" t="s">
        <v>535</v>
      </c>
      <c r="J853" t="s">
        <v>22</v>
      </c>
      <c r="K853" t="s">
        <v>29993</v>
      </c>
      <c r="L853">
        <v>203</v>
      </c>
      <c r="M853" t="s">
        <v>29994</v>
      </c>
    </row>
    <row r="854" spans="1:14">
      <c r="A854">
        <v>850</v>
      </c>
      <c r="B854" t="s">
        <v>368</v>
      </c>
      <c r="C854">
        <f>VLOOKUP(B854,[7]Sheet1!A$1:B$100,2,FALSE)</f>
        <v>86</v>
      </c>
      <c r="D854" t="s">
        <v>29995</v>
      </c>
      <c r="E854" t="s">
        <v>29996</v>
      </c>
      <c r="F854" t="s">
        <v>29997</v>
      </c>
      <c r="G854" t="s">
        <v>3732</v>
      </c>
      <c r="H854">
        <v>1999</v>
      </c>
      <c r="I854" t="s">
        <v>97</v>
      </c>
      <c r="J854" t="s">
        <v>22</v>
      </c>
      <c r="K854" t="s">
        <v>29998</v>
      </c>
      <c r="L854">
        <v>229</v>
      </c>
      <c r="M854" t="s">
        <v>29996</v>
      </c>
      <c r="N854" t="s">
        <v>1717</v>
      </c>
    </row>
    <row r="855" spans="1:14">
      <c r="A855">
        <v>851</v>
      </c>
      <c r="B855" t="s">
        <v>368</v>
      </c>
      <c r="C855">
        <f>VLOOKUP(B855,[7]Sheet1!A$1:B$100,2,FALSE)</f>
        <v>86</v>
      </c>
      <c r="D855" t="s">
        <v>29999</v>
      </c>
      <c r="E855" t="s">
        <v>30000</v>
      </c>
      <c r="F855" t="s">
        <v>30001</v>
      </c>
      <c r="G855" t="s">
        <v>1585</v>
      </c>
      <c r="H855">
        <v>2007</v>
      </c>
      <c r="I855" t="s">
        <v>535</v>
      </c>
      <c r="J855" t="s">
        <v>22</v>
      </c>
      <c r="K855" t="s">
        <v>30002</v>
      </c>
      <c r="L855">
        <v>46</v>
      </c>
      <c r="M855" t="s">
        <v>30003</v>
      </c>
    </row>
    <row r="856" spans="1:14">
      <c r="A856">
        <v>852</v>
      </c>
      <c r="B856" t="s">
        <v>368</v>
      </c>
      <c r="C856">
        <f>VLOOKUP(B856,[7]Sheet1!A$1:B$100,2,FALSE)</f>
        <v>86</v>
      </c>
      <c r="D856" t="s">
        <v>30004</v>
      </c>
      <c r="E856" t="s">
        <v>30005</v>
      </c>
      <c r="F856" t="s">
        <v>30006</v>
      </c>
      <c r="G856" t="s">
        <v>30007</v>
      </c>
      <c r="H856">
        <v>2003</v>
      </c>
      <c r="J856" t="s">
        <v>119</v>
      </c>
      <c r="K856" t="s">
        <v>30008</v>
      </c>
      <c r="L856">
        <v>34</v>
      </c>
    </row>
    <row r="857" spans="1:14">
      <c r="A857">
        <v>853</v>
      </c>
      <c r="B857" t="s">
        <v>368</v>
      </c>
      <c r="C857">
        <f>VLOOKUP(B857,[7]Sheet1!A$1:B$100,2,FALSE)</f>
        <v>86</v>
      </c>
      <c r="D857" t="s">
        <v>30009</v>
      </c>
      <c r="E857" t="s">
        <v>30010</v>
      </c>
      <c r="F857" t="s">
        <v>30011</v>
      </c>
      <c r="G857" t="s">
        <v>27907</v>
      </c>
      <c r="H857">
        <v>2010</v>
      </c>
      <c r="I857" t="s">
        <v>97</v>
      </c>
      <c r="J857" t="s">
        <v>22</v>
      </c>
      <c r="K857" t="s">
        <v>30012</v>
      </c>
      <c r="L857">
        <v>29</v>
      </c>
      <c r="M857" t="s">
        <v>30010</v>
      </c>
      <c r="N857" t="s">
        <v>1717</v>
      </c>
    </row>
    <row r="858" spans="1:14">
      <c r="A858">
        <v>854</v>
      </c>
      <c r="B858" t="s">
        <v>368</v>
      </c>
      <c r="C858">
        <f>VLOOKUP(B858,[7]Sheet1!A$1:B$100,2,FALSE)</f>
        <v>86</v>
      </c>
      <c r="D858" t="s">
        <v>30013</v>
      </c>
      <c r="E858" t="s">
        <v>30014</v>
      </c>
      <c r="F858" t="s">
        <v>30015</v>
      </c>
      <c r="G858" t="s">
        <v>16054</v>
      </c>
      <c r="H858">
        <v>2011</v>
      </c>
      <c r="I858" t="s">
        <v>863</v>
      </c>
      <c r="J858" t="s">
        <v>22</v>
      </c>
      <c r="K858" t="s">
        <v>30016</v>
      </c>
      <c r="L858">
        <v>26</v>
      </c>
      <c r="M858" t="s">
        <v>30017</v>
      </c>
    </row>
    <row r="859" spans="1:14">
      <c r="A859">
        <v>855</v>
      </c>
      <c r="B859" t="s">
        <v>368</v>
      </c>
      <c r="C859">
        <f>VLOOKUP(B859,[7]Sheet1!A$1:B$100,2,FALSE)</f>
        <v>86</v>
      </c>
      <c r="D859" t="s">
        <v>30018</v>
      </c>
      <c r="E859" t="s">
        <v>30019</v>
      </c>
      <c r="F859" t="s">
        <v>30020</v>
      </c>
      <c r="G859" t="s">
        <v>21604</v>
      </c>
      <c r="H859">
        <v>2008</v>
      </c>
      <c r="I859" t="s">
        <v>97</v>
      </c>
      <c r="J859" t="s">
        <v>22</v>
      </c>
      <c r="K859" t="s">
        <v>30021</v>
      </c>
      <c r="L859">
        <v>30</v>
      </c>
      <c r="M859" t="s">
        <v>30019</v>
      </c>
      <c r="N859" t="s">
        <v>1717</v>
      </c>
    </row>
    <row r="860" spans="1:14">
      <c r="A860">
        <v>856</v>
      </c>
      <c r="B860" t="s">
        <v>368</v>
      </c>
      <c r="C860">
        <f>VLOOKUP(B860,[7]Sheet1!A$1:B$100,2,FALSE)</f>
        <v>86</v>
      </c>
      <c r="D860" t="s">
        <v>20546</v>
      </c>
      <c r="E860" t="s">
        <v>20547</v>
      </c>
      <c r="F860" t="s">
        <v>20548</v>
      </c>
      <c r="G860" t="s">
        <v>1383</v>
      </c>
      <c r="H860">
        <v>2004</v>
      </c>
      <c r="I860" t="s">
        <v>1388</v>
      </c>
      <c r="J860" t="s">
        <v>22</v>
      </c>
      <c r="K860" t="s">
        <v>30022</v>
      </c>
      <c r="L860">
        <v>265</v>
      </c>
      <c r="M860" t="s">
        <v>20550</v>
      </c>
    </row>
    <row r="861" spans="1:14">
      <c r="A861">
        <v>857</v>
      </c>
      <c r="B861" t="s">
        <v>368</v>
      </c>
      <c r="C861">
        <f>VLOOKUP(B861,[7]Sheet1!A$1:B$100,2,FALSE)</f>
        <v>86</v>
      </c>
      <c r="D861" t="s">
        <v>30023</v>
      </c>
      <c r="E861" t="s">
        <v>30024</v>
      </c>
      <c r="F861" t="s">
        <v>30025</v>
      </c>
      <c r="G861" t="s">
        <v>30026</v>
      </c>
      <c r="H861">
        <v>2003</v>
      </c>
      <c r="J861" t="s">
        <v>22</v>
      </c>
      <c r="K861" t="s">
        <v>30027</v>
      </c>
      <c r="L861">
        <v>31</v>
      </c>
      <c r="M861" t="s">
        <v>30024</v>
      </c>
      <c r="N861" t="s">
        <v>24</v>
      </c>
    </row>
    <row r="862" spans="1:14">
      <c r="A862">
        <v>858</v>
      </c>
      <c r="B862" t="s">
        <v>368</v>
      </c>
      <c r="C862">
        <f>VLOOKUP(B862,[7]Sheet1!A$1:B$100,2,FALSE)</f>
        <v>86</v>
      </c>
      <c r="D862" t="s">
        <v>30028</v>
      </c>
      <c r="E862" t="s">
        <v>30029</v>
      </c>
      <c r="F862" t="s">
        <v>15011</v>
      </c>
      <c r="G862" t="s">
        <v>26776</v>
      </c>
      <c r="H862">
        <v>2004</v>
      </c>
      <c r="J862" t="s">
        <v>22</v>
      </c>
      <c r="K862" t="s">
        <v>30030</v>
      </c>
      <c r="L862">
        <v>19</v>
      </c>
      <c r="M862" t="s">
        <v>30029</v>
      </c>
      <c r="N862" t="s">
        <v>24</v>
      </c>
    </row>
    <row r="863" spans="1:14">
      <c r="A863">
        <v>859</v>
      </c>
      <c r="B863" t="s">
        <v>75</v>
      </c>
      <c r="C863">
        <f>VLOOKUP(B863,[7]Sheet1!A$1:B$100,2,FALSE)</f>
        <v>87</v>
      </c>
      <c r="D863" t="s">
        <v>15791</v>
      </c>
      <c r="E863" t="s">
        <v>15792</v>
      </c>
      <c r="F863" t="s">
        <v>15793</v>
      </c>
      <c r="G863" t="s">
        <v>15794</v>
      </c>
      <c r="H863">
        <v>2006</v>
      </c>
      <c r="J863" t="s">
        <v>22</v>
      </c>
      <c r="K863" t="s">
        <v>30031</v>
      </c>
      <c r="L863">
        <v>9</v>
      </c>
      <c r="M863" t="s">
        <v>15796</v>
      </c>
    </row>
    <row r="864" spans="1:14">
      <c r="A864">
        <v>860</v>
      </c>
      <c r="B864" t="s">
        <v>75</v>
      </c>
      <c r="C864">
        <f>VLOOKUP(B864,[7]Sheet1!A$1:B$100,2,FALSE)</f>
        <v>87</v>
      </c>
      <c r="D864" t="s">
        <v>30032</v>
      </c>
      <c r="E864" t="s">
        <v>30033</v>
      </c>
      <c r="F864" t="s">
        <v>29685</v>
      </c>
      <c r="G864" t="s">
        <v>16439</v>
      </c>
      <c r="H864">
        <v>2003</v>
      </c>
      <c r="I864" t="s">
        <v>378</v>
      </c>
      <c r="J864" t="s">
        <v>22</v>
      </c>
      <c r="K864" t="s">
        <v>30034</v>
      </c>
      <c r="L864">
        <v>20</v>
      </c>
      <c r="M864" t="s">
        <v>30035</v>
      </c>
    </row>
    <row r="865" spans="1:14">
      <c r="A865">
        <v>861</v>
      </c>
      <c r="B865" t="s">
        <v>75</v>
      </c>
      <c r="C865">
        <f>VLOOKUP(B865,[7]Sheet1!A$1:B$100,2,FALSE)</f>
        <v>87</v>
      </c>
      <c r="D865" t="s">
        <v>30036</v>
      </c>
      <c r="E865" t="s">
        <v>30037</v>
      </c>
      <c r="F865" t="s">
        <v>27818</v>
      </c>
      <c r="G865" t="s">
        <v>22837</v>
      </c>
      <c r="H865">
        <v>2007</v>
      </c>
      <c r="I865" t="s">
        <v>97</v>
      </c>
      <c r="J865" t="s">
        <v>22</v>
      </c>
      <c r="K865" t="s">
        <v>30038</v>
      </c>
      <c r="L865">
        <v>264</v>
      </c>
      <c r="M865" t="s">
        <v>30037</v>
      </c>
      <c r="N865" t="s">
        <v>1717</v>
      </c>
    </row>
    <row r="866" spans="1:14">
      <c r="A866">
        <v>862</v>
      </c>
      <c r="B866" t="s">
        <v>75</v>
      </c>
      <c r="C866">
        <f>VLOOKUP(B866,[7]Sheet1!A$1:B$100,2,FALSE)</f>
        <v>87</v>
      </c>
      <c r="D866" t="s">
        <v>30039</v>
      </c>
      <c r="E866" t="s">
        <v>30040</v>
      </c>
      <c r="F866" t="s">
        <v>30041</v>
      </c>
      <c r="G866" t="s">
        <v>9846</v>
      </c>
      <c r="H866">
        <v>1999</v>
      </c>
      <c r="I866" t="s">
        <v>863</v>
      </c>
      <c r="J866" t="s">
        <v>22</v>
      </c>
      <c r="K866" t="s">
        <v>30042</v>
      </c>
      <c r="L866">
        <v>55</v>
      </c>
      <c r="M866" t="s">
        <v>30043</v>
      </c>
    </row>
    <row r="867" spans="1:14">
      <c r="A867">
        <v>863</v>
      </c>
      <c r="B867" t="s">
        <v>75</v>
      </c>
      <c r="C867">
        <f>VLOOKUP(B867,[7]Sheet1!A$1:B$100,2,FALSE)</f>
        <v>87</v>
      </c>
      <c r="D867" t="s">
        <v>30044</v>
      </c>
      <c r="E867" t="s">
        <v>30045</v>
      </c>
      <c r="F867" t="s">
        <v>30046</v>
      </c>
      <c r="G867" t="s">
        <v>14845</v>
      </c>
      <c r="H867">
        <v>2009</v>
      </c>
      <c r="I867" t="s">
        <v>22933</v>
      </c>
      <c r="J867" t="s">
        <v>22</v>
      </c>
      <c r="K867" t="s">
        <v>30047</v>
      </c>
      <c r="L867">
        <v>44</v>
      </c>
      <c r="M867" t="s">
        <v>30045</v>
      </c>
      <c r="N867" t="s">
        <v>24</v>
      </c>
    </row>
    <row r="868" spans="1:14">
      <c r="A868">
        <v>864</v>
      </c>
      <c r="B868" t="s">
        <v>75</v>
      </c>
      <c r="C868">
        <f>VLOOKUP(B868,[7]Sheet1!A$1:B$100,2,FALSE)</f>
        <v>87</v>
      </c>
      <c r="D868" t="s">
        <v>30048</v>
      </c>
      <c r="E868" t="s">
        <v>30049</v>
      </c>
      <c r="F868" t="s">
        <v>30050</v>
      </c>
      <c r="J868" t="s">
        <v>119</v>
      </c>
      <c r="K868" t="s">
        <v>30051</v>
      </c>
      <c r="L868">
        <v>9</v>
      </c>
      <c r="M868" t="s">
        <v>30049</v>
      </c>
      <c r="N868" t="s">
        <v>4501</v>
      </c>
    </row>
    <row r="869" spans="1:14">
      <c r="A869">
        <v>865</v>
      </c>
      <c r="B869" t="s">
        <v>75</v>
      </c>
      <c r="C869">
        <f>VLOOKUP(B869,[7]Sheet1!A$1:B$100,2,FALSE)</f>
        <v>87</v>
      </c>
      <c r="D869" t="s">
        <v>30052</v>
      </c>
      <c r="E869" t="s">
        <v>30053</v>
      </c>
      <c r="F869" t="s">
        <v>30054</v>
      </c>
      <c r="G869" t="s">
        <v>1590</v>
      </c>
      <c r="H869">
        <v>2010</v>
      </c>
      <c r="I869" t="s">
        <v>535</v>
      </c>
      <c r="J869" t="s">
        <v>22</v>
      </c>
      <c r="K869" t="s">
        <v>30055</v>
      </c>
      <c r="L869">
        <v>32</v>
      </c>
      <c r="M869" t="s">
        <v>30056</v>
      </c>
    </row>
    <row r="870" spans="1:14">
      <c r="A870">
        <v>866</v>
      </c>
      <c r="B870" t="s">
        <v>75</v>
      </c>
      <c r="C870">
        <f>VLOOKUP(B870,[7]Sheet1!A$1:B$100,2,FALSE)</f>
        <v>87</v>
      </c>
      <c r="D870" t="s">
        <v>16275</v>
      </c>
      <c r="E870" t="s">
        <v>16276</v>
      </c>
      <c r="F870" t="s">
        <v>16277</v>
      </c>
      <c r="G870" t="s">
        <v>5790</v>
      </c>
      <c r="H870">
        <v>2010</v>
      </c>
      <c r="I870" t="s">
        <v>97</v>
      </c>
      <c r="J870" t="s">
        <v>22</v>
      </c>
      <c r="K870" t="s">
        <v>30057</v>
      </c>
      <c r="L870">
        <v>89</v>
      </c>
      <c r="M870" t="s">
        <v>16276</v>
      </c>
      <c r="N870" t="s">
        <v>1717</v>
      </c>
    </row>
    <row r="871" spans="1:14">
      <c r="A871">
        <v>867</v>
      </c>
      <c r="B871" t="s">
        <v>75</v>
      </c>
      <c r="C871">
        <f>VLOOKUP(B871,[7]Sheet1!A$1:B$100,2,FALSE)</f>
        <v>87</v>
      </c>
      <c r="D871" t="s">
        <v>30058</v>
      </c>
      <c r="E871" t="s">
        <v>30059</v>
      </c>
      <c r="F871" t="s">
        <v>30060</v>
      </c>
      <c r="G871" t="s">
        <v>27540</v>
      </c>
      <c r="H871">
        <v>2005</v>
      </c>
      <c r="I871" t="s">
        <v>30061</v>
      </c>
      <c r="J871" t="s">
        <v>167</v>
      </c>
      <c r="K871" t="s">
        <v>30062</v>
      </c>
      <c r="L871">
        <v>63</v>
      </c>
      <c r="M871" t="s">
        <v>30059</v>
      </c>
      <c r="N871" t="s">
        <v>24</v>
      </c>
    </row>
    <row r="872" spans="1:14">
      <c r="A872">
        <v>868</v>
      </c>
      <c r="B872" t="s">
        <v>75</v>
      </c>
      <c r="C872">
        <f>VLOOKUP(B872,[7]Sheet1!A$1:B$100,2,FALSE)</f>
        <v>87</v>
      </c>
      <c r="D872" t="s">
        <v>30063</v>
      </c>
      <c r="E872" t="s">
        <v>30064</v>
      </c>
      <c r="F872" t="s">
        <v>30065</v>
      </c>
      <c r="G872" t="s">
        <v>3481</v>
      </c>
      <c r="H872">
        <v>2010</v>
      </c>
      <c r="J872" t="s">
        <v>22</v>
      </c>
      <c r="K872" t="s">
        <v>30066</v>
      </c>
      <c r="L872">
        <v>36</v>
      </c>
      <c r="M872" t="s">
        <v>30064</v>
      </c>
      <c r="N872" t="s">
        <v>1717</v>
      </c>
    </row>
    <row r="873" spans="1:14">
      <c r="A873">
        <v>869</v>
      </c>
      <c r="B873" t="s">
        <v>941</v>
      </c>
      <c r="C873">
        <f>VLOOKUP(B873,[7]Sheet1!A$1:B$100,2,FALSE)</f>
        <v>88</v>
      </c>
      <c r="D873" t="s">
        <v>30067</v>
      </c>
      <c r="E873" t="s">
        <v>30068</v>
      </c>
      <c r="F873" t="s">
        <v>30069</v>
      </c>
      <c r="G873" t="s">
        <v>1525</v>
      </c>
      <c r="H873">
        <v>2011</v>
      </c>
      <c r="I873" t="s">
        <v>7647</v>
      </c>
      <c r="J873" t="s">
        <v>22</v>
      </c>
      <c r="K873" t="s">
        <v>30070</v>
      </c>
      <c r="L873">
        <v>10</v>
      </c>
      <c r="M873" t="s">
        <v>30071</v>
      </c>
    </row>
    <row r="874" spans="1:14">
      <c r="A874">
        <v>870</v>
      </c>
      <c r="B874" t="s">
        <v>941</v>
      </c>
      <c r="C874">
        <f>VLOOKUP(B874,[7]Sheet1!A$1:B$100,2,FALSE)</f>
        <v>88</v>
      </c>
      <c r="D874" t="s">
        <v>30072</v>
      </c>
      <c r="E874" t="s">
        <v>30073</v>
      </c>
      <c r="F874" t="s">
        <v>30074</v>
      </c>
      <c r="G874" t="s">
        <v>23879</v>
      </c>
      <c r="H874">
        <v>2009</v>
      </c>
      <c r="J874" t="s">
        <v>22</v>
      </c>
      <c r="K874" t="s">
        <v>30075</v>
      </c>
      <c r="L874">
        <v>130</v>
      </c>
      <c r="M874" t="s">
        <v>30073</v>
      </c>
      <c r="N874" t="s">
        <v>1717</v>
      </c>
    </row>
    <row r="875" spans="1:14">
      <c r="A875">
        <v>871</v>
      </c>
      <c r="B875" t="s">
        <v>941</v>
      </c>
      <c r="C875">
        <f>VLOOKUP(B875,[7]Sheet1!A$1:B$100,2,FALSE)</f>
        <v>88</v>
      </c>
      <c r="D875" t="s">
        <v>30076</v>
      </c>
      <c r="E875" t="s">
        <v>30077</v>
      </c>
      <c r="F875" t="s">
        <v>30078</v>
      </c>
      <c r="G875" t="s">
        <v>1304</v>
      </c>
      <c r="H875">
        <v>2011</v>
      </c>
      <c r="I875" t="s">
        <v>863</v>
      </c>
      <c r="J875" t="s">
        <v>22</v>
      </c>
      <c r="K875" t="s">
        <v>30079</v>
      </c>
      <c r="L875">
        <v>26</v>
      </c>
      <c r="M875" t="s">
        <v>30080</v>
      </c>
    </row>
    <row r="876" spans="1:14">
      <c r="A876">
        <v>872</v>
      </c>
      <c r="B876" t="s">
        <v>941</v>
      </c>
      <c r="C876">
        <f>VLOOKUP(B876,[7]Sheet1!A$1:B$100,2,FALSE)</f>
        <v>88</v>
      </c>
      <c r="D876" t="s">
        <v>30081</v>
      </c>
      <c r="E876" t="s">
        <v>30082</v>
      </c>
      <c r="F876" t="s">
        <v>30083</v>
      </c>
      <c r="G876" t="s">
        <v>30084</v>
      </c>
      <c r="H876">
        <v>2006</v>
      </c>
      <c r="J876" t="s">
        <v>119</v>
      </c>
      <c r="K876" t="s">
        <v>30085</v>
      </c>
      <c r="L876">
        <v>36</v>
      </c>
    </row>
    <row r="877" spans="1:14">
      <c r="A877">
        <v>873</v>
      </c>
      <c r="B877" t="s">
        <v>941</v>
      </c>
      <c r="C877">
        <f>VLOOKUP(B877,[7]Sheet1!A$1:B$100,2,FALSE)</f>
        <v>88</v>
      </c>
      <c r="D877" t="s">
        <v>18070</v>
      </c>
      <c r="E877" t="s">
        <v>30086</v>
      </c>
      <c r="F877" t="s">
        <v>18072</v>
      </c>
      <c r="J877" t="s">
        <v>119</v>
      </c>
      <c r="K877" t="s">
        <v>30087</v>
      </c>
      <c r="L877">
        <v>71</v>
      </c>
      <c r="M877" t="s">
        <v>30086</v>
      </c>
      <c r="N877" t="s">
        <v>4501</v>
      </c>
    </row>
    <row r="878" spans="1:14">
      <c r="A878">
        <v>874</v>
      </c>
      <c r="B878" t="s">
        <v>941</v>
      </c>
      <c r="C878">
        <f>VLOOKUP(B878,[7]Sheet1!A$1:B$100,2,FALSE)</f>
        <v>88</v>
      </c>
      <c r="D878" t="s">
        <v>30088</v>
      </c>
      <c r="E878" t="s">
        <v>30089</v>
      </c>
      <c r="F878" t="s">
        <v>30090</v>
      </c>
      <c r="G878" t="s">
        <v>30091</v>
      </c>
      <c r="H878">
        <v>2006</v>
      </c>
      <c r="J878" t="s">
        <v>102</v>
      </c>
      <c r="K878" t="s">
        <v>30092</v>
      </c>
      <c r="L878">
        <v>6</v>
      </c>
      <c r="M878" t="s">
        <v>30093</v>
      </c>
    </row>
    <row r="879" spans="1:14">
      <c r="A879">
        <v>875</v>
      </c>
      <c r="B879" t="s">
        <v>941</v>
      </c>
      <c r="C879">
        <f>VLOOKUP(B879,[7]Sheet1!A$1:B$100,2,FALSE)</f>
        <v>88</v>
      </c>
      <c r="D879" t="s">
        <v>30094</v>
      </c>
      <c r="E879" t="s">
        <v>30095</v>
      </c>
      <c r="F879" t="s">
        <v>30096</v>
      </c>
      <c r="G879" t="s">
        <v>1525</v>
      </c>
      <c r="H879">
        <v>2009</v>
      </c>
      <c r="I879" t="s">
        <v>535</v>
      </c>
      <c r="J879" t="s">
        <v>22</v>
      </c>
      <c r="K879" t="s">
        <v>30097</v>
      </c>
      <c r="L879">
        <v>8</v>
      </c>
      <c r="M879" t="s">
        <v>30098</v>
      </c>
    </row>
    <row r="880" spans="1:14">
      <c r="A880">
        <v>876</v>
      </c>
      <c r="B880" t="s">
        <v>941</v>
      </c>
      <c r="C880">
        <f>VLOOKUP(B880,[7]Sheet1!A$1:B$100,2,FALSE)</f>
        <v>88</v>
      </c>
      <c r="D880" t="s">
        <v>30099</v>
      </c>
      <c r="E880" t="s">
        <v>30100</v>
      </c>
      <c r="F880" t="s">
        <v>30101</v>
      </c>
      <c r="G880" t="s">
        <v>30102</v>
      </c>
      <c r="H880">
        <v>2011</v>
      </c>
      <c r="J880" t="s">
        <v>22</v>
      </c>
      <c r="K880" t="s">
        <v>30103</v>
      </c>
      <c r="L880">
        <v>33</v>
      </c>
      <c r="M880" t="s">
        <v>30104</v>
      </c>
    </row>
    <row r="881" spans="1:14">
      <c r="A881">
        <v>877</v>
      </c>
      <c r="B881" t="s">
        <v>941</v>
      </c>
      <c r="C881">
        <f>VLOOKUP(B881,[7]Sheet1!A$1:B$100,2,FALSE)</f>
        <v>88</v>
      </c>
      <c r="D881" t="s">
        <v>30105</v>
      </c>
      <c r="E881" t="s">
        <v>30106</v>
      </c>
      <c r="F881" t="s">
        <v>30107</v>
      </c>
      <c r="G881" t="s">
        <v>29902</v>
      </c>
      <c r="H881">
        <v>2006</v>
      </c>
      <c r="I881" t="s">
        <v>14874</v>
      </c>
      <c r="J881" t="s">
        <v>22</v>
      </c>
      <c r="K881" t="s">
        <v>30108</v>
      </c>
      <c r="L881">
        <v>73</v>
      </c>
      <c r="M881" t="s">
        <v>30106</v>
      </c>
      <c r="N881" t="s">
        <v>1717</v>
      </c>
    </row>
    <row r="882" spans="1:14">
      <c r="A882">
        <v>878</v>
      </c>
      <c r="B882" t="s">
        <v>941</v>
      </c>
      <c r="C882">
        <f>VLOOKUP(B882,[7]Sheet1!A$1:B$100,2,FALSE)</f>
        <v>88</v>
      </c>
      <c r="D882" t="s">
        <v>30109</v>
      </c>
      <c r="E882" t="s">
        <v>30110</v>
      </c>
      <c r="F882" t="s">
        <v>30111</v>
      </c>
      <c r="G882" t="s">
        <v>27083</v>
      </c>
      <c r="H882">
        <v>2006</v>
      </c>
      <c r="J882" t="s">
        <v>22</v>
      </c>
      <c r="K882" t="s">
        <v>30112</v>
      </c>
      <c r="L882">
        <v>29</v>
      </c>
    </row>
    <row r="883" spans="1:14">
      <c r="A883">
        <v>879</v>
      </c>
      <c r="B883" t="s">
        <v>824</v>
      </c>
      <c r="C883">
        <f>VLOOKUP(B883,[7]Sheet1!A$1:B$100,2,FALSE)</f>
        <v>89</v>
      </c>
      <c r="D883" t="s">
        <v>30113</v>
      </c>
      <c r="E883" t="s">
        <v>30114</v>
      </c>
      <c r="F883" t="s">
        <v>30115</v>
      </c>
      <c r="G883" t="s">
        <v>15203</v>
      </c>
      <c r="H883">
        <v>2006</v>
      </c>
      <c r="J883" t="s">
        <v>22</v>
      </c>
      <c r="K883" t="s">
        <v>30116</v>
      </c>
      <c r="L883">
        <v>290</v>
      </c>
      <c r="M883" t="s">
        <v>30114</v>
      </c>
      <c r="N883" t="s">
        <v>1717</v>
      </c>
    </row>
    <row r="884" spans="1:14">
      <c r="A884">
        <v>880</v>
      </c>
      <c r="B884" t="s">
        <v>824</v>
      </c>
      <c r="C884">
        <f>VLOOKUP(B884,[7]Sheet1!A$1:B$100,2,FALSE)</f>
        <v>89</v>
      </c>
      <c r="D884" t="s">
        <v>30117</v>
      </c>
      <c r="E884" t="s">
        <v>30118</v>
      </c>
      <c r="F884" t="s">
        <v>30119</v>
      </c>
      <c r="G884" t="s">
        <v>340</v>
      </c>
      <c r="H884">
        <v>2007</v>
      </c>
      <c r="I884" t="s">
        <v>97</v>
      </c>
      <c r="J884" t="s">
        <v>22</v>
      </c>
      <c r="K884" t="s">
        <v>30120</v>
      </c>
      <c r="L884">
        <v>37</v>
      </c>
      <c r="M884" t="s">
        <v>30118</v>
      </c>
      <c r="N884" t="s">
        <v>1717</v>
      </c>
    </row>
    <row r="885" spans="1:14">
      <c r="A885">
        <v>881</v>
      </c>
      <c r="B885" t="s">
        <v>824</v>
      </c>
      <c r="C885">
        <f>VLOOKUP(B885,[7]Sheet1!A$1:B$100,2,FALSE)</f>
        <v>89</v>
      </c>
      <c r="D885" t="s">
        <v>30121</v>
      </c>
      <c r="E885" t="s">
        <v>30122</v>
      </c>
      <c r="F885" t="s">
        <v>30123</v>
      </c>
      <c r="G885" t="s">
        <v>30124</v>
      </c>
      <c r="H885">
        <v>2011</v>
      </c>
      <c r="I885" t="s">
        <v>30125</v>
      </c>
      <c r="J885" t="s">
        <v>22</v>
      </c>
      <c r="K885" t="s">
        <v>30126</v>
      </c>
      <c r="L885">
        <v>10</v>
      </c>
      <c r="M885" t="s">
        <v>30127</v>
      </c>
    </row>
    <row r="886" spans="1:14">
      <c r="A886">
        <v>882</v>
      </c>
      <c r="B886" t="s">
        <v>824</v>
      </c>
      <c r="C886">
        <f>VLOOKUP(B886,[7]Sheet1!A$1:B$100,2,FALSE)</f>
        <v>89</v>
      </c>
      <c r="D886" t="s">
        <v>30128</v>
      </c>
      <c r="E886" t="s">
        <v>30129</v>
      </c>
      <c r="F886" t="s">
        <v>30130</v>
      </c>
      <c r="G886" t="s">
        <v>1525</v>
      </c>
      <c r="H886">
        <v>2010</v>
      </c>
      <c r="I886" t="s">
        <v>535</v>
      </c>
      <c r="J886" t="s">
        <v>22</v>
      </c>
      <c r="K886" t="s">
        <v>30131</v>
      </c>
      <c r="L886">
        <v>14</v>
      </c>
      <c r="M886" t="s">
        <v>30132</v>
      </c>
    </row>
    <row r="887" spans="1:14">
      <c r="A887">
        <v>883</v>
      </c>
      <c r="B887" t="s">
        <v>824</v>
      </c>
      <c r="C887">
        <f>VLOOKUP(B887,[7]Sheet1!A$1:B$100,2,FALSE)</f>
        <v>89</v>
      </c>
      <c r="D887" t="s">
        <v>30133</v>
      </c>
      <c r="F887" t="s">
        <v>30134</v>
      </c>
      <c r="G887" t="s">
        <v>30135</v>
      </c>
      <c r="J887" t="s">
        <v>4644</v>
      </c>
      <c r="L887">
        <v>13</v>
      </c>
      <c r="N887" t="s">
        <v>34</v>
      </c>
    </row>
    <row r="888" spans="1:14">
      <c r="A888">
        <v>884</v>
      </c>
      <c r="B888" t="s">
        <v>824</v>
      </c>
      <c r="C888">
        <f>VLOOKUP(B888,[7]Sheet1!A$1:B$100,2,FALSE)</f>
        <v>89</v>
      </c>
      <c r="D888" t="s">
        <v>30136</v>
      </c>
      <c r="E888" t="s">
        <v>30137</v>
      </c>
      <c r="F888" t="s">
        <v>30138</v>
      </c>
      <c r="G888" t="s">
        <v>1525</v>
      </c>
      <c r="H888">
        <v>2013</v>
      </c>
      <c r="I888" t="s">
        <v>7647</v>
      </c>
      <c r="J888" t="s">
        <v>22</v>
      </c>
      <c r="K888" t="s">
        <v>30139</v>
      </c>
      <c r="L888">
        <v>6</v>
      </c>
      <c r="M888" t="s">
        <v>30140</v>
      </c>
    </row>
    <row r="889" spans="1:14">
      <c r="A889">
        <v>885</v>
      </c>
      <c r="B889" t="s">
        <v>824</v>
      </c>
      <c r="C889">
        <f>VLOOKUP(B889,[7]Sheet1!A$1:B$100,2,FALSE)</f>
        <v>89</v>
      </c>
      <c r="D889" t="s">
        <v>16436</v>
      </c>
      <c r="E889" t="s">
        <v>16437</v>
      </c>
      <c r="F889" t="s">
        <v>16438</v>
      </c>
      <c r="G889" t="s">
        <v>16439</v>
      </c>
      <c r="H889">
        <v>2005</v>
      </c>
      <c r="I889" t="s">
        <v>378</v>
      </c>
      <c r="J889" t="s">
        <v>22</v>
      </c>
      <c r="K889" t="s">
        <v>30141</v>
      </c>
      <c r="L889">
        <v>27</v>
      </c>
      <c r="M889" t="s">
        <v>16441</v>
      </c>
    </row>
    <row r="890" spans="1:14">
      <c r="A890">
        <v>886</v>
      </c>
      <c r="B890" t="s">
        <v>824</v>
      </c>
      <c r="C890">
        <f>VLOOKUP(B890,[7]Sheet1!A$1:B$100,2,FALSE)</f>
        <v>89</v>
      </c>
      <c r="D890" t="s">
        <v>18373</v>
      </c>
      <c r="E890" t="s">
        <v>18374</v>
      </c>
      <c r="F890" t="s">
        <v>18375</v>
      </c>
      <c r="G890" t="s">
        <v>15041</v>
      </c>
      <c r="H890">
        <v>2005</v>
      </c>
      <c r="J890" t="s">
        <v>22</v>
      </c>
      <c r="K890" t="s">
        <v>30142</v>
      </c>
      <c r="L890">
        <v>20</v>
      </c>
    </row>
    <row r="891" spans="1:14">
      <c r="A891">
        <v>887</v>
      </c>
      <c r="B891" t="s">
        <v>824</v>
      </c>
      <c r="C891">
        <f>VLOOKUP(B891,[7]Sheet1!A$1:B$100,2,FALSE)</f>
        <v>89</v>
      </c>
      <c r="D891" t="s">
        <v>30143</v>
      </c>
      <c r="E891" t="s">
        <v>30144</v>
      </c>
      <c r="F891" t="s">
        <v>30145</v>
      </c>
      <c r="J891" t="s">
        <v>4626</v>
      </c>
      <c r="K891" t="s">
        <v>30146</v>
      </c>
      <c r="L891">
        <v>9</v>
      </c>
      <c r="M891" t="s">
        <v>30147</v>
      </c>
    </row>
    <row r="892" spans="1:14">
      <c r="A892">
        <v>888</v>
      </c>
      <c r="B892" t="s">
        <v>824</v>
      </c>
      <c r="C892">
        <f>VLOOKUP(B892,[7]Sheet1!A$1:B$100,2,FALSE)</f>
        <v>89</v>
      </c>
      <c r="D892" t="s">
        <v>30148</v>
      </c>
      <c r="E892" t="s">
        <v>30149</v>
      </c>
      <c r="F892" t="s">
        <v>30150</v>
      </c>
      <c r="G892" t="s">
        <v>17723</v>
      </c>
      <c r="H892">
        <v>2006</v>
      </c>
      <c r="I892" t="s">
        <v>7647</v>
      </c>
      <c r="J892" t="s">
        <v>22</v>
      </c>
      <c r="K892" t="s">
        <v>30151</v>
      </c>
      <c r="L892">
        <v>47</v>
      </c>
      <c r="M892" t="s">
        <v>30152</v>
      </c>
    </row>
    <row r="893" spans="1:14">
      <c r="A893">
        <v>889</v>
      </c>
      <c r="B893" t="s">
        <v>198</v>
      </c>
      <c r="C893">
        <f>VLOOKUP(B893,[7]Sheet1!A$1:B$100,2,FALSE)</f>
        <v>90</v>
      </c>
      <c r="D893" t="s">
        <v>30153</v>
      </c>
      <c r="E893" t="s">
        <v>30154</v>
      </c>
      <c r="F893" t="s">
        <v>30155</v>
      </c>
      <c r="G893" t="s">
        <v>10235</v>
      </c>
      <c r="H893">
        <v>2009</v>
      </c>
      <c r="J893" t="s">
        <v>22</v>
      </c>
      <c r="K893" t="s">
        <v>30156</v>
      </c>
      <c r="L893">
        <v>21</v>
      </c>
      <c r="M893" t="s">
        <v>30157</v>
      </c>
    </row>
    <row r="894" spans="1:14">
      <c r="A894">
        <v>890</v>
      </c>
      <c r="B894" t="s">
        <v>198</v>
      </c>
      <c r="C894">
        <f>VLOOKUP(B894,[7]Sheet1!A$1:B$100,2,FALSE)</f>
        <v>90</v>
      </c>
      <c r="D894" t="s">
        <v>30158</v>
      </c>
      <c r="E894" t="s">
        <v>30159</v>
      </c>
      <c r="F894" t="s">
        <v>30160</v>
      </c>
      <c r="J894" t="s">
        <v>167</v>
      </c>
      <c r="K894" t="s">
        <v>30161</v>
      </c>
      <c r="L894">
        <v>8</v>
      </c>
      <c r="M894" t="s">
        <v>30162</v>
      </c>
      <c r="N894" t="s">
        <v>4501</v>
      </c>
    </row>
    <row r="895" spans="1:14">
      <c r="A895">
        <v>891</v>
      </c>
      <c r="B895" t="s">
        <v>198</v>
      </c>
      <c r="C895">
        <f>VLOOKUP(B895,[7]Sheet1!A$1:B$100,2,FALSE)</f>
        <v>90</v>
      </c>
      <c r="D895" t="s">
        <v>30163</v>
      </c>
      <c r="E895" t="s">
        <v>30164</v>
      </c>
      <c r="F895" t="s">
        <v>30165</v>
      </c>
      <c r="G895" t="s">
        <v>21604</v>
      </c>
      <c r="H895">
        <v>2013</v>
      </c>
      <c r="I895" t="s">
        <v>97</v>
      </c>
      <c r="J895" t="s">
        <v>22</v>
      </c>
      <c r="K895" t="s">
        <v>30166</v>
      </c>
      <c r="L895">
        <v>5</v>
      </c>
      <c r="M895" t="s">
        <v>30164</v>
      </c>
      <c r="N895" t="s">
        <v>1717</v>
      </c>
    </row>
    <row r="896" spans="1:14">
      <c r="A896">
        <v>892</v>
      </c>
      <c r="B896" t="s">
        <v>198</v>
      </c>
      <c r="C896">
        <f>VLOOKUP(B896,[7]Sheet1!A$1:B$100,2,FALSE)</f>
        <v>90</v>
      </c>
      <c r="D896" t="s">
        <v>30167</v>
      </c>
      <c r="E896" t="s">
        <v>30168</v>
      </c>
      <c r="F896" t="s">
        <v>30169</v>
      </c>
      <c r="G896" t="s">
        <v>14845</v>
      </c>
      <c r="H896">
        <v>2012</v>
      </c>
      <c r="I896" t="s">
        <v>7514</v>
      </c>
      <c r="J896" t="s">
        <v>22</v>
      </c>
      <c r="K896" t="s">
        <v>30170</v>
      </c>
      <c r="L896">
        <v>14</v>
      </c>
      <c r="M896" t="s">
        <v>30168</v>
      </c>
      <c r="N896" t="s">
        <v>24</v>
      </c>
    </row>
    <row r="897" spans="1:14">
      <c r="A897">
        <v>893</v>
      </c>
      <c r="B897" t="s">
        <v>198</v>
      </c>
      <c r="C897">
        <f>VLOOKUP(B897,[7]Sheet1!A$1:B$100,2,FALSE)</f>
        <v>90</v>
      </c>
      <c r="D897" t="s">
        <v>30171</v>
      </c>
      <c r="F897" t="s">
        <v>29708</v>
      </c>
      <c r="G897" t="s">
        <v>30172</v>
      </c>
      <c r="J897" t="s">
        <v>167</v>
      </c>
      <c r="L897">
        <v>8</v>
      </c>
      <c r="N897" t="s">
        <v>34</v>
      </c>
    </row>
    <row r="898" spans="1:14">
      <c r="A898">
        <v>894</v>
      </c>
      <c r="B898" t="s">
        <v>198</v>
      </c>
      <c r="C898">
        <f>VLOOKUP(B898,[7]Sheet1!A$1:B$100,2,FALSE)</f>
        <v>90</v>
      </c>
      <c r="D898" t="s">
        <v>30173</v>
      </c>
      <c r="E898" t="s">
        <v>30174</v>
      </c>
      <c r="F898" t="s">
        <v>30175</v>
      </c>
      <c r="G898" t="s">
        <v>20662</v>
      </c>
      <c r="H898">
        <v>2005</v>
      </c>
      <c r="I898" t="s">
        <v>97</v>
      </c>
      <c r="J898" t="s">
        <v>22</v>
      </c>
      <c r="K898" t="s">
        <v>30176</v>
      </c>
      <c r="L898">
        <v>47</v>
      </c>
      <c r="M898" t="s">
        <v>30174</v>
      </c>
      <c r="N898" t="s">
        <v>1717</v>
      </c>
    </row>
    <row r="899" spans="1:14">
      <c r="A899">
        <v>895</v>
      </c>
      <c r="B899" t="s">
        <v>198</v>
      </c>
      <c r="C899">
        <f>VLOOKUP(B899,[7]Sheet1!A$1:B$100,2,FALSE)</f>
        <v>90</v>
      </c>
      <c r="D899" t="s">
        <v>30177</v>
      </c>
      <c r="E899" t="s">
        <v>30178</v>
      </c>
      <c r="F899" t="s">
        <v>30179</v>
      </c>
      <c r="G899" t="s">
        <v>30180</v>
      </c>
      <c r="H899">
        <v>1992</v>
      </c>
      <c r="J899" t="s">
        <v>119</v>
      </c>
      <c r="K899" t="s">
        <v>30181</v>
      </c>
      <c r="L899">
        <v>74</v>
      </c>
      <c r="M899" t="s">
        <v>30178</v>
      </c>
      <c r="N899" t="s">
        <v>24</v>
      </c>
    </row>
    <row r="900" spans="1:14">
      <c r="A900">
        <v>896</v>
      </c>
      <c r="B900" t="s">
        <v>198</v>
      </c>
      <c r="C900">
        <f>VLOOKUP(B900,[7]Sheet1!A$1:B$100,2,FALSE)</f>
        <v>90</v>
      </c>
      <c r="D900" t="s">
        <v>30182</v>
      </c>
      <c r="E900" t="s">
        <v>30183</v>
      </c>
      <c r="F900" t="s">
        <v>30184</v>
      </c>
      <c r="G900" t="s">
        <v>14845</v>
      </c>
      <c r="H900">
        <v>2008</v>
      </c>
      <c r="I900" t="s">
        <v>7514</v>
      </c>
      <c r="J900" t="s">
        <v>22</v>
      </c>
      <c r="K900" t="s">
        <v>30185</v>
      </c>
      <c r="L900">
        <v>21</v>
      </c>
      <c r="M900" t="s">
        <v>30183</v>
      </c>
      <c r="N900" t="s">
        <v>24</v>
      </c>
    </row>
    <row r="901" spans="1:14">
      <c r="A901">
        <v>897</v>
      </c>
      <c r="B901" t="s">
        <v>198</v>
      </c>
      <c r="C901">
        <f>VLOOKUP(B901,[7]Sheet1!A$1:B$100,2,FALSE)</f>
        <v>90</v>
      </c>
      <c r="D901" t="s">
        <v>23945</v>
      </c>
      <c r="E901" t="s">
        <v>23946</v>
      </c>
      <c r="F901" t="s">
        <v>23947</v>
      </c>
      <c r="G901" t="s">
        <v>21604</v>
      </c>
      <c r="H901">
        <v>2008</v>
      </c>
      <c r="I901" t="s">
        <v>97</v>
      </c>
      <c r="J901" t="s">
        <v>22</v>
      </c>
      <c r="K901" t="s">
        <v>30186</v>
      </c>
      <c r="L901">
        <v>145</v>
      </c>
      <c r="M901" t="s">
        <v>23946</v>
      </c>
      <c r="N901" t="s">
        <v>1717</v>
      </c>
    </row>
    <row r="902" spans="1:14">
      <c r="A902">
        <v>898</v>
      </c>
      <c r="B902" t="s">
        <v>198</v>
      </c>
      <c r="C902">
        <f>VLOOKUP(B902,[7]Sheet1!A$1:B$100,2,FALSE)</f>
        <v>90</v>
      </c>
      <c r="D902" t="s">
        <v>30187</v>
      </c>
      <c r="E902" t="s">
        <v>30188</v>
      </c>
      <c r="F902" t="s">
        <v>30189</v>
      </c>
      <c r="G902" t="s">
        <v>21160</v>
      </c>
      <c r="H902">
        <v>2009</v>
      </c>
      <c r="J902" t="s">
        <v>22</v>
      </c>
      <c r="K902" t="s">
        <v>30190</v>
      </c>
      <c r="L902">
        <v>32</v>
      </c>
      <c r="M902" t="s">
        <v>30188</v>
      </c>
      <c r="N902" t="s">
        <v>24</v>
      </c>
    </row>
    <row r="903" spans="1:14">
      <c r="A903">
        <v>899</v>
      </c>
      <c r="B903" t="s">
        <v>962</v>
      </c>
      <c r="C903">
        <f>VLOOKUP(B903,[7]Sheet1!A$1:B$100,2,FALSE)</f>
        <v>91</v>
      </c>
      <c r="D903" t="s">
        <v>30191</v>
      </c>
      <c r="E903" t="s">
        <v>30192</v>
      </c>
      <c r="F903" t="s">
        <v>30193</v>
      </c>
      <c r="G903" t="s">
        <v>30194</v>
      </c>
      <c r="H903">
        <v>1993</v>
      </c>
      <c r="I903" t="s">
        <v>27541</v>
      </c>
      <c r="J903" t="s">
        <v>22</v>
      </c>
      <c r="K903" t="s">
        <v>30195</v>
      </c>
      <c r="L903">
        <v>8</v>
      </c>
      <c r="M903" t="s">
        <v>30192</v>
      </c>
      <c r="N903" t="s">
        <v>24</v>
      </c>
    </row>
    <row r="904" spans="1:14">
      <c r="A904">
        <v>900</v>
      </c>
      <c r="B904" t="s">
        <v>962</v>
      </c>
      <c r="C904">
        <f>VLOOKUP(B904,[7]Sheet1!A$1:B$100,2,FALSE)</f>
        <v>91</v>
      </c>
      <c r="D904" t="s">
        <v>30196</v>
      </c>
      <c r="E904" t="s">
        <v>30197</v>
      </c>
      <c r="F904" t="s">
        <v>30198</v>
      </c>
      <c r="G904" t="s">
        <v>7535</v>
      </c>
      <c r="H904">
        <v>2010</v>
      </c>
      <c r="I904" t="s">
        <v>863</v>
      </c>
      <c r="J904" t="s">
        <v>22</v>
      </c>
      <c r="K904" t="s">
        <v>30199</v>
      </c>
      <c r="L904" t="s">
        <v>30200</v>
      </c>
      <c r="M904" t="s">
        <v>30201</v>
      </c>
      <c r="N904" t="s">
        <v>20662</v>
      </c>
    </row>
    <row r="905" spans="1:14">
      <c r="B905" t="s">
        <v>962</v>
      </c>
      <c r="C905">
        <v>91</v>
      </c>
      <c r="D905" t="s">
        <v>30202</v>
      </c>
      <c r="E905" t="s">
        <v>30203</v>
      </c>
      <c r="F905" t="s">
        <v>30204</v>
      </c>
      <c r="H905">
        <v>2008</v>
      </c>
      <c r="I905" t="s">
        <v>30205</v>
      </c>
      <c r="J905" t="s">
        <v>119</v>
      </c>
      <c r="K905" t="s">
        <v>30206</v>
      </c>
      <c r="L905">
        <v>12</v>
      </c>
      <c r="M905" t="s">
        <v>30203</v>
      </c>
      <c r="N905" t="s">
        <v>24</v>
      </c>
    </row>
    <row r="906" spans="1:14">
      <c r="B906" t="s">
        <v>962</v>
      </c>
      <c r="C906">
        <v>91</v>
      </c>
      <c r="D906" t="s">
        <v>16678</v>
      </c>
      <c r="E906" t="s">
        <v>16679</v>
      </c>
      <c r="F906" t="s">
        <v>30207</v>
      </c>
      <c r="G906" t="s">
        <v>30208</v>
      </c>
      <c r="H906">
        <v>2010</v>
      </c>
      <c r="I906" t="s">
        <v>97</v>
      </c>
      <c r="J906" t="s">
        <v>22</v>
      </c>
      <c r="K906" t="s">
        <v>30209</v>
      </c>
      <c r="L906">
        <v>112</v>
      </c>
      <c r="M906" t="s">
        <v>16679</v>
      </c>
      <c r="N906" t="s">
        <v>1717</v>
      </c>
    </row>
    <row r="907" spans="1:14">
      <c r="B907" t="s">
        <v>962</v>
      </c>
      <c r="C907">
        <v>91</v>
      </c>
      <c r="D907" t="s">
        <v>30210</v>
      </c>
      <c r="E907" t="s">
        <v>30211</v>
      </c>
      <c r="F907" t="s">
        <v>30212</v>
      </c>
      <c r="G907" t="s">
        <v>30213</v>
      </c>
      <c r="H907">
        <v>2011</v>
      </c>
      <c r="I907" t="s">
        <v>30214</v>
      </c>
      <c r="J907" t="s">
        <v>102</v>
      </c>
      <c r="K907" t="s">
        <v>30215</v>
      </c>
      <c r="L907">
        <v>7</v>
      </c>
      <c r="M907" t="s">
        <v>30211</v>
      </c>
      <c r="N907" t="s">
        <v>24</v>
      </c>
    </row>
    <row r="908" spans="1:14">
      <c r="B908" t="s">
        <v>962</v>
      </c>
      <c r="C908">
        <v>91</v>
      </c>
      <c r="D908" t="s">
        <v>30216</v>
      </c>
      <c r="E908" t="s">
        <v>30217</v>
      </c>
      <c r="F908" t="s">
        <v>30218</v>
      </c>
      <c r="G908" t="s">
        <v>20662</v>
      </c>
      <c r="H908">
        <v>2011</v>
      </c>
      <c r="I908" t="s">
        <v>97</v>
      </c>
      <c r="J908" t="s">
        <v>22</v>
      </c>
      <c r="K908" t="s">
        <v>30219</v>
      </c>
      <c r="L908">
        <v>6</v>
      </c>
      <c r="M908" t="s">
        <v>30200</v>
      </c>
      <c r="N908" t="s">
        <v>1717</v>
      </c>
    </row>
    <row r="909" spans="1:14">
      <c r="A909">
        <v>901</v>
      </c>
      <c r="B909" t="s">
        <v>962</v>
      </c>
      <c r="C909">
        <f>VLOOKUP(B909,[7]Sheet1!A$1:B$100,2,FALSE)</f>
        <v>91</v>
      </c>
      <c r="D909" t="s">
        <v>30220</v>
      </c>
      <c r="E909" t="s">
        <v>30221</v>
      </c>
      <c r="F909" t="s">
        <v>30222</v>
      </c>
      <c r="G909" t="s">
        <v>29238</v>
      </c>
      <c r="H909">
        <v>2008</v>
      </c>
      <c r="J909" t="s">
        <v>22</v>
      </c>
      <c r="K909" t="s">
        <v>30223</v>
      </c>
      <c r="L909">
        <v>5</v>
      </c>
      <c r="M909" t="s">
        <v>30224</v>
      </c>
    </row>
    <row r="910" spans="1:14">
      <c r="A910">
        <v>902</v>
      </c>
      <c r="B910" t="s">
        <v>962</v>
      </c>
      <c r="C910">
        <f>VLOOKUP(B910,[7]Sheet1!A$1:B$100,2,FALSE)</f>
        <v>91</v>
      </c>
      <c r="D910" t="s">
        <v>30225</v>
      </c>
      <c r="E910" t="s">
        <v>30226</v>
      </c>
      <c r="F910" t="s">
        <v>30227</v>
      </c>
      <c r="G910" t="s">
        <v>10328</v>
      </c>
      <c r="H910">
        <v>2004</v>
      </c>
      <c r="I910" t="s">
        <v>535</v>
      </c>
      <c r="J910" t="s">
        <v>22</v>
      </c>
      <c r="K910" t="s">
        <v>30228</v>
      </c>
      <c r="L910">
        <v>27</v>
      </c>
      <c r="M910" t="s">
        <v>30229</v>
      </c>
    </row>
    <row r="911" spans="1:14">
      <c r="A911">
        <v>903</v>
      </c>
      <c r="B911" t="s">
        <v>962</v>
      </c>
      <c r="C911">
        <f>VLOOKUP(B911,[7]Sheet1!A$1:B$100,2,FALSE)</f>
        <v>91</v>
      </c>
      <c r="D911" t="s">
        <v>30230</v>
      </c>
      <c r="E911" t="s">
        <v>30231</v>
      </c>
      <c r="F911" t="s">
        <v>30232</v>
      </c>
      <c r="G911" t="s">
        <v>218</v>
      </c>
      <c r="H911">
        <v>2002</v>
      </c>
      <c r="J911" t="s">
        <v>22</v>
      </c>
      <c r="K911" t="s">
        <v>30233</v>
      </c>
      <c r="L911">
        <v>30</v>
      </c>
      <c r="M911" t="s">
        <v>30234</v>
      </c>
    </row>
    <row r="912" spans="1:14">
      <c r="A912">
        <v>904</v>
      </c>
      <c r="B912" t="s">
        <v>962</v>
      </c>
      <c r="C912">
        <f>VLOOKUP(B912,[7]Sheet1!A$1:B$100,2,FALSE)</f>
        <v>91</v>
      </c>
      <c r="D912" t="s">
        <v>30235</v>
      </c>
      <c r="E912" t="s">
        <v>30236</v>
      </c>
      <c r="F912" t="s">
        <v>27189</v>
      </c>
      <c r="G912" t="s">
        <v>30237</v>
      </c>
      <c r="H912">
        <v>2001</v>
      </c>
      <c r="J912" t="s">
        <v>22</v>
      </c>
      <c r="K912" t="s">
        <v>30238</v>
      </c>
      <c r="L912">
        <v>19</v>
      </c>
      <c r="M912" t="s">
        <v>30239</v>
      </c>
    </row>
    <row r="913" spans="1:14">
      <c r="A913">
        <v>905</v>
      </c>
      <c r="B913" t="s">
        <v>183</v>
      </c>
      <c r="C913">
        <f>VLOOKUP(B913,[7]Sheet1!A$1:B$100,2,FALSE)</f>
        <v>92</v>
      </c>
      <c r="D913" t="s">
        <v>30240</v>
      </c>
      <c r="E913" t="s">
        <v>30241</v>
      </c>
      <c r="F913" t="s">
        <v>30242</v>
      </c>
      <c r="G913" t="s">
        <v>30243</v>
      </c>
      <c r="H913">
        <v>2006</v>
      </c>
      <c r="I913" t="s">
        <v>97</v>
      </c>
      <c r="J913" t="s">
        <v>22</v>
      </c>
      <c r="K913" t="s">
        <v>30244</v>
      </c>
      <c r="L913">
        <v>81</v>
      </c>
      <c r="M913" t="s">
        <v>30241</v>
      </c>
      <c r="N913" t="s">
        <v>1717</v>
      </c>
    </row>
    <row r="914" spans="1:14">
      <c r="A914">
        <v>906</v>
      </c>
      <c r="B914" t="s">
        <v>183</v>
      </c>
      <c r="C914">
        <f>VLOOKUP(B914,[7]Sheet1!A$1:B$100,2,FALSE)</f>
        <v>92</v>
      </c>
      <c r="D914" t="s">
        <v>30245</v>
      </c>
      <c r="E914" t="s">
        <v>30246</v>
      </c>
      <c r="F914" t="s">
        <v>30247</v>
      </c>
      <c r="G914" t="s">
        <v>30248</v>
      </c>
      <c r="H914">
        <v>1999</v>
      </c>
      <c r="J914" t="s">
        <v>119</v>
      </c>
      <c r="K914" t="s">
        <v>30249</v>
      </c>
      <c r="L914">
        <v>23</v>
      </c>
    </row>
    <row r="915" spans="1:14">
      <c r="A915">
        <v>907</v>
      </c>
      <c r="B915" t="s">
        <v>183</v>
      </c>
      <c r="C915">
        <f>VLOOKUP(B915,[7]Sheet1!A$1:B$100,2,FALSE)</f>
        <v>92</v>
      </c>
      <c r="D915" t="s">
        <v>30250</v>
      </c>
      <c r="E915" t="s">
        <v>30251</v>
      </c>
      <c r="F915" t="s">
        <v>30252</v>
      </c>
      <c r="G915" t="s">
        <v>21604</v>
      </c>
      <c r="H915">
        <v>2014</v>
      </c>
      <c r="I915" t="s">
        <v>97</v>
      </c>
      <c r="J915" t="s">
        <v>22</v>
      </c>
      <c r="K915" t="s">
        <v>30253</v>
      </c>
      <c r="L915">
        <v>6</v>
      </c>
      <c r="M915" t="s">
        <v>30251</v>
      </c>
      <c r="N915" t="s">
        <v>1717</v>
      </c>
    </row>
    <row r="916" spans="1:14">
      <c r="A916">
        <v>908</v>
      </c>
      <c r="B916" t="s">
        <v>183</v>
      </c>
      <c r="C916">
        <f>VLOOKUP(B916,[7]Sheet1!A$1:B$100,2,FALSE)</f>
        <v>92</v>
      </c>
      <c r="D916" t="s">
        <v>30254</v>
      </c>
      <c r="E916" t="s">
        <v>30255</v>
      </c>
      <c r="F916" t="s">
        <v>28534</v>
      </c>
      <c r="G916" t="s">
        <v>26014</v>
      </c>
      <c r="H916">
        <v>2002</v>
      </c>
      <c r="J916" t="s">
        <v>22</v>
      </c>
      <c r="K916" t="s">
        <v>30256</v>
      </c>
      <c r="L916">
        <v>15</v>
      </c>
      <c r="M916" t="s">
        <v>30257</v>
      </c>
    </row>
    <row r="917" spans="1:14">
      <c r="A917">
        <v>909</v>
      </c>
      <c r="B917" t="s">
        <v>183</v>
      </c>
      <c r="C917">
        <f>VLOOKUP(B917,[7]Sheet1!A$1:B$100,2,FALSE)</f>
        <v>92</v>
      </c>
      <c r="D917" t="s">
        <v>30258</v>
      </c>
      <c r="E917" t="s">
        <v>30259</v>
      </c>
      <c r="F917" t="s">
        <v>30260</v>
      </c>
      <c r="G917" t="s">
        <v>30261</v>
      </c>
      <c r="H917">
        <v>2005</v>
      </c>
      <c r="I917" t="s">
        <v>97</v>
      </c>
      <c r="J917" t="s">
        <v>22</v>
      </c>
      <c r="K917" t="s">
        <v>30262</v>
      </c>
      <c r="L917">
        <v>46</v>
      </c>
      <c r="M917" t="s">
        <v>30259</v>
      </c>
      <c r="N917" t="s">
        <v>1717</v>
      </c>
    </row>
    <row r="918" spans="1:14">
      <c r="A918">
        <v>910</v>
      </c>
      <c r="B918" t="s">
        <v>183</v>
      </c>
      <c r="C918">
        <f>VLOOKUP(B918,[7]Sheet1!A$1:B$100,2,FALSE)</f>
        <v>92</v>
      </c>
      <c r="D918" t="s">
        <v>30263</v>
      </c>
      <c r="E918" t="s">
        <v>30264</v>
      </c>
      <c r="F918" t="s">
        <v>30265</v>
      </c>
      <c r="G918" t="s">
        <v>30266</v>
      </c>
      <c r="H918">
        <v>1998</v>
      </c>
      <c r="J918" t="s">
        <v>22</v>
      </c>
      <c r="K918" t="s">
        <v>30267</v>
      </c>
      <c r="L918">
        <v>84</v>
      </c>
      <c r="M918" t="s">
        <v>30268</v>
      </c>
    </row>
    <row r="919" spans="1:14">
      <c r="A919">
        <v>911</v>
      </c>
      <c r="B919" t="s">
        <v>183</v>
      </c>
      <c r="C919">
        <f>VLOOKUP(B919,[7]Sheet1!A$1:B$100,2,FALSE)</f>
        <v>92</v>
      </c>
      <c r="D919" t="s">
        <v>30269</v>
      </c>
      <c r="E919" t="s">
        <v>30270</v>
      </c>
      <c r="F919" t="s">
        <v>30271</v>
      </c>
      <c r="G919" t="s">
        <v>20792</v>
      </c>
      <c r="H919">
        <v>2006</v>
      </c>
      <c r="J919" t="s">
        <v>22</v>
      </c>
      <c r="K919" t="s">
        <v>30272</v>
      </c>
      <c r="L919">
        <v>8</v>
      </c>
    </row>
    <row r="920" spans="1:14">
      <c r="A920">
        <v>912</v>
      </c>
      <c r="B920" t="s">
        <v>183</v>
      </c>
      <c r="C920">
        <f>VLOOKUP(B920,[7]Sheet1!A$1:B$100,2,FALSE)</f>
        <v>92</v>
      </c>
      <c r="D920" t="s">
        <v>30273</v>
      </c>
      <c r="E920" t="s">
        <v>30274</v>
      </c>
      <c r="F920" t="s">
        <v>30275</v>
      </c>
      <c r="G920" t="s">
        <v>10318</v>
      </c>
      <c r="H920">
        <v>2008</v>
      </c>
      <c r="J920" t="s">
        <v>22</v>
      </c>
      <c r="K920" t="s">
        <v>30276</v>
      </c>
      <c r="L920">
        <v>37</v>
      </c>
      <c r="M920" t="s">
        <v>30274</v>
      </c>
      <c r="N920" t="s">
        <v>24</v>
      </c>
    </row>
    <row r="921" spans="1:14">
      <c r="A921">
        <v>913</v>
      </c>
      <c r="B921" t="s">
        <v>183</v>
      </c>
      <c r="C921">
        <f>VLOOKUP(B921,[7]Sheet1!A$1:B$100,2,FALSE)</f>
        <v>92</v>
      </c>
      <c r="D921" t="s">
        <v>23480</v>
      </c>
      <c r="E921" t="s">
        <v>23481</v>
      </c>
      <c r="F921" t="s">
        <v>23482</v>
      </c>
      <c r="G921" t="s">
        <v>23483</v>
      </c>
      <c r="H921">
        <v>2004</v>
      </c>
      <c r="J921" t="s">
        <v>22</v>
      </c>
      <c r="K921" t="s">
        <v>30277</v>
      </c>
      <c r="L921">
        <v>9</v>
      </c>
      <c r="M921" t="s">
        <v>23485</v>
      </c>
    </row>
    <row r="922" spans="1:14">
      <c r="A922">
        <v>914</v>
      </c>
      <c r="B922" t="s">
        <v>183</v>
      </c>
      <c r="C922">
        <f>VLOOKUP(B922,[7]Sheet1!A$1:B$100,2,FALSE)</f>
        <v>92</v>
      </c>
      <c r="D922" t="s">
        <v>30278</v>
      </c>
      <c r="E922" t="s">
        <v>30279</v>
      </c>
      <c r="F922" t="s">
        <v>30280</v>
      </c>
      <c r="G922" t="s">
        <v>28077</v>
      </c>
      <c r="H922">
        <v>2004</v>
      </c>
      <c r="I922" t="s">
        <v>30281</v>
      </c>
      <c r="J922" t="s">
        <v>22</v>
      </c>
      <c r="K922" t="s">
        <v>30282</v>
      </c>
      <c r="L922">
        <v>524</v>
      </c>
      <c r="M922" t="s">
        <v>30279</v>
      </c>
      <c r="N922" t="s">
        <v>24</v>
      </c>
    </row>
    <row r="923" spans="1:14">
      <c r="A923">
        <v>915</v>
      </c>
      <c r="B923" t="s">
        <v>276</v>
      </c>
      <c r="C923">
        <f>VLOOKUP(B923,[7]Sheet1!A$1:B$100,2,FALSE)</f>
        <v>93</v>
      </c>
      <c r="D923" t="s">
        <v>30283</v>
      </c>
      <c r="E923" t="s">
        <v>30284</v>
      </c>
      <c r="F923" t="s">
        <v>30285</v>
      </c>
      <c r="I923" t="s">
        <v>535</v>
      </c>
      <c r="J923" t="s">
        <v>22</v>
      </c>
      <c r="K923" t="s">
        <v>30286</v>
      </c>
      <c r="L923">
        <v>60</v>
      </c>
      <c r="M923" t="s">
        <v>30287</v>
      </c>
      <c r="N923" t="s">
        <v>4501</v>
      </c>
    </row>
    <row r="924" spans="1:14">
      <c r="A924">
        <v>916</v>
      </c>
      <c r="B924" t="s">
        <v>276</v>
      </c>
      <c r="C924">
        <f>VLOOKUP(B924,[7]Sheet1!A$1:B$100,2,FALSE)</f>
        <v>93</v>
      </c>
      <c r="D924" t="s">
        <v>30288</v>
      </c>
      <c r="E924" t="s">
        <v>30289</v>
      </c>
      <c r="F924" t="s">
        <v>30290</v>
      </c>
      <c r="G924" t="s">
        <v>7500</v>
      </c>
      <c r="H924">
        <v>2007</v>
      </c>
      <c r="J924" t="s">
        <v>22</v>
      </c>
      <c r="K924" t="s">
        <v>30291</v>
      </c>
      <c r="L924">
        <v>75</v>
      </c>
      <c r="M924" t="s">
        <v>30292</v>
      </c>
    </row>
    <row r="925" spans="1:14">
      <c r="A925">
        <v>917</v>
      </c>
      <c r="B925" t="s">
        <v>276</v>
      </c>
      <c r="C925">
        <f>VLOOKUP(B925,[7]Sheet1!A$1:B$100,2,FALSE)</f>
        <v>93</v>
      </c>
      <c r="D925" t="s">
        <v>23003</v>
      </c>
      <c r="E925" t="s">
        <v>23004</v>
      </c>
      <c r="F925" t="s">
        <v>23005</v>
      </c>
      <c r="G925" t="s">
        <v>23006</v>
      </c>
      <c r="H925">
        <v>2009</v>
      </c>
      <c r="J925" t="s">
        <v>22</v>
      </c>
      <c r="K925" t="s">
        <v>30293</v>
      </c>
      <c r="L925">
        <v>20</v>
      </c>
      <c r="M925" t="s">
        <v>23008</v>
      </c>
    </row>
    <row r="926" spans="1:14">
      <c r="A926">
        <v>918</v>
      </c>
      <c r="B926" t="s">
        <v>276</v>
      </c>
      <c r="C926">
        <f>VLOOKUP(B926,[7]Sheet1!A$1:B$100,2,FALSE)</f>
        <v>93</v>
      </c>
      <c r="D926" t="s">
        <v>30294</v>
      </c>
      <c r="E926" t="s">
        <v>30295</v>
      </c>
      <c r="F926" t="s">
        <v>30296</v>
      </c>
      <c r="G926" t="s">
        <v>12658</v>
      </c>
      <c r="H926">
        <v>2011</v>
      </c>
      <c r="I926" t="s">
        <v>12659</v>
      </c>
      <c r="J926" t="s">
        <v>22</v>
      </c>
      <c r="K926" t="s">
        <v>30297</v>
      </c>
      <c r="L926">
        <v>33</v>
      </c>
      <c r="M926" t="s">
        <v>30298</v>
      </c>
    </row>
    <row r="927" spans="1:14">
      <c r="A927">
        <v>919</v>
      </c>
      <c r="B927" t="s">
        <v>276</v>
      </c>
      <c r="C927">
        <f>VLOOKUP(B927,[7]Sheet1!A$1:B$100,2,FALSE)</f>
        <v>93</v>
      </c>
      <c r="D927" t="s">
        <v>30299</v>
      </c>
      <c r="E927" t="s">
        <v>30300</v>
      </c>
      <c r="F927" t="s">
        <v>30301</v>
      </c>
      <c r="G927" t="s">
        <v>30302</v>
      </c>
      <c r="H927">
        <v>2010</v>
      </c>
      <c r="I927" t="s">
        <v>535</v>
      </c>
      <c r="J927" t="s">
        <v>22</v>
      </c>
      <c r="K927" t="s">
        <v>30303</v>
      </c>
      <c r="L927">
        <v>6</v>
      </c>
      <c r="M927" t="s">
        <v>30304</v>
      </c>
    </row>
    <row r="928" spans="1:14">
      <c r="A928">
        <v>920</v>
      </c>
      <c r="B928" t="s">
        <v>276</v>
      </c>
      <c r="C928">
        <f>VLOOKUP(B928,[7]Sheet1!A$1:B$100,2,FALSE)</f>
        <v>93</v>
      </c>
      <c r="D928" t="s">
        <v>30305</v>
      </c>
      <c r="E928" t="s">
        <v>30306</v>
      </c>
      <c r="F928" t="s">
        <v>30307</v>
      </c>
      <c r="G928" t="s">
        <v>7535</v>
      </c>
      <c r="H928">
        <v>1994</v>
      </c>
      <c r="I928" t="s">
        <v>863</v>
      </c>
      <c r="J928" t="s">
        <v>22</v>
      </c>
      <c r="K928" t="s">
        <v>30308</v>
      </c>
      <c r="L928">
        <v>239</v>
      </c>
      <c r="M928" t="s">
        <v>30309</v>
      </c>
    </row>
    <row r="929" spans="1:14">
      <c r="A929">
        <v>921</v>
      </c>
      <c r="B929" t="s">
        <v>276</v>
      </c>
      <c r="C929">
        <f>VLOOKUP(B929,[7]Sheet1!A$1:B$100,2,FALSE)</f>
        <v>93</v>
      </c>
      <c r="D929" t="s">
        <v>30310</v>
      </c>
      <c r="E929" t="s">
        <v>30311</v>
      </c>
      <c r="F929" t="s">
        <v>30312</v>
      </c>
      <c r="G929" t="s">
        <v>4326</v>
      </c>
      <c r="H929">
        <v>2008</v>
      </c>
      <c r="I929" t="s">
        <v>97</v>
      </c>
      <c r="J929" t="s">
        <v>22</v>
      </c>
      <c r="K929" t="s">
        <v>30313</v>
      </c>
      <c r="L929">
        <v>74</v>
      </c>
      <c r="M929" t="s">
        <v>30311</v>
      </c>
      <c r="N929" t="s">
        <v>1717</v>
      </c>
    </row>
    <row r="930" spans="1:14">
      <c r="A930">
        <v>922</v>
      </c>
      <c r="B930" t="s">
        <v>276</v>
      </c>
      <c r="C930">
        <f>VLOOKUP(B930,[7]Sheet1!A$1:B$100,2,FALSE)</f>
        <v>93</v>
      </c>
      <c r="D930" t="s">
        <v>22000</v>
      </c>
      <c r="E930" t="s">
        <v>22001</v>
      </c>
      <c r="F930" t="s">
        <v>22002</v>
      </c>
      <c r="G930" t="s">
        <v>20662</v>
      </c>
      <c r="H930">
        <v>2005</v>
      </c>
      <c r="I930" t="s">
        <v>97</v>
      </c>
      <c r="J930" t="s">
        <v>22</v>
      </c>
      <c r="K930" t="s">
        <v>30314</v>
      </c>
      <c r="L930">
        <v>40</v>
      </c>
      <c r="M930" t="s">
        <v>22001</v>
      </c>
      <c r="N930" t="s">
        <v>1717</v>
      </c>
    </row>
    <row r="931" spans="1:14">
      <c r="A931">
        <v>923</v>
      </c>
      <c r="B931" t="s">
        <v>276</v>
      </c>
      <c r="C931">
        <f>VLOOKUP(B931,[7]Sheet1!A$1:B$100,2,FALSE)</f>
        <v>93</v>
      </c>
      <c r="D931" t="s">
        <v>30315</v>
      </c>
      <c r="E931" t="s">
        <v>30316</v>
      </c>
      <c r="F931" t="s">
        <v>30317</v>
      </c>
      <c r="G931" t="s">
        <v>1383</v>
      </c>
      <c r="H931">
        <v>2007</v>
      </c>
      <c r="I931" t="s">
        <v>1388</v>
      </c>
      <c r="J931" t="s">
        <v>22</v>
      </c>
      <c r="K931" t="s">
        <v>30318</v>
      </c>
      <c r="L931">
        <v>58</v>
      </c>
      <c r="M931" t="s">
        <v>30319</v>
      </c>
    </row>
    <row r="932" spans="1:14">
      <c r="A932">
        <v>924</v>
      </c>
      <c r="B932" t="s">
        <v>276</v>
      </c>
      <c r="C932">
        <f>VLOOKUP(B932,[7]Sheet1!A$1:B$100,2,FALSE)</f>
        <v>93</v>
      </c>
      <c r="D932" t="s">
        <v>30320</v>
      </c>
      <c r="E932" t="s">
        <v>30321</v>
      </c>
      <c r="F932" t="s">
        <v>30322</v>
      </c>
      <c r="G932" t="s">
        <v>30323</v>
      </c>
      <c r="H932">
        <v>2000</v>
      </c>
      <c r="I932" t="s">
        <v>30324</v>
      </c>
      <c r="J932" t="s">
        <v>4644</v>
      </c>
      <c r="K932" t="s">
        <v>30325</v>
      </c>
      <c r="L932">
        <v>7</v>
      </c>
      <c r="M932" t="s">
        <v>30321</v>
      </c>
      <c r="N932" t="s">
        <v>24</v>
      </c>
    </row>
    <row r="933" spans="1:14">
      <c r="A933">
        <v>925</v>
      </c>
      <c r="B933" t="s">
        <v>612</v>
      </c>
      <c r="C933">
        <f>VLOOKUP(B933,[7]Sheet1!A$1:B$100,2,FALSE)</f>
        <v>94</v>
      </c>
      <c r="D933" t="s">
        <v>14855</v>
      </c>
      <c r="E933" t="s">
        <v>14856</v>
      </c>
      <c r="F933" t="s">
        <v>14857</v>
      </c>
      <c r="G933" t="s">
        <v>10398</v>
      </c>
      <c r="H933">
        <v>2000</v>
      </c>
      <c r="I933" t="s">
        <v>97</v>
      </c>
      <c r="J933" t="s">
        <v>22</v>
      </c>
      <c r="K933" t="s">
        <v>30326</v>
      </c>
      <c r="L933">
        <v>327</v>
      </c>
      <c r="M933" t="s">
        <v>14856</v>
      </c>
      <c r="N933" t="s">
        <v>1717</v>
      </c>
    </row>
    <row r="934" spans="1:14">
      <c r="A934">
        <v>926</v>
      </c>
      <c r="B934" t="s">
        <v>612</v>
      </c>
      <c r="C934">
        <f>VLOOKUP(B934,[7]Sheet1!A$1:B$100,2,FALSE)</f>
        <v>94</v>
      </c>
      <c r="D934" t="s">
        <v>30327</v>
      </c>
      <c r="E934" t="s">
        <v>30328</v>
      </c>
      <c r="F934" t="s">
        <v>30329</v>
      </c>
      <c r="G934" t="s">
        <v>1590</v>
      </c>
      <c r="H934">
        <v>2007</v>
      </c>
      <c r="I934" t="s">
        <v>535</v>
      </c>
      <c r="J934" t="s">
        <v>22</v>
      </c>
      <c r="K934" t="s">
        <v>30330</v>
      </c>
      <c r="L934">
        <v>30</v>
      </c>
      <c r="M934" t="s">
        <v>30331</v>
      </c>
    </row>
    <row r="935" spans="1:14">
      <c r="A935">
        <v>927</v>
      </c>
      <c r="B935" t="s">
        <v>612</v>
      </c>
      <c r="C935">
        <f>VLOOKUP(B935,[7]Sheet1!A$1:B$100,2,FALSE)</f>
        <v>94</v>
      </c>
      <c r="D935" t="s">
        <v>30332</v>
      </c>
      <c r="E935" t="s">
        <v>30333</v>
      </c>
      <c r="F935" t="s">
        <v>30334</v>
      </c>
      <c r="G935" t="s">
        <v>21937</v>
      </c>
      <c r="H935">
        <v>2008</v>
      </c>
      <c r="J935" t="s">
        <v>22</v>
      </c>
      <c r="K935" t="s">
        <v>30335</v>
      </c>
      <c r="L935">
        <v>7</v>
      </c>
      <c r="M935" t="s">
        <v>30333</v>
      </c>
      <c r="N935" t="s">
        <v>24</v>
      </c>
    </row>
    <row r="936" spans="1:14">
      <c r="A936">
        <v>928</v>
      </c>
      <c r="B936" t="s">
        <v>612</v>
      </c>
      <c r="C936">
        <f>VLOOKUP(B936,[7]Sheet1!A$1:B$100,2,FALSE)</f>
        <v>94</v>
      </c>
      <c r="D936" t="s">
        <v>30336</v>
      </c>
      <c r="E936" t="s">
        <v>30337</v>
      </c>
      <c r="F936" t="s">
        <v>30338</v>
      </c>
      <c r="J936" t="s">
        <v>167</v>
      </c>
      <c r="K936" t="s">
        <v>30339</v>
      </c>
      <c r="L936">
        <v>9</v>
      </c>
      <c r="M936" t="s">
        <v>30337</v>
      </c>
      <c r="N936" t="s">
        <v>4501</v>
      </c>
    </row>
    <row r="937" spans="1:14">
      <c r="A937">
        <v>929</v>
      </c>
      <c r="B937" t="s">
        <v>612</v>
      </c>
      <c r="C937">
        <f>VLOOKUP(B937,[7]Sheet1!A$1:B$100,2,FALSE)</f>
        <v>94</v>
      </c>
      <c r="D937" t="s">
        <v>30340</v>
      </c>
      <c r="E937" t="s">
        <v>30341</v>
      </c>
      <c r="F937" t="s">
        <v>30342</v>
      </c>
      <c r="G937" t="s">
        <v>17723</v>
      </c>
      <c r="H937">
        <v>1996</v>
      </c>
      <c r="I937" t="s">
        <v>7647</v>
      </c>
      <c r="J937" t="s">
        <v>22</v>
      </c>
      <c r="K937" t="s">
        <v>30343</v>
      </c>
      <c r="L937">
        <v>64</v>
      </c>
      <c r="M937" t="s">
        <v>30344</v>
      </c>
    </row>
    <row r="938" spans="1:14">
      <c r="A938">
        <v>930</v>
      </c>
      <c r="B938" t="s">
        <v>612</v>
      </c>
      <c r="C938">
        <f>VLOOKUP(B938,[7]Sheet1!A$1:B$100,2,FALSE)</f>
        <v>94</v>
      </c>
      <c r="D938" t="s">
        <v>30345</v>
      </c>
      <c r="E938" t="s">
        <v>30346</v>
      </c>
      <c r="F938" t="s">
        <v>30347</v>
      </c>
      <c r="G938" t="s">
        <v>18215</v>
      </c>
      <c r="H938">
        <v>2011</v>
      </c>
      <c r="I938" t="s">
        <v>97</v>
      </c>
      <c r="J938" t="s">
        <v>22</v>
      </c>
      <c r="K938" t="s">
        <v>30348</v>
      </c>
      <c r="L938">
        <v>12</v>
      </c>
      <c r="M938" t="s">
        <v>30346</v>
      </c>
      <c r="N938" t="s">
        <v>1717</v>
      </c>
    </row>
    <row r="939" spans="1:14">
      <c r="A939">
        <v>931</v>
      </c>
      <c r="B939" t="s">
        <v>612</v>
      </c>
      <c r="C939">
        <f>VLOOKUP(B939,[7]Sheet1!A$1:B$100,2,FALSE)</f>
        <v>94</v>
      </c>
      <c r="D939" t="s">
        <v>30349</v>
      </c>
      <c r="E939" t="s">
        <v>30350</v>
      </c>
      <c r="F939" t="s">
        <v>30351</v>
      </c>
      <c r="G939" t="s">
        <v>30352</v>
      </c>
      <c r="H939">
        <v>2001</v>
      </c>
      <c r="J939" t="s">
        <v>102</v>
      </c>
      <c r="K939" t="s">
        <v>30353</v>
      </c>
      <c r="L939">
        <v>10</v>
      </c>
      <c r="M939" t="s">
        <v>30350</v>
      </c>
      <c r="N939" t="s">
        <v>243</v>
      </c>
    </row>
    <row r="940" spans="1:14">
      <c r="A940">
        <v>932</v>
      </c>
      <c r="B940" t="s">
        <v>612</v>
      </c>
      <c r="C940">
        <f>VLOOKUP(B940,[7]Sheet1!A$1:B$100,2,FALSE)</f>
        <v>94</v>
      </c>
      <c r="D940" t="s">
        <v>30354</v>
      </c>
      <c r="E940" t="s">
        <v>30355</v>
      </c>
      <c r="F940" t="s">
        <v>30356</v>
      </c>
      <c r="G940" t="s">
        <v>1304</v>
      </c>
      <c r="H940">
        <v>2003</v>
      </c>
      <c r="I940" t="s">
        <v>863</v>
      </c>
      <c r="J940" t="s">
        <v>22</v>
      </c>
      <c r="K940" t="s">
        <v>30357</v>
      </c>
      <c r="L940">
        <v>166</v>
      </c>
      <c r="M940" t="s">
        <v>30358</v>
      </c>
    </row>
    <row r="941" spans="1:14">
      <c r="A941">
        <v>933</v>
      </c>
      <c r="B941" t="s">
        <v>612</v>
      </c>
      <c r="C941">
        <f>VLOOKUP(B941,[7]Sheet1!A$1:B$100,2,FALSE)</f>
        <v>94</v>
      </c>
      <c r="D941" t="s">
        <v>30359</v>
      </c>
      <c r="E941" t="s">
        <v>30360</v>
      </c>
      <c r="F941" t="s">
        <v>30361</v>
      </c>
      <c r="G941" t="s">
        <v>30362</v>
      </c>
      <c r="H941">
        <v>2003</v>
      </c>
      <c r="J941" t="s">
        <v>119</v>
      </c>
      <c r="K941" t="s">
        <v>30363</v>
      </c>
      <c r="L941">
        <v>92</v>
      </c>
    </row>
    <row r="942" spans="1:14">
      <c r="A942">
        <v>934</v>
      </c>
      <c r="B942" t="s">
        <v>612</v>
      </c>
      <c r="C942">
        <f>VLOOKUP(B942,[7]Sheet1!A$1:B$100,2,FALSE)</f>
        <v>94</v>
      </c>
      <c r="D942" t="s">
        <v>30364</v>
      </c>
      <c r="E942" t="s">
        <v>30365</v>
      </c>
      <c r="F942" t="s">
        <v>30366</v>
      </c>
      <c r="G942" t="s">
        <v>28101</v>
      </c>
      <c r="H942">
        <v>2003</v>
      </c>
      <c r="J942" t="s">
        <v>22</v>
      </c>
      <c r="K942" t="s">
        <v>30367</v>
      </c>
      <c r="L942">
        <v>5</v>
      </c>
      <c r="M942" t="s">
        <v>30365</v>
      </c>
      <c r="N942" t="s">
        <v>24</v>
      </c>
    </row>
    <row r="943" spans="1:14">
      <c r="A943">
        <v>935</v>
      </c>
      <c r="B943" t="s">
        <v>109</v>
      </c>
      <c r="C943">
        <f>VLOOKUP(B943,[7]Sheet1!A$1:B$100,2,FALSE)</f>
        <v>95</v>
      </c>
      <c r="D943" t="s">
        <v>30368</v>
      </c>
      <c r="E943" t="s">
        <v>30369</v>
      </c>
      <c r="F943" t="s">
        <v>30370</v>
      </c>
      <c r="G943" t="s">
        <v>1304</v>
      </c>
      <c r="H943">
        <v>2010</v>
      </c>
      <c r="I943" t="s">
        <v>863</v>
      </c>
      <c r="J943" t="s">
        <v>22</v>
      </c>
      <c r="K943" t="s">
        <v>30371</v>
      </c>
      <c r="L943">
        <v>39</v>
      </c>
      <c r="M943" t="s">
        <v>30372</v>
      </c>
    </row>
    <row r="944" spans="1:14">
      <c r="A944">
        <v>936</v>
      </c>
      <c r="B944" t="s">
        <v>109</v>
      </c>
      <c r="C944">
        <f>VLOOKUP(B944,[7]Sheet1!A$1:B$100,2,FALSE)</f>
        <v>95</v>
      </c>
      <c r="D944" t="s">
        <v>30373</v>
      </c>
      <c r="E944" t="s">
        <v>30374</v>
      </c>
      <c r="F944" t="s">
        <v>30375</v>
      </c>
      <c r="G944" t="s">
        <v>30376</v>
      </c>
      <c r="H944">
        <v>2003</v>
      </c>
      <c r="I944" t="s">
        <v>7473</v>
      </c>
      <c r="J944" t="s">
        <v>167</v>
      </c>
      <c r="K944" t="s">
        <v>30377</v>
      </c>
      <c r="L944">
        <v>47</v>
      </c>
      <c r="M944" t="s">
        <v>30374</v>
      </c>
      <c r="N944" t="s">
        <v>24</v>
      </c>
    </row>
    <row r="945" spans="1:14">
      <c r="A945">
        <v>937</v>
      </c>
      <c r="B945" t="s">
        <v>109</v>
      </c>
      <c r="C945">
        <f>VLOOKUP(B945,[7]Sheet1!A$1:B$100,2,FALSE)</f>
        <v>95</v>
      </c>
      <c r="D945" t="s">
        <v>30378</v>
      </c>
      <c r="E945" t="s">
        <v>30379</v>
      </c>
      <c r="F945" t="s">
        <v>30380</v>
      </c>
      <c r="G945" t="s">
        <v>7513</v>
      </c>
      <c r="H945">
        <v>2011</v>
      </c>
      <c r="I945" t="s">
        <v>7514</v>
      </c>
      <c r="J945" t="s">
        <v>22</v>
      </c>
      <c r="K945" t="s">
        <v>30381</v>
      </c>
      <c r="L945">
        <v>13</v>
      </c>
      <c r="M945" t="s">
        <v>30379</v>
      </c>
      <c r="N945" t="s">
        <v>24</v>
      </c>
    </row>
    <row r="946" spans="1:14">
      <c r="A946">
        <v>938</v>
      </c>
      <c r="B946" t="s">
        <v>109</v>
      </c>
      <c r="C946">
        <f>VLOOKUP(B946,[7]Sheet1!A$1:B$100,2,FALSE)</f>
        <v>95</v>
      </c>
      <c r="D946" t="s">
        <v>30382</v>
      </c>
      <c r="E946" t="s">
        <v>30383</v>
      </c>
      <c r="F946" t="s">
        <v>30384</v>
      </c>
      <c r="G946" t="s">
        <v>22259</v>
      </c>
      <c r="H946">
        <v>2012</v>
      </c>
      <c r="I946" t="s">
        <v>97</v>
      </c>
      <c r="J946" t="s">
        <v>22</v>
      </c>
      <c r="K946" t="s">
        <v>30385</v>
      </c>
      <c r="L946">
        <v>7</v>
      </c>
      <c r="M946" t="s">
        <v>30383</v>
      </c>
      <c r="N946" t="s">
        <v>1717</v>
      </c>
    </row>
    <row r="947" spans="1:14">
      <c r="A947">
        <v>939</v>
      </c>
      <c r="B947" t="s">
        <v>109</v>
      </c>
      <c r="C947">
        <f>VLOOKUP(B947,[7]Sheet1!A$1:B$100,2,FALSE)</f>
        <v>95</v>
      </c>
      <c r="D947" t="s">
        <v>30386</v>
      </c>
      <c r="E947" t="s">
        <v>30387</v>
      </c>
      <c r="F947" t="s">
        <v>30388</v>
      </c>
      <c r="G947" t="s">
        <v>3503</v>
      </c>
      <c r="H947">
        <v>2005</v>
      </c>
      <c r="I947" t="s">
        <v>212</v>
      </c>
      <c r="J947" t="s">
        <v>22</v>
      </c>
      <c r="K947" t="s">
        <v>30389</v>
      </c>
      <c r="L947">
        <v>256</v>
      </c>
      <c r="M947" t="s">
        <v>30390</v>
      </c>
    </row>
    <row r="948" spans="1:14">
      <c r="A948">
        <v>940</v>
      </c>
      <c r="B948" t="s">
        <v>109</v>
      </c>
      <c r="C948">
        <f>VLOOKUP(B948,[7]Sheet1!A$1:B$100,2,FALSE)</f>
        <v>95</v>
      </c>
      <c r="D948" t="s">
        <v>30391</v>
      </c>
      <c r="E948" t="s">
        <v>30392</v>
      </c>
      <c r="F948" t="s">
        <v>30393</v>
      </c>
      <c r="G948" t="s">
        <v>17511</v>
      </c>
      <c r="H948">
        <v>2012</v>
      </c>
      <c r="I948" t="s">
        <v>863</v>
      </c>
      <c r="J948" t="s">
        <v>22</v>
      </c>
      <c r="K948" t="s">
        <v>30394</v>
      </c>
      <c r="L948">
        <v>8</v>
      </c>
      <c r="M948" t="s">
        <v>30395</v>
      </c>
    </row>
    <row r="949" spans="1:14">
      <c r="A949">
        <v>941</v>
      </c>
      <c r="B949" t="s">
        <v>109</v>
      </c>
      <c r="C949">
        <f>VLOOKUP(B949,[7]Sheet1!A$1:B$100,2,FALSE)</f>
        <v>95</v>
      </c>
      <c r="D949" t="s">
        <v>30396</v>
      </c>
      <c r="E949" t="s">
        <v>30397</v>
      </c>
      <c r="F949" t="s">
        <v>30398</v>
      </c>
      <c r="G949" t="s">
        <v>2974</v>
      </c>
      <c r="H949">
        <v>2008</v>
      </c>
      <c r="I949" t="s">
        <v>97</v>
      </c>
      <c r="J949" t="s">
        <v>22</v>
      </c>
      <c r="K949" t="s">
        <v>30399</v>
      </c>
      <c r="L949">
        <v>165</v>
      </c>
      <c r="M949" t="s">
        <v>30397</v>
      </c>
      <c r="N949" t="s">
        <v>1717</v>
      </c>
    </row>
    <row r="950" spans="1:14">
      <c r="A950">
        <v>942</v>
      </c>
      <c r="B950" t="s">
        <v>109</v>
      </c>
      <c r="C950">
        <f>VLOOKUP(B950,[7]Sheet1!A$1:B$100,2,FALSE)</f>
        <v>95</v>
      </c>
      <c r="D950" t="s">
        <v>30400</v>
      </c>
      <c r="E950" t="s">
        <v>30401</v>
      </c>
      <c r="F950" t="s">
        <v>30402</v>
      </c>
      <c r="G950" t="s">
        <v>11345</v>
      </c>
      <c r="H950">
        <v>2008</v>
      </c>
      <c r="I950" t="s">
        <v>1388</v>
      </c>
      <c r="J950" t="s">
        <v>22</v>
      </c>
      <c r="K950" t="s">
        <v>30403</v>
      </c>
      <c r="L950">
        <v>400</v>
      </c>
      <c r="M950" t="s">
        <v>30404</v>
      </c>
    </row>
    <row r="951" spans="1:14">
      <c r="A951">
        <v>943</v>
      </c>
      <c r="B951" t="s">
        <v>109</v>
      </c>
      <c r="C951">
        <f>VLOOKUP(B951,[7]Sheet1!A$1:B$100,2,FALSE)</f>
        <v>95</v>
      </c>
      <c r="D951" t="s">
        <v>30405</v>
      </c>
      <c r="E951" t="s">
        <v>30406</v>
      </c>
      <c r="F951" t="s">
        <v>30407</v>
      </c>
      <c r="G951" t="s">
        <v>17723</v>
      </c>
      <c r="H951">
        <v>1998</v>
      </c>
      <c r="I951" t="s">
        <v>7647</v>
      </c>
      <c r="J951" t="s">
        <v>22</v>
      </c>
      <c r="K951" t="s">
        <v>30408</v>
      </c>
      <c r="L951">
        <v>182</v>
      </c>
      <c r="M951" t="s">
        <v>30409</v>
      </c>
    </row>
    <row r="952" spans="1:14">
      <c r="A952">
        <v>944</v>
      </c>
      <c r="B952" t="s">
        <v>109</v>
      </c>
      <c r="C952">
        <f>VLOOKUP(B952,[7]Sheet1!A$1:B$100,2,FALSE)</f>
        <v>95</v>
      </c>
      <c r="D952" t="s">
        <v>30410</v>
      </c>
      <c r="E952" t="s">
        <v>30411</v>
      </c>
      <c r="F952" t="s">
        <v>30412</v>
      </c>
      <c r="G952" t="s">
        <v>30413</v>
      </c>
      <c r="H952">
        <v>2008</v>
      </c>
      <c r="J952" t="s">
        <v>22</v>
      </c>
      <c r="K952" t="s">
        <v>30414</v>
      </c>
      <c r="L952">
        <v>15</v>
      </c>
      <c r="M952" t="s">
        <v>30415</v>
      </c>
    </row>
    <row r="953" spans="1:14">
      <c r="A953">
        <v>945</v>
      </c>
      <c r="B953" t="s">
        <v>81</v>
      </c>
      <c r="C953">
        <f>VLOOKUP(B953,[7]Sheet1!A$1:B$100,2,FALSE)</f>
        <v>96</v>
      </c>
      <c r="D953" t="s">
        <v>30416</v>
      </c>
      <c r="E953" t="s">
        <v>30417</v>
      </c>
      <c r="F953" t="s">
        <v>30418</v>
      </c>
      <c r="G953" t="s">
        <v>15462</v>
      </c>
      <c r="H953">
        <v>2011</v>
      </c>
      <c r="I953" t="s">
        <v>535</v>
      </c>
      <c r="J953" t="s">
        <v>22</v>
      </c>
      <c r="K953" t="s">
        <v>30419</v>
      </c>
      <c r="L953">
        <v>42</v>
      </c>
      <c r="M953" t="s">
        <v>30420</v>
      </c>
    </row>
    <row r="954" spans="1:14">
      <c r="A954">
        <v>946</v>
      </c>
      <c r="B954" t="s">
        <v>81</v>
      </c>
      <c r="C954">
        <f>VLOOKUP(B954,[7]Sheet1!A$1:B$100,2,FALSE)</f>
        <v>96</v>
      </c>
      <c r="D954" t="s">
        <v>30421</v>
      </c>
      <c r="F954" t="s">
        <v>30422</v>
      </c>
      <c r="G954" t="s">
        <v>30423</v>
      </c>
      <c r="J954" t="s">
        <v>4644</v>
      </c>
      <c r="L954">
        <v>72</v>
      </c>
      <c r="N954" t="s">
        <v>34</v>
      </c>
    </row>
    <row r="955" spans="1:14">
      <c r="A955">
        <v>947</v>
      </c>
      <c r="B955" t="s">
        <v>81</v>
      </c>
      <c r="C955">
        <f>VLOOKUP(B955,[7]Sheet1!A$1:B$100,2,FALSE)</f>
        <v>96</v>
      </c>
      <c r="D955" t="s">
        <v>30424</v>
      </c>
      <c r="E955" t="s">
        <v>30425</v>
      </c>
      <c r="F955" t="s">
        <v>30426</v>
      </c>
      <c r="J955" t="s">
        <v>119</v>
      </c>
      <c r="K955" t="s">
        <v>30427</v>
      </c>
      <c r="L955">
        <v>43</v>
      </c>
      <c r="M955" t="s">
        <v>30425</v>
      </c>
      <c r="N955" t="s">
        <v>4501</v>
      </c>
    </row>
    <row r="956" spans="1:14">
      <c r="A956">
        <v>948</v>
      </c>
      <c r="B956" t="s">
        <v>81</v>
      </c>
      <c r="C956">
        <f>VLOOKUP(B956,[7]Sheet1!A$1:B$100,2,FALSE)</f>
        <v>96</v>
      </c>
      <c r="D956" t="s">
        <v>30428</v>
      </c>
      <c r="E956" t="s">
        <v>30429</v>
      </c>
      <c r="F956" t="s">
        <v>30430</v>
      </c>
      <c r="G956" t="s">
        <v>30431</v>
      </c>
      <c r="H956">
        <v>2005</v>
      </c>
      <c r="J956" t="s">
        <v>167</v>
      </c>
      <c r="K956" t="s">
        <v>30432</v>
      </c>
      <c r="L956">
        <v>6</v>
      </c>
      <c r="M956" t="s">
        <v>30429</v>
      </c>
      <c r="N956" t="s">
        <v>1717</v>
      </c>
    </row>
    <row r="957" spans="1:14">
      <c r="A957">
        <v>949</v>
      </c>
      <c r="B957" t="s">
        <v>81</v>
      </c>
      <c r="C957">
        <f>VLOOKUP(B957,[7]Sheet1!A$1:B$100,2,FALSE)</f>
        <v>96</v>
      </c>
      <c r="D957" t="s">
        <v>30433</v>
      </c>
      <c r="E957" t="s">
        <v>30434</v>
      </c>
      <c r="F957" t="s">
        <v>30435</v>
      </c>
      <c r="G957" t="s">
        <v>30436</v>
      </c>
      <c r="H957">
        <v>2004</v>
      </c>
      <c r="I957" t="s">
        <v>863</v>
      </c>
      <c r="J957" t="s">
        <v>22</v>
      </c>
      <c r="K957" t="s">
        <v>30437</v>
      </c>
      <c r="L957">
        <v>43</v>
      </c>
    </row>
    <row r="958" spans="1:14">
      <c r="A958">
        <v>950</v>
      </c>
      <c r="B958" t="s">
        <v>81</v>
      </c>
      <c r="C958">
        <f>VLOOKUP(B958,[7]Sheet1!A$1:B$100,2,FALSE)</f>
        <v>96</v>
      </c>
      <c r="D958" t="s">
        <v>30438</v>
      </c>
      <c r="E958" t="s">
        <v>30439</v>
      </c>
      <c r="F958" t="s">
        <v>30440</v>
      </c>
      <c r="G958" t="s">
        <v>22763</v>
      </c>
      <c r="H958">
        <v>2011</v>
      </c>
      <c r="J958" t="s">
        <v>22</v>
      </c>
      <c r="K958" t="s">
        <v>30441</v>
      </c>
      <c r="L958">
        <v>11</v>
      </c>
      <c r="M958" t="s">
        <v>30442</v>
      </c>
    </row>
    <row r="959" spans="1:14">
      <c r="A959">
        <v>951</v>
      </c>
      <c r="B959" t="s">
        <v>81</v>
      </c>
      <c r="C959">
        <f>VLOOKUP(B959,[7]Sheet1!A$1:B$100,2,FALSE)</f>
        <v>96</v>
      </c>
      <c r="D959" t="s">
        <v>30443</v>
      </c>
      <c r="E959" t="s">
        <v>30444</v>
      </c>
      <c r="F959" t="s">
        <v>30445</v>
      </c>
      <c r="G959" t="s">
        <v>20</v>
      </c>
      <c r="H959">
        <v>2002</v>
      </c>
      <c r="J959" t="s">
        <v>22</v>
      </c>
      <c r="K959" t="s">
        <v>30446</v>
      </c>
      <c r="L959">
        <v>370</v>
      </c>
      <c r="M959" t="s">
        <v>30447</v>
      </c>
    </row>
    <row r="960" spans="1:14">
      <c r="A960">
        <v>952</v>
      </c>
      <c r="B960" t="s">
        <v>81</v>
      </c>
      <c r="C960">
        <f>VLOOKUP(B960,[7]Sheet1!A$1:B$100,2,FALSE)</f>
        <v>96</v>
      </c>
      <c r="D960" t="s">
        <v>30448</v>
      </c>
      <c r="E960" t="s">
        <v>30449</v>
      </c>
      <c r="F960" t="s">
        <v>30450</v>
      </c>
      <c r="G960" t="s">
        <v>30451</v>
      </c>
      <c r="H960">
        <v>2011</v>
      </c>
      <c r="J960" t="s">
        <v>22</v>
      </c>
      <c r="K960" t="s">
        <v>30452</v>
      </c>
      <c r="L960">
        <v>9</v>
      </c>
    </row>
    <row r="961" spans="1:14">
      <c r="A961">
        <v>953</v>
      </c>
      <c r="B961" t="s">
        <v>81</v>
      </c>
      <c r="C961">
        <f>VLOOKUP(B961,[7]Sheet1!A$1:B$100,2,FALSE)</f>
        <v>96</v>
      </c>
      <c r="D961" t="s">
        <v>30453</v>
      </c>
      <c r="E961" t="s">
        <v>30454</v>
      </c>
      <c r="F961" t="s">
        <v>30455</v>
      </c>
      <c r="G961" t="s">
        <v>28233</v>
      </c>
      <c r="H961">
        <v>1994</v>
      </c>
      <c r="J961" t="s">
        <v>167</v>
      </c>
      <c r="K961" t="s">
        <v>30456</v>
      </c>
      <c r="L961">
        <v>18</v>
      </c>
    </row>
    <row r="962" spans="1:14">
      <c r="A962">
        <v>954</v>
      </c>
      <c r="B962" t="s">
        <v>81</v>
      </c>
      <c r="C962">
        <f>VLOOKUP(B962,[7]Sheet1!A$1:B$100,2,FALSE)</f>
        <v>96</v>
      </c>
      <c r="D962" t="s">
        <v>30457</v>
      </c>
      <c r="E962" t="s">
        <v>30458</v>
      </c>
      <c r="F962" t="s">
        <v>30459</v>
      </c>
      <c r="J962" t="s">
        <v>119</v>
      </c>
      <c r="K962" t="s">
        <v>30460</v>
      </c>
      <c r="L962">
        <v>7</v>
      </c>
      <c r="N962" t="s">
        <v>4501</v>
      </c>
    </row>
    <row r="963" spans="1:14">
      <c r="A963">
        <v>955</v>
      </c>
      <c r="B963" t="s">
        <v>558</v>
      </c>
      <c r="C963">
        <f>VLOOKUP(B963,[7]Sheet1!A$1:B$100,2,FALSE)</f>
        <v>97</v>
      </c>
      <c r="D963" t="s">
        <v>30461</v>
      </c>
      <c r="E963" t="s">
        <v>30462</v>
      </c>
      <c r="F963" t="s">
        <v>30463</v>
      </c>
      <c r="G963" t="s">
        <v>1304</v>
      </c>
      <c r="H963">
        <v>2010</v>
      </c>
      <c r="I963" t="s">
        <v>863</v>
      </c>
      <c r="J963" t="s">
        <v>22</v>
      </c>
      <c r="K963" t="s">
        <v>30464</v>
      </c>
      <c r="L963">
        <v>40</v>
      </c>
      <c r="M963" t="s">
        <v>30465</v>
      </c>
    </row>
    <row r="964" spans="1:14">
      <c r="A964">
        <v>956</v>
      </c>
      <c r="B964" t="s">
        <v>558</v>
      </c>
      <c r="C964">
        <f>VLOOKUP(B964,[7]Sheet1!A$1:B$100,2,FALSE)</f>
        <v>97</v>
      </c>
      <c r="D964" t="s">
        <v>30466</v>
      </c>
      <c r="E964" t="s">
        <v>30467</v>
      </c>
      <c r="F964" t="s">
        <v>30468</v>
      </c>
      <c r="G964" t="s">
        <v>30469</v>
      </c>
      <c r="H964">
        <v>2007</v>
      </c>
      <c r="J964" t="s">
        <v>119</v>
      </c>
      <c r="K964" t="s">
        <v>30470</v>
      </c>
      <c r="L964">
        <v>22</v>
      </c>
    </row>
    <row r="965" spans="1:14">
      <c r="A965">
        <v>957</v>
      </c>
      <c r="B965" t="s">
        <v>558</v>
      </c>
      <c r="C965">
        <f>VLOOKUP(B965,[7]Sheet1!A$1:B$100,2,FALSE)</f>
        <v>97</v>
      </c>
      <c r="D965" t="s">
        <v>30471</v>
      </c>
      <c r="E965" t="s">
        <v>30472</v>
      </c>
      <c r="F965" t="s">
        <v>30473</v>
      </c>
      <c r="G965" t="s">
        <v>30474</v>
      </c>
      <c r="H965">
        <v>2006</v>
      </c>
      <c r="J965" t="s">
        <v>22</v>
      </c>
      <c r="K965" t="s">
        <v>30475</v>
      </c>
      <c r="L965">
        <v>18</v>
      </c>
    </row>
    <row r="966" spans="1:14">
      <c r="A966">
        <v>958</v>
      </c>
      <c r="B966" t="s">
        <v>558</v>
      </c>
      <c r="C966">
        <f>VLOOKUP(B966,[7]Sheet1!A$1:B$100,2,FALSE)</f>
        <v>97</v>
      </c>
      <c r="D966" t="s">
        <v>30476</v>
      </c>
      <c r="F966" t="s">
        <v>30477</v>
      </c>
      <c r="G966" t="s">
        <v>30478</v>
      </c>
      <c r="J966" t="s">
        <v>167</v>
      </c>
      <c r="L966">
        <v>7</v>
      </c>
      <c r="N966" t="s">
        <v>34</v>
      </c>
    </row>
    <row r="967" spans="1:14">
      <c r="A967">
        <v>959</v>
      </c>
      <c r="B967" t="s">
        <v>558</v>
      </c>
      <c r="C967">
        <f>VLOOKUP(B967,[7]Sheet1!A$1:B$100,2,FALSE)</f>
        <v>97</v>
      </c>
      <c r="D967" t="s">
        <v>30479</v>
      </c>
      <c r="E967" t="s">
        <v>30480</v>
      </c>
      <c r="F967" t="s">
        <v>30481</v>
      </c>
      <c r="G967" t="s">
        <v>21294</v>
      </c>
      <c r="H967">
        <v>2005</v>
      </c>
      <c r="I967" t="s">
        <v>863</v>
      </c>
      <c r="J967" t="s">
        <v>22</v>
      </c>
      <c r="K967" t="s">
        <v>30482</v>
      </c>
      <c r="L967">
        <v>32</v>
      </c>
      <c r="M967" t="s">
        <v>30483</v>
      </c>
    </row>
    <row r="968" spans="1:14">
      <c r="A968">
        <v>960</v>
      </c>
      <c r="B968" t="s">
        <v>558</v>
      </c>
      <c r="C968">
        <f>VLOOKUP(B968,[7]Sheet1!A$1:B$100,2,FALSE)</f>
        <v>97</v>
      </c>
      <c r="D968" t="s">
        <v>30484</v>
      </c>
      <c r="E968" t="s">
        <v>30485</v>
      </c>
      <c r="F968" t="s">
        <v>30486</v>
      </c>
      <c r="G968" t="s">
        <v>30487</v>
      </c>
      <c r="H968">
        <v>2002</v>
      </c>
      <c r="J968" t="s">
        <v>102</v>
      </c>
      <c r="K968" t="s">
        <v>30488</v>
      </c>
      <c r="L968">
        <v>9</v>
      </c>
      <c r="M968" t="s">
        <v>30489</v>
      </c>
    </row>
    <row r="969" spans="1:14">
      <c r="A969">
        <v>961</v>
      </c>
      <c r="B969" t="s">
        <v>558</v>
      </c>
      <c r="C969">
        <f>VLOOKUP(B969,[7]Sheet1!A$1:B$100,2,FALSE)</f>
        <v>97</v>
      </c>
      <c r="D969" t="s">
        <v>30490</v>
      </c>
      <c r="E969" t="s">
        <v>30491</v>
      </c>
      <c r="F969" t="s">
        <v>30492</v>
      </c>
      <c r="G969" t="s">
        <v>2708</v>
      </c>
      <c r="H969">
        <v>2009</v>
      </c>
      <c r="I969" t="s">
        <v>353</v>
      </c>
      <c r="J969" t="s">
        <v>22</v>
      </c>
      <c r="K969" t="s">
        <v>30493</v>
      </c>
      <c r="L969">
        <v>12</v>
      </c>
      <c r="M969" t="s">
        <v>30491</v>
      </c>
      <c r="N969" t="s">
        <v>24</v>
      </c>
    </row>
    <row r="970" spans="1:14">
      <c r="A970">
        <v>962</v>
      </c>
      <c r="B970" t="s">
        <v>558</v>
      </c>
      <c r="C970">
        <f>VLOOKUP(B970,[7]Sheet1!A$1:B$100,2,FALSE)</f>
        <v>97</v>
      </c>
      <c r="D970" t="s">
        <v>30494</v>
      </c>
      <c r="E970" t="s">
        <v>30495</v>
      </c>
      <c r="F970" t="s">
        <v>30496</v>
      </c>
      <c r="G970" t="s">
        <v>30497</v>
      </c>
      <c r="H970">
        <v>1998</v>
      </c>
      <c r="I970" t="s">
        <v>30498</v>
      </c>
      <c r="J970" t="s">
        <v>167</v>
      </c>
      <c r="K970" t="s">
        <v>30499</v>
      </c>
      <c r="L970">
        <v>7</v>
      </c>
      <c r="M970" t="s">
        <v>30495</v>
      </c>
      <c r="N970" t="s">
        <v>24</v>
      </c>
    </row>
    <row r="971" spans="1:14">
      <c r="A971">
        <v>963</v>
      </c>
      <c r="B971" t="s">
        <v>558</v>
      </c>
      <c r="C971">
        <f>VLOOKUP(B971,[7]Sheet1!A$1:B$100,2,FALSE)</f>
        <v>97</v>
      </c>
      <c r="D971" t="s">
        <v>30500</v>
      </c>
      <c r="E971" t="s">
        <v>30501</v>
      </c>
      <c r="F971" t="s">
        <v>30502</v>
      </c>
      <c r="I971" t="s">
        <v>30503</v>
      </c>
      <c r="J971" t="s">
        <v>167</v>
      </c>
      <c r="K971" t="s">
        <v>30504</v>
      </c>
      <c r="L971">
        <v>155</v>
      </c>
      <c r="M971" t="s">
        <v>30501</v>
      </c>
      <c r="N971" t="s">
        <v>4501</v>
      </c>
    </row>
    <row r="972" spans="1:14">
      <c r="A972">
        <v>964</v>
      </c>
      <c r="B972" t="s">
        <v>558</v>
      </c>
      <c r="C972">
        <f>VLOOKUP(B972,[7]Sheet1!A$1:B$100,2,FALSE)</f>
        <v>97</v>
      </c>
      <c r="D972" t="s">
        <v>30505</v>
      </c>
      <c r="E972" t="s">
        <v>30506</v>
      </c>
      <c r="F972" t="s">
        <v>30507</v>
      </c>
      <c r="G972" t="s">
        <v>24053</v>
      </c>
      <c r="H972">
        <v>2007</v>
      </c>
      <c r="I972" t="s">
        <v>97</v>
      </c>
      <c r="J972" t="s">
        <v>22</v>
      </c>
      <c r="K972" t="s">
        <v>30508</v>
      </c>
      <c r="L972">
        <v>58</v>
      </c>
      <c r="M972" t="s">
        <v>30506</v>
      </c>
      <c r="N972" t="s">
        <v>1717</v>
      </c>
    </row>
    <row r="973" spans="1:14">
      <c r="A973">
        <v>965</v>
      </c>
      <c r="B973" t="s">
        <v>86</v>
      </c>
      <c r="C973">
        <f>VLOOKUP(B973,[7]Sheet1!A$1:B$100,2,FALSE)</f>
        <v>98</v>
      </c>
      <c r="D973" t="s">
        <v>23057</v>
      </c>
      <c r="E973" t="s">
        <v>23058</v>
      </c>
      <c r="F973" t="s">
        <v>23059</v>
      </c>
      <c r="G973" t="s">
        <v>16529</v>
      </c>
      <c r="H973">
        <v>2010</v>
      </c>
      <c r="I973" t="s">
        <v>863</v>
      </c>
      <c r="J973" t="s">
        <v>22</v>
      </c>
      <c r="K973" t="s">
        <v>30509</v>
      </c>
      <c r="L973">
        <v>21</v>
      </c>
      <c r="M973" t="s">
        <v>23061</v>
      </c>
    </row>
    <row r="974" spans="1:14">
      <c r="A974">
        <v>966</v>
      </c>
      <c r="B974" t="s">
        <v>86</v>
      </c>
      <c r="C974">
        <f>VLOOKUP(B974,[7]Sheet1!A$1:B$100,2,FALSE)</f>
        <v>98</v>
      </c>
      <c r="D974" t="s">
        <v>30510</v>
      </c>
      <c r="E974" t="s">
        <v>30511</v>
      </c>
      <c r="F974" t="s">
        <v>30512</v>
      </c>
      <c r="G974" t="s">
        <v>20</v>
      </c>
      <c r="H974">
        <v>2003</v>
      </c>
      <c r="J974" t="s">
        <v>102</v>
      </c>
      <c r="K974" t="s">
        <v>30513</v>
      </c>
      <c r="L974">
        <v>7</v>
      </c>
      <c r="M974" t="s">
        <v>30511</v>
      </c>
      <c r="N974" t="s">
        <v>24</v>
      </c>
    </row>
    <row r="975" spans="1:14">
      <c r="A975">
        <v>967</v>
      </c>
      <c r="B975" t="s">
        <v>86</v>
      </c>
      <c r="C975">
        <f>VLOOKUP(B975,[7]Sheet1!A$1:B$100,2,FALSE)</f>
        <v>98</v>
      </c>
      <c r="D975" t="s">
        <v>30514</v>
      </c>
      <c r="E975" t="s">
        <v>30515</v>
      </c>
      <c r="F975" t="s">
        <v>30516</v>
      </c>
      <c r="G975" t="s">
        <v>2679</v>
      </c>
      <c r="H975">
        <v>2013</v>
      </c>
      <c r="I975" t="s">
        <v>863</v>
      </c>
      <c r="J975" t="s">
        <v>22</v>
      </c>
      <c r="K975" t="s">
        <v>30517</v>
      </c>
      <c r="L975">
        <v>4</v>
      </c>
      <c r="M975" t="s">
        <v>30518</v>
      </c>
    </row>
    <row r="976" spans="1:14">
      <c r="A976">
        <v>968</v>
      </c>
      <c r="B976" t="s">
        <v>86</v>
      </c>
      <c r="C976">
        <f>VLOOKUP(B976,[7]Sheet1!A$1:B$100,2,FALSE)</f>
        <v>98</v>
      </c>
      <c r="D976" t="s">
        <v>30519</v>
      </c>
      <c r="E976" t="s">
        <v>30520</v>
      </c>
      <c r="F976" t="s">
        <v>30521</v>
      </c>
      <c r="G976" t="s">
        <v>30522</v>
      </c>
      <c r="H976">
        <v>1999</v>
      </c>
      <c r="I976" t="s">
        <v>9147</v>
      </c>
      <c r="J976" t="s">
        <v>102</v>
      </c>
      <c r="K976" t="s">
        <v>30523</v>
      </c>
      <c r="L976">
        <v>4</v>
      </c>
      <c r="M976" t="s">
        <v>30520</v>
      </c>
      <c r="N976" t="s">
        <v>24</v>
      </c>
    </row>
    <row r="977" spans="1:14">
      <c r="A977">
        <v>969</v>
      </c>
      <c r="B977" t="s">
        <v>86</v>
      </c>
      <c r="C977">
        <f>VLOOKUP(B977,[7]Sheet1!A$1:B$100,2,FALSE)</f>
        <v>98</v>
      </c>
      <c r="D977" t="s">
        <v>30524</v>
      </c>
      <c r="F977" t="s">
        <v>30525</v>
      </c>
      <c r="G977" t="s">
        <v>20</v>
      </c>
      <c r="J977" t="s">
        <v>167</v>
      </c>
      <c r="L977">
        <v>17</v>
      </c>
      <c r="N977" t="s">
        <v>34</v>
      </c>
    </row>
    <row r="978" spans="1:14">
      <c r="A978">
        <v>970</v>
      </c>
      <c r="B978" t="s">
        <v>86</v>
      </c>
      <c r="C978">
        <f>VLOOKUP(B978,[7]Sheet1!A$1:B$100,2,FALSE)</f>
        <v>98</v>
      </c>
      <c r="D978" t="s">
        <v>30526</v>
      </c>
      <c r="E978" t="s">
        <v>30527</v>
      </c>
      <c r="F978" t="s">
        <v>30528</v>
      </c>
      <c r="G978" t="s">
        <v>15298</v>
      </c>
      <c r="H978">
        <v>2008</v>
      </c>
      <c r="I978" t="s">
        <v>535</v>
      </c>
      <c r="J978" t="s">
        <v>22</v>
      </c>
      <c r="K978" t="s">
        <v>30529</v>
      </c>
      <c r="L978">
        <v>221</v>
      </c>
      <c r="M978" t="s">
        <v>30530</v>
      </c>
    </row>
    <row r="979" spans="1:14">
      <c r="A979">
        <v>971</v>
      </c>
      <c r="B979" t="s">
        <v>86</v>
      </c>
      <c r="C979">
        <f>VLOOKUP(B979,[7]Sheet1!A$1:B$100,2,FALSE)</f>
        <v>98</v>
      </c>
      <c r="D979" t="s">
        <v>30531</v>
      </c>
      <c r="E979" t="s">
        <v>30532</v>
      </c>
      <c r="F979" t="s">
        <v>30533</v>
      </c>
      <c r="G979" t="s">
        <v>29885</v>
      </c>
      <c r="H979">
        <v>1995</v>
      </c>
      <c r="J979" t="s">
        <v>119</v>
      </c>
      <c r="K979" t="s">
        <v>30534</v>
      </c>
      <c r="L979">
        <v>41</v>
      </c>
    </row>
    <row r="980" spans="1:14">
      <c r="A980">
        <v>972</v>
      </c>
      <c r="B980" t="s">
        <v>86</v>
      </c>
      <c r="C980">
        <f>VLOOKUP(B980,[7]Sheet1!A$1:B$100,2,FALSE)</f>
        <v>98</v>
      </c>
      <c r="D980" t="s">
        <v>30535</v>
      </c>
      <c r="E980" t="s">
        <v>17167</v>
      </c>
      <c r="F980" t="s">
        <v>17168</v>
      </c>
      <c r="G980" t="s">
        <v>17169</v>
      </c>
      <c r="H980">
        <v>2011</v>
      </c>
      <c r="I980" t="s">
        <v>97</v>
      </c>
      <c r="J980" t="s">
        <v>22</v>
      </c>
      <c r="K980" t="s">
        <v>30536</v>
      </c>
      <c r="L980">
        <v>39</v>
      </c>
      <c r="M980" t="s">
        <v>17167</v>
      </c>
      <c r="N980" t="s">
        <v>1717</v>
      </c>
    </row>
    <row r="981" spans="1:14">
      <c r="A981">
        <v>973</v>
      </c>
      <c r="B981" t="s">
        <v>86</v>
      </c>
      <c r="C981">
        <f>VLOOKUP(B981,[7]Sheet1!A$1:B$100,2,FALSE)</f>
        <v>98</v>
      </c>
      <c r="D981" t="s">
        <v>30537</v>
      </c>
      <c r="E981" t="s">
        <v>30538</v>
      </c>
      <c r="F981" t="s">
        <v>30539</v>
      </c>
      <c r="G981" t="s">
        <v>30540</v>
      </c>
      <c r="H981">
        <v>2008</v>
      </c>
      <c r="J981" t="s">
        <v>22</v>
      </c>
      <c r="K981" t="s">
        <v>30541</v>
      </c>
      <c r="L981">
        <v>20</v>
      </c>
      <c r="M981" t="s">
        <v>30542</v>
      </c>
    </row>
    <row r="982" spans="1:14">
      <c r="A982">
        <v>974</v>
      </c>
      <c r="B982" t="s">
        <v>86</v>
      </c>
      <c r="C982">
        <f>VLOOKUP(B982,[7]Sheet1!A$1:B$100,2,FALSE)</f>
        <v>98</v>
      </c>
      <c r="D982" t="s">
        <v>30543</v>
      </c>
      <c r="E982" t="s">
        <v>30544</v>
      </c>
      <c r="F982" t="s">
        <v>30545</v>
      </c>
      <c r="G982" t="s">
        <v>17920</v>
      </c>
      <c r="H982">
        <v>2009</v>
      </c>
      <c r="I982" t="s">
        <v>14874</v>
      </c>
      <c r="J982" t="s">
        <v>22</v>
      </c>
      <c r="K982" t="s">
        <v>30546</v>
      </c>
      <c r="L982">
        <v>12</v>
      </c>
      <c r="M982" t="s">
        <v>30544</v>
      </c>
      <c r="N982" t="s">
        <v>1717</v>
      </c>
    </row>
    <row r="983" spans="1:14">
      <c r="A983">
        <v>975</v>
      </c>
      <c r="B983" t="s">
        <v>7359</v>
      </c>
      <c r="C983">
        <f>VLOOKUP(B983,[7]Sheet1!A$1:B$100,2,FALSE)</f>
        <v>99</v>
      </c>
      <c r="D983" t="s">
        <v>30547</v>
      </c>
      <c r="E983" t="s">
        <v>30548</v>
      </c>
      <c r="F983" t="s">
        <v>30549</v>
      </c>
      <c r="G983" t="s">
        <v>30550</v>
      </c>
      <c r="H983">
        <v>2007</v>
      </c>
      <c r="J983" t="s">
        <v>22</v>
      </c>
      <c r="K983" t="s">
        <v>30551</v>
      </c>
      <c r="L983">
        <v>13</v>
      </c>
      <c r="M983" t="s">
        <v>30552</v>
      </c>
    </row>
    <row r="984" spans="1:14">
      <c r="A984">
        <v>976</v>
      </c>
      <c r="B984" t="s">
        <v>7359</v>
      </c>
      <c r="C984">
        <f>VLOOKUP(B984,[7]Sheet1!A$1:B$100,2,FALSE)</f>
        <v>99</v>
      </c>
      <c r="D984" t="s">
        <v>30553</v>
      </c>
      <c r="E984" t="s">
        <v>30554</v>
      </c>
      <c r="F984" t="s">
        <v>30555</v>
      </c>
      <c r="G984" t="s">
        <v>17723</v>
      </c>
      <c r="H984">
        <v>1980</v>
      </c>
      <c r="I984" t="s">
        <v>7647</v>
      </c>
      <c r="J984" t="s">
        <v>22</v>
      </c>
      <c r="K984" t="s">
        <v>30556</v>
      </c>
      <c r="L984">
        <v>24</v>
      </c>
      <c r="M984" t="s">
        <v>30557</v>
      </c>
    </row>
    <row r="985" spans="1:14">
      <c r="A985">
        <v>977</v>
      </c>
      <c r="B985" t="s">
        <v>7359</v>
      </c>
      <c r="C985">
        <f>VLOOKUP(B985,[7]Sheet1!A$1:B$100,2,FALSE)</f>
        <v>99</v>
      </c>
      <c r="D985" t="s">
        <v>30558</v>
      </c>
      <c r="E985" t="s">
        <v>30559</v>
      </c>
      <c r="F985" t="s">
        <v>30560</v>
      </c>
      <c r="G985" t="s">
        <v>19007</v>
      </c>
      <c r="H985">
        <v>2009</v>
      </c>
      <c r="I985" t="s">
        <v>863</v>
      </c>
      <c r="J985" t="s">
        <v>22</v>
      </c>
      <c r="K985" t="s">
        <v>30561</v>
      </c>
      <c r="L985">
        <v>24</v>
      </c>
      <c r="M985" t="s">
        <v>30562</v>
      </c>
    </row>
    <row r="986" spans="1:14">
      <c r="A986">
        <v>978</v>
      </c>
      <c r="B986" t="s">
        <v>7359</v>
      </c>
      <c r="C986">
        <f>VLOOKUP(B986,[7]Sheet1!A$1:B$100,2,FALSE)</f>
        <v>99</v>
      </c>
      <c r="D986" t="s">
        <v>24798</v>
      </c>
      <c r="E986" t="s">
        <v>24799</v>
      </c>
      <c r="F986" t="s">
        <v>24800</v>
      </c>
      <c r="G986" t="s">
        <v>21051</v>
      </c>
      <c r="H986">
        <v>2000</v>
      </c>
      <c r="I986" t="s">
        <v>551</v>
      </c>
      <c r="J986" t="s">
        <v>22</v>
      </c>
      <c r="K986" t="s">
        <v>30563</v>
      </c>
      <c r="L986">
        <v>74</v>
      </c>
      <c r="M986" t="s">
        <v>24802</v>
      </c>
    </row>
    <row r="987" spans="1:14">
      <c r="A987">
        <v>979</v>
      </c>
      <c r="B987" t="s">
        <v>7359</v>
      </c>
      <c r="C987">
        <f>VLOOKUP(B987,[7]Sheet1!A$1:B$100,2,FALSE)</f>
        <v>99</v>
      </c>
      <c r="D987" t="s">
        <v>30564</v>
      </c>
      <c r="E987" t="s">
        <v>30565</v>
      </c>
      <c r="F987" t="s">
        <v>30566</v>
      </c>
      <c r="G987" t="s">
        <v>1304</v>
      </c>
      <c r="H987">
        <v>2009</v>
      </c>
      <c r="I987" t="s">
        <v>14874</v>
      </c>
      <c r="J987" t="s">
        <v>22</v>
      </c>
      <c r="K987" t="s">
        <v>30567</v>
      </c>
      <c r="L987">
        <v>30</v>
      </c>
      <c r="M987" t="s">
        <v>30565</v>
      </c>
      <c r="N987" t="s">
        <v>1717</v>
      </c>
    </row>
    <row r="988" spans="1:14">
      <c r="A988">
        <v>980</v>
      </c>
      <c r="B988" t="s">
        <v>7359</v>
      </c>
      <c r="C988">
        <f>VLOOKUP(B988,[7]Sheet1!A$1:B$100,2,FALSE)</f>
        <v>99</v>
      </c>
      <c r="D988" t="s">
        <v>30568</v>
      </c>
      <c r="E988" t="s">
        <v>30569</v>
      </c>
      <c r="F988" t="s">
        <v>30570</v>
      </c>
      <c r="G988" t="s">
        <v>30571</v>
      </c>
      <c r="H988">
        <v>2010</v>
      </c>
      <c r="I988" t="s">
        <v>6234</v>
      </c>
      <c r="J988" t="s">
        <v>22</v>
      </c>
      <c r="K988" t="s">
        <v>30572</v>
      </c>
      <c r="L988">
        <v>6</v>
      </c>
      <c r="M988" t="s">
        <v>30573</v>
      </c>
    </row>
    <row r="989" spans="1:14">
      <c r="A989">
        <v>981</v>
      </c>
      <c r="B989" t="s">
        <v>7359</v>
      </c>
      <c r="C989">
        <f>VLOOKUP(B989,[7]Sheet1!A$1:B$100,2,FALSE)</f>
        <v>99</v>
      </c>
      <c r="D989" t="s">
        <v>30574</v>
      </c>
      <c r="E989" t="s">
        <v>30575</v>
      </c>
      <c r="F989" t="s">
        <v>30576</v>
      </c>
      <c r="G989" t="s">
        <v>17199</v>
      </c>
      <c r="H989">
        <v>2006</v>
      </c>
      <c r="I989" t="s">
        <v>863</v>
      </c>
      <c r="J989" t="s">
        <v>22</v>
      </c>
      <c r="K989" t="s">
        <v>30577</v>
      </c>
      <c r="L989">
        <v>39</v>
      </c>
      <c r="M989" t="s">
        <v>30578</v>
      </c>
    </row>
    <row r="990" spans="1:14">
      <c r="A990">
        <v>982</v>
      </c>
      <c r="B990" t="s">
        <v>7359</v>
      </c>
      <c r="C990">
        <f>VLOOKUP(B990,[7]Sheet1!A$1:B$100,2,FALSE)</f>
        <v>99</v>
      </c>
      <c r="D990" t="s">
        <v>30579</v>
      </c>
      <c r="E990" t="s">
        <v>30580</v>
      </c>
      <c r="F990" t="s">
        <v>30581</v>
      </c>
      <c r="G990" t="s">
        <v>17723</v>
      </c>
      <c r="H990">
        <v>1996</v>
      </c>
      <c r="I990" t="s">
        <v>7647</v>
      </c>
      <c r="J990" t="s">
        <v>22</v>
      </c>
      <c r="K990" t="s">
        <v>30582</v>
      </c>
      <c r="L990">
        <v>104</v>
      </c>
      <c r="M990" t="s">
        <v>30583</v>
      </c>
    </row>
    <row r="991" spans="1:14">
      <c r="A991">
        <v>983</v>
      </c>
      <c r="B991" t="s">
        <v>7359</v>
      </c>
      <c r="C991">
        <f>VLOOKUP(B991,[7]Sheet1!A$1:B$100,2,FALSE)</f>
        <v>99</v>
      </c>
      <c r="D991" t="s">
        <v>30584</v>
      </c>
      <c r="E991" t="s">
        <v>30585</v>
      </c>
      <c r="F991" t="s">
        <v>30586</v>
      </c>
      <c r="G991" t="s">
        <v>17169</v>
      </c>
      <c r="H991">
        <v>1994</v>
      </c>
      <c r="I991" t="s">
        <v>97</v>
      </c>
      <c r="J991" t="s">
        <v>22</v>
      </c>
      <c r="K991" t="s">
        <v>30587</v>
      </c>
      <c r="L991">
        <v>48</v>
      </c>
      <c r="M991" t="s">
        <v>30588</v>
      </c>
    </row>
    <row r="992" spans="1:14">
      <c r="A992">
        <v>984</v>
      </c>
      <c r="B992" t="s">
        <v>7359</v>
      </c>
      <c r="C992">
        <f>VLOOKUP(B992,[7]Sheet1!A$1:B$100,2,FALSE)</f>
        <v>99</v>
      </c>
      <c r="D992" t="s">
        <v>30589</v>
      </c>
      <c r="E992" t="s">
        <v>30590</v>
      </c>
      <c r="F992" t="s">
        <v>30591</v>
      </c>
      <c r="G992" t="s">
        <v>17290</v>
      </c>
      <c r="H992">
        <v>2007</v>
      </c>
      <c r="I992" t="s">
        <v>378</v>
      </c>
      <c r="J992" t="s">
        <v>22</v>
      </c>
      <c r="K992" t="s">
        <v>30592</v>
      </c>
      <c r="L992">
        <v>54</v>
      </c>
      <c r="M992" t="s">
        <v>30593</v>
      </c>
    </row>
    <row r="993" spans="1:14">
      <c r="A993">
        <v>985</v>
      </c>
      <c r="B993" t="s">
        <v>7403</v>
      </c>
      <c r="C993">
        <f>VLOOKUP(B993,[7]Sheet1!A$1:B$100,2,FALSE)</f>
        <v>100</v>
      </c>
      <c r="D993" t="s">
        <v>30594</v>
      </c>
      <c r="E993" t="s">
        <v>30595</v>
      </c>
      <c r="F993" t="s">
        <v>30596</v>
      </c>
      <c r="G993" t="s">
        <v>30597</v>
      </c>
      <c r="H993">
        <v>2014</v>
      </c>
      <c r="I993" t="s">
        <v>97</v>
      </c>
      <c r="J993" t="s">
        <v>22</v>
      </c>
      <c r="K993" t="s">
        <v>30598</v>
      </c>
      <c r="L993">
        <v>14</v>
      </c>
      <c r="M993" t="s">
        <v>30595</v>
      </c>
      <c r="N993" t="s">
        <v>1717</v>
      </c>
    </row>
    <row r="994" spans="1:14">
      <c r="A994">
        <v>986</v>
      </c>
      <c r="B994" t="s">
        <v>7403</v>
      </c>
      <c r="C994">
        <f>VLOOKUP(B994,[7]Sheet1!A$1:B$100,2,FALSE)</f>
        <v>100</v>
      </c>
      <c r="D994" t="s">
        <v>30599</v>
      </c>
      <c r="F994" t="s">
        <v>30600</v>
      </c>
      <c r="G994" t="s">
        <v>30601</v>
      </c>
      <c r="J994" t="s">
        <v>167</v>
      </c>
      <c r="L994">
        <v>8</v>
      </c>
      <c r="N994" t="s">
        <v>34</v>
      </c>
    </row>
    <row r="995" spans="1:14">
      <c r="A995">
        <v>987</v>
      </c>
      <c r="B995" t="s">
        <v>7403</v>
      </c>
      <c r="C995">
        <f>VLOOKUP(B995,[7]Sheet1!A$1:B$100,2,FALSE)</f>
        <v>100</v>
      </c>
      <c r="D995" t="s">
        <v>30602</v>
      </c>
      <c r="E995" t="s">
        <v>30603</v>
      </c>
      <c r="F995" t="s">
        <v>30604</v>
      </c>
      <c r="G995" t="s">
        <v>2689</v>
      </c>
      <c r="H995">
        <v>2012</v>
      </c>
      <c r="I995" t="s">
        <v>863</v>
      </c>
      <c r="J995" t="s">
        <v>22</v>
      </c>
      <c r="K995" t="s">
        <v>30605</v>
      </c>
      <c r="L995">
        <v>7</v>
      </c>
      <c r="M995" t="s">
        <v>30606</v>
      </c>
    </row>
    <row r="996" spans="1:14">
      <c r="A996">
        <v>988</v>
      </c>
      <c r="B996" t="s">
        <v>7403</v>
      </c>
      <c r="C996">
        <f>VLOOKUP(B996,[7]Sheet1!A$1:B$100,2,FALSE)</f>
        <v>100</v>
      </c>
      <c r="D996" t="s">
        <v>30607</v>
      </c>
      <c r="E996" t="s">
        <v>30608</v>
      </c>
      <c r="F996" t="s">
        <v>30609</v>
      </c>
      <c r="G996" t="s">
        <v>30610</v>
      </c>
      <c r="H996">
        <v>2007</v>
      </c>
      <c r="J996" t="s">
        <v>167</v>
      </c>
      <c r="K996" t="s">
        <v>30611</v>
      </c>
      <c r="L996">
        <v>41</v>
      </c>
      <c r="M996" t="s">
        <v>30608</v>
      </c>
      <c r="N996" t="s">
        <v>1717</v>
      </c>
    </row>
    <row r="997" spans="1:14">
      <c r="A997">
        <v>989</v>
      </c>
      <c r="B997" t="s">
        <v>7403</v>
      </c>
      <c r="C997">
        <f>VLOOKUP(B997,[7]Sheet1!A$1:B$100,2,FALSE)</f>
        <v>100</v>
      </c>
      <c r="D997" t="s">
        <v>30612</v>
      </c>
      <c r="E997" t="s">
        <v>30613</v>
      </c>
      <c r="F997" t="s">
        <v>30614</v>
      </c>
      <c r="G997" t="s">
        <v>9846</v>
      </c>
      <c r="H997">
        <v>2001</v>
      </c>
      <c r="I997" t="s">
        <v>863</v>
      </c>
      <c r="J997" t="s">
        <v>22</v>
      </c>
      <c r="K997" t="s">
        <v>30615</v>
      </c>
      <c r="L997">
        <v>166</v>
      </c>
      <c r="M997" t="s">
        <v>30616</v>
      </c>
    </row>
    <row r="998" spans="1:14">
      <c r="A998">
        <v>990</v>
      </c>
      <c r="B998" t="s">
        <v>7403</v>
      </c>
      <c r="C998">
        <f>VLOOKUP(B998,[7]Sheet1!A$1:B$100,2,FALSE)</f>
        <v>100</v>
      </c>
      <c r="D998" t="s">
        <v>30617</v>
      </c>
      <c r="E998" t="s">
        <v>30618</v>
      </c>
      <c r="F998" t="s">
        <v>29926</v>
      </c>
      <c r="G998" t="s">
        <v>27184</v>
      </c>
      <c r="H998">
        <v>2008</v>
      </c>
      <c r="J998" t="s">
        <v>22</v>
      </c>
      <c r="K998" t="s">
        <v>30619</v>
      </c>
      <c r="L998">
        <v>58</v>
      </c>
      <c r="M998" t="s">
        <v>30620</v>
      </c>
    </row>
    <row r="999" spans="1:14">
      <c r="A999">
        <v>991</v>
      </c>
      <c r="B999" t="s">
        <v>7403</v>
      </c>
      <c r="C999">
        <f>VLOOKUP(B999,[7]Sheet1!A$1:B$100,2,FALSE)</f>
        <v>100</v>
      </c>
      <c r="D999" t="s">
        <v>23719</v>
      </c>
      <c r="E999" t="s">
        <v>23720</v>
      </c>
      <c r="F999" t="s">
        <v>23721</v>
      </c>
      <c r="G999" t="s">
        <v>21503</v>
      </c>
      <c r="H999">
        <v>2008</v>
      </c>
      <c r="I999" t="s">
        <v>7647</v>
      </c>
      <c r="J999" t="s">
        <v>22</v>
      </c>
      <c r="K999" t="s">
        <v>30621</v>
      </c>
      <c r="L999">
        <v>8</v>
      </c>
      <c r="M999" t="s">
        <v>23723</v>
      </c>
    </row>
    <row r="1000" spans="1:14">
      <c r="A1000">
        <v>992</v>
      </c>
      <c r="B1000" t="s">
        <v>7403</v>
      </c>
      <c r="C1000">
        <f>VLOOKUP(B1000,[7]Sheet1!A$1:B$100,2,FALSE)</f>
        <v>100</v>
      </c>
      <c r="D1000" t="s">
        <v>30622</v>
      </c>
      <c r="E1000" t="s">
        <v>30623</v>
      </c>
      <c r="F1000" t="s">
        <v>30624</v>
      </c>
      <c r="J1000" t="s">
        <v>119</v>
      </c>
      <c r="K1000" t="s">
        <v>30625</v>
      </c>
      <c r="L1000">
        <v>102</v>
      </c>
      <c r="N1000" t="s">
        <v>4501</v>
      </c>
    </row>
    <row r="1001" spans="1:14">
      <c r="A1001">
        <v>993</v>
      </c>
      <c r="B1001" t="s">
        <v>7403</v>
      </c>
      <c r="C1001">
        <f>VLOOKUP(B1001,[7]Sheet1!A$1:B$100,2,FALSE)</f>
        <v>100</v>
      </c>
      <c r="D1001" t="s">
        <v>30626</v>
      </c>
      <c r="F1001" t="s">
        <v>30627</v>
      </c>
      <c r="I1001" t="s">
        <v>30628</v>
      </c>
      <c r="J1001" t="s">
        <v>22</v>
      </c>
      <c r="L1001">
        <v>18</v>
      </c>
      <c r="N1001" t="s">
        <v>34</v>
      </c>
    </row>
    <row r="1002" spans="1:14">
      <c r="A1002">
        <v>994</v>
      </c>
      <c r="B1002" t="s">
        <v>7403</v>
      </c>
      <c r="C1002">
        <f>VLOOKUP(B1002,[7]Sheet1!A$1:B$100,2,FALSE)</f>
        <v>100</v>
      </c>
      <c r="D1002" t="s">
        <v>30629</v>
      </c>
      <c r="E1002" t="s">
        <v>30630</v>
      </c>
      <c r="F1002" t="s">
        <v>18375</v>
      </c>
      <c r="G1002" t="s">
        <v>30631</v>
      </c>
      <c r="H1002">
        <v>2001</v>
      </c>
      <c r="I1002" t="s">
        <v>97</v>
      </c>
      <c r="J1002" t="s">
        <v>22</v>
      </c>
      <c r="K1002" t="s">
        <v>30632</v>
      </c>
      <c r="L1002">
        <v>130</v>
      </c>
      <c r="M1002" t="s">
        <v>30630</v>
      </c>
      <c r="N1002" t="s">
        <v>1717</v>
      </c>
    </row>
  </sheetData>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14</vt:i4>
      </vt:variant>
    </vt:vector>
  </HeadingPairs>
  <TitlesOfParts>
    <vt:vector size="14" baseType="lpstr">
      <vt:lpstr>SR1 Full Text</vt:lpstr>
      <vt:lpstr>SR1 Title</vt:lpstr>
      <vt:lpstr>SR2 Full Text</vt:lpstr>
      <vt:lpstr>SR2 Title</vt:lpstr>
      <vt:lpstr>SR3 Full Text</vt:lpstr>
      <vt:lpstr>SR3 Title</vt:lpstr>
      <vt:lpstr>SR4 Full Text</vt:lpstr>
      <vt:lpstr>SR4 Title</vt:lpstr>
      <vt:lpstr>SR5 Full Text</vt:lpstr>
      <vt:lpstr>SR5 Title</vt:lpstr>
      <vt:lpstr>SR6 Full Text</vt:lpstr>
      <vt:lpstr>SR6 Title</vt:lpstr>
      <vt:lpstr>SR7 Full Text</vt:lpstr>
      <vt:lpstr>SR7 Title</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Neal Haddaway</dc:creator>
  <cp:lastModifiedBy>Neal Haddaway</cp:lastModifiedBy>
  <dcterms:created xsi:type="dcterms:W3CDTF">2014-09-18T16:22:02Z</dcterms:created>
  <dcterms:modified xsi:type="dcterms:W3CDTF">2015-06-22T16:58:45Z</dcterms:modified>
</cp:coreProperties>
</file>